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ate1904="1"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P:\PROJECTS 18\18125-StagBreweryRichmondPhase2\ISSUED DOCUMENTS\RECORD DOCUMENTS\PLANNING\200521_Amended Drawings for GLA\"/>
    </mc:Choice>
  </mc:AlternateContent>
  <bookViews>
    <workbookView xWindow="0" yWindow="0" windowWidth="38400" windowHeight="17745" tabRatio="818" firstSheet="10" activeTab="12"/>
  </bookViews>
  <sheets>
    <sheet name="Uplifted Residential NSA" sheetId="1" r:id="rId1"/>
    <sheet name="Sheet1" sheetId="2" state="hidden" r:id="rId2"/>
    <sheet name="Sheet2" sheetId="3" state="hidden" r:id="rId3"/>
    <sheet name="Sheet3" sheetId="4" state="hidden" r:id="rId4"/>
    <sheet name="Sheet4" sheetId="5" state="hidden" r:id="rId5"/>
    <sheet name="Uplifted Intermediate Mix" sheetId="6" r:id="rId6"/>
    <sheet name="Uplifted Social Rent Mix" sheetId="7" r:id="rId7"/>
    <sheet name="Uplifted Blended Afford Mix " sheetId="8" r:id="rId8"/>
    <sheet name="Uplifted Private Mix" sheetId="9" r:id="rId9"/>
    <sheet name="Uplifted P &amp; A Mix Ratio " sheetId="10" r:id="rId10"/>
    <sheet name="Mix Summary" sheetId="26" r:id="rId11"/>
    <sheet name="GEA" sheetId="11" r:id="rId12"/>
    <sheet name="GIA " sheetId="12" r:id="rId13"/>
  </sheets>
  <externalReferences>
    <externalReference r:id="rId14"/>
  </externalReferences>
  <definedNames>
    <definedName name="EstimatedPrivateMix" localSheetId="11">#REF!</definedName>
    <definedName name="EstimatedPrivateMix" localSheetId="10">#REF!</definedName>
    <definedName name="EstimatedPrivateMix" localSheetId="7">#REF!</definedName>
    <definedName name="EstimatedPrivateMix" localSheetId="5">#REF!</definedName>
    <definedName name="EstimatedPrivateMix" localSheetId="9">#REF!</definedName>
    <definedName name="EstimatedPrivateMix" localSheetId="6">#REF!</definedName>
    <definedName name="EstimatedPrivateMix">#REF!</definedName>
    <definedName name="NIA_Block_1_Off" localSheetId="11">#REF!</definedName>
    <definedName name="NIA_Block_1_Off" localSheetId="12">#REF!</definedName>
    <definedName name="NIA_Block_1_Off" localSheetId="10">#REF!</definedName>
    <definedName name="NIA_Block_1_Off" localSheetId="7">#REF!</definedName>
    <definedName name="NIA_Block_1_Off" localSheetId="5">#REF!</definedName>
    <definedName name="NIA_Block_1_Off" localSheetId="9">#REF!</definedName>
    <definedName name="NIA_Block_1_Off" localSheetId="8">#REF!</definedName>
    <definedName name="NIA_Block_1_Off" localSheetId="6">#REF!</definedName>
    <definedName name="NIA_Block_1_Off">#REF!</definedName>
    <definedName name="NIA_Block_1_P" localSheetId="11">#REF!</definedName>
    <definedName name="NIA_Block_1_P" localSheetId="12">#REF!</definedName>
    <definedName name="NIA_Block_1_P" localSheetId="10">#REF!</definedName>
    <definedName name="NIA_Block_1_P" localSheetId="7">#REF!</definedName>
    <definedName name="NIA_Block_1_P" localSheetId="5">#REF!</definedName>
    <definedName name="NIA_Block_1_P" localSheetId="9">#REF!</definedName>
    <definedName name="NIA_Block_1_P" localSheetId="8">#REF!</definedName>
    <definedName name="NIA_Block_1_P" localSheetId="6">#REF!</definedName>
    <definedName name="NIA_Block_1_P">#REF!</definedName>
    <definedName name="NIA_Block_1_Ret" localSheetId="11">#REF!</definedName>
    <definedName name="NIA_Block_1_Ret" localSheetId="12">#REF!</definedName>
    <definedName name="NIA_Block_1_Ret" localSheetId="10">#REF!</definedName>
    <definedName name="NIA_Block_1_Ret" localSheetId="7">#REF!</definedName>
    <definedName name="NIA_Block_1_Ret" localSheetId="5">#REF!</definedName>
    <definedName name="NIA_Block_1_Ret" localSheetId="9">#REF!</definedName>
    <definedName name="NIA_Block_1_Ret" localSheetId="8">#REF!</definedName>
    <definedName name="NIA_Block_1_Ret" localSheetId="6">#REF!</definedName>
    <definedName name="NIA_Block_1_Ret">#REF!</definedName>
    <definedName name="NIA_Block_2_Off" localSheetId="11">#REF!</definedName>
    <definedName name="NIA_Block_2_Off" localSheetId="12">#REF!</definedName>
    <definedName name="NIA_Block_2_Off" localSheetId="10">#REF!</definedName>
    <definedName name="NIA_Block_2_Off" localSheetId="7">#REF!</definedName>
    <definedName name="NIA_Block_2_Off" localSheetId="5">#REF!</definedName>
    <definedName name="NIA_Block_2_Off" localSheetId="9">#REF!</definedName>
    <definedName name="NIA_Block_2_Off" localSheetId="8">#REF!</definedName>
    <definedName name="NIA_Block_2_Off" localSheetId="6">#REF!</definedName>
    <definedName name="NIA_Block_2_Off">#REF!</definedName>
    <definedName name="NIA_Block_2_P" localSheetId="11">#REF!</definedName>
    <definedName name="NIA_Block_2_P" localSheetId="12">#REF!</definedName>
    <definedName name="NIA_Block_2_P" localSheetId="10">#REF!</definedName>
    <definedName name="NIA_Block_2_P" localSheetId="7">#REF!</definedName>
    <definedName name="NIA_Block_2_P" localSheetId="5">#REF!</definedName>
    <definedName name="NIA_Block_2_P" localSheetId="9">#REF!</definedName>
    <definedName name="NIA_Block_2_P" localSheetId="8">#REF!</definedName>
    <definedName name="NIA_Block_2_P" localSheetId="6">#REF!</definedName>
    <definedName name="NIA_Block_2_P">#REF!</definedName>
    <definedName name="NIA_Block_2_Ret" localSheetId="11">#REF!</definedName>
    <definedName name="NIA_Block_2_Ret" localSheetId="12">#REF!</definedName>
    <definedName name="NIA_Block_2_Ret" localSheetId="10">#REF!</definedName>
    <definedName name="NIA_Block_2_Ret" localSheetId="7">#REF!</definedName>
    <definedName name="NIA_Block_2_Ret" localSheetId="5">#REF!</definedName>
    <definedName name="NIA_Block_2_Ret" localSheetId="9">#REF!</definedName>
    <definedName name="NIA_Block_2_Ret" localSheetId="8">#REF!</definedName>
    <definedName name="NIA_Block_2_Ret" localSheetId="6">#REF!</definedName>
    <definedName name="NIA_Block_2_Ret">#REF!</definedName>
    <definedName name="NIA_Block_3_A" localSheetId="11">#REF!</definedName>
    <definedName name="NIA_Block_3_A" localSheetId="12">#REF!</definedName>
    <definedName name="NIA_Block_3_A" localSheetId="10">#REF!</definedName>
    <definedName name="NIA_Block_3_A" localSheetId="7">#REF!</definedName>
    <definedName name="NIA_Block_3_A" localSheetId="5">#REF!</definedName>
    <definedName name="NIA_Block_3_A" localSheetId="9">#REF!</definedName>
    <definedName name="NIA_Block_3_A" localSheetId="8">#REF!</definedName>
    <definedName name="NIA_Block_3_A" localSheetId="6">#REF!</definedName>
    <definedName name="NIA_Block_3_A">#REF!</definedName>
    <definedName name="NIA_Block_3_Off" localSheetId="11">#REF!</definedName>
    <definedName name="NIA_Block_3_Off" localSheetId="12">#REF!</definedName>
    <definedName name="NIA_Block_3_Off" localSheetId="10">#REF!</definedName>
    <definedName name="NIA_Block_3_Off" localSheetId="7">#REF!</definedName>
    <definedName name="NIA_Block_3_Off" localSheetId="5">#REF!</definedName>
    <definedName name="NIA_Block_3_Off" localSheetId="9">#REF!</definedName>
    <definedName name="NIA_Block_3_Off" localSheetId="8">#REF!</definedName>
    <definedName name="NIA_Block_3_Off" localSheetId="6">#REF!</definedName>
    <definedName name="NIA_Block_3_Off">#REF!</definedName>
    <definedName name="NIA_Block_3_Ret" localSheetId="11">#REF!</definedName>
    <definedName name="NIA_Block_3_Ret" localSheetId="12">#REF!</definedName>
    <definedName name="NIA_Block_3_Ret" localSheetId="10">#REF!</definedName>
    <definedName name="NIA_Block_3_Ret" localSheetId="7">#REF!</definedName>
    <definedName name="NIA_Block_3_Ret" localSheetId="5">#REF!</definedName>
    <definedName name="NIA_Block_3_Ret" localSheetId="9">#REF!</definedName>
    <definedName name="NIA_Block_3_Ret" localSheetId="8">#REF!</definedName>
    <definedName name="NIA_Block_3_Ret" localSheetId="6">#REF!</definedName>
    <definedName name="NIA_Block_3_Ret">#REF!</definedName>
    <definedName name="NIA_Blovk_2_Ret" localSheetId="11">#REF!</definedName>
    <definedName name="NIA_Blovk_2_Ret" localSheetId="12">#REF!</definedName>
    <definedName name="NIA_Blovk_2_Ret" localSheetId="10">#REF!</definedName>
    <definedName name="NIA_Blovk_2_Ret" localSheetId="7">#REF!</definedName>
    <definedName name="NIA_Blovk_2_Ret" localSheetId="5">#REF!</definedName>
    <definedName name="NIA_Blovk_2_Ret" localSheetId="9">#REF!</definedName>
    <definedName name="NIA_Blovk_2_Ret" localSheetId="8">#REF!</definedName>
    <definedName name="NIA_Blovk_2_Ret" localSheetId="6">#REF!</definedName>
    <definedName name="NIA_Blovk_2_Ret">#REF!</definedName>
    <definedName name="_xlnm.Print_Area" localSheetId="10">'Mix Summary'!$A$1:$T$38</definedName>
    <definedName name="_xlnm.Print_Area" localSheetId="7">'Uplifted Blended Afford Mix '!$1:$36</definedName>
    <definedName name="_xlnm.Print_Area" localSheetId="5">'Uplifted Intermediate Mix'!$A$1:$T$33</definedName>
    <definedName name="_xlnm.Print_Area" localSheetId="9">'Uplifted P &amp; A Mix Ratio '!$A$1:$W$34</definedName>
    <definedName name="_xlnm.Print_Area" localSheetId="8">'Uplifted Private Mix'!$A$1:$Q$44</definedName>
    <definedName name="_xlnm.Print_Area" localSheetId="0">'Uplifted Residential NSA'!$A$1:$VI$72</definedName>
    <definedName name="_xlnm.Print_Area" localSheetId="6">'Uplifted Social Rent Mix'!$A$1:$R$26</definedName>
    <definedName name="qwe" localSheetId="11">#REF!</definedName>
    <definedName name="qwe" localSheetId="12">#REF!</definedName>
    <definedName name="qwe" localSheetId="10">#REF!</definedName>
    <definedName name="qwe" localSheetId="7">#REF!</definedName>
    <definedName name="qwe" localSheetId="5">#REF!</definedName>
    <definedName name="qwe" localSheetId="9">#REF!</definedName>
    <definedName name="qwe" localSheetId="8">#REF!</definedName>
    <definedName name="qwe" localSheetId="6">#REF!</definedName>
    <definedName name="qwe">#REF!</definedName>
    <definedName name="SUM" localSheetId="11">'Uplifted Residential NSA'!#REF!</definedName>
    <definedName name="SUM" localSheetId="10">'Uplifted Residential NSA'!#REF!</definedName>
    <definedName name="SUM" localSheetId="7">'Uplifted Residential NSA'!#REF!</definedName>
    <definedName name="SUM" localSheetId="5">'Uplifted Residential NSA'!#REF!</definedName>
    <definedName name="SUM" localSheetId="9">'Uplifted Residential NSA'!#REF!</definedName>
    <definedName name="SUM" localSheetId="8">'Uplifted Residential NSA'!#REF!</definedName>
    <definedName name="SUM" localSheetId="6">'Uplifted Residential NSA'!#REF!</definedName>
    <definedName name="SUM">'Uplifted Residential NSA'!#REF!</definedName>
    <definedName name="SUM_CI42_BX42_BI42_AT42_AE42_P42" localSheetId="11">#REF!</definedName>
    <definedName name="SUM_CI42_BX42_BI42_AT42_AE42_P42" localSheetId="12">#REF!</definedName>
    <definedName name="SUM_CI42_BX42_BI42_AT42_AE42_P42" localSheetId="10">'[1]Residential NSA'!#REF!</definedName>
    <definedName name="SUM_CI42_BX42_BI42_AT42_AE42_P42" localSheetId="7">'[1]Residential NSA'!#REF!</definedName>
    <definedName name="SUM_CI42_BX42_BI42_AT42_AE42_P42" localSheetId="5">'[1]Residential NSA'!#REF!</definedName>
    <definedName name="SUM_CI42_BX42_BI42_AT42_AE42_P42" localSheetId="9">'[1]Residential NSA'!#REF!</definedName>
    <definedName name="SUM_CI42_BX42_BI42_AT42_AE42_P42" localSheetId="8">'[1]Residential NSA'!#REF!</definedName>
    <definedName name="SUM_CI42_BX42_BI42_AT42_AE42_P42" localSheetId="6">'[1]Residential NSA'!#REF!</definedName>
    <definedName name="SUM_CI42_BX42_BI42_AT42_AE42_P42">'Uplifted Residential NSA'!#REF!</definedName>
    <definedName name="w" localSheetId="11">#REF!</definedName>
    <definedName name="w" localSheetId="12">#REF!</definedName>
    <definedName name="w" localSheetId="10">#REF!</definedName>
    <definedName name="w" localSheetId="7">#REF!</definedName>
    <definedName name="w" localSheetId="5">#REF!</definedName>
    <definedName name="w" localSheetId="9">#REF!</definedName>
    <definedName name="w" localSheetId="8">#REF!</definedName>
    <definedName name="w" localSheetId="6">#REF!</definedName>
    <definedName name="w">#REF!</definedName>
    <definedName name="Z_248FD396_3026_4328_9670_8D6A86CD758D_.wvu.Cols" localSheetId="10" hidden="1">'Mix Summary'!$U:$XFD</definedName>
    <definedName name="Z_248FD396_3026_4328_9670_8D6A86CD758D_.wvu.Cols" localSheetId="7" hidden="1">'Uplifted Blended Afford Mix '!$S:$XFD</definedName>
    <definedName name="Z_248FD396_3026_4328_9670_8D6A86CD758D_.wvu.Cols" localSheetId="5" hidden="1">'Uplifted Intermediate Mix'!$U:$XFD</definedName>
    <definedName name="Z_248FD396_3026_4328_9670_8D6A86CD758D_.wvu.Cols" localSheetId="9" hidden="1">'Uplifted P &amp; A Mix Ratio '!$X:$XFD</definedName>
    <definedName name="Z_248FD396_3026_4328_9670_8D6A86CD758D_.wvu.Cols" localSheetId="8" hidden="1">'Uplifted Private Mix'!$R:$XFD</definedName>
    <definedName name="Z_248FD396_3026_4328_9670_8D6A86CD758D_.wvu.Cols" localSheetId="0" hidden="1">'Uplifted Residential NSA'!$A:$A,'Uplifted Residential NSA'!$WB:$XFD</definedName>
    <definedName name="Z_248FD396_3026_4328_9670_8D6A86CD758D_.wvu.Cols" localSheetId="6" hidden="1">'Uplifted Social Rent Mix'!$S:$XFD</definedName>
    <definedName name="Z_248FD396_3026_4328_9670_8D6A86CD758D_.wvu.PrintArea" localSheetId="10" hidden="1">'Mix Summary'!$A$1:$T$38</definedName>
    <definedName name="Z_248FD396_3026_4328_9670_8D6A86CD758D_.wvu.PrintArea" localSheetId="7" hidden="1">'Uplifted Blended Afford Mix '!$A$1:$R$35</definedName>
    <definedName name="Z_248FD396_3026_4328_9670_8D6A86CD758D_.wvu.PrintArea" localSheetId="5" hidden="1">'Uplifted Intermediate Mix'!$A$1:$T$33</definedName>
    <definedName name="Z_248FD396_3026_4328_9670_8D6A86CD758D_.wvu.PrintArea" localSheetId="9" hidden="1">'Uplifted P &amp; A Mix Ratio '!$A$1:$W$34</definedName>
    <definedName name="Z_248FD396_3026_4328_9670_8D6A86CD758D_.wvu.PrintArea" localSheetId="8" hidden="1">'Uplifted Private Mix'!$A$1:$Q$44</definedName>
    <definedName name="Z_248FD396_3026_4328_9670_8D6A86CD758D_.wvu.PrintArea" localSheetId="6" hidden="1">'Uplifted Social Rent Mix'!$A$1:$R$26</definedName>
    <definedName name="Z_547B7670_1C4E_4D6B_AB92_A0F3308D85CE_.wvu.Cols" localSheetId="10" hidden="1">'Mix Summary'!$U:$XFD</definedName>
    <definedName name="Z_547B7670_1C4E_4D6B_AB92_A0F3308D85CE_.wvu.Cols" localSheetId="7" hidden="1">'Uplifted Blended Afford Mix '!$S:$XFD</definedName>
    <definedName name="Z_547B7670_1C4E_4D6B_AB92_A0F3308D85CE_.wvu.Cols" localSheetId="5" hidden="1">'Uplifted Intermediate Mix'!$U:$XFD</definedName>
    <definedName name="Z_547B7670_1C4E_4D6B_AB92_A0F3308D85CE_.wvu.Cols" localSheetId="9" hidden="1">'Uplifted P &amp; A Mix Ratio '!$X:$XFD</definedName>
    <definedName name="Z_547B7670_1C4E_4D6B_AB92_A0F3308D85CE_.wvu.Cols" localSheetId="8" hidden="1">'Uplifted Private Mix'!$R:$XFD</definedName>
    <definedName name="Z_547B7670_1C4E_4D6B_AB92_A0F3308D85CE_.wvu.Cols" localSheetId="0" hidden="1">'Uplifted Residential NSA'!$A:$A,'Uplifted Residential NSA'!$WB:$XFD</definedName>
    <definedName name="Z_547B7670_1C4E_4D6B_AB92_A0F3308D85CE_.wvu.Cols" localSheetId="6" hidden="1">'Uplifted Social Rent Mix'!$S:$XFD</definedName>
    <definedName name="Z_547B7670_1C4E_4D6B_AB92_A0F3308D85CE_.wvu.PrintArea" localSheetId="10" hidden="1">'Mix Summary'!$A$1:$T$38</definedName>
    <definedName name="Z_547B7670_1C4E_4D6B_AB92_A0F3308D85CE_.wvu.PrintArea" localSheetId="7" hidden="1">'Uplifted Blended Afford Mix '!$A$1:$R$35</definedName>
    <definedName name="Z_547B7670_1C4E_4D6B_AB92_A0F3308D85CE_.wvu.PrintArea" localSheetId="5" hidden="1">'Uplifted Intermediate Mix'!$A$1:$T$33</definedName>
    <definedName name="Z_547B7670_1C4E_4D6B_AB92_A0F3308D85CE_.wvu.PrintArea" localSheetId="9" hidden="1">'Uplifted P &amp; A Mix Ratio '!$A$1:$W$34</definedName>
    <definedName name="Z_547B7670_1C4E_4D6B_AB92_A0F3308D85CE_.wvu.PrintArea" localSheetId="8" hidden="1">'Uplifted Private Mix'!$A$1:$Q$44</definedName>
    <definedName name="Z_547B7670_1C4E_4D6B_AB92_A0F3308D85CE_.wvu.PrintArea" localSheetId="6" hidden="1">'Uplifted Social Rent Mix'!$A$1:$R$26</definedName>
    <definedName name="Z_831774D5_A481_4469_B33B_00B928524374_.wvu.Cols" localSheetId="10" hidden="1">'Mix Summary'!$U:$XFD</definedName>
    <definedName name="Z_831774D5_A481_4469_B33B_00B928524374_.wvu.Cols" localSheetId="7" hidden="1">'Uplifted Blended Afford Mix '!$S:$XFD</definedName>
    <definedName name="Z_831774D5_A481_4469_B33B_00B928524374_.wvu.Cols" localSheetId="5" hidden="1">'Uplifted Intermediate Mix'!$U:$XFD</definedName>
    <definedName name="Z_831774D5_A481_4469_B33B_00B928524374_.wvu.Cols" localSheetId="9" hidden="1">'Uplifted P &amp; A Mix Ratio '!$X:$XFD</definedName>
    <definedName name="Z_831774D5_A481_4469_B33B_00B928524374_.wvu.Cols" localSheetId="8" hidden="1">'Uplifted Private Mix'!$R:$XFD</definedName>
    <definedName name="Z_831774D5_A481_4469_B33B_00B928524374_.wvu.Cols" localSheetId="0" hidden="1">'Uplifted Residential NSA'!$A:$A,'Uplifted Residential NSA'!$WB:$XFD</definedName>
    <definedName name="Z_831774D5_A481_4469_B33B_00B928524374_.wvu.Cols" localSheetId="6" hidden="1">'Uplifted Social Rent Mix'!$S:$XFD</definedName>
    <definedName name="Z_831774D5_A481_4469_B33B_00B928524374_.wvu.PrintArea" localSheetId="10" hidden="1">'Mix Summary'!$A$1:$T$38</definedName>
    <definedName name="Z_831774D5_A481_4469_B33B_00B928524374_.wvu.PrintArea" localSheetId="7" hidden="1">'Uplifted Blended Afford Mix '!$A$1:$R$35</definedName>
    <definedName name="Z_831774D5_A481_4469_B33B_00B928524374_.wvu.PrintArea" localSheetId="5" hidden="1">'Uplifted Intermediate Mix'!$A$1:$T$33</definedName>
    <definedName name="Z_831774D5_A481_4469_B33B_00B928524374_.wvu.PrintArea" localSheetId="9" hidden="1">'Uplifted P &amp; A Mix Ratio '!$A$1:$W$34</definedName>
    <definedName name="Z_831774D5_A481_4469_B33B_00B928524374_.wvu.PrintArea" localSheetId="8" hidden="1">'Uplifted Private Mix'!$A$1:$Q$44</definedName>
    <definedName name="Z_831774D5_A481_4469_B33B_00B928524374_.wvu.PrintArea" localSheetId="6" hidden="1">'Uplifted Social Rent Mix'!$A$1:$R$26</definedName>
    <definedName name="Z_B8341D56_0C1D_47A9_A47D_9EBBDE789B06_.wvu.Cols" localSheetId="10" hidden="1">'Mix Summary'!$U:$XFD</definedName>
    <definedName name="Z_B8341D56_0C1D_47A9_A47D_9EBBDE789B06_.wvu.Cols" localSheetId="7" hidden="1">'Uplifted Blended Afford Mix '!$S:$XFD</definedName>
    <definedName name="Z_B8341D56_0C1D_47A9_A47D_9EBBDE789B06_.wvu.Cols" localSheetId="5" hidden="1">'Uplifted Intermediate Mix'!$U:$XFD</definedName>
    <definedName name="Z_B8341D56_0C1D_47A9_A47D_9EBBDE789B06_.wvu.Cols" localSheetId="9" hidden="1">'Uplifted P &amp; A Mix Ratio '!$X:$XFD</definedName>
    <definedName name="Z_B8341D56_0C1D_47A9_A47D_9EBBDE789B06_.wvu.Cols" localSheetId="8" hidden="1">'Uplifted Private Mix'!$R:$XFD</definedName>
    <definedName name="Z_B8341D56_0C1D_47A9_A47D_9EBBDE789B06_.wvu.Cols" localSheetId="0" hidden="1">'Uplifted Residential NSA'!$A:$A,'Uplifted Residential NSA'!$WB:$XFD</definedName>
    <definedName name="Z_B8341D56_0C1D_47A9_A47D_9EBBDE789B06_.wvu.Cols" localSheetId="6" hidden="1">'Uplifted Social Rent Mix'!$S:$XFD</definedName>
    <definedName name="Z_B8341D56_0C1D_47A9_A47D_9EBBDE789B06_.wvu.PrintArea" localSheetId="10" hidden="1">'Mix Summary'!$A$1:$T$38</definedName>
    <definedName name="Z_B8341D56_0C1D_47A9_A47D_9EBBDE789B06_.wvu.PrintArea" localSheetId="7" hidden="1">'Uplifted Blended Afford Mix '!$A$1:$R$35</definedName>
    <definedName name="Z_B8341D56_0C1D_47A9_A47D_9EBBDE789B06_.wvu.PrintArea" localSheetId="5" hidden="1">'Uplifted Intermediate Mix'!$A$1:$T$33</definedName>
    <definedName name="Z_B8341D56_0C1D_47A9_A47D_9EBBDE789B06_.wvu.PrintArea" localSheetId="9" hidden="1">'Uplifted P &amp; A Mix Ratio '!$A$1:$W$34</definedName>
    <definedName name="Z_B8341D56_0C1D_47A9_A47D_9EBBDE789B06_.wvu.PrintArea" localSheetId="8" hidden="1">'Uplifted Private Mix'!$A$1:$Q$44</definedName>
    <definedName name="Z_B8341D56_0C1D_47A9_A47D_9EBBDE789B06_.wvu.PrintArea" localSheetId="6" hidden="1">'Uplifted Social Rent Mix'!$A$1:$R$26</definedName>
    <definedName name="Z_C95FAFE2_C8F5_4582_8630_5ADA3E91C202_.wvu.Cols" localSheetId="10" hidden="1">'Mix Summary'!$U:$XFD</definedName>
    <definedName name="Z_C95FAFE2_C8F5_4582_8630_5ADA3E91C202_.wvu.Cols" localSheetId="7" hidden="1">'Uplifted Blended Afford Mix '!$S:$XFD</definedName>
    <definedName name="Z_C95FAFE2_C8F5_4582_8630_5ADA3E91C202_.wvu.Cols" localSheetId="5" hidden="1">'Uplifted Intermediate Mix'!$U:$XFD</definedName>
    <definedName name="Z_C95FAFE2_C8F5_4582_8630_5ADA3E91C202_.wvu.Cols" localSheetId="9" hidden="1">'Uplifted P &amp; A Mix Ratio '!$X:$XFD</definedName>
    <definedName name="Z_C95FAFE2_C8F5_4582_8630_5ADA3E91C202_.wvu.Cols" localSheetId="8" hidden="1">'Uplifted Private Mix'!$R:$XFD</definedName>
    <definedName name="Z_C95FAFE2_C8F5_4582_8630_5ADA3E91C202_.wvu.Cols" localSheetId="0" hidden="1">'Uplifted Residential NSA'!$A:$A,'Uplifted Residential NSA'!$WB:$XFD</definedName>
    <definedName name="Z_C95FAFE2_C8F5_4582_8630_5ADA3E91C202_.wvu.Cols" localSheetId="6" hidden="1">'Uplifted Social Rent Mix'!$S:$XFD</definedName>
    <definedName name="Z_C95FAFE2_C8F5_4582_8630_5ADA3E91C202_.wvu.PrintArea" localSheetId="10" hidden="1">'Mix Summary'!$A$1:$T$38</definedName>
    <definedName name="Z_C95FAFE2_C8F5_4582_8630_5ADA3E91C202_.wvu.PrintArea" localSheetId="7" hidden="1">'Uplifted Blended Afford Mix '!$A$1:$R$35</definedName>
    <definedName name="Z_C95FAFE2_C8F5_4582_8630_5ADA3E91C202_.wvu.PrintArea" localSheetId="5" hidden="1">'Uplifted Intermediate Mix'!$A$1:$T$33</definedName>
    <definedName name="Z_C95FAFE2_C8F5_4582_8630_5ADA3E91C202_.wvu.PrintArea" localSheetId="9" hidden="1">'Uplifted P &amp; A Mix Ratio '!$A$1:$W$34</definedName>
    <definedName name="Z_C95FAFE2_C8F5_4582_8630_5ADA3E91C202_.wvu.PrintArea" localSheetId="8" hidden="1">'Uplifted Private Mix'!$A$1:$Q$44</definedName>
    <definedName name="Z_C95FAFE2_C8F5_4582_8630_5ADA3E91C202_.wvu.PrintArea" localSheetId="6" hidden="1">'Uplifted Social Rent Mix'!$A$1:$R$26</definedName>
    <definedName name="Z_D78769EE_2503_4AD7_BD06_D916DA4FCF9F_.wvu.Cols" localSheetId="10" hidden="1">'Mix Summary'!$U:$XFD</definedName>
    <definedName name="Z_D78769EE_2503_4AD7_BD06_D916DA4FCF9F_.wvu.Cols" localSheetId="7" hidden="1">'Uplifted Blended Afford Mix '!$S:$XFD</definedName>
    <definedName name="Z_D78769EE_2503_4AD7_BD06_D916DA4FCF9F_.wvu.Cols" localSheetId="5" hidden="1">'Uplifted Intermediate Mix'!$U:$XFD</definedName>
    <definedName name="Z_D78769EE_2503_4AD7_BD06_D916DA4FCF9F_.wvu.Cols" localSheetId="9" hidden="1">'Uplifted P &amp; A Mix Ratio '!$X:$XFD</definedName>
    <definedName name="Z_D78769EE_2503_4AD7_BD06_D916DA4FCF9F_.wvu.Cols" localSheetId="8" hidden="1">'Uplifted Private Mix'!$R:$XFD</definedName>
    <definedName name="Z_D78769EE_2503_4AD7_BD06_D916DA4FCF9F_.wvu.Cols" localSheetId="0" hidden="1">'Uplifted Residential NSA'!$A:$A,'Uplifted Residential NSA'!$WB:$XFD</definedName>
    <definedName name="Z_D78769EE_2503_4AD7_BD06_D916DA4FCF9F_.wvu.Cols" localSheetId="6" hidden="1">'Uplifted Social Rent Mix'!$S:$XFD</definedName>
    <definedName name="Z_D78769EE_2503_4AD7_BD06_D916DA4FCF9F_.wvu.PrintArea" localSheetId="10" hidden="1">'Mix Summary'!$A$1:$T$38</definedName>
    <definedName name="Z_D78769EE_2503_4AD7_BD06_D916DA4FCF9F_.wvu.PrintArea" localSheetId="7" hidden="1">'Uplifted Blended Afford Mix '!$A$1:$R$35</definedName>
    <definedName name="Z_D78769EE_2503_4AD7_BD06_D916DA4FCF9F_.wvu.PrintArea" localSheetId="5" hidden="1">'Uplifted Intermediate Mix'!$A$1:$T$33</definedName>
    <definedName name="Z_D78769EE_2503_4AD7_BD06_D916DA4FCF9F_.wvu.PrintArea" localSheetId="9" hidden="1">'Uplifted P &amp; A Mix Ratio '!$A$1:$W$34</definedName>
    <definedName name="Z_D78769EE_2503_4AD7_BD06_D916DA4FCF9F_.wvu.PrintArea" localSheetId="8" hidden="1">'Uplifted Private Mix'!$A$1:$Q$44</definedName>
    <definedName name="Z_D78769EE_2503_4AD7_BD06_D916DA4FCF9F_.wvu.PrintArea" localSheetId="6" hidden="1">'Uplifted Social Rent Mix'!$A$1:$R$26</definedName>
  </definedNames>
  <calcPr calcId="162913"/>
  <customWorkbookViews>
    <customWorkbookView name="Rebecca Lane - Personal View" guid="{831774D5-A481-4469-B33B-00B928524374}" mergeInterval="0" personalView="1" maximized="1" xWindow="-8" yWindow="-8" windowWidth="2576" windowHeight="1416" tabRatio="710" activeSheetId="6"/>
    <customWorkbookView name="Nicholas Shewan - Personal View" guid="{D78769EE-2503-4AD7-BD06-D916DA4FCF9F}" mergeInterval="0" personalView="1" maximized="1" xWindow="-8" yWindow="-8" windowWidth="2576" windowHeight="1416" tabRatio="710" activeSheetId="13"/>
    <customWorkbookView name="Denise Carcangiu - Personal View" guid="{C95FAFE2-C8F5-4582-8630-5ADA3E91C202}" mergeInterval="0" personalView="1" xWindow="1280" windowWidth="1280" windowHeight="1400" tabRatio="710" activeSheetId="12"/>
    <customWorkbookView name="Jason Brown - Personal View" guid="{248FD396-3026-4328-9670-8D6A86CD758D}" mergeInterval="0" personalView="1" xWindow="101" yWindow="14" windowWidth="2395" windowHeight="1332" tabRatio="710" activeSheetId="1"/>
    <customWorkbookView name="Ema Kacar - Personal View" guid="{B8341D56-0C1D-47A9-A47D-9EBBDE789B06}" mergeInterval="0" personalView="1" xWindow="1280" windowWidth="1280" windowHeight="1400" tabRatio="710" activeSheetId="12"/>
    <customWorkbookView name="Adam Jones - Personal View" guid="{547B7670-1C4E-4D6B-AB92-A0F3308D85CE}" mergeInterval="0" personalView="1" maximized="1" xWindow="-8" yWindow="-8" windowWidth="2576" windowHeight="1416" tabRatio="710" activeSheetId="1"/>
  </customWorkbookViews>
</workbook>
</file>

<file path=xl/calcChain.xml><?xml version="1.0" encoding="utf-8"?>
<calcChain xmlns="http://schemas.openxmlformats.org/spreadsheetml/2006/main">
  <c r="X31" i="11" l="1"/>
  <c r="X39" i="11"/>
  <c r="X44" i="11" s="1"/>
  <c r="X39" i="12"/>
  <c r="X44" i="12"/>
  <c r="X22" i="12" l="1"/>
  <c r="X23" i="12"/>
  <c r="X24" i="12"/>
  <c r="X25" i="12"/>
  <c r="X26" i="12"/>
  <c r="X27" i="12"/>
  <c r="X28" i="12"/>
  <c r="X29" i="12"/>
  <c r="X30" i="12"/>
  <c r="X31" i="12"/>
  <c r="AC32" i="12"/>
  <c r="AC39" i="12" s="1"/>
  <c r="EG39" i="11" l="1"/>
  <c r="EG44" i="11" s="1"/>
  <c r="Z39" i="12" l="1"/>
  <c r="Z44" i="12" s="1"/>
  <c r="AM42" i="1" l="1"/>
  <c r="AM22" i="1"/>
  <c r="AN22" i="1"/>
  <c r="EQ29" i="12" l="1"/>
  <c r="EQ30" i="12"/>
  <c r="EQ31" i="12"/>
  <c r="EQ32" i="12"/>
  <c r="AC20" i="11"/>
  <c r="AC21" i="11"/>
  <c r="AC22" i="11"/>
  <c r="AC26" i="11"/>
  <c r="AC31" i="11"/>
  <c r="AC32" i="11"/>
  <c r="AC33" i="11"/>
  <c r="ET32" i="11"/>
  <c r="EU33" i="11"/>
  <c r="EM23" i="11"/>
  <c r="EM24" i="11"/>
  <c r="EM25" i="11"/>
  <c r="EM26" i="11"/>
  <c r="EM27" i="11"/>
  <c r="EM28" i="11"/>
  <c r="EM29" i="11"/>
  <c r="EM30" i="11"/>
  <c r="EM31" i="11"/>
  <c r="EL20" i="11"/>
  <c r="EL21" i="11"/>
  <c r="EL22" i="11"/>
  <c r="EL26" i="11"/>
  <c r="EL31" i="11"/>
  <c r="EC29" i="11"/>
  <c r="EC30" i="11"/>
  <c r="EC31" i="11"/>
  <c r="EC28" i="11"/>
  <c r="EB29" i="11"/>
  <c r="EB30" i="11"/>
  <c r="EB31" i="11"/>
  <c r="EA29" i="11"/>
  <c r="EA39" i="11" s="1"/>
  <c r="EA44" i="11" s="1"/>
  <c r="EA30" i="11"/>
  <c r="EA31" i="11"/>
  <c r="EA28" i="11"/>
  <c r="EB28" i="11"/>
  <c r="ED28" i="11"/>
  <c r="DT28" i="11"/>
  <c r="DU28" i="11" s="1"/>
  <c r="DT29" i="11"/>
  <c r="DU29" i="11" s="1"/>
  <c r="DT30" i="11"/>
  <c r="DT31" i="11"/>
  <c r="DU31" i="11" s="1"/>
  <c r="DQ29" i="11"/>
  <c r="DQ30" i="11"/>
  <c r="DJ39" i="12"/>
  <c r="DI39" i="11"/>
  <c r="DE26" i="11"/>
  <c r="DE27" i="11"/>
  <c r="DE28" i="11"/>
  <c r="DI28" i="11"/>
  <c r="CO25" i="11"/>
  <c r="CL26" i="11"/>
  <c r="S31" i="11"/>
  <c r="BA31" i="11"/>
  <c r="AZ30" i="11"/>
  <c r="AM31" i="11"/>
  <c r="AL31" i="11"/>
  <c r="EM19" i="11"/>
  <c r="EM20" i="11"/>
  <c r="EM21" i="11"/>
  <c r="EM22" i="11"/>
  <c r="EM32" i="11"/>
  <c r="EO32" i="11"/>
  <c r="EP22" i="11"/>
  <c r="EP23" i="11"/>
  <c r="EP24" i="11"/>
  <c r="EP25" i="11"/>
  <c r="EP26" i="11"/>
  <c r="EP27" i="11"/>
  <c r="EP28" i="11"/>
  <c r="EP29" i="11"/>
  <c r="EP30" i="11"/>
  <c r="EP31" i="11"/>
  <c r="EP32" i="11"/>
  <c r="EQ22" i="11"/>
  <c r="EQ23" i="11"/>
  <c r="EQ24" i="11"/>
  <c r="EQ25" i="11"/>
  <c r="EQ26" i="11"/>
  <c r="EQ27" i="11"/>
  <c r="EQ28" i="11"/>
  <c r="EQ29" i="11"/>
  <c r="EQ30" i="11"/>
  <c r="EQ31" i="11"/>
  <c r="EQ32" i="11"/>
  <c r="EQ21" i="11"/>
  <c r="EQ20" i="11"/>
  <c r="EQ19" i="11"/>
  <c r="BA27" i="11"/>
  <c r="BA28" i="11"/>
  <c r="BA29" i="11"/>
  <c r="BA30" i="11"/>
  <c r="BE30" i="11" s="1"/>
  <c r="BA32" i="11"/>
  <c r="AZ22" i="11"/>
  <c r="AZ23" i="11"/>
  <c r="BE23" i="11" s="1"/>
  <c r="AZ24" i="11"/>
  <c r="BE24" i="11" s="1"/>
  <c r="AZ25" i="11"/>
  <c r="AZ26" i="11"/>
  <c r="AZ27" i="11"/>
  <c r="AZ28" i="11"/>
  <c r="AZ29" i="11"/>
  <c r="AZ31" i="11"/>
  <c r="AZ32" i="11"/>
  <c r="BE32" i="11" s="1"/>
  <c r="BC23" i="11"/>
  <c r="BC24" i="11"/>
  <c r="BC25" i="11"/>
  <c r="BC26" i="11"/>
  <c r="BC27" i="11"/>
  <c r="BC28" i="11"/>
  <c r="BC29" i="11"/>
  <c r="BC30" i="11"/>
  <c r="BC32" i="11"/>
  <c r="BC31" i="11"/>
  <c r="BB19" i="11"/>
  <c r="BB20" i="11"/>
  <c r="BB21" i="11"/>
  <c r="BB22" i="11"/>
  <c r="BB23" i="11"/>
  <c r="BB24" i="11"/>
  <c r="BB25" i="11"/>
  <c r="BB26" i="11"/>
  <c r="BB27" i="11"/>
  <c r="BB28" i="11"/>
  <c r="BB29" i="11"/>
  <c r="BB30" i="11"/>
  <c r="BB32" i="11"/>
  <c r="BB31" i="11"/>
  <c r="BA19" i="11"/>
  <c r="BA20" i="11"/>
  <c r="BA21" i="11"/>
  <c r="BA22" i="11"/>
  <c r="BA23" i="11"/>
  <c r="BA24" i="11"/>
  <c r="BA25" i="11"/>
  <c r="BA26" i="11"/>
  <c r="AG31" i="11"/>
  <c r="AI31" i="11"/>
  <c r="AH39" i="11"/>
  <c r="AH44" i="11" s="1"/>
  <c r="EB39" i="11" l="1"/>
  <c r="EB44" i="11" s="1"/>
  <c r="BE29" i="11"/>
  <c r="BE26" i="11"/>
  <c r="BE27" i="11"/>
  <c r="DT39" i="11"/>
  <c r="DT44" i="11" s="1"/>
  <c r="BE22" i="11"/>
  <c r="BE31" i="11"/>
  <c r="EQ39" i="11"/>
  <c r="EQ44" i="11" s="1"/>
  <c r="BE25" i="11"/>
  <c r="BE28" i="11"/>
  <c r="BA39" i="11"/>
  <c r="BA44" i="11" s="1"/>
  <c r="BB39" i="11"/>
  <c r="BB44" i="11" s="1"/>
  <c r="DU30" i="11" l="1"/>
  <c r="DU39" i="11" s="1"/>
  <c r="DU44" i="11" s="1"/>
  <c r="AG32" i="12"/>
  <c r="AH31" i="12"/>
  <c r="AG31" i="12"/>
  <c r="AI31" i="12"/>
  <c r="AL31" i="12"/>
  <c r="AM31" i="12"/>
  <c r="U31" i="12"/>
  <c r="S31" i="12"/>
  <c r="F29" i="26" l="1"/>
  <c r="KS47" i="1" l="1"/>
  <c r="UQ27" i="1"/>
  <c r="UM19" i="1"/>
  <c r="UN19" i="1" s="1"/>
  <c r="UM20" i="1"/>
  <c r="UM21" i="1"/>
  <c r="UN21" i="1" s="1"/>
  <c r="UM22" i="1"/>
  <c r="UN22" i="1" s="1"/>
  <c r="UM23" i="1"/>
  <c r="UM24" i="1"/>
  <c r="UN24" i="1" s="1"/>
  <c r="UM25" i="1"/>
  <c r="UM26" i="1"/>
  <c r="UN26" i="1" s="1"/>
  <c r="UM27" i="1"/>
  <c r="UN27" i="1" s="1"/>
  <c r="UM32" i="1"/>
  <c r="UN32" i="1" s="1"/>
  <c r="UM33" i="1"/>
  <c r="SU28" i="1"/>
  <c r="SU29" i="1"/>
  <c r="SU30" i="1"/>
  <c r="SU31" i="1"/>
  <c r="UI32" i="1"/>
  <c r="UI33" i="1"/>
  <c r="UI19" i="1"/>
  <c r="UI20" i="1"/>
  <c r="UI21" i="1"/>
  <c r="UI22" i="1"/>
  <c r="UJ22" i="1" s="1"/>
  <c r="UI23" i="1"/>
  <c r="UJ23" i="1" s="1"/>
  <c r="UI24" i="1"/>
  <c r="UJ24" i="1" s="1"/>
  <c r="UI25" i="1"/>
  <c r="UI26" i="1"/>
  <c r="UI27" i="1"/>
  <c r="UJ33" i="1"/>
  <c r="UJ32" i="1"/>
  <c r="UJ27" i="1"/>
  <c r="UJ26" i="1"/>
  <c r="UJ25" i="1"/>
  <c r="UJ21" i="1"/>
  <c r="UJ20" i="1"/>
  <c r="UN33" i="1"/>
  <c r="UN25" i="1"/>
  <c r="UN23" i="1"/>
  <c r="UN20" i="1"/>
  <c r="CF29" i="12"/>
  <c r="DC25" i="12"/>
  <c r="EM31" i="12"/>
  <c r="DC19" i="12"/>
  <c r="DC20" i="12"/>
  <c r="DC21" i="12"/>
  <c r="DC22" i="12"/>
  <c r="DC23" i="12"/>
  <c r="DC24" i="12"/>
  <c r="DC28" i="12"/>
  <c r="DC29" i="12"/>
  <c r="DC30" i="12"/>
  <c r="DC32" i="12"/>
  <c r="DC31" i="12"/>
  <c r="DA21" i="12"/>
  <c r="DA22" i="12"/>
  <c r="DA23" i="12"/>
  <c r="DA24" i="12"/>
  <c r="DA25" i="12"/>
  <c r="DA28" i="12"/>
  <c r="DA29" i="12"/>
  <c r="DA30" i="12"/>
  <c r="DA31" i="12"/>
  <c r="DA20" i="12"/>
  <c r="DA19" i="12"/>
  <c r="CC31" i="12"/>
  <c r="CB28" i="12"/>
  <c r="BE19" i="12"/>
  <c r="BE20" i="12"/>
  <c r="BE21" i="12"/>
  <c r="AZ19" i="12"/>
  <c r="AZ20" i="12"/>
  <c r="AZ21" i="12"/>
  <c r="AZ32" i="12"/>
  <c r="BB32" i="12"/>
  <c r="UJ19" i="1" l="1"/>
  <c r="S28" i="7" l="1"/>
  <c r="RP28" i="1" l="1"/>
  <c r="RP29" i="1"/>
  <c r="RP30" i="1"/>
  <c r="RP31" i="1"/>
  <c r="LG27" i="1"/>
  <c r="JW26" i="1"/>
  <c r="JW27" i="1"/>
  <c r="JW28" i="1"/>
  <c r="JW29" i="1"/>
  <c r="JW30" i="1"/>
  <c r="JW31" i="1"/>
  <c r="HZ32" i="1"/>
  <c r="IA32" i="1" s="1"/>
  <c r="HZ33" i="1"/>
  <c r="IA33" i="1" s="1"/>
  <c r="HZ19" i="1"/>
  <c r="IA19" i="1" s="1"/>
  <c r="HZ20" i="1"/>
  <c r="IA20" i="1" s="1"/>
  <c r="HZ21" i="1"/>
  <c r="IA21" i="1" s="1"/>
  <c r="HZ22" i="1"/>
  <c r="IA22" i="1" s="1"/>
  <c r="HZ23" i="1"/>
  <c r="IA23" i="1" s="1"/>
  <c r="HZ24" i="1"/>
  <c r="IA24" i="1" s="1"/>
  <c r="HZ25" i="1"/>
  <c r="IA25" i="1" s="1"/>
  <c r="HZ31" i="1"/>
  <c r="IA31" i="1" s="1"/>
  <c r="TD29" i="1"/>
  <c r="TE29" i="1"/>
  <c r="TF29" i="1"/>
  <c r="TG29" i="1"/>
  <c r="TH29" i="1"/>
  <c r="TI29" i="1"/>
  <c r="TJ29" i="1"/>
  <c r="TK29" i="1"/>
  <c r="TD30" i="1"/>
  <c r="TE30" i="1"/>
  <c r="TF30" i="1"/>
  <c r="TG30" i="1"/>
  <c r="TH30" i="1"/>
  <c r="TI30" i="1"/>
  <c r="TJ30" i="1"/>
  <c r="TK30" i="1"/>
  <c r="TD31" i="1"/>
  <c r="TE31" i="1"/>
  <c r="TF31" i="1"/>
  <c r="TG31" i="1"/>
  <c r="TH31" i="1"/>
  <c r="TI31" i="1"/>
  <c r="TE28" i="1"/>
  <c r="TH47" i="1"/>
  <c r="TH54" i="1"/>
  <c r="SQ54" i="1"/>
  <c r="SQ53" i="1"/>
  <c r="SQ52" i="1"/>
  <c r="SQ51" i="1"/>
  <c r="SQ50" i="1"/>
  <c r="SQ49" i="1"/>
  <c r="SQ48" i="1"/>
  <c r="SQ47" i="1"/>
  <c r="SQ46" i="1"/>
  <c r="SQ45" i="1"/>
  <c r="PY25" i="1"/>
  <c r="PZ25" i="1" s="1"/>
  <c r="PY26" i="1"/>
  <c r="PZ26" i="1" s="1"/>
  <c r="PY27" i="1"/>
  <c r="PZ27" i="1" s="1"/>
  <c r="PY28" i="1"/>
  <c r="PZ28" i="1" s="1"/>
  <c r="QN26" i="1"/>
  <c r="QN27" i="1"/>
  <c r="QN28" i="1"/>
  <c r="QN29" i="1"/>
  <c r="QN30" i="1"/>
  <c r="QN31" i="1"/>
  <c r="PY29" i="1"/>
  <c r="PY31" i="1"/>
  <c r="PY30" i="1"/>
  <c r="PZ31" i="1" l="1"/>
  <c r="TH48" i="1"/>
  <c r="TH50" i="1"/>
  <c r="TH51" i="1"/>
  <c r="TH52" i="1"/>
  <c r="TH45" i="1"/>
  <c r="TH53" i="1"/>
  <c r="TH49" i="1"/>
  <c r="TH46" i="1"/>
  <c r="PZ29" i="1"/>
  <c r="QL54" i="1" l="1"/>
  <c r="QL53" i="1"/>
  <c r="QL52" i="1"/>
  <c r="QL51" i="1"/>
  <c r="QL50" i="1"/>
  <c r="QL49" i="1"/>
  <c r="QL48" i="1"/>
  <c r="QL47" i="1"/>
  <c r="QL46" i="1"/>
  <c r="QL45" i="1"/>
  <c r="QJ54" i="1"/>
  <c r="QJ53" i="1"/>
  <c r="QJ52" i="1"/>
  <c r="QJ51" i="1"/>
  <c r="QJ50" i="1"/>
  <c r="QJ49" i="1"/>
  <c r="QJ48" i="1"/>
  <c r="QJ47" i="1"/>
  <c r="QJ46" i="1"/>
  <c r="QJ45" i="1"/>
  <c r="QH54" i="1"/>
  <c r="QH53" i="1"/>
  <c r="QH52" i="1"/>
  <c r="QH51" i="1"/>
  <c r="QH50" i="1"/>
  <c r="QH49" i="1"/>
  <c r="QH48" i="1"/>
  <c r="QH47" i="1"/>
  <c r="QH46" i="1"/>
  <c r="QH45" i="1"/>
  <c r="QF54" i="1"/>
  <c r="QF53" i="1"/>
  <c r="QF52" i="1"/>
  <c r="QF51" i="1"/>
  <c r="QF50" i="1"/>
  <c r="QF49" i="1"/>
  <c r="QF48" i="1"/>
  <c r="QF47" i="1"/>
  <c r="QF46" i="1"/>
  <c r="QF45" i="1"/>
  <c r="QD54" i="1"/>
  <c r="QD53" i="1"/>
  <c r="QD52" i="1"/>
  <c r="QD51" i="1"/>
  <c r="QD50" i="1"/>
  <c r="QD49" i="1"/>
  <c r="QD48" i="1"/>
  <c r="QD47" i="1"/>
  <c r="QD46" i="1"/>
  <c r="QD45" i="1"/>
  <c r="QB48" i="1"/>
  <c r="QB47" i="1"/>
  <c r="QB46" i="1"/>
  <c r="QB45" i="1"/>
  <c r="ET32" i="12"/>
  <c r="M22" i="12"/>
  <c r="M23" i="12"/>
  <c r="M24" i="12"/>
  <c r="M25" i="12"/>
  <c r="M29" i="12"/>
  <c r="M30" i="12"/>
  <c r="H28" i="12"/>
  <c r="H29" i="12"/>
  <c r="H30" i="12"/>
  <c r="H31" i="12"/>
  <c r="H32" i="12"/>
  <c r="H33" i="12"/>
  <c r="UV19" i="1"/>
  <c r="UV20" i="1"/>
  <c r="UV21" i="1"/>
  <c r="UZ19" i="1"/>
  <c r="UZ20" i="1"/>
  <c r="UZ21" i="1"/>
  <c r="UZ22" i="1"/>
  <c r="UZ23" i="1"/>
  <c r="UZ24" i="1"/>
  <c r="HV22" i="1"/>
  <c r="FC18" i="1"/>
  <c r="FC19" i="1"/>
  <c r="FC20" i="1"/>
  <c r="FC21" i="1"/>
  <c r="LG31" i="1"/>
  <c r="GH30" i="1"/>
  <c r="HZ30" i="1" s="1"/>
  <c r="IA30" i="1" s="1"/>
  <c r="CS30" i="1"/>
  <c r="LG24" i="1"/>
  <c r="LG25" i="1"/>
  <c r="LG26" i="1"/>
  <c r="LG28" i="1"/>
  <c r="LG29" i="1"/>
  <c r="LG30" i="1"/>
  <c r="LE54" i="1"/>
  <c r="LC54" i="1"/>
  <c r="LA54" i="1"/>
  <c r="KY54" i="1"/>
  <c r="LE53" i="1"/>
  <c r="LC53" i="1"/>
  <c r="LA53" i="1"/>
  <c r="KY53" i="1"/>
  <c r="LE52" i="1"/>
  <c r="LC52" i="1"/>
  <c r="LA52" i="1"/>
  <c r="KY52" i="1"/>
  <c r="LE51" i="1"/>
  <c r="LC51" i="1"/>
  <c r="LA51" i="1"/>
  <c r="KY51" i="1"/>
  <c r="LE50" i="1"/>
  <c r="LC50" i="1"/>
  <c r="LA50" i="1"/>
  <c r="KY50" i="1"/>
  <c r="LE49" i="1"/>
  <c r="LC49" i="1"/>
  <c r="LA49" i="1"/>
  <c r="KY49" i="1"/>
  <c r="LE48" i="1"/>
  <c r="LC48" i="1"/>
  <c r="LA48" i="1"/>
  <c r="KY48" i="1"/>
  <c r="LE47" i="1"/>
  <c r="LC47" i="1"/>
  <c r="LA47" i="1"/>
  <c r="KY47" i="1"/>
  <c r="LE46" i="1"/>
  <c r="LC46" i="1"/>
  <c r="LA46" i="1"/>
  <c r="KY46" i="1"/>
  <c r="LE45" i="1"/>
  <c r="LC45" i="1"/>
  <c r="LA45" i="1"/>
  <c r="KY45" i="1"/>
  <c r="H39" i="12" l="1"/>
  <c r="QN45" i="1"/>
  <c r="QN48" i="1"/>
  <c r="QN46" i="1"/>
  <c r="QN47" i="1"/>
  <c r="CO30" i="12"/>
  <c r="CO29" i="12" s="1"/>
  <c r="CO28" i="12" s="1"/>
  <c r="CO27" i="12" s="1"/>
  <c r="CO26" i="12" s="1"/>
  <c r="CO25" i="12" s="1"/>
  <c r="CL30" i="12"/>
  <c r="CL29" i="12" s="1"/>
  <c r="CL28" i="12" s="1"/>
  <c r="AZ22" i="12"/>
  <c r="BE22" i="12" s="1"/>
  <c r="AZ23" i="12"/>
  <c r="BE23" i="12" s="1"/>
  <c r="AZ24" i="12"/>
  <c r="BE24" i="12" s="1"/>
  <c r="AZ25" i="12"/>
  <c r="BE25" i="12" s="1"/>
  <c r="AZ29" i="12"/>
  <c r="AZ31" i="12"/>
  <c r="CA23" i="12" l="1"/>
  <c r="CA24" i="12"/>
  <c r="CA30" i="12"/>
  <c r="CA31" i="12"/>
  <c r="CB23" i="12"/>
  <c r="CB24" i="12"/>
  <c r="CB25" i="12"/>
  <c r="CB26" i="12"/>
  <c r="CB27" i="12"/>
  <c r="CB29" i="12"/>
  <c r="CB30" i="12"/>
  <c r="CB31" i="12"/>
  <c r="CB22" i="12"/>
  <c r="CB21" i="12"/>
  <c r="CB20" i="12"/>
  <c r="CB19" i="12"/>
  <c r="CL26" i="12"/>
  <c r="LH30" i="1"/>
  <c r="KW54" i="1"/>
  <c r="KU54" i="1"/>
  <c r="KS54" i="1"/>
  <c r="KQ54" i="1"/>
  <c r="KW53" i="1"/>
  <c r="KU53" i="1"/>
  <c r="KS53" i="1"/>
  <c r="KQ53" i="1"/>
  <c r="KW52" i="1"/>
  <c r="KU52" i="1"/>
  <c r="KS52" i="1"/>
  <c r="KQ52" i="1"/>
  <c r="KW51" i="1"/>
  <c r="KU51" i="1"/>
  <c r="KS51" i="1"/>
  <c r="KQ51" i="1"/>
  <c r="KW50" i="1"/>
  <c r="KU50" i="1"/>
  <c r="KS50" i="1"/>
  <c r="KQ50" i="1"/>
  <c r="KW49" i="1"/>
  <c r="KU49" i="1"/>
  <c r="KS49" i="1"/>
  <c r="KQ49" i="1"/>
  <c r="KW48" i="1"/>
  <c r="KU48" i="1"/>
  <c r="KS48" i="1"/>
  <c r="KQ48" i="1"/>
  <c r="KW47" i="1"/>
  <c r="KU47" i="1"/>
  <c r="KQ47" i="1"/>
  <c r="KW46" i="1"/>
  <c r="KU46" i="1"/>
  <c r="KS46" i="1"/>
  <c r="KQ46" i="1"/>
  <c r="KW45" i="1"/>
  <c r="KU45" i="1"/>
  <c r="KS45" i="1"/>
  <c r="KQ45" i="1"/>
  <c r="CC30" i="12" l="1"/>
  <c r="CC24" i="12"/>
  <c r="CC23" i="12"/>
  <c r="CB39" i="12"/>
  <c r="CB44" i="12" s="1"/>
  <c r="SX29" i="1"/>
  <c r="SY29" i="1"/>
  <c r="SZ29" i="1"/>
  <c r="TA29" i="1"/>
  <c r="TB29" i="1"/>
  <c r="TC29" i="1"/>
  <c r="SX30" i="1"/>
  <c r="SY30" i="1"/>
  <c r="SZ30" i="1"/>
  <c r="TA30" i="1"/>
  <c r="TB30" i="1"/>
  <c r="TC30" i="1"/>
  <c r="SX31" i="1"/>
  <c r="SY31" i="1"/>
  <c r="SZ31" i="1"/>
  <c r="TA31" i="1"/>
  <c r="TB31" i="1"/>
  <c r="TC31" i="1"/>
  <c r="SY28" i="1"/>
  <c r="SZ28" i="1"/>
  <c r="TA28" i="1"/>
  <c r="TB28" i="1"/>
  <c r="TC28" i="1"/>
  <c r="TD28" i="1"/>
  <c r="SX28" i="1"/>
  <c r="PW54" i="1"/>
  <c r="PU54" i="1"/>
  <c r="PS54" i="1"/>
  <c r="PQ54" i="1"/>
  <c r="PO54" i="1"/>
  <c r="PM54" i="1"/>
  <c r="PK54" i="1"/>
  <c r="PI54" i="1"/>
  <c r="PW53" i="1"/>
  <c r="PU53" i="1"/>
  <c r="PS53" i="1"/>
  <c r="PQ53" i="1"/>
  <c r="PO53" i="1"/>
  <c r="PM53" i="1"/>
  <c r="PK53" i="1"/>
  <c r="PI53" i="1"/>
  <c r="PW52" i="1"/>
  <c r="PU52" i="1"/>
  <c r="PS52" i="1"/>
  <c r="PQ52" i="1"/>
  <c r="PO52" i="1"/>
  <c r="PM52" i="1"/>
  <c r="PK52" i="1"/>
  <c r="PI52" i="1"/>
  <c r="PW51" i="1"/>
  <c r="PU51" i="1"/>
  <c r="PS51" i="1"/>
  <c r="PQ51" i="1"/>
  <c r="PO51" i="1"/>
  <c r="PM51" i="1"/>
  <c r="PK51" i="1"/>
  <c r="PI51" i="1"/>
  <c r="PW50" i="1"/>
  <c r="PU50" i="1"/>
  <c r="PS50" i="1"/>
  <c r="PQ50" i="1"/>
  <c r="PO50" i="1"/>
  <c r="PM50" i="1"/>
  <c r="PK50" i="1"/>
  <c r="PI50" i="1"/>
  <c r="PW49" i="1"/>
  <c r="PU49" i="1"/>
  <c r="PS49" i="1"/>
  <c r="PQ49" i="1"/>
  <c r="PO49" i="1"/>
  <c r="PM49" i="1"/>
  <c r="PK49" i="1"/>
  <c r="PI49" i="1"/>
  <c r="PW48" i="1"/>
  <c r="PU48" i="1"/>
  <c r="PS48" i="1"/>
  <c r="PQ48" i="1"/>
  <c r="PO48" i="1"/>
  <c r="PM48" i="1"/>
  <c r="PK48" i="1"/>
  <c r="PI48" i="1"/>
  <c r="PW47" i="1"/>
  <c r="PU47" i="1"/>
  <c r="PS47" i="1"/>
  <c r="PQ47" i="1"/>
  <c r="PO47" i="1"/>
  <c r="PM47" i="1"/>
  <c r="PK47" i="1"/>
  <c r="PI47" i="1"/>
  <c r="PW46" i="1"/>
  <c r="PU46" i="1"/>
  <c r="PS46" i="1"/>
  <c r="PQ46" i="1"/>
  <c r="PO46" i="1"/>
  <c r="PM46" i="1"/>
  <c r="PK46" i="1"/>
  <c r="PI46" i="1"/>
  <c r="PW45" i="1"/>
  <c r="PU45" i="1"/>
  <c r="PS45" i="1"/>
  <c r="PQ45" i="1"/>
  <c r="PO45" i="1"/>
  <c r="PM45" i="1"/>
  <c r="PK45" i="1"/>
  <c r="PI45" i="1"/>
  <c r="EQ33" i="12"/>
  <c r="ET33" i="12"/>
  <c r="ER29" i="12"/>
  <c r="ER30" i="12"/>
  <c r="ER31" i="12"/>
  <c r="ER32" i="12"/>
  <c r="ER33" i="12"/>
  <c r="EP25" i="12"/>
  <c r="EP26" i="12"/>
  <c r="EP33" i="12"/>
  <c r="ET28" i="12"/>
  <c r="ET29" i="12"/>
  <c r="ET30" i="12"/>
  <c r="ES25" i="12"/>
  <c r="ES26" i="12"/>
  <c r="ES27" i="12"/>
  <c r="ES29" i="12"/>
  <c r="ES30" i="12"/>
  <c r="ES32" i="12"/>
  <c r="ER25" i="12"/>
  <c r="ER26" i="12"/>
  <c r="ER27" i="12"/>
  <c r="ER28" i="12"/>
  <c r="EO33" i="12"/>
  <c r="EM32" i="12"/>
  <c r="CF32" i="12"/>
  <c r="CF39" i="12" s="1"/>
  <c r="DM24" i="12"/>
  <c r="DM25" i="12"/>
  <c r="DM26" i="12"/>
  <c r="DM27" i="12"/>
  <c r="DM29" i="12"/>
  <c r="DM30" i="12"/>
  <c r="DT29" i="12"/>
  <c r="EA29" i="12" s="1"/>
  <c r="DT30" i="12"/>
  <c r="EA30" i="12" s="1"/>
  <c r="EC30" i="12" s="1"/>
  <c r="ED30" i="12" s="1"/>
  <c r="DT31" i="12"/>
  <c r="EA31" i="12" s="1"/>
  <c r="EC31" i="12" s="1"/>
  <c r="ED31" i="12" s="1"/>
  <c r="DT28" i="12"/>
  <c r="DG25" i="12"/>
  <c r="DF26" i="12"/>
  <c r="DG26" i="12" s="1"/>
  <c r="DF27" i="12"/>
  <c r="DF28" i="12"/>
  <c r="DM28" i="12" s="1"/>
  <c r="DJ28" i="12"/>
  <c r="CZ31" i="12"/>
  <c r="AH39" i="12"/>
  <c r="AH44" i="12" s="1"/>
  <c r="BC31" i="12"/>
  <c r="AJ32" i="12"/>
  <c r="BC32" i="12"/>
  <c r="EP32" i="12" s="1"/>
  <c r="EB28" i="12"/>
  <c r="EB29" i="12"/>
  <c r="EB30" i="12"/>
  <c r="EB31" i="12"/>
  <c r="DR31" i="12"/>
  <c r="DR30" i="12"/>
  <c r="DR29" i="12"/>
  <c r="DQ39" i="12"/>
  <c r="DQ44" i="12" s="1"/>
  <c r="CA21" i="12"/>
  <c r="CC21" i="12" s="1"/>
  <c r="CA22" i="12"/>
  <c r="CC22" i="12" s="1"/>
  <c r="EP27" i="12"/>
  <c r="BC28" i="12"/>
  <c r="BC29" i="12"/>
  <c r="BE29" i="12" s="1"/>
  <c r="BC30" i="12"/>
  <c r="EQ28" i="12"/>
  <c r="BB29" i="12"/>
  <c r="BB30" i="12"/>
  <c r="BB31" i="12"/>
  <c r="TL29" i="1" l="1"/>
  <c r="UM29" i="1" s="1"/>
  <c r="UN29" i="1" s="1"/>
  <c r="EC29" i="12"/>
  <c r="ED29" i="12" s="1"/>
  <c r="TL30" i="1"/>
  <c r="UM30" i="1" s="1"/>
  <c r="TL28" i="1"/>
  <c r="UM28" i="1" s="1"/>
  <c r="TL31" i="1"/>
  <c r="UZ25" i="1"/>
  <c r="DR28" i="12"/>
  <c r="DR39" i="12" s="1"/>
  <c r="DR44" i="12" s="1"/>
  <c r="EA28" i="12"/>
  <c r="EC28" i="12" s="1"/>
  <c r="BC39" i="12"/>
  <c r="BC44" i="12" s="1"/>
  <c r="BB39" i="12"/>
  <c r="BB44" i="12" s="1"/>
  <c r="UM31" i="1" l="1"/>
  <c r="UN31" i="1" s="1"/>
  <c r="UZ31" i="1"/>
  <c r="UM42" i="1"/>
  <c r="UN28" i="1"/>
  <c r="UN30" i="1"/>
  <c r="EC39" i="12"/>
  <c r="EC44" i="12" s="1"/>
  <c r="ED28" i="12"/>
  <c r="ED39" i="12" s="1"/>
  <c r="EA39" i="12"/>
  <c r="EA44" i="12" s="1"/>
  <c r="UN42" i="1" l="1"/>
  <c r="QV54" i="1"/>
  <c r="QV53" i="1"/>
  <c r="QV52" i="1"/>
  <c r="QV51" i="1"/>
  <c r="QV50" i="1"/>
  <c r="QV49" i="1"/>
  <c r="QV48" i="1"/>
  <c r="QV47" i="1"/>
  <c r="QV46" i="1"/>
  <c r="QV45" i="1"/>
  <c r="TJ54" i="1"/>
  <c r="TF54" i="1"/>
  <c r="TD54" i="1"/>
  <c r="TB54" i="1"/>
  <c r="SZ54" i="1"/>
  <c r="SX54" i="1"/>
  <c r="TJ53" i="1"/>
  <c r="TF53" i="1"/>
  <c r="TD53" i="1"/>
  <c r="TB53" i="1"/>
  <c r="SZ53" i="1"/>
  <c r="SX53" i="1"/>
  <c r="TJ52" i="1"/>
  <c r="TF52" i="1"/>
  <c r="TD52" i="1"/>
  <c r="TB52" i="1"/>
  <c r="SZ52" i="1"/>
  <c r="SX52" i="1"/>
  <c r="TJ51" i="1"/>
  <c r="TF51" i="1"/>
  <c r="TD51" i="1"/>
  <c r="TB51" i="1"/>
  <c r="SZ51" i="1"/>
  <c r="SX51" i="1"/>
  <c r="TJ50" i="1"/>
  <c r="TF50" i="1"/>
  <c r="TD50" i="1"/>
  <c r="TB50" i="1"/>
  <c r="SZ50" i="1"/>
  <c r="SX50" i="1"/>
  <c r="TJ49" i="1"/>
  <c r="TF49" i="1"/>
  <c r="TD49" i="1"/>
  <c r="TB49" i="1"/>
  <c r="SZ49" i="1"/>
  <c r="SX49" i="1"/>
  <c r="TJ48" i="1"/>
  <c r="TF48" i="1"/>
  <c r="TD48" i="1"/>
  <c r="TB48" i="1"/>
  <c r="SZ48" i="1"/>
  <c r="SX48" i="1"/>
  <c r="TJ47" i="1"/>
  <c r="TF47" i="1"/>
  <c r="TD47" i="1"/>
  <c r="TB47" i="1"/>
  <c r="SZ47" i="1"/>
  <c r="SX47" i="1"/>
  <c r="TJ46" i="1"/>
  <c r="TF46" i="1"/>
  <c r="TD46" i="1"/>
  <c r="TB46" i="1"/>
  <c r="SZ46" i="1"/>
  <c r="SX46" i="1"/>
  <c r="TJ45" i="1"/>
  <c r="TF45" i="1"/>
  <c r="TD45" i="1"/>
  <c r="TB45" i="1"/>
  <c r="SZ45" i="1"/>
  <c r="SX45" i="1"/>
  <c r="TM31" i="1"/>
  <c r="TM30" i="1"/>
  <c r="TM29" i="1"/>
  <c r="TM28" i="1"/>
  <c r="RQ30" i="1" l="1"/>
  <c r="UZ30" i="1"/>
  <c r="RQ29" i="1"/>
  <c r="RQ28" i="1"/>
  <c r="TL47" i="1"/>
  <c r="TL46" i="1"/>
  <c r="TL50" i="1"/>
  <c r="TL54" i="1"/>
  <c r="TL42" i="1"/>
  <c r="Q10" i="7" s="1"/>
  <c r="Q19" i="8" s="1"/>
  <c r="TM42" i="1"/>
  <c r="TL48" i="1"/>
  <c r="TL53" i="1"/>
  <c r="TL51" i="1"/>
  <c r="TL45" i="1"/>
  <c r="TL49" i="1"/>
  <c r="TL52" i="1"/>
  <c r="C10" i="7" l="1"/>
  <c r="E19" i="8" s="1"/>
  <c r="G10" i="7"/>
  <c r="E10" i="7"/>
  <c r="K10" i="7"/>
  <c r="K19" i="8" s="1"/>
  <c r="I10" i="7"/>
  <c r="I19" i="8" s="1"/>
  <c r="TL55" i="1"/>
  <c r="G19" i="8" l="1"/>
  <c r="M10" i="7"/>
  <c r="O10" i="7"/>
  <c r="O19" i="8" s="1"/>
  <c r="RY25" i="1"/>
  <c r="RY24" i="1"/>
  <c r="QO31" i="1" l="1"/>
  <c r="QO26" i="1" l="1"/>
  <c r="QO27" i="1"/>
  <c r="QO28" i="1"/>
  <c r="QO30" i="1"/>
  <c r="QO29" i="1"/>
  <c r="HV19" i="1" l="1"/>
  <c r="HV20" i="1"/>
  <c r="HV21" i="1"/>
  <c r="CS27" i="1"/>
  <c r="CS28" i="1"/>
  <c r="CS29" i="1"/>
  <c r="TP48" i="1" l="1"/>
  <c r="TR48" i="1"/>
  <c r="TT48" i="1"/>
  <c r="TV48" i="1"/>
  <c r="TX48" i="1"/>
  <c r="TZ48" i="1"/>
  <c r="UB48" i="1"/>
  <c r="UD48" i="1" l="1"/>
  <c r="UJ48" i="1" s="1"/>
  <c r="KK46" i="1" l="1"/>
  <c r="KA46" i="1"/>
  <c r="KM54" i="1"/>
  <c r="KM53" i="1"/>
  <c r="KM52" i="1"/>
  <c r="KM51" i="1"/>
  <c r="KM50" i="1"/>
  <c r="KM49" i="1"/>
  <c r="KM48" i="1"/>
  <c r="KM47" i="1"/>
  <c r="KM46" i="1"/>
  <c r="KM45" i="1"/>
  <c r="KK54" i="1"/>
  <c r="KK53" i="1"/>
  <c r="KK52" i="1"/>
  <c r="KK51" i="1"/>
  <c r="KK50" i="1"/>
  <c r="KK49" i="1"/>
  <c r="KK48" i="1"/>
  <c r="KK47" i="1"/>
  <c r="KK45" i="1"/>
  <c r="QB54" i="1" l="1"/>
  <c r="QN54" i="1" s="1"/>
  <c r="QB53" i="1"/>
  <c r="QN53" i="1" s="1"/>
  <c r="QB52" i="1"/>
  <c r="QN52" i="1" s="1"/>
  <c r="QB51" i="1"/>
  <c r="QN51" i="1" s="1"/>
  <c r="QB50" i="1"/>
  <c r="QN50" i="1" s="1"/>
  <c r="QB49" i="1"/>
  <c r="QN49" i="1" s="1"/>
  <c r="RY30" i="1" l="1"/>
  <c r="RY27" i="1"/>
  <c r="RY31" i="1"/>
  <c r="RY26" i="1"/>
  <c r="RY28" i="1"/>
  <c r="RY29" i="1"/>
  <c r="PE54" i="1"/>
  <c r="PE53" i="1"/>
  <c r="PE52" i="1"/>
  <c r="PE51" i="1"/>
  <c r="PE50" i="1"/>
  <c r="PE49" i="1"/>
  <c r="PE48" i="1"/>
  <c r="PE47" i="1"/>
  <c r="PE46" i="1"/>
  <c r="PE45" i="1"/>
  <c r="NY54" i="1"/>
  <c r="NY53" i="1"/>
  <c r="NY52" i="1"/>
  <c r="NY51" i="1"/>
  <c r="NY50" i="1"/>
  <c r="NY49" i="1"/>
  <c r="NY48" i="1"/>
  <c r="NY47" i="1"/>
  <c r="NY46" i="1"/>
  <c r="NY45" i="1"/>
  <c r="JU54" i="1" l="1"/>
  <c r="JU53" i="1"/>
  <c r="JU52" i="1"/>
  <c r="JU51" i="1"/>
  <c r="JU50" i="1"/>
  <c r="JU49" i="1"/>
  <c r="JU48" i="1"/>
  <c r="JU47" i="1"/>
  <c r="JU46" i="1"/>
  <c r="JU45" i="1"/>
  <c r="C15" i="8" l="1"/>
  <c r="BI25" i="1" l="1"/>
  <c r="AM28" i="1"/>
  <c r="RU19" i="1" l="1"/>
  <c r="RU20" i="1"/>
  <c r="RU21" i="1"/>
  <c r="RU22" i="1"/>
  <c r="RU23" i="1"/>
  <c r="RY19" i="1"/>
  <c r="RY20" i="1"/>
  <c r="RY21" i="1"/>
  <c r="RY22" i="1"/>
  <c r="RY23" i="1"/>
  <c r="EL32" i="12" l="1"/>
  <c r="EN32" i="12" s="1"/>
  <c r="AZ21" i="11"/>
  <c r="BE21" i="11" s="1"/>
  <c r="AZ20" i="11"/>
  <c r="BE20" i="11" s="1"/>
  <c r="AZ19" i="11"/>
  <c r="BE19" i="11" s="1"/>
  <c r="FC32" i="1"/>
  <c r="FC33" i="1"/>
  <c r="AQ7" i="1" l="1"/>
  <c r="RH50" i="1" l="1"/>
  <c r="RH49" i="1"/>
  <c r="RH48" i="1"/>
  <c r="RH47" i="1"/>
  <c r="RH46" i="1"/>
  <c r="RF46" i="1"/>
  <c r="RF48" i="1"/>
  <c r="RF47" i="1"/>
  <c r="RP42" i="1" l="1"/>
  <c r="Q8" i="7" s="1"/>
  <c r="Q17" i="8" s="1"/>
  <c r="QN42" i="1"/>
  <c r="AJ32" i="11"/>
  <c r="CF32" i="11" l="1"/>
  <c r="CA31" i="11"/>
  <c r="BV31" i="11"/>
  <c r="BR31" i="11"/>
  <c r="BV31" i="12"/>
  <c r="BQ25" i="12"/>
  <c r="CA25" i="12" s="1"/>
  <c r="CC25" i="12" s="1"/>
  <c r="BM31" i="12"/>
  <c r="BL29" i="11"/>
  <c r="BL28" i="11" s="1"/>
  <c r="BL27" i="11" s="1"/>
  <c r="BM31" i="11"/>
  <c r="FO30" i="1"/>
  <c r="AU31" i="11"/>
  <c r="AU31" i="12"/>
  <c r="AQ31" i="11"/>
  <c r="AP30" i="12"/>
  <c r="AZ30" i="12" s="1"/>
  <c r="BE30" i="12" s="1"/>
  <c r="K31" i="11"/>
  <c r="Y31" i="11" s="1"/>
  <c r="EO31" i="11" s="1"/>
  <c r="L31" i="11"/>
  <c r="AB31" i="11" s="1"/>
  <c r="L31" i="12"/>
  <c r="AB31" i="12" s="1"/>
  <c r="K31" i="12"/>
  <c r="J31" i="12"/>
  <c r="H29" i="11"/>
  <c r="H30" i="11"/>
  <c r="H31" i="11"/>
  <c r="H32" i="11"/>
  <c r="H33" i="11"/>
  <c r="H28" i="11"/>
  <c r="M31" i="12" l="1"/>
  <c r="EL31" i="12"/>
  <c r="EN31" i="12" s="1"/>
  <c r="AN31" i="11"/>
  <c r="GZ23" i="1" l="1"/>
  <c r="HV23" i="1" s="1"/>
  <c r="I45" i="1" l="1"/>
  <c r="JE26" i="1" l="1"/>
  <c r="JE27" i="1"/>
  <c r="JE28" i="1"/>
  <c r="JE29" i="1"/>
  <c r="JE31" i="1"/>
  <c r="JE30" i="1"/>
  <c r="S28" i="11" l="1"/>
  <c r="S27" i="11" s="1"/>
  <c r="S26" i="11" s="1"/>
  <c r="AQ31" i="12" l="1"/>
  <c r="DW39" i="12" l="1"/>
  <c r="DW28" i="11" l="1"/>
  <c r="DQ39" i="11"/>
  <c r="DQ44" i="11" s="1"/>
  <c r="DW30" i="11"/>
  <c r="DX30" i="11" s="1"/>
  <c r="DH29" i="11"/>
  <c r="DH30" i="11"/>
  <c r="DI30" i="11" s="1"/>
  <c r="DE30" i="11"/>
  <c r="DM30" i="11" s="1"/>
  <c r="DN30" i="11" s="1"/>
  <c r="DE29" i="11"/>
  <c r="DF27" i="11"/>
  <c r="DM26" i="11"/>
  <c r="DN26" i="11" s="1"/>
  <c r="DF25" i="11"/>
  <c r="CU31" i="11"/>
  <c r="CY31" i="11" s="1"/>
  <c r="CU30" i="11"/>
  <c r="CV30" i="11" s="1"/>
  <c r="CU29" i="11"/>
  <c r="CV29" i="11" s="1"/>
  <c r="CU28" i="11"/>
  <c r="CV28" i="11" s="1"/>
  <c r="CU27" i="11"/>
  <c r="CU25" i="11"/>
  <c r="CY25" i="11" s="1"/>
  <c r="CR24" i="11"/>
  <c r="CS24" i="11" s="1"/>
  <c r="CR30" i="11"/>
  <c r="CS30" i="11" s="1"/>
  <c r="CR29" i="11"/>
  <c r="CS29" i="11" s="1"/>
  <c r="CR28" i="11"/>
  <c r="CS28" i="11" s="1"/>
  <c r="CR27" i="11"/>
  <c r="CR26" i="11"/>
  <c r="CO30" i="11"/>
  <c r="CP30" i="11" s="1"/>
  <c r="CO29" i="11"/>
  <c r="CO28" i="11"/>
  <c r="CP28" i="11" s="1"/>
  <c r="CO27" i="11"/>
  <c r="CP27" i="11" s="1"/>
  <c r="CO26" i="11"/>
  <c r="CZ29" i="11"/>
  <c r="CZ27" i="11"/>
  <c r="CI26" i="11"/>
  <c r="CI30" i="11"/>
  <c r="CJ30" i="11" s="1"/>
  <c r="CI29" i="11"/>
  <c r="CI28" i="11"/>
  <c r="CJ28" i="11" s="1"/>
  <c r="BQ25" i="11"/>
  <c r="CA25" i="11" s="1"/>
  <c r="BR39" i="11"/>
  <c r="BR44" i="11" s="1"/>
  <c r="BO31" i="11"/>
  <c r="DA39" i="11"/>
  <c r="DA44" i="11" s="1"/>
  <c r="BV39" i="11"/>
  <c r="BV44" i="11" s="1"/>
  <c r="BN39" i="11"/>
  <c r="BN44" i="11" s="1"/>
  <c r="BL39" i="11"/>
  <c r="BL44" i="11" s="1"/>
  <c r="BI39" i="11"/>
  <c r="BI44" i="11" s="1"/>
  <c r="BH39" i="11"/>
  <c r="BH44" i="11" s="1"/>
  <c r="BD39" i="11"/>
  <c r="BD44" i="11" s="1"/>
  <c r="AU39" i="11"/>
  <c r="AU44" i="11" s="1"/>
  <c r="AM39" i="11"/>
  <c r="AM44" i="11" s="1"/>
  <c r="AL39" i="11"/>
  <c r="AL44" i="11" s="1"/>
  <c r="AI39" i="11"/>
  <c r="AI44" i="11" s="1"/>
  <c r="AG39" i="11"/>
  <c r="AG44" i="11" s="1"/>
  <c r="T39" i="11"/>
  <c r="T44" i="11" s="1"/>
  <c r="S39" i="11"/>
  <c r="S44" i="11" s="1"/>
  <c r="P39" i="11"/>
  <c r="P44" i="11" s="1"/>
  <c r="L39" i="11"/>
  <c r="L44" i="11" s="1"/>
  <c r="K39" i="11"/>
  <c r="K44" i="11" s="1"/>
  <c r="G39" i="11"/>
  <c r="G44" i="11" s="1"/>
  <c r="F39" i="11"/>
  <c r="F44" i="11" s="1"/>
  <c r="E39" i="11"/>
  <c r="E44" i="11" s="1"/>
  <c r="Z33" i="11"/>
  <c r="ES32" i="11"/>
  <c r="DB32" i="11"/>
  <c r="Z32" i="11"/>
  <c r="ES31" i="11"/>
  <c r="EH31" i="11"/>
  <c r="ED31" i="11"/>
  <c r="DX31" i="11"/>
  <c r="DR31" i="11"/>
  <c r="DM31" i="11"/>
  <c r="DN31" i="11" s="1"/>
  <c r="DI31" i="11"/>
  <c r="DF31" i="11"/>
  <c r="CS31" i="11"/>
  <c r="CP31" i="11"/>
  <c r="CJ31" i="11"/>
  <c r="CE31" i="11"/>
  <c r="CE39" i="11" s="1"/>
  <c r="CE44" i="11" s="1"/>
  <c r="CB31" i="11"/>
  <c r="CC31" i="11" s="1"/>
  <c r="BW31" i="11"/>
  <c r="BS31" i="11"/>
  <c r="BJ31" i="11"/>
  <c r="AV31" i="11"/>
  <c r="AQ39" i="11"/>
  <c r="AQ44" i="11" s="1"/>
  <c r="AJ31" i="11"/>
  <c r="AB39" i="11"/>
  <c r="AA31" i="11"/>
  <c r="Z31" i="11"/>
  <c r="U31" i="11"/>
  <c r="Q31" i="11"/>
  <c r="M31" i="11"/>
  <c r="ET30" i="11"/>
  <c r="ES30" i="11"/>
  <c r="ER30" i="11"/>
  <c r="EH30" i="11"/>
  <c r="CD30" i="11"/>
  <c r="CB30" i="11"/>
  <c r="CA30" i="11"/>
  <c r="BW30" i="11"/>
  <c r="BS30" i="11"/>
  <c r="BO30" i="11"/>
  <c r="BJ30" i="11"/>
  <c r="AV30" i="11"/>
  <c r="AR30" i="11"/>
  <c r="AN30" i="11"/>
  <c r="AJ30" i="11"/>
  <c r="AA30" i="11"/>
  <c r="Y30" i="11"/>
  <c r="EO30" i="11" s="1"/>
  <c r="X30" i="11"/>
  <c r="U30" i="11"/>
  <c r="Q30" i="11"/>
  <c r="M30" i="11"/>
  <c r="ET29" i="11"/>
  <c r="ES29" i="11"/>
  <c r="ER29" i="11"/>
  <c r="EH29" i="11"/>
  <c r="ED29" i="11"/>
  <c r="DX29" i="11"/>
  <c r="DR29" i="11"/>
  <c r="CP29" i="11"/>
  <c r="CM29" i="11"/>
  <c r="CJ29" i="11"/>
  <c r="CD29" i="11"/>
  <c r="CB29" i="11"/>
  <c r="BS29" i="11"/>
  <c r="BO29" i="11"/>
  <c r="BJ29" i="11"/>
  <c r="AV29" i="11"/>
  <c r="AR29" i="11"/>
  <c r="AN29" i="11"/>
  <c r="AJ29" i="11"/>
  <c r="AA29" i="11"/>
  <c r="Y29" i="11"/>
  <c r="EO29" i="11" s="1"/>
  <c r="X29" i="11"/>
  <c r="U29" i="11"/>
  <c r="Q29" i="11"/>
  <c r="M29" i="11"/>
  <c r="ET28" i="11"/>
  <c r="ER28" i="11"/>
  <c r="DR28" i="11"/>
  <c r="DF28" i="11"/>
  <c r="CZ28" i="11"/>
  <c r="CM28" i="11"/>
  <c r="CD28" i="11"/>
  <c r="CB28" i="11"/>
  <c r="BQ28" i="11"/>
  <c r="BO28" i="11"/>
  <c r="BJ28" i="11"/>
  <c r="AT28" i="11"/>
  <c r="AT27" i="11" s="1"/>
  <c r="AP28" i="11"/>
  <c r="AN28" i="11"/>
  <c r="AJ28" i="11"/>
  <c r="AA28" i="11"/>
  <c r="Y28" i="11"/>
  <c r="EO28" i="11" s="1"/>
  <c r="U28" i="11"/>
  <c r="Q28" i="11"/>
  <c r="J28" i="11"/>
  <c r="J27" i="11" s="1"/>
  <c r="J26" i="11" s="1"/>
  <c r="ET27" i="11"/>
  <c r="ES27" i="11"/>
  <c r="ER27" i="11"/>
  <c r="CJ27" i="11"/>
  <c r="CD27" i="11"/>
  <c r="CB27" i="11"/>
  <c r="BO27" i="11"/>
  <c r="BJ27" i="11"/>
  <c r="AN27" i="11"/>
  <c r="Y27" i="11"/>
  <c r="EO27" i="11" s="1"/>
  <c r="U27" i="11"/>
  <c r="ET26" i="11"/>
  <c r="ES26" i="11"/>
  <c r="ER26" i="11"/>
  <c r="CZ26" i="11"/>
  <c r="CV26" i="11"/>
  <c r="CM26" i="11"/>
  <c r="CJ26" i="11"/>
  <c r="CD26" i="11"/>
  <c r="CB26" i="11"/>
  <c r="BW26" i="11"/>
  <c r="BO26" i="11"/>
  <c r="Y26" i="11"/>
  <c r="EO26" i="11" s="1"/>
  <c r="U26" i="11"/>
  <c r="Q26" i="11"/>
  <c r="ET25" i="11"/>
  <c r="ES25" i="11"/>
  <c r="ER25" i="11"/>
  <c r="CZ25" i="11"/>
  <c r="CV25" i="11"/>
  <c r="CS25" i="11"/>
  <c r="CP25" i="11"/>
  <c r="CD25" i="11"/>
  <c r="CB25" i="11"/>
  <c r="BW25" i="11"/>
  <c r="AV25" i="11"/>
  <c r="AR25" i="11"/>
  <c r="Y25" i="11"/>
  <c r="X25" i="11"/>
  <c r="U25" i="11"/>
  <c r="Q25" i="11"/>
  <c r="M25" i="11"/>
  <c r="ET24" i="11"/>
  <c r="ES24" i="11"/>
  <c r="ER24" i="11"/>
  <c r="DM24" i="11"/>
  <c r="CZ24" i="11"/>
  <c r="CV24" i="11"/>
  <c r="CP24" i="11"/>
  <c r="CD24" i="11"/>
  <c r="CB24" i="11"/>
  <c r="CA24" i="11"/>
  <c r="CC24" i="11" s="1"/>
  <c r="BW24" i="11"/>
  <c r="BS24" i="11"/>
  <c r="AV24" i="11"/>
  <c r="AR24" i="11"/>
  <c r="Y24" i="11"/>
  <c r="X24" i="11"/>
  <c r="U24" i="11"/>
  <c r="M24" i="11"/>
  <c r="ET23" i="11"/>
  <c r="ES23" i="11"/>
  <c r="ER23" i="11"/>
  <c r="DM23" i="11"/>
  <c r="DN23" i="11" s="1"/>
  <c r="CZ23" i="11"/>
  <c r="CY23" i="11"/>
  <c r="DB23" i="11" s="1"/>
  <c r="CD23" i="11"/>
  <c r="CB23" i="11"/>
  <c r="CA23" i="11"/>
  <c r="BS23" i="11"/>
  <c r="AV23" i="11"/>
  <c r="AR23" i="11"/>
  <c r="Y23" i="11"/>
  <c r="X23" i="11"/>
  <c r="M23" i="11"/>
  <c r="ET22" i="11"/>
  <c r="ES22" i="11"/>
  <c r="ER22" i="11"/>
  <c r="DM22" i="11"/>
  <c r="DN22" i="11" s="1"/>
  <c r="CZ22" i="11"/>
  <c r="CY22" i="11"/>
  <c r="CD22" i="11"/>
  <c r="CB22" i="11"/>
  <c r="CA22" i="11"/>
  <c r="BC22" i="11"/>
  <c r="AR22" i="11"/>
  <c r="Y22" i="11"/>
  <c r="X22" i="11"/>
  <c r="M22" i="11"/>
  <c r="ET21" i="11"/>
  <c r="ES21" i="11"/>
  <c r="ER21" i="11"/>
  <c r="EP21" i="11"/>
  <c r="DM21" i="11"/>
  <c r="DN21" i="11" s="1"/>
  <c r="CZ21" i="11"/>
  <c r="CY21" i="11"/>
  <c r="CD21" i="11"/>
  <c r="CB21" i="11"/>
  <c r="CA21" i="11"/>
  <c r="CC21" i="11" s="1"/>
  <c r="BC21" i="11"/>
  <c r="Y21" i="11"/>
  <c r="X21" i="11"/>
  <c r="ET20" i="11"/>
  <c r="ES20" i="11"/>
  <c r="ER20" i="11"/>
  <c r="EP20" i="11"/>
  <c r="DM20" i="11"/>
  <c r="DN20" i="11" s="1"/>
  <c r="CZ20" i="11"/>
  <c r="CY20" i="11"/>
  <c r="CD20" i="11"/>
  <c r="CB20" i="11"/>
  <c r="CA20" i="11"/>
  <c r="BC20" i="11"/>
  <c r="Y20" i="11"/>
  <c r="X20" i="11"/>
  <c r="ET19" i="11"/>
  <c r="ES19" i="11"/>
  <c r="ER19" i="11"/>
  <c r="EP19" i="11"/>
  <c r="DM19" i="11"/>
  <c r="CZ19" i="11"/>
  <c r="CY19" i="11"/>
  <c r="CD19" i="11"/>
  <c r="CB19" i="11"/>
  <c r="CA19" i="11"/>
  <c r="BC19" i="11"/>
  <c r="Y19" i="11"/>
  <c r="X19" i="11"/>
  <c r="CI9" i="11"/>
  <c r="DE9" i="11" s="1"/>
  <c r="DQ9" i="11" s="1"/>
  <c r="EK9" i="11" s="1"/>
  <c r="W9" i="11"/>
  <c r="AG9" i="11" s="1"/>
  <c r="AY9" i="11" s="1"/>
  <c r="BH9" i="11" s="1"/>
  <c r="W6" i="11"/>
  <c r="AY6" i="11" s="1"/>
  <c r="BH6" i="11" s="1"/>
  <c r="CI6" i="11" s="1"/>
  <c r="DE6" i="11" s="1"/>
  <c r="DQ6" i="11" s="1"/>
  <c r="EK6" i="11" s="1"/>
  <c r="AY5" i="11"/>
  <c r="BH5" i="11" s="1"/>
  <c r="CI5" i="11" s="1"/>
  <c r="DE5" i="11" s="1"/>
  <c r="DQ5" i="11" s="1"/>
  <c r="EK5" i="11" s="1"/>
  <c r="AC23" i="11" l="1"/>
  <c r="EL23" i="11"/>
  <c r="AC24" i="11"/>
  <c r="EL24" i="11"/>
  <c r="AC25" i="11"/>
  <c r="EL25" i="11"/>
  <c r="AC29" i="11"/>
  <c r="EL29" i="11"/>
  <c r="O39" i="11"/>
  <c r="O44" i="11" s="1"/>
  <c r="EL30" i="11"/>
  <c r="AC30" i="11"/>
  <c r="DN24" i="11"/>
  <c r="AP27" i="11"/>
  <c r="CF21" i="11"/>
  <c r="DH39" i="11"/>
  <c r="DH44" i="11" s="1"/>
  <c r="CY24" i="11"/>
  <c r="DB24" i="11" s="1"/>
  <c r="EO25" i="11"/>
  <c r="ER31" i="11"/>
  <c r="Z39" i="11"/>
  <c r="DW39" i="11"/>
  <c r="DW44" i="11" s="1"/>
  <c r="EO23" i="11"/>
  <c r="CY29" i="11"/>
  <c r="DB29" i="11" s="1"/>
  <c r="DB20" i="11"/>
  <c r="BS25" i="11"/>
  <c r="CC22" i="11"/>
  <c r="CF22" i="11" s="1"/>
  <c r="DB19" i="11"/>
  <c r="CC23" i="11"/>
  <c r="CF23" i="11" s="1"/>
  <c r="AB44" i="11"/>
  <c r="ER33" i="11"/>
  <c r="EL32" i="11"/>
  <c r="EN32" i="11" s="1"/>
  <c r="BJ39" i="11"/>
  <c r="BJ44" i="11" s="1"/>
  <c r="DM25" i="11"/>
  <c r="AJ39" i="11"/>
  <c r="AJ44" i="11" s="1"/>
  <c r="CF24" i="11"/>
  <c r="H39" i="11"/>
  <c r="H44" i="11" s="1"/>
  <c r="CV31" i="11"/>
  <c r="CV39" i="11" s="1"/>
  <c r="CV44" i="11" s="1"/>
  <c r="DB25" i="11"/>
  <c r="AN39" i="11"/>
  <c r="AN44" i="11" s="1"/>
  <c r="X28" i="11"/>
  <c r="ER32" i="11"/>
  <c r="Z44" i="11"/>
  <c r="EO22" i="11"/>
  <c r="DM27" i="11"/>
  <c r="DN27" i="11" s="1"/>
  <c r="CC25" i="11"/>
  <c r="CF25" i="11" s="1"/>
  <c r="CY27" i="11"/>
  <c r="DB27" i="11" s="1"/>
  <c r="ER39" i="11"/>
  <c r="CC20" i="11"/>
  <c r="CF20" i="11" s="1"/>
  <c r="EL19" i="11"/>
  <c r="DI29" i="11"/>
  <c r="DI44" i="11" s="1"/>
  <c r="DB21" i="11"/>
  <c r="DB22" i="11"/>
  <c r="M28" i="11"/>
  <c r="X27" i="11"/>
  <c r="DX28" i="11"/>
  <c r="DX39" i="11" s="1"/>
  <c r="DX44" i="11" s="1"/>
  <c r="DR30" i="11"/>
  <c r="DR39" i="11" s="1"/>
  <c r="DR44" i="11" s="1"/>
  <c r="ED30" i="11"/>
  <c r="DM28" i="11"/>
  <c r="DN28" i="11" s="1"/>
  <c r="DM29" i="11"/>
  <c r="DN29" i="11" s="1"/>
  <c r="DF30" i="11"/>
  <c r="DF29" i="11"/>
  <c r="DF26" i="11"/>
  <c r="DE39" i="11"/>
  <c r="DE44" i="11" s="1"/>
  <c r="CU39" i="11"/>
  <c r="CU44" i="11" s="1"/>
  <c r="CY28" i="11"/>
  <c r="DB28" i="11" s="1"/>
  <c r="CV27" i="11"/>
  <c r="CR39" i="11"/>
  <c r="CR44" i="11" s="1"/>
  <c r="CS27" i="11"/>
  <c r="CS26" i="11"/>
  <c r="CO39" i="11"/>
  <c r="CO44" i="11" s="1"/>
  <c r="CY26" i="11"/>
  <c r="DB26" i="11" s="1"/>
  <c r="CP26" i="11"/>
  <c r="CP39" i="11" s="1"/>
  <c r="CP44" i="11" s="1"/>
  <c r="CM27" i="11"/>
  <c r="CY30" i="11"/>
  <c r="CI39" i="11"/>
  <c r="CI44" i="11" s="1"/>
  <c r="CC30" i="11"/>
  <c r="CF30" i="11" s="1"/>
  <c r="CB39" i="11"/>
  <c r="CB44" i="11" s="1"/>
  <c r="AV27" i="11"/>
  <c r="AT26" i="11"/>
  <c r="AG6" i="11"/>
  <c r="AR27" i="11"/>
  <c r="AP26" i="11"/>
  <c r="EO20" i="11"/>
  <c r="U39" i="11"/>
  <c r="U44" i="11" s="1"/>
  <c r="EO24" i="11"/>
  <c r="CJ39" i="11"/>
  <c r="CJ44" i="11" s="1"/>
  <c r="J39" i="11"/>
  <c r="J44" i="11" s="1"/>
  <c r="M26" i="11"/>
  <c r="M39" i="11" s="1"/>
  <c r="M44" i="11" s="1"/>
  <c r="X26" i="11"/>
  <c r="EO21" i="11"/>
  <c r="M27" i="11"/>
  <c r="AA39" i="11"/>
  <c r="Y39" i="11"/>
  <c r="Y44" i="11" s="1"/>
  <c r="BC39" i="11"/>
  <c r="EO19" i="11"/>
  <c r="EN22" i="11"/>
  <c r="BS28" i="11"/>
  <c r="BQ27" i="11"/>
  <c r="BW29" i="11"/>
  <c r="CA29" i="11"/>
  <c r="CC29" i="11" s="1"/>
  <c r="CF29" i="11" s="1"/>
  <c r="BU28" i="11"/>
  <c r="CA28" i="11" s="1"/>
  <c r="CC28" i="11" s="1"/>
  <c r="CF28" i="11" s="1"/>
  <c r="BO39" i="11"/>
  <c r="BO44" i="11" s="1"/>
  <c r="EP39" i="11"/>
  <c r="AV28" i="11"/>
  <c r="AR28" i="11"/>
  <c r="ET31" i="11"/>
  <c r="ET39" i="11" s="1"/>
  <c r="ES28" i="11"/>
  <c r="ES39" i="11" s="1"/>
  <c r="DN19" i="11"/>
  <c r="Q27" i="11"/>
  <c r="Q39" i="11" s="1"/>
  <c r="Q44" i="11" s="1"/>
  <c r="EH28" i="11"/>
  <c r="EH39" i="11" s="1"/>
  <c r="EH44" i="11" s="1"/>
  <c r="AR31" i="11"/>
  <c r="BM39" i="11"/>
  <c r="BM44" i="11" s="1"/>
  <c r="AC19" i="11"/>
  <c r="CC19" i="11"/>
  <c r="CD31" i="11"/>
  <c r="AC27" i="11" l="1"/>
  <c r="EL27" i="11"/>
  <c r="AC28" i="11"/>
  <c r="EL28" i="11"/>
  <c r="DN25" i="11"/>
  <c r="EN25" i="11"/>
  <c r="EU25" i="11" s="1"/>
  <c r="EN20" i="11"/>
  <c r="EU20" i="11" s="1"/>
  <c r="EN24" i="11"/>
  <c r="EU24" i="11" s="1"/>
  <c r="EP44" i="11"/>
  <c r="DF39" i="11"/>
  <c r="DF44" i="11" s="1"/>
  <c r="ER44" i="11"/>
  <c r="ES44" i="11"/>
  <c r="DM39" i="11"/>
  <c r="DN39" i="11" s="1"/>
  <c r="DN44" i="11" s="1"/>
  <c r="AA44" i="11"/>
  <c r="EU32" i="11"/>
  <c r="ET44" i="11"/>
  <c r="BC44" i="11"/>
  <c r="EC39" i="11"/>
  <c r="ED39" i="11" s="1"/>
  <c r="ED44" i="11" s="1"/>
  <c r="CM30" i="11"/>
  <c r="CZ30" i="11"/>
  <c r="CS39" i="11"/>
  <c r="CS44" i="11" s="1"/>
  <c r="EU22" i="11"/>
  <c r="EN23" i="11"/>
  <c r="EU23" i="11" s="1"/>
  <c r="CY39" i="11"/>
  <c r="CY44" i="11" s="1"/>
  <c r="EN19" i="11"/>
  <c r="CF19" i="11"/>
  <c r="EN21" i="11"/>
  <c r="EU21" i="11" s="1"/>
  <c r="BS27" i="11"/>
  <c r="BQ26" i="11"/>
  <c r="CD39" i="11"/>
  <c r="CD44" i="11" s="1"/>
  <c r="AP39" i="11"/>
  <c r="AP44" i="11" s="1"/>
  <c r="AR26" i="11"/>
  <c r="AR39" i="11" s="1"/>
  <c r="AR44" i="11" s="1"/>
  <c r="CF31" i="11"/>
  <c r="AV26" i="11"/>
  <c r="AV39" i="11" s="1"/>
  <c r="AV44" i="11" s="1"/>
  <c r="AT39" i="11"/>
  <c r="AT44" i="11" s="1"/>
  <c r="EO39" i="11"/>
  <c r="BW28" i="11"/>
  <c r="BU27" i="11"/>
  <c r="Z33" i="12"/>
  <c r="AC33" i="12" s="1"/>
  <c r="CY19" i="12"/>
  <c r="CY20" i="12"/>
  <c r="CY21" i="12"/>
  <c r="CY22" i="12"/>
  <c r="CY23" i="12"/>
  <c r="CY24" i="12"/>
  <c r="CY25" i="12"/>
  <c r="CY26" i="12"/>
  <c r="CY27" i="12"/>
  <c r="CY28" i="12"/>
  <c r="CY29" i="12"/>
  <c r="CY30" i="12"/>
  <c r="CY31" i="12"/>
  <c r="AC39" i="11" l="1"/>
  <c r="AC44" i="11" s="1"/>
  <c r="EC44" i="11"/>
  <c r="DM44" i="11"/>
  <c r="EU33" i="12"/>
  <c r="EO44" i="11"/>
  <c r="EN28" i="11"/>
  <c r="EU28" i="11" s="1"/>
  <c r="EN30" i="11"/>
  <c r="EU30" i="11" s="1"/>
  <c r="CM31" i="11"/>
  <c r="CM39" i="11" s="1"/>
  <c r="CM44" i="11" s="1"/>
  <c r="CZ31" i="11"/>
  <c r="CL39" i="11"/>
  <c r="CL44" i="11" s="1"/>
  <c r="DB30" i="11"/>
  <c r="EN29" i="11"/>
  <c r="EU29" i="11" s="1"/>
  <c r="EU19" i="11"/>
  <c r="BU39" i="11"/>
  <c r="BU44" i="11" s="1"/>
  <c r="BW27" i="11"/>
  <c r="BW39" i="11" s="1"/>
  <c r="BW44" i="11" s="1"/>
  <c r="AZ39" i="11"/>
  <c r="CA27" i="11"/>
  <c r="BS26" i="11"/>
  <c r="BS39" i="11" s="1"/>
  <c r="BS44" i="11" s="1"/>
  <c r="CA26" i="11"/>
  <c r="BQ39" i="11"/>
  <c r="BQ44" i="11" s="1"/>
  <c r="Z32" i="12"/>
  <c r="AA31" i="12"/>
  <c r="EP31" i="12" s="1"/>
  <c r="W9" i="12"/>
  <c r="AG9" i="12" s="1"/>
  <c r="AY9" i="12" s="1"/>
  <c r="AZ44" i="11" l="1"/>
  <c r="BE39" i="11"/>
  <c r="BE44" i="11" s="1"/>
  <c r="DB31" i="11"/>
  <c r="DB39" i="11" s="1"/>
  <c r="DB44" i="11" s="1"/>
  <c r="CZ39" i="11"/>
  <c r="CZ44" i="11" s="1"/>
  <c r="CC27" i="11"/>
  <c r="CF27" i="11" s="1"/>
  <c r="EN27" i="11"/>
  <c r="EU27" i="11" s="1"/>
  <c r="CC26" i="11"/>
  <c r="CA39" i="11"/>
  <c r="CA44" i="11" s="1"/>
  <c r="ET19" i="12"/>
  <c r="ET20" i="12"/>
  <c r="ET21" i="12"/>
  <c r="ET22" i="12"/>
  <c r="ET23" i="12"/>
  <c r="ET24" i="12"/>
  <c r="ET25" i="12"/>
  <c r="ET26" i="12"/>
  <c r="ET27" i="12"/>
  <c r="UD28" i="1"/>
  <c r="UI28" i="1" s="1"/>
  <c r="UD29" i="1"/>
  <c r="UI29" i="1" s="1"/>
  <c r="UD30" i="1"/>
  <c r="UI30" i="1" s="1"/>
  <c r="UD31" i="1"/>
  <c r="UI31" i="1" s="1"/>
  <c r="UJ30" i="1" l="1"/>
  <c r="UQ30" i="1"/>
  <c r="UJ29" i="1"/>
  <c r="UQ29" i="1"/>
  <c r="UJ31" i="1"/>
  <c r="UQ31" i="1"/>
  <c r="UR31" i="1" s="1"/>
  <c r="UJ28" i="1"/>
  <c r="UJ42" i="1" s="1"/>
  <c r="UI42" i="1"/>
  <c r="UQ28" i="1"/>
  <c r="SV31" i="1"/>
  <c r="SV29" i="1"/>
  <c r="SV30" i="1"/>
  <c r="SV28" i="1"/>
  <c r="PZ30" i="1"/>
  <c r="PY42" i="1"/>
  <c r="EN31" i="11"/>
  <c r="EU31" i="11" s="1"/>
  <c r="EM39" i="11"/>
  <c r="EM44" i="11" s="1"/>
  <c r="EN26" i="11"/>
  <c r="EL39" i="11"/>
  <c r="EL44" i="11" s="1"/>
  <c r="CF26" i="11"/>
  <c r="CF39" i="11" s="1"/>
  <c r="CF44" i="11" s="1"/>
  <c r="CC39" i="11"/>
  <c r="CC44" i="11" s="1"/>
  <c r="RY42" i="1" l="1"/>
  <c r="EU26" i="11"/>
  <c r="EN39" i="11"/>
  <c r="UB54" i="1"/>
  <c r="UB53" i="1"/>
  <c r="UB52" i="1"/>
  <c r="UB51" i="1"/>
  <c r="UB50" i="1"/>
  <c r="UB49" i="1"/>
  <c r="UB47" i="1"/>
  <c r="UB46" i="1"/>
  <c r="UB45" i="1"/>
  <c r="TZ54" i="1"/>
  <c r="TZ53" i="1"/>
  <c r="TZ52" i="1"/>
  <c r="TZ51" i="1"/>
  <c r="TZ50" i="1"/>
  <c r="TZ49" i="1"/>
  <c r="TZ47" i="1"/>
  <c r="TZ46" i="1"/>
  <c r="TZ45" i="1"/>
  <c r="TX54" i="1"/>
  <c r="TX53" i="1"/>
  <c r="TX52" i="1"/>
  <c r="TX51" i="1"/>
  <c r="TX50" i="1"/>
  <c r="TX49" i="1"/>
  <c r="TX47" i="1"/>
  <c r="TX46" i="1"/>
  <c r="TX45" i="1"/>
  <c r="TV54" i="1"/>
  <c r="TV53" i="1"/>
  <c r="TV52" i="1"/>
  <c r="TV51" i="1"/>
  <c r="TV50" i="1"/>
  <c r="TV49" i="1"/>
  <c r="TV47" i="1"/>
  <c r="TV46" i="1"/>
  <c r="TV45" i="1"/>
  <c r="TT54" i="1"/>
  <c r="TT53" i="1"/>
  <c r="TT52" i="1"/>
  <c r="TT51" i="1"/>
  <c r="TT50" i="1"/>
  <c r="TT49" i="1"/>
  <c r="TT47" i="1"/>
  <c r="TT46" i="1"/>
  <c r="TT45" i="1"/>
  <c r="TR54" i="1"/>
  <c r="TR53" i="1"/>
  <c r="TR52" i="1"/>
  <c r="TR51" i="1"/>
  <c r="TR50" i="1"/>
  <c r="TR49" i="1"/>
  <c r="TR47" i="1"/>
  <c r="TR46" i="1"/>
  <c r="TR45" i="1"/>
  <c r="TP54" i="1"/>
  <c r="TP53" i="1"/>
  <c r="TP52" i="1"/>
  <c r="TP51" i="1"/>
  <c r="TP50" i="1"/>
  <c r="TP49" i="1"/>
  <c r="TP47" i="1"/>
  <c r="TP46" i="1"/>
  <c r="TP45" i="1"/>
  <c r="SS54" i="1"/>
  <c r="SS53" i="1"/>
  <c r="SS52" i="1"/>
  <c r="SS51" i="1"/>
  <c r="SS50" i="1"/>
  <c r="SS49" i="1"/>
  <c r="SS48" i="1"/>
  <c r="SS47" i="1"/>
  <c r="SS46" i="1"/>
  <c r="SS45" i="1"/>
  <c r="SO54" i="1"/>
  <c r="SO53" i="1"/>
  <c r="SO52" i="1"/>
  <c r="SO51" i="1"/>
  <c r="SO50" i="1"/>
  <c r="SO49" i="1"/>
  <c r="SO48" i="1"/>
  <c r="SO47" i="1"/>
  <c r="SO46" i="1"/>
  <c r="SO45" i="1"/>
  <c r="SM54" i="1"/>
  <c r="SM53" i="1"/>
  <c r="SM52" i="1"/>
  <c r="SM51" i="1"/>
  <c r="SM50" i="1"/>
  <c r="SM49" i="1"/>
  <c r="SM48" i="1"/>
  <c r="SM47" i="1"/>
  <c r="SM46" i="1"/>
  <c r="SM45" i="1"/>
  <c r="SK54" i="1"/>
  <c r="SK53" i="1"/>
  <c r="SK52" i="1"/>
  <c r="SK51" i="1"/>
  <c r="SK50" i="1"/>
  <c r="SK49" i="1"/>
  <c r="SK48" i="1"/>
  <c r="SK47" i="1"/>
  <c r="SK46" i="1"/>
  <c r="SK45" i="1"/>
  <c r="SI54" i="1"/>
  <c r="SI53" i="1"/>
  <c r="SI52" i="1"/>
  <c r="SI51" i="1"/>
  <c r="SI50" i="1"/>
  <c r="SI49" i="1"/>
  <c r="SI48" i="1"/>
  <c r="SI47" i="1"/>
  <c r="SI46" i="1"/>
  <c r="SI45" i="1"/>
  <c r="SG54" i="1"/>
  <c r="SG53" i="1"/>
  <c r="SG52" i="1"/>
  <c r="SG51" i="1"/>
  <c r="SG50" i="1"/>
  <c r="SG49" i="1"/>
  <c r="SG48" i="1"/>
  <c r="SG47" i="1"/>
  <c r="SG46" i="1"/>
  <c r="SG45" i="1"/>
  <c r="RN54" i="1"/>
  <c r="RN53" i="1"/>
  <c r="RN52" i="1"/>
  <c r="RN51" i="1"/>
  <c r="RN50" i="1"/>
  <c r="RN49" i="1"/>
  <c r="RN48" i="1"/>
  <c r="RN47" i="1"/>
  <c r="RN46" i="1"/>
  <c r="RN45" i="1"/>
  <c r="RL54" i="1"/>
  <c r="RL53" i="1"/>
  <c r="RL52" i="1"/>
  <c r="RL51" i="1"/>
  <c r="RL50" i="1"/>
  <c r="RL49" i="1"/>
  <c r="RL48" i="1"/>
  <c r="RL47" i="1"/>
  <c r="RL46" i="1"/>
  <c r="RL45" i="1"/>
  <c r="RJ54" i="1"/>
  <c r="RJ53" i="1"/>
  <c r="RJ52" i="1"/>
  <c r="RJ51" i="1"/>
  <c r="RJ50" i="1"/>
  <c r="RJ49" i="1"/>
  <c r="RJ48" i="1"/>
  <c r="RJ47" i="1"/>
  <c r="RJ46" i="1"/>
  <c r="RJ45" i="1"/>
  <c r="RH54" i="1"/>
  <c r="RH53" i="1"/>
  <c r="RH52" i="1"/>
  <c r="RH51" i="1"/>
  <c r="RH45" i="1"/>
  <c r="RF54" i="1"/>
  <c r="RF53" i="1"/>
  <c r="RF52" i="1"/>
  <c r="RF51" i="1"/>
  <c r="RF50" i="1"/>
  <c r="RF49" i="1"/>
  <c r="RF45" i="1"/>
  <c r="RD54" i="1"/>
  <c r="RD53" i="1"/>
  <c r="RD52" i="1"/>
  <c r="RD51" i="1"/>
  <c r="RD50" i="1"/>
  <c r="RD49" i="1"/>
  <c r="RD48" i="1"/>
  <c r="RD47" i="1"/>
  <c r="RD46" i="1"/>
  <c r="RD45" i="1"/>
  <c r="RB54" i="1"/>
  <c r="RB53" i="1"/>
  <c r="RB52" i="1"/>
  <c r="RB51" i="1"/>
  <c r="RB50" i="1"/>
  <c r="RB49" i="1"/>
  <c r="RB48" i="1"/>
  <c r="RB47" i="1"/>
  <c r="RB46" i="1"/>
  <c r="RB45" i="1"/>
  <c r="QZ54" i="1"/>
  <c r="QZ53" i="1"/>
  <c r="QZ52" i="1"/>
  <c r="QZ51" i="1"/>
  <c r="QZ50" i="1"/>
  <c r="QZ49" i="1"/>
  <c r="QZ48" i="1"/>
  <c r="QZ47" i="1"/>
  <c r="QZ46" i="1"/>
  <c r="QZ45" i="1"/>
  <c r="QX54" i="1"/>
  <c r="QX53" i="1"/>
  <c r="QX52" i="1"/>
  <c r="QX51" i="1"/>
  <c r="QX50" i="1"/>
  <c r="QX49" i="1"/>
  <c r="QX48" i="1"/>
  <c r="QX47" i="1"/>
  <c r="QX46" i="1"/>
  <c r="QX45" i="1"/>
  <c r="QT54" i="1"/>
  <c r="QT53" i="1"/>
  <c r="QT52" i="1"/>
  <c r="QT51" i="1"/>
  <c r="QT50" i="1"/>
  <c r="QT49" i="1"/>
  <c r="QT48" i="1"/>
  <c r="QT47" i="1"/>
  <c r="QT46" i="1"/>
  <c r="QT45" i="1"/>
  <c r="QR54" i="1"/>
  <c r="QR53" i="1"/>
  <c r="QR52" i="1"/>
  <c r="QR51" i="1"/>
  <c r="QR50" i="1"/>
  <c r="QR49" i="1"/>
  <c r="QR48" i="1"/>
  <c r="QR47" i="1"/>
  <c r="QR46" i="1"/>
  <c r="QR45" i="1"/>
  <c r="PG54" i="1"/>
  <c r="PG53" i="1"/>
  <c r="PG52" i="1"/>
  <c r="PG51" i="1"/>
  <c r="PG50" i="1"/>
  <c r="PG49" i="1"/>
  <c r="PG48" i="1"/>
  <c r="PG47" i="1"/>
  <c r="PG46" i="1"/>
  <c r="PG45" i="1"/>
  <c r="PC54" i="1"/>
  <c r="PC53" i="1"/>
  <c r="PC52" i="1"/>
  <c r="PC51" i="1"/>
  <c r="PC50" i="1"/>
  <c r="PC49" i="1"/>
  <c r="PC48" i="1"/>
  <c r="PC47" i="1"/>
  <c r="PC46" i="1"/>
  <c r="PC45" i="1"/>
  <c r="PA54" i="1"/>
  <c r="PA53" i="1"/>
  <c r="PA52" i="1"/>
  <c r="PA51" i="1"/>
  <c r="PA50" i="1"/>
  <c r="PA49" i="1"/>
  <c r="PA48" i="1"/>
  <c r="PA47" i="1"/>
  <c r="PA46" i="1"/>
  <c r="PA45" i="1"/>
  <c r="OY54" i="1"/>
  <c r="OY53" i="1"/>
  <c r="OY52" i="1"/>
  <c r="OY51" i="1"/>
  <c r="OY50" i="1"/>
  <c r="OY49" i="1"/>
  <c r="OY48" i="1"/>
  <c r="OY47" i="1"/>
  <c r="OY46" i="1"/>
  <c r="OY45" i="1"/>
  <c r="OW54" i="1"/>
  <c r="OW53" i="1"/>
  <c r="OW52" i="1"/>
  <c r="OW51" i="1"/>
  <c r="OW50" i="1"/>
  <c r="OW49" i="1"/>
  <c r="OW48" i="1"/>
  <c r="OW47" i="1"/>
  <c r="OW46" i="1"/>
  <c r="OW45" i="1"/>
  <c r="OU54" i="1"/>
  <c r="OU53" i="1"/>
  <c r="OU52" i="1"/>
  <c r="OU51" i="1"/>
  <c r="OU50" i="1"/>
  <c r="OU49" i="1"/>
  <c r="OU48" i="1"/>
  <c r="OU47" i="1"/>
  <c r="OU46" i="1"/>
  <c r="OU45" i="1"/>
  <c r="OS54" i="1"/>
  <c r="OS53" i="1"/>
  <c r="OS52" i="1"/>
  <c r="OS51" i="1"/>
  <c r="OS50" i="1"/>
  <c r="OS49" i="1"/>
  <c r="OS48" i="1"/>
  <c r="OS47" i="1"/>
  <c r="OS46" i="1"/>
  <c r="OS45" i="1"/>
  <c r="OQ54" i="1"/>
  <c r="OQ53" i="1"/>
  <c r="OQ52" i="1"/>
  <c r="OQ51" i="1"/>
  <c r="OQ50" i="1"/>
  <c r="OQ49" i="1"/>
  <c r="OQ48" i="1"/>
  <c r="OQ47" i="1"/>
  <c r="OQ46" i="1"/>
  <c r="OQ45" i="1"/>
  <c r="OO54" i="1"/>
  <c r="OO53" i="1"/>
  <c r="OO52" i="1"/>
  <c r="OO51" i="1"/>
  <c r="OO50" i="1"/>
  <c r="OO49" i="1"/>
  <c r="OO48" i="1"/>
  <c r="OO47" i="1"/>
  <c r="OO46" i="1"/>
  <c r="OO45" i="1"/>
  <c r="OM54" i="1"/>
  <c r="OM53" i="1"/>
  <c r="OM52" i="1"/>
  <c r="OM51" i="1"/>
  <c r="OM50" i="1"/>
  <c r="OM49" i="1"/>
  <c r="OM48" i="1"/>
  <c r="OM47" i="1"/>
  <c r="OM46" i="1"/>
  <c r="OM45" i="1"/>
  <c r="OK54" i="1"/>
  <c r="OK53" i="1"/>
  <c r="OK52" i="1"/>
  <c r="OK51" i="1"/>
  <c r="OK50" i="1"/>
  <c r="OK49" i="1"/>
  <c r="OK48" i="1"/>
  <c r="OK47" i="1"/>
  <c r="OK46" i="1"/>
  <c r="OK45" i="1"/>
  <c r="OI54" i="1"/>
  <c r="OI53" i="1"/>
  <c r="OI52" i="1"/>
  <c r="OI51" i="1"/>
  <c r="OI50" i="1"/>
  <c r="OI49" i="1"/>
  <c r="OI48" i="1"/>
  <c r="OI47" i="1"/>
  <c r="OI46" i="1"/>
  <c r="OI45" i="1"/>
  <c r="OG54" i="1"/>
  <c r="OG53" i="1"/>
  <c r="OG52" i="1"/>
  <c r="OG51" i="1"/>
  <c r="OG50" i="1"/>
  <c r="OG49" i="1"/>
  <c r="OG48" i="1"/>
  <c r="OG47" i="1"/>
  <c r="OG46" i="1"/>
  <c r="OG45" i="1"/>
  <c r="OE54" i="1"/>
  <c r="OE53" i="1"/>
  <c r="OE52" i="1"/>
  <c r="OE51" i="1"/>
  <c r="OE50" i="1"/>
  <c r="OE49" i="1"/>
  <c r="OE48" i="1"/>
  <c r="OE47" i="1"/>
  <c r="OE46" i="1"/>
  <c r="OE45" i="1"/>
  <c r="OC54" i="1"/>
  <c r="OC53" i="1"/>
  <c r="OC52" i="1"/>
  <c r="OC51" i="1"/>
  <c r="OC50" i="1"/>
  <c r="OC49" i="1"/>
  <c r="OC48" i="1"/>
  <c r="OC47" i="1"/>
  <c r="OC46" i="1"/>
  <c r="OC45" i="1"/>
  <c r="OA54" i="1"/>
  <c r="OA53" i="1"/>
  <c r="OA52" i="1"/>
  <c r="OA51" i="1"/>
  <c r="OA50" i="1"/>
  <c r="OA49" i="1"/>
  <c r="OA48" i="1"/>
  <c r="OA47" i="1"/>
  <c r="OA46" i="1"/>
  <c r="OA45" i="1"/>
  <c r="NW54" i="1"/>
  <c r="NW53" i="1"/>
  <c r="NW52" i="1"/>
  <c r="NW51" i="1"/>
  <c r="NW50" i="1"/>
  <c r="NW49" i="1"/>
  <c r="NW48" i="1"/>
  <c r="NW47" i="1"/>
  <c r="NW46" i="1"/>
  <c r="NW45" i="1"/>
  <c r="NQ54" i="1"/>
  <c r="NQ53" i="1"/>
  <c r="NQ52" i="1"/>
  <c r="NQ51" i="1"/>
  <c r="NQ50" i="1"/>
  <c r="NQ49" i="1"/>
  <c r="NQ48" i="1"/>
  <c r="NQ47" i="1"/>
  <c r="NQ46" i="1"/>
  <c r="NQ45" i="1"/>
  <c r="NO54" i="1"/>
  <c r="NO53" i="1"/>
  <c r="NO52" i="1"/>
  <c r="NO51" i="1"/>
  <c r="NO50" i="1"/>
  <c r="NO49" i="1"/>
  <c r="NO48" i="1"/>
  <c r="NO47" i="1"/>
  <c r="NO46" i="1"/>
  <c r="NO45" i="1"/>
  <c r="NM54" i="1"/>
  <c r="NM53" i="1"/>
  <c r="NM52" i="1"/>
  <c r="NM51" i="1"/>
  <c r="NM50" i="1"/>
  <c r="NM49" i="1"/>
  <c r="NM48" i="1"/>
  <c r="NM47" i="1"/>
  <c r="NM46" i="1"/>
  <c r="NM45" i="1"/>
  <c r="NK54" i="1"/>
  <c r="NK53" i="1"/>
  <c r="NK52" i="1"/>
  <c r="NK51" i="1"/>
  <c r="NK50" i="1"/>
  <c r="NK49" i="1"/>
  <c r="NK48" i="1"/>
  <c r="NK47" i="1"/>
  <c r="NK46" i="1"/>
  <c r="NK45" i="1"/>
  <c r="NI54" i="1"/>
  <c r="NI53" i="1"/>
  <c r="NI52" i="1"/>
  <c r="NI51" i="1"/>
  <c r="NI50" i="1"/>
  <c r="NI49" i="1"/>
  <c r="NI48" i="1"/>
  <c r="NI47" i="1"/>
  <c r="NI46" i="1"/>
  <c r="NI45" i="1"/>
  <c r="NG54" i="1"/>
  <c r="NG53" i="1"/>
  <c r="NG52" i="1"/>
  <c r="NG51" i="1"/>
  <c r="NG50" i="1"/>
  <c r="NG49" i="1"/>
  <c r="NG48" i="1"/>
  <c r="NG47" i="1"/>
  <c r="NG46" i="1"/>
  <c r="NG45" i="1"/>
  <c r="NE54" i="1"/>
  <c r="NE53" i="1"/>
  <c r="NE52" i="1"/>
  <c r="NE51" i="1"/>
  <c r="NE50" i="1"/>
  <c r="NE49" i="1"/>
  <c r="NE48" i="1"/>
  <c r="NE47" i="1"/>
  <c r="NE46" i="1"/>
  <c r="NE45" i="1"/>
  <c r="NC54" i="1"/>
  <c r="NC53" i="1"/>
  <c r="NC52" i="1"/>
  <c r="NC51" i="1"/>
  <c r="NC50" i="1"/>
  <c r="NC49" i="1"/>
  <c r="NC48" i="1"/>
  <c r="NC47" i="1"/>
  <c r="NC46" i="1"/>
  <c r="NC45" i="1"/>
  <c r="NA54" i="1"/>
  <c r="NA53" i="1"/>
  <c r="NA52" i="1"/>
  <c r="NA51" i="1"/>
  <c r="NA50" i="1"/>
  <c r="NA49" i="1"/>
  <c r="NA48" i="1"/>
  <c r="NA47" i="1"/>
  <c r="NA46" i="1"/>
  <c r="NA45" i="1"/>
  <c r="MY54" i="1"/>
  <c r="MY53" i="1"/>
  <c r="MY52" i="1"/>
  <c r="MY51" i="1"/>
  <c r="MY50" i="1"/>
  <c r="MY49" i="1"/>
  <c r="MY48" i="1"/>
  <c r="MY47" i="1"/>
  <c r="MY46" i="1"/>
  <c r="MY45" i="1"/>
  <c r="MW54" i="1"/>
  <c r="MW53" i="1"/>
  <c r="MW52" i="1"/>
  <c r="MW51" i="1"/>
  <c r="MW50" i="1"/>
  <c r="MW49" i="1"/>
  <c r="MW48" i="1"/>
  <c r="MW47" i="1"/>
  <c r="MW46" i="1"/>
  <c r="MW45" i="1"/>
  <c r="MU54" i="1"/>
  <c r="MU53" i="1"/>
  <c r="MU52" i="1"/>
  <c r="MU51" i="1"/>
  <c r="MU50" i="1"/>
  <c r="MU49" i="1"/>
  <c r="MU48" i="1"/>
  <c r="MU47" i="1"/>
  <c r="MU46" i="1"/>
  <c r="MU45" i="1"/>
  <c r="MS54" i="1"/>
  <c r="MS53" i="1"/>
  <c r="MS52" i="1"/>
  <c r="MS51" i="1"/>
  <c r="MS50" i="1"/>
  <c r="MS49" i="1"/>
  <c r="MS48" i="1"/>
  <c r="MS47" i="1"/>
  <c r="MS46" i="1"/>
  <c r="MS45" i="1"/>
  <c r="MQ54" i="1"/>
  <c r="MQ53" i="1"/>
  <c r="MQ52" i="1"/>
  <c r="MQ51" i="1"/>
  <c r="MQ50" i="1"/>
  <c r="MQ49" i="1"/>
  <c r="MQ48" i="1"/>
  <c r="MQ47" i="1"/>
  <c r="MQ46" i="1"/>
  <c r="MQ45" i="1"/>
  <c r="MK54" i="1"/>
  <c r="MK53" i="1"/>
  <c r="MK52" i="1"/>
  <c r="MK51" i="1"/>
  <c r="MK50" i="1"/>
  <c r="MK49" i="1"/>
  <c r="MK48" i="1"/>
  <c r="MK47" i="1"/>
  <c r="MK46" i="1"/>
  <c r="MK45" i="1"/>
  <c r="MI54" i="1"/>
  <c r="MI53" i="1"/>
  <c r="MI52" i="1"/>
  <c r="MI51" i="1"/>
  <c r="MI50" i="1"/>
  <c r="MI49" i="1"/>
  <c r="MI48" i="1"/>
  <c r="MI47" i="1"/>
  <c r="MI46" i="1"/>
  <c r="MI45" i="1"/>
  <c r="MG54" i="1"/>
  <c r="MG53" i="1"/>
  <c r="MG52" i="1"/>
  <c r="MG51" i="1"/>
  <c r="MG50" i="1"/>
  <c r="MG49" i="1"/>
  <c r="MG48" i="1"/>
  <c r="MG47" i="1"/>
  <c r="MG46" i="1"/>
  <c r="MG45" i="1"/>
  <c r="ME54" i="1"/>
  <c r="ME53" i="1"/>
  <c r="ME52" i="1"/>
  <c r="ME51" i="1"/>
  <c r="ME50" i="1"/>
  <c r="ME49" i="1"/>
  <c r="ME48" i="1"/>
  <c r="ME47" i="1"/>
  <c r="ME46" i="1"/>
  <c r="ME45" i="1"/>
  <c r="MC54" i="1"/>
  <c r="MC53" i="1"/>
  <c r="MC52" i="1"/>
  <c r="MC51" i="1"/>
  <c r="MC50" i="1"/>
  <c r="MC49" i="1"/>
  <c r="MC48" i="1"/>
  <c r="MC47" i="1"/>
  <c r="MC46" i="1"/>
  <c r="MC45" i="1"/>
  <c r="MA54" i="1"/>
  <c r="MA53" i="1"/>
  <c r="MA52" i="1"/>
  <c r="MA51" i="1"/>
  <c r="MA50" i="1"/>
  <c r="MA49" i="1"/>
  <c r="MA48" i="1"/>
  <c r="MA47" i="1"/>
  <c r="MA46" i="1"/>
  <c r="MA45" i="1"/>
  <c r="LY54" i="1"/>
  <c r="LY53" i="1"/>
  <c r="LY52" i="1"/>
  <c r="LY51" i="1"/>
  <c r="LY50" i="1"/>
  <c r="LY49" i="1"/>
  <c r="LY48" i="1"/>
  <c r="LY47" i="1"/>
  <c r="LY46" i="1"/>
  <c r="LY45" i="1"/>
  <c r="LW54" i="1"/>
  <c r="LW53" i="1"/>
  <c r="LW52" i="1"/>
  <c r="LW51" i="1"/>
  <c r="LW50" i="1"/>
  <c r="LW49" i="1"/>
  <c r="LW48" i="1"/>
  <c r="LW47" i="1"/>
  <c r="LW46" i="1"/>
  <c r="LW45" i="1"/>
  <c r="LU54" i="1"/>
  <c r="LU53" i="1"/>
  <c r="LU52" i="1"/>
  <c r="LU51" i="1"/>
  <c r="LU50" i="1"/>
  <c r="LU49" i="1"/>
  <c r="LU48" i="1"/>
  <c r="LU47" i="1"/>
  <c r="LU46" i="1"/>
  <c r="LU45" i="1"/>
  <c r="LS54" i="1"/>
  <c r="LS53" i="1"/>
  <c r="LS52" i="1"/>
  <c r="LS51" i="1"/>
  <c r="LS50" i="1"/>
  <c r="LS49" i="1"/>
  <c r="LS48" i="1"/>
  <c r="LS47" i="1"/>
  <c r="LS46" i="1"/>
  <c r="LS45" i="1"/>
  <c r="LQ54" i="1"/>
  <c r="LQ53" i="1"/>
  <c r="LQ52" i="1"/>
  <c r="LQ51" i="1"/>
  <c r="LQ50" i="1"/>
  <c r="LQ49" i="1"/>
  <c r="LQ48" i="1"/>
  <c r="LQ47" i="1"/>
  <c r="LQ46" i="1"/>
  <c r="LQ45" i="1"/>
  <c r="LO54" i="1"/>
  <c r="LO53" i="1"/>
  <c r="LO52" i="1"/>
  <c r="LO51" i="1"/>
  <c r="LO50" i="1"/>
  <c r="LO49" i="1"/>
  <c r="LO48" i="1"/>
  <c r="LO47" i="1"/>
  <c r="LO46" i="1"/>
  <c r="LO45" i="1"/>
  <c r="LM54" i="1"/>
  <c r="LM53" i="1"/>
  <c r="LM52" i="1"/>
  <c r="LM51" i="1"/>
  <c r="LM50" i="1"/>
  <c r="LM49" i="1"/>
  <c r="LM48" i="1"/>
  <c r="LM47" i="1"/>
  <c r="LM46" i="1"/>
  <c r="LM45" i="1"/>
  <c r="LK54" i="1"/>
  <c r="LK53" i="1"/>
  <c r="LK52" i="1"/>
  <c r="LK51" i="1"/>
  <c r="LK50" i="1"/>
  <c r="LK49" i="1"/>
  <c r="LK48" i="1"/>
  <c r="LK47" i="1"/>
  <c r="LK46" i="1"/>
  <c r="LK45" i="1"/>
  <c r="KO54" i="1"/>
  <c r="KO53" i="1"/>
  <c r="KO52" i="1"/>
  <c r="KO51" i="1"/>
  <c r="KO50" i="1"/>
  <c r="KO49" i="1"/>
  <c r="KO48" i="1"/>
  <c r="KO47" i="1"/>
  <c r="KO46" i="1"/>
  <c r="KO45" i="1"/>
  <c r="KI54" i="1"/>
  <c r="KI53" i="1"/>
  <c r="KI52" i="1"/>
  <c r="KI51" i="1"/>
  <c r="KI50" i="1"/>
  <c r="KI49" i="1"/>
  <c r="KI48" i="1"/>
  <c r="KI47" i="1"/>
  <c r="KI46" i="1"/>
  <c r="KI45" i="1"/>
  <c r="KG54" i="1"/>
  <c r="KG53" i="1"/>
  <c r="KG52" i="1"/>
  <c r="KG51" i="1"/>
  <c r="KG50" i="1"/>
  <c r="KG49" i="1"/>
  <c r="KG48" i="1"/>
  <c r="KG47" i="1"/>
  <c r="KG46" i="1"/>
  <c r="KG45" i="1"/>
  <c r="KE54" i="1"/>
  <c r="KE53" i="1"/>
  <c r="KE52" i="1"/>
  <c r="KE51" i="1"/>
  <c r="KE50" i="1"/>
  <c r="KE49" i="1"/>
  <c r="KE48" i="1"/>
  <c r="KE47" i="1"/>
  <c r="KE46" i="1"/>
  <c r="KE45" i="1"/>
  <c r="KC54" i="1"/>
  <c r="KC53" i="1"/>
  <c r="KC52" i="1"/>
  <c r="KC51" i="1"/>
  <c r="KC50" i="1"/>
  <c r="KC49" i="1"/>
  <c r="KC48" i="1"/>
  <c r="KC47" i="1"/>
  <c r="KC46" i="1"/>
  <c r="KC45" i="1"/>
  <c r="KA54" i="1"/>
  <c r="KA53" i="1"/>
  <c r="KA52" i="1"/>
  <c r="KA51" i="1"/>
  <c r="KA50" i="1"/>
  <c r="KA49" i="1"/>
  <c r="KA48" i="1"/>
  <c r="KA47" i="1"/>
  <c r="KA45" i="1"/>
  <c r="JS54" i="1"/>
  <c r="JS53" i="1"/>
  <c r="JS52" i="1"/>
  <c r="JS51" i="1"/>
  <c r="JS50" i="1"/>
  <c r="JS49" i="1"/>
  <c r="JS48" i="1"/>
  <c r="JS47" i="1"/>
  <c r="JS46" i="1"/>
  <c r="JS45" i="1"/>
  <c r="JQ54" i="1"/>
  <c r="JQ53" i="1"/>
  <c r="JQ52" i="1"/>
  <c r="JQ51" i="1"/>
  <c r="JQ50" i="1"/>
  <c r="JQ49" i="1"/>
  <c r="JQ48" i="1"/>
  <c r="JQ47" i="1"/>
  <c r="JQ46" i="1"/>
  <c r="JQ45" i="1"/>
  <c r="JO54" i="1"/>
  <c r="JO53" i="1"/>
  <c r="JO52" i="1"/>
  <c r="JO51" i="1"/>
  <c r="JO50" i="1"/>
  <c r="JO49" i="1"/>
  <c r="JO48" i="1"/>
  <c r="JO47" i="1"/>
  <c r="JO46" i="1"/>
  <c r="JO45" i="1"/>
  <c r="JM54" i="1"/>
  <c r="JM53" i="1"/>
  <c r="JM52" i="1"/>
  <c r="JM51" i="1"/>
  <c r="JM50" i="1"/>
  <c r="JM49" i="1"/>
  <c r="JM48" i="1"/>
  <c r="JM47" i="1"/>
  <c r="JM46" i="1"/>
  <c r="JM45" i="1"/>
  <c r="JK54" i="1"/>
  <c r="JK53" i="1"/>
  <c r="JK52" i="1"/>
  <c r="JK51" i="1"/>
  <c r="JK50" i="1"/>
  <c r="JK49" i="1"/>
  <c r="JK48" i="1"/>
  <c r="JK47" i="1"/>
  <c r="JK46" i="1"/>
  <c r="JK45" i="1"/>
  <c r="JI54" i="1"/>
  <c r="JI53" i="1"/>
  <c r="JI52" i="1"/>
  <c r="JI51" i="1"/>
  <c r="JI50" i="1"/>
  <c r="JI49" i="1"/>
  <c r="JI48" i="1"/>
  <c r="JI47" i="1"/>
  <c r="JI46" i="1"/>
  <c r="JI45" i="1"/>
  <c r="JC54" i="1"/>
  <c r="JC53" i="1"/>
  <c r="JC52" i="1"/>
  <c r="JC51" i="1"/>
  <c r="JC50" i="1"/>
  <c r="JC49" i="1"/>
  <c r="JC48" i="1"/>
  <c r="JC47" i="1"/>
  <c r="JC46" i="1"/>
  <c r="JC45" i="1"/>
  <c r="JA54" i="1"/>
  <c r="JA53" i="1"/>
  <c r="JA52" i="1"/>
  <c r="JA51" i="1"/>
  <c r="JA50" i="1"/>
  <c r="JA49" i="1"/>
  <c r="JA48" i="1"/>
  <c r="JA47" i="1"/>
  <c r="JA46" i="1"/>
  <c r="JA45" i="1"/>
  <c r="IY54" i="1"/>
  <c r="IY53" i="1"/>
  <c r="IY52" i="1"/>
  <c r="IY51" i="1"/>
  <c r="IY50" i="1"/>
  <c r="IY49" i="1"/>
  <c r="IY48" i="1"/>
  <c r="IY47" i="1"/>
  <c r="IY46" i="1"/>
  <c r="IY45" i="1"/>
  <c r="IW54" i="1"/>
  <c r="IW53" i="1"/>
  <c r="IW52" i="1"/>
  <c r="IW51" i="1"/>
  <c r="IW50" i="1"/>
  <c r="IW49" i="1"/>
  <c r="IW48" i="1"/>
  <c r="IW47" i="1"/>
  <c r="IW46" i="1"/>
  <c r="IW45" i="1"/>
  <c r="IU54" i="1"/>
  <c r="IU53" i="1"/>
  <c r="IU52" i="1"/>
  <c r="IU51" i="1"/>
  <c r="IU50" i="1"/>
  <c r="IU49" i="1"/>
  <c r="IU48" i="1"/>
  <c r="IU47" i="1"/>
  <c r="IU46" i="1"/>
  <c r="IU45" i="1"/>
  <c r="IS54" i="1"/>
  <c r="IS53" i="1"/>
  <c r="IS52" i="1"/>
  <c r="IS51" i="1"/>
  <c r="IS50" i="1"/>
  <c r="IS49" i="1"/>
  <c r="IS48" i="1"/>
  <c r="IS47" i="1"/>
  <c r="IS46" i="1"/>
  <c r="IS45" i="1"/>
  <c r="IQ54" i="1"/>
  <c r="IQ53" i="1"/>
  <c r="IQ52" i="1"/>
  <c r="IQ51" i="1"/>
  <c r="IQ50" i="1"/>
  <c r="IQ49" i="1"/>
  <c r="IQ48" i="1"/>
  <c r="IQ47" i="1"/>
  <c r="IQ46" i="1"/>
  <c r="IQ45" i="1"/>
  <c r="IO54" i="1"/>
  <c r="IO53" i="1"/>
  <c r="IO52" i="1"/>
  <c r="IO51" i="1"/>
  <c r="IO50" i="1"/>
  <c r="IO49" i="1"/>
  <c r="IO48" i="1"/>
  <c r="IO47" i="1"/>
  <c r="IO46" i="1"/>
  <c r="IO45" i="1"/>
  <c r="IM54" i="1"/>
  <c r="IM53" i="1"/>
  <c r="IM52" i="1"/>
  <c r="IM51" i="1"/>
  <c r="IM50" i="1"/>
  <c r="IM49" i="1"/>
  <c r="IM48" i="1"/>
  <c r="IM47" i="1"/>
  <c r="IM46" i="1"/>
  <c r="IM45" i="1"/>
  <c r="HP54" i="1"/>
  <c r="HP53" i="1"/>
  <c r="HP52" i="1"/>
  <c r="HP51" i="1"/>
  <c r="HP50" i="1"/>
  <c r="HP49" i="1"/>
  <c r="HP48" i="1"/>
  <c r="HP47" i="1"/>
  <c r="HP46" i="1"/>
  <c r="HP45" i="1"/>
  <c r="HN54" i="1"/>
  <c r="HN53" i="1"/>
  <c r="HN52" i="1"/>
  <c r="HN51" i="1"/>
  <c r="HN50" i="1"/>
  <c r="HN49" i="1"/>
  <c r="HN48" i="1"/>
  <c r="HN47" i="1"/>
  <c r="HN46" i="1"/>
  <c r="HN45" i="1"/>
  <c r="HL54" i="1"/>
  <c r="HL53" i="1"/>
  <c r="HL52" i="1"/>
  <c r="HL51" i="1"/>
  <c r="HL50" i="1"/>
  <c r="HL49" i="1"/>
  <c r="HL48" i="1"/>
  <c r="HL47" i="1"/>
  <c r="HL46" i="1"/>
  <c r="HL45" i="1"/>
  <c r="HJ54" i="1"/>
  <c r="HJ53" i="1"/>
  <c r="HJ52" i="1"/>
  <c r="HJ51" i="1"/>
  <c r="HJ50" i="1"/>
  <c r="HJ49" i="1"/>
  <c r="HJ48" i="1"/>
  <c r="HJ47" i="1"/>
  <c r="HJ46" i="1"/>
  <c r="HJ45" i="1"/>
  <c r="HH54" i="1"/>
  <c r="HH53" i="1"/>
  <c r="HH52" i="1"/>
  <c r="HH51" i="1"/>
  <c r="HH50" i="1"/>
  <c r="HH49" i="1"/>
  <c r="HH48" i="1"/>
  <c r="HH47" i="1"/>
  <c r="HH46" i="1"/>
  <c r="HH45" i="1"/>
  <c r="HF54" i="1"/>
  <c r="HF53" i="1"/>
  <c r="HF52" i="1"/>
  <c r="HF51" i="1"/>
  <c r="HF50" i="1"/>
  <c r="HF49" i="1"/>
  <c r="HF48" i="1"/>
  <c r="HF47" i="1"/>
  <c r="HF46" i="1"/>
  <c r="HF45" i="1"/>
  <c r="HD54" i="1"/>
  <c r="HD53" i="1"/>
  <c r="HD52" i="1"/>
  <c r="HD51" i="1"/>
  <c r="HD50" i="1"/>
  <c r="HD49" i="1"/>
  <c r="HD48" i="1"/>
  <c r="HD47" i="1"/>
  <c r="HD46" i="1"/>
  <c r="HD45" i="1"/>
  <c r="GX54" i="1"/>
  <c r="GX53" i="1"/>
  <c r="GX52" i="1"/>
  <c r="GX51" i="1"/>
  <c r="GX50" i="1"/>
  <c r="GX49" i="1"/>
  <c r="GX48" i="1"/>
  <c r="GX47" i="1"/>
  <c r="GX46" i="1"/>
  <c r="GX45" i="1"/>
  <c r="GV54" i="1"/>
  <c r="GV53" i="1"/>
  <c r="GV52" i="1"/>
  <c r="GV51" i="1"/>
  <c r="GV50" i="1"/>
  <c r="GV49" i="1"/>
  <c r="GV48" i="1"/>
  <c r="GV47" i="1"/>
  <c r="GV46" i="1"/>
  <c r="GV45" i="1"/>
  <c r="GT54" i="1"/>
  <c r="GT53" i="1"/>
  <c r="GT52" i="1"/>
  <c r="GT51" i="1"/>
  <c r="GT50" i="1"/>
  <c r="GT49" i="1"/>
  <c r="GT48" i="1"/>
  <c r="GT47" i="1"/>
  <c r="GT46" i="1"/>
  <c r="GT45" i="1"/>
  <c r="GR54" i="1"/>
  <c r="GR53" i="1"/>
  <c r="GR52" i="1"/>
  <c r="GR51" i="1"/>
  <c r="GR50" i="1"/>
  <c r="GR49" i="1"/>
  <c r="GR48" i="1"/>
  <c r="GR47" i="1"/>
  <c r="GR46" i="1"/>
  <c r="GR45" i="1"/>
  <c r="GP54" i="1"/>
  <c r="GP53" i="1"/>
  <c r="GP52" i="1"/>
  <c r="GP51" i="1"/>
  <c r="GP50" i="1"/>
  <c r="GP49" i="1"/>
  <c r="GP48" i="1"/>
  <c r="GP47" i="1"/>
  <c r="GP46" i="1"/>
  <c r="GP45" i="1"/>
  <c r="GN54" i="1"/>
  <c r="GN53" i="1"/>
  <c r="GN52" i="1"/>
  <c r="GN51" i="1"/>
  <c r="GN50" i="1"/>
  <c r="GN49" i="1"/>
  <c r="GN48" i="1"/>
  <c r="GN47" i="1"/>
  <c r="GN46" i="1"/>
  <c r="GN45" i="1"/>
  <c r="GL54" i="1"/>
  <c r="GL53" i="1"/>
  <c r="GL52" i="1"/>
  <c r="GL51" i="1"/>
  <c r="GL50" i="1"/>
  <c r="GL49" i="1"/>
  <c r="GL48" i="1"/>
  <c r="GL47" i="1"/>
  <c r="GL46" i="1"/>
  <c r="GL45" i="1"/>
  <c r="GF54" i="1"/>
  <c r="GF53" i="1"/>
  <c r="GF52" i="1"/>
  <c r="GF51" i="1"/>
  <c r="GF50" i="1"/>
  <c r="GF49" i="1"/>
  <c r="GF48" i="1"/>
  <c r="GF47" i="1"/>
  <c r="GF46" i="1"/>
  <c r="GF45" i="1"/>
  <c r="GD54" i="1"/>
  <c r="GD53" i="1"/>
  <c r="GD52" i="1"/>
  <c r="GD51" i="1"/>
  <c r="GD50" i="1"/>
  <c r="GD49" i="1"/>
  <c r="GD48" i="1"/>
  <c r="GD47" i="1"/>
  <c r="GD46" i="1"/>
  <c r="GD45" i="1"/>
  <c r="GB54" i="1"/>
  <c r="GB53" i="1"/>
  <c r="GB52" i="1"/>
  <c r="GB51" i="1"/>
  <c r="GB50" i="1"/>
  <c r="GB49" i="1"/>
  <c r="GB48" i="1"/>
  <c r="GB47" i="1"/>
  <c r="GB46" i="1"/>
  <c r="GB45" i="1"/>
  <c r="FZ54" i="1"/>
  <c r="FZ53" i="1"/>
  <c r="FZ52" i="1"/>
  <c r="FZ51" i="1"/>
  <c r="FZ50" i="1"/>
  <c r="FZ49" i="1"/>
  <c r="FZ48" i="1"/>
  <c r="FZ47" i="1"/>
  <c r="FZ46" i="1"/>
  <c r="FZ45" i="1"/>
  <c r="FX54" i="1"/>
  <c r="FX53" i="1"/>
  <c r="FX52" i="1"/>
  <c r="FX51" i="1"/>
  <c r="FX50" i="1"/>
  <c r="FX49" i="1"/>
  <c r="FX48" i="1"/>
  <c r="FX47" i="1"/>
  <c r="FX46" i="1"/>
  <c r="FX45" i="1"/>
  <c r="FV54" i="1"/>
  <c r="FV53" i="1"/>
  <c r="FV52" i="1"/>
  <c r="FV51" i="1"/>
  <c r="FV50" i="1"/>
  <c r="FV49" i="1"/>
  <c r="FV48" i="1"/>
  <c r="FV47" i="1"/>
  <c r="FV46" i="1"/>
  <c r="FV45" i="1"/>
  <c r="FT54" i="1"/>
  <c r="FT53" i="1"/>
  <c r="FT52" i="1"/>
  <c r="FT51" i="1"/>
  <c r="FT50" i="1"/>
  <c r="FT49" i="1"/>
  <c r="FT48" i="1"/>
  <c r="FT47" i="1"/>
  <c r="FT46" i="1"/>
  <c r="FT45" i="1"/>
  <c r="FR54" i="1"/>
  <c r="FR53" i="1"/>
  <c r="FR52" i="1"/>
  <c r="FR51" i="1"/>
  <c r="FR50" i="1"/>
  <c r="FR49" i="1"/>
  <c r="FR48" i="1"/>
  <c r="FR47" i="1"/>
  <c r="FR46" i="1"/>
  <c r="FR45" i="1"/>
  <c r="FM54" i="1"/>
  <c r="FM53" i="1"/>
  <c r="FM52" i="1"/>
  <c r="FM51" i="1"/>
  <c r="FM50" i="1"/>
  <c r="FM49" i="1"/>
  <c r="FM48" i="1"/>
  <c r="FM47" i="1"/>
  <c r="FM46" i="1"/>
  <c r="FM45" i="1"/>
  <c r="FK54" i="1"/>
  <c r="FK53" i="1"/>
  <c r="FK52" i="1"/>
  <c r="FK51" i="1"/>
  <c r="FK50" i="1"/>
  <c r="FK49" i="1"/>
  <c r="FK48" i="1"/>
  <c r="FK47" i="1"/>
  <c r="FK46" i="1"/>
  <c r="FK45" i="1"/>
  <c r="FI54" i="1"/>
  <c r="FI53" i="1"/>
  <c r="FI52" i="1"/>
  <c r="FI51" i="1"/>
  <c r="FI50" i="1"/>
  <c r="FI49" i="1"/>
  <c r="FI48" i="1"/>
  <c r="FI47" i="1"/>
  <c r="FI46" i="1"/>
  <c r="FI45" i="1"/>
  <c r="FG54" i="1"/>
  <c r="FG53" i="1"/>
  <c r="FG52" i="1"/>
  <c r="FG51" i="1"/>
  <c r="FG50" i="1"/>
  <c r="FG49" i="1"/>
  <c r="FG48" i="1"/>
  <c r="FG47" i="1"/>
  <c r="FG46" i="1"/>
  <c r="FG45" i="1"/>
  <c r="EW54" i="1"/>
  <c r="EW53" i="1"/>
  <c r="EW52" i="1"/>
  <c r="EW51" i="1"/>
  <c r="EW50" i="1"/>
  <c r="EW49" i="1"/>
  <c r="EW48" i="1"/>
  <c r="EW47" i="1"/>
  <c r="EW46" i="1"/>
  <c r="EW45" i="1"/>
  <c r="EU54" i="1"/>
  <c r="EU53" i="1"/>
  <c r="EU52" i="1"/>
  <c r="EU51" i="1"/>
  <c r="EU50" i="1"/>
  <c r="EU49" i="1"/>
  <c r="EU48" i="1"/>
  <c r="EU47" i="1"/>
  <c r="EU46" i="1"/>
  <c r="EU45" i="1"/>
  <c r="ES54" i="1"/>
  <c r="ES53" i="1"/>
  <c r="ES52" i="1"/>
  <c r="ES51" i="1"/>
  <c r="ES50" i="1"/>
  <c r="ES49" i="1"/>
  <c r="ES48" i="1"/>
  <c r="ES47" i="1"/>
  <c r="ES46" i="1"/>
  <c r="ES45" i="1"/>
  <c r="EQ54" i="1"/>
  <c r="EQ53" i="1"/>
  <c r="EQ52" i="1"/>
  <c r="EQ51" i="1"/>
  <c r="EQ50" i="1"/>
  <c r="EQ49" i="1"/>
  <c r="EQ48" i="1"/>
  <c r="EQ47" i="1"/>
  <c r="EQ46" i="1"/>
  <c r="EQ45" i="1"/>
  <c r="EO54" i="1"/>
  <c r="EO53" i="1"/>
  <c r="EO52" i="1"/>
  <c r="EO51" i="1"/>
  <c r="EO50" i="1"/>
  <c r="EO49" i="1"/>
  <c r="EO48" i="1"/>
  <c r="EO47" i="1"/>
  <c r="EO46" i="1"/>
  <c r="EO45" i="1"/>
  <c r="EM54" i="1"/>
  <c r="EM53" i="1"/>
  <c r="EM52" i="1"/>
  <c r="EM51" i="1"/>
  <c r="EM50" i="1"/>
  <c r="EM49" i="1"/>
  <c r="EM48" i="1"/>
  <c r="EM47" i="1"/>
  <c r="EM46" i="1"/>
  <c r="EM45" i="1"/>
  <c r="EK54" i="1"/>
  <c r="EK53" i="1"/>
  <c r="EK52" i="1"/>
  <c r="EK51" i="1"/>
  <c r="EK50" i="1"/>
  <c r="EK49" i="1"/>
  <c r="EK48" i="1"/>
  <c r="EK47" i="1"/>
  <c r="EK46" i="1"/>
  <c r="EK45" i="1"/>
  <c r="EI54" i="1"/>
  <c r="EI53" i="1"/>
  <c r="EI52" i="1"/>
  <c r="EI51" i="1"/>
  <c r="EI50" i="1"/>
  <c r="EI49" i="1"/>
  <c r="EI48" i="1"/>
  <c r="EI47" i="1"/>
  <c r="EI46" i="1"/>
  <c r="EI45" i="1"/>
  <c r="EG54" i="1"/>
  <c r="EG53" i="1"/>
  <c r="EG52" i="1"/>
  <c r="EG51" i="1"/>
  <c r="EG50" i="1"/>
  <c r="EG49" i="1"/>
  <c r="EG48" i="1"/>
  <c r="EG47" i="1"/>
  <c r="EG46" i="1"/>
  <c r="EG45" i="1"/>
  <c r="EE54" i="1"/>
  <c r="EE53" i="1"/>
  <c r="EE52" i="1"/>
  <c r="EE51" i="1"/>
  <c r="EE50" i="1"/>
  <c r="EE49" i="1"/>
  <c r="EE48" i="1"/>
  <c r="EE47" i="1"/>
  <c r="EE46" i="1"/>
  <c r="EE45" i="1"/>
  <c r="EC54" i="1"/>
  <c r="EC53" i="1"/>
  <c r="EC52" i="1"/>
  <c r="EC51" i="1"/>
  <c r="EC50" i="1"/>
  <c r="EC49" i="1"/>
  <c r="EC48" i="1"/>
  <c r="EC47" i="1"/>
  <c r="EC46" i="1"/>
  <c r="EC45" i="1"/>
  <c r="EA54" i="1"/>
  <c r="EA53" i="1"/>
  <c r="EA52" i="1"/>
  <c r="EA51" i="1"/>
  <c r="EA50" i="1"/>
  <c r="EA49" i="1"/>
  <c r="EA48" i="1"/>
  <c r="EA47" i="1"/>
  <c r="EA46" i="1"/>
  <c r="EA45" i="1"/>
  <c r="DY54" i="1"/>
  <c r="DY53" i="1"/>
  <c r="DY52" i="1"/>
  <c r="DY51" i="1"/>
  <c r="DY50" i="1"/>
  <c r="DY49" i="1"/>
  <c r="DY48" i="1"/>
  <c r="DY47" i="1"/>
  <c r="DY46" i="1"/>
  <c r="DY45" i="1"/>
  <c r="DS54" i="1"/>
  <c r="DS53" i="1"/>
  <c r="DS52" i="1"/>
  <c r="DS51" i="1"/>
  <c r="DS50" i="1"/>
  <c r="DS49" i="1"/>
  <c r="DS48" i="1"/>
  <c r="DS47" i="1"/>
  <c r="DS46" i="1"/>
  <c r="DS45" i="1"/>
  <c r="DQ54" i="1"/>
  <c r="DQ53" i="1"/>
  <c r="DQ52" i="1"/>
  <c r="DQ51" i="1"/>
  <c r="DQ50" i="1"/>
  <c r="DQ49" i="1"/>
  <c r="DQ48" i="1"/>
  <c r="DQ47" i="1"/>
  <c r="DQ46" i="1"/>
  <c r="DQ45" i="1"/>
  <c r="DO54" i="1"/>
  <c r="DO53" i="1"/>
  <c r="DO52" i="1"/>
  <c r="DO51" i="1"/>
  <c r="DO50" i="1"/>
  <c r="DO49" i="1"/>
  <c r="DO48" i="1"/>
  <c r="DO47" i="1"/>
  <c r="DO46" i="1"/>
  <c r="DO45" i="1"/>
  <c r="DM54" i="1"/>
  <c r="DM53" i="1"/>
  <c r="DM52" i="1"/>
  <c r="DM51" i="1"/>
  <c r="DM50" i="1"/>
  <c r="DM49" i="1"/>
  <c r="DM48" i="1"/>
  <c r="DM47" i="1"/>
  <c r="DM46" i="1"/>
  <c r="DM45" i="1"/>
  <c r="DK54" i="1"/>
  <c r="DK53" i="1"/>
  <c r="DK52" i="1"/>
  <c r="DK51" i="1"/>
  <c r="DK50" i="1"/>
  <c r="DK49" i="1"/>
  <c r="DK48" i="1"/>
  <c r="DK47" i="1"/>
  <c r="DK46" i="1"/>
  <c r="DK45" i="1"/>
  <c r="DI54" i="1"/>
  <c r="DI53" i="1"/>
  <c r="DI52" i="1"/>
  <c r="DI51" i="1"/>
  <c r="DI50" i="1"/>
  <c r="DI49" i="1"/>
  <c r="DI48" i="1"/>
  <c r="DI47" i="1"/>
  <c r="DI46" i="1"/>
  <c r="DI45" i="1"/>
  <c r="DG54" i="1"/>
  <c r="DG53" i="1"/>
  <c r="DG52" i="1"/>
  <c r="DG51" i="1"/>
  <c r="DG50" i="1"/>
  <c r="DG49" i="1"/>
  <c r="DG48" i="1"/>
  <c r="DG47" i="1"/>
  <c r="DG46" i="1"/>
  <c r="DG45" i="1"/>
  <c r="DE54" i="1"/>
  <c r="DE53" i="1"/>
  <c r="DE52" i="1"/>
  <c r="DE51" i="1"/>
  <c r="DE50" i="1"/>
  <c r="DE49" i="1"/>
  <c r="DE48" i="1"/>
  <c r="DE47" i="1"/>
  <c r="DE46" i="1"/>
  <c r="DE45" i="1"/>
  <c r="DC54" i="1"/>
  <c r="DC53" i="1"/>
  <c r="DC52" i="1"/>
  <c r="DC51" i="1"/>
  <c r="DC50" i="1"/>
  <c r="DC49" i="1"/>
  <c r="DC48" i="1"/>
  <c r="DC47" i="1"/>
  <c r="DC46" i="1"/>
  <c r="DC45" i="1"/>
  <c r="DA54" i="1"/>
  <c r="DA53" i="1"/>
  <c r="DA52" i="1"/>
  <c r="DA51" i="1"/>
  <c r="DA50" i="1"/>
  <c r="DA49" i="1"/>
  <c r="DA48" i="1"/>
  <c r="DA47" i="1"/>
  <c r="DA46" i="1"/>
  <c r="DA45" i="1"/>
  <c r="CY54" i="1"/>
  <c r="CY53" i="1"/>
  <c r="CY52" i="1"/>
  <c r="CY51" i="1"/>
  <c r="CY50" i="1"/>
  <c r="CY49" i="1"/>
  <c r="CY48" i="1"/>
  <c r="CY47" i="1"/>
  <c r="CY46" i="1"/>
  <c r="CY45" i="1"/>
  <c r="CW54" i="1"/>
  <c r="CW53" i="1"/>
  <c r="CW52" i="1"/>
  <c r="CW51" i="1"/>
  <c r="CW50" i="1"/>
  <c r="CW49" i="1"/>
  <c r="CW48" i="1"/>
  <c r="CW47" i="1"/>
  <c r="CW46" i="1"/>
  <c r="CW45" i="1"/>
  <c r="CQ54" i="1"/>
  <c r="CQ53" i="1"/>
  <c r="CQ52" i="1"/>
  <c r="CQ51" i="1"/>
  <c r="CQ50" i="1"/>
  <c r="CQ49" i="1"/>
  <c r="CQ48" i="1"/>
  <c r="CQ47" i="1"/>
  <c r="CQ46" i="1"/>
  <c r="CQ45" i="1"/>
  <c r="CO54" i="1"/>
  <c r="CO53" i="1"/>
  <c r="CO52" i="1"/>
  <c r="CO51" i="1"/>
  <c r="CO50" i="1"/>
  <c r="CO49" i="1"/>
  <c r="CO48" i="1"/>
  <c r="CO47" i="1"/>
  <c r="CO46" i="1"/>
  <c r="CO45" i="1"/>
  <c r="CM54" i="1"/>
  <c r="CM53" i="1"/>
  <c r="CM52" i="1"/>
  <c r="CM51" i="1"/>
  <c r="CM50" i="1"/>
  <c r="CM49" i="1"/>
  <c r="CM48" i="1"/>
  <c r="CM47" i="1"/>
  <c r="CM46" i="1"/>
  <c r="CM45" i="1"/>
  <c r="CK54" i="1"/>
  <c r="CK53" i="1"/>
  <c r="CK52" i="1"/>
  <c r="CK51" i="1"/>
  <c r="CK50" i="1"/>
  <c r="CK49" i="1"/>
  <c r="CK48" i="1"/>
  <c r="CK47" i="1"/>
  <c r="CK46" i="1"/>
  <c r="CK45" i="1"/>
  <c r="CI54" i="1"/>
  <c r="CI53" i="1"/>
  <c r="CI52" i="1"/>
  <c r="CI51" i="1"/>
  <c r="CI50" i="1"/>
  <c r="CI49" i="1"/>
  <c r="CI48" i="1"/>
  <c r="CI47" i="1"/>
  <c r="CI46" i="1"/>
  <c r="CI45" i="1"/>
  <c r="CG54" i="1"/>
  <c r="CG53" i="1"/>
  <c r="CG52" i="1"/>
  <c r="CG51" i="1"/>
  <c r="CG50" i="1"/>
  <c r="CG49" i="1"/>
  <c r="CG48" i="1"/>
  <c r="CG47" i="1"/>
  <c r="CG46" i="1"/>
  <c r="CG45" i="1"/>
  <c r="CE54" i="1"/>
  <c r="CE53" i="1"/>
  <c r="CE52" i="1"/>
  <c r="CE51" i="1"/>
  <c r="CE50" i="1"/>
  <c r="CE49" i="1"/>
  <c r="CE48" i="1"/>
  <c r="CE47" i="1"/>
  <c r="CE46" i="1"/>
  <c r="CE45" i="1"/>
  <c r="BT54" i="1"/>
  <c r="BT53" i="1"/>
  <c r="BT52" i="1"/>
  <c r="BT51" i="1"/>
  <c r="BT50" i="1"/>
  <c r="BT49" i="1"/>
  <c r="BT48" i="1"/>
  <c r="BT47" i="1"/>
  <c r="BT46" i="1"/>
  <c r="BT45" i="1"/>
  <c r="BR54" i="1"/>
  <c r="BR53" i="1"/>
  <c r="BR52" i="1"/>
  <c r="BR51" i="1"/>
  <c r="BR50" i="1"/>
  <c r="BR49" i="1"/>
  <c r="BR48" i="1"/>
  <c r="BR47" i="1"/>
  <c r="BR46" i="1"/>
  <c r="BR45" i="1"/>
  <c r="BP54" i="1"/>
  <c r="BP53" i="1"/>
  <c r="BP52" i="1"/>
  <c r="BP51" i="1"/>
  <c r="BP50" i="1"/>
  <c r="BP49" i="1"/>
  <c r="BP48" i="1"/>
  <c r="BP47" i="1"/>
  <c r="BP46" i="1"/>
  <c r="BP45" i="1"/>
  <c r="BN54" i="1"/>
  <c r="BN53" i="1"/>
  <c r="BN52" i="1"/>
  <c r="BN51" i="1"/>
  <c r="BN50" i="1"/>
  <c r="BN49" i="1"/>
  <c r="BN48" i="1"/>
  <c r="BN47" i="1"/>
  <c r="BN46" i="1"/>
  <c r="BN45" i="1"/>
  <c r="BL54" i="1"/>
  <c r="BL53" i="1"/>
  <c r="BL52" i="1"/>
  <c r="BL51" i="1"/>
  <c r="BL50" i="1"/>
  <c r="BL49" i="1"/>
  <c r="BL48" i="1"/>
  <c r="BL47" i="1"/>
  <c r="BL46" i="1"/>
  <c r="BL45" i="1"/>
  <c r="BG54" i="1"/>
  <c r="BG53" i="1"/>
  <c r="BG52" i="1"/>
  <c r="BG51" i="1"/>
  <c r="BG50" i="1"/>
  <c r="BG49" i="1"/>
  <c r="BG48" i="1"/>
  <c r="BG47" i="1"/>
  <c r="BG46" i="1"/>
  <c r="BG45" i="1"/>
  <c r="BE54" i="1"/>
  <c r="BE53" i="1"/>
  <c r="BE52" i="1"/>
  <c r="BE51" i="1"/>
  <c r="BE50" i="1"/>
  <c r="BE49" i="1"/>
  <c r="BE48" i="1"/>
  <c r="BE47" i="1"/>
  <c r="BE46" i="1"/>
  <c r="BE45" i="1"/>
  <c r="BC54" i="1"/>
  <c r="BC53" i="1"/>
  <c r="BC52" i="1"/>
  <c r="BC51" i="1"/>
  <c r="BC50" i="1"/>
  <c r="BC49" i="1"/>
  <c r="BC48" i="1"/>
  <c r="BC47" i="1"/>
  <c r="BC46" i="1"/>
  <c r="BC45" i="1"/>
  <c r="BA54" i="1"/>
  <c r="BA53" i="1"/>
  <c r="BA52" i="1"/>
  <c r="BA51" i="1"/>
  <c r="BA50" i="1"/>
  <c r="BA49" i="1"/>
  <c r="BA48" i="1"/>
  <c r="BA47" i="1"/>
  <c r="BA46" i="1"/>
  <c r="BA45" i="1"/>
  <c r="AY54" i="1"/>
  <c r="AY53" i="1"/>
  <c r="AY52" i="1"/>
  <c r="AY51" i="1"/>
  <c r="AY50" i="1"/>
  <c r="AY49" i="1"/>
  <c r="AY48" i="1"/>
  <c r="AY47" i="1"/>
  <c r="AY46" i="1"/>
  <c r="AY45" i="1"/>
  <c r="AW54" i="1"/>
  <c r="AW53" i="1"/>
  <c r="AW52" i="1"/>
  <c r="AW51" i="1"/>
  <c r="AW50" i="1"/>
  <c r="AW49" i="1"/>
  <c r="AW48" i="1"/>
  <c r="AW47" i="1"/>
  <c r="AW46" i="1"/>
  <c r="AW45" i="1"/>
  <c r="AU54" i="1"/>
  <c r="AU53" i="1"/>
  <c r="AU52" i="1"/>
  <c r="AU51" i="1"/>
  <c r="AU50" i="1"/>
  <c r="AU49" i="1"/>
  <c r="AU48" i="1"/>
  <c r="AU47" i="1"/>
  <c r="AU46" i="1"/>
  <c r="AU45" i="1"/>
  <c r="AS54" i="1"/>
  <c r="AS53" i="1"/>
  <c r="AS52" i="1"/>
  <c r="AS51" i="1"/>
  <c r="AS50" i="1"/>
  <c r="AS49" i="1"/>
  <c r="AS48" i="1"/>
  <c r="AS47" i="1"/>
  <c r="AS46" i="1"/>
  <c r="AS45" i="1"/>
  <c r="AQ54" i="1"/>
  <c r="AQ53" i="1"/>
  <c r="AQ52" i="1"/>
  <c r="AQ51" i="1"/>
  <c r="AQ50" i="1"/>
  <c r="AQ49" i="1"/>
  <c r="AQ48" i="1"/>
  <c r="AQ47" i="1"/>
  <c r="AQ46" i="1"/>
  <c r="AQ45" i="1"/>
  <c r="AK54" i="1"/>
  <c r="AK53" i="1"/>
  <c r="AK52" i="1"/>
  <c r="AK51" i="1"/>
  <c r="AK50" i="1"/>
  <c r="AK49" i="1"/>
  <c r="AK48" i="1"/>
  <c r="AK47" i="1"/>
  <c r="AK46" i="1"/>
  <c r="AK45" i="1"/>
  <c r="AI54" i="1"/>
  <c r="AI53" i="1"/>
  <c r="AI52" i="1"/>
  <c r="AI51" i="1"/>
  <c r="AI50" i="1"/>
  <c r="AI49" i="1"/>
  <c r="AI48" i="1"/>
  <c r="AI47" i="1"/>
  <c r="AI46" i="1"/>
  <c r="AI45" i="1"/>
  <c r="AG54" i="1"/>
  <c r="AG53" i="1"/>
  <c r="AG52" i="1"/>
  <c r="AG51" i="1"/>
  <c r="AG50" i="1"/>
  <c r="AG49" i="1"/>
  <c r="AG48" i="1"/>
  <c r="AG47" i="1"/>
  <c r="AG46" i="1"/>
  <c r="AG45" i="1"/>
  <c r="AE54" i="1"/>
  <c r="AE53" i="1"/>
  <c r="AE52" i="1"/>
  <c r="AE51" i="1"/>
  <c r="AE50" i="1"/>
  <c r="AE49" i="1"/>
  <c r="AE48" i="1"/>
  <c r="AE47" i="1"/>
  <c r="AE46" i="1"/>
  <c r="AE45" i="1"/>
  <c r="AC54" i="1"/>
  <c r="AC53" i="1"/>
  <c r="AC52" i="1"/>
  <c r="AC51" i="1"/>
  <c r="AC50" i="1"/>
  <c r="AC49" i="1"/>
  <c r="AC48" i="1"/>
  <c r="AC47" i="1"/>
  <c r="AC46" i="1"/>
  <c r="AC45" i="1"/>
  <c r="AA54" i="1"/>
  <c r="AA53" i="1"/>
  <c r="AA52" i="1"/>
  <c r="AA51" i="1"/>
  <c r="AA50" i="1"/>
  <c r="AA49" i="1"/>
  <c r="AA48" i="1"/>
  <c r="AA47" i="1"/>
  <c r="AA46" i="1"/>
  <c r="AA45" i="1"/>
  <c r="Y54" i="1"/>
  <c r="Y53" i="1"/>
  <c r="Y52" i="1"/>
  <c r="Y51" i="1"/>
  <c r="Y50" i="1"/>
  <c r="Y49" i="1"/>
  <c r="Y48" i="1"/>
  <c r="Y47" i="1"/>
  <c r="Y46" i="1"/>
  <c r="Y45" i="1"/>
  <c r="W54" i="1"/>
  <c r="W53" i="1"/>
  <c r="W52" i="1"/>
  <c r="W51" i="1"/>
  <c r="W50" i="1"/>
  <c r="W49" i="1"/>
  <c r="W48" i="1"/>
  <c r="W47" i="1"/>
  <c r="W46" i="1"/>
  <c r="W45" i="1"/>
  <c r="U54" i="1"/>
  <c r="U53" i="1"/>
  <c r="U52" i="1"/>
  <c r="U51" i="1"/>
  <c r="U50" i="1"/>
  <c r="U49" i="1"/>
  <c r="U48" i="1"/>
  <c r="U47" i="1"/>
  <c r="U46" i="1"/>
  <c r="U45" i="1"/>
  <c r="S54" i="1"/>
  <c r="S53" i="1"/>
  <c r="S52" i="1"/>
  <c r="S51" i="1"/>
  <c r="S50" i="1"/>
  <c r="S49" i="1"/>
  <c r="S48" i="1"/>
  <c r="S47" i="1"/>
  <c r="S46" i="1"/>
  <c r="S45" i="1"/>
  <c r="Q54" i="1"/>
  <c r="Q53" i="1"/>
  <c r="Q52" i="1"/>
  <c r="Q51" i="1"/>
  <c r="Q50" i="1"/>
  <c r="Q49" i="1"/>
  <c r="Q48" i="1"/>
  <c r="Q47" i="1"/>
  <c r="Q46" i="1"/>
  <c r="Q45" i="1"/>
  <c r="O54" i="1"/>
  <c r="O53" i="1"/>
  <c r="O52" i="1"/>
  <c r="O51" i="1"/>
  <c r="O50" i="1"/>
  <c r="O49" i="1"/>
  <c r="O48" i="1"/>
  <c r="O47" i="1"/>
  <c r="O46" i="1"/>
  <c r="O45" i="1"/>
  <c r="M54" i="1"/>
  <c r="M53" i="1"/>
  <c r="M52" i="1"/>
  <c r="M51" i="1"/>
  <c r="M50" i="1"/>
  <c r="M49" i="1"/>
  <c r="M48" i="1"/>
  <c r="M47" i="1"/>
  <c r="M46" i="1"/>
  <c r="M45" i="1"/>
  <c r="K54" i="1"/>
  <c r="K53" i="1"/>
  <c r="K52" i="1"/>
  <c r="K51" i="1"/>
  <c r="K50" i="1"/>
  <c r="K49" i="1"/>
  <c r="K48" i="1"/>
  <c r="K47" i="1"/>
  <c r="K46" i="1"/>
  <c r="K45" i="1"/>
  <c r="I54" i="1"/>
  <c r="I53" i="1"/>
  <c r="I52" i="1"/>
  <c r="I51" i="1"/>
  <c r="I50" i="1"/>
  <c r="I49" i="1"/>
  <c r="I48" i="1"/>
  <c r="I47" i="1"/>
  <c r="I46" i="1"/>
  <c r="G54" i="1"/>
  <c r="G53" i="1"/>
  <c r="G52" i="1"/>
  <c r="G51" i="1"/>
  <c r="G50" i="1"/>
  <c r="G49" i="1"/>
  <c r="G48" i="1"/>
  <c r="G47" i="1"/>
  <c r="G46" i="1"/>
  <c r="G45" i="1"/>
  <c r="E49" i="1"/>
  <c r="AM23" i="1"/>
  <c r="AM24" i="1"/>
  <c r="AM25" i="1"/>
  <c r="AM26" i="1"/>
  <c r="AM27" i="1"/>
  <c r="AM29" i="1"/>
  <c r="AM31" i="1"/>
  <c r="AM30" i="1"/>
  <c r="EU39" i="11" l="1"/>
  <c r="EU44" i="11" s="1"/>
  <c r="LG45" i="1"/>
  <c r="C25" i="9" s="1"/>
  <c r="JW45" i="1"/>
  <c r="SU53" i="1"/>
  <c r="UN53" i="1" s="1"/>
  <c r="SU54" i="1"/>
  <c r="UN54" i="1" s="1"/>
  <c r="SU45" i="1"/>
  <c r="UN45" i="1" s="1"/>
  <c r="SU46" i="1"/>
  <c r="SU50" i="1"/>
  <c r="UN50" i="1" s="1"/>
  <c r="SU48" i="1"/>
  <c r="UN48" i="1" s="1"/>
  <c r="UR48" i="1" s="1"/>
  <c r="SU51" i="1"/>
  <c r="UN51" i="1" s="1"/>
  <c r="SU47" i="1"/>
  <c r="SU49" i="1"/>
  <c r="UN49" i="1" s="1"/>
  <c r="SU52" i="1"/>
  <c r="UN52" i="1" s="1"/>
  <c r="PY47" i="1"/>
  <c r="PY48" i="1"/>
  <c r="RP47" i="1"/>
  <c r="E8" i="7" s="1"/>
  <c r="RP48" i="1"/>
  <c r="G8" i="7" s="1"/>
  <c r="RP45" i="1"/>
  <c r="RP53" i="1"/>
  <c r="RP46" i="1"/>
  <c r="C8" i="7" s="1"/>
  <c r="RP54" i="1"/>
  <c r="RP50" i="1"/>
  <c r="RP51" i="1"/>
  <c r="RP49" i="1"/>
  <c r="RP52" i="1"/>
  <c r="JW49" i="1"/>
  <c r="PY50" i="1"/>
  <c r="CS48" i="1"/>
  <c r="GH49" i="1"/>
  <c r="IA49" i="1" s="1"/>
  <c r="PY49" i="1"/>
  <c r="LG54" i="1"/>
  <c r="LG53" i="1"/>
  <c r="LG48" i="1"/>
  <c r="LG46" i="1"/>
  <c r="E25" i="9" s="1"/>
  <c r="LG47" i="1"/>
  <c r="LG51" i="1"/>
  <c r="LG52" i="1"/>
  <c r="LG49" i="1"/>
  <c r="LG50" i="1"/>
  <c r="PY52" i="1"/>
  <c r="PY51" i="1"/>
  <c r="PY45" i="1"/>
  <c r="PY53" i="1"/>
  <c r="PY46" i="1"/>
  <c r="PY54" i="1"/>
  <c r="JW50" i="1"/>
  <c r="JW51" i="1"/>
  <c r="JW52" i="1"/>
  <c r="JW53" i="1"/>
  <c r="JW54" i="1"/>
  <c r="JW48" i="1"/>
  <c r="JW46" i="1"/>
  <c r="JW47" i="1"/>
  <c r="E7" i="7"/>
  <c r="EN44" i="11"/>
  <c r="EY51" i="1"/>
  <c r="EY46" i="1"/>
  <c r="EY53" i="1"/>
  <c r="EY49" i="1"/>
  <c r="HR49" i="1"/>
  <c r="UD49" i="1"/>
  <c r="UJ49" i="1" s="1"/>
  <c r="EY45" i="1"/>
  <c r="EY52" i="1"/>
  <c r="EY47" i="1"/>
  <c r="EY54" i="1"/>
  <c r="EY48" i="1"/>
  <c r="EY50" i="1"/>
  <c r="DU49" i="1"/>
  <c r="FO49" i="1"/>
  <c r="GZ49" i="1"/>
  <c r="MM49" i="1"/>
  <c r="AM49" i="1"/>
  <c r="CS49" i="1"/>
  <c r="NS49" i="1"/>
  <c r="JE49" i="1"/>
  <c r="BI49" i="1"/>
  <c r="BV49" i="1"/>
  <c r="UR49" i="1" l="1"/>
  <c r="E9" i="7"/>
  <c r="E12" i="7" s="1"/>
  <c r="E19" i="7" s="1"/>
  <c r="E21" i="7" s="1"/>
  <c r="UN47" i="1"/>
  <c r="C9" i="7"/>
  <c r="E18" i="8" s="1"/>
  <c r="UN46" i="1"/>
  <c r="I25" i="9"/>
  <c r="K25" i="9"/>
  <c r="G25" i="9"/>
  <c r="HW49" i="1"/>
  <c r="IE49" i="1" s="1"/>
  <c r="FD49" i="1"/>
  <c r="G9" i="7"/>
  <c r="I9" i="7"/>
  <c r="K9" i="7"/>
  <c r="RZ53" i="1"/>
  <c r="RV49" i="1"/>
  <c r="SU55" i="1"/>
  <c r="RZ52" i="1"/>
  <c r="RZ48" i="1"/>
  <c r="RZ51" i="1"/>
  <c r="RZ47" i="1"/>
  <c r="RZ46" i="1"/>
  <c r="RZ49" i="1"/>
  <c r="VA49" i="1" s="1"/>
  <c r="RZ45" i="1"/>
  <c r="RZ54" i="1"/>
  <c r="RZ50" i="1"/>
  <c r="G7" i="7"/>
  <c r="G17" i="8"/>
  <c r="C7" i="7"/>
  <c r="C12" i="7" s="1"/>
  <c r="I8" i="7"/>
  <c r="QN55" i="1"/>
  <c r="K8" i="7"/>
  <c r="RP55" i="1"/>
  <c r="I12" i="9"/>
  <c r="CA49" i="1"/>
  <c r="U24" i="12"/>
  <c r="U25" i="12"/>
  <c r="U26" i="12"/>
  <c r="U27" i="12"/>
  <c r="U28" i="12"/>
  <c r="U29" i="12"/>
  <c r="U30" i="12"/>
  <c r="UN55" i="1" l="1"/>
  <c r="M25" i="9"/>
  <c r="U39" i="12"/>
  <c r="G18" i="8"/>
  <c r="G12" i="7"/>
  <c r="G19" i="7" s="1"/>
  <c r="G21" i="7" s="1"/>
  <c r="K18" i="8"/>
  <c r="I18" i="8"/>
  <c r="II49" i="1"/>
  <c r="O9" i="7"/>
  <c r="M9" i="7"/>
  <c r="C19" i="6"/>
  <c r="UW49" i="1"/>
  <c r="M19" i="8"/>
  <c r="C21" i="8"/>
  <c r="M8" i="7"/>
  <c r="O8" i="7"/>
  <c r="SD49" i="1"/>
  <c r="BV25" i="1"/>
  <c r="BV24" i="1"/>
  <c r="BV26" i="1"/>
  <c r="BV30" i="1"/>
  <c r="M18" i="8" l="1"/>
  <c r="O18" i="8"/>
  <c r="VE49" i="1"/>
  <c r="DW44" i="12"/>
  <c r="DT39" i="12"/>
  <c r="DT44" i="12" s="1"/>
  <c r="DI39" i="12"/>
  <c r="DI44" i="12" s="1"/>
  <c r="DF39" i="12"/>
  <c r="DF44" i="12" s="1"/>
  <c r="DB39" i="12"/>
  <c r="DB44" i="12" s="1"/>
  <c r="CU39" i="12"/>
  <c r="CU44" i="12" s="1"/>
  <c r="CR39" i="12"/>
  <c r="CR44" i="12" s="1"/>
  <c r="CO39" i="12"/>
  <c r="CO44" i="12" s="1"/>
  <c r="CL39" i="12"/>
  <c r="CL44" i="12" s="1"/>
  <c r="CI39" i="12"/>
  <c r="CI44" i="12" s="1"/>
  <c r="BV39" i="12"/>
  <c r="BV44" i="12" s="1"/>
  <c r="BR39" i="12"/>
  <c r="BR44" i="12" s="1"/>
  <c r="BN39" i="12"/>
  <c r="BN44" i="12" s="1"/>
  <c r="BM39" i="12"/>
  <c r="BM44" i="12" s="1"/>
  <c r="BL39" i="12"/>
  <c r="BL44" i="12" s="1"/>
  <c r="BI39" i="12"/>
  <c r="BI44" i="12" s="1"/>
  <c r="BH39" i="12"/>
  <c r="BH44" i="12" s="1"/>
  <c r="BD39" i="12"/>
  <c r="BD44" i="12" s="1"/>
  <c r="AU39" i="12"/>
  <c r="AU44" i="12" s="1"/>
  <c r="AM39" i="12"/>
  <c r="AM44" i="12" s="1"/>
  <c r="AL39" i="12"/>
  <c r="AL44" i="12" s="1"/>
  <c r="AI39" i="12"/>
  <c r="AI44" i="12" s="1"/>
  <c r="AG39" i="12"/>
  <c r="AG44" i="12" s="1"/>
  <c r="T39" i="12"/>
  <c r="T44" i="12" s="1"/>
  <c r="S39" i="12"/>
  <c r="S44" i="12" s="1"/>
  <c r="P39" i="12"/>
  <c r="P44" i="12" s="1"/>
  <c r="L39" i="12"/>
  <c r="L44" i="12" s="1"/>
  <c r="K39" i="12"/>
  <c r="K44" i="12" s="1"/>
  <c r="G39" i="12"/>
  <c r="G44" i="12" s="1"/>
  <c r="F39" i="12"/>
  <c r="F44" i="12" s="1"/>
  <c r="E39" i="12"/>
  <c r="E44" i="12" s="1"/>
  <c r="BA32" i="12"/>
  <c r="ES31" i="12"/>
  <c r="EH31" i="12"/>
  <c r="DX31" i="12"/>
  <c r="DU31" i="12"/>
  <c r="DM31" i="12"/>
  <c r="DJ31" i="12"/>
  <c r="DG31" i="12"/>
  <c r="CV31" i="12"/>
  <c r="CS31" i="12"/>
  <c r="CP31" i="12"/>
  <c r="CM31" i="12"/>
  <c r="CJ31" i="12"/>
  <c r="CE31" i="12"/>
  <c r="CD31" i="12"/>
  <c r="BW31" i="12"/>
  <c r="BS31" i="12"/>
  <c r="BO31" i="12"/>
  <c r="BJ31" i="12"/>
  <c r="AV31" i="12"/>
  <c r="AN31" i="12"/>
  <c r="AJ31" i="12"/>
  <c r="Z31" i="12"/>
  <c r="Y31" i="12"/>
  <c r="Q31" i="12"/>
  <c r="EH30" i="12"/>
  <c r="DX30" i="12"/>
  <c r="DU30" i="12"/>
  <c r="DN30" i="12"/>
  <c r="DJ30" i="12"/>
  <c r="DG30" i="12"/>
  <c r="CZ30" i="12"/>
  <c r="EM30" i="12" s="1"/>
  <c r="CV30" i="12"/>
  <c r="CS30" i="12"/>
  <c r="CP30" i="12"/>
  <c r="CM30" i="12"/>
  <c r="CJ30" i="12"/>
  <c r="EO30" i="12"/>
  <c r="BW30" i="12"/>
  <c r="BS30" i="12"/>
  <c r="BO30" i="12"/>
  <c r="BJ30" i="12"/>
  <c r="AV30" i="12"/>
  <c r="AR30" i="12"/>
  <c r="AN30" i="12"/>
  <c r="AJ30" i="12"/>
  <c r="AA30" i="12"/>
  <c r="EP30" i="12" s="1"/>
  <c r="Y30" i="12"/>
  <c r="Q30" i="12"/>
  <c r="EH29" i="12"/>
  <c r="DX29" i="12"/>
  <c r="DU29" i="12"/>
  <c r="DN29" i="12"/>
  <c r="DJ29" i="12"/>
  <c r="DG29" i="12"/>
  <c r="CZ29" i="12"/>
  <c r="EM29" i="12" s="1"/>
  <c r="CV29" i="12"/>
  <c r="CS29" i="12"/>
  <c r="CP29" i="12"/>
  <c r="CM29" i="12"/>
  <c r="CJ29" i="12"/>
  <c r="BU29" i="12"/>
  <c r="CA29" i="12" s="1"/>
  <c r="CC29" i="12" s="1"/>
  <c r="BS29" i="12"/>
  <c r="BO29" i="12"/>
  <c r="BJ29" i="12"/>
  <c r="AV29" i="12"/>
  <c r="AR29" i="12"/>
  <c r="AN29" i="12"/>
  <c r="AJ29" i="12"/>
  <c r="AA29" i="12"/>
  <c r="EP29" i="12" s="1"/>
  <c r="Y29" i="12"/>
  <c r="Q29" i="12"/>
  <c r="EG28" i="12"/>
  <c r="ES28" i="12" s="1"/>
  <c r="DX28" i="12"/>
  <c r="DU28" i="12"/>
  <c r="DN28" i="12"/>
  <c r="DG28" i="12"/>
  <c r="CZ28" i="12"/>
  <c r="EM28" i="12" s="1"/>
  <c r="CV28" i="12"/>
  <c r="CS28" i="12"/>
  <c r="CP28" i="12"/>
  <c r="CM28" i="12"/>
  <c r="CJ28" i="12"/>
  <c r="BQ28" i="12"/>
  <c r="BO28" i="12"/>
  <c r="BJ28" i="12"/>
  <c r="AT28" i="12"/>
  <c r="AP28" i="12"/>
  <c r="AN28" i="12"/>
  <c r="AJ28" i="12"/>
  <c r="AA28" i="12"/>
  <c r="EP28" i="12" s="1"/>
  <c r="Y28" i="12"/>
  <c r="Q28" i="12"/>
  <c r="J28" i="12"/>
  <c r="DN27" i="12"/>
  <c r="DG27" i="12"/>
  <c r="CZ27" i="12"/>
  <c r="CV27" i="12"/>
  <c r="CS27" i="12"/>
  <c r="CP27" i="12"/>
  <c r="CM27" i="12"/>
  <c r="CJ27" i="12"/>
  <c r="EO27" i="12"/>
  <c r="BO27" i="12"/>
  <c r="BJ27" i="12"/>
  <c r="AN27" i="12"/>
  <c r="Y27" i="12"/>
  <c r="EQ27" i="12" s="1"/>
  <c r="DN26" i="12"/>
  <c r="CZ26" i="12"/>
  <c r="CV26" i="12"/>
  <c r="CS26" i="12"/>
  <c r="CP26" i="12"/>
  <c r="CM26" i="12"/>
  <c r="CJ26" i="12"/>
  <c r="BW26" i="12"/>
  <c r="BO26" i="12"/>
  <c r="Y26" i="12"/>
  <c r="EQ26" i="12" s="1"/>
  <c r="Q26" i="12"/>
  <c r="CZ25" i="12"/>
  <c r="EM25" i="12" s="1"/>
  <c r="CV25" i="12"/>
  <c r="CS25" i="12"/>
  <c r="CP25" i="12"/>
  <c r="EO25" i="12"/>
  <c r="BW25" i="12"/>
  <c r="BS25" i="12"/>
  <c r="AV25" i="12"/>
  <c r="AR25" i="12"/>
  <c r="Y25" i="12"/>
  <c r="EQ25" i="12" s="1"/>
  <c r="Q25" i="12"/>
  <c r="ES24" i="12"/>
  <c r="ER24" i="12"/>
  <c r="EP24" i="12"/>
  <c r="CZ24" i="12"/>
  <c r="EM24" i="12" s="1"/>
  <c r="CV24" i="12"/>
  <c r="CS24" i="12"/>
  <c r="CP24" i="12"/>
  <c r="CF24" i="12"/>
  <c r="BW24" i="12"/>
  <c r="BS24" i="12"/>
  <c r="AV24" i="12"/>
  <c r="AR24" i="12"/>
  <c r="Y24" i="12"/>
  <c r="EQ24" i="12" s="1"/>
  <c r="ES23" i="12"/>
  <c r="ER23" i="12"/>
  <c r="EP23" i="12"/>
  <c r="DM23" i="12"/>
  <c r="CZ23" i="12"/>
  <c r="BS23" i="12"/>
  <c r="AV23" i="12"/>
  <c r="AR23" i="12"/>
  <c r="Y23" i="12"/>
  <c r="EQ23" i="12" s="1"/>
  <c r="ES22" i="12"/>
  <c r="ER22" i="12"/>
  <c r="EP22" i="12"/>
  <c r="DM22" i="12"/>
  <c r="EM22" i="12" s="1"/>
  <c r="CZ22" i="12"/>
  <c r="CF22" i="12"/>
  <c r="AR22" i="12"/>
  <c r="Y22" i="12"/>
  <c r="EQ22" i="12" s="1"/>
  <c r="ES21" i="12"/>
  <c r="ER21" i="12"/>
  <c r="EP21" i="12"/>
  <c r="DM21" i="12"/>
  <c r="CZ21" i="12"/>
  <c r="CF21" i="12"/>
  <c r="Y21" i="12"/>
  <c r="EQ21" i="12" s="1"/>
  <c r="X21" i="12"/>
  <c r="AC21" i="12" s="1"/>
  <c r="ES20" i="12"/>
  <c r="ER20" i="12"/>
  <c r="EP20" i="12"/>
  <c r="DM20" i="12"/>
  <c r="CZ20" i="12"/>
  <c r="CA20" i="12"/>
  <c r="CC20" i="12" s="1"/>
  <c r="CF20" i="12" s="1"/>
  <c r="Y20" i="12"/>
  <c r="EQ20" i="12" s="1"/>
  <c r="X20" i="12"/>
  <c r="ES19" i="12"/>
  <c r="ER19" i="12"/>
  <c r="EP19" i="12"/>
  <c r="DM19" i="12"/>
  <c r="CZ19" i="12"/>
  <c r="CA19" i="12"/>
  <c r="CC19" i="12" s="1"/>
  <c r="Y19" i="12"/>
  <c r="EQ19" i="12" s="1"/>
  <c r="X19" i="12"/>
  <c r="AC19" i="12" s="1"/>
  <c r="CI9" i="12"/>
  <c r="DF9" i="12" s="1"/>
  <c r="DQ9" i="12" s="1"/>
  <c r="EK9" i="12" s="1"/>
  <c r="BH9" i="12"/>
  <c r="W6" i="12"/>
  <c r="AG6" i="12" s="1"/>
  <c r="AY5" i="12"/>
  <c r="BH5" i="12" s="1"/>
  <c r="CI5" i="12" s="1"/>
  <c r="DF5" i="12" s="1"/>
  <c r="DQ5" i="12" s="1"/>
  <c r="EK5" i="12" s="1"/>
  <c r="E54" i="1"/>
  <c r="E53" i="1"/>
  <c r="E52" i="1"/>
  <c r="E51" i="1"/>
  <c r="E50" i="1"/>
  <c r="BV48" i="1"/>
  <c r="E48" i="1"/>
  <c r="E47" i="1"/>
  <c r="BV46" i="1"/>
  <c r="E46" i="1"/>
  <c r="AM46" i="1" s="1"/>
  <c r="E7" i="9" s="1"/>
  <c r="C9" i="9"/>
  <c r="E45" i="1"/>
  <c r="VE33" i="1"/>
  <c r="VA33" i="1"/>
  <c r="UW33" i="1"/>
  <c r="UR33" i="1"/>
  <c r="SC33" i="1"/>
  <c r="SD33" i="1" s="1"/>
  <c r="RZ33" i="1"/>
  <c r="RV33" i="1"/>
  <c r="ID33" i="1"/>
  <c r="HV33" i="1"/>
  <c r="HW33" i="1" s="1"/>
  <c r="FD33" i="1"/>
  <c r="BZ33" i="1"/>
  <c r="CA33" i="1" s="1"/>
  <c r="VE32" i="1"/>
  <c r="VA32" i="1"/>
  <c r="UW32" i="1"/>
  <c r="UR32" i="1"/>
  <c r="SC32" i="1"/>
  <c r="SD32" i="1" s="1"/>
  <c r="RZ32" i="1"/>
  <c r="ID32" i="1"/>
  <c r="HV32" i="1"/>
  <c r="HW32" i="1" s="1"/>
  <c r="FD32" i="1"/>
  <c r="BZ32" i="1"/>
  <c r="CA32" i="1" s="1"/>
  <c r="UE31" i="1"/>
  <c r="RQ31" i="1"/>
  <c r="PZ42" i="1"/>
  <c r="NS31" i="1"/>
  <c r="NT31" i="1" s="1"/>
  <c r="MM31" i="1"/>
  <c r="LH31" i="1"/>
  <c r="JX31" i="1"/>
  <c r="JF31" i="1"/>
  <c r="HR31" i="1"/>
  <c r="HS31" i="1" s="1"/>
  <c r="GZ31" i="1"/>
  <c r="EY31" i="1"/>
  <c r="DU31" i="1"/>
  <c r="BI31" i="1"/>
  <c r="AN31" i="1"/>
  <c r="UE30" i="1"/>
  <c r="NS30" i="1"/>
  <c r="NT30" i="1" s="1"/>
  <c r="MM30" i="1"/>
  <c r="JF30" i="1"/>
  <c r="HR30" i="1"/>
  <c r="GZ30" i="1"/>
  <c r="EY30" i="1"/>
  <c r="DU30" i="1"/>
  <c r="BW30" i="1"/>
  <c r="BI30" i="1"/>
  <c r="UV30" i="1" s="1"/>
  <c r="UE29" i="1"/>
  <c r="NS29" i="1"/>
  <c r="NT29" i="1" s="1"/>
  <c r="MM29" i="1"/>
  <c r="MN29" i="1" s="1"/>
  <c r="JX29" i="1"/>
  <c r="HR29" i="1"/>
  <c r="HS29" i="1" s="1"/>
  <c r="GZ29" i="1"/>
  <c r="HA29" i="1" s="1"/>
  <c r="GH29" i="1"/>
  <c r="FO29" i="1"/>
  <c r="EY29" i="1"/>
  <c r="DU29" i="1"/>
  <c r="BV29" i="1"/>
  <c r="BW29" i="1" s="1"/>
  <c r="BI29" i="1"/>
  <c r="UV29" i="1" s="1"/>
  <c r="AN29" i="1"/>
  <c r="NS28" i="1"/>
  <c r="NT28" i="1" s="1"/>
  <c r="MM28" i="1"/>
  <c r="MN28" i="1" s="1"/>
  <c r="JX28" i="1"/>
  <c r="JF28" i="1"/>
  <c r="HR28" i="1"/>
  <c r="GZ28" i="1"/>
  <c r="HA28" i="1" s="1"/>
  <c r="GH28" i="1"/>
  <c r="FO28" i="1"/>
  <c r="EY28" i="1"/>
  <c r="DU28" i="1"/>
  <c r="BV28" i="1"/>
  <c r="BW28" i="1" s="1"/>
  <c r="BI28" i="1"/>
  <c r="AN28" i="1"/>
  <c r="UR27" i="1"/>
  <c r="NS27" i="1"/>
  <c r="NT27" i="1" s="1"/>
  <c r="MM27" i="1"/>
  <c r="MN27" i="1" s="1"/>
  <c r="JX27" i="1"/>
  <c r="HR27" i="1"/>
  <c r="HS27" i="1" s="1"/>
  <c r="GZ27" i="1"/>
  <c r="HA27" i="1" s="1"/>
  <c r="GH27" i="1"/>
  <c r="FO27" i="1"/>
  <c r="EY27" i="1"/>
  <c r="DU27" i="1"/>
  <c r="BV27" i="1"/>
  <c r="BW27" i="1" s="1"/>
  <c r="BI27" i="1"/>
  <c r="AN27" i="1"/>
  <c r="UQ26" i="1"/>
  <c r="UR26" i="1" s="1"/>
  <c r="NS26" i="1"/>
  <c r="NT26" i="1" s="1"/>
  <c r="MM26" i="1"/>
  <c r="MN26" i="1" s="1"/>
  <c r="HR26" i="1"/>
  <c r="HS26" i="1" s="1"/>
  <c r="GZ26" i="1"/>
  <c r="GH26" i="1"/>
  <c r="EY26" i="1"/>
  <c r="DU26" i="1"/>
  <c r="BW26" i="1"/>
  <c r="BI26" i="1"/>
  <c r="UQ25" i="1"/>
  <c r="UR25" i="1" s="1"/>
  <c r="NS25" i="1"/>
  <c r="NT25" i="1" s="1"/>
  <c r="MM25" i="1"/>
  <c r="MN25" i="1" s="1"/>
  <c r="HR25" i="1"/>
  <c r="HS25" i="1" s="1"/>
  <c r="GZ25" i="1"/>
  <c r="EY25" i="1"/>
  <c r="DU25" i="1"/>
  <c r="AN25" i="1"/>
  <c r="UQ24" i="1"/>
  <c r="UR24" i="1" s="1"/>
  <c r="NS24" i="1"/>
  <c r="MM24" i="1"/>
  <c r="MN24" i="1" s="1"/>
  <c r="HR24" i="1"/>
  <c r="GZ24" i="1"/>
  <c r="EY24" i="1"/>
  <c r="DU24" i="1"/>
  <c r="BW24" i="1"/>
  <c r="VA23" i="1"/>
  <c r="UQ23" i="1"/>
  <c r="UR23" i="1" s="1"/>
  <c r="RZ23" i="1"/>
  <c r="RV23" i="1"/>
  <c r="HW23" i="1"/>
  <c r="EY23" i="1"/>
  <c r="DU23" i="1"/>
  <c r="AN23" i="1"/>
  <c r="VA22" i="1"/>
  <c r="UQ22" i="1"/>
  <c r="UR22" i="1" s="1"/>
  <c r="RZ22" i="1"/>
  <c r="RV22" i="1"/>
  <c r="ID22" i="1"/>
  <c r="HW22" i="1"/>
  <c r="DU22" i="1"/>
  <c r="VA21" i="1"/>
  <c r="UW21" i="1"/>
  <c r="UQ21" i="1"/>
  <c r="UR21" i="1" s="1"/>
  <c r="RZ21" i="1"/>
  <c r="RV21" i="1"/>
  <c r="ID21" i="1"/>
  <c r="HW21" i="1"/>
  <c r="BZ21" i="1"/>
  <c r="CA21" i="1" s="1"/>
  <c r="VA20" i="1"/>
  <c r="UQ20" i="1"/>
  <c r="UR20" i="1" s="1"/>
  <c r="RZ20" i="1"/>
  <c r="ID20" i="1"/>
  <c r="HW20" i="1"/>
  <c r="BZ20" i="1"/>
  <c r="CA20" i="1" s="1"/>
  <c r="UW19" i="1"/>
  <c r="UQ19" i="1"/>
  <c r="UR19" i="1" s="1"/>
  <c r="RV19" i="1"/>
  <c r="ID19" i="1"/>
  <c r="HW19" i="1"/>
  <c r="BZ19" i="1"/>
  <c r="CA19" i="1" s="1"/>
  <c r="CE7" i="1"/>
  <c r="DY7" i="1" s="1"/>
  <c r="FG7" i="1" s="1"/>
  <c r="AQ4" i="1"/>
  <c r="AQ3" i="1"/>
  <c r="EM27" i="12" l="1"/>
  <c r="DA27" i="12"/>
  <c r="DC27" i="12" s="1"/>
  <c r="EM26" i="12"/>
  <c r="DA26" i="12"/>
  <c r="EO32" i="12"/>
  <c r="EU32" i="12" s="1"/>
  <c r="BE32" i="12"/>
  <c r="AC18" i="12"/>
  <c r="HV28" i="1"/>
  <c r="HW28" i="1" s="1"/>
  <c r="UV31" i="1"/>
  <c r="VD31" i="1" s="1"/>
  <c r="HV26" i="1"/>
  <c r="HW26" i="1" s="1"/>
  <c r="FC27" i="1"/>
  <c r="FD27" i="1" s="1"/>
  <c r="HV30" i="1"/>
  <c r="HW30" i="1" s="1"/>
  <c r="FC31" i="1"/>
  <c r="FD31" i="1" s="1"/>
  <c r="DN31" i="12"/>
  <c r="AC25" i="12"/>
  <c r="EL25" i="12"/>
  <c r="EN25" i="12" s="1"/>
  <c r="EU25" i="12" s="1"/>
  <c r="AC29" i="12"/>
  <c r="EL29" i="12"/>
  <c r="EN29" i="12" s="1"/>
  <c r="AC23" i="12"/>
  <c r="EL23" i="12"/>
  <c r="ER39" i="12"/>
  <c r="EM20" i="12"/>
  <c r="AJ39" i="12"/>
  <c r="AJ44" i="12" s="1"/>
  <c r="EO28" i="12"/>
  <c r="J27" i="12"/>
  <c r="M27" i="12" s="1"/>
  <c r="M28" i="12"/>
  <c r="AC22" i="12"/>
  <c r="EL22" i="12"/>
  <c r="EN22" i="12" s="1"/>
  <c r="EM19" i="12"/>
  <c r="EO26" i="12"/>
  <c r="BQ27" i="12"/>
  <c r="EQ39" i="12"/>
  <c r="EQ44" i="12" s="1"/>
  <c r="ES39" i="12"/>
  <c r="EM21" i="12"/>
  <c r="EO29" i="12"/>
  <c r="AC31" i="12"/>
  <c r="AC24" i="12"/>
  <c r="EL24" i="12"/>
  <c r="EN24" i="12" s="1"/>
  <c r="CE39" i="12"/>
  <c r="CE44" i="12" s="1"/>
  <c r="ET31" i="12"/>
  <c r="ET39" i="12" s="1"/>
  <c r="EP39" i="12"/>
  <c r="EM23" i="12"/>
  <c r="AC30" i="12"/>
  <c r="EL30" i="12"/>
  <c r="EN30" i="12" s="1"/>
  <c r="EU30" i="12" s="1"/>
  <c r="AC20" i="12"/>
  <c r="AZ28" i="12"/>
  <c r="BE28" i="12" s="1"/>
  <c r="HV31" i="1"/>
  <c r="HW31" i="1" s="1"/>
  <c r="ID31" i="1"/>
  <c r="UZ27" i="1"/>
  <c r="VA27" i="1" s="1"/>
  <c r="HZ27" i="1"/>
  <c r="IA27" i="1" s="1"/>
  <c r="UZ26" i="1"/>
  <c r="VA26" i="1" s="1"/>
  <c r="HZ26" i="1"/>
  <c r="FC26" i="1"/>
  <c r="FD26" i="1" s="1"/>
  <c r="FC28" i="1"/>
  <c r="FD28" i="1" s="1"/>
  <c r="UZ29" i="1"/>
  <c r="VA29" i="1" s="1"/>
  <c r="HZ29" i="1"/>
  <c r="IA29" i="1" s="1"/>
  <c r="UZ28" i="1"/>
  <c r="VA28" i="1" s="1"/>
  <c r="HZ28" i="1"/>
  <c r="IA28" i="1" s="1"/>
  <c r="HV27" i="1"/>
  <c r="HW27" i="1" s="1"/>
  <c r="FC24" i="1"/>
  <c r="FD24" i="1" s="1"/>
  <c r="FC25" i="1"/>
  <c r="FD25" i="1" s="1"/>
  <c r="IE19" i="1"/>
  <c r="IH19" i="1"/>
  <c r="FC29" i="1"/>
  <c r="FD29" i="1" s="1"/>
  <c r="IE33" i="1"/>
  <c r="IH33" i="1"/>
  <c r="II33" i="1" s="1"/>
  <c r="IE32" i="1"/>
  <c r="IH32" i="1"/>
  <c r="II32" i="1" s="1"/>
  <c r="IE20" i="1"/>
  <c r="IH20" i="1"/>
  <c r="II20" i="1" s="1"/>
  <c r="FC22" i="1"/>
  <c r="UV22" i="1"/>
  <c r="VD22" i="1" s="1"/>
  <c r="VE22" i="1" s="1"/>
  <c r="FC23" i="1"/>
  <c r="FD23" i="1" s="1"/>
  <c r="UV23" i="1"/>
  <c r="HV29" i="1"/>
  <c r="HW29" i="1" s="1"/>
  <c r="UV25" i="1"/>
  <c r="UV26" i="1"/>
  <c r="UV28" i="1"/>
  <c r="UW28" i="1" s="1"/>
  <c r="IE21" i="1"/>
  <c r="IH21" i="1"/>
  <c r="II21" i="1" s="1"/>
  <c r="IE22" i="1"/>
  <c r="HV24" i="1"/>
  <c r="HW24" i="1" s="1"/>
  <c r="HV25" i="1"/>
  <c r="HW25" i="1" s="1"/>
  <c r="UV27" i="1"/>
  <c r="FC30" i="1"/>
  <c r="FD30" i="1" s="1"/>
  <c r="UV24" i="1"/>
  <c r="DN25" i="12"/>
  <c r="DN20" i="12"/>
  <c r="DN22" i="12"/>
  <c r="DN19" i="12"/>
  <c r="DN21" i="12"/>
  <c r="DN23" i="12"/>
  <c r="DN24" i="12"/>
  <c r="AP27" i="12"/>
  <c r="HA24" i="1"/>
  <c r="FP28" i="1"/>
  <c r="HA26" i="1"/>
  <c r="FP29" i="1"/>
  <c r="GI29" i="1"/>
  <c r="CE3" i="1"/>
  <c r="DY3" i="1" s="1"/>
  <c r="FG3" i="1" s="1"/>
  <c r="GL3" i="1" s="1"/>
  <c r="BJ26" i="1"/>
  <c r="BJ27" i="1"/>
  <c r="BJ30" i="1"/>
  <c r="RU31" i="1"/>
  <c r="SC31" i="1" s="1"/>
  <c r="GI30" i="1"/>
  <c r="BJ29" i="1"/>
  <c r="HA30" i="1"/>
  <c r="VA30" i="1"/>
  <c r="EZ26" i="1"/>
  <c r="CT28" i="1"/>
  <c r="EZ28" i="1"/>
  <c r="EZ30" i="1"/>
  <c r="CT29" i="1"/>
  <c r="CT30" i="1"/>
  <c r="LH25" i="1"/>
  <c r="RU25" i="1"/>
  <c r="RU24" i="1"/>
  <c r="RV24" i="1" s="1"/>
  <c r="RU30" i="1"/>
  <c r="LH26" i="1"/>
  <c r="RU26" i="1"/>
  <c r="LH27" i="1"/>
  <c r="RU27" i="1"/>
  <c r="LH28" i="1"/>
  <c r="RU28" i="1"/>
  <c r="RV28" i="1" s="1"/>
  <c r="LH29" i="1"/>
  <c r="RU29" i="1"/>
  <c r="RV29" i="1" s="1"/>
  <c r="MN31" i="1"/>
  <c r="DV24" i="1"/>
  <c r="DV26" i="1"/>
  <c r="DV28" i="1"/>
  <c r="DV31" i="1"/>
  <c r="DV29" i="1"/>
  <c r="DV30" i="1"/>
  <c r="DV23" i="1"/>
  <c r="DV27" i="1"/>
  <c r="QO42" i="1"/>
  <c r="RQ42" i="1"/>
  <c r="CF25" i="12"/>
  <c r="BU28" i="12"/>
  <c r="E9" i="9"/>
  <c r="EO21" i="12"/>
  <c r="EO19" i="12"/>
  <c r="AB39" i="12"/>
  <c r="EO20" i="12"/>
  <c r="CF19" i="12"/>
  <c r="EO24" i="12"/>
  <c r="CV39" i="12"/>
  <c r="CV44" i="12" s="1"/>
  <c r="DJ44" i="12"/>
  <c r="Q27" i="12"/>
  <c r="Q39" i="12" s="1"/>
  <c r="Q44" i="12" s="1"/>
  <c r="DG39" i="12"/>
  <c r="DG44" i="12" s="1"/>
  <c r="CJ39" i="12"/>
  <c r="CJ44" i="12" s="1"/>
  <c r="AV28" i="12"/>
  <c r="AA39" i="12"/>
  <c r="EO23" i="12"/>
  <c r="CM39" i="12"/>
  <c r="CM44" i="12" s="1"/>
  <c r="AT27" i="12"/>
  <c r="AT26" i="12" s="1"/>
  <c r="AT39" i="12" s="1"/>
  <c r="AT44" i="12" s="1"/>
  <c r="DU39" i="12"/>
  <c r="DU44" i="12" s="1"/>
  <c r="AR31" i="12"/>
  <c r="AQ39" i="12"/>
  <c r="AQ44" i="12" s="1"/>
  <c r="BA31" i="12"/>
  <c r="EL21" i="12"/>
  <c r="CZ39" i="12"/>
  <c r="CZ44" i="12" s="1"/>
  <c r="CS39" i="12"/>
  <c r="CS44" i="12" s="1"/>
  <c r="DX39" i="12"/>
  <c r="DX44" i="12" s="1"/>
  <c r="EO22" i="12"/>
  <c r="CP39" i="12"/>
  <c r="CP44" i="12" s="1"/>
  <c r="EL19" i="12"/>
  <c r="EB39" i="12"/>
  <c r="AN39" i="12"/>
  <c r="AN44" i="12" s="1"/>
  <c r="AR28" i="12"/>
  <c r="BW29" i="12"/>
  <c r="CY39" i="12"/>
  <c r="DM39" i="12"/>
  <c r="BS28" i="12"/>
  <c r="EH28" i="12"/>
  <c r="EH39" i="12" s="1"/>
  <c r="EH44" i="12" s="1"/>
  <c r="EG39" i="12"/>
  <c r="EG44" i="12" s="1"/>
  <c r="EL20" i="12"/>
  <c r="EN20" i="12" s="1"/>
  <c r="BO39" i="12"/>
  <c r="BO44" i="12" s="1"/>
  <c r="AY6" i="12"/>
  <c r="BH6" i="12" s="1"/>
  <c r="CI6" i="12" s="1"/>
  <c r="DF6" i="12" s="1"/>
  <c r="DQ6" i="12" s="1"/>
  <c r="EK6" i="12" s="1"/>
  <c r="CF23" i="12"/>
  <c r="BJ39" i="12"/>
  <c r="BJ44" i="12" s="1"/>
  <c r="CF30" i="12"/>
  <c r="CD39" i="12"/>
  <c r="CD44" i="12" s="1"/>
  <c r="UR28" i="1"/>
  <c r="FO46" i="1"/>
  <c r="SC20" i="1"/>
  <c r="SD20" i="1" s="1"/>
  <c r="BQ26" i="12"/>
  <c r="CA26" i="12" s="1"/>
  <c r="CC26" i="12" s="1"/>
  <c r="BS27" i="12"/>
  <c r="SC19" i="1"/>
  <c r="SD19" i="1" s="1"/>
  <c r="GH54" i="1"/>
  <c r="RZ27" i="1"/>
  <c r="FO50" i="1"/>
  <c r="FO52" i="1"/>
  <c r="SV42" i="1"/>
  <c r="CS45" i="1"/>
  <c r="GZ53" i="1"/>
  <c r="HR52" i="1"/>
  <c r="HR48" i="1"/>
  <c r="CF31" i="12"/>
  <c r="NS51" i="1"/>
  <c r="JE52" i="1"/>
  <c r="K24" i="9" s="1"/>
  <c r="MM52" i="1"/>
  <c r="MM53" i="1"/>
  <c r="CW7" i="1"/>
  <c r="VD20" i="1"/>
  <c r="VE20" i="1" s="1"/>
  <c r="DU42" i="1"/>
  <c r="Q11" i="9" s="1"/>
  <c r="SC23" i="1"/>
  <c r="SD23" i="1" s="1"/>
  <c r="ID25" i="1"/>
  <c r="RZ25" i="1"/>
  <c r="UR29" i="1"/>
  <c r="GZ45" i="1"/>
  <c r="UD50" i="1"/>
  <c r="UJ50" i="1" s="1"/>
  <c r="UR50" i="1" s="1"/>
  <c r="UD51" i="1"/>
  <c r="UJ51" i="1" s="1"/>
  <c r="UR51" i="1" s="1"/>
  <c r="DU54" i="1"/>
  <c r="NT24" i="1"/>
  <c r="NT42" i="1" s="1"/>
  <c r="GZ48" i="1"/>
  <c r="ID24" i="1"/>
  <c r="UR30" i="1"/>
  <c r="JE51" i="1"/>
  <c r="DU45" i="1"/>
  <c r="MM45" i="1"/>
  <c r="C26" i="9" s="1"/>
  <c r="NS46" i="1"/>
  <c r="E27" i="9" s="1"/>
  <c r="GH48" i="1"/>
  <c r="IA48" i="1" s="1"/>
  <c r="GZ50" i="1"/>
  <c r="BV52" i="1"/>
  <c r="CS52" i="1"/>
  <c r="HR54" i="1"/>
  <c r="MM50" i="1"/>
  <c r="MM47" i="1"/>
  <c r="JE50" i="1"/>
  <c r="RZ29" i="1"/>
  <c r="DU48" i="1"/>
  <c r="FD48" i="1" s="1"/>
  <c r="HR50" i="1"/>
  <c r="GH51" i="1"/>
  <c r="VD19" i="1"/>
  <c r="VE19" i="1" s="1"/>
  <c r="VD21" i="1"/>
  <c r="VE21" i="1" s="1"/>
  <c r="LG42" i="1"/>
  <c r="Q25" i="9" s="1"/>
  <c r="RZ28" i="1"/>
  <c r="JE45" i="1"/>
  <c r="C24" i="9" s="1"/>
  <c r="HR46" i="1"/>
  <c r="I16" i="6"/>
  <c r="UD53" i="1"/>
  <c r="UJ53" i="1" s="1"/>
  <c r="UR53" i="1" s="1"/>
  <c r="GZ54" i="1"/>
  <c r="MM42" i="1"/>
  <c r="Q26" i="9" s="1"/>
  <c r="NS52" i="1"/>
  <c r="HA31" i="1"/>
  <c r="Q7" i="7"/>
  <c r="JE47" i="1"/>
  <c r="GZ51" i="1"/>
  <c r="LH24" i="1"/>
  <c r="VA25" i="1"/>
  <c r="SU42" i="1"/>
  <c r="Q9" i="7" s="1"/>
  <c r="GZ46" i="1"/>
  <c r="G16" i="6"/>
  <c r="CS50" i="1"/>
  <c r="UD52" i="1"/>
  <c r="UJ52" i="1" s="1"/>
  <c r="UR52" i="1" s="1"/>
  <c r="EZ23" i="1"/>
  <c r="E12" i="9"/>
  <c r="CS42" i="1"/>
  <c r="Q10" i="9" s="1"/>
  <c r="EZ25" i="1"/>
  <c r="BZ25" i="1"/>
  <c r="CA25" i="1" s="1"/>
  <c r="AM52" i="1"/>
  <c r="AM45" i="1"/>
  <c r="AM47" i="1"/>
  <c r="Y39" i="12"/>
  <c r="Y44" i="12" s="1"/>
  <c r="O39" i="12"/>
  <c r="O44" i="12" s="1"/>
  <c r="BJ25" i="1"/>
  <c r="BI46" i="1"/>
  <c r="BZ30" i="1"/>
  <c r="CA30" i="1" s="1"/>
  <c r="U44" i="12"/>
  <c r="BW25" i="1"/>
  <c r="BW42" i="1" s="1"/>
  <c r="HD7" i="1"/>
  <c r="IM7" i="1" s="1"/>
  <c r="GL7" i="1"/>
  <c r="ID27" i="1"/>
  <c r="CE4" i="1"/>
  <c r="JF29" i="1"/>
  <c r="AN30" i="1"/>
  <c r="BI45" i="1"/>
  <c r="FO45" i="1"/>
  <c r="CS47" i="1"/>
  <c r="EZ31" i="1"/>
  <c r="UW20" i="1"/>
  <c r="AN24" i="1"/>
  <c r="BZ24" i="1"/>
  <c r="CA24" i="1" s="1"/>
  <c r="EZ24" i="1"/>
  <c r="GI27" i="1"/>
  <c r="ID28" i="1"/>
  <c r="RV20" i="1"/>
  <c r="SC21" i="1"/>
  <c r="SD21" i="1" s="1"/>
  <c r="Q7" i="9"/>
  <c r="BZ23" i="1"/>
  <c r="CA23" i="1" s="1"/>
  <c r="ID23" i="1"/>
  <c r="BI42" i="1"/>
  <c r="Q8" i="9" s="1"/>
  <c r="HS24" i="1"/>
  <c r="DV25" i="1"/>
  <c r="HA25" i="1"/>
  <c r="JW42" i="1"/>
  <c r="JX26" i="1"/>
  <c r="EZ27" i="1"/>
  <c r="JF27" i="1"/>
  <c r="GI28" i="1"/>
  <c r="BZ29" i="1"/>
  <c r="CA29" i="1" s="1"/>
  <c r="EZ29" i="1"/>
  <c r="MN30" i="1"/>
  <c r="AM50" i="1"/>
  <c r="BZ22" i="1"/>
  <c r="CA22" i="1" s="1"/>
  <c r="SC22" i="1"/>
  <c r="SD22" i="1" s="1"/>
  <c r="BV42" i="1"/>
  <c r="Q9" i="9" s="1"/>
  <c r="NS42" i="1"/>
  <c r="Q27" i="9" s="1"/>
  <c r="BZ27" i="1"/>
  <c r="CA27" i="1" s="1"/>
  <c r="BZ28" i="1"/>
  <c r="CA28" i="1" s="1"/>
  <c r="FP30" i="1"/>
  <c r="ID30" i="1"/>
  <c r="HR42" i="1"/>
  <c r="Q15" i="9" s="1"/>
  <c r="BV45" i="1"/>
  <c r="JE42" i="1"/>
  <c r="Q24" i="9" s="1"/>
  <c r="CT27" i="1"/>
  <c r="HS28" i="1"/>
  <c r="UD45" i="1"/>
  <c r="UJ45" i="1" s="1"/>
  <c r="GH46" i="1"/>
  <c r="IA46" i="1" s="1"/>
  <c r="MM46" i="1"/>
  <c r="E26" i="9" s="1"/>
  <c r="AM48" i="1"/>
  <c r="JF26" i="1"/>
  <c r="BJ28" i="1"/>
  <c r="HS30" i="1"/>
  <c r="HA23" i="1"/>
  <c r="GZ42" i="1"/>
  <c r="Q14" i="9" s="1"/>
  <c r="GI26" i="1"/>
  <c r="GH42" i="1"/>
  <c r="S7" i="6" s="1"/>
  <c r="ID26" i="1"/>
  <c r="RZ26" i="1"/>
  <c r="BJ31" i="1"/>
  <c r="VA19" i="1"/>
  <c r="BZ26" i="1"/>
  <c r="CA26" i="1" s="1"/>
  <c r="FO42" i="1"/>
  <c r="Q13" i="9" s="1"/>
  <c r="BZ31" i="1"/>
  <c r="CA31" i="1" s="1"/>
  <c r="RZ19" i="1"/>
  <c r="DV22" i="1"/>
  <c r="RZ24" i="1"/>
  <c r="AN26" i="1"/>
  <c r="FP27" i="1"/>
  <c r="ID29" i="1"/>
  <c r="JX30" i="1"/>
  <c r="RZ30" i="1"/>
  <c r="GH45" i="1"/>
  <c r="IA45" i="1" s="1"/>
  <c r="CS46" i="1"/>
  <c r="BV47" i="1"/>
  <c r="NS47" i="1"/>
  <c r="FO48" i="1"/>
  <c r="GH50" i="1"/>
  <c r="MM51" i="1"/>
  <c r="VA31" i="1"/>
  <c r="HR45" i="1"/>
  <c r="NS45" i="1"/>
  <c r="C27" i="9" s="1"/>
  <c r="HR47" i="1"/>
  <c r="UD47" i="1"/>
  <c r="UJ47" i="1" s="1"/>
  <c r="UR47" i="1" s="1"/>
  <c r="JE48" i="1"/>
  <c r="DU50" i="1"/>
  <c r="BI51" i="1"/>
  <c r="DU51" i="1"/>
  <c r="JE53" i="1"/>
  <c r="UD54" i="1"/>
  <c r="UJ54" i="1" s="1"/>
  <c r="UR54" i="1" s="1"/>
  <c r="RZ31" i="1"/>
  <c r="UD46" i="1"/>
  <c r="UJ46" i="1" s="1"/>
  <c r="UR46" i="1" s="1"/>
  <c r="MM48" i="1"/>
  <c r="NS50" i="1"/>
  <c r="CS54" i="1"/>
  <c r="EY42" i="1"/>
  <c r="Q12" i="9" s="1"/>
  <c r="UD42" i="1"/>
  <c r="Q28" i="9" s="1"/>
  <c r="UE28" i="1"/>
  <c r="UE42" i="1" s="1"/>
  <c r="BI50" i="1"/>
  <c r="BV50" i="1"/>
  <c r="HR51" i="1"/>
  <c r="NS53" i="1"/>
  <c r="DU46" i="1"/>
  <c r="JE46" i="1"/>
  <c r="GH47" i="1"/>
  <c r="IA47" i="1" s="1"/>
  <c r="GZ47" i="1"/>
  <c r="AM51" i="1"/>
  <c r="CS51" i="1"/>
  <c r="BI52" i="1"/>
  <c r="DU52" i="1"/>
  <c r="HR53" i="1"/>
  <c r="AM54" i="1"/>
  <c r="BI47" i="1"/>
  <c r="DU47" i="1"/>
  <c r="NS48" i="1"/>
  <c r="FO51" i="1"/>
  <c r="GH53" i="1"/>
  <c r="BI54" i="1"/>
  <c r="FO47" i="1"/>
  <c r="BI48" i="1"/>
  <c r="BV51" i="1"/>
  <c r="FO54" i="1"/>
  <c r="GH52" i="1"/>
  <c r="GZ52" i="1"/>
  <c r="AM53" i="1"/>
  <c r="CS53" i="1"/>
  <c r="DU53" i="1"/>
  <c r="JE54" i="1"/>
  <c r="NS54" i="1"/>
  <c r="BI53" i="1"/>
  <c r="BV53" i="1"/>
  <c r="FO53" i="1"/>
  <c r="BV54" i="1"/>
  <c r="MM54" i="1"/>
  <c r="DC26" i="12" l="1"/>
  <c r="DC39" i="12" s="1"/>
  <c r="DC44" i="12" s="1"/>
  <c r="DA39" i="12"/>
  <c r="DA44" i="12" s="1"/>
  <c r="EO31" i="12"/>
  <c r="EU31" i="12" s="1"/>
  <c r="BE31" i="12"/>
  <c r="UR45" i="1"/>
  <c r="UJ55" i="1"/>
  <c r="G27" i="9"/>
  <c r="I24" i="9"/>
  <c r="I27" i="9"/>
  <c r="K27" i="9"/>
  <c r="M27" i="9" s="1"/>
  <c r="G26" i="9"/>
  <c r="M26" i="9" s="1"/>
  <c r="G24" i="9"/>
  <c r="E24" i="9"/>
  <c r="K26" i="9"/>
  <c r="I26" i="9"/>
  <c r="EN23" i="12"/>
  <c r="EU29" i="12"/>
  <c r="EU23" i="12"/>
  <c r="EU24" i="12"/>
  <c r="AZ27" i="12"/>
  <c r="BE27" i="12" s="1"/>
  <c r="EN21" i="12"/>
  <c r="EU21" i="12" s="1"/>
  <c r="CA28" i="12"/>
  <c r="CC28" i="12" s="1"/>
  <c r="CF28" i="12" s="1"/>
  <c r="EO39" i="12"/>
  <c r="EU20" i="12"/>
  <c r="J26" i="12"/>
  <c r="M26" i="12" s="1"/>
  <c r="M39" i="12" s="1"/>
  <c r="AC28" i="12"/>
  <c r="AP26" i="12"/>
  <c r="EU22" i="12"/>
  <c r="FD46" i="1"/>
  <c r="FD50" i="1"/>
  <c r="IA26" i="1"/>
  <c r="IA42" i="1" s="1"/>
  <c r="HZ42" i="1"/>
  <c r="VA53" i="1"/>
  <c r="IA53" i="1"/>
  <c r="HW45" i="1"/>
  <c r="IE45" i="1" s="1"/>
  <c r="VA51" i="1"/>
  <c r="IA51" i="1"/>
  <c r="VA52" i="1"/>
  <c r="IA52" i="1"/>
  <c r="IH31" i="1"/>
  <c r="II31" i="1" s="1"/>
  <c r="VA50" i="1"/>
  <c r="IA50" i="1"/>
  <c r="VA54" i="1"/>
  <c r="IA54" i="1"/>
  <c r="HW53" i="1"/>
  <c r="FD52" i="1"/>
  <c r="Q18" i="8"/>
  <c r="Q12" i="7"/>
  <c r="Q19" i="7" s="1"/>
  <c r="Q21" i="7" s="1"/>
  <c r="C50" i="8" s="1"/>
  <c r="IH30" i="1"/>
  <c r="II30" i="1" s="1"/>
  <c r="IH22" i="1"/>
  <c r="II22" i="1" s="1"/>
  <c r="IH28" i="1"/>
  <c r="II28" i="1" s="1"/>
  <c r="FD53" i="1"/>
  <c r="HW54" i="1"/>
  <c r="FD22" i="1"/>
  <c r="FD42" i="1" s="1"/>
  <c r="IE25" i="1"/>
  <c r="IH25" i="1"/>
  <c r="II25" i="1" s="1"/>
  <c r="FD54" i="1"/>
  <c r="IE31" i="1"/>
  <c r="IH27" i="1"/>
  <c r="II27" i="1" s="1"/>
  <c r="IE24" i="1"/>
  <c r="IH24" i="1"/>
  <c r="II24" i="1" s="1"/>
  <c r="HW51" i="1"/>
  <c r="FD51" i="1"/>
  <c r="C7" i="6"/>
  <c r="C9" i="6" s="1"/>
  <c r="VA45" i="1"/>
  <c r="IH26" i="1"/>
  <c r="II26" i="1" s="1"/>
  <c r="IH23" i="1"/>
  <c r="II23" i="1" s="1"/>
  <c r="HW48" i="1"/>
  <c r="IE48" i="1" s="1"/>
  <c r="G7" i="6"/>
  <c r="G26" i="6" s="1"/>
  <c r="VA47" i="1"/>
  <c r="HW47" i="1"/>
  <c r="IE47" i="1" s="1"/>
  <c r="HW50" i="1"/>
  <c r="HW52" i="1"/>
  <c r="E7" i="6"/>
  <c r="E9" i="6" s="1"/>
  <c r="VA46" i="1"/>
  <c r="HW46" i="1"/>
  <c r="IE46" i="1" s="1"/>
  <c r="I7" i="6"/>
  <c r="I9" i="6" s="1"/>
  <c r="VA48" i="1"/>
  <c r="FD47" i="1"/>
  <c r="IH29" i="1"/>
  <c r="II29" i="1" s="1"/>
  <c r="H44" i="12"/>
  <c r="K7" i="6"/>
  <c r="K26" i="6" s="1"/>
  <c r="Q7" i="8"/>
  <c r="Q9" i="8" s="1"/>
  <c r="S9" i="6"/>
  <c r="S26" i="6" s="1"/>
  <c r="M7" i="6"/>
  <c r="EN19" i="12"/>
  <c r="EU19" i="12" s="1"/>
  <c r="RV52" i="1"/>
  <c r="EM39" i="12"/>
  <c r="BA39" i="12"/>
  <c r="AP39" i="12"/>
  <c r="AP44" i="12" s="1"/>
  <c r="AR27" i="12"/>
  <c r="RV48" i="1"/>
  <c r="FD45" i="1"/>
  <c r="RV53" i="1"/>
  <c r="RV51" i="1"/>
  <c r="RV47" i="1"/>
  <c r="RV54" i="1"/>
  <c r="RV46" i="1"/>
  <c r="RV45" i="1"/>
  <c r="RV50" i="1"/>
  <c r="HD3" i="1"/>
  <c r="IM3" i="1" s="1"/>
  <c r="KA3" i="1" s="1"/>
  <c r="CW3" i="1"/>
  <c r="Q17" i="9"/>
  <c r="U7" i="10" s="1"/>
  <c r="G15" i="8"/>
  <c r="G17" i="6"/>
  <c r="G19" i="6" s="1"/>
  <c r="I17" i="6"/>
  <c r="I19" i="6" s="1"/>
  <c r="S16" i="6"/>
  <c r="E16" i="6"/>
  <c r="M16" i="6"/>
  <c r="K16" i="6"/>
  <c r="Q30" i="9"/>
  <c r="S28" i="9" s="1"/>
  <c r="K10" i="9"/>
  <c r="G10" i="9"/>
  <c r="I10" i="9"/>
  <c r="E10" i="9"/>
  <c r="C10" i="9"/>
  <c r="CT42" i="1"/>
  <c r="MN42" i="1"/>
  <c r="LH42" i="1"/>
  <c r="JE55" i="1"/>
  <c r="AA44" i="12"/>
  <c r="ES44" i="12"/>
  <c r="EP44" i="12"/>
  <c r="PY55" i="1"/>
  <c r="AB44" i="12"/>
  <c r="C7" i="9"/>
  <c r="S17" i="6"/>
  <c r="E8" i="9"/>
  <c r="E14" i="9"/>
  <c r="E13" i="9"/>
  <c r="C14" i="9"/>
  <c r="BW28" i="12"/>
  <c r="I7" i="9"/>
  <c r="E17" i="6"/>
  <c r="ER44" i="12"/>
  <c r="BU27" i="12"/>
  <c r="CA54" i="1"/>
  <c r="CA51" i="1"/>
  <c r="CA48" i="1"/>
  <c r="CA50" i="1"/>
  <c r="I9" i="9"/>
  <c r="G9" i="9"/>
  <c r="CA47" i="1"/>
  <c r="I8" i="9"/>
  <c r="K28" i="9"/>
  <c r="M28" i="9" s="1"/>
  <c r="CA45" i="1"/>
  <c r="E15" i="9"/>
  <c r="C11" i="9"/>
  <c r="CA53" i="1"/>
  <c r="I15" i="9"/>
  <c r="CA52" i="1"/>
  <c r="CA46" i="1"/>
  <c r="I13" i="9"/>
  <c r="E11" i="9"/>
  <c r="I11" i="9"/>
  <c r="I14" i="9"/>
  <c r="AV27" i="12"/>
  <c r="AV26" i="12"/>
  <c r="M44" i="12"/>
  <c r="DM44" i="12"/>
  <c r="DN39" i="12"/>
  <c r="DN44" i="12" s="1"/>
  <c r="CY44" i="12"/>
  <c r="EB44" i="12"/>
  <c r="ED44" i="12"/>
  <c r="DV42" i="1"/>
  <c r="UR42" i="1"/>
  <c r="K17" i="8"/>
  <c r="UW22" i="1"/>
  <c r="G11" i="9"/>
  <c r="G15" i="9"/>
  <c r="BQ39" i="12"/>
  <c r="BQ44" i="12" s="1"/>
  <c r="BS26" i="12"/>
  <c r="BS39" i="12" s="1"/>
  <c r="BS44" i="12" s="1"/>
  <c r="K7" i="7"/>
  <c r="K12" i="7" s="1"/>
  <c r="K11" i="9"/>
  <c r="JF42" i="1"/>
  <c r="SC28" i="1"/>
  <c r="SD28" i="1" s="1"/>
  <c r="G14" i="9"/>
  <c r="K15" i="9"/>
  <c r="ID42" i="1"/>
  <c r="M17" i="6"/>
  <c r="HW42" i="1"/>
  <c r="G12" i="9"/>
  <c r="FP42" i="1"/>
  <c r="GI42" i="1"/>
  <c r="SC29" i="1"/>
  <c r="SD29" i="1" s="1"/>
  <c r="HA42" i="1"/>
  <c r="K17" i="6"/>
  <c r="VD28" i="1"/>
  <c r="VE28" i="1" s="1"/>
  <c r="VD30" i="1"/>
  <c r="VE30" i="1" s="1"/>
  <c r="K12" i="9"/>
  <c r="EZ42" i="1"/>
  <c r="G7" i="9"/>
  <c r="K7" i="9"/>
  <c r="BJ42" i="1"/>
  <c r="G8" i="9"/>
  <c r="UW30" i="1"/>
  <c r="UV42" i="1"/>
  <c r="CA42" i="1"/>
  <c r="C12" i="9"/>
  <c r="EY55" i="1"/>
  <c r="SC25" i="1"/>
  <c r="SD25" i="1" s="1"/>
  <c r="RV25" i="1"/>
  <c r="II19" i="1"/>
  <c r="HR55" i="1"/>
  <c r="C15" i="9"/>
  <c r="IE29" i="1"/>
  <c r="JX42" i="1"/>
  <c r="MM55" i="1"/>
  <c r="K13" i="9"/>
  <c r="G13" i="9"/>
  <c r="VE31" i="1"/>
  <c r="UW31" i="1"/>
  <c r="HV42" i="1"/>
  <c r="UQ42" i="1"/>
  <c r="UW24" i="1"/>
  <c r="VD24" i="1"/>
  <c r="VE24" i="1" s="1"/>
  <c r="I17" i="8"/>
  <c r="IE28" i="1"/>
  <c r="BZ42" i="1"/>
  <c r="SC26" i="1"/>
  <c r="SD26" i="1" s="1"/>
  <c r="RV26" i="1"/>
  <c r="VD29" i="1"/>
  <c r="VE29" i="1" s="1"/>
  <c r="UW29" i="1"/>
  <c r="C8" i="9"/>
  <c r="BI55" i="1"/>
  <c r="NS55" i="1"/>
  <c r="UZ42" i="1"/>
  <c r="VA24" i="1"/>
  <c r="VA42" i="1" s="1"/>
  <c r="RU42" i="1"/>
  <c r="HS42" i="1"/>
  <c r="VD27" i="1"/>
  <c r="VE27" i="1" s="1"/>
  <c r="UW27" i="1"/>
  <c r="K14" i="9"/>
  <c r="K9" i="9"/>
  <c r="VD25" i="1"/>
  <c r="VE25" i="1" s="1"/>
  <c r="UW25" i="1"/>
  <c r="CS55" i="1"/>
  <c r="K8" i="9"/>
  <c r="I7" i="7"/>
  <c r="I12" i="7" s="1"/>
  <c r="IE26" i="1"/>
  <c r="UD55" i="1"/>
  <c r="GZ55" i="1"/>
  <c r="KA7" i="1"/>
  <c r="LK7" i="1" s="1"/>
  <c r="MQ7" i="1" s="1"/>
  <c r="JI7" i="1"/>
  <c r="IE30" i="1"/>
  <c r="AM55" i="1"/>
  <c r="SC30" i="1"/>
  <c r="SD30" i="1" s="1"/>
  <c r="RV30" i="1"/>
  <c r="AN42" i="1"/>
  <c r="VD23" i="1"/>
  <c r="UW23" i="1"/>
  <c r="IE23" i="1"/>
  <c r="DY4" i="1"/>
  <c r="FG4" i="1" s="1"/>
  <c r="CW4" i="1"/>
  <c r="JW55" i="1"/>
  <c r="DU55" i="1"/>
  <c r="GH55" i="1"/>
  <c r="RZ42" i="1"/>
  <c r="LG55" i="1"/>
  <c r="SC24" i="1"/>
  <c r="SD24" i="1" s="1"/>
  <c r="RV31" i="1"/>
  <c r="SD31" i="1"/>
  <c r="VD26" i="1"/>
  <c r="VE26" i="1" s="1"/>
  <c r="UW26" i="1"/>
  <c r="FC42" i="1"/>
  <c r="BV55" i="1"/>
  <c r="RV27" i="1"/>
  <c r="SC27" i="1"/>
  <c r="SD27" i="1" s="1"/>
  <c r="C13" i="9"/>
  <c r="FO55" i="1"/>
  <c r="IE27" i="1"/>
  <c r="BA44" i="12" l="1"/>
  <c r="M24" i="9"/>
  <c r="J39" i="12"/>
  <c r="J44" i="12" s="1"/>
  <c r="IE52" i="1"/>
  <c r="CA27" i="12"/>
  <c r="CC27" i="12" s="1"/>
  <c r="CF27" i="12" s="1"/>
  <c r="AC26" i="12"/>
  <c r="AC27" i="12"/>
  <c r="EL28" i="12"/>
  <c r="EN28" i="12" s="1"/>
  <c r="EU28" i="12" s="1"/>
  <c r="AZ26" i="12"/>
  <c r="BE26" i="12" s="1"/>
  <c r="AR26" i="12"/>
  <c r="AR39" i="12" s="1"/>
  <c r="AR44" i="12" s="1"/>
  <c r="IE54" i="1"/>
  <c r="II54" i="1" s="1"/>
  <c r="IE53" i="1"/>
  <c r="II53" i="1" s="1"/>
  <c r="IA55" i="1"/>
  <c r="IE51" i="1"/>
  <c r="II51" i="1" s="1"/>
  <c r="II45" i="1"/>
  <c r="IE50" i="1"/>
  <c r="II50" i="1" s="1"/>
  <c r="G7" i="8"/>
  <c r="G9" i="8" s="1"/>
  <c r="G8" i="10" s="1"/>
  <c r="G9" i="6"/>
  <c r="I26" i="6"/>
  <c r="II48" i="1"/>
  <c r="II46" i="1"/>
  <c r="Q7" i="6"/>
  <c r="Q9" i="6" s="1"/>
  <c r="Q26" i="6" s="1"/>
  <c r="C7" i="8"/>
  <c r="C9" i="8" s="1"/>
  <c r="I7" i="8"/>
  <c r="I9" i="8" s="1"/>
  <c r="I8" i="10" s="1"/>
  <c r="K9" i="6"/>
  <c r="II47" i="1"/>
  <c r="C26" i="6"/>
  <c r="C29" i="6" s="1"/>
  <c r="VA55" i="1"/>
  <c r="II52" i="1"/>
  <c r="E26" i="6"/>
  <c r="E7" i="8"/>
  <c r="E9" i="8" s="1"/>
  <c r="Q28" i="8"/>
  <c r="S28" i="8" s="1"/>
  <c r="U8" i="10"/>
  <c r="U10" i="10" s="1"/>
  <c r="W8" i="10" s="1"/>
  <c r="O7" i="6"/>
  <c r="O9" i="6" s="1"/>
  <c r="O26" i="6" s="1"/>
  <c r="M9" i="6"/>
  <c r="K7" i="8"/>
  <c r="K9" i="8" s="1"/>
  <c r="M26" i="6"/>
  <c r="UW45" i="1"/>
  <c r="K19" i="6"/>
  <c r="K27" i="6" s="1"/>
  <c r="K29" i="6" s="1"/>
  <c r="S19" i="6"/>
  <c r="S27" i="6" s="1"/>
  <c r="S29" i="6" s="1"/>
  <c r="M19" i="6"/>
  <c r="M27" i="6" s="1"/>
  <c r="E19" i="6"/>
  <c r="E27" i="6" s="1"/>
  <c r="UW52" i="1"/>
  <c r="UW54" i="1"/>
  <c r="VE54" i="1" s="1"/>
  <c r="UW46" i="1"/>
  <c r="UW51" i="1"/>
  <c r="UW47" i="1"/>
  <c r="UW53" i="1"/>
  <c r="UW50" i="1"/>
  <c r="UW48" i="1"/>
  <c r="O16" i="6"/>
  <c r="I17" i="9"/>
  <c r="I7" i="10" s="1"/>
  <c r="I15" i="8"/>
  <c r="K15" i="8"/>
  <c r="Q15" i="8"/>
  <c r="I27" i="6"/>
  <c r="O7" i="7"/>
  <c r="O12" i="7" s="1"/>
  <c r="G16" i="8"/>
  <c r="G21" i="8" s="1"/>
  <c r="Q17" i="6"/>
  <c r="E15" i="8"/>
  <c r="Q16" i="6"/>
  <c r="G27" i="6"/>
  <c r="G29" i="6" s="1"/>
  <c r="O10" i="9"/>
  <c r="M10" i="9"/>
  <c r="O24" i="9"/>
  <c r="E17" i="8"/>
  <c r="M17" i="8" s="1"/>
  <c r="I19" i="7"/>
  <c r="C19" i="7"/>
  <c r="K19" i="7"/>
  <c r="K21" i="7" s="1"/>
  <c r="Q16" i="8"/>
  <c r="O7" i="9"/>
  <c r="EM44" i="12"/>
  <c r="ET44" i="12"/>
  <c r="EO44" i="12"/>
  <c r="M7" i="9"/>
  <c r="E30" i="9"/>
  <c r="E17" i="10" s="1"/>
  <c r="E20" i="10" s="1"/>
  <c r="O28" i="9"/>
  <c r="E16" i="8"/>
  <c r="BW27" i="12"/>
  <c r="BW39" i="12" s="1"/>
  <c r="BW44" i="12" s="1"/>
  <c r="SD52" i="1"/>
  <c r="SD51" i="1"/>
  <c r="SD45" i="1"/>
  <c r="Q38" i="9"/>
  <c r="SD46" i="1"/>
  <c r="BU39" i="12"/>
  <c r="BU44" i="12" s="1"/>
  <c r="AV39" i="12"/>
  <c r="AV44" i="12" s="1"/>
  <c r="SD50" i="1"/>
  <c r="HW55" i="1"/>
  <c r="UR55" i="1"/>
  <c r="SD53" i="1"/>
  <c r="NW7" i="1"/>
  <c r="QR7" i="1" s="1"/>
  <c r="RT7" i="1" s="1"/>
  <c r="SD48" i="1"/>
  <c r="E17" i="9"/>
  <c r="E7" i="10" s="1"/>
  <c r="M12" i="9"/>
  <c r="RZ55" i="1"/>
  <c r="SD47" i="1"/>
  <c r="SD54" i="1"/>
  <c r="CA55" i="1"/>
  <c r="RV55" i="1"/>
  <c r="FD55" i="1"/>
  <c r="LK3" i="1"/>
  <c r="MQ3" i="1" s="1"/>
  <c r="JI3" i="1"/>
  <c r="U17" i="10"/>
  <c r="O9" i="9"/>
  <c r="O26" i="9"/>
  <c r="G30" i="9"/>
  <c r="M11" i="9"/>
  <c r="I30" i="9"/>
  <c r="K16" i="8"/>
  <c r="O14" i="9"/>
  <c r="CF26" i="12"/>
  <c r="CA39" i="12"/>
  <c r="CA44" i="12" s="1"/>
  <c r="O17" i="6"/>
  <c r="M13" i="9"/>
  <c r="M14" i="9"/>
  <c r="O11" i="9"/>
  <c r="M15" i="9"/>
  <c r="M7" i="7"/>
  <c r="SD42" i="1"/>
  <c r="K30" i="9"/>
  <c r="RV42" i="1"/>
  <c r="M9" i="9"/>
  <c r="O15" i="9"/>
  <c r="K17" i="9"/>
  <c r="K7" i="10" s="1"/>
  <c r="G17" i="9"/>
  <c r="G7" i="10" s="1"/>
  <c r="O8" i="9"/>
  <c r="UW42" i="1"/>
  <c r="IH42" i="1"/>
  <c r="HD4" i="1"/>
  <c r="IM4" i="1" s="1"/>
  <c r="GL4" i="1"/>
  <c r="M8" i="9"/>
  <c r="C17" i="9"/>
  <c r="C7" i="10" s="1"/>
  <c r="C30" i="9"/>
  <c r="O13" i="9"/>
  <c r="VE23" i="1"/>
  <c r="VE42" i="1" s="1"/>
  <c r="VD42" i="1"/>
  <c r="C27" i="6"/>
  <c r="Q37" i="9"/>
  <c r="IE42" i="1"/>
  <c r="O12" i="9"/>
  <c r="SC42" i="1"/>
  <c r="O27" i="9"/>
  <c r="I16" i="8"/>
  <c r="II42" i="1"/>
  <c r="O25" i="9"/>
  <c r="EL27" i="12" l="1"/>
  <c r="EN27" i="12" s="1"/>
  <c r="EU27" i="12" s="1"/>
  <c r="EL26" i="12"/>
  <c r="EN26" i="12" s="1"/>
  <c r="AC44" i="12"/>
  <c r="AZ39" i="12"/>
  <c r="CF44" i="12"/>
  <c r="SG7" i="1"/>
  <c r="TP7" i="1" s="1"/>
  <c r="UH7" i="1" s="1"/>
  <c r="G28" i="8"/>
  <c r="E29" i="6"/>
  <c r="M12" i="7"/>
  <c r="E13" i="7" s="1"/>
  <c r="I29" i="6"/>
  <c r="G10" i="10"/>
  <c r="I10" i="6"/>
  <c r="I28" i="8"/>
  <c r="O7" i="8"/>
  <c r="O9" i="8" s="1"/>
  <c r="Q8" i="10" s="1"/>
  <c r="I10" i="10"/>
  <c r="M29" i="6"/>
  <c r="K10" i="6"/>
  <c r="D21" i="26" s="1"/>
  <c r="E10" i="6"/>
  <c r="D19" i="26" s="1"/>
  <c r="G10" i="6"/>
  <c r="D20" i="26" s="1"/>
  <c r="K8" i="10"/>
  <c r="K10" i="10" s="1"/>
  <c r="K28" i="8"/>
  <c r="M7" i="8"/>
  <c r="M9" i="8" s="1"/>
  <c r="C10" i="8" s="1"/>
  <c r="M10" i="6"/>
  <c r="C8" i="10"/>
  <c r="C28" i="8"/>
  <c r="C31" i="8" s="1"/>
  <c r="E28" i="8"/>
  <c r="E8" i="10"/>
  <c r="E10" i="10" s="1"/>
  <c r="C10" i="6"/>
  <c r="Q21" i="8"/>
  <c r="K21" i="8"/>
  <c r="C51" i="8"/>
  <c r="C52" i="8" s="1"/>
  <c r="W7" i="10"/>
  <c r="M7" i="10"/>
  <c r="Q19" i="6"/>
  <c r="Q27" i="6" s="1"/>
  <c r="Q29" i="6" s="1"/>
  <c r="O19" i="6"/>
  <c r="C20" i="6" s="1"/>
  <c r="E21" i="8"/>
  <c r="M16" i="8"/>
  <c r="VE48" i="1"/>
  <c r="O15" i="8"/>
  <c r="I21" i="8"/>
  <c r="M15" i="8"/>
  <c r="O19" i="7"/>
  <c r="G18" i="10"/>
  <c r="G28" i="10" s="1"/>
  <c r="O16" i="8"/>
  <c r="M30" i="9"/>
  <c r="O30" i="9"/>
  <c r="Q17" i="10" s="1"/>
  <c r="O17" i="8"/>
  <c r="C21" i="7"/>
  <c r="IE55" i="1"/>
  <c r="E38" i="9"/>
  <c r="VE47" i="1"/>
  <c r="VE51" i="1"/>
  <c r="VE50" i="1"/>
  <c r="VE52" i="1"/>
  <c r="VE53" i="1"/>
  <c r="VE46" i="1"/>
  <c r="Q40" i="9"/>
  <c r="K38" i="9"/>
  <c r="I38" i="9"/>
  <c r="E27" i="10"/>
  <c r="G38" i="9"/>
  <c r="K37" i="9"/>
  <c r="E37" i="9"/>
  <c r="NW3" i="1"/>
  <c r="QR3" i="1" s="1"/>
  <c r="RT3" i="1" s="1"/>
  <c r="SD55" i="1"/>
  <c r="VE45" i="1"/>
  <c r="UW55" i="1"/>
  <c r="G17" i="10"/>
  <c r="G20" i="10" s="1"/>
  <c r="I17" i="10"/>
  <c r="I20" i="10" s="1"/>
  <c r="K17" i="10"/>
  <c r="K20" i="10" s="1"/>
  <c r="CC39" i="12"/>
  <c r="CC44" i="12" s="1"/>
  <c r="M17" i="9"/>
  <c r="G37" i="9"/>
  <c r="O17" i="9"/>
  <c r="Q7" i="10" s="1"/>
  <c r="I37" i="9"/>
  <c r="C37" i="9"/>
  <c r="C18" i="9"/>
  <c r="I21" i="7"/>
  <c r="JI4" i="1"/>
  <c r="KA4" i="1"/>
  <c r="LK4" i="1" s="1"/>
  <c r="MQ4" i="1" s="1"/>
  <c r="C29" i="8"/>
  <c r="C38" i="9"/>
  <c r="C17" i="10"/>
  <c r="U27" i="10"/>
  <c r="AZ44" i="12" l="1"/>
  <c r="BE39" i="12"/>
  <c r="BE44" i="12" s="1"/>
  <c r="E18" i="10"/>
  <c r="E28" i="10" s="1"/>
  <c r="E30" i="10" s="1"/>
  <c r="I18" i="10"/>
  <c r="I28" i="10" s="1"/>
  <c r="K18" i="10"/>
  <c r="K28" i="10" s="1"/>
  <c r="U18" i="10"/>
  <c r="U28" i="10" s="1"/>
  <c r="EL39" i="12"/>
  <c r="EL44" i="12" s="1"/>
  <c r="EU26" i="12"/>
  <c r="EU39" i="12" s="1"/>
  <c r="EU44" i="12" s="1"/>
  <c r="EN39" i="12"/>
  <c r="EN44" i="12" s="1"/>
  <c r="SG3" i="1"/>
  <c r="C13" i="7"/>
  <c r="G13" i="7"/>
  <c r="K13" i="7"/>
  <c r="I13" i="7"/>
  <c r="M19" i="7"/>
  <c r="M21" i="7" s="1"/>
  <c r="O21" i="7"/>
  <c r="C45" i="8" s="1"/>
  <c r="I45" i="8" s="1"/>
  <c r="K10" i="8"/>
  <c r="G10" i="8"/>
  <c r="O28" i="8"/>
  <c r="Q10" i="10"/>
  <c r="S8" i="10" s="1"/>
  <c r="E10" i="8"/>
  <c r="M28" i="8"/>
  <c r="I10" i="8"/>
  <c r="C28" i="10"/>
  <c r="M8" i="10"/>
  <c r="M10" i="10" s="1"/>
  <c r="O8" i="10" s="1"/>
  <c r="C10" i="10"/>
  <c r="C11" i="10" s="1"/>
  <c r="M21" i="8"/>
  <c r="M29" i="8" s="1"/>
  <c r="O21" i="8"/>
  <c r="Q29" i="8"/>
  <c r="Q31" i="8" s="1"/>
  <c r="I20" i="6"/>
  <c r="G29" i="8"/>
  <c r="G31" i="8" s="1"/>
  <c r="E29" i="8"/>
  <c r="E31" i="8" s="1"/>
  <c r="K29" i="8"/>
  <c r="K31" i="8" s="1"/>
  <c r="E40" i="9"/>
  <c r="II55" i="1"/>
  <c r="VE55" i="1"/>
  <c r="G40" i="9"/>
  <c r="I40" i="9"/>
  <c r="K40" i="9"/>
  <c r="M37" i="9"/>
  <c r="M38" i="9"/>
  <c r="O37" i="9"/>
  <c r="NW4" i="1"/>
  <c r="QR4" i="1" s="1"/>
  <c r="RT4" i="1" s="1"/>
  <c r="G27" i="10"/>
  <c r="C46" i="8"/>
  <c r="I46" i="8" s="1"/>
  <c r="M20" i="6"/>
  <c r="K27" i="10"/>
  <c r="C31" i="9"/>
  <c r="E7" i="26" s="1"/>
  <c r="E31" i="9"/>
  <c r="E8" i="26" s="1"/>
  <c r="G31" i="9"/>
  <c r="E9" i="26" s="1"/>
  <c r="I31" i="9"/>
  <c r="E10" i="26" s="1"/>
  <c r="K20" i="6"/>
  <c r="E21" i="26" s="1"/>
  <c r="K31" i="9"/>
  <c r="E11" i="26" s="1"/>
  <c r="G20" i="6"/>
  <c r="E20" i="26" s="1"/>
  <c r="E20" i="6"/>
  <c r="E19" i="26" s="1"/>
  <c r="O27" i="6"/>
  <c r="O29" i="6" s="1"/>
  <c r="I30" i="6" s="1"/>
  <c r="O38" i="9"/>
  <c r="I29" i="8"/>
  <c r="I31" i="8" s="1"/>
  <c r="E18" i="9"/>
  <c r="D8" i="26" s="1"/>
  <c r="K18" i="9"/>
  <c r="D11" i="26" s="1"/>
  <c r="G18" i="9"/>
  <c r="D9" i="26" s="1"/>
  <c r="I18" i="9"/>
  <c r="D10" i="26" s="1"/>
  <c r="C27" i="10"/>
  <c r="I27" i="10"/>
  <c r="C40" i="9"/>
  <c r="C20" i="10"/>
  <c r="M17" i="10"/>
  <c r="M45" i="8" l="1"/>
  <c r="K22" i="8"/>
  <c r="M18" i="10"/>
  <c r="M28" i="10" s="1"/>
  <c r="U20" i="10"/>
  <c r="W17" i="10" s="1"/>
  <c r="TP3" i="1"/>
  <c r="UH3" i="1" s="1"/>
  <c r="SG4" i="1"/>
  <c r="E22" i="7"/>
  <c r="E31" i="26" s="1"/>
  <c r="F31" i="26" s="1"/>
  <c r="I22" i="7"/>
  <c r="E32" i="26" s="1"/>
  <c r="F32" i="26" s="1"/>
  <c r="G22" i="7"/>
  <c r="S7" i="10"/>
  <c r="M31" i="8"/>
  <c r="K32" i="8" s="1"/>
  <c r="C30" i="10"/>
  <c r="O7" i="10"/>
  <c r="K11" i="10"/>
  <c r="E11" i="10"/>
  <c r="I11" i="10"/>
  <c r="G11" i="10"/>
  <c r="E46" i="8"/>
  <c r="C47" i="8"/>
  <c r="M46" i="8" s="1"/>
  <c r="E51" i="8"/>
  <c r="E50" i="8"/>
  <c r="E45" i="8"/>
  <c r="U30" i="10"/>
  <c r="W28" i="10" s="1"/>
  <c r="C40" i="8"/>
  <c r="E22" i="8"/>
  <c r="I22" i="8"/>
  <c r="C22" i="8"/>
  <c r="Q18" i="10"/>
  <c r="Q28" i="10" s="1"/>
  <c r="O29" i="8"/>
  <c r="O31" i="8" s="1"/>
  <c r="G22" i="8"/>
  <c r="G30" i="10"/>
  <c r="Q27" i="10"/>
  <c r="M40" i="9"/>
  <c r="K41" i="9" s="1"/>
  <c r="F11" i="26" s="1"/>
  <c r="I30" i="10"/>
  <c r="O40" i="9"/>
  <c r="K30" i="10"/>
  <c r="K22" i="7"/>
  <c r="E33" i="26" s="1"/>
  <c r="F33" i="26" s="1"/>
  <c r="C22" i="7"/>
  <c r="E30" i="26" s="1"/>
  <c r="F30" i="26" s="1"/>
  <c r="M27" i="10"/>
  <c r="W18" i="10" l="1"/>
  <c r="TP4" i="1"/>
  <c r="UH4" i="1" s="1"/>
  <c r="Q30" i="10"/>
  <c r="W27" i="10"/>
  <c r="C41" i="8"/>
  <c r="C42" i="8" s="1"/>
  <c r="G30" i="6"/>
  <c r="F20" i="26" s="1"/>
  <c r="Q20" i="10"/>
  <c r="S18" i="10" s="1"/>
  <c r="G41" i="9"/>
  <c r="F9" i="26" s="1"/>
  <c r="C41" i="9"/>
  <c r="F7" i="26" s="1"/>
  <c r="M20" i="10"/>
  <c r="I41" i="9"/>
  <c r="F10" i="26" s="1"/>
  <c r="E41" i="9"/>
  <c r="F8" i="26" s="1"/>
  <c r="E32" i="8"/>
  <c r="I32" i="8"/>
  <c r="G32" i="8"/>
  <c r="C32" i="8"/>
  <c r="E30" i="6"/>
  <c r="F19" i="26" s="1"/>
  <c r="M30" i="6"/>
  <c r="C30" i="6"/>
  <c r="K30" i="6"/>
  <c r="F21" i="26" s="1"/>
  <c r="M30" i="10"/>
  <c r="O28" i="10" s="1"/>
  <c r="S27" i="10" l="1"/>
  <c r="S28" i="10"/>
  <c r="E40" i="8"/>
  <c r="E41" i="8"/>
  <c r="G21" i="10"/>
  <c r="K21" i="10"/>
  <c r="S17" i="10"/>
  <c r="O17" i="10"/>
  <c r="O18" i="10"/>
  <c r="C21" i="10"/>
  <c r="I21" i="10"/>
  <c r="E21" i="10"/>
  <c r="G31" i="10"/>
  <c r="I31" i="10"/>
  <c r="K31" i="10"/>
  <c r="C31" i="10"/>
  <c r="E31" i="10"/>
  <c r="O27" i="10"/>
</calcChain>
</file>

<file path=xl/sharedStrings.xml><?xml version="1.0" encoding="utf-8"?>
<sst xmlns="http://schemas.openxmlformats.org/spreadsheetml/2006/main" count="3781" uniqueCount="206">
  <si>
    <t>Squire and Partners</t>
  </si>
  <si>
    <t>Areas are approximate only and subject to change through rights of light considerations, planning, design and development</t>
  </si>
  <si>
    <t>Areas are subject to co-ordination with technical design team</t>
  </si>
  <si>
    <t>TOTAL</t>
  </si>
  <si>
    <t>Building 3</t>
  </si>
  <si>
    <t>Building 4</t>
  </si>
  <si>
    <t>Building 5</t>
  </si>
  <si>
    <t>Marshgate</t>
  </si>
  <si>
    <t>1</t>
  </si>
  <si>
    <t>2</t>
  </si>
  <si>
    <t>3</t>
  </si>
  <si>
    <t>4</t>
  </si>
  <si>
    <t>5</t>
  </si>
  <si>
    <t>6</t>
  </si>
  <si>
    <t>Flat/Unit No.</t>
  </si>
  <si>
    <t>Beds</t>
  </si>
  <si>
    <t>UNITS</t>
  </si>
  <si>
    <t>1 Bed</t>
  </si>
  <si>
    <t>2 Bed</t>
  </si>
  <si>
    <t>3 Bed</t>
  </si>
  <si>
    <t>Level</t>
  </si>
  <si>
    <t>Building 7</t>
  </si>
  <si>
    <t>7</t>
  </si>
  <si>
    <t>Building 8</t>
  </si>
  <si>
    <t>4 Bed</t>
  </si>
  <si>
    <t>Affordable</t>
  </si>
  <si>
    <t>Areas are approximate only and subject to change through survey, planning, design and development of the proposal</t>
  </si>
  <si>
    <t>Total</t>
  </si>
  <si>
    <t>Building 6</t>
  </si>
  <si>
    <t>B2</t>
  </si>
  <si>
    <t>B1</t>
  </si>
  <si>
    <t>G</t>
  </si>
  <si>
    <t>Schedule of (Residential) NSA - Increased Scheme</t>
  </si>
  <si>
    <t>8</t>
  </si>
  <si>
    <t>Percentage</t>
  </si>
  <si>
    <t>TOTALS</t>
  </si>
  <si>
    <t>NSA sq.m.</t>
  </si>
  <si>
    <t>Building 9</t>
  </si>
  <si>
    <t>Building 10</t>
  </si>
  <si>
    <t>Building 12</t>
  </si>
  <si>
    <t>Building 13</t>
  </si>
  <si>
    <t>Building 14</t>
  </si>
  <si>
    <t>Building 15</t>
  </si>
  <si>
    <t>Building 16</t>
  </si>
  <si>
    <t>Building 18</t>
  </si>
  <si>
    <t>Building 19</t>
  </si>
  <si>
    <t>Building 20</t>
  </si>
  <si>
    <t>Building 21</t>
  </si>
  <si>
    <t>Building 11</t>
  </si>
  <si>
    <t>Building Level</t>
  </si>
  <si>
    <t>9</t>
  </si>
  <si>
    <t>10</t>
  </si>
  <si>
    <t>11</t>
  </si>
  <si>
    <t>12</t>
  </si>
  <si>
    <t>13</t>
  </si>
  <si>
    <t>14</t>
  </si>
  <si>
    <t>NSA sq.ft.</t>
  </si>
  <si>
    <t>4 Bed (H)</t>
  </si>
  <si>
    <t>Combined Phase 1</t>
  </si>
  <si>
    <t>15</t>
  </si>
  <si>
    <t>16</t>
  </si>
  <si>
    <t>17</t>
  </si>
  <si>
    <t>18</t>
  </si>
  <si>
    <t>Combined Plot 2B</t>
  </si>
  <si>
    <t>Combined Plot 1A</t>
  </si>
  <si>
    <t>Combined Plot 1C</t>
  </si>
  <si>
    <t xml:space="preserve">Stag Brewery </t>
  </si>
  <si>
    <t xml:space="preserve">  </t>
  </si>
  <si>
    <t>Building 17</t>
  </si>
  <si>
    <t>19</t>
  </si>
  <si>
    <t>20</t>
  </si>
  <si>
    <t>Building 2</t>
  </si>
  <si>
    <t>21</t>
  </si>
  <si>
    <t>4H</t>
  </si>
  <si>
    <t>22</t>
  </si>
  <si>
    <t>23</t>
  </si>
  <si>
    <t>24</t>
  </si>
  <si>
    <t xml:space="preserve"> </t>
  </si>
  <si>
    <t>Wheelchair Accessible Unit</t>
  </si>
  <si>
    <t>Total Units</t>
  </si>
  <si>
    <t>Development Area 1</t>
  </si>
  <si>
    <t>Development Area 2</t>
  </si>
  <si>
    <t>Combined Development Areas 1 &amp; 2</t>
  </si>
  <si>
    <t>Area 1</t>
  </si>
  <si>
    <t>Area 2</t>
  </si>
  <si>
    <t>1 bed</t>
  </si>
  <si>
    <t>2 bed</t>
  </si>
  <si>
    <t>3 bed</t>
  </si>
  <si>
    <t>4 bed</t>
  </si>
  <si>
    <t>Habitable rooms</t>
  </si>
  <si>
    <t>Studio</t>
  </si>
  <si>
    <t>Private</t>
  </si>
  <si>
    <t xml:space="preserve">Private </t>
  </si>
  <si>
    <t>S</t>
  </si>
  <si>
    <t>NSA (m2)</t>
  </si>
  <si>
    <t>Building 2 (Private)</t>
  </si>
  <si>
    <t>Building 3 (Private)</t>
  </si>
  <si>
    <t>Building 4 (Private)</t>
  </si>
  <si>
    <t>Building 7 (Private)</t>
  </si>
  <si>
    <t>Building 8 (Private)</t>
  </si>
  <si>
    <t>Building 9 (Private)</t>
  </si>
  <si>
    <t>Building 11 (Private)</t>
  </si>
  <si>
    <t>Building 12 (Private)</t>
  </si>
  <si>
    <t>Building 15 (Private)</t>
  </si>
  <si>
    <t>Building 16 (Private)</t>
  </si>
  <si>
    <t>Building 17 (Private)</t>
  </si>
  <si>
    <t>Plot 1B Private</t>
  </si>
  <si>
    <t>Plot 1C Private</t>
  </si>
  <si>
    <t>sq.m</t>
  </si>
  <si>
    <t>Total sqm</t>
  </si>
  <si>
    <t>sq.ft.</t>
  </si>
  <si>
    <t>Total sqf</t>
  </si>
  <si>
    <t>GRAND TOTAL</t>
  </si>
  <si>
    <t>Car Park</t>
  </si>
  <si>
    <t>School</t>
  </si>
  <si>
    <t>Cinema</t>
  </si>
  <si>
    <t>Office</t>
  </si>
  <si>
    <t>Flexible Use</t>
  </si>
  <si>
    <t>PLOT 2C TOTAL</t>
  </si>
  <si>
    <t>PLOT 2B TOTAL</t>
  </si>
  <si>
    <t>PLOT 2A TOTAL</t>
  </si>
  <si>
    <t>PLOT 1C TOTAL</t>
  </si>
  <si>
    <t>PLOT 1B TOTAL</t>
  </si>
  <si>
    <t>PLOT 1A TOTAL</t>
  </si>
  <si>
    <t>Combined Phases</t>
  </si>
  <si>
    <t>Combined Plot 2C</t>
  </si>
  <si>
    <t>Combined Plot 2A</t>
  </si>
  <si>
    <t>Combined Plot 1B</t>
  </si>
  <si>
    <t>Building 1</t>
  </si>
  <si>
    <t>Stag Brewery</t>
  </si>
  <si>
    <t>sq.ft</t>
  </si>
  <si>
    <t>Residential (Private)</t>
  </si>
  <si>
    <t xml:space="preserve">Building 13 </t>
  </si>
  <si>
    <t xml:space="preserve">Building 14 </t>
  </si>
  <si>
    <t xml:space="preserve">Building 15 </t>
  </si>
  <si>
    <t xml:space="preserve">Building 16 </t>
  </si>
  <si>
    <t xml:space="preserve">Building 17 </t>
  </si>
  <si>
    <t>Residential (Total)</t>
  </si>
  <si>
    <t>Flexible Use (Café)</t>
  </si>
  <si>
    <t>Target %</t>
  </si>
  <si>
    <t>2B3P</t>
  </si>
  <si>
    <t>2B4P</t>
  </si>
  <si>
    <t>1B2P</t>
  </si>
  <si>
    <t>3B5P</t>
  </si>
  <si>
    <t>3B6P</t>
  </si>
  <si>
    <t>4B7P</t>
  </si>
  <si>
    <t>4B8P</t>
  </si>
  <si>
    <t>Building 13 (Private)</t>
  </si>
  <si>
    <t>25</t>
  </si>
  <si>
    <t>26</t>
  </si>
  <si>
    <t>27</t>
  </si>
  <si>
    <t>3B4P</t>
  </si>
  <si>
    <t>TOTAL PLOT 1A</t>
  </si>
  <si>
    <t>TOTAL PLOT 1C</t>
  </si>
  <si>
    <t>TOTAL PHASE 1</t>
  </si>
  <si>
    <t>TOTAL PLOT 2B</t>
  </si>
  <si>
    <t>Plot 2A Private</t>
  </si>
  <si>
    <t>TOTAL PLOT 2A PRIVATE</t>
  </si>
  <si>
    <t>TOTAL PLOT 2A AFFORDABLE</t>
  </si>
  <si>
    <t>TOTAL PLOT 2A</t>
  </si>
  <si>
    <t>TOTAL PRIVATE</t>
  </si>
  <si>
    <t>TOTAL AFFORDABLE</t>
  </si>
  <si>
    <t xml:space="preserve">TOTAL </t>
  </si>
  <si>
    <t xml:space="preserve"> PLOT 1B PRIVATE</t>
  </si>
  <si>
    <t xml:space="preserve"> PLOT 1C PRIVATE</t>
  </si>
  <si>
    <t>Intermediate</t>
  </si>
  <si>
    <t>Social Rent</t>
  </si>
  <si>
    <t>-</t>
  </si>
  <si>
    <t>Building 6 (Private)</t>
  </si>
  <si>
    <t>2 bed 3 person</t>
  </si>
  <si>
    <t>2 bed 4 person</t>
  </si>
  <si>
    <t>Building 22</t>
  </si>
  <si>
    <t>Intermediate / Social Rent Split</t>
  </si>
  <si>
    <t>Units</t>
  </si>
  <si>
    <t>Habitable Rooms</t>
  </si>
  <si>
    <t>Target</t>
  </si>
  <si>
    <t>Hotel</t>
  </si>
  <si>
    <t xml:space="preserve"> PLOT 1C AFFORDABLE</t>
  </si>
  <si>
    <t>Building 22 (Private)</t>
  </si>
  <si>
    <t>Plot 2B Private</t>
  </si>
  <si>
    <t>Revised Enlarged Scheme</t>
  </si>
  <si>
    <t>Combined</t>
  </si>
  <si>
    <t>Schedule of (Residential) NSA - Revised Enlarged Scheme</t>
  </si>
  <si>
    <r>
      <t xml:space="preserve">Stag Brewery | </t>
    </r>
    <r>
      <rPr>
        <b/>
        <sz val="10"/>
        <rFont val="Univers LT Std 55"/>
        <family val="2"/>
      </rPr>
      <t>Uplifted Private Mix</t>
    </r>
    <r>
      <rPr>
        <sz val="10"/>
        <rFont val="Univers LT Std 55"/>
        <family val="2"/>
      </rPr>
      <t xml:space="preserve"> | Revised Enlarged Scheme | 06.04.20</t>
    </r>
  </si>
  <si>
    <r>
      <t>Stag Brewery | Mix Summary</t>
    </r>
    <r>
      <rPr>
        <b/>
        <sz val="10"/>
        <rFont val="Univers LT Std 55"/>
        <family val="2"/>
      </rPr>
      <t xml:space="preserve"> | Revised Enlarged Scheme</t>
    </r>
    <r>
      <rPr>
        <sz val="10"/>
        <rFont val="Univers LT Std 55"/>
        <family val="2"/>
      </rPr>
      <t xml:space="preserve"> | 06.04.20</t>
    </r>
  </si>
  <si>
    <t xml:space="preserve">Schedule of Gross External Areas - Revised Enlarged Scheme </t>
  </si>
  <si>
    <t xml:space="preserve">Schedule of Gross Internal Areas - Revised Enlarged Scheme </t>
  </si>
  <si>
    <r>
      <t xml:space="preserve">Stag Brewery | </t>
    </r>
    <r>
      <rPr>
        <b/>
        <sz val="10"/>
        <rFont val="Univers LT Std 55"/>
        <family val="2"/>
      </rPr>
      <t>Potential Intermediate Mix</t>
    </r>
    <r>
      <rPr>
        <sz val="10"/>
        <rFont val="Univers LT Std 55"/>
        <family val="2"/>
      </rPr>
      <t xml:space="preserve"> | Revised Enlarged Scheme | 21.05.20</t>
    </r>
  </si>
  <si>
    <r>
      <t xml:space="preserve">Stag Brewery | </t>
    </r>
    <r>
      <rPr>
        <b/>
        <sz val="10"/>
        <rFont val="Univers LT Std 55"/>
        <family val="2"/>
      </rPr>
      <t>Potential Social Rent Mix</t>
    </r>
    <r>
      <rPr>
        <sz val="10"/>
        <rFont val="Univers LT Std 55"/>
        <family val="2"/>
      </rPr>
      <t xml:space="preserve"> | Revised Enlarged Scheme | 21.05.20</t>
    </r>
  </si>
  <si>
    <r>
      <t xml:space="preserve">Stag Brewery | </t>
    </r>
    <r>
      <rPr>
        <b/>
        <sz val="10"/>
        <rFont val="Univers LT Std 55"/>
        <family val="2"/>
      </rPr>
      <t>Potential Blended Affordable Mix</t>
    </r>
    <r>
      <rPr>
        <sz val="10"/>
        <rFont val="Univers LT Std 55"/>
        <family val="2"/>
      </rPr>
      <t xml:space="preserve"> | Revised Enlarged Scheme | 21.05.20</t>
    </r>
  </si>
  <si>
    <t>21.05.20</t>
  </si>
  <si>
    <t>Residential (Potential Affordable)</t>
  </si>
  <si>
    <t>Building 10 (Potential Affordable)</t>
  </si>
  <si>
    <t>Plot 1C Potential Affordable</t>
  </si>
  <si>
    <t>Building 14 (Potential Affordable Intermediate)</t>
  </si>
  <si>
    <t>Building 18 (Potential Affordable Intermediate)</t>
  </si>
  <si>
    <t>Building 18 (Potential Social Rent)</t>
  </si>
  <si>
    <t>Building 19 (Potential Social Rent)</t>
  </si>
  <si>
    <t>Plot 2A Potential Affordable</t>
  </si>
  <si>
    <t>Building 20 (Potential Social Rent)</t>
  </si>
  <si>
    <t>Building 21 (Potential Social Rent)</t>
  </si>
  <si>
    <t>Plot 2B Potential Affordable</t>
  </si>
  <si>
    <t>Combined Total Potential Affordable          (All Plots and Phases)</t>
  </si>
  <si>
    <t>Total NSA
(Private + Potential Affordable)</t>
  </si>
  <si>
    <t>Combined Total Private (All Plots and Phases)</t>
  </si>
  <si>
    <r>
      <t xml:space="preserve">Stag Brewery | </t>
    </r>
    <r>
      <rPr>
        <b/>
        <sz val="10"/>
        <rFont val="Univers LT Std 55"/>
        <family val="2"/>
      </rPr>
      <t xml:space="preserve"> Private/ Potential Affordable Mix and Ratio | Revised Enlarged Scheme</t>
    </r>
    <r>
      <rPr>
        <sz val="10"/>
        <rFont val="Univers LT Std 55"/>
        <family val="2"/>
      </rPr>
      <t xml:space="preserve"> | 21.05.20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</si>
</sst>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_-* #,##0_-;\-* #,##0_-;_-* &quot;-&quot;??_-;_-@_-"/>
    <numFmt numFmtId="165" formatCode="0.0%"/>
    <numFmt numFmtId="166" formatCode="#,##0.0"/>
    <numFmt numFmtId="167" formatCode="#,##0_ ;\-#,##0\ "/>
  </numFmts>
  <fonts count="81">
    <font>
      <sz val="10"/>
      <name val="Geneva"/>
    </font>
    <font>
      <sz val="10"/>
      <name val="Geneva"/>
    </font>
    <font>
      <sz val="10"/>
      <name val="Tahoma"/>
      <family val="2"/>
    </font>
    <font>
      <i/>
      <sz val="9.5"/>
      <name val="Tahoma"/>
      <family val="2"/>
    </font>
    <font>
      <sz val="9"/>
      <name val="Tahoma"/>
      <family val="2"/>
    </font>
    <font>
      <sz val="10"/>
      <name val="DIN-Regular"/>
    </font>
    <font>
      <i/>
      <sz val="9.5"/>
      <name val="DIN-Regular"/>
    </font>
    <font>
      <sz val="8"/>
      <name val="DIN-Regular"/>
    </font>
    <font>
      <i/>
      <sz val="8"/>
      <name val="DIN-Regular"/>
    </font>
    <font>
      <sz val="9.5"/>
      <name val="DIN-Regular"/>
    </font>
    <font>
      <sz val="9.5"/>
      <name val="DIN-Bold"/>
    </font>
    <font>
      <i/>
      <sz val="9.5"/>
      <color indexed="8"/>
      <name val="DIN-Regular"/>
    </font>
    <font>
      <sz val="19.5"/>
      <color rgb="FF6A9931"/>
      <name val="DIN-Regular"/>
    </font>
    <font>
      <sz val="19.5"/>
      <color indexed="11"/>
      <name val="DIN-Regular"/>
    </font>
    <font>
      <b/>
      <sz val="10"/>
      <name val="DIN-Regular"/>
    </font>
    <font>
      <sz val="14"/>
      <name val="DIN-Regular"/>
    </font>
    <font>
      <sz val="20"/>
      <name val="DIN-Regular"/>
    </font>
    <font>
      <sz val="12"/>
      <name val="DIN-Bold"/>
    </font>
    <font>
      <b/>
      <sz val="9.5"/>
      <name val="DIN-Regular"/>
    </font>
    <font>
      <sz val="9.5"/>
      <color indexed="8"/>
      <name val="DIN-Regular"/>
    </font>
    <font>
      <sz val="10"/>
      <name val="Arial"/>
      <family val="2"/>
    </font>
    <font>
      <sz val="7"/>
      <name val="DIN-Regular"/>
    </font>
    <font>
      <sz val="16"/>
      <name val="DIN-Bold"/>
    </font>
    <font>
      <b/>
      <sz val="9.5"/>
      <color indexed="8"/>
      <name val="DIN-Regular"/>
    </font>
    <font>
      <b/>
      <sz val="9.5"/>
      <name val="DIN-Bold"/>
    </font>
    <font>
      <b/>
      <sz val="10"/>
      <name val="Geneva"/>
    </font>
    <font>
      <b/>
      <sz val="14"/>
      <name val="DIN-Regular"/>
    </font>
    <font>
      <b/>
      <i/>
      <sz val="9.5"/>
      <name val="DIN-Regular"/>
    </font>
    <font>
      <b/>
      <i/>
      <sz val="9.5"/>
      <color indexed="8"/>
      <name val="DIN-Regular"/>
    </font>
    <font>
      <sz val="13"/>
      <name val="DIN-Bold"/>
    </font>
    <font>
      <b/>
      <sz val="19.5"/>
      <color indexed="11"/>
      <name val="DIN-Regular"/>
    </font>
    <font>
      <b/>
      <sz val="7"/>
      <name val="DIN-Regular"/>
    </font>
    <font>
      <sz val="9.5"/>
      <name val="Geneva"/>
    </font>
    <font>
      <b/>
      <sz val="9.5"/>
      <color rgb="FFFF0000"/>
      <name val="DIN-Regular"/>
    </font>
    <font>
      <sz val="9.5"/>
      <color rgb="FFFF0000"/>
      <name val="DIN-Regular"/>
    </font>
    <font>
      <i/>
      <sz val="9.5"/>
      <color rgb="FFFF0000"/>
      <name val="DIN-Regular"/>
    </font>
    <font>
      <b/>
      <i/>
      <sz val="9.5"/>
      <color rgb="FFFF0000"/>
      <name val="DIN-Regular"/>
    </font>
    <font>
      <b/>
      <sz val="8.5"/>
      <name val="DIN-Bold"/>
    </font>
    <font>
      <i/>
      <sz val="9.5"/>
      <color indexed="8"/>
      <name val="DIN-Bold"/>
    </font>
    <font>
      <b/>
      <i/>
      <sz val="9.5"/>
      <color indexed="8"/>
      <name val="DIN-Bold"/>
    </font>
    <font>
      <sz val="10"/>
      <color theme="0"/>
      <name val="DIN-Regular"/>
    </font>
    <font>
      <sz val="9.5"/>
      <color theme="1"/>
      <name val="DIN-Regular"/>
    </font>
    <font>
      <b/>
      <sz val="9.5"/>
      <color theme="1"/>
      <name val="DIN-Regular"/>
    </font>
    <font>
      <i/>
      <sz val="9.5"/>
      <color theme="1"/>
      <name val="DIN-Regular"/>
    </font>
    <font>
      <b/>
      <i/>
      <sz val="9.5"/>
      <color theme="1"/>
      <name val="DIN-Regular"/>
    </font>
    <font>
      <sz val="10"/>
      <color rgb="FFFF0000"/>
      <name val="Geneva"/>
    </font>
    <font>
      <b/>
      <sz val="10"/>
      <color rgb="FFFF0000"/>
      <name val="Geneva"/>
    </font>
    <font>
      <b/>
      <sz val="8"/>
      <name val="DIN-Regular"/>
    </font>
    <font>
      <sz val="10"/>
      <color theme="0"/>
      <name val="Geneva"/>
    </font>
    <font>
      <sz val="7"/>
      <color theme="0"/>
      <name val="DIN-Regular"/>
    </font>
    <font>
      <sz val="10"/>
      <color theme="1"/>
      <name val="Din Regular"/>
      <family val="2"/>
    </font>
    <font>
      <sz val="10"/>
      <name val="Univers LT Std 55"/>
      <family val="2"/>
    </font>
    <font>
      <sz val="19.5"/>
      <color rgb="FF6A9913"/>
      <name val="Univers LT Std 55"/>
      <family val="2"/>
    </font>
    <font>
      <b/>
      <sz val="9"/>
      <name val="Univers LT Std 55"/>
      <family val="2"/>
    </font>
    <font>
      <sz val="11"/>
      <name val="Univers LT Std 55"/>
      <family val="2"/>
    </font>
    <font>
      <sz val="9.5"/>
      <name val="Univers LT Std 55"/>
      <family val="2"/>
    </font>
    <font>
      <b/>
      <sz val="8"/>
      <name val="Univers LT Std 55"/>
      <family val="2"/>
    </font>
    <font>
      <sz val="9"/>
      <name val="Univers LT Std 55"/>
      <family val="2"/>
    </font>
    <font>
      <vertAlign val="superscript"/>
      <sz val="9"/>
      <name val="Univers LT Std 55"/>
      <family val="2"/>
    </font>
    <font>
      <b/>
      <sz val="10"/>
      <name val="Univers LT Std 55"/>
      <family val="2"/>
    </font>
    <font>
      <sz val="9"/>
      <color theme="6"/>
      <name val="Univers LT Std 55"/>
      <family val="2"/>
    </font>
    <font>
      <sz val="9"/>
      <color rgb="FFFFC000"/>
      <name val="Univers LT Std 55"/>
      <family val="2"/>
    </font>
    <font>
      <sz val="11"/>
      <name val="DIN-Regular"/>
    </font>
    <font>
      <sz val="10"/>
      <color theme="1"/>
      <name val="DIN-Regular"/>
    </font>
    <font>
      <sz val="10"/>
      <color theme="1"/>
      <name val="Geneva"/>
    </font>
    <font>
      <sz val="10"/>
      <color theme="5"/>
      <name val="DIN-Regular"/>
    </font>
    <font>
      <i/>
      <sz val="9.5"/>
      <name val="DIN-Bold"/>
    </font>
    <font>
      <b/>
      <sz val="14"/>
      <name val="DIN-Bold"/>
    </font>
    <font>
      <sz val="9"/>
      <color theme="0" tint="-0.249977111117893"/>
      <name val="Univers LT Std 55"/>
      <family val="2"/>
    </font>
    <font>
      <b/>
      <sz val="9"/>
      <color theme="0" tint="-0.249977111117893"/>
      <name val="Univers LT Std 55"/>
      <family val="2"/>
    </font>
    <font>
      <b/>
      <sz val="9.5"/>
      <color indexed="8"/>
      <name val="DIN-Bold"/>
    </font>
    <font>
      <i/>
      <sz val="9.5"/>
      <name val="Geneva"/>
    </font>
    <font>
      <b/>
      <sz val="9.5"/>
      <name val="Geneva"/>
    </font>
    <font>
      <sz val="9.5"/>
      <color indexed="11"/>
      <name val="DIN-Regular"/>
    </font>
    <font>
      <sz val="12"/>
      <name val="DIN-Regular"/>
    </font>
    <font>
      <b/>
      <sz val="12"/>
      <name val="DIN-Regular"/>
    </font>
    <font>
      <sz val="12"/>
      <name val="Geneva"/>
    </font>
    <font>
      <sz val="12"/>
      <name val="Tahoma"/>
      <family val="2"/>
    </font>
    <font>
      <b/>
      <sz val="9.5"/>
      <name val="Univers LT Std 55"/>
      <family val="2"/>
    </font>
    <font>
      <sz val="9"/>
      <color theme="0" tint="-0.34998626667073579"/>
      <name val="Univers LT Std 55"/>
      <family val="2"/>
    </font>
    <font>
      <sz val="8"/>
      <name val="Univers LT Std 55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FF0000"/>
      </left>
      <right style="thin">
        <color indexed="64"/>
      </right>
      <top/>
      <bottom/>
      <diagonal/>
    </border>
    <border>
      <left style="medium">
        <color rgb="FFFF0000"/>
      </left>
      <right style="thin">
        <color indexed="64"/>
      </right>
      <top style="medium">
        <color rgb="FFFF0000"/>
      </top>
      <bottom/>
      <diagonal/>
    </border>
    <border>
      <left style="medium">
        <color rgb="FFFF0000"/>
      </left>
      <right style="thin">
        <color indexed="64"/>
      </right>
      <top style="medium">
        <color rgb="FFFF0000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/>
      <diagonal/>
    </border>
    <border>
      <left style="thin">
        <color indexed="64"/>
      </left>
      <right style="medium">
        <color rgb="FFFF0000"/>
      </right>
      <top/>
      <bottom style="medium">
        <color rgb="FFFF0000"/>
      </bottom>
      <diagonal/>
    </border>
    <border>
      <left style="thin">
        <color indexed="64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/>
      <bottom style="medium">
        <color rgb="FFFF0000"/>
      </bottom>
      <diagonal/>
    </border>
    <border>
      <left style="medium">
        <color rgb="FFFF0000"/>
      </left>
      <right style="thin">
        <color indexed="64"/>
      </right>
      <top/>
      <bottom style="medium">
        <color rgb="FFFF0000"/>
      </bottom>
      <diagonal/>
    </border>
    <border>
      <left style="thin">
        <color indexed="64"/>
      </left>
      <right style="medium">
        <color rgb="FFFF0000"/>
      </right>
      <top style="medium">
        <color rgb="FFFF0000"/>
      </top>
      <bottom/>
      <diagonal/>
    </border>
    <border>
      <left style="thin">
        <color indexed="64"/>
      </left>
      <right style="medium">
        <color rgb="FFFF0000"/>
      </right>
      <top/>
      <bottom/>
      <diagonal/>
    </border>
    <border>
      <left/>
      <right style="thin">
        <color indexed="64"/>
      </right>
      <top style="medium">
        <color rgb="FFFF0000"/>
      </top>
      <bottom/>
      <diagonal/>
    </border>
    <border>
      <left style="thin">
        <color indexed="64"/>
      </left>
      <right/>
      <top style="medium">
        <color rgb="FFFF0000"/>
      </top>
      <bottom/>
      <diagonal/>
    </border>
    <border>
      <left style="thin">
        <color indexed="64"/>
      </left>
      <right/>
      <top/>
      <bottom style="medium">
        <color rgb="FFFF0000"/>
      </bottom>
      <diagonal/>
    </border>
    <border>
      <left/>
      <right style="thin">
        <color indexed="64"/>
      </right>
      <top/>
      <bottom style="medium">
        <color rgb="FFFF0000"/>
      </bottom>
      <diagonal/>
    </border>
    <border>
      <left style="thin">
        <color indexed="64"/>
      </left>
      <right style="thin">
        <color theme="1"/>
      </right>
      <top/>
      <bottom/>
      <diagonal/>
    </border>
    <border>
      <left/>
      <right style="thin">
        <color indexed="64"/>
      </right>
      <top style="medium">
        <color rgb="FFFF0000"/>
      </top>
      <bottom style="medium">
        <color rgb="FFFF0000"/>
      </bottom>
      <diagonal/>
    </border>
    <border>
      <left style="thin">
        <color indexed="64"/>
      </left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/>
      <bottom style="thin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9" fontId="1" fillId="0" borderId="0" applyFont="0" applyFill="0" applyBorder="0" applyAlignment="0" applyProtection="0"/>
    <xf numFmtId="0" fontId="50" fillId="0" borderId="0"/>
  </cellStyleXfs>
  <cellXfs count="933">
    <xf numFmtId="0" fontId="0" fillId="0" borderId="0" xfId="0"/>
    <xf numFmtId="0" fontId="5" fillId="0" borderId="0" xfId="0" applyFont="1" applyFill="1" applyAlignment="1">
      <alignment vertical="center"/>
    </xf>
    <xf numFmtId="3" fontId="19" fillId="0" borderId="3" xfId="0" applyNumberFormat="1" applyFont="1" applyFill="1" applyBorder="1" applyAlignment="1">
      <alignment horizontal="left" vertical="center"/>
    </xf>
    <xf numFmtId="3" fontId="18" fillId="0" borderId="0" xfId="0" applyNumberFormat="1" applyFont="1" applyFill="1" applyBorder="1" applyAlignment="1">
      <alignment horizontal="left" vertical="center"/>
    </xf>
    <xf numFmtId="3" fontId="9" fillId="0" borderId="0" xfId="0" applyNumberFormat="1" applyFont="1" applyFill="1" applyBorder="1" applyAlignment="1">
      <alignment horizontal="left" vertical="center"/>
    </xf>
    <xf numFmtId="3" fontId="9" fillId="0" borderId="0" xfId="0" applyNumberFormat="1" applyFont="1" applyFill="1" applyBorder="1" applyAlignment="1">
      <alignment horizontal="center" vertical="center"/>
    </xf>
    <xf numFmtId="49" fontId="10" fillId="0" borderId="0" xfId="0" applyNumberFormat="1" applyFont="1" applyFill="1" applyBorder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49" fontId="18" fillId="0" borderId="1" xfId="0" applyNumberFormat="1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0" fontId="2" fillId="0" borderId="0" xfId="0" applyFont="1" applyBorder="1" applyAlignment="1">
      <alignment vertical="center"/>
    </xf>
    <xf numFmtId="0" fontId="9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49" fontId="9" fillId="0" borderId="0" xfId="0" applyNumberFormat="1" applyFont="1" applyFill="1" applyAlignment="1">
      <alignment vertical="center"/>
    </xf>
    <xf numFmtId="49" fontId="4" fillId="0" borderId="0" xfId="0" applyNumberFormat="1" applyFont="1" applyBorder="1" applyAlignment="1">
      <alignment vertical="center"/>
    </xf>
    <xf numFmtId="49" fontId="9" fillId="0" borderId="0" xfId="0" applyNumberFormat="1" applyFont="1" applyFill="1" applyAlignment="1">
      <alignment vertical="center" wrapText="1"/>
    </xf>
    <xf numFmtId="49" fontId="16" fillId="0" borderId="0" xfId="0" applyNumberFormat="1" applyFont="1" applyFill="1" applyBorder="1" applyAlignment="1">
      <alignment vertical="center"/>
    </xf>
    <xf numFmtId="49" fontId="9" fillId="0" borderId="0" xfId="0" applyNumberFormat="1" applyFont="1" applyFill="1" applyBorder="1" applyAlignment="1">
      <alignment vertical="center"/>
    </xf>
    <xf numFmtId="49" fontId="9" fillId="0" borderId="0" xfId="0" applyNumberFormat="1" applyFont="1" applyFill="1" applyBorder="1" applyAlignment="1">
      <alignment horizontal="left" vertical="center"/>
    </xf>
    <xf numFmtId="0" fontId="9" fillId="0" borderId="11" xfId="0" applyFont="1" applyFill="1" applyBorder="1" applyAlignment="1">
      <alignment vertical="center"/>
    </xf>
    <xf numFmtId="0" fontId="21" fillId="0" borderId="0" xfId="0" applyFont="1" applyFill="1" applyAlignment="1">
      <alignment vertical="center"/>
    </xf>
    <xf numFmtId="49" fontId="21" fillId="0" borderId="0" xfId="0" applyNumberFormat="1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right" vertical="center"/>
    </xf>
    <xf numFmtId="49" fontId="10" fillId="0" borderId="0" xfId="0" applyNumberFormat="1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right" vertical="center"/>
    </xf>
    <xf numFmtId="49" fontId="24" fillId="0" borderId="1" xfId="0" applyNumberFormat="1" applyFont="1" applyFill="1" applyBorder="1" applyAlignment="1">
      <alignment horizontal="left" vertical="center" wrapText="1"/>
    </xf>
    <xf numFmtId="3" fontId="19" fillId="0" borderId="5" xfId="0" applyNumberFormat="1" applyFont="1" applyFill="1" applyBorder="1" applyAlignment="1">
      <alignment horizontal="left" vertical="center"/>
    </xf>
    <xf numFmtId="0" fontId="0" fillId="0" borderId="0" xfId="0" applyFill="1"/>
    <xf numFmtId="0" fontId="9" fillId="0" borderId="0" xfId="0" applyFont="1" applyAlignment="1">
      <alignment horizontal="right"/>
    </xf>
    <xf numFmtId="9" fontId="9" fillId="3" borderId="0" xfId="0" applyNumberFormat="1" applyFont="1" applyFill="1" applyBorder="1" applyAlignment="1">
      <alignment vertical="center"/>
    </xf>
    <xf numFmtId="49" fontId="24" fillId="0" borderId="9" xfId="0" applyNumberFormat="1" applyFont="1" applyFill="1" applyBorder="1" applyAlignment="1">
      <alignment horizontal="left" vertical="center" wrapText="1"/>
    </xf>
    <xf numFmtId="49" fontId="24" fillId="0" borderId="13" xfId="0" applyNumberFormat="1" applyFont="1" applyFill="1" applyBorder="1" applyAlignment="1">
      <alignment horizontal="left" vertical="center" wrapText="1"/>
    </xf>
    <xf numFmtId="3" fontId="19" fillId="0" borderId="0" xfId="0" applyNumberFormat="1" applyFont="1" applyFill="1" applyBorder="1" applyAlignment="1">
      <alignment horizontal="left" vertical="center"/>
    </xf>
    <xf numFmtId="0" fontId="30" fillId="0" borderId="0" xfId="0" applyFont="1" applyFill="1" applyBorder="1" applyAlignment="1">
      <alignment horizontal="left" vertical="center"/>
    </xf>
    <xf numFmtId="0" fontId="14" fillId="0" borderId="0" xfId="0" applyFont="1" applyFill="1" applyAlignment="1">
      <alignment vertical="center"/>
    </xf>
    <xf numFmtId="0" fontId="18" fillId="0" borderId="0" xfId="0" applyFont="1" applyFill="1" applyAlignment="1">
      <alignment vertical="center"/>
    </xf>
    <xf numFmtId="49" fontId="27" fillId="0" borderId="12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right" vertical="center"/>
    </xf>
    <xf numFmtId="0" fontId="25" fillId="0" borderId="0" xfId="0" applyFont="1"/>
    <xf numFmtId="0" fontId="18" fillId="0" borderId="11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right" vertical="center" wrapText="1"/>
    </xf>
    <xf numFmtId="0" fontId="31" fillId="0" borderId="0" xfId="0" applyFont="1" applyFill="1" applyAlignment="1">
      <alignment vertical="center"/>
    </xf>
    <xf numFmtId="49" fontId="31" fillId="0" borderId="0" xfId="0" applyNumberFormat="1" applyFont="1" applyFill="1" applyAlignment="1">
      <alignment vertical="center"/>
    </xf>
    <xf numFmtId="0" fontId="0" fillId="0" borderId="0" xfId="0"/>
    <xf numFmtId="0" fontId="0" fillId="0" borderId="0" xfId="0"/>
    <xf numFmtId="0" fontId="5" fillId="0" borderId="0" xfId="0" applyFont="1" applyFill="1" applyAlignment="1">
      <alignment vertical="center"/>
    </xf>
    <xf numFmtId="0" fontId="9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horizontal="left" vertical="center"/>
    </xf>
    <xf numFmtId="0" fontId="9" fillId="0" borderId="0" xfId="0" applyFont="1" applyFill="1" applyAlignment="1">
      <alignment vertical="center"/>
    </xf>
    <xf numFmtId="49" fontId="9" fillId="0" borderId="0" xfId="1" applyNumberFormat="1" applyFont="1" applyFill="1" applyBorder="1" applyAlignment="1">
      <alignment horizontal="left" vertical="center"/>
    </xf>
    <xf numFmtId="0" fontId="5" fillId="0" borderId="0" xfId="0" applyFont="1" applyFill="1" applyBorder="1" applyAlignment="1">
      <alignment vertical="center"/>
    </xf>
    <xf numFmtId="49" fontId="6" fillId="0" borderId="0" xfId="0" applyNumberFormat="1" applyFont="1" applyFill="1" applyBorder="1" applyAlignment="1">
      <alignment horizontal="right" vertical="center"/>
    </xf>
    <xf numFmtId="49" fontId="6" fillId="0" borderId="1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vertical="center" wrapText="1"/>
    </xf>
    <xf numFmtId="49" fontId="6" fillId="0" borderId="9" xfId="0" applyNumberFormat="1" applyFont="1" applyFill="1" applyBorder="1" applyAlignment="1">
      <alignment horizontal="center" vertical="center"/>
    </xf>
    <xf numFmtId="3" fontId="11" fillId="0" borderId="9" xfId="1" applyNumberFormat="1" applyFont="1" applyFill="1" applyBorder="1" applyAlignment="1">
      <alignment vertical="center"/>
    </xf>
    <xf numFmtId="3" fontId="5" fillId="0" borderId="9" xfId="0" applyNumberFormat="1" applyFont="1" applyFill="1" applyBorder="1" applyAlignment="1">
      <alignment vertical="center"/>
    </xf>
    <xf numFmtId="0" fontId="25" fillId="0" borderId="0" xfId="0" applyFont="1" applyFill="1" applyBorder="1" applyAlignment="1">
      <alignment horizontal="right"/>
    </xf>
    <xf numFmtId="49" fontId="18" fillId="0" borderId="0" xfId="0" applyNumberFormat="1" applyFont="1" applyFill="1" applyBorder="1" applyAlignment="1">
      <alignment horizontal="right" vertical="center"/>
    </xf>
    <xf numFmtId="49" fontId="6" fillId="0" borderId="11" xfId="0" applyNumberFormat="1" applyFont="1" applyFill="1" applyBorder="1" applyAlignment="1">
      <alignment horizontal="center" vertical="center"/>
    </xf>
    <xf numFmtId="0" fontId="0" fillId="0" borderId="0" xfId="0"/>
    <xf numFmtId="3" fontId="8" fillId="0" borderId="0" xfId="1" applyNumberFormat="1" applyFont="1" applyFill="1" applyBorder="1" applyAlignment="1">
      <alignment horizontal="center" vertical="center"/>
    </xf>
    <xf numFmtId="3" fontId="0" fillId="0" borderId="0" xfId="0" applyNumberFormat="1"/>
    <xf numFmtId="0" fontId="0" fillId="0" borderId="0" xfId="0" applyBorder="1"/>
    <xf numFmtId="49" fontId="9" fillId="0" borderId="0" xfId="0" applyNumberFormat="1" applyFont="1" applyFill="1" applyBorder="1" applyAlignment="1">
      <alignment horizontal="center" vertical="center"/>
    </xf>
    <xf numFmtId="49" fontId="18" fillId="0" borderId="1" xfId="0" applyNumberFormat="1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right" vertical="center"/>
    </xf>
    <xf numFmtId="3" fontId="9" fillId="0" borderId="0" xfId="1" applyNumberFormat="1" applyFont="1" applyFill="1" applyBorder="1" applyAlignment="1">
      <alignment horizontal="right" vertical="center"/>
    </xf>
    <xf numFmtId="3" fontId="19" fillId="0" borderId="3" xfId="0" applyNumberFormat="1" applyFont="1" applyFill="1" applyBorder="1" applyAlignment="1">
      <alignment horizontal="center" vertical="center"/>
    </xf>
    <xf numFmtId="0" fontId="0" fillId="0" borderId="0" xfId="0"/>
    <xf numFmtId="49" fontId="18" fillId="0" borderId="0" xfId="0" applyNumberFormat="1" applyFont="1" applyFill="1" applyBorder="1" applyAlignment="1">
      <alignment horizontal="left" vertical="center"/>
    </xf>
    <xf numFmtId="0" fontId="5" fillId="0" borderId="0" xfId="0" applyFont="1" applyFill="1" applyAlignment="1">
      <alignment vertical="center"/>
    </xf>
    <xf numFmtId="3" fontId="19" fillId="0" borderId="3" xfId="0" applyNumberFormat="1" applyFont="1" applyFill="1" applyBorder="1" applyAlignment="1">
      <alignment horizontal="left" vertical="center"/>
    </xf>
    <xf numFmtId="3" fontId="11" fillId="0" borderId="3" xfId="1" applyNumberFormat="1" applyFont="1" applyFill="1" applyBorder="1" applyAlignment="1">
      <alignment vertical="center"/>
    </xf>
    <xf numFmtId="3" fontId="6" fillId="0" borderId="5" xfId="1" applyNumberFormat="1" applyFont="1" applyFill="1" applyBorder="1" applyAlignment="1">
      <alignment vertical="center"/>
    </xf>
    <xf numFmtId="164" fontId="6" fillId="0" borderId="0" xfId="1" applyNumberFormat="1" applyFont="1" applyFill="1" applyBorder="1" applyAlignment="1">
      <alignment vertical="center"/>
    </xf>
    <xf numFmtId="0" fontId="9" fillId="0" borderId="0" xfId="0" applyFont="1" applyFill="1" applyAlignment="1">
      <alignment vertical="center"/>
    </xf>
    <xf numFmtId="3" fontId="6" fillId="0" borderId="11" xfId="1" applyNumberFormat="1" applyFont="1" applyFill="1" applyBorder="1" applyAlignment="1">
      <alignment vertical="center"/>
    </xf>
    <xf numFmtId="49" fontId="6" fillId="0" borderId="0" xfId="0" applyNumberFormat="1" applyFont="1" applyFill="1" applyBorder="1" applyAlignment="1">
      <alignment horizontal="center" vertical="center"/>
    </xf>
    <xf numFmtId="3" fontId="11" fillId="0" borderId="0" xfId="1" applyNumberFormat="1" applyFont="1" applyFill="1" applyBorder="1" applyAlignment="1">
      <alignment vertical="center"/>
    </xf>
    <xf numFmtId="3" fontId="6" fillId="0" borderId="0" xfId="1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horizontal="right" vertical="center" wrapText="1"/>
    </xf>
    <xf numFmtId="3" fontId="14" fillId="0" borderId="3" xfId="0" applyNumberFormat="1" applyFont="1" applyFill="1" applyBorder="1" applyAlignment="1">
      <alignment vertical="center"/>
    </xf>
    <xf numFmtId="49" fontId="6" fillId="0" borderId="12" xfId="0" applyNumberFormat="1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center"/>
    </xf>
    <xf numFmtId="3" fontId="23" fillId="0" borderId="3" xfId="1" applyNumberFormat="1" applyFont="1" applyFill="1" applyBorder="1" applyAlignment="1">
      <alignment vertical="center"/>
    </xf>
    <xf numFmtId="0" fontId="18" fillId="0" borderId="7" xfId="0" applyFont="1" applyFill="1" applyBorder="1" applyAlignment="1">
      <alignment horizontal="center" vertical="center"/>
    </xf>
    <xf numFmtId="0" fontId="18" fillId="0" borderId="6" xfId="0" applyFont="1" applyFill="1" applyBorder="1" applyAlignment="1">
      <alignment horizontal="center" vertical="center"/>
    </xf>
    <xf numFmtId="49" fontId="18" fillId="0" borderId="1" xfId="0" applyNumberFormat="1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9" fillId="0" borderId="0" xfId="0" applyFont="1"/>
    <xf numFmtId="3" fontId="19" fillId="0" borderId="0" xfId="1" applyNumberFormat="1" applyFont="1" applyFill="1" applyBorder="1" applyAlignment="1">
      <alignment vertical="center"/>
    </xf>
    <xf numFmtId="3" fontId="23" fillId="0" borderId="0" xfId="1" applyNumberFormat="1" applyFont="1" applyFill="1" applyBorder="1" applyAlignment="1">
      <alignment vertical="center"/>
    </xf>
    <xf numFmtId="0" fontId="18" fillId="0" borderId="0" xfId="0" applyFont="1" applyFill="1" applyBorder="1" applyAlignment="1">
      <alignment horizontal="center" vertical="center"/>
    </xf>
    <xf numFmtId="49" fontId="27" fillId="0" borderId="3" xfId="0" applyNumberFormat="1" applyFont="1" applyFill="1" applyBorder="1" applyAlignment="1">
      <alignment horizontal="center" vertical="center"/>
    </xf>
    <xf numFmtId="3" fontId="28" fillId="0" borderId="3" xfId="1" applyNumberFormat="1" applyFont="1" applyFill="1" applyBorder="1" applyAlignment="1">
      <alignment vertical="center"/>
    </xf>
    <xf numFmtId="49" fontId="7" fillId="0" borderId="6" xfId="0" applyNumberFormat="1" applyFont="1" applyFill="1" applyBorder="1" applyAlignment="1">
      <alignment horizontal="center" vertical="center" wrapText="1"/>
    </xf>
    <xf numFmtId="3" fontId="23" fillId="0" borderId="5" xfId="1" applyNumberFormat="1" applyFont="1" applyFill="1" applyBorder="1" applyAlignment="1">
      <alignment vertical="center"/>
    </xf>
    <xf numFmtId="49" fontId="7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textRotation="90" wrapText="1"/>
    </xf>
    <xf numFmtId="3" fontId="18" fillId="0" borderId="5" xfId="1" applyNumberFormat="1" applyFont="1" applyFill="1" applyBorder="1" applyAlignment="1">
      <alignment horizontal="right" vertical="center"/>
    </xf>
    <xf numFmtId="164" fontId="18" fillId="0" borderId="0" xfId="1" applyNumberFormat="1" applyFont="1" applyFill="1" applyBorder="1" applyAlignment="1">
      <alignment horizontal="right" vertical="center"/>
    </xf>
    <xf numFmtId="0" fontId="18" fillId="0" borderId="0" xfId="0" applyFont="1" applyFill="1" applyBorder="1" applyAlignment="1">
      <alignment vertical="center"/>
    </xf>
    <xf numFmtId="3" fontId="27" fillId="0" borderId="5" xfId="1" applyNumberFormat="1" applyFont="1" applyFill="1" applyBorder="1" applyAlignment="1">
      <alignment vertical="center"/>
    </xf>
    <xf numFmtId="164" fontId="27" fillId="0" borderId="0" xfId="1" applyNumberFormat="1" applyFont="1" applyFill="1" applyBorder="1" applyAlignment="1">
      <alignment vertical="center"/>
    </xf>
    <xf numFmtId="3" fontId="23" fillId="0" borderId="3" xfId="0" applyNumberFormat="1" applyFont="1" applyFill="1" applyBorder="1" applyAlignment="1">
      <alignment horizontal="center" vertical="center"/>
    </xf>
    <xf numFmtId="3" fontId="6" fillId="0" borderId="3" xfId="0" applyNumberFormat="1" applyFont="1" applyFill="1" applyBorder="1" applyAlignment="1">
      <alignment horizontal="center" vertical="center"/>
    </xf>
    <xf numFmtId="9" fontId="18" fillId="0" borderId="0" xfId="6" applyFont="1" applyFill="1" applyBorder="1" applyAlignment="1">
      <alignment horizontal="center" vertical="center"/>
    </xf>
    <xf numFmtId="3" fontId="6" fillId="0" borderId="3" xfId="1" applyNumberFormat="1" applyFont="1" applyFill="1" applyBorder="1" applyAlignment="1">
      <alignment vertical="center"/>
    </xf>
    <xf numFmtId="49" fontId="24" fillId="0" borderId="6" xfId="0" applyNumberFormat="1" applyFont="1" applyFill="1" applyBorder="1" applyAlignment="1">
      <alignment horizontal="left" vertical="center" wrapText="1"/>
    </xf>
    <xf numFmtId="49" fontId="18" fillId="0" borderId="4" xfId="0" applyNumberFormat="1" applyFont="1" applyFill="1" applyBorder="1" applyAlignment="1">
      <alignment horizontal="left" vertical="center"/>
    </xf>
    <xf numFmtId="49" fontId="9" fillId="0" borderId="4" xfId="0" applyNumberFormat="1" applyFont="1" applyFill="1" applyBorder="1" applyAlignment="1">
      <alignment horizontal="right" vertical="center"/>
    </xf>
    <xf numFmtId="3" fontId="9" fillId="0" borderId="3" xfId="1" applyNumberFormat="1" applyFont="1" applyFill="1" applyBorder="1" applyAlignment="1">
      <alignment vertical="center"/>
    </xf>
    <xf numFmtId="165" fontId="18" fillId="0" borderId="0" xfId="0" applyNumberFormat="1" applyFont="1" applyFill="1" applyBorder="1" applyAlignment="1">
      <alignment horizontal="center" vertical="center"/>
    </xf>
    <xf numFmtId="49" fontId="27" fillId="0" borderId="11" xfId="0" applyNumberFormat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21" fillId="0" borderId="0" xfId="0" applyFont="1" applyFill="1" applyBorder="1" applyAlignment="1">
      <alignment vertical="center"/>
    </xf>
    <xf numFmtId="3" fontId="11" fillId="0" borderId="4" xfId="1" applyNumberFormat="1" applyFont="1" applyFill="1" applyBorder="1" applyAlignment="1">
      <alignment vertical="center"/>
    </xf>
    <xf numFmtId="166" fontId="11" fillId="0" borderId="3" xfId="1" applyNumberFormat="1" applyFont="1" applyFill="1" applyBorder="1" applyAlignment="1">
      <alignment vertical="center"/>
    </xf>
    <xf numFmtId="3" fontId="23" fillId="0" borderId="9" xfId="1" applyNumberFormat="1" applyFont="1" applyFill="1" applyBorder="1" applyAlignment="1">
      <alignment horizontal="right" vertical="center"/>
    </xf>
    <xf numFmtId="3" fontId="28" fillId="0" borderId="9" xfId="1" applyNumberFormat="1" applyFont="1" applyFill="1" applyBorder="1" applyAlignment="1">
      <alignment horizontal="right" vertical="center"/>
    </xf>
    <xf numFmtId="3" fontId="6" fillId="0" borderId="13" xfId="1" applyNumberFormat="1" applyFont="1" applyFill="1" applyBorder="1" applyAlignment="1">
      <alignment vertical="center"/>
    </xf>
    <xf numFmtId="49" fontId="37" fillId="0" borderId="6" xfId="0" applyNumberFormat="1" applyFont="1" applyFill="1" applyBorder="1" applyAlignment="1">
      <alignment horizontal="left" vertical="center"/>
    </xf>
    <xf numFmtId="49" fontId="37" fillId="0" borderId="0" xfId="0" applyNumberFormat="1" applyFont="1" applyFill="1" applyBorder="1" applyAlignment="1">
      <alignment horizontal="left" vertical="center"/>
    </xf>
    <xf numFmtId="0" fontId="9" fillId="0" borderId="0" xfId="0" applyFont="1" applyBorder="1" applyAlignment="1">
      <alignment vertical="center"/>
    </xf>
    <xf numFmtId="1" fontId="18" fillId="0" borderId="0" xfId="0" applyNumberFormat="1" applyFont="1" applyFill="1" applyBorder="1" applyAlignment="1">
      <alignment horizontal="center" vertical="center"/>
    </xf>
    <xf numFmtId="49" fontId="18" fillId="0" borderId="6" xfId="0" applyNumberFormat="1" applyFont="1" applyFill="1" applyBorder="1" applyAlignment="1">
      <alignment horizontal="center" vertical="center" wrapText="1"/>
    </xf>
    <xf numFmtId="3" fontId="25" fillId="0" borderId="0" xfId="0" applyNumberFormat="1" applyFont="1" applyFill="1" applyBorder="1" applyAlignment="1">
      <alignment horizontal="center"/>
    </xf>
    <xf numFmtId="3" fontId="38" fillId="0" borderId="3" xfId="1" applyNumberFormat="1" applyFont="1" applyFill="1" applyBorder="1" applyAlignment="1">
      <alignment vertical="center"/>
    </xf>
    <xf numFmtId="3" fontId="38" fillId="0" borderId="3" xfId="1" applyNumberFormat="1" applyFont="1" applyFill="1" applyBorder="1" applyAlignment="1">
      <alignment horizontal="center" vertical="center"/>
    </xf>
    <xf numFmtId="3" fontId="38" fillId="0" borderId="9" xfId="1" applyNumberFormat="1" applyFont="1" applyFill="1" applyBorder="1" applyAlignment="1">
      <alignment vertical="center"/>
    </xf>
    <xf numFmtId="0" fontId="0" fillId="0" borderId="0" xfId="0"/>
    <xf numFmtId="0" fontId="5" fillId="0" borderId="0" xfId="0" applyFont="1" applyFill="1" applyAlignment="1">
      <alignment vertical="center"/>
    </xf>
    <xf numFmtId="49" fontId="6" fillId="0" borderId="3" xfId="0" applyNumberFormat="1" applyFont="1" applyFill="1" applyBorder="1" applyAlignment="1">
      <alignment horizontal="center" vertical="center"/>
    </xf>
    <xf numFmtId="164" fontId="9" fillId="0" borderId="0" xfId="1" applyNumberFormat="1" applyFont="1" applyFill="1" applyBorder="1" applyAlignment="1">
      <alignment horizontal="right" vertical="center"/>
    </xf>
    <xf numFmtId="0" fontId="9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left" vertical="center"/>
    </xf>
    <xf numFmtId="0" fontId="9" fillId="0" borderId="0" xfId="0" applyFont="1" applyFill="1" applyAlignment="1">
      <alignment vertical="center"/>
    </xf>
    <xf numFmtId="49" fontId="9" fillId="0" borderId="0" xfId="0" applyNumberFormat="1" applyFont="1" applyFill="1" applyBorder="1" applyAlignment="1">
      <alignment horizontal="left" vertical="center"/>
    </xf>
    <xf numFmtId="0" fontId="21" fillId="0" borderId="0" xfId="0" applyFont="1" applyFill="1" applyAlignment="1">
      <alignment vertical="center"/>
    </xf>
    <xf numFmtId="49" fontId="21" fillId="0" borderId="0" xfId="0" applyNumberFormat="1" applyFont="1" applyFill="1" applyAlignment="1">
      <alignment vertical="center"/>
    </xf>
    <xf numFmtId="3" fontId="19" fillId="0" borderId="3" xfId="1" applyNumberFormat="1" applyFont="1" applyFill="1" applyBorder="1" applyAlignment="1">
      <alignment vertical="center"/>
    </xf>
    <xf numFmtId="0" fontId="13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vertical="center"/>
    </xf>
    <xf numFmtId="3" fontId="23" fillId="0" borderId="9" xfId="1" applyNumberFormat="1" applyFont="1" applyFill="1" applyBorder="1" applyAlignment="1">
      <alignment vertical="center"/>
    </xf>
    <xf numFmtId="49" fontId="4" fillId="0" borderId="0" xfId="0" applyNumberFormat="1" applyFont="1" applyFill="1" applyBorder="1" applyAlignment="1">
      <alignment vertical="center" wrapText="1"/>
    </xf>
    <xf numFmtId="0" fontId="7" fillId="0" borderId="0" xfId="0" applyFont="1" applyFill="1" applyBorder="1" applyAlignment="1">
      <alignment horizontal="center" vertical="center"/>
    </xf>
    <xf numFmtId="49" fontId="7" fillId="0" borderId="0" xfId="0" applyNumberFormat="1" applyFont="1" applyFill="1" applyBorder="1" applyAlignment="1">
      <alignment horizontal="right" vertical="center"/>
    </xf>
    <xf numFmtId="49" fontId="7" fillId="0" borderId="0" xfId="0" applyNumberFormat="1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/>
    </xf>
    <xf numFmtId="0" fontId="22" fillId="0" borderId="0" xfId="0" applyNumberFormat="1" applyFont="1" applyFill="1" applyBorder="1" applyAlignment="1">
      <alignment horizontal="center" vertical="center" wrapText="1"/>
    </xf>
    <xf numFmtId="0" fontId="6" fillId="0" borderId="0" xfId="1" applyNumberFormat="1" applyFont="1" applyFill="1" applyBorder="1" applyAlignment="1">
      <alignment vertical="center"/>
    </xf>
    <xf numFmtId="0" fontId="18" fillId="0" borderId="0" xfId="0" applyNumberFormat="1" applyFont="1" applyFill="1" applyBorder="1" applyAlignment="1">
      <alignment horizontal="center" vertical="center"/>
    </xf>
    <xf numFmtId="0" fontId="9" fillId="0" borderId="0" xfId="0" applyNumberFormat="1" applyFont="1" applyFill="1" applyBorder="1" applyAlignment="1">
      <alignment vertical="center"/>
    </xf>
    <xf numFmtId="0" fontId="9" fillId="0" borderId="0" xfId="2" applyNumberFormat="1" applyFont="1" applyBorder="1" applyAlignment="1">
      <alignment horizontal="left" vertical="center"/>
    </xf>
    <xf numFmtId="0" fontId="7" fillId="0" borderId="0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Fill="1" applyBorder="1" applyAlignment="1">
      <alignment horizontal="center" vertical="center"/>
    </xf>
    <xf numFmtId="0" fontId="11" fillId="0" borderId="0" xfId="1" applyNumberFormat="1" applyFont="1" applyFill="1" applyBorder="1" applyAlignment="1">
      <alignment vertical="center"/>
    </xf>
    <xf numFmtId="0" fontId="19" fillId="0" borderId="0" xfId="1" applyNumberFormat="1" applyFont="1" applyFill="1" applyBorder="1" applyAlignment="1">
      <alignment vertical="center"/>
    </xf>
    <xf numFmtId="0" fontId="23" fillId="0" borderId="0" xfId="1" applyNumberFormat="1" applyFont="1" applyFill="1" applyBorder="1" applyAlignment="1">
      <alignment vertical="center"/>
    </xf>
    <xf numFmtId="0" fontId="18" fillId="0" borderId="0" xfId="6" applyNumberFormat="1" applyFont="1" applyFill="1" applyBorder="1" applyAlignment="1">
      <alignment horizontal="center" vertical="center"/>
    </xf>
    <xf numFmtId="3" fontId="6" fillId="0" borderId="4" xfId="1" applyNumberFormat="1" applyFont="1" applyFill="1" applyBorder="1" applyAlignment="1">
      <alignment vertical="center"/>
    </xf>
    <xf numFmtId="0" fontId="0" fillId="0" borderId="0" xfId="0" applyNumberFormat="1" applyBorder="1"/>
    <xf numFmtId="49" fontId="18" fillId="0" borderId="10" xfId="0" applyNumberFormat="1" applyFont="1" applyFill="1" applyBorder="1" applyAlignment="1">
      <alignment horizontal="center" vertical="center" textRotation="90" wrapText="1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3" fontId="11" fillId="0" borderId="9" xfId="1" applyNumberFormat="1" applyFont="1" applyFill="1" applyBorder="1" applyAlignment="1">
      <alignment horizontal="right" vertical="center"/>
    </xf>
    <xf numFmtId="0" fontId="18" fillId="0" borderId="10" xfId="0" applyFont="1" applyFill="1" applyBorder="1" applyAlignment="1">
      <alignment horizontal="right" vertical="center"/>
    </xf>
    <xf numFmtId="0" fontId="0" fillId="0" borderId="0" xfId="0" applyAlignment="1">
      <alignment horizontal="right"/>
    </xf>
    <xf numFmtId="0" fontId="9" fillId="0" borderId="0" xfId="0" applyFont="1" applyFill="1" applyAlignment="1">
      <alignment horizontal="right" vertical="center"/>
    </xf>
    <xf numFmtId="49" fontId="9" fillId="0" borderId="0" xfId="0" applyNumberFormat="1" applyFont="1" applyFill="1" applyBorder="1" applyAlignment="1">
      <alignment horizontal="right" vertical="center"/>
    </xf>
    <xf numFmtId="49" fontId="21" fillId="0" borderId="0" xfId="0" applyNumberFormat="1" applyFont="1" applyFill="1" applyAlignment="1">
      <alignment horizontal="right" vertical="center"/>
    </xf>
    <xf numFmtId="0" fontId="5" fillId="0" borderId="0" xfId="0" applyFont="1" applyFill="1" applyAlignment="1">
      <alignment horizontal="right" vertical="center"/>
    </xf>
    <xf numFmtId="0" fontId="13" fillId="0" borderId="0" xfId="0" applyFont="1" applyFill="1" applyBorder="1" applyAlignment="1">
      <alignment horizontal="right" vertical="center"/>
    </xf>
    <xf numFmtId="49" fontId="27" fillId="0" borderId="9" xfId="0" applyNumberFormat="1" applyFont="1" applyFill="1" applyBorder="1" applyAlignment="1">
      <alignment horizontal="right" vertical="center"/>
    </xf>
    <xf numFmtId="166" fontId="28" fillId="0" borderId="9" xfId="1" applyNumberFormat="1" applyFont="1" applyFill="1" applyBorder="1" applyAlignment="1">
      <alignment horizontal="right" vertical="center"/>
    </xf>
    <xf numFmtId="164" fontId="27" fillId="0" borderId="0" xfId="1" applyNumberFormat="1" applyFont="1" applyFill="1" applyBorder="1" applyAlignment="1">
      <alignment horizontal="right" vertical="center"/>
    </xf>
    <xf numFmtId="3" fontId="27" fillId="0" borderId="13" xfId="1" applyNumberFormat="1" applyFont="1" applyFill="1" applyBorder="1" applyAlignment="1">
      <alignment horizontal="right" vertical="center"/>
    </xf>
    <xf numFmtId="0" fontId="0" fillId="2" borderId="0" xfId="0" applyFill="1" applyBorder="1" applyAlignment="1">
      <alignment horizontal="right"/>
    </xf>
    <xf numFmtId="3" fontId="25" fillId="0" borderId="0" xfId="0" applyNumberFormat="1" applyFont="1" applyFill="1" applyBorder="1" applyAlignment="1">
      <alignment horizontal="right"/>
    </xf>
    <xf numFmtId="0" fontId="14" fillId="0" borderId="0" xfId="0" applyFont="1" applyFill="1" applyAlignment="1">
      <alignment horizontal="right" vertical="center"/>
    </xf>
    <xf numFmtId="0" fontId="18" fillId="0" borderId="0" xfId="0" applyFont="1" applyFill="1" applyAlignment="1">
      <alignment horizontal="right" vertical="center"/>
    </xf>
    <xf numFmtId="0" fontId="25" fillId="0" borderId="0" xfId="0" applyFont="1" applyAlignment="1">
      <alignment horizontal="right"/>
    </xf>
    <xf numFmtId="0" fontId="31" fillId="0" borderId="0" xfId="0" applyFont="1" applyFill="1" applyAlignment="1">
      <alignment horizontal="right" vertical="center"/>
    </xf>
    <xf numFmtId="49" fontId="31" fillId="0" borderId="0" xfId="0" applyNumberFormat="1" applyFont="1" applyFill="1" applyAlignment="1">
      <alignment horizontal="right" vertical="center"/>
    </xf>
    <xf numFmtId="0" fontId="21" fillId="0" borderId="0" xfId="0" applyFont="1" applyFill="1" applyAlignment="1">
      <alignment horizontal="right" vertical="center"/>
    </xf>
    <xf numFmtId="49" fontId="18" fillId="0" borderId="0" xfId="0" applyNumberFormat="1" applyFont="1" applyFill="1" applyBorder="1" applyAlignment="1">
      <alignment horizontal="center" vertical="center"/>
    </xf>
    <xf numFmtId="49" fontId="18" fillId="0" borderId="6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 applyAlignment="1">
      <alignment horizontal="left" vertical="center"/>
    </xf>
    <xf numFmtId="164" fontId="3" fillId="0" borderId="0" xfId="1" applyNumberFormat="1" applyFont="1" applyBorder="1" applyAlignment="1">
      <alignment horizontal="left" vertical="center"/>
    </xf>
    <xf numFmtId="0" fontId="14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left" vertical="center"/>
    </xf>
    <xf numFmtId="0" fontId="0" fillId="0" borderId="0" xfId="0" applyAlignment="1">
      <alignment horizontal="left"/>
    </xf>
    <xf numFmtId="0" fontId="25" fillId="0" borderId="0" xfId="0" applyFont="1" applyAlignment="1">
      <alignment horizontal="left"/>
    </xf>
    <xf numFmtId="0" fontId="0" fillId="0" borderId="0" xfId="0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14" fontId="9" fillId="0" borderId="0" xfId="0" applyNumberFormat="1" applyFont="1" applyFill="1" applyAlignment="1">
      <alignment horizontal="right" vertical="center"/>
    </xf>
    <xf numFmtId="49" fontId="7" fillId="0" borderId="0" xfId="0" applyNumberFormat="1" applyFont="1" applyFill="1" applyBorder="1" applyAlignment="1">
      <alignment horizontal="left" vertical="center"/>
    </xf>
    <xf numFmtId="3" fontId="27" fillId="0" borderId="3" xfId="1" applyNumberFormat="1" applyFont="1" applyFill="1" applyBorder="1" applyAlignment="1">
      <alignment vertical="center"/>
    </xf>
    <xf numFmtId="3" fontId="18" fillId="0" borderId="3" xfId="1" applyNumberFormat="1" applyFont="1" applyFill="1" applyBorder="1" applyAlignment="1">
      <alignment vertical="center"/>
    </xf>
    <xf numFmtId="3" fontId="32" fillId="0" borderId="3" xfId="0" applyNumberFormat="1" applyFont="1" applyFill="1" applyBorder="1"/>
    <xf numFmtId="0" fontId="14" fillId="0" borderId="0" xfId="0" applyFont="1" applyFill="1" applyBorder="1" applyAlignment="1">
      <alignment vertical="center"/>
    </xf>
    <xf numFmtId="0" fontId="31" fillId="0" borderId="0" xfId="0" applyFont="1" applyFill="1" applyBorder="1" applyAlignment="1">
      <alignment horizontal="right" vertical="center"/>
    </xf>
    <xf numFmtId="0" fontId="25" fillId="0" borderId="0" xfId="0" applyFont="1" applyFill="1" applyBorder="1"/>
    <xf numFmtId="0" fontId="14" fillId="0" borderId="0" xfId="0" applyFont="1" applyFill="1" applyBorder="1" applyAlignment="1">
      <alignment horizontal="right" vertical="center"/>
    </xf>
    <xf numFmtId="9" fontId="9" fillId="0" borderId="0" xfId="0" applyNumberFormat="1" applyFont="1" applyFill="1" applyBorder="1" applyAlignment="1">
      <alignment horizontal="right" vertical="center"/>
    </xf>
    <xf numFmtId="0" fontId="0" fillId="0" borderId="3" xfId="0" applyFont="1" applyFill="1" applyBorder="1"/>
    <xf numFmtId="3" fontId="25" fillId="0" borderId="0" xfId="0" applyNumberFormat="1" applyFont="1" applyFill="1" applyBorder="1" applyAlignment="1">
      <alignment horizontal="center"/>
    </xf>
    <xf numFmtId="49" fontId="18" fillId="0" borderId="6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left" vertical="center"/>
    </xf>
    <xf numFmtId="0" fontId="22" fillId="0" borderId="0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49" fontId="27" fillId="0" borderId="1" xfId="0" applyNumberFormat="1" applyFont="1" applyFill="1" applyBorder="1" applyAlignment="1">
      <alignment horizontal="center" vertical="center"/>
    </xf>
    <xf numFmtId="3" fontId="6" fillId="0" borderId="15" xfId="1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horizontal="center" vertical="center" wrapText="1"/>
    </xf>
    <xf numFmtId="166" fontId="6" fillId="0" borderId="3" xfId="1" applyNumberFormat="1" applyFont="1" applyFill="1" applyBorder="1" applyAlignment="1">
      <alignment vertical="center"/>
    </xf>
    <xf numFmtId="2" fontId="18" fillId="0" borderId="0" xfId="0" applyNumberFormat="1" applyFont="1" applyFill="1" applyBorder="1" applyAlignment="1">
      <alignment horizontal="center" vertical="center"/>
    </xf>
    <xf numFmtId="49" fontId="27" fillId="0" borderId="11" xfId="0" applyNumberFormat="1" applyFont="1" applyFill="1" applyBorder="1" applyAlignment="1">
      <alignment horizontal="right" vertical="center"/>
    </xf>
    <xf numFmtId="0" fontId="18" fillId="0" borderId="8" xfId="0" applyFont="1" applyFill="1" applyBorder="1" applyAlignment="1">
      <alignment horizontal="right" vertical="center"/>
    </xf>
    <xf numFmtId="3" fontId="41" fillId="0" borderId="3" xfId="1" applyNumberFormat="1" applyFont="1" applyFill="1" applyBorder="1" applyAlignment="1">
      <alignment vertical="center"/>
    </xf>
    <xf numFmtId="3" fontId="42" fillId="0" borderId="3" xfId="1" applyNumberFormat="1" applyFont="1" applyFill="1" applyBorder="1" applyAlignment="1">
      <alignment vertical="center"/>
    </xf>
    <xf numFmtId="3" fontId="43" fillId="0" borderId="3" xfId="1" applyNumberFormat="1" applyFont="1" applyFill="1" applyBorder="1" applyAlignment="1">
      <alignment vertical="center"/>
    </xf>
    <xf numFmtId="3" fontId="44" fillId="0" borderId="3" xfId="1" applyNumberFormat="1" applyFont="1" applyFill="1" applyBorder="1" applyAlignment="1">
      <alignment vertical="center"/>
    </xf>
    <xf numFmtId="3" fontId="0" fillId="0" borderId="0" xfId="0" applyNumberFormat="1" applyBorder="1"/>
    <xf numFmtId="2" fontId="33" fillId="0" borderId="0" xfId="0" applyNumberFormat="1" applyFont="1" applyFill="1" applyBorder="1" applyAlignment="1">
      <alignment horizontal="left" vertical="center"/>
    </xf>
    <xf numFmtId="3" fontId="45" fillId="0" borderId="0" xfId="0" applyNumberFormat="1" applyFont="1"/>
    <xf numFmtId="3" fontId="46" fillId="0" borderId="0" xfId="0" applyNumberFormat="1" applyFont="1" applyFill="1" applyBorder="1" applyAlignment="1">
      <alignment horizontal="center"/>
    </xf>
    <xf numFmtId="3" fontId="35" fillId="0" borderId="3" xfId="1" applyNumberFormat="1" applyFont="1" applyFill="1" applyBorder="1" applyAlignment="1">
      <alignment vertical="center"/>
    </xf>
    <xf numFmtId="2" fontId="47" fillId="0" borderId="0" xfId="0" applyNumberFormat="1" applyFont="1" applyFill="1" applyBorder="1" applyAlignment="1">
      <alignment horizontal="right" vertical="center"/>
    </xf>
    <xf numFmtId="2" fontId="0" fillId="0" borderId="0" xfId="0" applyNumberFormat="1"/>
    <xf numFmtId="3" fontId="34" fillId="0" borderId="3" xfId="1" applyNumberFormat="1" applyFont="1" applyFill="1" applyBorder="1" applyAlignment="1">
      <alignment vertical="center"/>
    </xf>
    <xf numFmtId="3" fontId="33" fillId="0" borderId="3" xfId="1" applyNumberFormat="1" applyFont="1" applyFill="1" applyBorder="1" applyAlignment="1">
      <alignment vertical="center"/>
    </xf>
    <xf numFmtId="3" fontId="9" fillId="0" borderId="0" xfId="1" applyNumberFormat="1" applyFont="1" applyFill="1" applyBorder="1" applyAlignment="1">
      <alignment vertical="center"/>
    </xf>
    <xf numFmtId="0" fontId="40" fillId="0" borderId="0" xfId="0" applyFont="1" applyFill="1" applyBorder="1" applyAlignment="1">
      <alignment vertical="center"/>
    </xf>
    <xf numFmtId="49" fontId="18" fillId="0" borderId="6" xfId="0" applyNumberFormat="1" applyFont="1" applyFill="1" applyBorder="1" applyAlignment="1">
      <alignment horizontal="center" vertical="center"/>
    </xf>
    <xf numFmtId="0" fontId="48" fillId="0" borderId="0" xfId="0" applyFont="1"/>
    <xf numFmtId="0" fontId="48" fillId="0" borderId="0" xfId="0" applyNumberFormat="1" applyFont="1" applyBorder="1"/>
    <xf numFmtId="49" fontId="49" fillId="0" borderId="0" xfId="0" applyNumberFormat="1" applyFont="1" applyFill="1" applyBorder="1" applyAlignment="1">
      <alignment vertical="center"/>
    </xf>
    <xf numFmtId="0" fontId="48" fillId="0" borderId="0" xfId="0" applyFont="1" applyBorder="1"/>
    <xf numFmtId="165" fontId="0" fillId="0" borderId="0" xfId="0" applyNumberFormat="1" applyBorder="1"/>
    <xf numFmtId="9" fontId="0" fillId="0" borderId="0" xfId="0" applyNumberFormat="1"/>
    <xf numFmtId="3" fontId="43" fillId="0" borderId="9" xfId="1" applyNumberFormat="1" applyFont="1" applyFill="1" applyBorder="1" applyAlignment="1">
      <alignment vertical="center"/>
    </xf>
    <xf numFmtId="3" fontId="19" fillId="0" borderId="9" xfId="1" applyNumberFormat="1" applyFont="1" applyFill="1" applyBorder="1" applyAlignment="1">
      <alignment vertical="center"/>
    </xf>
    <xf numFmtId="3" fontId="6" fillId="0" borderId="9" xfId="1" applyNumberFormat="1" applyFont="1" applyFill="1" applyBorder="1" applyAlignment="1">
      <alignment vertical="center"/>
    </xf>
    <xf numFmtId="9" fontId="5" fillId="0" borderId="0" xfId="0" applyNumberFormat="1" applyFont="1" applyFill="1" applyBorder="1" applyAlignment="1">
      <alignment horizontal="right" vertical="center" wrapText="1"/>
    </xf>
    <xf numFmtId="9" fontId="21" fillId="0" borderId="0" xfId="0" applyNumberFormat="1" applyFont="1" applyFill="1" applyAlignment="1">
      <alignment horizontal="right" vertical="center"/>
    </xf>
    <xf numFmtId="9" fontId="18" fillId="0" borderId="0" xfId="0" applyNumberFormat="1" applyFont="1" applyFill="1" applyBorder="1" applyAlignment="1">
      <alignment horizontal="center" vertical="center"/>
    </xf>
    <xf numFmtId="3" fontId="19" fillId="0" borderId="4" xfId="1" applyNumberFormat="1" applyFont="1" applyFill="1" applyBorder="1" applyAlignment="1">
      <alignment vertical="center"/>
    </xf>
    <xf numFmtId="3" fontId="9" fillId="0" borderId="4" xfId="1" applyNumberFormat="1" applyFont="1" applyFill="1" applyBorder="1" applyAlignment="1">
      <alignment vertical="center"/>
    </xf>
    <xf numFmtId="164" fontId="6" fillId="0" borderId="4" xfId="1" applyNumberFormat="1" applyFont="1" applyFill="1" applyBorder="1" applyAlignment="1">
      <alignment vertical="center"/>
    </xf>
    <xf numFmtId="49" fontId="6" fillId="0" borderId="4" xfId="0" applyNumberFormat="1" applyFont="1" applyFill="1" applyBorder="1" applyAlignment="1">
      <alignment horizontal="center" vertical="center"/>
    </xf>
    <xf numFmtId="3" fontId="23" fillId="0" borderId="14" xfId="1" applyNumberFormat="1" applyFont="1" applyFill="1" applyBorder="1" applyAlignment="1">
      <alignment vertical="center"/>
    </xf>
    <xf numFmtId="49" fontId="0" fillId="0" borderId="0" xfId="1" applyNumberFormat="1" applyFont="1" applyFill="1" applyBorder="1" applyAlignment="1">
      <alignment horizontal="left" vertical="center"/>
    </xf>
    <xf numFmtId="3" fontId="18" fillId="0" borderId="0" xfId="0" applyNumberFormat="1" applyFont="1" applyFill="1" applyBorder="1" applyAlignment="1">
      <alignment horizontal="center" vertical="center"/>
    </xf>
    <xf numFmtId="3" fontId="43" fillId="0" borderId="0" xfId="1" applyNumberFormat="1" applyFont="1" applyFill="1" applyBorder="1" applyAlignment="1">
      <alignment vertical="center"/>
    </xf>
    <xf numFmtId="3" fontId="9" fillId="0" borderId="9" xfId="1" applyNumberFormat="1" applyFont="1" applyFill="1" applyBorder="1" applyAlignment="1">
      <alignment vertical="center"/>
    </xf>
    <xf numFmtId="0" fontId="51" fillId="0" borderId="0" xfId="0" applyFont="1"/>
    <xf numFmtId="0" fontId="51" fillId="0" borderId="0" xfId="0" applyFont="1" applyAlignment="1">
      <alignment horizontal="left" vertical="top"/>
    </xf>
    <xf numFmtId="0" fontId="54" fillId="0" borderId="0" xfId="0" applyFont="1" applyBorder="1" applyAlignment="1">
      <alignment horizontal="left"/>
    </xf>
    <xf numFmtId="0" fontId="54" fillId="0" borderId="0" xfId="0" applyFont="1"/>
    <xf numFmtId="0" fontId="54" fillId="0" borderId="0" xfId="0" applyFont="1" applyAlignment="1">
      <alignment horizontal="center"/>
    </xf>
    <xf numFmtId="14" fontId="55" fillId="0" borderId="0" xfId="0" applyNumberFormat="1" applyFont="1"/>
    <xf numFmtId="0" fontId="55" fillId="0" borderId="0" xfId="0" applyFont="1"/>
    <xf numFmtId="0" fontId="55" fillId="0" borderId="0" xfId="0" applyFont="1" applyAlignment="1">
      <alignment horizontal="center"/>
    </xf>
    <xf numFmtId="0" fontId="56" fillId="0" borderId="0" xfId="0" applyFont="1" applyAlignment="1">
      <alignment horizontal="centerContinuous" wrapText="1"/>
    </xf>
    <xf numFmtId="0" fontId="53" fillId="0" borderId="0" xfId="0" applyFont="1" applyAlignment="1">
      <alignment horizontal="centerContinuous"/>
    </xf>
    <xf numFmtId="0" fontId="53" fillId="0" borderId="0" xfId="0" applyFont="1"/>
    <xf numFmtId="0" fontId="57" fillId="0" borderId="15" xfId="0" applyFont="1" applyBorder="1"/>
    <xf numFmtId="0" fontId="57" fillId="0" borderId="15" xfId="0" applyFont="1" applyBorder="1" applyAlignment="1">
      <alignment horizontal="right"/>
    </xf>
    <xf numFmtId="0" fontId="58" fillId="0" borderId="15" xfId="0" applyFont="1" applyBorder="1" applyAlignment="1">
      <alignment horizontal="left" vertical="center"/>
    </xf>
    <xf numFmtId="0" fontId="57" fillId="0" borderId="15" xfId="0" applyFont="1" applyBorder="1" applyAlignment="1">
      <alignment horizontal="center"/>
    </xf>
    <xf numFmtId="0" fontId="57" fillId="0" borderId="0" xfId="0" applyFont="1"/>
    <xf numFmtId="0" fontId="57" fillId="0" borderId="0" xfId="0" applyFont="1" applyBorder="1"/>
    <xf numFmtId="0" fontId="57" fillId="0" borderId="0" xfId="0" applyFont="1" applyBorder="1" applyAlignment="1">
      <alignment horizontal="right"/>
    </xf>
    <xf numFmtId="3" fontId="57" fillId="0" borderId="0" xfId="0" applyNumberFormat="1" applyFont="1" applyBorder="1" applyAlignment="1">
      <alignment horizontal="right"/>
    </xf>
    <xf numFmtId="0" fontId="57" fillId="0" borderId="0" xfId="0" applyFont="1" applyAlignment="1">
      <alignment horizontal="right"/>
    </xf>
    <xf numFmtId="3" fontId="57" fillId="0" borderId="11" xfId="0" applyNumberFormat="1" applyFont="1" applyBorder="1" applyAlignment="1">
      <alignment horizontal="right"/>
    </xf>
    <xf numFmtId="0" fontId="57" fillId="0" borderId="0" xfId="0" applyFont="1" applyAlignment="1">
      <alignment horizontal="center"/>
    </xf>
    <xf numFmtId="3" fontId="57" fillId="0" borderId="0" xfId="0" applyNumberFormat="1" applyFont="1" applyAlignment="1">
      <alignment horizontal="right"/>
    </xf>
    <xf numFmtId="0" fontId="57" fillId="0" borderId="0" xfId="0" applyFont="1" applyBorder="1" applyAlignment="1">
      <alignment horizontal="center"/>
    </xf>
    <xf numFmtId="164" fontId="57" fillId="0" borderId="0" xfId="1" applyNumberFormat="1" applyFont="1" applyAlignment="1">
      <alignment horizontal="center"/>
    </xf>
    <xf numFmtId="164" fontId="57" fillId="0" borderId="0" xfId="1" applyNumberFormat="1" applyFont="1" applyAlignment="1">
      <alignment horizontal="right"/>
    </xf>
    <xf numFmtId="3" fontId="57" fillId="0" borderId="0" xfId="0" applyNumberFormat="1" applyFont="1" applyFill="1" applyBorder="1" applyAlignment="1">
      <alignment horizontal="right"/>
    </xf>
    <xf numFmtId="0" fontId="57" fillId="0" borderId="0" xfId="0" applyFont="1" applyFill="1" applyAlignment="1">
      <alignment horizontal="right"/>
    </xf>
    <xf numFmtId="0" fontId="57" fillId="0" borderId="0" xfId="0" applyFont="1" applyFill="1" applyAlignment="1">
      <alignment horizontal="center"/>
    </xf>
    <xf numFmtId="164" fontId="57" fillId="0" borderId="0" xfId="0" applyNumberFormat="1" applyFont="1" applyBorder="1" applyAlignment="1">
      <alignment horizontal="right"/>
    </xf>
    <xf numFmtId="9" fontId="57" fillId="0" borderId="0" xfId="6" applyFont="1" applyAlignment="1">
      <alignment horizontal="right"/>
    </xf>
    <xf numFmtId="0" fontId="53" fillId="0" borderId="0" xfId="0" applyFont="1" applyBorder="1" applyAlignment="1"/>
    <xf numFmtId="0" fontId="58" fillId="0" borderId="0" xfId="0" applyFont="1" applyBorder="1" applyAlignment="1">
      <alignment horizontal="left" vertical="center"/>
    </xf>
    <xf numFmtId="0" fontId="56" fillId="0" borderId="0" xfId="0" applyFont="1" applyBorder="1" applyAlignment="1">
      <alignment horizontal="left" vertical="top" wrapText="1"/>
    </xf>
    <xf numFmtId="0" fontId="56" fillId="0" borderId="0" xfId="0" applyFont="1" applyAlignment="1">
      <alignment horizontal="right" vertical="top" wrapText="1"/>
    </xf>
    <xf numFmtId="0" fontId="51" fillId="0" borderId="0" xfId="0" applyFont="1" applyAlignment="1"/>
    <xf numFmtId="0" fontId="52" fillId="0" borderId="0" xfId="0" applyFont="1" applyBorder="1" applyAlignment="1">
      <alignment horizontal="right"/>
    </xf>
    <xf numFmtId="0" fontId="53" fillId="0" borderId="0" xfId="0" applyFont="1" applyBorder="1" applyAlignment="1">
      <alignment horizontal="left"/>
    </xf>
    <xf numFmtId="0" fontId="57" fillId="0" borderId="13" xfId="0" applyFont="1" applyBorder="1" applyAlignment="1">
      <alignment horizontal="right"/>
    </xf>
    <xf numFmtId="0" fontId="56" fillId="0" borderId="0" xfId="0" applyFont="1" applyAlignment="1">
      <alignment horizontal="right" vertical="top" wrapText="1"/>
    </xf>
    <xf numFmtId="0" fontId="51" fillId="0" borderId="0" xfId="0" applyFont="1" applyAlignment="1"/>
    <xf numFmtId="0" fontId="52" fillId="0" borderId="0" xfId="0" applyFont="1" applyBorder="1" applyAlignment="1">
      <alignment horizontal="right"/>
    </xf>
    <xf numFmtId="0" fontId="53" fillId="0" borderId="0" xfId="0" applyFont="1" applyBorder="1" applyAlignment="1">
      <alignment horizontal="left"/>
    </xf>
    <xf numFmtId="0" fontId="56" fillId="0" borderId="0" xfId="0" applyFont="1" applyBorder="1" applyAlignment="1">
      <alignment horizontal="left" vertical="top" wrapText="1"/>
    </xf>
    <xf numFmtId="0" fontId="22" fillId="0" borderId="0" xfId="0" applyFont="1" applyFill="1" applyBorder="1" applyAlignment="1">
      <alignment horizontal="center" vertical="center" wrapText="1"/>
    </xf>
    <xf numFmtId="3" fontId="57" fillId="0" borderId="9" xfId="0" applyNumberFormat="1" applyFont="1" applyBorder="1" applyAlignment="1">
      <alignment horizontal="right"/>
    </xf>
    <xf numFmtId="164" fontId="57" fillId="0" borderId="9" xfId="1" applyNumberFormat="1" applyFont="1" applyBorder="1" applyAlignment="1">
      <alignment horizontal="right"/>
    </xf>
    <xf numFmtId="0" fontId="52" fillId="0" borderId="0" xfId="0" applyFont="1" applyBorder="1" applyAlignment="1">
      <alignment horizontal="right"/>
    </xf>
    <xf numFmtId="0" fontId="56" fillId="0" borderId="0" xfId="0" applyFont="1" applyAlignment="1">
      <alignment horizontal="right" vertical="top" wrapText="1"/>
    </xf>
    <xf numFmtId="0" fontId="22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left" vertical="center"/>
    </xf>
    <xf numFmtId="0" fontId="57" fillId="0" borderId="15" xfId="0" applyFont="1" applyBorder="1" applyAlignment="1">
      <alignment horizontal="left" wrapText="1"/>
    </xf>
    <xf numFmtId="0" fontId="22" fillId="0" borderId="0" xfId="0" applyFont="1" applyFill="1" applyBorder="1" applyAlignment="1">
      <alignment horizontal="center" vertical="center" wrapText="1"/>
    </xf>
    <xf numFmtId="3" fontId="57" fillId="0" borderId="0" xfId="0" applyNumberFormat="1" applyFont="1"/>
    <xf numFmtId="0" fontId="57" fillId="0" borderId="0" xfId="0" applyFont="1" applyFill="1" applyBorder="1"/>
    <xf numFmtId="0" fontId="58" fillId="0" borderId="0" xfId="0" applyFont="1" applyFill="1" applyBorder="1" applyAlignment="1">
      <alignment horizontal="left" vertical="center"/>
    </xf>
    <xf numFmtId="49" fontId="18" fillId="0" borderId="4" xfId="0" applyNumberFormat="1" applyFont="1" applyFill="1" applyBorder="1" applyAlignment="1">
      <alignment horizontal="center" vertical="center"/>
    </xf>
    <xf numFmtId="2" fontId="18" fillId="0" borderId="4" xfId="0" applyNumberFormat="1" applyFont="1" applyFill="1" applyBorder="1" applyAlignment="1">
      <alignment horizontal="center" vertical="center"/>
    </xf>
    <xf numFmtId="49" fontId="27" fillId="0" borderId="0" xfId="0" applyNumberFormat="1" applyFont="1" applyFill="1" applyBorder="1" applyAlignment="1">
      <alignment horizontal="center" vertical="center"/>
    </xf>
    <xf numFmtId="0" fontId="53" fillId="0" borderId="13" xfId="0" applyFont="1" applyBorder="1" applyAlignment="1">
      <alignment horizontal="right" wrapText="1"/>
    </xf>
    <xf numFmtId="3" fontId="53" fillId="0" borderId="9" xfId="0" applyNumberFormat="1" applyFont="1" applyBorder="1" applyAlignment="1">
      <alignment horizontal="right"/>
    </xf>
    <xf numFmtId="0" fontId="53" fillId="0" borderId="13" xfId="0" applyFont="1" applyBorder="1" applyAlignment="1">
      <alignment horizontal="right"/>
    </xf>
    <xf numFmtId="164" fontId="53" fillId="0" borderId="9" xfId="1" applyNumberFormat="1" applyFont="1" applyBorder="1" applyAlignment="1">
      <alignment horizontal="right"/>
    </xf>
    <xf numFmtId="0" fontId="53" fillId="0" borderId="13" xfId="0" applyFont="1" applyBorder="1" applyAlignment="1">
      <alignment horizontal="left" wrapText="1"/>
    </xf>
    <xf numFmtId="0" fontId="53" fillId="0" borderId="13" xfId="0" applyFont="1" applyBorder="1" applyAlignment="1">
      <alignment horizontal="center"/>
    </xf>
    <xf numFmtId="164" fontId="53" fillId="0" borderId="9" xfId="1" applyNumberFormat="1" applyFont="1" applyBorder="1" applyAlignment="1">
      <alignment horizontal="center"/>
    </xf>
    <xf numFmtId="164" fontId="60" fillId="0" borderId="0" xfId="1" applyNumberFormat="1" applyFont="1" applyAlignment="1">
      <alignment horizontal="center"/>
    </xf>
    <xf numFmtId="0" fontId="61" fillId="0" borderId="15" xfId="0" applyFont="1" applyBorder="1" applyAlignment="1">
      <alignment horizontal="center"/>
    </xf>
    <xf numFmtId="9" fontId="61" fillId="0" borderId="0" xfId="6" applyFont="1" applyAlignment="1">
      <alignment horizontal="center"/>
    </xf>
    <xf numFmtId="164" fontId="61" fillId="0" borderId="0" xfId="1" applyNumberFormat="1" applyFont="1" applyAlignment="1">
      <alignment horizontal="center"/>
    </xf>
    <xf numFmtId="3" fontId="53" fillId="0" borderId="12" xfId="0" applyNumberFormat="1" applyFont="1" applyBorder="1" applyAlignment="1">
      <alignment horizontal="right"/>
    </xf>
    <xf numFmtId="0" fontId="53" fillId="0" borderId="0" xfId="0" applyFont="1" applyBorder="1"/>
    <xf numFmtId="3" fontId="53" fillId="0" borderId="9" xfId="0" applyNumberFormat="1" applyFont="1" applyFill="1" applyBorder="1" applyAlignment="1">
      <alignment horizontal="right"/>
    </xf>
    <xf numFmtId="0" fontId="53" fillId="0" borderId="15" xfId="0" applyFont="1" applyBorder="1" applyAlignment="1">
      <alignment horizontal="left" wrapText="1"/>
    </xf>
    <xf numFmtId="3" fontId="53" fillId="0" borderId="0" xfId="0" applyNumberFormat="1" applyFont="1" applyBorder="1" applyAlignment="1">
      <alignment horizontal="right"/>
    </xf>
    <xf numFmtId="0" fontId="53" fillId="0" borderId="15" xfId="0" applyFont="1" applyBorder="1" applyAlignment="1">
      <alignment horizontal="right"/>
    </xf>
    <xf numFmtId="164" fontId="53" fillId="0" borderId="0" xfId="1" applyNumberFormat="1" applyFont="1" applyAlignment="1">
      <alignment horizontal="right"/>
    </xf>
    <xf numFmtId="0" fontId="61" fillId="0" borderId="0" xfId="0" applyFont="1"/>
    <xf numFmtId="9" fontId="61" fillId="0" borderId="0" xfId="6" applyFont="1" applyAlignment="1">
      <alignment horizontal="right"/>
    </xf>
    <xf numFmtId="164" fontId="61" fillId="0" borderId="0" xfId="1" applyNumberFormat="1" applyFont="1" applyAlignment="1">
      <alignment horizontal="right"/>
    </xf>
    <xf numFmtId="0" fontId="53" fillId="0" borderId="0" xfId="0" applyFont="1" applyFill="1" applyBorder="1"/>
    <xf numFmtId="9" fontId="9" fillId="0" borderId="0" xfId="0" applyNumberFormat="1" applyFont="1" applyFill="1" applyBorder="1" applyAlignment="1">
      <alignment vertical="center"/>
    </xf>
    <xf numFmtId="1" fontId="9" fillId="0" borderId="0" xfId="0" applyNumberFormat="1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 wrapText="1"/>
    </xf>
    <xf numFmtId="3" fontId="9" fillId="0" borderId="0" xfId="0" applyNumberFormat="1" applyFont="1" applyFill="1" applyBorder="1" applyAlignment="1">
      <alignment vertical="center"/>
    </xf>
    <xf numFmtId="0" fontId="7" fillId="0" borderId="0" xfId="0" applyFont="1" applyFill="1" applyAlignment="1">
      <alignment vertical="center"/>
    </xf>
    <xf numFmtId="3" fontId="9" fillId="0" borderId="0" xfId="0" applyNumberFormat="1" applyFont="1" applyFill="1" applyBorder="1" applyAlignment="1">
      <alignment horizontal="center" vertical="center" wrapText="1"/>
    </xf>
    <xf numFmtId="2" fontId="9" fillId="0" borderId="0" xfId="0" applyNumberFormat="1" applyFont="1" applyFill="1" applyBorder="1" applyAlignment="1">
      <alignment horizontal="center" vertical="center" wrapText="1"/>
    </xf>
    <xf numFmtId="2" fontId="9" fillId="0" borderId="0" xfId="0" applyNumberFormat="1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49" fontId="10" fillId="0" borderId="0" xfId="0" applyNumberFormat="1" applyFont="1" applyFill="1" applyBorder="1" applyAlignment="1">
      <alignment horizontal="center" vertical="center" wrapText="1"/>
    </xf>
    <xf numFmtId="0" fontId="9" fillId="4" borderId="5" xfId="0" applyFont="1" applyFill="1" applyBorder="1" applyAlignment="1">
      <alignment horizontal="center" vertical="center"/>
    </xf>
    <xf numFmtId="0" fontId="9" fillId="4" borderId="5" xfId="0" applyFont="1" applyFill="1" applyBorder="1" applyAlignment="1">
      <alignment vertical="center"/>
    </xf>
    <xf numFmtId="3" fontId="10" fillId="0" borderId="0" xfId="0" applyNumberFormat="1" applyFont="1" applyFill="1" applyBorder="1" applyAlignment="1">
      <alignment horizontal="center" vertical="center"/>
    </xf>
    <xf numFmtId="3" fontId="10" fillId="4" borderId="3" xfId="0" applyNumberFormat="1" applyFont="1" applyFill="1" applyBorder="1" applyAlignment="1">
      <alignment horizontal="center" vertical="center"/>
    </xf>
    <xf numFmtId="0" fontId="0" fillId="0" borderId="0" xfId="0" applyFont="1" applyFill="1"/>
    <xf numFmtId="0" fontId="9" fillId="4" borderId="3" xfId="0" applyFont="1" applyFill="1" applyBorder="1" applyAlignment="1">
      <alignment vertical="center"/>
    </xf>
    <xf numFmtId="3" fontId="0" fillId="0" borderId="0" xfId="0" applyNumberFormat="1" applyAlignment="1">
      <alignment horizontal="center" vertical="center"/>
    </xf>
    <xf numFmtId="3" fontId="0" fillId="0" borderId="0" xfId="0" applyNumberFormat="1" applyFill="1" applyAlignment="1">
      <alignment horizontal="center" vertical="center"/>
    </xf>
    <xf numFmtId="49" fontId="6" fillId="4" borderId="6" xfId="0" applyNumberFormat="1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vertical="center"/>
    </xf>
    <xf numFmtId="0" fontId="9" fillId="0" borderId="9" xfId="0" applyFont="1" applyFill="1" applyBorder="1" applyAlignment="1">
      <alignment vertical="center"/>
    </xf>
    <xf numFmtId="0" fontId="9" fillId="0" borderId="9" xfId="0" applyFont="1" applyFill="1" applyBorder="1" applyAlignment="1">
      <alignment horizontal="center" vertical="center"/>
    </xf>
    <xf numFmtId="49" fontId="7" fillId="0" borderId="9" xfId="0" applyNumberFormat="1" applyFont="1" applyFill="1" applyBorder="1" applyAlignment="1">
      <alignment horizontal="left" vertical="center"/>
    </xf>
    <xf numFmtId="49" fontId="9" fillId="0" borderId="3" xfId="0" applyNumberFormat="1" applyFont="1" applyFill="1" applyBorder="1" applyAlignment="1">
      <alignment horizontal="left" vertical="center"/>
    </xf>
    <xf numFmtId="3" fontId="10" fillId="0" borderId="3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Alignment="1">
      <alignment horizontal="center" vertical="center"/>
    </xf>
    <xf numFmtId="3" fontId="0" fillId="0" borderId="0" xfId="0" applyNumberFormat="1" applyFont="1" applyFill="1" applyAlignment="1">
      <alignment horizontal="center" vertical="center"/>
    </xf>
    <xf numFmtId="3" fontId="10" fillId="0" borderId="9" xfId="0" applyNumberFormat="1" applyFont="1" applyFill="1" applyBorder="1" applyAlignment="1">
      <alignment horizontal="center" vertical="center"/>
    </xf>
    <xf numFmtId="3" fontId="7" fillId="0" borderId="9" xfId="0" applyNumberFormat="1" applyFont="1" applyFill="1" applyBorder="1" applyAlignment="1">
      <alignment horizontal="center" vertical="center"/>
    </xf>
    <xf numFmtId="3" fontId="7" fillId="0" borderId="0" xfId="0" applyNumberFormat="1" applyFont="1" applyFill="1" applyBorder="1" applyAlignment="1">
      <alignment horizontal="center" vertical="center"/>
    </xf>
    <xf numFmtId="3" fontId="9" fillId="0" borderId="3" xfId="0" applyNumberFormat="1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vertical="center"/>
    </xf>
    <xf numFmtId="49" fontId="9" fillId="0" borderId="3" xfId="0" applyNumberFormat="1" applyFont="1" applyFill="1" applyBorder="1" applyAlignment="1">
      <alignment horizontal="right" vertical="center"/>
    </xf>
    <xf numFmtId="49" fontId="6" fillId="0" borderId="6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Alignment="1">
      <alignment vertical="center"/>
    </xf>
    <xf numFmtId="49" fontId="18" fillId="0" borderId="3" xfId="0" applyNumberFormat="1" applyFont="1" applyFill="1" applyBorder="1" applyAlignment="1">
      <alignment horizontal="left" vertical="center"/>
    </xf>
    <xf numFmtId="3" fontId="9" fillId="0" borderId="0" xfId="1" applyNumberFormat="1" applyFont="1" applyFill="1" applyBorder="1" applyAlignment="1">
      <alignment horizontal="center" vertical="center"/>
    </xf>
    <xf numFmtId="3" fontId="9" fillId="0" borderId="11" xfId="1" applyNumberFormat="1" applyFont="1" applyFill="1" applyBorder="1" applyAlignment="1">
      <alignment horizontal="center" vertical="center"/>
    </xf>
    <xf numFmtId="164" fontId="9" fillId="0" borderId="0" xfId="1" applyNumberFormat="1" applyFont="1" applyFill="1" applyBorder="1" applyAlignment="1">
      <alignment horizontal="center" vertical="center"/>
    </xf>
    <xf numFmtId="3" fontId="9" fillId="0" borderId="11" xfId="1" applyNumberFormat="1" applyFont="1" applyFill="1" applyBorder="1" applyAlignment="1">
      <alignment horizontal="right" vertical="center"/>
    </xf>
    <xf numFmtId="3" fontId="9" fillId="0" borderId="2" xfId="1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3" fontId="5" fillId="0" borderId="3" xfId="0" applyNumberFormat="1" applyFont="1" applyFill="1" applyBorder="1" applyAlignment="1">
      <alignment horizontal="center" vertical="center"/>
    </xf>
    <xf numFmtId="3" fontId="9" fillId="0" borderId="5" xfId="1" applyNumberFormat="1" applyFont="1" applyFill="1" applyBorder="1" applyAlignment="1">
      <alignment horizontal="center" vertical="center"/>
    </xf>
    <xf numFmtId="3" fontId="9" fillId="0" borderId="5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vertical="center"/>
    </xf>
    <xf numFmtId="3" fontId="5" fillId="0" borderId="3" xfId="0" applyNumberFormat="1" applyFont="1" applyFill="1" applyBorder="1" applyAlignment="1">
      <alignment vertical="center"/>
    </xf>
    <xf numFmtId="3" fontId="9" fillId="0" borderId="5" xfId="1" applyNumberFormat="1" applyFont="1" applyFill="1" applyBorder="1" applyAlignment="1">
      <alignment horizontal="right" vertical="center"/>
    </xf>
    <xf numFmtId="3" fontId="5" fillId="0" borderId="5" xfId="0" applyNumberFormat="1" applyFont="1" applyFill="1" applyBorder="1" applyAlignment="1">
      <alignment vertical="center"/>
    </xf>
    <xf numFmtId="3" fontId="5" fillId="0" borderId="13" xfId="0" applyNumberFormat="1" applyFont="1" applyFill="1" applyBorder="1" applyAlignment="1">
      <alignment vertical="center"/>
    </xf>
    <xf numFmtId="3" fontId="63" fillId="0" borderId="3" xfId="0" applyNumberFormat="1" applyFont="1" applyFill="1" applyBorder="1" applyAlignment="1">
      <alignment vertical="center"/>
    </xf>
    <xf numFmtId="3" fontId="63" fillId="0" borderId="9" xfId="0" applyNumberFormat="1" applyFont="1" applyFill="1" applyBorder="1" applyAlignment="1">
      <alignment vertical="center"/>
    </xf>
    <xf numFmtId="3" fontId="65" fillId="0" borderId="3" xfId="0" applyNumberFormat="1" applyFont="1" applyFill="1" applyBorder="1" applyAlignment="1">
      <alignment vertical="center"/>
    </xf>
    <xf numFmtId="3" fontId="65" fillId="0" borderId="9" xfId="0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horizontal="center" vertical="center"/>
    </xf>
    <xf numFmtId="0" fontId="16" fillId="0" borderId="0" xfId="0" applyFont="1" applyFill="1" applyAlignment="1">
      <alignment vertical="center"/>
    </xf>
    <xf numFmtId="0" fontId="5" fillId="0" borderId="0" xfId="0" applyFont="1" applyFill="1" applyAlignment="1">
      <alignment vertical="center" wrapText="1"/>
    </xf>
    <xf numFmtId="49" fontId="4" fillId="0" borderId="0" xfId="0" applyNumberFormat="1" applyFont="1" applyFill="1" applyBorder="1" applyAlignment="1">
      <alignment vertical="center"/>
    </xf>
    <xf numFmtId="14" fontId="5" fillId="0" borderId="0" xfId="0" applyNumberFormat="1" applyFont="1" applyFill="1" applyBorder="1" applyAlignment="1">
      <alignment vertical="center"/>
    </xf>
    <xf numFmtId="14" fontId="0" fillId="0" borderId="0" xfId="0" applyNumberFormat="1"/>
    <xf numFmtId="14" fontId="9" fillId="0" borderId="0" xfId="2" applyNumberFormat="1" applyFont="1" applyFill="1" applyAlignment="1">
      <alignment horizontal="left" vertical="center"/>
    </xf>
    <xf numFmtId="164" fontId="66" fillId="0" borderId="0" xfId="1" applyNumberFormat="1" applyFont="1" applyFill="1" applyBorder="1" applyAlignment="1">
      <alignment vertical="center"/>
    </xf>
    <xf numFmtId="0" fontId="67" fillId="0" borderId="0" xfId="0" applyFont="1"/>
    <xf numFmtId="0" fontId="67" fillId="0" borderId="0" xfId="0" applyFont="1" applyFill="1" applyAlignment="1">
      <alignment vertical="center"/>
    </xf>
    <xf numFmtId="0" fontId="67" fillId="0" borderId="0" xfId="0" applyFont="1" applyFill="1"/>
    <xf numFmtId="0" fontId="67" fillId="0" borderId="0" xfId="0" applyFont="1" applyBorder="1" applyAlignment="1">
      <alignment vertical="center"/>
    </xf>
    <xf numFmtId="49" fontId="14" fillId="0" borderId="0" xfId="0" applyNumberFormat="1" applyFont="1" applyFill="1" applyAlignment="1">
      <alignment vertical="center"/>
    </xf>
    <xf numFmtId="164" fontId="3" fillId="0" borderId="0" xfId="1" applyNumberFormat="1" applyFont="1" applyBorder="1" applyAlignment="1">
      <alignment horizontal="right" vertical="center"/>
    </xf>
    <xf numFmtId="3" fontId="0" fillId="0" borderId="3" xfId="0" applyNumberFormat="1" applyFill="1" applyBorder="1"/>
    <xf numFmtId="0" fontId="68" fillId="0" borderId="0" xfId="0" applyFont="1"/>
    <xf numFmtId="9" fontId="68" fillId="0" borderId="0" xfId="6" applyFont="1" applyAlignment="1">
      <alignment horizontal="right"/>
    </xf>
    <xf numFmtId="164" fontId="68" fillId="0" borderId="0" xfId="1" applyNumberFormat="1" applyFont="1" applyAlignment="1">
      <alignment horizontal="right"/>
    </xf>
    <xf numFmtId="164" fontId="68" fillId="0" borderId="0" xfId="1" applyNumberFormat="1" applyFont="1" applyAlignment="1">
      <alignment horizontal="center"/>
    </xf>
    <xf numFmtId="164" fontId="69" fillId="0" borderId="9" xfId="1" applyNumberFormat="1" applyFont="1" applyBorder="1" applyAlignment="1">
      <alignment horizontal="right"/>
    </xf>
    <xf numFmtId="0" fontId="68" fillId="0" borderId="0" xfId="0" applyFont="1" applyAlignment="1">
      <alignment horizontal="center"/>
    </xf>
    <xf numFmtId="0" fontId="68" fillId="0" borderId="0" xfId="0" applyFont="1" applyAlignment="1">
      <alignment horizontal="right"/>
    </xf>
    <xf numFmtId="9" fontId="68" fillId="0" borderId="0" xfId="0" applyNumberFormat="1" applyFont="1" applyAlignment="1">
      <alignment horizontal="right"/>
    </xf>
    <xf numFmtId="164" fontId="69" fillId="0" borderId="0" xfId="1" applyNumberFormat="1" applyFont="1" applyAlignment="1">
      <alignment horizontal="right"/>
    </xf>
    <xf numFmtId="49" fontId="7" fillId="0" borderId="10" xfId="0" applyNumberFormat="1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/>
    </xf>
    <xf numFmtId="49" fontId="7" fillId="0" borderId="9" xfId="0" applyNumberFormat="1" applyFont="1" applyFill="1" applyBorder="1" applyAlignment="1">
      <alignment horizontal="center" vertical="center" wrapText="1"/>
    </xf>
    <xf numFmtId="164" fontId="6" fillId="0" borderId="8" xfId="1" applyNumberFormat="1" applyFont="1" applyFill="1" applyBorder="1" applyAlignment="1">
      <alignment vertical="center"/>
    </xf>
    <xf numFmtId="3" fontId="6" fillId="0" borderId="8" xfId="1" applyNumberFormat="1" applyFont="1" applyFill="1" applyBorder="1" applyAlignment="1">
      <alignment vertical="center"/>
    </xf>
    <xf numFmtId="3" fontId="6" fillId="0" borderId="7" xfId="1" applyNumberFormat="1" applyFont="1" applyFill="1" applyBorder="1" applyAlignment="1">
      <alignment vertical="center"/>
    </xf>
    <xf numFmtId="0" fontId="0" fillId="0" borderId="0" xfId="0"/>
    <xf numFmtId="0" fontId="5" fillId="0" borderId="0" xfId="0" applyFont="1" applyFill="1" applyBorder="1" applyAlignment="1">
      <alignment horizontal="center" vertical="center" wrapText="1"/>
    </xf>
    <xf numFmtId="49" fontId="18" fillId="0" borderId="0" xfId="0" applyNumberFormat="1" applyFont="1" applyFill="1" applyBorder="1" applyAlignment="1">
      <alignment horizontal="center" vertical="center"/>
    </xf>
    <xf numFmtId="0" fontId="0" fillId="0" borderId="0" xfId="0"/>
    <xf numFmtId="0" fontId="5" fillId="0" borderId="0" xfId="0" applyFont="1" applyFill="1" applyBorder="1" applyAlignment="1">
      <alignment horizontal="center" vertical="center" wrapText="1"/>
    </xf>
    <xf numFmtId="49" fontId="18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6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3" fontId="5" fillId="0" borderId="9" xfId="0" applyNumberFormat="1" applyFont="1" applyFill="1" applyBorder="1" applyAlignment="1">
      <alignment horizontal="center" vertical="center"/>
    </xf>
    <xf numFmtId="3" fontId="14" fillId="0" borderId="9" xfId="0" applyNumberFormat="1" applyFont="1" applyFill="1" applyBorder="1" applyAlignment="1">
      <alignment horizontal="center" vertical="center"/>
    </xf>
    <xf numFmtId="3" fontId="9" fillId="0" borderId="13" xfId="1" applyNumberFormat="1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horizontal="center" vertical="center"/>
    </xf>
    <xf numFmtId="49" fontId="21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3" fontId="11" fillId="0" borderId="9" xfId="1" applyNumberFormat="1" applyFont="1" applyFill="1" applyBorder="1" applyAlignment="1">
      <alignment horizontal="center" vertical="center"/>
    </xf>
    <xf numFmtId="3" fontId="23" fillId="0" borderId="9" xfId="1" applyNumberFormat="1" applyFont="1" applyFill="1" applyBorder="1" applyAlignment="1">
      <alignment horizontal="center" vertical="center"/>
    </xf>
    <xf numFmtId="3" fontId="19" fillId="0" borderId="9" xfId="1" applyNumberFormat="1" applyFont="1" applyFill="1" applyBorder="1" applyAlignment="1">
      <alignment horizontal="center" vertical="center"/>
    </xf>
    <xf numFmtId="3" fontId="6" fillId="0" borderId="13" xfId="1" applyNumberFormat="1" applyFont="1" applyFill="1" applyBorder="1" applyAlignment="1">
      <alignment horizontal="center" vertical="center"/>
    </xf>
    <xf numFmtId="164" fontId="6" fillId="0" borderId="0" xfId="1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3" fontId="28" fillId="0" borderId="9" xfId="1" applyNumberFormat="1" applyFont="1" applyFill="1" applyBorder="1" applyAlignment="1">
      <alignment horizontal="center" vertical="center"/>
    </xf>
    <xf numFmtId="3" fontId="23" fillId="0" borderId="3" xfId="1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3" fontId="23" fillId="0" borderId="0" xfId="1" applyNumberFormat="1" applyFont="1" applyFill="1" applyBorder="1" applyAlignment="1">
      <alignment horizontal="center" vertical="center"/>
    </xf>
    <xf numFmtId="0" fontId="25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18" fillId="0" borderId="0" xfId="0" applyFont="1" applyFill="1" applyAlignment="1">
      <alignment horizontal="center" vertical="center"/>
    </xf>
    <xf numFmtId="3" fontId="18" fillId="0" borderId="13" xfId="1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14" fillId="0" borderId="0" xfId="0" applyFont="1" applyFill="1" applyBorder="1" applyAlignment="1">
      <alignment horizontal="center" vertical="center" wrapText="1"/>
    </xf>
    <xf numFmtId="49" fontId="31" fillId="0" borderId="0" xfId="0" applyNumberFormat="1" applyFont="1" applyFill="1" applyAlignment="1">
      <alignment horizontal="center" vertical="center"/>
    </xf>
    <xf numFmtId="49" fontId="18" fillId="0" borderId="9" xfId="0" applyNumberFormat="1" applyFont="1" applyFill="1" applyBorder="1" applyAlignment="1">
      <alignment horizontal="center" vertical="center"/>
    </xf>
    <xf numFmtId="164" fontId="18" fillId="0" borderId="0" xfId="1" applyNumberFormat="1" applyFont="1" applyFill="1" applyBorder="1" applyAlignment="1">
      <alignment horizontal="center" vertical="center"/>
    </xf>
    <xf numFmtId="49" fontId="18" fillId="0" borderId="12" xfId="0" applyNumberFormat="1" applyFont="1" applyFill="1" applyBorder="1" applyAlignment="1">
      <alignment horizontal="center" vertical="center"/>
    </xf>
    <xf numFmtId="49" fontId="18" fillId="0" borderId="3" xfId="0" applyNumberFormat="1" applyFont="1" applyFill="1" applyBorder="1" applyAlignment="1">
      <alignment horizontal="center" vertical="center"/>
    </xf>
    <xf numFmtId="3" fontId="18" fillId="0" borderId="5" xfId="1" applyNumberFormat="1" applyFont="1" applyFill="1" applyBorder="1" applyAlignment="1">
      <alignment horizontal="center" vertical="center"/>
    </xf>
    <xf numFmtId="49" fontId="18" fillId="0" borderId="2" xfId="0" applyNumberFormat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3" fontId="18" fillId="0" borderId="9" xfId="1" applyNumberFormat="1" applyFont="1" applyFill="1" applyBorder="1" applyAlignment="1">
      <alignment horizontal="center" vertical="center"/>
    </xf>
    <xf numFmtId="3" fontId="42" fillId="0" borderId="9" xfId="1" applyNumberFormat="1" applyFont="1" applyFill="1" applyBorder="1" applyAlignment="1">
      <alignment horizontal="center" vertical="center"/>
    </xf>
    <xf numFmtId="0" fontId="18" fillId="0" borderId="11" xfId="0" applyFont="1" applyFill="1" applyBorder="1" applyAlignment="1">
      <alignment horizontal="center" vertical="center"/>
    </xf>
    <xf numFmtId="3" fontId="42" fillId="0" borderId="0" xfId="1" applyNumberFormat="1" applyFont="1" applyFill="1" applyBorder="1" applyAlignment="1">
      <alignment horizontal="center" vertical="center"/>
    </xf>
    <xf numFmtId="3" fontId="42" fillId="0" borderId="3" xfId="1" applyNumberFormat="1" applyFont="1" applyFill="1" applyBorder="1" applyAlignment="1">
      <alignment horizontal="center" vertical="center"/>
    </xf>
    <xf numFmtId="3" fontId="18" fillId="0" borderId="3" xfId="1" applyNumberFormat="1" applyFont="1" applyFill="1" applyBorder="1" applyAlignment="1">
      <alignment horizontal="center" vertical="center"/>
    </xf>
    <xf numFmtId="3" fontId="18" fillId="0" borderId="0" xfId="1" applyNumberFormat="1" applyFont="1" applyFill="1" applyBorder="1" applyAlignment="1">
      <alignment horizontal="center" vertical="center"/>
    </xf>
    <xf numFmtId="0" fontId="31" fillId="0" borderId="0" xfId="0" applyFont="1" applyFill="1" applyAlignment="1">
      <alignment horizontal="center" vertical="center"/>
    </xf>
    <xf numFmtId="3" fontId="70" fillId="0" borderId="9" xfId="1" applyNumberFormat="1" applyFont="1" applyFill="1" applyBorder="1" applyAlignment="1">
      <alignment horizontal="center" vertical="center"/>
    </xf>
    <xf numFmtId="49" fontId="18" fillId="0" borderId="11" xfId="0" applyNumberFormat="1" applyFont="1" applyFill="1" applyBorder="1" applyAlignment="1">
      <alignment horizontal="center" vertical="center"/>
    </xf>
    <xf numFmtId="3" fontId="70" fillId="0" borderId="3" xfId="1" applyNumberFormat="1" applyFont="1" applyFill="1" applyBorder="1" applyAlignment="1">
      <alignment horizontal="center" vertical="center"/>
    </xf>
    <xf numFmtId="3" fontId="18" fillId="0" borderId="15" xfId="1" applyNumberFormat="1" applyFont="1" applyFill="1" applyBorder="1" applyAlignment="1">
      <alignment horizontal="center" vertical="center"/>
    </xf>
    <xf numFmtId="3" fontId="18" fillId="0" borderId="9" xfId="0" applyNumberFormat="1" applyFont="1" applyFill="1" applyBorder="1" applyAlignment="1">
      <alignment horizontal="center" vertical="center"/>
    </xf>
    <xf numFmtId="166" fontId="11" fillId="0" borderId="9" xfId="1" applyNumberFormat="1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/>
    </xf>
    <xf numFmtId="49" fontId="27" fillId="0" borderId="9" xfId="0" applyNumberFormat="1" applyFont="1" applyFill="1" applyBorder="1" applyAlignment="1">
      <alignment horizontal="center" vertical="center"/>
    </xf>
    <xf numFmtId="164" fontId="18" fillId="0" borderId="9" xfId="1" applyNumberFormat="1" applyFont="1" applyFill="1" applyBorder="1" applyAlignment="1">
      <alignment horizontal="center" vertical="center"/>
    </xf>
    <xf numFmtId="2" fontId="9" fillId="0" borderId="0" xfId="6" applyNumberFormat="1" applyFont="1" applyFill="1" applyBorder="1" applyAlignment="1">
      <alignment horizontal="center" vertical="center"/>
    </xf>
    <xf numFmtId="2" fontId="21" fillId="0" borderId="0" xfId="6" applyNumberFormat="1" applyFont="1" applyFill="1" applyAlignment="1">
      <alignment horizontal="center" vertical="center"/>
    </xf>
    <xf numFmtId="2" fontId="5" fillId="0" borderId="0" xfId="6" applyNumberFormat="1" applyFont="1" applyFill="1" applyAlignment="1">
      <alignment horizontal="center" vertical="center"/>
    </xf>
    <xf numFmtId="2" fontId="0" fillId="0" borderId="0" xfId="6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49" fontId="18" fillId="0" borderId="8" xfId="0" applyNumberFormat="1" applyFont="1" applyFill="1" applyBorder="1" applyAlignment="1">
      <alignment horizontal="center" vertical="center" textRotation="90" wrapText="1"/>
    </xf>
    <xf numFmtId="3" fontId="28" fillId="0" borderId="0" xfId="1" applyNumberFormat="1" applyFont="1" applyFill="1" applyBorder="1" applyAlignment="1">
      <alignment horizontal="center" vertical="center"/>
    </xf>
    <xf numFmtId="3" fontId="27" fillId="0" borderId="0" xfId="1" applyNumberFormat="1" applyFont="1" applyFill="1" applyBorder="1" applyAlignment="1">
      <alignment horizontal="center" vertical="center"/>
    </xf>
    <xf numFmtId="166" fontId="27" fillId="0" borderId="0" xfId="1" applyNumberFormat="1" applyFont="1" applyFill="1" applyBorder="1" applyAlignment="1">
      <alignment horizontal="center" vertical="center"/>
    </xf>
    <xf numFmtId="3" fontId="27" fillId="0" borderId="15" xfId="1" applyNumberFormat="1" applyFont="1" applyFill="1" applyBorder="1" applyAlignment="1">
      <alignment horizontal="center" vertical="center"/>
    </xf>
    <xf numFmtId="164" fontId="27" fillId="0" borderId="0" xfId="1" applyNumberFormat="1" applyFont="1" applyFill="1" applyBorder="1" applyAlignment="1">
      <alignment horizontal="center" vertical="center"/>
    </xf>
    <xf numFmtId="0" fontId="21" fillId="0" borderId="0" xfId="0" applyFont="1" applyFill="1" applyAlignment="1">
      <alignment horizontal="center" vertical="center"/>
    </xf>
    <xf numFmtId="3" fontId="11" fillId="0" borderId="0" xfId="1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3" fontId="19" fillId="0" borderId="0" xfId="1" applyNumberFormat="1" applyFont="1" applyFill="1" applyBorder="1" applyAlignment="1">
      <alignment horizontal="center" vertical="center"/>
    </xf>
    <xf numFmtId="3" fontId="6" fillId="0" borderId="0" xfId="1" applyNumberFormat="1" applyFont="1" applyFill="1" applyBorder="1" applyAlignment="1">
      <alignment horizontal="center" vertical="center"/>
    </xf>
    <xf numFmtId="166" fontId="6" fillId="0" borderId="0" xfId="1" applyNumberFormat="1" applyFont="1" applyFill="1" applyBorder="1" applyAlignment="1">
      <alignment horizontal="center" vertical="center"/>
    </xf>
    <xf numFmtId="3" fontId="6" fillId="0" borderId="15" xfId="1" applyNumberFormat="1" applyFont="1" applyFill="1" applyBorder="1" applyAlignment="1">
      <alignment horizontal="center" vertical="center"/>
    </xf>
    <xf numFmtId="3" fontId="33" fillId="0" borderId="9" xfId="0" applyNumberFormat="1" applyFont="1" applyFill="1" applyBorder="1" applyAlignment="1">
      <alignment horizontal="center" vertical="center"/>
    </xf>
    <xf numFmtId="3" fontId="36" fillId="0" borderId="9" xfId="1" applyNumberFormat="1" applyFont="1" applyFill="1" applyBorder="1" applyAlignment="1">
      <alignment horizontal="center" vertical="center"/>
    </xf>
    <xf numFmtId="3" fontId="27" fillId="0" borderId="13" xfId="1" applyNumberFormat="1" applyFont="1" applyFill="1" applyBorder="1" applyAlignment="1">
      <alignment horizontal="center" vertical="center"/>
    </xf>
    <xf numFmtId="3" fontId="27" fillId="0" borderId="9" xfId="1" applyNumberFormat="1" applyFont="1" applyFill="1" applyBorder="1" applyAlignment="1">
      <alignment horizontal="center" vertical="center"/>
    </xf>
    <xf numFmtId="166" fontId="28" fillId="0" borderId="9" xfId="1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3" fontId="23" fillId="0" borderId="3" xfId="1" applyNumberFormat="1" applyFont="1" applyFill="1" applyBorder="1" applyAlignment="1">
      <alignment horizontal="center" vertical="center"/>
    </xf>
    <xf numFmtId="49" fontId="18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49" fontId="18" fillId="0" borderId="0" xfId="0" applyNumberFormat="1" applyFont="1" applyFill="1" applyBorder="1" applyAlignment="1">
      <alignment horizontal="center" vertical="center"/>
    </xf>
    <xf numFmtId="0" fontId="0" fillId="0" borderId="0" xfId="0"/>
    <xf numFmtId="3" fontId="23" fillId="0" borderId="4" xfId="1" applyNumberFormat="1" applyFont="1" applyFill="1" applyBorder="1" applyAlignment="1">
      <alignment horizontal="center" vertical="center"/>
    </xf>
    <xf numFmtId="0" fontId="71" fillId="0" borderId="3" xfId="0" applyFont="1" applyFill="1" applyBorder="1"/>
    <xf numFmtId="3" fontId="6" fillId="0" borderId="9" xfId="1" applyNumberFormat="1" applyFont="1" applyFill="1" applyBorder="1" applyAlignment="1">
      <alignment horizontal="right" vertical="center"/>
    </xf>
    <xf numFmtId="166" fontId="11" fillId="0" borderId="9" xfId="1" applyNumberFormat="1" applyFont="1" applyFill="1" applyBorder="1" applyAlignment="1">
      <alignment horizontal="right" vertical="center"/>
    </xf>
    <xf numFmtId="166" fontId="18" fillId="0" borderId="9" xfId="0" applyNumberFormat="1" applyFont="1" applyFill="1" applyBorder="1" applyAlignment="1">
      <alignment horizontal="center" vertical="center"/>
    </xf>
    <xf numFmtId="3" fontId="42" fillId="0" borderId="4" xfId="1" applyNumberFormat="1" applyFont="1" applyFill="1" applyBorder="1" applyAlignment="1">
      <alignment horizontal="center" vertical="center"/>
    </xf>
    <xf numFmtId="3" fontId="42" fillId="0" borderId="9" xfId="0" applyNumberFormat="1" applyFont="1" applyFill="1" applyBorder="1" applyAlignment="1">
      <alignment horizontal="center" vertical="center"/>
    </xf>
    <xf numFmtId="3" fontId="42" fillId="0" borderId="0" xfId="0" applyNumberFormat="1" applyFont="1" applyFill="1" applyBorder="1" applyAlignment="1">
      <alignment horizontal="center" vertical="center"/>
    </xf>
    <xf numFmtId="3" fontId="42" fillId="0" borderId="3" xfId="0" applyNumberFormat="1" applyFont="1" applyFill="1" applyBorder="1" applyAlignment="1">
      <alignment horizontal="center" vertical="center"/>
    </xf>
    <xf numFmtId="3" fontId="44" fillId="0" borderId="9" xfId="1" applyNumberFormat="1" applyFont="1" applyFill="1" applyBorder="1" applyAlignment="1">
      <alignment horizontal="center" vertical="center"/>
    </xf>
    <xf numFmtId="3" fontId="39" fillId="0" borderId="9" xfId="1" applyNumberFormat="1" applyFont="1" applyFill="1" applyBorder="1" applyAlignment="1">
      <alignment horizontal="center" vertical="center"/>
    </xf>
    <xf numFmtId="3" fontId="38" fillId="0" borderId="9" xfId="1" applyNumberFormat="1" applyFont="1" applyFill="1" applyBorder="1" applyAlignment="1">
      <alignment horizontal="center" vertical="center"/>
    </xf>
    <xf numFmtId="3" fontId="23" fillId="0" borderId="3" xfId="1" applyNumberFormat="1" applyFont="1" applyFill="1" applyBorder="1" applyAlignment="1">
      <alignment horizontal="center" vertical="center"/>
    </xf>
    <xf numFmtId="49" fontId="18" fillId="0" borderId="0" xfId="0" applyNumberFormat="1" applyFont="1" applyFill="1" applyBorder="1" applyAlignment="1">
      <alignment horizontal="center" vertical="center"/>
    </xf>
    <xf numFmtId="0" fontId="18" fillId="0" borderId="8" xfId="0" applyFont="1" applyFill="1" applyBorder="1" applyAlignment="1">
      <alignment horizontal="center" vertical="center"/>
    </xf>
    <xf numFmtId="9" fontId="55" fillId="0" borderId="0" xfId="6" applyFont="1" applyAlignment="1">
      <alignment horizontal="center"/>
    </xf>
    <xf numFmtId="49" fontId="18" fillId="0" borderId="0" xfId="0" applyNumberFormat="1" applyFont="1" applyFill="1" applyBorder="1" applyAlignment="1">
      <alignment horizontal="center" vertical="center"/>
    </xf>
    <xf numFmtId="0" fontId="0" fillId="0" borderId="0" xfId="0"/>
    <xf numFmtId="3" fontId="11" fillId="0" borderId="19" xfId="1" applyNumberFormat="1" applyFont="1" applyFill="1" applyBorder="1" applyAlignment="1">
      <alignment vertical="center"/>
    </xf>
    <xf numFmtId="3" fontId="43" fillId="0" borderId="21" xfId="1" applyNumberFormat="1" applyFont="1" applyFill="1" applyBorder="1" applyAlignment="1">
      <alignment vertical="center"/>
    </xf>
    <xf numFmtId="3" fontId="23" fillId="0" borderId="23" xfId="1" applyNumberFormat="1" applyFont="1" applyFill="1" applyBorder="1" applyAlignment="1">
      <alignment horizontal="center" vertical="center"/>
    </xf>
    <xf numFmtId="3" fontId="23" fillId="0" borderId="18" xfId="1" applyNumberFormat="1" applyFont="1" applyFill="1" applyBorder="1" applyAlignment="1">
      <alignment horizontal="center" vertical="center"/>
    </xf>
    <xf numFmtId="3" fontId="11" fillId="0" borderId="24" xfId="1" applyNumberFormat="1" applyFont="1" applyFill="1" applyBorder="1" applyAlignment="1">
      <alignment vertical="center"/>
    </xf>
    <xf numFmtId="3" fontId="11" fillId="0" borderId="21" xfId="1" applyNumberFormat="1" applyFont="1" applyFill="1" applyBorder="1" applyAlignment="1">
      <alignment vertical="center"/>
    </xf>
    <xf numFmtId="3" fontId="11" fillId="0" borderId="20" xfId="1" applyNumberFormat="1" applyFont="1" applyFill="1" applyBorder="1" applyAlignment="1">
      <alignment vertical="center"/>
    </xf>
    <xf numFmtId="3" fontId="11" fillId="0" borderId="25" xfId="1" applyNumberFormat="1" applyFont="1" applyFill="1" applyBorder="1" applyAlignment="1">
      <alignment vertical="center"/>
    </xf>
    <xf numFmtId="3" fontId="23" fillId="0" borderId="16" xfId="1" applyNumberFormat="1" applyFont="1" applyFill="1" applyBorder="1" applyAlignment="1">
      <alignment horizontal="center" vertical="center"/>
    </xf>
    <xf numFmtId="3" fontId="23" fillId="0" borderId="26" xfId="1" applyNumberFormat="1" applyFont="1" applyFill="1" applyBorder="1" applyAlignment="1">
      <alignment horizontal="center" vertical="center"/>
    </xf>
    <xf numFmtId="3" fontId="23" fillId="0" borderId="17" xfId="1" applyNumberFormat="1" applyFont="1" applyFill="1" applyBorder="1" applyAlignment="1">
      <alignment horizontal="center" vertical="center"/>
    </xf>
    <xf numFmtId="3" fontId="11" fillId="0" borderId="27" xfId="1" applyNumberFormat="1" applyFont="1" applyFill="1" applyBorder="1" applyAlignment="1">
      <alignment vertical="center"/>
    </xf>
    <xf numFmtId="3" fontId="11" fillId="0" borderId="22" xfId="1" applyNumberFormat="1" applyFont="1" applyFill="1" applyBorder="1" applyAlignment="1">
      <alignment vertical="center"/>
    </xf>
    <xf numFmtId="3" fontId="11" fillId="0" borderId="30" xfId="1" applyNumberFormat="1" applyFont="1" applyFill="1" applyBorder="1" applyAlignment="1">
      <alignment vertical="center"/>
    </xf>
    <xf numFmtId="3" fontId="23" fillId="0" borderId="31" xfId="1" applyNumberFormat="1" applyFont="1" applyFill="1" applyBorder="1" applyAlignment="1">
      <alignment horizontal="center" vertical="center"/>
    </xf>
    <xf numFmtId="3" fontId="11" fillId="0" borderId="28" xfId="1" applyNumberFormat="1" applyFont="1" applyFill="1" applyBorder="1" applyAlignment="1">
      <alignment vertical="center"/>
    </xf>
    <xf numFmtId="3" fontId="11" fillId="0" borderId="32" xfId="1" applyNumberFormat="1" applyFont="1" applyFill="1" applyBorder="1" applyAlignment="1">
      <alignment vertical="center"/>
    </xf>
    <xf numFmtId="3" fontId="19" fillId="0" borderId="21" xfId="1" applyNumberFormat="1" applyFont="1" applyFill="1" applyBorder="1" applyAlignment="1">
      <alignment vertical="center"/>
    </xf>
    <xf numFmtId="49" fontId="6" fillId="0" borderId="7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left" vertical="center"/>
    </xf>
    <xf numFmtId="3" fontId="23" fillId="0" borderId="3" xfId="1" applyNumberFormat="1" applyFont="1" applyFill="1" applyBorder="1" applyAlignment="1">
      <alignment horizontal="center" vertical="center"/>
    </xf>
    <xf numFmtId="3" fontId="18" fillId="0" borderId="3" xfId="0" applyNumberFormat="1" applyFont="1" applyFill="1" applyBorder="1" applyAlignment="1">
      <alignment horizontal="center" vertical="center"/>
    </xf>
    <xf numFmtId="49" fontId="18" fillId="0" borderId="0" xfId="0" applyNumberFormat="1" applyFont="1" applyFill="1" applyBorder="1" applyAlignment="1">
      <alignment horizontal="center" vertical="center"/>
    </xf>
    <xf numFmtId="0" fontId="0" fillId="0" borderId="0" xfId="0"/>
    <xf numFmtId="0" fontId="32" fillId="0" borderId="0" xfId="0" applyFont="1" applyAlignment="1">
      <alignment horizontal="center"/>
    </xf>
    <xf numFmtId="3" fontId="9" fillId="0" borderId="9" xfId="0" applyNumberFormat="1" applyFont="1" applyFill="1" applyBorder="1" applyAlignment="1">
      <alignment horizontal="center" vertical="center"/>
    </xf>
    <xf numFmtId="49" fontId="9" fillId="0" borderId="0" xfId="0" applyNumberFormat="1" applyFont="1" applyFill="1" applyAlignment="1">
      <alignment horizontal="center" vertical="center"/>
    </xf>
    <xf numFmtId="0" fontId="32" fillId="0" borderId="0" xfId="0" applyFont="1" applyBorder="1" applyAlignment="1">
      <alignment horizontal="center"/>
    </xf>
    <xf numFmtId="3" fontId="42" fillId="0" borderId="18" xfId="0" applyNumberFormat="1" applyFont="1" applyFill="1" applyBorder="1" applyAlignment="1">
      <alignment horizontal="center" vertical="center"/>
    </xf>
    <xf numFmtId="14" fontId="9" fillId="0" borderId="0" xfId="0" applyNumberFormat="1" applyFont="1" applyAlignment="1">
      <alignment horizontal="center"/>
    </xf>
    <xf numFmtId="0" fontId="73" fillId="0" borderId="0" xfId="0" applyFont="1" applyFill="1" applyBorder="1" applyAlignment="1">
      <alignment horizontal="center" vertical="center"/>
    </xf>
    <xf numFmtId="3" fontId="42" fillId="0" borderId="16" xfId="0" applyNumberFormat="1" applyFont="1" applyFill="1" applyBorder="1" applyAlignment="1">
      <alignment horizontal="center" vertical="center"/>
    </xf>
    <xf numFmtId="0" fontId="18" fillId="0" borderId="7" xfId="0" applyFont="1" applyFill="1" applyBorder="1" applyAlignment="1">
      <alignment horizontal="right" vertical="center"/>
    </xf>
    <xf numFmtId="3" fontId="18" fillId="0" borderId="22" xfId="0" applyNumberFormat="1" applyFont="1" applyFill="1" applyBorder="1" applyAlignment="1">
      <alignment horizontal="center" vertical="center"/>
    </xf>
    <xf numFmtId="3" fontId="18" fillId="0" borderId="16" xfId="0" applyNumberFormat="1" applyFont="1" applyFill="1" applyBorder="1" applyAlignment="1">
      <alignment horizontal="center" vertical="center"/>
    </xf>
    <xf numFmtId="3" fontId="18" fillId="0" borderId="18" xfId="0" applyNumberFormat="1" applyFont="1" applyFill="1" applyBorder="1" applyAlignment="1">
      <alignment horizontal="center" vertical="center"/>
    </xf>
    <xf numFmtId="3" fontId="42" fillId="0" borderId="4" xfId="0" applyNumberFormat="1" applyFont="1" applyFill="1" applyBorder="1" applyAlignment="1">
      <alignment horizontal="center" vertical="center"/>
    </xf>
    <xf numFmtId="49" fontId="18" fillId="0" borderId="7" xfId="0" applyNumberFormat="1" applyFont="1" applyFill="1" applyBorder="1" applyAlignment="1">
      <alignment horizontal="center" vertical="center"/>
    </xf>
    <xf numFmtId="49" fontId="18" fillId="0" borderId="10" xfId="0" applyNumberFormat="1" applyFont="1" applyFill="1" applyBorder="1" applyAlignment="1">
      <alignment horizontal="center" vertical="center"/>
    </xf>
    <xf numFmtId="3" fontId="11" fillId="0" borderId="3" xfId="1" applyNumberFormat="1" applyFont="1" applyFill="1" applyBorder="1" applyAlignment="1">
      <alignment horizontal="center" vertical="center"/>
    </xf>
    <xf numFmtId="9" fontId="61" fillId="0" borderId="0" xfId="6" applyNumberFormat="1" applyFont="1" applyAlignment="1">
      <alignment horizontal="center"/>
    </xf>
    <xf numFmtId="3" fontId="42" fillId="0" borderId="16" xfId="1" applyNumberFormat="1" applyFont="1" applyFill="1" applyBorder="1" applyAlignment="1">
      <alignment horizontal="center" vertical="center"/>
    </xf>
    <xf numFmtId="3" fontId="42" fillId="0" borderId="17" xfId="1" applyNumberFormat="1" applyFont="1" applyFill="1" applyBorder="1" applyAlignment="1">
      <alignment horizontal="center" vertical="center"/>
    </xf>
    <xf numFmtId="3" fontId="42" fillId="0" borderId="19" xfId="1" applyNumberFormat="1" applyFont="1" applyFill="1" applyBorder="1" applyAlignment="1">
      <alignment horizontal="center" vertical="center"/>
    </xf>
    <xf numFmtId="3" fontId="43" fillId="0" borderId="22" xfId="1" applyNumberFormat="1" applyFont="1" applyFill="1" applyBorder="1" applyAlignment="1">
      <alignment vertical="center"/>
    </xf>
    <xf numFmtId="3" fontId="43" fillId="0" borderId="32" xfId="1" applyNumberFormat="1" applyFont="1" applyFill="1" applyBorder="1" applyAlignment="1">
      <alignment vertical="center"/>
    </xf>
    <xf numFmtId="3" fontId="42" fillId="0" borderId="18" xfId="1" applyNumberFormat="1" applyFont="1" applyFill="1" applyBorder="1" applyAlignment="1">
      <alignment horizontal="center" vertical="center"/>
    </xf>
    <xf numFmtId="3" fontId="43" fillId="0" borderId="28" xfId="1" applyNumberFormat="1" applyFont="1" applyFill="1" applyBorder="1" applyAlignment="1">
      <alignment vertical="center"/>
    </xf>
    <xf numFmtId="3" fontId="42" fillId="0" borderId="22" xfId="1" applyNumberFormat="1" applyFont="1" applyFill="1" applyBorder="1" applyAlignment="1">
      <alignment horizontal="center" vertical="center"/>
    </xf>
    <xf numFmtId="3" fontId="43" fillId="0" borderId="19" xfId="1" applyNumberFormat="1" applyFont="1" applyFill="1" applyBorder="1" applyAlignment="1">
      <alignment vertical="center"/>
    </xf>
    <xf numFmtId="3" fontId="42" fillId="0" borderId="29" xfId="1" applyNumberFormat="1" applyFont="1" applyFill="1" applyBorder="1" applyAlignment="1">
      <alignment horizontal="center" vertical="center"/>
    </xf>
    <xf numFmtId="3" fontId="43" fillId="0" borderId="25" xfId="1" applyNumberFormat="1" applyFont="1" applyFill="1" applyBorder="1" applyAlignment="1">
      <alignment vertical="center"/>
    </xf>
    <xf numFmtId="3" fontId="43" fillId="0" borderId="24" xfId="1" applyNumberFormat="1" applyFont="1" applyFill="1" applyBorder="1" applyAlignment="1">
      <alignment vertical="center"/>
    </xf>
    <xf numFmtId="3" fontId="19" fillId="0" borderId="27" xfId="1" applyNumberFormat="1" applyFont="1" applyFill="1" applyBorder="1" applyAlignment="1">
      <alignment vertical="center"/>
    </xf>
    <xf numFmtId="3" fontId="19" fillId="0" borderId="32" xfId="1" applyNumberFormat="1" applyFont="1" applyFill="1" applyBorder="1" applyAlignment="1">
      <alignment vertical="center"/>
    </xf>
    <xf numFmtId="3" fontId="32" fillId="0" borderId="19" xfId="0" applyNumberFormat="1" applyFont="1" applyFill="1" applyBorder="1"/>
    <xf numFmtId="3" fontId="19" fillId="0" borderId="22" xfId="1" applyNumberFormat="1" applyFont="1" applyFill="1" applyBorder="1" applyAlignment="1">
      <alignment vertical="center"/>
    </xf>
    <xf numFmtId="3" fontId="19" fillId="0" borderId="28" xfId="1" applyNumberFormat="1" applyFont="1" applyFill="1" applyBorder="1" applyAlignment="1">
      <alignment vertical="center"/>
    </xf>
    <xf numFmtId="3" fontId="6" fillId="0" borderId="19" xfId="1" applyNumberFormat="1" applyFont="1" applyFill="1" applyBorder="1" applyAlignment="1">
      <alignment vertical="center"/>
    </xf>
    <xf numFmtId="3" fontId="6" fillId="0" borderId="27" xfId="1" applyNumberFormat="1" applyFont="1" applyFill="1" applyBorder="1" applyAlignment="1">
      <alignment vertical="center"/>
    </xf>
    <xf numFmtId="3" fontId="6" fillId="0" borderId="22" xfId="1" applyNumberFormat="1" applyFont="1" applyFill="1" applyBorder="1" applyAlignment="1">
      <alignment vertical="center"/>
    </xf>
    <xf numFmtId="3" fontId="27" fillId="0" borderId="19" xfId="1" applyNumberFormat="1" applyFont="1" applyFill="1" applyBorder="1" applyAlignment="1">
      <alignment horizontal="center" vertical="center"/>
    </xf>
    <xf numFmtId="3" fontId="18" fillId="0" borderId="22" xfId="1" applyNumberFormat="1" applyFont="1" applyFill="1" applyBorder="1" applyAlignment="1">
      <alignment horizontal="center" vertical="center"/>
    </xf>
    <xf numFmtId="3" fontId="6" fillId="0" borderId="25" xfId="1" applyNumberFormat="1" applyFont="1" applyFill="1" applyBorder="1" applyAlignment="1">
      <alignment vertical="center"/>
    </xf>
    <xf numFmtId="3" fontId="18" fillId="0" borderId="18" xfId="1" applyNumberFormat="1" applyFont="1" applyFill="1" applyBorder="1" applyAlignment="1">
      <alignment horizontal="center" vertical="center"/>
    </xf>
    <xf numFmtId="3" fontId="18" fillId="0" borderId="19" xfId="1" applyNumberFormat="1" applyFont="1" applyFill="1" applyBorder="1" applyAlignment="1">
      <alignment horizontal="center" vertical="center"/>
    </xf>
    <xf numFmtId="3" fontId="6" fillId="0" borderId="32" xfId="1" applyNumberFormat="1" applyFont="1" applyFill="1" applyBorder="1" applyAlignment="1">
      <alignment vertical="center"/>
    </xf>
    <xf numFmtId="3" fontId="18" fillId="0" borderId="16" xfId="1" applyNumberFormat="1" applyFont="1" applyFill="1" applyBorder="1" applyAlignment="1">
      <alignment horizontal="center" vertical="center"/>
    </xf>
    <xf numFmtId="3" fontId="6" fillId="0" borderId="21" xfId="1" applyNumberFormat="1" applyFont="1" applyFill="1" applyBorder="1" applyAlignment="1">
      <alignment vertical="center"/>
    </xf>
    <xf numFmtId="3" fontId="6" fillId="0" borderId="28" xfId="1" applyNumberFormat="1" applyFont="1" applyFill="1" applyBorder="1" applyAlignment="1">
      <alignment vertical="center"/>
    </xf>
    <xf numFmtId="3" fontId="18" fillId="0" borderId="19" xfId="0" applyNumberFormat="1" applyFont="1" applyFill="1" applyBorder="1" applyAlignment="1">
      <alignment horizontal="center" vertical="center"/>
    </xf>
    <xf numFmtId="3" fontId="18" fillId="0" borderId="23" xfId="0" applyNumberFormat="1" applyFont="1" applyFill="1" applyBorder="1" applyAlignment="1">
      <alignment horizontal="center" vertical="center"/>
    </xf>
    <xf numFmtId="3" fontId="19" fillId="0" borderId="33" xfId="1" applyNumberFormat="1" applyFont="1" applyFill="1" applyBorder="1" applyAlignment="1">
      <alignment vertical="center"/>
    </xf>
    <xf numFmtId="3" fontId="6" fillId="0" borderId="32" xfId="1" applyNumberFormat="1" applyFont="1" applyFill="1" applyBorder="1" applyAlignment="1">
      <alignment horizontal="right" vertical="center"/>
    </xf>
    <xf numFmtId="166" fontId="11" fillId="0" borderId="19" xfId="1" applyNumberFormat="1" applyFont="1" applyFill="1" applyBorder="1" applyAlignment="1">
      <alignment vertical="center"/>
    </xf>
    <xf numFmtId="1" fontId="18" fillId="0" borderId="6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right"/>
    </xf>
    <xf numFmtId="0" fontId="0" fillId="0" borderId="0" xfId="0" applyFill="1" applyAlignment="1">
      <alignment horizontal="left"/>
    </xf>
    <xf numFmtId="0" fontId="9" fillId="0" borderId="0" xfId="0" applyFont="1" applyFill="1" applyAlignment="1">
      <alignment horizontal="right"/>
    </xf>
    <xf numFmtId="0" fontId="0" fillId="0" borderId="34" xfId="0" applyBorder="1"/>
    <xf numFmtId="0" fontId="32" fillId="0" borderId="0" xfId="0" applyFont="1" applyFill="1"/>
    <xf numFmtId="3" fontId="18" fillId="0" borderId="3" xfId="0" applyNumberFormat="1" applyFont="1" applyFill="1" applyBorder="1" applyAlignment="1">
      <alignment vertical="center"/>
    </xf>
    <xf numFmtId="0" fontId="72" fillId="0" borderId="0" xfId="0" applyFont="1" applyFill="1" applyAlignment="1">
      <alignment horizontal="right"/>
    </xf>
    <xf numFmtId="0" fontId="72" fillId="0" borderId="0" xfId="0" applyFont="1" applyAlignment="1">
      <alignment horizontal="right"/>
    </xf>
    <xf numFmtId="0" fontId="32" fillId="0" borderId="0" xfId="0" applyFont="1"/>
    <xf numFmtId="3" fontId="18" fillId="0" borderId="9" xfId="0" applyNumberFormat="1" applyFont="1" applyFill="1" applyBorder="1" applyAlignment="1">
      <alignment vertical="center"/>
    </xf>
    <xf numFmtId="0" fontId="71" fillId="0" borderId="4" xfId="0" applyFont="1" applyFill="1" applyBorder="1"/>
    <xf numFmtId="0" fontId="32" fillId="0" borderId="3" xfId="0" applyFont="1" applyFill="1" applyBorder="1"/>
    <xf numFmtId="0" fontId="72" fillId="0" borderId="0" xfId="0" applyFont="1" applyFill="1" applyBorder="1" applyAlignment="1">
      <alignment horizontal="center"/>
    </xf>
    <xf numFmtId="0" fontId="32" fillId="0" borderId="9" xfId="0" applyFont="1" applyFill="1" applyBorder="1" applyAlignment="1">
      <alignment horizontal="center"/>
    </xf>
    <xf numFmtId="0" fontId="32" fillId="0" borderId="3" xfId="0" applyFont="1" applyFill="1" applyBorder="1" applyAlignment="1">
      <alignment horizontal="center"/>
    </xf>
    <xf numFmtId="0" fontId="32" fillId="0" borderId="19" xfId="0" applyFont="1" applyFill="1" applyBorder="1"/>
    <xf numFmtId="0" fontId="72" fillId="0" borderId="19" xfId="0" applyFont="1" applyFill="1" applyBorder="1" applyAlignment="1">
      <alignment horizontal="center"/>
    </xf>
    <xf numFmtId="0" fontId="72" fillId="0" borderId="19" xfId="0" applyFont="1" applyFill="1" applyBorder="1"/>
    <xf numFmtId="0" fontId="72" fillId="0" borderId="0" xfId="0" applyFont="1" applyFill="1" applyAlignment="1">
      <alignment horizontal="center"/>
    </xf>
    <xf numFmtId="0" fontId="72" fillId="0" borderId="3" xfId="0" applyFont="1" applyFill="1" applyBorder="1"/>
    <xf numFmtId="0" fontId="32" fillId="0" borderId="3" xfId="0" applyFont="1" applyFill="1" applyBorder="1" applyAlignment="1">
      <alignment horizontal="right"/>
    </xf>
    <xf numFmtId="166" fontId="9" fillId="0" borderId="9" xfId="0" applyNumberFormat="1" applyFont="1" applyFill="1" applyBorder="1" applyAlignment="1">
      <alignment horizontal="center" vertical="center"/>
    </xf>
    <xf numFmtId="3" fontId="24" fillId="0" borderId="9" xfId="0" applyNumberFormat="1" applyFont="1" applyFill="1" applyBorder="1" applyAlignment="1">
      <alignment horizontal="center" vertical="center"/>
    </xf>
    <xf numFmtId="3" fontId="64" fillId="0" borderId="3" xfId="0" applyNumberFormat="1" applyFont="1" applyFill="1" applyBorder="1"/>
    <xf numFmtId="49" fontId="0" fillId="0" borderId="0" xfId="0" applyNumberFormat="1"/>
    <xf numFmtId="2" fontId="9" fillId="0" borderId="0" xfId="0" applyNumberFormat="1" applyFont="1" applyFill="1" applyBorder="1" applyAlignment="1">
      <alignment horizontal="left" vertical="center"/>
    </xf>
    <xf numFmtId="1" fontId="18" fillId="0" borderId="5" xfId="0" applyNumberFormat="1" applyFont="1" applyFill="1" applyBorder="1" applyAlignment="1">
      <alignment horizontal="center" vertical="center"/>
    </xf>
    <xf numFmtId="0" fontId="0" fillId="0" borderId="6" xfId="0" applyBorder="1"/>
    <xf numFmtId="0" fontId="0" fillId="0" borderId="6" xfId="0" applyBorder="1" applyAlignment="1">
      <alignment horizontal="right"/>
    </xf>
    <xf numFmtId="3" fontId="42" fillId="0" borderId="35" xfId="1" applyNumberFormat="1" applyFont="1" applyFill="1" applyBorder="1" applyAlignment="1">
      <alignment horizontal="center" vertical="center"/>
    </xf>
    <xf numFmtId="3" fontId="43" fillId="0" borderId="20" xfId="1" applyNumberFormat="1" applyFont="1" applyFill="1" applyBorder="1" applyAlignment="1">
      <alignment vertical="center"/>
    </xf>
    <xf numFmtId="3" fontId="42" fillId="0" borderId="36" xfId="1" applyNumberFormat="1" applyFont="1" applyFill="1" applyBorder="1" applyAlignment="1">
      <alignment horizontal="center" vertical="center"/>
    </xf>
    <xf numFmtId="3" fontId="18" fillId="0" borderId="37" xfId="1" applyNumberFormat="1" applyFont="1" applyFill="1" applyBorder="1" applyAlignment="1">
      <alignment horizontal="center" vertical="center"/>
    </xf>
    <xf numFmtId="3" fontId="6" fillId="0" borderId="37" xfId="1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horizontal="center" vertical="center" wrapText="1"/>
    </xf>
    <xf numFmtId="0" fontId="0" fillId="0" borderId="0" xfId="0"/>
    <xf numFmtId="14" fontId="9" fillId="0" borderId="0" xfId="2" applyNumberFormat="1" applyFont="1" applyFill="1" applyAlignment="1">
      <alignment horizontal="left" vertical="center"/>
    </xf>
    <xf numFmtId="0" fontId="53" fillId="0" borderId="0" xfId="0" applyFont="1" applyBorder="1" applyAlignment="1">
      <alignment horizontal="right" wrapText="1"/>
    </xf>
    <xf numFmtId="0" fontId="55" fillId="0" borderId="0" xfId="0" applyFont="1" applyBorder="1" applyAlignment="1">
      <alignment horizontal="center"/>
    </xf>
    <xf numFmtId="0" fontId="53" fillId="0" borderId="0" xfId="0" applyFont="1" applyBorder="1" applyAlignment="1">
      <alignment horizontal="right"/>
    </xf>
    <xf numFmtId="164" fontId="53" fillId="0" borderId="0" xfId="1" applyNumberFormat="1" applyFont="1" applyBorder="1" applyAlignment="1">
      <alignment horizontal="right"/>
    </xf>
    <xf numFmtId="3" fontId="6" fillId="0" borderId="38" xfId="1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horizontal="center" vertical="center" wrapText="1"/>
    </xf>
    <xf numFmtId="164" fontId="5" fillId="0" borderId="3" xfId="0" applyNumberFormat="1" applyFont="1" applyFill="1" applyBorder="1" applyAlignment="1">
      <alignment vertical="center"/>
    </xf>
    <xf numFmtId="3" fontId="42" fillId="0" borderId="22" xfId="0" applyNumberFormat="1" applyFont="1" applyFill="1" applyBorder="1" applyAlignment="1">
      <alignment horizontal="center" vertical="center"/>
    </xf>
    <xf numFmtId="164" fontId="55" fillId="0" borderId="0" xfId="0" applyNumberFormat="1" applyFont="1" applyAlignment="1">
      <alignment horizontal="center"/>
    </xf>
    <xf numFmtId="2" fontId="5" fillId="0" borderId="0" xfId="0" applyNumberFormat="1" applyFont="1" applyFill="1" applyBorder="1" applyAlignment="1">
      <alignment horizontal="right" vertical="center" wrapText="1"/>
    </xf>
    <xf numFmtId="2" fontId="21" fillId="0" borderId="0" xfId="0" applyNumberFormat="1" applyFont="1" applyFill="1" applyAlignment="1">
      <alignment vertical="center"/>
    </xf>
    <xf numFmtId="2" fontId="9" fillId="0" borderId="0" xfId="0" applyNumberFormat="1" applyFont="1" applyFill="1" applyBorder="1" applyAlignment="1">
      <alignment horizontal="right" vertical="center"/>
    </xf>
    <xf numFmtId="164" fontId="57" fillId="0" borderId="11" xfId="1" applyNumberFormat="1" applyFont="1" applyBorder="1" applyAlignment="1">
      <alignment horizontal="right"/>
    </xf>
    <xf numFmtId="3" fontId="18" fillId="0" borderId="10" xfId="0" applyNumberFormat="1" applyFont="1" applyFill="1" applyBorder="1" applyAlignment="1">
      <alignment horizontal="center" vertical="center"/>
    </xf>
    <xf numFmtId="3" fontId="55" fillId="0" borderId="0" xfId="0" applyNumberFormat="1" applyFont="1" applyAlignment="1">
      <alignment horizontal="center"/>
    </xf>
    <xf numFmtId="3" fontId="6" fillId="0" borderId="3" xfId="1" applyNumberFormat="1" applyFont="1" applyFill="1" applyBorder="1" applyAlignment="1">
      <alignment horizontal="right" vertical="center"/>
    </xf>
    <xf numFmtId="3" fontId="23" fillId="0" borderId="3" xfId="1" applyNumberFormat="1" applyFont="1" applyFill="1" applyBorder="1" applyAlignment="1">
      <alignment horizontal="center" vertical="center"/>
    </xf>
    <xf numFmtId="167" fontId="5" fillId="0" borderId="3" xfId="0" applyNumberFormat="1" applyFont="1" applyFill="1" applyBorder="1" applyAlignment="1">
      <alignment horizontal="right" vertical="center"/>
    </xf>
    <xf numFmtId="0" fontId="56" fillId="0" borderId="13" xfId="0" applyFont="1" applyBorder="1" applyAlignment="1">
      <alignment horizontal="left" wrapText="1"/>
    </xf>
    <xf numFmtId="0" fontId="74" fillId="0" borderId="0" xfId="0" applyFont="1" applyFill="1" applyAlignment="1">
      <alignment vertical="center"/>
    </xf>
    <xf numFmtId="2" fontId="0" fillId="0" borderId="0" xfId="0" applyNumberFormat="1" applyFill="1"/>
    <xf numFmtId="3" fontId="0" fillId="0" borderId="0" xfId="0" applyNumberFormat="1" applyFill="1"/>
    <xf numFmtId="0" fontId="76" fillId="0" borderId="0" xfId="0" applyFont="1"/>
    <xf numFmtId="0" fontId="77" fillId="0" borderId="0" xfId="0" applyFont="1" applyBorder="1" applyAlignment="1">
      <alignment horizontal="left" vertical="center"/>
    </xf>
    <xf numFmtId="0" fontId="76" fillId="0" borderId="0" xfId="0" applyFont="1" applyFill="1"/>
    <xf numFmtId="3" fontId="11" fillId="0" borderId="22" xfId="1" applyNumberFormat="1" applyFont="1" applyFill="1" applyBorder="1" applyAlignment="1">
      <alignment horizontal="center" vertical="center"/>
    </xf>
    <xf numFmtId="3" fontId="18" fillId="0" borderId="3" xfId="0" applyNumberFormat="1" applyFont="1" applyFill="1" applyBorder="1" applyAlignment="1">
      <alignment horizontal="center" vertical="center"/>
    </xf>
    <xf numFmtId="3" fontId="23" fillId="0" borderId="3" xfId="1" applyNumberFormat="1" applyFont="1" applyFill="1" applyBorder="1" applyAlignment="1">
      <alignment horizontal="center" vertical="center"/>
    </xf>
    <xf numFmtId="3" fontId="23" fillId="0" borderId="19" xfId="1" applyNumberFormat="1" applyFont="1" applyFill="1" applyBorder="1" applyAlignment="1">
      <alignment horizontal="center" vertical="center"/>
    </xf>
    <xf numFmtId="3" fontId="18" fillId="0" borderId="3" xfId="0" applyNumberFormat="1" applyFont="1" applyFill="1" applyBorder="1" applyAlignment="1">
      <alignment horizontal="center" vertical="center"/>
    </xf>
    <xf numFmtId="3" fontId="23" fillId="0" borderId="3" xfId="1" applyNumberFormat="1" applyFont="1" applyFill="1" applyBorder="1" applyAlignment="1">
      <alignment horizontal="center" vertical="center"/>
    </xf>
    <xf numFmtId="0" fontId="57" fillId="0" borderId="0" xfId="0" applyNumberFormat="1" applyFont="1" applyBorder="1" applyAlignment="1">
      <alignment horizontal="right"/>
    </xf>
    <xf numFmtId="3" fontId="18" fillId="0" borderId="4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3" fontId="23" fillId="0" borderId="3" xfId="1" applyNumberFormat="1" applyFont="1" applyFill="1" applyBorder="1" applyAlignment="1">
      <alignment horizontal="center" vertical="center"/>
    </xf>
    <xf numFmtId="0" fontId="52" fillId="0" borderId="0" xfId="0" applyFont="1" applyBorder="1" applyAlignment="1">
      <alignment horizontal="right"/>
    </xf>
    <xf numFmtId="0" fontId="0" fillId="0" borderId="0" xfId="0"/>
    <xf numFmtId="165" fontId="55" fillId="0" borderId="0" xfId="6" applyNumberFormat="1" applyFont="1" applyAlignment="1">
      <alignment horizontal="center"/>
    </xf>
    <xf numFmtId="0" fontId="57" fillId="0" borderId="15" xfId="0" applyFont="1" applyBorder="1" applyAlignment="1">
      <alignment horizontal="right" wrapText="1"/>
    </xf>
    <xf numFmtId="0" fontId="58" fillId="0" borderId="15" xfId="0" applyFont="1" applyBorder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0" fillId="0" borderId="0" xfId="0"/>
    <xf numFmtId="0" fontId="32" fillId="0" borderId="9" xfId="0" applyFont="1" applyFill="1" applyBorder="1"/>
    <xf numFmtId="0" fontId="32" fillId="0" borderId="0" xfId="0" applyFont="1" applyFill="1" applyBorder="1"/>
    <xf numFmtId="0" fontId="32" fillId="0" borderId="3" xfId="0" applyFont="1" applyBorder="1"/>
    <xf numFmtId="164" fontId="57" fillId="0" borderId="15" xfId="1" applyNumberFormat="1" applyFont="1" applyBorder="1" applyAlignment="1">
      <alignment horizontal="center"/>
    </xf>
    <xf numFmtId="164" fontId="57" fillId="0" borderId="11" xfId="1" applyNumberFormat="1" applyFont="1" applyBorder="1" applyAlignment="1">
      <alignment horizontal="center"/>
    </xf>
    <xf numFmtId="3" fontId="23" fillId="0" borderId="3" xfId="1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3" fontId="23" fillId="0" borderId="3" xfId="1" applyNumberFormat="1" applyFont="1" applyFill="1" applyBorder="1" applyAlignment="1">
      <alignment horizontal="center" vertical="center"/>
    </xf>
    <xf numFmtId="3" fontId="18" fillId="0" borderId="3" xfId="0" applyNumberFormat="1" applyFont="1" applyFill="1" applyBorder="1" applyAlignment="1">
      <alignment horizontal="center" vertical="center"/>
    </xf>
    <xf numFmtId="3" fontId="19" fillId="0" borderId="3" xfId="1" applyNumberFormat="1" applyFont="1" applyFill="1" applyBorder="1" applyAlignment="1">
      <alignment horizontal="center" vertical="center"/>
    </xf>
    <xf numFmtId="0" fontId="9" fillId="0" borderId="3" xfId="0" applyFont="1" applyFill="1" applyBorder="1"/>
    <xf numFmtId="0" fontId="9" fillId="0" borderId="0" xfId="0" applyFont="1" applyFill="1"/>
    <xf numFmtId="0" fontId="18" fillId="0" borderId="3" xfId="0" applyFont="1" applyFill="1" applyBorder="1" applyAlignment="1">
      <alignment horizontal="center"/>
    </xf>
    <xf numFmtId="0" fontId="6" fillId="0" borderId="0" xfId="0" applyFont="1" applyFill="1"/>
    <xf numFmtId="49" fontId="18" fillId="0" borderId="6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 wrapText="1"/>
    </xf>
    <xf numFmtId="3" fontId="23" fillId="0" borderId="3" xfId="1" applyNumberFormat="1" applyFont="1" applyFill="1" applyBorder="1" applyAlignment="1">
      <alignment horizontal="center" vertical="center"/>
    </xf>
    <xf numFmtId="0" fontId="0" fillId="0" borderId="0" xfId="0"/>
    <xf numFmtId="0" fontId="32" fillId="0" borderId="9" xfId="0" applyFont="1" applyBorder="1"/>
    <xf numFmtId="3" fontId="33" fillId="0" borderId="9" xfId="1" applyNumberFormat="1" applyFont="1" applyFill="1" applyBorder="1" applyAlignment="1">
      <alignment horizontal="center" vertical="center"/>
    </xf>
    <xf numFmtId="3" fontId="18" fillId="0" borderId="38" xfId="1" applyNumberFormat="1" applyFont="1" applyFill="1" applyBorder="1" applyAlignment="1">
      <alignment horizontal="center" vertical="center"/>
    </xf>
    <xf numFmtId="0" fontId="72" fillId="0" borderId="4" xfId="0" applyFont="1" applyFill="1" applyBorder="1" applyAlignment="1">
      <alignment horizontal="center"/>
    </xf>
    <xf numFmtId="0" fontId="31" fillId="0" borderId="0" xfId="0" applyFont="1" applyFill="1" applyBorder="1" applyAlignment="1">
      <alignment horizontal="center" vertical="center"/>
    </xf>
    <xf numFmtId="0" fontId="72" fillId="0" borderId="9" xfId="0" applyFont="1" applyFill="1" applyBorder="1" applyAlignment="1">
      <alignment horizontal="center"/>
    </xf>
    <xf numFmtId="3" fontId="6" fillId="0" borderId="5" xfId="1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3" fontId="14" fillId="0" borderId="3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center"/>
    </xf>
    <xf numFmtId="0" fontId="5" fillId="0" borderId="0" xfId="0" applyFont="1" applyFill="1" applyBorder="1" applyAlignment="1">
      <alignment horizontal="center" vertical="center" wrapText="1"/>
    </xf>
    <xf numFmtId="3" fontId="23" fillId="0" borderId="3" xfId="1" applyNumberFormat="1" applyFont="1" applyFill="1" applyBorder="1" applyAlignment="1">
      <alignment horizontal="center" vertical="center"/>
    </xf>
    <xf numFmtId="3" fontId="18" fillId="0" borderId="3" xfId="0" applyNumberFormat="1" applyFont="1" applyFill="1" applyBorder="1" applyAlignment="1">
      <alignment horizontal="center" vertical="center"/>
    </xf>
    <xf numFmtId="0" fontId="56" fillId="0" borderId="0" xfId="0" applyFont="1" applyAlignment="1">
      <alignment horizontal="right" vertical="top" wrapText="1"/>
    </xf>
    <xf numFmtId="0" fontId="0" fillId="0" borderId="0" xfId="0"/>
    <xf numFmtId="1" fontId="55" fillId="0" borderId="0" xfId="6" applyNumberFormat="1" applyFont="1" applyAlignment="1">
      <alignment horizontal="center"/>
    </xf>
    <xf numFmtId="0" fontId="55" fillId="0" borderId="0" xfId="0" applyFont="1" applyAlignment="1">
      <alignment wrapText="1"/>
    </xf>
    <xf numFmtId="0" fontId="55" fillId="0" borderId="0" xfId="0" applyFont="1" applyAlignment="1">
      <alignment horizontal="center" wrapText="1"/>
    </xf>
    <xf numFmtId="9" fontId="55" fillId="0" borderId="0" xfId="6" applyFont="1" applyAlignment="1">
      <alignment horizontal="center" wrapText="1"/>
    </xf>
    <xf numFmtId="0" fontId="78" fillId="0" borderId="0" xfId="0" applyFont="1"/>
    <xf numFmtId="0" fontId="78" fillId="0" borderId="0" xfId="0" applyFont="1" applyAlignment="1">
      <alignment horizontal="left"/>
    </xf>
    <xf numFmtId="0" fontId="78" fillId="0" borderId="0" xfId="0" applyFont="1" applyAlignment="1">
      <alignment horizontal="left" wrapText="1"/>
    </xf>
    <xf numFmtId="0" fontId="78" fillId="0" borderId="11" xfId="0" applyFont="1" applyBorder="1" applyAlignment="1">
      <alignment horizontal="left"/>
    </xf>
    <xf numFmtId="0" fontId="55" fillId="0" borderId="11" xfId="0" applyFont="1" applyBorder="1" applyAlignment="1">
      <alignment horizontal="center"/>
    </xf>
    <xf numFmtId="0" fontId="55" fillId="0" borderId="12" xfId="0" applyFont="1" applyBorder="1" applyAlignment="1">
      <alignment horizontal="center"/>
    </xf>
    <xf numFmtId="0" fontId="55" fillId="0" borderId="9" xfId="0" applyFont="1" applyBorder="1" applyAlignment="1">
      <alignment horizontal="center"/>
    </xf>
    <xf numFmtId="0" fontId="55" fillId="0" borderId="14" xfId="0" applyFont="1" applyBorder="1" applyAlignment="1">
      <alignment wrapText="1"/>
    </xf>
    <xf numFmtId="164" fontId="55" fillId="0" borderId="9" xfId="1" applyNumberFormat="1" applyFont="1" applyBorder="1" applyAlignment="1">
      <alignment horizontal="center"/>
    </xf>
    <xf numFmtId="0" fontId="55" fillId="0" borderId="13" xfId="0" applyFont="1" applyBorder="1" applyAlignment="1">
      <alignment horizontal="center" vertical="center" wrapText="1"/>
    </xf>
    <xf numFmtId="0" fontId="55" fillId="0" borderId="15" xfId="0" applyFont="1" applyBorder="1" applyAlignment="1">
      <alignment horizontal="center" vertical="center" wrapText="1"/>
    </xf>
    <xf numFmtId="0" fontId="55" fillId="0" borderId="9" xfId="0" applyFont="1" applyBorder="1" applyAlignment="1">
      <alignment horizontal="center" vertical="center" wrapText="1"/>
    </xf>
    <xf numFmtId="0" fontId="55" fillId="0" borderId="0" xfId="0" applyFont="1" applyAlignment="1">
      <alignment horizontal="center" vertical="center" wrapText="1"/>
    </xf>
    <xf numFmtId="0" fontId="79" fillId="0" borderId="0" xfId="0" applyFont="1"/>
    <xf numFmtId="9" fontId="79" fillId="0" borderId="0" xfId="6" applyFont="1" applyAlignment="1">
      <alignment horizontal="right"/>
    </xf>
    <xf numFmtId="0" fontId="58" fillId="0" borderId="0" xfId="0" applyFont="1" applyBorder="1" applyAlignment="1">
      <alignment horizontal="left" vertical="center" wrapText="1"/>
    </xf>
    <xf numFmtId="3" fontId="57" fillId="0" borderId="0" xfId="0" applyNumberFormat="1" applyFont="1" applyBorder="1" applyAlignment="1">
      <alignment horizontal="right" wrapText="1"/>
    </xf>
    <xf numFmtId="3" fontId="53" fillId="0" borderId="9" xfId="0" applyNumberFormat="1" applyFont="1" applyBorder="1" applyAlignment="1">
      <alignment horizontal="left" wrapText="1"/>
    </xf>
    <xf numFmtId="164" fontId="53" fillId="0" borderId="9" xfId="0" applyNumberFormat="1" applyFont="1" applyBorder="1" applyAlignment="1">
      <alignment horizontal="right"/>
    </xf>
    <xf numFmtId="164" fontId="56" fillId="0" borderId="9" xfId="0" applyNumberFormat="1" applyFont="1" applyBorder="1" applyAlignment="1">
      <alignment horizontal="left" wrapText="1"/>
    </xf>
    <xf numFmtId="164" fontId="53" fillId="0" borderId="9" xfId="0" applyNumberFormat="1" applyFont="1" applyBorder="1" applyAlignment="1">
      <alignment horizontal="left" wrapText="1"/>
    </xf>
    <xf numFmtId="1" fontId="10" fillId="0" borderId="0" xfId="0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horizontal="center"/>
    </xf>
    <xf numFmtId="164" fontId="57" fillId="0" borderId="0" xfId="1" applyNumberFormat="1" applyFont="1" applyBorder="1" applyAlignment="1">
      <alignment horizontal="right"/>
    </xf>
    <xf numFmtId="0" fontId="57" fillId="0" borderId="11" xfId="0" applyFont="1" applyBorder="1"/>
    <xf numFmtId="49" fontId="18" fillId="0" borderId="6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 wrapText="1"/>
    </xf>
    <xf numFmtId="3" fontId="23" fillId="0" borderId="3" xfId="1" applyNumberFormat="1" applyFont="1" applyFill="1" applyBorder="1" applyAlignment="1">
      <alignment horizontal="center" vertical="center"/>
    </xf>
    <xf numFmtId="3" fontId="23" fillId="0" borderId="19" xfId="1" applyNumberFormat="1" applyFont="1" applyFill="1" applyBorder="1" applyAlignment="1">
      <alignment horizontal="center" vertical="center"/>
    </xf>
    <xf numFmtId="0" fontId="0" fillId="0" borderId="0" xfId="0"/>
    <xf numFmtId="0" fontId="22" fillId="0" borderId="0" xfId="0" applyFont="1" applyFill="1" applyBorder="1" applyAlignment="1">
      <alignment horizontal="center" vertical="center" wrapText="1"/>
    </xf>
    <xf numFmtId="49" fontId="18" fillId="0" borderId="6" xfId="0" applyNumberFormat="1" applyFont="1" applyFill="1" applyBorder="1" applyAlignment="1">
      <alignment horizontal="center" vertical="center"/>
    </xf>
    <xf numFmtId="3" fontId="23" fillId="0" borderId="3" xfId="1" applyNumberFormat="1" applyFont="1" applyFill="1" applyBorder="1" applyAlignment="1">
      <alignment horizontal="center" vertical="center"/>
    </xf>
    <xf numFmtId="3" fontId="18" fillId="0" borderId="3" xfId="0" applyNumberFormat="1" applyFont="1" applyFill="1" applyBorder="1" applyAlignment="1">
      <alignment horizontal="center" vertical="center"/>
    </xf>
    <xf numFmtId="0" fontId="0" fillId="0" borderId="0" xfId="0"/>
    <xf numFmtId="10" fontId="55" fillId="0" borderId="0" xfId="6" applyNumberFormat="1" applyFont="1" applyAlignment="1">
      <alignment horizontal="center"/>
    </xf>
    <xf numFmtId="3" fontId="6" fillId="0" borderId="9" xfId="0" applyNumberFormat="1" applyFont="1" applyFill="1" applyBorder="1" applyAlignment="1">
      <alignment horizontal="right" vertical="center"/>
    </xf>
    <xf numFmtId="0" fontId="26" fillId="0" borderId="0" xfId="0" applyFont="1" applyAlignment="1">
      <alignment horizontal="left"/>
    </xf>
    <xf numFmtId="0" fontId="74" fillId="0" borderId="0" xfId="0" applyFont="1" applyAlignment="1">
      <alignment horizontal="left"/>
    </xf>
    <xf numFmtId="0" fontId="26" fillId="0" borderId="0" xfId="0" applyFont="1" applyFill="1" applyAlignment="1">
      <alignment horizontal="left" vertical="center"/>
    </xf>
    <xf numFmtId="0" fontId="26" fillId="0" borderId="0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18" fillId="0" borderId="0" xfId="0" applyFont="1" applyAlignment="1">
      <alignment horizontal="left"/>
    </xf>
    <xf numFmtId="0" fontId="18" fillId="0" borderId="0" xfId="0" applyFont="1" applyFill="1" applyAlignment="1">
      <alignment horizontal="left" vertical="center"/>
    </xf>
    <xf numFmtId="0" fontId="26" fillId="0" borderId="0" xfId="0" applyFont="1" applyFill="1" applyAlignment="1">
      <alignment horizontal="left"/>
    </xf>
    <xf numFmtId="0" fontId="26" fillId="0" borderId="0" xfId="0" applyFont="1" applyFill="1" applyBorder="1" applyAlignment="1">
      <alignment horizontal="left" vertical="center"/>
    </xf>
    <xf numFmtId="0" fontId="74" fillId="0" borderId="0" xfId="0" applyFont="1" applyFill="1" applyAlignment="1">
      <alignment horizontal="left" vertical="center"/>
    </xf>
    <xf numFmtId="0" fontId="74" fillId="0" borderId="0" xfId="0" applyFont="1" applyBorder="1" applyAlignment="1">
      <alignment horizontal="left" vertical="center"/>
    </xf>
    <xf numFmtId="0" fontId="75" fillId="0" borderId="0" xfId="0" applyFont="1" applyFill="1" applyAlignment="1">
      <alignment horizontal="left" vertical="center"/>
    </xf>
    <xf numFmtId="0" fontId="75" fillId="0" borderId="0" xfId="0" applyFont="1" applyBorder="1" applyAlignment="1">
      <alignment horizontal="left" vertical="center"/>
    </xf>
    <xf numFmtId="0" fontId="74" fillId="0" borderId="0" xfId="0" applyFont="1" applyAlignment="1">
      <alignment horizontal="left" vertical="center"/>
    </xf>
    <xf numFmtId="0" fontId="76" fillId="0" borderId="0" xfId="0" applyFont="1" applyAlignment="1">
      <alignment horizontal="left"/>
    </xf>
    <xf numFmtId="0" fontId="74" fillId="0" borderId="0" xfId="0" applyFont="1" applyFill="1" applyAlignment="1">
      <alignment horizontal="left"/>
    </xf>
    <xf numFmtId="0" fontId="75" fillId="0" borderId="0" xfId="0" applyFont="1" applyAlignment="1">
      <alignment horizontal="left"/>
    </xf>
    <xf numFmtId="0" fontId="74" fillId="0" borderId="0" xfId="0" applyFont="1" applyFill="1" applyBorder="1" applyAlignment="1">
      <alignment horizontal="left" vertical="center"/>
    </xf>
    <xf numFmtId="14" fontId="9" fillId="0" borderId="0" xfId="2" applyNumberFormat="1" applyFont="1" applyAlignment="1">
      <alignment vertical="center"/>
    </xf>
    <xf numFmtId="0" fontId="5" fillId="0" borderId="0" xfId="0" applyFont="1" applyAlignment="1"/>
    <xf numFmtId="14" fontId="18" fillId="0" borderId="0" xfId="2" applyNumberFormat="1" applyFont="1" applyAlignment="1">
      <alignment vertical="center"/>
    </xf>
    <xf numFmtId="14" fontId="5" fillId="0" borderId="0" xfId="0" applyNumberFormat="1" applyFont="1" applyAlignment="1"/>
    <xf numFmtId="0" fontId="5" fillId="0" borderId="0" xfId="0" applyFont="1" applyBorder="1" applyAlignment="1">
      <alignment vertical="center"/>
    </xf>
    <xf numFmtId="14" fontId="5" fillId="0" borderId="0" xfId="0" applyNumberFormat="1" applyFont="1" applyAlignment="1">
      <alignment vertical="center"/>
    </xf>
    <xf numFmtId="0" fontId="5" fillId="0" borderId="0" xfId="0" applyFont="1" applyAlignment="1">
      <alignment vertical="center"/>
    </xf>
    <xf numFmtId="14" fontId="9" fillId="0" borderId="0" xfId="0" applyNumberFormat="1" applyFont="1" applyAlignment="1"/>
    <xf numFmtId="0" fontId="9" fillId="0" borderId="0" xfId="0" applyFont="1" applyAlignment="1"/>
    <xf numFmtId="0" fontId="5" fillId="0" borderId="0" xfId="0" applyFont="1" applyFill="1" applyAlignment="1"/>
    <xf numFmtId="0" fontId="14" fillId="0" borderId="0" xfId="0" applyFont="1" applyAlignment="1"/>
    <xf numFmtId="0" fontId="5" fillId="0" borderId="0" xfId="0" applyNumberFormat="1" applyFont="1" applyFill="1" applyBorder="1" applyAlignment="1">
      <alignment vertical="center"/>
    </xf>
    <xf numFmtId="0" fontId="9" fillId="0" borderId="4" xfId="0" applyFont="1" applyFill="1" applyBorder="1" applyAlignment="1">
      <alignment vertical="center"/>
    </xf>
    <xf numFmtId="3" fontId="10" fillId="0" borderId="4" xfId="0" applyNumberFormat="1" applyFont="1" applyFill="1" applyBorder="1" applyAlignment="1">
      <alignment horizontal="center" vertical="center"/>
    </xf>
    <xf numFmtId="0" fontId="53" fillId="0" borderId="13" xfId="0" applyNumberFormat="1" applyFont="1" applyBorder="1" applyAlignment="1">
      <alignment horizontal="right"/>
    </xf>
    <xf numFmtId="0" fontId="0" fillId="0" borderId="3" xfId="0" applyFill="1" applyBorder="1"/>
    <xf numFmtId="0" fontId="51" fillId="0" borderId="0" xfId="0" applyFont="1" applyAlignment="1"/>
    <xf numFmtId="0" fontId="52" fillId="0" borderId="0" xfId="0" applyFont="1" applyBorder="1" applyAlignment="1">
      <alignment horizontal="right"/>
    </xf>
    <xf numFmtId="9" fontId="55" fillId="0" borderId="0" xfId="6" applyFont="1" applyAlignment="1">
      <alignment horizontal="center"/>
    </xf>
    <xf numFmtId="10" fontId="55" fillId="0" borderId="0" xfId="6" applyNumberFormat="1" applyFont="1" applyAlignment="1">
      <alignment horizontal="center"/>
    </xf>
    <xf numFmtId="0" fontId="53" fillId="0" borderId="0" xfId="0" applyFont="1" applyBorder="1" applyAlignment="1">
      <alignment horizontal="centerContinuous"/>
    </xf>
    <xf numFmtId="0" fontId="56" fillId="0" borderId="0" xfId="0" applyFont="1" applyBorder="1" applyAlignment="1">
      <alignment horizontal="right" vertical="top" wrapText="1"/>
    </xf>
    <xf numFmtId="0" fontId="61" fillId="0" borderId="0" xfId="0" applyFont="1" applyBorder="1" applyAlignment="1">
      <alignment horizontal="center"/>
    </xf>
    <xf numFmtId="0" fontId="53" fillId="0" borderId="0" xfId="0" applyFont="1" applyBorder="1" applyAlignment="1">
      <alignment horizontal="left" wrapText="1"/>
    </xf>
    <xf numFmtId="0" fontId="53" fillId="0" borderId="0" xfId="0" applyFont="1" applyBorder="1" applyAlignment="1">
      <alignment horizontal="center"/>
    </xf>
    <xf numFmtId="9" fontId="61" fillId="0" borderId="0" xfId="6" applyFont="1" applyBorder="1" applyAlignment="1">
      <alignment horizontal="center"/>
    </xf>
    <xf numFmtId="164" fontId="53" fillId="0" borderId="0" xfId="1" applyNumberFormat="1" applyFont="1" applyBorder="1" applyAlignment="1">
      <alignment horizontal="center"/>
    </xf>
    <xf numFmtId="164" fontId="57" fillId="0" borderId="0" xfId="1" applyNumberFormat="1" applyFont="1" applyBorder="1" applyAlignment="1">
      <alignment horizontal="center"/>
    </xf>
    <xf numFmtId="164" fontId="61" fillId="0" borderId="0" xfId="1" applyNumberFormat="1" applyFont="1" applyBorder="1" applyAlignment="1">
      <alignment horizontal="center"/>
    </xf>
    <xf numFmtId="0" fontId="61" fillId="0" borderId="0" xfId="0" applyFont="1" applyBorder="1"/>
    <xf numFmtId="9" fontId="61" fillId="0" borderId="0" xfId="6" applyFont="1" applyBorder="1" applyAlignment="1">
      <alignment horizontal="right"/>
    </xf>
    <xf numFmtId="164" fontId="61" fillId="0" borderId="0" xfId="1" applyNumberFormat="1" applyFont="1" applyBorder="1" applyAlignment="1">
      <alignment horizontal="right"/>
    </xf>
    <xf numFmtId="164" fontId="60" fillId="0" borderId="0" xfId="1" applyNumberFormat="1" applyFont="1" applyBorder="1" applyAlignment="1">
      <alignment horizontal="center"/>
    </xf>
    <xf numFmtId="0" fontId="54" fillId="0" borderId="0" xfId="0" applyFont="1" applyBorder="1" applyAlignment="1">
      <alignment horizontal="center"/>
    </xf>
    <xf numFmtId="9" fontId="61" fillId="0" borderId="0" xfId="6" applyNumberFormat="1" applyFont="1" applyBorder="1" applyAlignment="1">
      <alignment horizontal="center"/>
    </xf>
    <xf numFmtId="0" fontId="56" fillId="0" borderId="0" xfId="0" applyFont="1" applyBorder="1" applyAlignment="1">
      <alignment vertical="top" wrapText="1"/>
    </xf>
    <xf numFmtId="0" fontId="56" fillId="0" borderId="0" xfId="0" applyFont="1" applyBorder="1" applyAlignment="1">
      <alignment horizontal="center" vertical="center" wrapText="1"/>
    </xf>
    <xf numFmtId="0" fontId="52" fillId="0" borderId="0" xfId="0" applyFont="1" applyBorder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55" fillId="0" borderId="0" xfId="0" applyFont="1" applyAlignment="1">
      <alignment horizontal="center" vertical="center"/>
    </xf>
    <xf numFmtId="9" fontId="61" fillId="0" borderId="0" xfId="6" applyFont="1" applyBorder="1" applyAlignment="1">
      <alignment horizontal="center" vertical="center"/>
    </xf>
    <xf numFmtId="0" fontId="57" fillId="0" borderId="0" xfId="0" applyFont="1" applyBorder="1" applyAlignment="1">
      <alignment horizontal="center" vertical="center"/>
    </xf>
    <xf numFmtId="0" fontId="54" fillId="0" borderId="0" xfId="0" applyFont="1" applyBorder="1" applyAlignment="1">
      <alignment horizontal="center" vertical="center"/>
    </xf>
    <xf numFmtId="9" fontId="57" fillId="0" borderId="0" xfId="6" applyFont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51" fillId="0" borderId="0" xfId="0" applyFont="1" applyAlignment="1">
      <alignment horizontal="center" vertical="center"/>
    </xf>
    <xf numFmtId="164" fontId="55" fillId="0" borderId="0" xfId="0" applyNumberFormat="1" applyFont="1" applyAlignment="1">
      <alignment horizontal="center" vertical="center"/>
    </xf>
    <xf numFmtId="0" fontId="59" fillId="0" borderId="0" xfId="0" applyFont="1" applyBorder="1" applyAlignment="1">
      <alignment horizontal="center" vertical="center" wrapText="1"/>
    </xf>
    <xf numFmtId="0" fontId="80" fillId="0" borderId="0" xfId="0" applyFont="1" applyBorder="1" applyAlignment="1">
      <alignment horizontal="center" vertical="center"/>
    </xf>
    <xf numFmtId="0" fontId="80" fillId="0" borderId="0" xfId="0" applyFont="1" applyBorder="1"/>
    <xf numFmtId="9" fontId="80" fillId="0" borderId="0" xfId="6" applyFont="1" applyBorder="1" applyAlignment="1">
      <alignment horizontal="center" vertical="center"/>
    </xf>
    <xf numFmtId="0" fontId="80" fillId="0" borderId="11" xfId="0" applyFont="1" applyBorder="1" applyAlignment="1">
      <alignment horizontal="center" vertical="center"/>
    </xf>
    <xf numFmtId="9" fontId="80" fillId="0" borderId="11" xfId="6" applyFont="1" applyBorder="1" applyAlignment="1">
      <alignment horizontal="center" vertical="center"/>
    </xf>
    <xf numFmtId="0" fontId="56" fillId="0" borderId="15" xfId="0" applyFont="1" applyBorder="1" applyAlignment="1">
      <alignment horizontal="center" vertical="center" wrapText="1"/>
    </xf>
    <xf numFmtId="0" fontId="56" fillId="0" borderId="13" xfId="0" applyFont="1" applyBorder="1" applyAlignment="1">
      <alignment horizontal="center" vertical="center" wrapText="1"/>
    </xf>
    <xf numFmtId="9" fontId="80" fillId="0" borderId="12" xfId="6" applyFont="1" applyBorder="1" applyAlignment="1">
      <alignment horizontal="center" vertical="center"/>
    </xf>
    <xf numFmtId="9" fontId="80" fillId="0" borderId="9" xfId="6" applyFont="1" applyBorder="1" applyAlignment="1">
      <alignment horizontal="center" vertical="center"/>
    </xf>
    <xf numFmtId="9" fontId="80" fillId="0" borderId="1" xfId="6" applyFont="1" applyBorder="1" applyAlignment="1">
      <alignment horizontal="center" vertical="center"/>
    </xf>
    <xf numFmtId="9" fontId="80" fillId="0" borderId="3" xfId="6" applyFont="1" applyBorder="1" applyAlignment="1">
      <alignment horizontal="center" vertical="center"/>
    </xf>
    <xf numFmtId="0" fontId="56" fillId="0" borderId="5" xfId="0" applyFont="1" applyBorder="1" applyAlignment="1">
      <alignment horizontal="center" vertical="center" wrapText="1"/>
    </xf>
    <xf numFmtId="0" fontId="56" fillId="0" borderId="4" xfId="0" applyFont="1" applyBorder="1" applyAlignment="1">
      <alignment horizontal="left" vertical="top" wrapText="1"/>
    </xf>
    <xf numFmtId="0" fontId="56" fillId="0" borderId="14" xfId="0" applyFont="1" applyBorder="1" applyAlignment="1">
      <alignment horizontal="left" vertical="top" wrapText="1"/>
    </xf>
    <xf numFmtId="0" fontId="80" fillId="0" borderId="4" xfId="0" applyFont="1" applyBorder="1"/>
    <xf numFmtId="0" fontId="59" fillId="0" borderId="0" xfId="0" applyFont="1" applyBorder="1" applyAlignment="1">
      <alignment horizontal="left"/>
    </xf>
    <xf numFmtId="0" fontId="0" fillId="0" borderId="0" xfId="0"/>
    <xf numFmtId="3" fontId="18" fillId="0" borderId="3" xfId="0" applyNumberFormat="1" applyFont="1" applyFill="1" applyBorder="1" applyAlignment="1">
      <alignment horizontal="center" vertical="center"/>
    </xf>
    <xf numFmtId="3" fontId="23" fillId="0" borderId="3" xfId="1" applyNumberFormat="1" applyFont="1" applyFill="1" applyBorder="1" applyAlignment="1">
      <alignment horizontal="center" vertical="center"/>
    </xf>
    <xf numFmtId="3" fontId="23" fillId="0" borderId="3" xfId="1" applyNumberFormat="1" applyFont="1" applyFill="1" applyBorder="1" applyAlignment="1">
      <alignment horizontal="center" vertical="center"/>
    </xf>
    <xf numFmtId="3" fontId="23" fillId="0" borderId="22" xfId="1" applyNumberFormat="1" applyFont="1" applyFill="1" applyBorder="1" applyAlignment="1">
      <alignment horizontal="center" vertical="center"/>
    </xf>
    <xf numFmtId="3" fontId="23" fillId="0" borderId="39" xfId="1" applyNumberFormat="1" applyFont="1" applyFill="1" applyBorder="1" applyAlignment="1">
      <alignment horizontal="center" vertical="center"/>
    </xf>
    <xf numFmtId="3" fontId="11" fillId="0" borderId="40" xfId="1" applyNumberFormat="1" applyFont="1" applyFill="1" applyBorder="1" applyAlignment="1">
      <alignment vertical="center"/>
    </xf>
    <xf numFmtId="3" fontId="23" fillId="0" borderId="41" xfId="1" applyNumberFormat="1" applyFont="1" applyFill="1" applyBorder="1" applyAlignment="1">
      <alignment horizontal="center" vertical="center"/>
    </xf>
    <xf numFmtId="3" fontId="11" fillId="0" borderId="42" xfId="1" applyNumberFormat="1" applyFont="1" applyFill="1" applyBorder="1" applyAlignment="1">
      <alignment vertical="center"/>
    </xf>
    <xf numFmtId="3" fontId="23" fillId="0" borderId="3" xfId="1" applyNumberFormat="1" applyFont="1" applyFill="1" applyBorder="1" applyAlignment="1">
      <alignment horizontal="center" vertical="center"/>
    </xf>
    <xf numFmtId="3" fontId="23" fillId="0" borderId="22" xfId="1" applyNumberFormat="1" applyFont="1" applyFill="1" applyBorder="1" applyAlignment="1">
      <alignment horizontal="center" vertical="center"/>
    </xf>
    <xf numFmtId="3" fontId="18" fillId="0" borderId="3" xfId="0" applyNumberFormat="1" applyFont="1" applyFill="1" applyBorder="1" applyAlignment="1">
      <alignment horizontal="center" vertical="center"/>
    </xf>
    <xf numFmtId="3" fontId="23" fillId="0" borderId="17" xfId="1" applyNumberFormat="1" applyFont="1" applyFill="1" applyBorder="1" applyAlignment="1">
      <alignment vertical="center"/>
    </xf>
    <xf numFmtId="3" fontId="18" fillId="0" borderId="17" xfId="0" applyNumberFormat="1" applyFont="1" applyFill="1" applyBorder="1" applyAlignment="1">
      <alignment horizontal="center" vertical="center"/>
    </xf>
    <xf numFmtId="3" fontId="23" fillId="0" borderId="18" xfId="1" applyNumberFormat="1" applyFont="1" applyFill="1" applyBorder="1" applyAlignment="1">
      <alignment vertical="center"/>
    </xf>
    <xf numFmtId="3" fontId="6" fillId="0" borderId="21" xfId="0" applyNumberFormat="1" applyFont="1" applyFill="1" applyBorder="1" applyAlignment="1">
      <alignment horizontal="right" vertical="center"/>
    </xf>
    <xf numFmtId="3" fontId="11" fillId="0" borderId="19" xfId="1" applyNumberFormat="1" applyFont="1" applyFill="1" applyBorder="1" applyAlignment="1">
      <alignment horizontal="center" vertical="center"/>
    </xf>
    <xf numFmtId="3" fontId="42" fillId="0" borderId="19" xfId="0" applyNumberFormat="1" applyFont="1" applyFill="1" applyBorder="1" applyAlignment="1">
      <alignment horizontal="center" vertical="center"/>
    </xf>
    <xf numFmtId="49" fontId="37" fillId="0" borderId="6" xfId="0" applyNumberFormat="1" applyFont="1" applyFill="1" applyBorder="1" applyAlignment="1">
      <alignment horizontal="right" vertical="center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49" fontId="37" fillId="0" borderId="10" xfId="0" applyNumberFormat="1" applyFont="1" applyFill="1" applyBorder="1" applyAlignment="1">
      <alignment horizontal="right" vertical="center"/>
    </xf>
    <xf numFmtId="49" fontId="37" fillId="0" borderId="7" xfId="0" applyNumberFormat="1" applyFont="1" applyFill="1" applyBorder="1" applyAlignment="1">
      <alignment horizontal="right" vertical="center"/>
    </xf>
    <xf numFmtId="49" fontId="17" fillId="0" borderId="12" xfId="0" applyNumberFormat="1" applyFont="1" applyFill="1" applyBorder="1" applyAlignment="1">
      <alignment horizontal="center" vertical="center" wrapText="1"/>
    </xf>
    <xf numFmtId="49" fontId="17" fillId="0" borderId="11" xfId="0" applyNumberFormat="1" applyFont="1" applyFill="1" applyBorder="1" applyAlignment="1">
      <alignment horizontal="center" vertical="center" wrapText="1"/>
    </xf>
    <xf numFmtId="49" fontId="17" fillId="0" borderId="13" xfId="0" applyNumberFormat="1" applyFont="1" applyFill="1" applyBorder="1" applyAlignment="1">
      <alignment horizontal="center" vertical="center" wrapText="1"/>
    </xf>
    <xf numFmtId="49" fontId="17" fillId="0" borderId="15" xfId="0" applyNumberFormat="1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textRotation="90" wrapText="1"/>
    </xf>
    <xf numFmtId="0" fontId="29" fillId="0" borderId="3" xfId="0" applyFont="1" applyFill="1" applyBorder="1" applyAlignment="1">
      <alignment horizontal="center" vertical="center" textRotation="90" wrapText="1"/>
    </xf>
    <xf numFmtId="0" fontId="29" fillId="0" borderId="5" xfId="0" applyFont="1" applyFill="1" applyBorder="1" applyAlignment="1">
      <alignment horizontal="center" vertical="center" textRotation="90" wrapText="1"/>
    </xf>
    <xf numFmtId="49" fontId="6" fillId="0" borderId="10" xfId="0" applyNumberFormat="1" applyFont="1" applyFill="1" applyBorder="1" applyAlignment="1">
      <alignment horizontal="center" vertical="center"/>
    </xf>
    <xf numFmtId="49" fontId="6" fillId="0" borderId="7" xfId="0" applyNumberFormat="1" applyFont="1" applyFill="1" applyBorder="1" applyAlignment="1">
      <alignment horizontal="center" vertical="center"/>
    </xf>
    <xf numFmtId="0" fontId="22" fillId="4" borderId="10" xfId="0" applyFont="1" applyFill="1" applyBorder="1" applyAlignment="1">
      <alignment horizontal="center" vertical="center" wrapText="1"/>
    </xf>
    <xf numFmtId="0" fontId="22" fillId="4" borderId="8" xfId="0" applyFont="1" applyFill="1" applyBorder="1" applyAlignment="1">
      <alignment horizontal="center" vertical="center" wrapText="1"/>
    </xf>
    <xf numFmtId="0" fontId="22" fillId="4" borderId="7" xfId="0" applyFont="1" applyFill="1" applyBorder="1" applyAlignment="1">
      <alignment horizontal="center" vertical="center" wrapText="1"/>
    </xf>
    <xf numFmtId="49" fontId="17" fillId="0" borderId="2" xfId="0" applyNumberFormat="1" applyFont="1" applyFill="1" applyBorder="1" applyAlignment="1">
      <alignment horizontal="center" vertical="center" wrapText="1"/>
    </xf>
    <xf numFmtId="49" fontId="17" fillId="0" borderId="14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49" fontId="6" fillId="0" borderId="8" xfId="0" applyNumberFormat="1" applyFont="1" applyFill="1" applyBorder="1" applyAlignment="1">
      <alignment horizontal="center" vertical="center"/>
    </xf>
    <xf numFmtId="49" fontId="17" fillId="0" borderId="9" xfId="0" applyNumberFormat="1" applyFont="1" applyFill="1" applyBorder="1" applyAlignment="1">
      <alignment horizontal="center" vertical="center" wrapText="1"/>
    </xf>
    <xf numFmtId="49" fontId="17" fillId="0" borderId="0" xfId="0" applyNumberFormat="1" applyFont="1" applyFill="1" applyBorder="1" applyAlignment="1">
      <alignment horizontal="center" vertical="center" wrapText="1"/>
    </xf>
    <xf numFmtId="49" fontId="18" fillId="0" borderId="6" xfId="0" applyNumberFormat="1" applyFont="1" applyFill="1" applyBorder="1" applyAlignment="1">
      <alignment horizontal="center" vertical="center"/>
    </xf>
    <xf numFmtId="3" fontId="23" fillId="0" borderId="3" xfId="1" applyNumberFormat="1" applyFont="1" applyFill="1" applyBorder="1" applyAlignment="1">
      <alignment horizontal="center" vertical="center"/>
    </xf>
    <xf numFmtId="3" fontId="23" fillId="0" borderId="19" xfId="1" applyNumberFormat="1" applyFont="1" applyFill="1" applyBorder="1" applyAlignment="1">
      <alignment horizontal="center" vertical="center"/>
    </xf>
    <xf numFmtId="3" fontId="23" fillId="0" borderId="22" xfId="1" applyNumberFormat="1" applyFont="1" applyFill="1" applyBorder="1" applyAlignment="1">
      <alignment horizontal="center" vertical="center"/>
    </xf>
    <xf numFmtId="3" fontId="18" fillId="0" borderId="3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/>
    </xf>
    <xf numFmtId="49" fontId="17" fillId="0" borderId="12" xfId="0" applyNumberFormat="1" applyFont="1" applyFill="1" applyBorder="1" applyAlignment="1">
      <alignment horizontal="center" vertical="center"/>
    </xf>
    <xf numFmtId="49" fontId="17" fillId="0" borderId="11" xfId="0" applyNumberFormat="1" applyFont="1" applyFill="1" applyBorder="1" applyAlignment="1">
      <alignment horizontal="center" vertical="center"/>
    </xf>
    <xf numFmtId="49" fontId="17" fillId="0" borderId="13" xfId="0" applyNumberFormat="1" applyFont="1" applyFill="1" applyBorder="1" applyAlignment="1">
      <alignment horizontal="center" vertical="center"/>
    </xf>
    <xf numFmtId="49" fontId="17" fillId="0" borderId="15" xfId="0" applyNumberFormat="1" applyFont="1" applyFill="1" applyBorder="1" applyAlignment="1">
      <alignment horizontal="center" vertical="center"/>
    </xf>
    <xf numFmtId="0" fontId="56" fillId="0" borderId="0" xfId="0" applyFont="1" applyAlignment="1">
      <alignment horizontal="right" vertical="top" wrapText="1"/>
    </xf>
    <xf numFmtId="0" fontId="51" fillId="0" borderId="0" xfId="0" applyFont="1" applyAlignment="1"/>
    <xf numFmtId="0" fontId="52" fillId="0" borderId="0" xfId="0" applyFont="1" applyBorder="1" applyAlignment="1">
      <alignment horizontal="right"/>
    </xf>
    <xf numFmtId="0" fontId="0" fillId="0" borderId="0" xfId="0"/>
    <xf numFmtId="9" fontId="55" fillId="0" borderId="11" xfId="6" applyFont="1" applyBorder="1" applyAlignment="1">
      <alignment horizontal="center"/>
    </xf>
    <xf numFmtId="9" fontId="55" fillId="0" borderId="0" xfId="6" applyFont="1" applyAlignment="1">
      <alignment horizontal="center"/>
    </xf>
    <xf numFmtId="10" fontId="55" fillId="0" borderId="0" xfId="6" applyNumberFormat="1" applyFont="1" applyAlignment="1">
      <alignment horizontal="center"/>
    </xf>
    <xf numFmtId="0" fontId="55" fillId="0" borderId="15" xfId="0" applyFont="1" applyBorder="1" applyAlignment="1">
      <alignment horizontal="center" vertical="center" wrapText="1"/>
    </xf>
    <xf numFmtId="0" fontId="55" fillId="0" borderId="0" xfId="0" applyFont="1" applyAlignment="1">
      <alignment horizontal="center" vertical="center" wrapText="1"/>
    </xf>
    <xf numFmtId="0" fontId="59" fillId="0" borderId="9" xfId="0" applyFont="1" applyBorder="1" applyAlignment="1">
      <alignment horizontal="center" vertical="center" wrapText="1"/>
    </xf>
    <xf numFmtId="0" fontId="59" fillId="0" borderId="0" xfId="0" applyFont="1" applyBorder="1" applyAlignment="1">
      <alignment horizontal="center" vertical="center" wrapText="1"/>
    </xf>
    <xf numFmtId="49" fontId="17" fillId="0" borderId="1" xfId="0" applyNumberFormat="1" applyFont="1" applyFill="1" applyBorder="1" applyAlignment="1">
      <alignment horizontal="center" vertical="center" textRotation="180" wrapText="1"/>
    </xf>
    <xf numFmtId="49" fontId="17" fillId="0" borderId="5" xfId="0" applyNumberFormat="1" applyFont="1" applyFill="1" applyBorder="1" applyAlignment="1">
      <alignment horizontal="center" vertical="center" textRotation="180" wrapText="1"/>
    </xf>
    <xf numFmtId="0" fontId="22" fillId="0" borderId="1" xfId="0" applyFont="1" applyFill="1" applyBorder="1" applyAlignment="1">
      <alignment horizontal="center" vertical="center"/>
    </xf>
    <xf numFmtId="0" fontId="22" fillId="0" borderId="5" xfId="0" applyFont="1" applyFill="1" applyBorder="1" applyAlignment="1">
      <alignment horizontal="center" vertical="center"/>
    </xf>
    <xf numFmtId="49" fontId="10" fillId="4" borderId="1" xfId="0" applyNumberFormat="1" applyFont="1" applyFill="1" applyBorder="1" applyAlignment="1">
      <alignment horizontal="left" vertical="center" wrapText="1"/>
    </xf>
    <xf numFmtId="49" fontId="10" fillId="4" borderId="3" xfId="0" applyNumberFormat="1" applyFont="1" applyFill="1" applyBorder="1" applyAlignment="1">
      <alignment horizontal="left" vertical="center" wrapText="1"/>
    </xf>
    <xf numFmtId="49" fontId="10" fillId="4" borderId="5" xfId="0" applyNumberFormat="1" applyFont="1" applyFill="1" applyBorder="1" applyAlignment="1">
      <alignment horizontal="left" vertical="center" wrapText="1"/>
    </xf>
    <xf numFmtId="49" fontId="62" fillId="0" borderId="0" xfId="0" applyNumberFormat="1" applyFont="1" applyFill="1" applyBorder="1" applyAlignment="1">
      <alignment horizontal="left" vertical="center"/>
    </xf>
    <xf numFmtId="49" fontId="10" fillId="4" borderId="1" xfId="0" applyNumberFormat="1" applyFont="1" applyFill="1" applyBorder="1" applyAlignment="1">
      <alignment horizontal="center" vertical="center" wrapText="1"/>
    </xf>
    <xf numFmtId="49" fontId="10" fillId="4" borderId="3" xfId="0" applyNumberFormat="1" applyFont="1" applyFill="1" applyBorder="1" applyAlignment="1">
      <alignment horizontal="center" vertical="center" wrapText="1"/>
    </xf>
    <xf numFmtId="49" fontId="10" fillId="4" borderId="5" xfId="0" applyNumberFormat="1" applyFont="1" applyFill="1" applyBorder="1" applyAlignment="1">
      <alignment horizontal="center" vertical="center" wrapText="1"/>
    </xf>
    <xf numFmtId="49" fontId="17" fillId="0" borderId="3" xfId="0" applyNumberFormat="1" applyFont="1" applyFill="1" applyBorder="1" applyAlignment="1">
      <alignment horizontal="center" vertical="center" textRotation="180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5" xfId="0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left" vertical="center" wrapText="1"/>
    </xf>
    <xf numFmtId="49" fontId="10" fillId="0" borderId="3" xfId="0" applyNumberFormat="1" applyFont="1" applyFill="1" applyBorder="1" applyAlignment="1">
      <alignment horizontal="left" vertical="center" wrapText="1"/>
    </xf>
    <xf numFmtId="49" fontId="10" fillId="0" borderId="5" xfId="0" applyNumberFormat="1" applyFont="1" applyFill="1" applyBorder="1" applyAlignment="1">
      <alignment horizontal="left" vertical="center" wrapText="1"/>
    </xf>
    <xf numFmtId="14" fontId="9" fillId="0" borderId="0" xfId="2" applyNumberFormat="1" applyFont="1" applyFill="1" applyAlignment="1">
      <alignment horizontal="left" vertical="center"/>
    </xf>
  </cellXfs>
  <cellStyles count="8">
    <cellStyle name="Comma" xfId="1" builtinId="3"/>
    <cellStyle name="Comma 2" xfId="3"/>
    <cellStyle name="Comma 2 2" xfId="4"/>
    <cellStyle name="Normal" xfId="0" builtinId="0"/>
    <cellStyle name="Normal 2" xfId="5"/>
    <cellStyle name="Normal 3" xfId="7"/>
    <cellStyle name="Normal_06095-0102-061113-GEA-RG01" xfId="2"/>
    <cellStyle name="Percent" xfId="6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0</xdr:rowOff>
    </xdr:from>
    <xdr:to>
      <xdr:col>10</xdr:col>
      <xdr:colOff>80976</xdr:colOff>
      <xdr:row>2</xdr:row>
      <xdr:rowOff>38877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010" y="0"/>
          <a:ext cx="2151206" cy="5831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22411</xdr:colOff>
      <xdr:row>0</xdr:row>
      <xdr:rowOff>0</xdr:rowOff>
    </xdr:from>
    <xdr:ext cx="2237278" cy="664561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86" y="0"/>
          <a:ext cx="2237278" cy="664561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22411</xdr:colOff>
      <xdr:row>0</xdr:row>
      <xdr:rowOff>0</xdr:rowOff>
    </xdr:from>
    <xdr:ext cx="2237278" cy="664561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011" y="0"/>
          <a:ext cx="2237278" cy="664561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PROJECTS%2016\16019-StagBreweryRichmond\PROJECT%20INFORMATION\0100%20MISCELLANEOUS\0102%20AREAS%20ACCOMMODATION\181023_Increased%20Affordable%20for%20GLA%20Meeting\16019-0102-181023-Increased%20Affordable%20Option%20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eas - PA"/>
      <sheetName val="Mix -PA"/>
      <sheetName val="DA1 HRoom -PA"/>
      <sheetName val="DA2 HRoom -PA"/>
      <sheetName val="GEA"/>
      <sheetName val="GIA"/>
      <sheetName val="Residential NSA"/>
      <sheetName val="Accessible Units"/>
      <sheetName val="B18 Comparison"/>
      <sheetName val="Residential NSA sumary"/>
      <sheetName val="PlanningSchedule"/>
      <sheetName val="Cycle Parking"/>
      <sheetName val="Habitable Rooms"/>
      <sheetName val="Average Unit Size"/>
      <sheetName val="PlanningSummary"/>
      <sheetName val="Feasibility 13 16 and 17"/>
      <sheetName val="Affordable Summary "/>
    </sheetNames>
    <sheetDataSet>
      <sheetData sheetId="0"/>
      <sheetData sheetId="1"/>
      <sheetData sheetId="2"/>
      <sheetData sheetId="3"/>
      <sheetData sheetId="4"/>
      <sheetData sheetId="5">
        <row r="39">
          <cell r="H39">
            <v>134036</v>
          </cell>
        </row>
      </sheetData>
      <sheetData sheetId="6">
        <row r="56">
          <cell r="AM56">
            <v>118</v>
          </cell>
        </row>
      </sheetData>
      <sheetData sheetId="7"/>
      <sheetData sheetId="8"/>
      <sheetData sheetId="9"/>
      <sheetData sheetId="10"/>
      <sheetData sheetId="11"/>
      <sheetData sheetId="12">
        <row r="7">
          <cell r="N7">
            <v>378</v>
          </cell>
        </row>
      </sheetData>
      <sheetData sheetId="13"/>
      <sheetData sheetId="14"/>
      <sheetData sheetId="15">
        <row r="6">
          <cell r="U6">
            <v>55</v>
          </cell>
        </row>
      </sheetData>
      <sheetData sheetId="1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7" Type="http://schemas.openxmlformats.org/officeDocument/2006/relationships/printerSettings" Target="../printerSettings/printerSettings42.bin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Relationship Id="rId6" Type="http://schemas.openxmlformats.org/officeDocument/2006/relationships/printerSettings" Target="../printerSettings/printerSettings41.bin"/><Relationship Id="rId5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3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6.bin"/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48.bin"/><Relationship Id="rId4" Type="http://schemas.openxmlformats.org/officeDocument/2006/relationships/printerSettings" Target="../printerSettings/printerSettings47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3.xml"/><Relationship Id="rId3" Type="http://schemas.openxmlformats.org/officeDocument/2006/relationships/printerSettings" Target="../printerSettings/printerSettings51.bin"/><Relationship Id="rId7" Type="http://schemas.openxmlformats.org/officeDocument/2006/relationships/printerSettings" Target="../printerSettings/printerSettings55.bin"/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Relationship Id="rId6" Type="http://schemas.openxmlformats.org/officeDocument/2006/relationships/printerSettings" Target="../printerSettings/printerSettings54.bin"/><Relationship Id="rId5" Type="http://schemas.openxmlformats.org/officeDocument/2006/relationships/printerSettings" Target="../printerSettings/printerSettings53.bin"/><Relationship Id="rId4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7" Type="http://schemas.openxmlformats.org/officeDocument/2006/relationships/printerSettings" Target="../printerSettings/printerSettings21.bin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Relationship Id="rId6" Type="http://schemas.openxmlformats.org/officeDocument/2006/relationships/printerSettings" Target="../printerSettings/printerSettings20.bin"/><Relationship Id="rId5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18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7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Relationship Id="rId6" Type="http://schemas.openxmlformats.org/officeDocument/2006/relationships/printerSettings" Target="../printerSettings/printerSettings27.bin"/><Relationship Id="rId5" Type="http://schemas.openxmlformats.org/officeDocument/2006/relationships/printerSettings" Target="../printerSettings/printerSettings26.bin"/><Relationship Id="rId4" Type="http://schemas.openxmlformats.org/officeDocument/2006/relationships/printerSettings" Target="../printerSettings/printerSettings2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7" Type="http://schemas.openxmlformats.org/officeDocument/2006/relationships/printerSettings" Target="../printerSettings/printerSettings35.bin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Relationship Id="rId6" Type="http://schemas.openxmlformats.org/officeDocument/2006/relationships/printerSettings" Target="../printerSettings/printerSettings34.bin"/><Relationship Id="rId5" Type="http://schemas.openxmlformats.org/officeDocument/2006/relationships/printerSettings" Target="../printerSettings/printerSettings33.bin"/><Relationship Id="rId4" Type="http://schemas.openxmlformats.org/officeDocument/2006/relationships/printerSettings" Target="../printerSettings/printerSettings3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BJ386"/>
  <sheetViews>
    <sheetView view="pageBreakPreview" topLeftCell="B1" zoomScale="87" zoomScaleNormal="93" zoomScaleSheetLayoutView="87" zoomScalePageLayoutView="53" workbookViewId="0">
      <pane xSplit="2" topLeftCell="TQ1" activePane="topRight" state="frozen"/>
      <selection activeCell="S28" sqref="S28"/>
      <selection pane="topRight" activeCell="S28" sqref="S28"/>
    </sheetView>
  </sheetViews>
  <sheetFormatPr defaultColWidth="0" defaultRowHeight="12.75"/>
  <cols>
    <col min="1" max="1" width="9.140625" hidden="1" customWidth="1"/>
    <col min="2" max="2" width="3.7109375" customWidth="1"/>
    <col min="3" max="3" width="9.28515625" customWidth="1"/>
    <col min="4" max="4" width="3.7109375" customWidth="1"/>
    <col min="5" max="5" width="6" style="454" customWidth="1"/>
    <col min="6" max="6" width="4.42578125" customWidth="1"/>
    <col min="7" max="7" width="6" style="454" customWidth="1"/>
    <col min="8" max="8" width="4.42578125" customWidth="1"/>
    <col min="9" max="9" width="6" style="454" customWidth="1"/>
    <col min="10" max="10" width="4.42578125" customWidth="1"/>
    <col min="11" max="11" width="6" style="454" customWidth="1"/>
    <col min="12" max="12" width="4.42578125" customWidth="1"/>
    <col min="13" max="13" width="6" style="454" customWidth="1"/>
    <col min="14" max="14" width="4.42578125" customWidth="1"/>
    <col min="15" max="15" width="6" style="454" customWidth="1"/>
    <col min="16" max="16" width="4.42578125" customWidth="1"/>
    <col min="17" max="17" width="6" style="454" customWidth="1"/>
    <col min="18" max="18" width="4.42578125" style="48" customWidth="1"/>
    <col min="19" max="19" width="6" style="454" customWidth="1"/>
    <col min="20" max="20" width="4.42578125" customWidth="1"/>
    <col min="21" max="21" width="6" style="454" customWidth="1"/>
    <col min="22" max="22" width="4.42578125" customWidth="1"/>
    <col min="23" max="23" width="6" style="454" customWidth="1"/>
    <col min="24" max="24" width="4.42578125" customWidth="1"/>
    <col min="25" max="25" width="6" style="454" customWidth="1"/>
    <col min="26" max="26" width="4.42578125" customWidth="1"/>
    <col min="27" max="27" width="6" style="454" customWidth="1"/>
    <col min="28" max="28" width="4.42578125" style="42" customWidth="1"/>
    <col min="29" max="29" width="6" style="454" customWidth="1"/>
    <col min="30" max="30" width="4.42578125" style="42" customWidth="1"/>
    <col min="31" max="31" width="6" style="454" customWidth="1"/>
    <col min="32" max="32" width="4.42578125" style="42" customWidth="1"/>
    <col min="33" max="33" width="6" style="454" customWidth="1"/>
    <col min="34" max="34" width="4.42578125" style="42" customWidth="1"/>
    <col min="35" max="35" width="6" style="454" customWidth="1"/>
    <col min="36" max="36" width="4.42578125" style="42" customWidth="1"/>
    <col min="37" max="37" width="6" style="454" customWidth="1"/>
    <col min="38" max="38" width="4.42578125" style="48" customWidth="1"/>
    <col min="39" max="40" width="9.7109375" customWidth="1"/>
    <col min="41" max="41" width="2.7109375" style="135" customWidth="1"/>
    <col min="42" max="42" width="2.7109375" style="558" customWidth="1"/>
    <col min="43" max="43" width="6" style="435" customWidth="1"/>
    <col min="44" max="44" width="4.42578125" style="135" customWidth="1"/>
    <col min="45" max="45" width="6" style="435" customWidth="1"/>
    <col min="46" max="46" width="4.42578125" style="135" customWidth="1"/>
    <col min="47" max="47" width="6" style="435" customWidth="1"/>
    <col min="48" max="48" width="4.42578125" style="135" customWidth="1"/>
    <col min="49" max="49" width="6" style="435" customWidth="1"/>
    <col min="50" max="50" width="4.42578125" style="135" customWidth="1"/>
    <col min="51" max="51" width="6" style="435" customWidth="1"/>
    <col min="52" max="52" width="4.42578125" style="42" customWidth="1"/>
    <col min="53" max="53" width="6" style="454" customWidth="1"/>
    <col min="54" max="54" width="4.42578125" style="42" customWidth="1"/>
    <col min="55" max="55" width="6" style="454" customWidth="1"/>
    <col min="56" max="56" width="4.42578125" style="42" customWidth="1"/>
    <col min="57" max="57" width="6" style="454" customWidth="1"/>
    <col min="58" max="58" width="4.42578125" customWidth="1"/>
    <col min="59" max="59" width="6" style="435" customWidth="1"/>
    <col min="60" max="60" width="4.42578125" style="73" customWidth="1"/>
    <col min="61" max="61" width="9.7109375" style="73" customWidth="1"/>
    <col min="62" max="62" width="9.7109375" style="135" customWidth="1"/>
    <col min="63" max="63" width="2.7109375" style="135" customWidth="1"/>
    <col min="64" max="64" width="6" style="435" customWidth="1"/>
    <col min="65" max="65" width="4.42578125" style="135" customWidth="1"/>
    <col min="66" max="66" width="6" style="435" customWidth="1"/>
    <col min="67" max="67" width="4.42578125" style="135" customWidth="1"/>
    <col min="68" max="68" width="6" style="435" customWidth="1"/>
    <col min="69" max="69" width="4.42578125" style="135" customWidth="1"/>
    <col min="70" max="70" width="6" style="435" customWidth="1"/>
    <col min="71" max="71" width="4.42578125" style="135" customWidth="1"/>
    <col min="72" max="72" width="6" style="435" customWidth="1"/>
    <col min="73" max="73" width="4.42578125" style="48" customWidth="1"/>
    <col min="74" max="74" width="9.7109375" customWidth="1"/>
    <col min="75" max="75" width="9.7109375" style="187" customWidth="1"/>
    <col min="76" max="76" width="2.7109375" customWidth="1"/>
    <col min="77" max="77" width="9.7109375" style="187" customWidth="1"/>
    <col min="78" max="78" width="9.7109375" customWidth="1"/>
    <col min="79" max="79" width="9.7109375" style="187" customWidth="1"/>
    <col min="80" max="80" width="3.7109375" style="689" customWidth="1"/>
    <col min="81" max="81" width="2.7109375" style="689" customWidth="1"/>
    <col min="82" max="82" width="3.7109375" customWidth="1"/>
    <col min="83" max="83" width="6" style="435" customWidth="1"/>
    <col min="84" max="84" width="4.42578125" style="187" customWidth="1"/>
    <col min="85" max="85" width="6" style="435" customWidth="1"/>
    <col min="86" max="86" width="4.42578125" style="187" customWidth="1"/>
    <col min="87" max="87" width="6" style="435" customWidth="1"/>
    <col min="88" max="88" width="4.42578125" style="187" customWidth="1"/>
    <col min="89" max="89" width="6" style="435" customWidth="1"/>
    <col min="90" max="90" width="4.42578125" style="187" customWidth="1"/>
    <col min="91" max="91" width="6" style="435" customWidth="1"/>
    <col min="92" max="92" width="4.42578125" style="187" customWidth="1"/>
    <col min="93" max="93" width="6" style="435" customWidth="1"/>
    <col min="94" max="94" width="4.42578125" style="187" customWidth="1"/>
    <col min="95" max="95" width="6" style="435" customWidth="1"/>
    <col min="96" max="96" width="4.42578125" style="173" customWidth="1"/>
    <col min="97" max="97" width="9.7109375" style="135" customWidth="1"/>
    <col min="98" max="98" width="9.7109375" style="187" customWidth="1"/>
    <col min="99" max="99" width="2.5703125" style="187" customWidth="1"/>
    <col min="100" max="100" width="2.7109375" style="135" customWidth="1"/>
    <col min="101" max="101" width="6" style="435" customWidth="1"/>
    <col min="102" max="102" width="4.42578125" style="135" customWidth="1"/>
    <col min="103" max="103" width="6" style="435" customWidth="1"/>
    <col min="104" max="104" width="4.42578125" style="135" customWidth="1"/>
    <col min="105" max="105" width="6" style="435" customWidth="1"/>
    <col min="106" max="106" width="4.42578125" style="135" customWidth="1"/>
    <col min="107" max="107" width="6" style="435" customWidth="1"/>
    <col min="108" max="108" width="4.42578125" style="48" customWidth="1"/>
    <col min="109" max="109" width="6" style="435" customWidth="1"/>
    <col min="110" max="110" width="4.42578125" style="187" customWidth="1"/>
    <col min="111" max="111" width="6" style="435" customWidth="1"/>
    <col min="112" max="112" width="4.42578125" style="187" customWidth="1"/>
    <col min="113" max="113" width="6" style="435" customWidth="1"/>
    <col min="114" max="114" width="4.42578125" style="187" customWidth="1"/>
    <col min="115" max="115" width="6" style="435" customWidth="1"/>
    <col min="116" max="116" width="4.42578125" style="187" customWidth="1"/>
    <col min="117" max="117" width="6" style="435" customWidth="1"/>
    <col min="118" max="118" width="4.42578125" style="187" customWidth="1"/>
    <col min="119" max="119" width="6" style="435" customWidth="1"/>
    <col min="120" max="120" width="4.5703125" customWidth="1"/>
    <col min="121" max="121" width="6" style="435" customWidth="1"/>
    <col min="122" max="122" width="4.42578125" style="73" customWidth="1"/>
    <col min="123" max="123" width="6" style="435" customWidth="1"/>
    <col min="124" max="124" width="4.42578125" style="135" customWidth="1"/>
    <col min="125" max="126" width="9.7109375" style="73" customWidth="1"/>
    <col min="127" max="127" width="2.7109375" style="73" customWidth="1"/>
    <col min="128" max="128" width="2.7109375" style="135" customWidth="1"/>
    <col min="129" max="129" width="6" style="435" customWidth="1"/>
    <col min="130" max="130" width="4.42578125" style="173" customWidth="1"/>
    <col min="131" max="131" width="6" style="435" customWidth="1"/>
    <col min="132" max="132" width="4.42578125" style="173" customWidth="1"/>
    <col min="133" max="133" width="6" style="435" customWidth="1"/>
    <col min="134" max="134" width="4.42578125" style="173" customWidth="1"/>
    <col min="135" max="135" width="6" style="435" customWidth="1"/>
    <col min="136" max="136" width="4.42578125" style="173" customWidth="1"/>
    <col min="137" max="137" width="6" style="435" customWidth="1"/>
    <col min="138" max="138" width="4.42578125" style="173" customWidth="1"/>
    <col min="139" max="139" width="6" style="435" customWidth="1"/>
    <col min="140" max="140" width="4.42578125" style="173" customWidth="1"/>
    <col min="141" max="141" width="6" style="435" customWidth="1"/>
    <col min="142" max="142" width="4.42578125" style="135" customWidth="1"/>
    <col min="143" max="143" width="6" style="435" customWidth="1"/>
    <col min="144" max="144" width="4.42578125" style="42" customWidth="1"/>
    <col min="145" max="145" width="6" style="435" customWidth="1"/>
    <col min="146" max="146" width="4.42578125" style="42" customWidth="1"/>
    <col min="147" max="147" width="6" style="435" customWidth="1"/>
    <col min="148" max="148" width="4.42578125" style="42" customWidth="1"/>
    <col min="149" max="149" width="6" style="454" customWidth="1"/>
    <col min="150" max="150" width="4.42578125" style="42" customWidth="1"/>
    <col min="151" max="151" width="6" style="454" customWidth="1"/>
    <col min="152" max="152" width="4.42578125" customWidth="1"/>
    <col min="153" max="153" width="6" style="454" customWidth="1"/>
    <col min="154" max="154" width="4.42578125" style="429" customWidth="1"/>
    <col min="155" max="155" width="9.7109375" style="135" customWidth="1"/>
    <col min="156" max="156" width="9.7109375" style="173" customWidth="1"/>
    <col min="157" max="157" width="2.7109375" style="135" customWidth="1"/>
    <col min="158" max="158" width="8.7109375" style="135" customWidth="1"/>
    <col min="159" max="159" width="7.28515625" style="173" customWidth="1"/>
    <col min="160" max="160" width="7.28515625" style="135" customWidth="1"/>
    <col min="161" max="162" width="2.7109375" style="173" customWidth="1"/>
    <col min="163" max="163" width="6" style="435" customWidth="1"/>
    <col min="164" max="164" width="4.42578125" style="48" customWidth="1"/>
    <col min="165" max="165" width="6" style="435" customWidth="1"/>
    <col min="166" max="166" width="4.42578125" style="48" customWidth="1"/>
    <col min="167" max="167" width="6" style="435" customWidth="1"/>
    <col min="168" max="168" width="4.42578125" style="42" customWidth="1"/>
    <col min="169" max="169" width="6" style="435" customWidth="1"/>
    <col min="170" max="170" width="4.42578125" style="42" customWidth="1"/>
    <col min="171" max="171" width="9.7109375" style="173" customWidth="1"/>
    <col min="172" max="172" width="10.85546875" style="42" customWidth="1"/>
    <col min="173" max="173" width="2.7109375" style="48" customWidth="1"/>
    <col min="174" max="174" width="6" style="435" customWidth="1"/>
    <col min="175" max="175" width="4.42578125" style="42" customWidth="1"/>
    <col min="176" max="176" width="6" style="435" customWidth="1"/>
    <col min="177" max="177" width="4.42578125" style="42" customWidth="1"/>
    <col min="178" max="178" width="6" style="435" customWidth="1"/>
    <col min="179" max="179" width="4.42578125" style="42" customWidth="1"/>
    <col min="180" max="180" width="6" style="435" customWidth="1"/>
    <col min="181" max="181" width="4.42578125" style="64" customWidth="1"/>
    <col min="182" max="182" width="6" style="435" customWidth="1"/>
    <col min="183" max="183" width="4.42578125" style="48" customWidth="1"/>
    <col min="184" max="184" width="6" style="435" customWidth="1"/>
    <col min="185" max="185" width="4.42578125" style="135" customWidth="1"/>
    <col min="186" max="186" width="6" style="435" customWidth="1"/>
    <col min="187" max="187" width="4.42578125" style="47" customWidth="1"/>
    <col min="188" max="188" width="6" style="435" customWidth="1"/>
    <col min="189" max="189" width="4.42578125" style="64" customWidth="1"/>
    <col min="190" max="191" width="9.7109375" style="64" customWidth="1"/>
    <col min="192" max="192" width="3" style="515" customWidth="1"/>
    <col min="193" max="193" width="2.7109375" style="73" customWidth="1"/>
    <col min="194" max="194" width="6" style="435" customWidth="1"/>
    <col min="195" max="195" width="4.42578125" style="73" customWidth="1"/>
    <col min="196" max="196" width="6" style="435" customWidth="1"/>
    <col min="197" max="197" width="4.42578125" style="135" customWidth="1"/>
    <col min="198" max="198" width="6" style="435" customWidth="1"/>
    <col min="199" max="199" width="4.42578125" style="135" customWidth="1"/>
    <col min="200" max="200" width="6" style="435" customWidth="1"/>
    <col min="201" max="201" width="4.42578125" style="135" customWidth="1"/>
    <col min="202" max="202" width="6" style="435" customWidth="1"/>
    <col min="203" max="203" width="4.42578125" style="135" customWidth="1"/>
    <col min="204" max="204" width="6" style="435" customWidth="1"/>
    <col min="205" max="205" width="4.42578125" style="135" customWidth="1"/>
    <col min="206" max="206" width="6" style="435" customWidth="1"/>
    <col min="207" max="207" width="4.42578125" style="135" customWidth="1"/>
    <col min="208" max="208" width="9.7109375" style="64" customWidth="1"/>
    <col min="209" max="209" width="9.7109375" style="168" customWidth="1"/>
    <col min="210" max="210" width="4.28515625" style="168" customWidth="1"/>
    <col min="211" max="211" width="2.7109375" style="64" customWidth="1"/>
    <col min="212" max="212" width="6" style="168" customWidth="1"/>
    <col min="213" max="213" width="4.42578125" style="64" customWidth="1"/>
    <col min="214" max="214" width="6" style="168" customWidth="1"/>
    <col min="215" max="215" width="4.42578125" style="64" customWidth="1"/>
    <col min="216" max="216" width="6" style="168" customWidth="1"/>
    <col min="217" max="217" width="4.42578125" style="64" customWidth="1"/>
    <col min="218" max="218" width="6" style="168" customWidth="1"/>
    <col min="219" max="219" width="4.42578125" style="64" customWidth="1"/>
    <col min="220" max="220" width="6" style="168" customWidth="1"/>
    <col min="221" max="221" width="4.42578125" style="64" customWidth="1"/>
    <col min="222" max="222" width="6" style="168" customWidth="1"/>
    <col min="223" max="223" width="4.42578125" style="64" customWidth="1"/>
    <col min="224" max="224" width="6" style="168" customWidth="1"/>
    <col min="225" max="225" width="4.42578125" style="64" customWidth="1"/>
    <col min="226" max="226" width="9.7109375" style="64" customWidth="1"/>
    <col min="227" max="227" width="10.28515625" style="173" customWidth="1"/>
    <col min="228" max="228" width="2.7109375" style="173" customWidth="1"/>
    <col min="229" max="229" width="8.7109375" style="135" customWidth="1"/>
    <col min="230" max="230" width="7.28515625" style="173" customWidth="1"/>
    <col min="231" max="231" width="8.42578125" style="135" bestFit="1" customWidth="1"/>
    <col min="232" max="232" width="2.7109375" style="173" customWidth="1"/>
    <col min="233" max="233" width="8.7109375" style="756" customWidth="1"/>
    <col min="234" max="234" width="7.28515625" style="173" customWidth="1"/>
    <col min="235" max="235" width="8.42578125" style="756" bestFit="1" customWidth="1"/>
    <col min="236" max="236" width="2.7109375" style="173" customWidth="1"/>
    <col min="237" max="237" width="8.7109375" style="64" customWidth="1"/>
    <col min="238" max="238" width="7.28515625" style="173" customWidth="1"/>
    <col min="239" max="239" width="8.42578125" style="64" bestFit="1" customWidth="1"/>
    <col min="240" max="240" width="2.7109375" style="173" customWidth="1"/>
    <col min="241" max="241" width="8.7109375" style="64" customWidth="1"/>
    <col min="242" max="242" width="9.140625" style="173" bestFit="1" customWidth="1"/>
    <col min="243" max="243" width="9.85546875" style="73" bestFit="1" customWidth="1"/>
    <col min="244" max="244" width="4.140625" style="173" customWidth="1"/>
    <col min="245" max="245" width="2.7109375" style="173" customWidth="1"/>
    <col min="246" max="246" width="2.7109375" style="135" customWidth="1"/>
    <col min="247" max="247" width="6" style="559" customWidth="1"/>
    <col min="248" max="248" width="4.42578125" style="173" customWidth="1"/>
    <col min="249" max="249" width="6" style="559" customWidth="1"/>
    <col min="250" max="250" width="4.42578125" style="135" customWidth="1"/>
    <col min="251" max="251" width="6" style="559" customWidth="1"/>
    <col min="252" max="252" width="4.42578125" style="135" customWidth="1"/>
    <col min="253" max="253" width="6" style="559" customWidth="1"/>
    <col min="254" max="254" width="4.42578125" style="135" customWidth="1"/>
    <col min="255" max="255" width="6" style="559" customWidth="1"/>
    <col min="256" max="256" width="4.42578125" style="173" customWidth="1"/>
    <col min="257" max="257" width="6" style="559" customWidth="1"/>
    <col min="258" max="258" width="4.42578125" style="173" customWidth="1"/>
    <col min="259" max="259" width="6" style="559" customWidth="1"/>
    <col min="260" max="260" width="4.42578125" style="173" customWidth="1"/>
    <col min="261" max="261" width="6" style="559" customWidth="1"/>
    <col min="262" max="262" width="4.42578125" style="173" customWidth="1"/>
    <col min="263" max="263" width="6" style="559" customWidth="1"/>
    <col min="264" max="264" width="4.42578125" style="173" customWidth="1"/>
    <col min="265" max="265" width="10.5703125" style="173" bestFit="1" customWidth="1"/>
    <col min="266" max="266" width="9.7109375" style="135" customWidth="1"/>
    <col min="267" max="267" width="2.7109375" style="173" customWidth="1"/>
    <col min="268" max="268" width="2.7109375" style="135" customWidth="1"/>
    <col min="269" max="269" width="6" style="559" customWidth="1"/>
    <col min="270" max="270" width="4.42578125" style="173" customWidth="1"/>
    <col min="271" max="271" width="6" style="559" customWidth="1"/>
    <col min="272" max="272" width="4.42578125" style="135" customWidth="1"/>
    <col min="273" max="273" width="6" style="559" customWidth="1"/>
    <col min="274" max="274" width="4.42578125" style="173" customWidth="1"/>
    <col min="275" max="275" width="6" style="559" customWidth="1"/>
    <col min="276" max="276" width="4.42578125" style="173" customWidth="1"/>
    <col min="277" max="277" width="6" style="559" customWidth="1"/>
    <col min="278" max="278" width="4.42578125" style="173" customWidth="1"/>
    <col min="279" max="279" width="6" style="559" customWidth="1"/>
    <col min="280" max="280" width="4.42578125" style="173" customWidth="1"/>
    <col min="281" max="281" width="6" style="435" customWidth="1"/>
    <col min="282" max="282" width="4.42578125" style="173" customWidth="1"/>
    <col min="283" max="283" width="10.5703125" style="173" bestFit="1" customWidth="1"/>
    <col min="284" max="284" width="9.7109375" style="135" customWidth="1"/>
    <col min="285" max="285" width="2.7109375" style="173" customWidth="1"/>
    <col min="286" max="286" width="2.7109375" style="135" customWidth="1"/>
    <col min="287" max="287" width="6" style="435" customWidth="1"/>
    <col min="288" max="288" width="4.42578125" style="173" customWidth="1"/>
    <col min="289" max="289" width="6" style="435" customWidth="1"/>
    <col min="290" max="290" width="4.42578125" style="135" customWidth="1"/>
    <col min="291" max="291" width="6" style="435" customWidth="1"/>
    <col min="292" max="292" width="4.42578125" style="135" customWidth="1"/>
    <col min="293" max="293" width="6" style="435" customWidth="1"/>
    <col min="294" max="294" width="4.42578125" style="135" customWidth="1"/>
    <col min="295" max="295" width="6" style="435" customWidth="1"/>
    <col min="296" max="296" width="4.42578125" style="173" customWidth="1"/>
    <col min="297" max="297" width="6" style="435" customWidth="1"/>
    <col min="298" max="298" width="4.42578125" style="173" customWidth="1"/>
    <col min="299" max="299" width="6" style="435" customWidth="1"/>
    <col min="300" max="300" width="4.42578125" style="173" customWidth="1"/>
    <col min="301" max="301" width="6" style="435" customWidth="1"/>
    <col min="302" max="302" width="4.42578125" style="173" customWidth="1"/>
    <col min="303" max="303" width="6" style="435" customWidth="1"/>
    <col min="304" max="304" width="4.42578125" style="173" customWidth="1"/>
    <col min="305" max="305" width="6" style="435" customWidth="1"/>
    <col min="306" max="306" width="4.42578125" style="173" customWidth="1"/>
    <col min="307" max="307" width="6" style="435" customWidth="1"/>
    <col min="308" max="308" width="4.42578125" style="173" customWidth="1"/>
    <col min="309" max="309" width="6" style="435" customWidth="1"/>
    <col min="310" max="310" width="4.42578125" style="173" customWidth="1"/>
    <col min="311" max="311" width="6" style="435" customWidth="1"/>
    <col min="312" max="312" width="4.42578125" style="173" customWidth="1"/>
    <col min="313" max="313" width="6" style="435" customWidth="1"/>
    <col min="314" max="314" width="4.42578125" style="173" customWidth="1"/>
    <col min="315" max="315" width="6" style="435" customWidth="1"/>
    <col min="316" max="316" width="4.42578125" style="173" customWidth="1"/>
    <col min="317" max="317" width="6" style="435" customWidth="1"/>
    <col min="318" max="318" width="4.42578125" style="173" customWidth="1"/>
    <col min="319" max="319" width="10.5703125" style="173" bestFit="1" customWidth="1"/>
    <col min="320" max="320" width="9.7109375" style="135" customWidth="1"/>
    <col min="321" max="321" width="2.7109375" style="173" customWidth="1"/>
    <col min="322" max="322" width="2.7109375" style="135" customWidth="1"/>
    <col min="323" max="323" width="6" style="435" customWidth="1"/>
    <col min="324" max="324" width="4.42578125" style="173" customWidth="1"/>
    <col min="325" max="325" width="6" style="435" customWidth="1"/>
    <col min="326" max="326" width="4.42578125" style="135" customWidth="1"/>
    <col min="327" max="327" width="6" style="435" customWidth="1"/>
    <col min="328" max="328" width="4.42578125" style="135" customWidth="1"/>
    <col min="329" max="329" width="6" style="435" customWidth="1"/>
    <col min="330" max="330" width="4.42578125" style="135" customWidth="1"/>
    <col min="331" max="331" width="6" style="435" customWidth="1"/>
    <col min="332" max="332" width="4.42578125" style="173" customWidth="1"/>
    <col min="333" max="333" width="6" style="435" customWidth="1"/>
    <col min="334" max="334" width="4.42578125" style="173" customWidth="1"/>
    <col min="335" max="335" width="6" style="435" customWidth="1"/>
    <col min="336" max="336" width="4.42578125" style="173" customWidth="1"/>
    <col min="337" max="337" width="6" style="435" customWidth="1"/>
    <col min="338" max="338" width="4.42578125" style="173" customWidth="1"/>
    <col min="339" max="339" width="6" style="435" customWidth="1"/>
    <col min="340" max="340" width="4.42578125" style="173" customWidth="1"/>
    <col min="341" max="341" width="6" style="435" customWidth="1"/>
    <col min="342" max="342" width="4.42578125" style="135" customWidth="1"/>
    <col min="343" max="343" width="6" style="435" customWidth="1"/>
    <col min="344" max="344" width="4.42578125" style="135" customWidth="1"/>
    <col min="345" max="345" width="6" style="435" customWidth="1"/>
    <col min="346" max="346" width="4.42578125" style="173" customWidth="1"/>
    <col min="347" max="347" width="6" style="435" customWidth="1"/>
    <col min="348" max="348" width="4.42578125" style="173" customWidth="1"/>
    <col min="349" max="349" width="6" style="435" customWidth="1"/>
    <col min="350" max="350" width="4.42578125" style="173" customWidth="1"/>
    <col min="351" max="351" width="10.5703125" style="173" bestFit="1" customWidth="1"/>
    <col min="352" max="352" width="9.7109375" style="135" customWidth="1"/>
    <col min="353" max="353" width="2.7109375" style="173" customWidth="1"/>
    <col min="354" max="354" width="2.7109375" style="135" customWidth="1"/>
    <col min="355" max="355" width="6" style="435" customWidth="1"/>
    <col min="356" max="356" width="6" style="173" bestFit="1" customWidth="1"/>
    <col min="357" max="357" width="6" style="435" customWidth="1"/>
    <col min="358" max="358" width="4.42578125" style="135" customWidth="1"/>
    <col min="359" max="359" width="6" style="435" customWidth="1"/>
    <col min="360" max="360" width="4.42578125" style="135" customWidth="1"/>
    <col min="361" max="361" width="6" style="435" customWidth="1"/>
    <col min="362" max="362" width="4.42578125" style="135" customWidth="1"/>
    <col min="363" max="363" width="6" style="435" customWidth="1"/>
    <col min="364" max="364" width="4.42578125" style="173" customWidth="1"/>
    <col min="365" max="365" width="6" style="435" customWidth="1"/>
    <col min="366" max="366" width="4.42578125" style="173" customWidth="1"/>
    <col min="367" max="367" width="6" style="435" customWidth="1"/>
    <col min="368" max="368" width="4.42578125" style="173" customWidth="1"/>
    <col min="369" max="369" width="6" style="435" customWidth="1"/>
    <col min="370" max="370" width="4.42578125" style="173" customWidth="1"/>
    <col min="371" max="371" width="6" style="435" customWidth="1"/>
    <col min="372" max="372" width="4.42578125" style="173" customWidth="1"/>
    <col min="373" max="373" width="6" style="435" customWidth="1"/>
    <col min="374" max="374" width="4.42578125" style="135" customWidth="1"/>
    <col min="375" max="375" width="6" style="435" customWidth="1"/>
    <col min="376" max="376" width="4.42578125" style="135" customWidth="1"/>
    <col min="377" max="377" width="6" style="435" customWidth="1"/>
    <col min="378" max="378" width="4.42578125" style="173" customWidth="1"/>
    <col min="379" max="379" width="6" style="435" customWidth="1"/>
    <col min="380" max="380" width="4.42578125" style="173" customWidth="1"/>
    <col min="381" max="381" width="6" style="435" customWidth="1"/>
    <col min="382" max="382" width="4.42578125" style="173" customWidth="1"/>
    <col min="383" max="383" width="10.5703125" style="173" bestFit="1" customWidth="1"/>
    <col min="384" max="384" width="9.7109375" style="135" customWidth="1"/>
    <col min="385" max="385" width="2.7109375" style="31" customWidth="1"/>
    <col min="386" max="386" width="2.7109375" style="173" customWidth="1"/>
    <col min="387" max="387" width="6" style="454" customWidth="1"/>
    <col min="388" max="388" width="4.42578125" style="135" customWidth="1"/>
    <col min="389" max="389" width="6" style="684" customWidth="1"/>
    <col min="390" max="390" width="4.42578125" style="684" customWidth="1"/>
    <col min="391" max="391" width="6" style="454" customWidth="1"/>
    <col min="392" max="392" width="4.42578125" style="135" customWidth="1"/>
    <col min="393" max="393" width="6" style="454" customWidth="1"/>
    <col min="394" max="394" width="4.42578125" style="135" customWidth="1"/>
    <col min="395" max="395" width="6" style="454" customWidth="1"/>
    <col min="396" max="396" width="4.42578125" style="135" customWidth="1"/>
    <col min="397" max="397" width="6" style="454" customWidth="1"/>
    <col min="398" max="398" width="4.42578125" style="135" customWidth="1"/>
    <col min="399" max="399" width="6" style="454" customWidth="1"/>
    <col min="400" max="400" width="4.42578125" style="135" customWidth="1"/>
    <col min="401" max="401" width="6" style="454" customWidth="1"/>
    <col min="402" max="402" width="4.42578125" style="135" customWidth="1"/>
    <col min="403" max="403" width="6" style="454" customWidth="1"/>
    <col min="404" max="404" width="4.42578125" style="454" customWidth="1"/>
    <col min="405" max="405" width="6" style="454" customWidth="1"/>
    <col min="406" max="406" width="4.42578125" style="454" customWidth="1"/>
    <col min="407" max="407" width="6" style="454" customWidth="1"/>
    <col min="408" max="408" width="4.42578125" style="454" customWidth="1"/>
    <col min="409" max="409" width="6" style="454" customWidth="1"/>
    <col min="410" max="410" width="4.42578125" style="454" customWidth="1"/>
    <col min="411" max="411" width="6" style="454" customWidth="1"/>
    <col min="412" max="412" width="4.42578125" style="454" customWidth="1"/>
    <col min="413" max="413" width="6" style="454" customWidth="1"/>
    <col min="414" max="414" width="4.42578125" style="454" customWidth="1"/>
    <col min="415" max="415" width="6" style="454" customWidth="1"/>
    <col min="416" max="416" width="4.42578125" style="454" customWidth="1"/>
    <col min="417" max="417" width="6" style="454" customWidth="1"/>
    <col min="418" max="418" width="4.42578125" style="454" customWidth="1"/>
    <col min="419" max="419" width="6" style="454" customWidth="1"/>
    <col min="420" max="420" width="4.42578125" style="454" customWidth="1"/>
    <col min="421" max="421" width="6" style="454" customWidth="1"/>
    <col min="422" max="422" width="4.42578125" style="454" customWidth="1"/>
    <col min="423" max="423" width="6" style="454" customWidth="1"/>
    <col min="424" max="424" width="4.42578125" style="135" customWidth="1"/>
    <col min="425" max="425" width="6" style="454" customWidth="1"/>
    <col min="426" max="426" width="4.42578125" style="454" customWidth="1"/>
    <col min="427" max="427" width="6" style="454" customWidth="1"/>
    <col min="428" max="428" width="4.42578125" style="454" customWidth="1"/>
    <col min="429" max="429" width="6" style="454" customWidth="1"/>
    <col min="430" max="430" width="4.42578125" style="454" customWidth="1"/>
    <col min="431" max="431" width="6" style="454" customWidth="1"/>
    <col min="432" max="432" width="4.42578125" style="454" customWidth="1"/>
    <col min="433" max="433" width="6" style="454" customWidth="1"/>
    <col min="434" max="434" width="4.42578125" style="454" customWidth="1"/>
    <col min="435" max="435" width="6" style="454" customWidth="1"/>
    <col min="436" max="436" width="4.42578125" style="454" customWidth="1"/>
    <col min="437" max="437" width="6" style="454" customWidth="1"/>
    <col min="438" max="438" width="4.42578125" style="454" customWidth="1"/>
    <col min="439" max="439" width="6" style="454" customWidth="1"/>
    <col min="440" max="440" width="4.42578125" style="454" customWidth="1"/>
    <col min="441" max="441" width="10.5703125" style="173" bestFit="1" customWidth="1"/>
    <col min="442" max="442" width="10.5703125" style="135" bestFit="1" customWidth="1"/>
    <col min="443" max="443" width="3.28515625" style="533" customWidth="1"/>
    <col min="444" max="444" width="6" style="435" customWidth="1"/>
    <col min="445" max="445" width="4.42578125" style="435" customWidth="1"/>
    <col min="446" max="446" width="6" style="435" customWidth="1"/>
    <col min="447" max="447" width="4.42578125" style="435" customWidth="1"/>
    <col min="448" max="448" width="6" style="435" customWidth="1"/>
    <col min="449" max="449" width="4.42578125" style="435" customWidth="1"/>
    <col min="450" max="450" width="6" style="435" customWidth="1"/>
    <col min="451" max="451" width="4.42578125" style="435" customWidth="1"/>
    <col min="452" max="452" width="6" style="435" customWidth="1"/>
    <col min="453" max="453" width="4.42578125" style="435" customWidth="1"/>
    <col min="454" max="454" width="6" style="435" customWidth="1"/>
    <col min="455" max="455" width="4.42578125" style="435" customWidth="1"/>
    <col min="456" max="457" width="10.5703125" style="135" bestFit="1" customWidth="1"/>
    <col min="458" max="458" width="3.7109375" style="515" customWidth="1"/>
    <col min="459" max="459" width="3.140625" style="173" customWidth="1"/>
    <col min="460" max="460" width="6" style="435" customWidth="1"/>
    <col min="461" max="461" width="4.42578125" style="73" customWidth="1"/>
    <col min="462" max="462" width="6" style="435" customWidth="1"/>
    <col min="463" max="463" width="4.42578125" style="73" customWidth="1"/>
    <col min="464" max="464" width="6" style="707" customWidth="1"/>
    <col min="465" max="465" width="4.42578125" style="707" customWidth="1"/>
    <col min="466" max="466" width="6" style="435" customWidth="1"/>
    <col min="467" max="467" width="4.42578125" style="73" customWidth="1"/>
    <col min="468" max="468" width="6" style="435" customWidth="1"/>
    <col min="469" max="469" width="4.42578125" style="73" customWidth="1"/>
    <col min="470" max="470" width="6" style="435" customWidth="1"/>
    <col min="471" max="471" width="4.42578125" style="73" customWidth="1"/>
    <col min="472" max="472" width="6" style="435" customWidth="1"/>
    <col min="473" max="473" width="4.42578125" style="73" customWidth="1"/>
    <col min="474" max="474" width="6" style="435" customWidth="1"/>
    <col min="475" max="475" width="4.42578125" style="135" customWidth="1"/>
    <col min="476" max="476" width="6" style="435" customWidth="1"/>
    <col min="477" max="477" width="4.42578125" style="73" customWidth="1"/>
    <col min="478" max="478" width="6" style="435" customWidth="1"/>
    <col min="479" max="479" width="4.42578125" style="135" customWidth="1"/>
    <col min="480" max="480" width="6" style="435" customWidth="1"/>
    <col min="481" max="481" width="4.42578125" style="135" customWidth="1"/>
    <col min="482" max="482" width="6" style="435" customWidth="1"/>
    <col min="483" max="483" width="4.42578125" style="135" customWidth="1"/>
    <col min="484" max="484" width="10.5703125" style="73" customWidth="1"/>
    <col min="485" max="485" width="11" style="73" bestFit="1" customWidth="1"/>
    <col min="486" max="486" width="3" style="515" customWidth="1"/>
    <col min="487" max="487" width="2.7109375" style="135" customWidth="1"/>
    <col min="488" max="488" width="8.7109375" style="173" customWidth="1"/>
    <col min="489" max="490" width="8.28515625" style="135" customWidth="1"/>
    <col min="491" max="491" width="2.7109375" style="73" customWidth="1"/>
    <col min="492" max="492" width="8.7109375" style="173" customWidth="1"/>
    <col min="493" max="494" width="8.28515625" style="135" customWidth="1"/>
    <col min="495" max="495" width="2.7109375" style="135" customWidth="1"/>
    <col min="496" max="496" width="8.7109375" style="173" customWidth="1"/>
    <col min="497" max="497" width="8.28515625" style="73" customWidth="1"/>
    <col min="498" max="498" width="8.28515625" style="173" customWidth="1"/>
    <col min="499" max="499" width="2.85546875" style="173" customWidth="1"/>
    <col min="500" max="500" width="2.7109375" style="73" customWidth="1"/>
    <col min="501" max="501" width="6" style="435" customWidth="1"/>
    <col min="502" max="502" width="4.42578125" style="173" customWidth="1"/>
    <col min="503" max="503" width="6" style="435" customWidth="1"/>
    <col min="504" max="504" width="4.42578125" style="173" customWidth="1"/>
    <col min="505" max="505" width="6" style="435" customWidth="1"/>
    <col min="506" max="506" width="4.42578125" style="173" customWidth="1"/>
    <col min="507" max="507" width="6" style="435" customWidth="1"/>
    <col min="508" max="508" width="4.42578125" style="173" customWidth="1"/>
    <col min="509" max="509" width="6" style="435" customWidth="1"/>
    <col min="510" max="510" width="4.42578125" style="173" customWidth="1"/>
    <col min="511" max="511" width="6" style="435" customWidth="1"/>
    <col min="512" max="512" width="4.42578125" style="173" customWidth="1"/>
    <col min="513" max="513" width="6" style="435" customWidth="1"/>
    <col min="514" max="514" width="4.42578125" style="173" customWidth="1"/>
    <col min="515" max="515" width="9.7109375" style="173" customWidth="1"/>
    <col min="516" max="516" width="9.7109375" style="73" customWidth="1"/>
    <col min="517" max="517" width="2.7109375" style="135" customWidth="1"/>
    <col min="518" max="518" width="6" style="435" customWidth="1"/>
    <col min="519" max="519" width="4.42578125" style="173" customWidth="1"/>
    <col min="520" max="520" width="6" style="435" customWidth="1"/>
    <col min="521" max="521" width="4.42578125" style="173" customWidth="1"/>
    <col min="522" max="522" width="6" style="435" customWidth="1"/>
    <col min="523" max="523" width="4.42578125" style="173" customWidth="1"/>
    <col min="524" max="524" width="6" style="435" customWidth="1"/>
    <col min="525" max="525" width="4.42578125" style="173" customWidth="1"/>
    <col min="526" max="526" width="6" style="435" customWidth="1"/>
    <col min="527" max="527" width="4.42578125" style="173" customWidth="1"/>
    <col min="528" max="528" width="6" style="435" customWidth="1"/>
    <col min="529" max="529" width="4.42578125" style="173" customWidth="1"/>
    <col min="530" max="530" width="6" style="435" customWidth="1"/>
    <col min="531" max="531" width="4.42578125" style="173" customWidth="1"/>
    <col min="532" max="532" width="9.7109375" style="173" customWidth="1"/>
    <col min="533" max="533" width="9.7109375" style="707" customWidth="1"/>
    <col min="534" max="534" width="2.140625" style="756" customWidth="1"/>
    <col min="535" max="535" width="2.7109375" style="707" customWidth="1"/>
    <col min="536" max="536" width="6" style="435" customWidth="1"/>
    <col min="537" max="537" width="4.42578125" style="135" customWidth="1"/>
    <col min="538" max="538" width="6" style="435" customWidth="1"/>
    <col min="539" max="539" width="4.42578125" style="135" customWidth="1"/>
    <col min="540" max="540" width="6" style="435" customWidth="1"/>
    <col min="541" max="541" width="4.42578125" style="173" customWidth="1"/>
    <col min="542" max="542" width="6" style="435" customWidth="1"/>
    <col min="543" max="543" width="4.42578125" style="73" customWidth="1"/>
    <col min="544" max="544" width="6" style="435" customWidth="1"/>
    <col min="545" max="545" width="4.42578125" style="73" customWidth="1"/>
    <col min="546" max="546" width="6" style="435" customWidth="1"/>
    <col min="547" max="547" width="4.42578125" style="73" customWidth="1"/>
    <col min="548" max="548" width="6" style="435" customWidth="1"/>
    <col min="549" max="549" width="4.42578125" style="73" customWidth="1"/>
    <col min="550" max="551" width="9.7109375" style="67" customWidth="1"/>
    <col min="552" max="552" width="3" style="67" customWidth="1"/>
    <col min="553" max="553" width="3.42578125" style="67" customWidth="1"/>
    <col min="554" max="554" width="8.7109375" style="761" customWidth="1"/>
    <col min="555" max="556" width="8.28515625" style="761" customWidth="1"/>
    <col min="557" max="557" width="3.5703125" style="67" customWidth="1"/>
    <col min="558" max="558" width="8.7109375" style="761" customWidth="1"/>
    <col min="559" max="560" width="8.28515625" style="761" customWidth="1"/>
    <col min="561" max="561" width="2.7109375" style="67" customWidth="1"/>
    <col min="562" max="562" width="8.7109375" customWidth="1"/>
    <col min="563" max="564" width="8.28515625" customWidth="1"/>
    <col min="565" max="565" width="12.5703125" style="761" customWidth="1"/>
    <col min="566" max="566" width="2.7109375" style="67" customWidth="1"/>
    <col min="567" max="567" width="8.7109375" customWidth="1"/>
    <col min="568" max="569" width="8.28515625" customWidth="1"/>
    <col min="570" max="570" width="2.7109375" customWidth="1"/>
    <col min="571" max="571" width="8.7109375" customWidth="1"/>
    <col min="572" max="573" width="8.28515625" customWidth="1"/>
    <col min="574" max="574" width="2.7109375" customWidth="1"/>
    <col min="575" max="575" width="8.7109375" customWidth="1"/>
    <col min="576" max="577" width="9.7109375" customWidth="1"/>
    <col min="578" max="578" width="2.7109375" customWidth="1"/>
    <col min="579" max="599" width="5.7109375" customWidth="1"/>
    <col min="600" max="643" width="5.7109375" hidden="1"/>
  </cols>
  <sheetData>
    <row r="1" spans="1:16286" ht="24.75" customHeight="1">
      <c r="A1" s="10" t="s">
        <v>0</v>
      </c>
      <c r="B1" s="12"/>
      <c r="C1" s="10"/>
      <c r="D1" s="11"/>
      <c r="E1" s="468"/>
      <c r="F1" s="11"/>
      <c r="G1" s="468"/>
      <c r="H1" s="11"/>
      <c r="I1" s="468"/>
      <c r="J1" s="11"/>
      <c r="K1" s="468"/>
      <c r="L1" s="11"/>
      <c r="M1" s="468"/>
      <c r="N1" s="11"/>
      <c r="O1" s="468"/>
      <c r="P1" s="11"/>
      <c r="Q1" s="468"/>
      <c r="R1" s="51"/>
      <c r="S1" s="468"/>
      <c r="T1" s="11"/>
      <c r="U1" s="468"/>
      <c r="V1" s="11"/>
      <c r="W1" s="468"/>
      <c r="X1" s="11"/>
      <c r="Y1" s="468"/>
      <c r="Z1" s="11"/>
      <c r="AA1" s="468"/>
      <c r="AB1" s="37"/>
      <c r="AC1" s="468"/>
      <c r="AD1" s="37"/>
      <c r="AE1" s="468"/>
      <c r="AF1" s="37"/>
      <c r="AG1" s="468"/>
      <c r="AH1" s="37"/>
      <c r="AI1" s="468"/>
      <c r="AJ1" s="37"/>
      <c r="AK1" s="468"/>
      <c r="AL1" s="51"/>
      <c r="AZ1" s="12"/>
      <c r="BP1" s="454"/>
      <c r="BQ1" s="42"/>
      <c r="BR1" s="454"/>
      <c r="BS1" s="42"/>
      <c r="BT1" s="454"/>
      <c r="BU1" s="42"/>
      <c r="BV1" s="135"/>
      <c r="BW1" s="146"/>
      <c r="BX1" s="146"/>
      <c r="BY1" s="146"/>
      <c r="BZ1" s="146"/>
      <c r="CA1" s="146"/>
      <c r="CB1" s="146"/>
      <c r="CC1" s="187"/>
      <c r="CD1" s="146"/>
      <c r="CO1" s="454"/>
      <c r="CQ1" s="454"/>
      <c r="CR1" s="187"/>
      <c r="CS1" s="146"/>
      <c r="CT1" s="135"/>
      <c r="CU1" s="515"/>
      <c r="CV1" s="187"/>
      <c r="CX1" s="187"/>
      <c r="CZ1" s="187"/>
      <c r="DB1" s="187"/>
      <c r="DD1" s="187"/>
      <c r="DP1" s="187"/>
      <c r="DR1" s="173"/>
      <c r="DT1" s="173"/>
      <c r="DU1" s="135"/>
      <c r="DV1" s="187"/>
      <c r="DW1" s="135"/>
      <c r="DZ1" s="135"/>
      <c r="EB1" s="146"/>
      <c r="ED1" s="187"/>
      <c r="EF1" s="187"/>
      <c r="EH1" s="187"/>
      <c r="EJ1" s="187"/>
      <c r="EL1" s="187"/>
      <c r="EN1" s="135"/>
      <c r="EO1" s="499"/>
      <c r="EP1" s="146"/>
      <c r="EQ1" s="499"/>
      <c r="ER1" s="146"/>
      <c r="ES1" s="499"/>
      <c r="ET1" s="146"/>
      <c r="EU1" s="499"/>
      <c r="EV1" s="146"/>
      <c r="EW1" s="499"/>
      <c r="EX1" s="146"/>
      <c r="EY1" s="173"/>
      <c r="EZ1" s="135"/>
      <c r="FA1" s="173"/>
      <c r="FB1" s="173"/>
      <c r="FC1" s="135"/>
      <c r="FD1" s="146"/>
      <c r="FE1" s="135"/>
      <c r="FF1" s="135"/>
      <c r="FG1" s="454"/>
      <c r="FH1" s="173"/>
      <c r="FI1" s="454"/>
      <c r="FJ1" s="173"/>
      <c r="FK1" s="454"/>
      <c r="FL1" s="187"/>
      <c r="FQ1" s="173"/>
      <c r="FS1" s="135"/>
      <c r="FU1" s="135"/>
      <c r="FW1" s="135"/>
      <c r="FY1" s="135"/>
      <c r="GA1" s="135"/>
      <c r="GE1" s="135"/>
      <c r="GG1" s="135"/>
      <c r="GH1" s="146"/>
      <c r="GI1" s="173"/>
      <c r="GJ1" s="173"/>
      <c r="GK1" s="42"/>
      <c r="GM1" s="42"/>
      <c r="GO1" s="42"/>
      <c r="GQ1" s="173"/>
      <c r="GS1" s="173"/>
      <c r="GU1" s="173"/>
      <c r="GW1" s="173"/>
      <c r="GY1" s="173"/>
      <c r="GZ1" s="146"/>
      <c r="HA1" s="135"/>
      <c r="HB1" s="558"/>
      <c r="HC1" s="135"/>
      <c r="HD1" s="454"/>
      <c r="HE1" s="173"/>
      <c r="HF1" s="454"/>
      <c r="HG1" s="173"/>
      <c r="HH1" s="454"/>
      <c r="HI1" s="173"/>
      <c r="HJ1" s="435"/>
      <c r="HK1" s="178"/>
      <c r="HL1" s="435"/>
      <c r="HM1" s="135"/>
      <c r="HN1" s="435"/>
      <c r="HO1" s="146"/>
      <c r="HP1" s="435"/>
      <c r="HQ1" s="135"/>
      <c r="HR1" s="135"/>
      <c r="HS1" s="135"/>
      <c r="HT1" s="135"/>
      <c r="HV1" s="168"/>
      <c r="HX1" s="168"/>
      <c r="HZ1" s="168"/>
      <c r="IB1" s="168"/>
      <c r="IC1" s="135"/>
      <c r="ID1" s="168"/>
      <c r="IE1" s="135"/>
      <c r="IF1" s="168"/>
      <c r="IG1" s="135"/>
      <c r="IH1" s="168"/>
      <c r="II1" s="146"/>
      <c r="IJ1" s="168"/>
      <c r="IK1" s="168"/>
      <c r="IN1" s="135"/>
      <c r="IV1" s="135"/>
      <c r="IX1" s="146"/>
      <c r="IZ1" s="135"/>
      <c r="JB1" s="135"/>
      <c r="JD1" s="432"/>
      <c r="JE1" s="135"/>
      <c r="JF1" s="173"/>
      <c r="JG1" s="135"/>
      <c r="JJ1" s="135"/>
      <c r="JN1" s="135"/>
      <c r="JP1" s="146"/>
      <c r="JQ1" s="565"/>
      <c r="JR1" s="146"/>
      <c r="JS1" s="565"/>
      <c r="JT1" s="146"/>
      <c r="JU1" s="499"/>
      <c r="JV1" s="146"/>
      <c r="JW1" s="135"/>
      <c r="JX1" s="173"/>
      <c r="JY1" s="135"/>
      <c r="KB1" s="135"/>
      <c r="KJ1" s="135"/>
      <c r="KL1" s="689"/>
      <c r="KN1" s="689"/>
      <c r="KP1" s="146"/>
      <c r="KR1" s="722"/>
      <c r="KT1" s="722"/>
      <c r="KV1" s="722"/>
      <c r="KX1" s="146"/>
      <c r="KZ1" s="146"/>
      <c r="LB1" s="722"/>
      <c r="LD1" s="722"/>
      <c r="LF1" s="722"/>
      <c r="LG1" s="135"/>
      <c r="LH1" s="173"/>
      <c r="LI1" s="135"/>
      <c r="LL1" s="135"/>
      <c r="LT1" s="135"/>
      <c r="LV1" s="146"/>
      <c r="LX1" s="135"/>
      <c r="LZ1" s="135"/>
      <c r="MB1" s="135"/>
      <c r="MD1" s="173"/>
      <c r="MF1" s="173"/>
      <c r="MH1" s="135"/>
      <c r="MJ1" s="135"/>
      <c r="ML1" s="135"/>
      <c r="MM1" s="135"/>
      <c r="MN1" s="173"/>
      <c r="MO1" s="135"/>
      <c r="MR1" s="135"/>
      <c r="MZ1" s="135"/>
      <c r="NB1" s="146"/>
      <c r="ND1" s="135"/>
      <c r="NF1" s="135"/>
      <c r="NH1" s="135"/>
      <c r="NJ1" s="173"/>
      <c r="NL1" s="173"/>
      <c r="NN1" s="135"/>
      <c r="NP1" s="135"/>
      <c r="NR1" s="135"/>
      <c r="NS1" s="135"/>
      <c r="NT1" s="173"/>
      <c r="NU1" s="611"/>
      <c r="NV1" s="135"/>
      <c r="NX1" s="173"/>
      <c r="NY1" s="173"/>
      <c r="NZ1" s="173"/>
      <c r="OB1" s="173"/>
      <c r="OD1" s="173"/>
      <c r="OF1" s="173"/>
      <c r="OH1" s="173"/>
      <c r="OJ1" s="173"/>
      <c r="OL1" s="173"/>
      <c r="PH1" s="173"/>
      <c r="PY1" s="135"/>
      <c r="PZ1" s="173"/>
      <c r="QA1" s="173"/>
      <c r="QN1" s="173"/>
      <c r="QO1" s="173"/>
      <c r="QP1" s="173"/>
      <c r="QQ1" s="135"/>
      <c r="QS1" s="135"/>
      <c r="QU1" s="173"/>
      <c r="QV1" s="173"/>
      <c r="QW1" s="173"/>
      <c r="QY1" s="173"/>
      <c r="QZ1" s="499"/>
      <c r="RA1" s="173"/>
      <c r="RC1" s="173"/>
      <c r="RE1" s="173"/>
      <c r="RG1" s="173"/>
      <c r="RI1" s="135"/>
      <c r="RP1" s="135"/>
      <c r="RQ1" s="135"/>
      <c r="RT1" s="135"/>
      <c r="RW1" s="135"/>
      <c r="RX1" s="135"/>
      <c r="SB1" s="135"/>
      <c r="SC1" s="135"/>
      <c r="SD1" s="135"/>
      <c r="SE1" s="558"/>
      <c r="SF1" s="135"/>
      <c r="SG1" s="499"/>
      <c r="SH1" s="146"/>
      <c r="SI1" s="499"/>
      <c r="SJ1" s="146"/>
      <c r="SK1" s="499"/>
      <c r="SL1" s="146"/>
      <c r="SM1" s="499"/>
      <c r="SN1" s="146"/>
      <c r="SO1" s="499"/>
      <c r="SP1" s="178"/>
      <c r="SQ1" s="499"/>
      <c r="SR1" s="178"/>
      <c r="SS1" s="499"/>
      <c r="ST1" s="178"/>
      <c r="SU1" s="146"/>
      <c r="SV1" s="178"/>
      <c r="SW1" s="178"/>
      <c r="SX1" s="499"/>
      <c r="SY1" s="146"/>
      <c r="SZ1" s="499"/>
      <c r="TA1" s="146"/>
      <c r="TB1" s="499"/>
      <c r="TC1" s="146"/>
      <c r="TD1" s="499"/>
      <c r="TE1" s="146"/>
      <c r="TF1" s="499"/>
      <c r="TG1" s="178"/>
      <c r="TH1" s="499"/>
      <c r="TI1" s="178"/>
      <c r="TJ1" s="499"/>
      <c r="TK1" s="178"/>
      <c r="TL1" s="146"/>
      <c r="TM1" s="178"/>
      <c r="TN1" s="178"/>
      <c r="TO1" s="178"/>
      <c r="TP1" s="499"/>
      <c r="TQ1" s="178"/>
      <c r="TR1" s="499"/>
      <c r="TS1" s="178"/>
      <c r="TT1" s="499"/>
      <c r="TU1" s="146"/>
      <c r="TV1" s="499"/>
      <c r="TW1" s="146"/>
      <c r="TX1" s="499"/>
      <c r="TY1" s="146"/>
      <c r="TZ1" s="499"/>
      <c r="UA1" s="146"/>
      <c r="UB1" s="499"/>
      <c r="UC1" s="146"/>
      <c r="UD1" s="140"/>
      <c r="UE1" s="140"/>
      <c r="UF1" s="140"/>
      <c r="UG1" s="140"/>
      <c r="UH1" s="140"/>
      <c r="UK1" s="140"/>
      <c r="UL1" s="140"/>
      <c r="UO1" s="140"/>
      <c r="UP1" s="140"/>
      <c r="UT1" s="140"/>
    </row>
    <row r="2" spans="1:16286" s="197" customFormat="1" ht="18" customHeight="1">
      <c r="A2" s="193"/>
      <c r="B2" s="194"/>
      <c r="C2" s="193"/>
      <c r="D2" s="193"/>
      <c r="E2" s="459"/>
      <c r="F2" s="196"/>
      <c r="G2" s="459"/>
      <c r="H2" s="196"/>
      <c r="I2" s="459"/>
      <c r="J2" s="196"/>
      <c r="K2" s="459"/>
      <c r="L2" s="196"/>
      <c r="M2" s="459"/>
      <c r="N2" s="196"/>
      <c r="O2" s="459"/>
      <c r="P2" s="196"/>
      <c r="Q2" s="459"/>
      <c r="R2" s="196"/>
      <c r="S2" s="459"/>
      <c r="T2" s="196"/>
      <c r="U2" s="459"/>
      <c r="V2" s="196"/>
      <c r="W2" s="459"/>
      <c r="X2" s="196"/>
      <c r="Y2" s="459"/>
      <c r="Z2" s="196"/>
      <c r="AA2" s="459"/>
      <c r="AB2" s="195"/>
      <c r="AC2" s="459"/>
      <c r="AD2" s="195"/>
      <c r="AE2" s="459"/>
      <c r="AF2" s="195"/>
      <c r="AG2" s="459"/>
      <c r="AH2" s="195"/>
      <c r="AI2" s="459"/>
      <c r="AJ2" s="195"/>
      <c r="AK2" s="459"/>
      <c r="AL2" s="196"/>
      <c r="AQ2" s="435"/>
      <c r="AS2" s="435"/>
      <c r="AU2" s="435"/>
      <c r="AW2" s="435"/>
      <c r="AY2" s="435"/>
      <c r="AZ2" s="194"/>
      <c r="BA2" s="435"/>
      <c r="BC2" s="435"/>
      <c r="BE2" s="435"/>
      <c r="BG2" s="435"/>
      <c r="BL2" s="435"/>
      <c r="BN2" s="435"/>
      <c r="BP2" s="454"/>
      <c r="BQ2" s="198"/>
      <c r="BR2" s="454"/>
      <c r="BS2" s="198"/>
      <c r="BT2" s="454"/>
      <c r="BU2" s="198"/>
      <c r="BW2" s="196"/>
      <c r="BX2" s="196"/>
      <c r="BY2" s="196"/>
      <c r="BZ2" s="196"/>
      <c r="CA2" s="196"/>
      <c r="CB2" s="196"/>
      <c r="CC2" s="198"/>
      <c r="CD2" s="196"/>
      <c r="CE2" s="435"/>
      <c r="CF2" s="198"/>
      <c r="CG2" s="435"/>
      <c r="CH2" s="198"/>
      <c r="CI2" s="435"/>
      <c r="CJ2" s="198"/>
      <c r="CK2" s="435"/>
      <c r="CL2" s="198"/>
      <c r="CM2" s="435"/>
      <c r="CN2" s="198"/>
      <c r="CO2" s="454"/>
      <c r="CP2" s="198"/>
      <c r="CQ2" s="454"/>
      <c r="CR2" s="198"/>
      <c r="CS2" s="196"/>
      <c r="CV2" s="198"/>
      <c r="CW2" s="435"/>
      <c r="CX2" s="198"/>
      <c r="CY2" s="435"/>
      <c r="CZ2" s="198"/>
      <c r="DA2" s="435"/>
      <c r="DB2" s="198"/>
      <c r="DC2" s="435"/>
      <c r="DD2" s="198"/>
      <c r="DE2" s="435"/>
      <c r="DF2" s="198"/>
      <c r="DG2" s="435"/>
      <c r="DH2" s="198"/>
      <c r="DI2" s="435"/>
      <c r="DJ2" s="198"/>
      <c r="DK2" s="435"/>
      <c r="DL2" s="198"/>
      <c r="DM2" s="435"/>
      <c r="DN2" s="198"/>
      <c r="DO2" s="435"/>
      <c r="DP2" s="198"/>
      <c r="DQ2" s="435"/>
      <c r="DS2" s="435"/>
      <c r="DV2" s="198"/>
      <c r="DY2" s="435"/>
      <c r="EA2" s="435"/>
      <c r="EB2" s="196"/>
      <c r="EC2" s="435"/>
      <c r="ED2" s="198"/>
      <c r="EE2" s="435"/>
      <c r="EF2" s="198"/>
      <c r="EG2" s="435"/>
      <c r="EH2" s="198"/>
      <c r="EI2" s="435"/>
      <c r="EJ2" s="198"/>
      <c r="EK2" s="435"/>
      <c r="EL2" s="198"/>
      <c r="EM2" s="435"/>
      <c r="EO2" s="443"/>
      <c r="EP2" s="196"/>
      <c r="EQ2" s="443"/>
      <c r="ER2" s="196"/>
      <c r="ES2" s="443"/>
      <c r="ET2" s="196"/>
      <c r="EU2" s="443"/>
      <c r="EV2" s="196"/>
      <c r="EW2" s="443"/>
      <c r="EX2" s="196"/>
      <c r="FD2" s="196"/>
      <c r="FG2" s="454"/>
      <c r="FI2" s="454"/>
      <c r="FK2" s="454"/>
      <c r="FL2" s="198"/>
      <c r="FM2" s="435"/>
      <c r="FN2" s="198"/>
      <c r="FP2" s="198"/>
      <c r="FR2" s="435"/>
      <c r="FT2" s="435"/>
      <c r="FV2" s="435"/>
      <c r="FX2" s="435"/>
      <c r="FZ2" s="435"/>
      <c r="GB2" s="435"/>
      <c r="GD2" s="435"/>
      <c r="GF2" s="435"/>
      <c r="GH2" s="196"/>
      <c r="GK2" s="198"/>
      <c r="GL2" s="435"/>
      <c r="GM2" s="198"/>
      <c r="GN2" s="435"/>
      <c r="GO2" s="198"/>
      <c r="GP2" s="435"/>
      <c r="GR2" s="435"/>
      <c r="GT2" s="435"/>
      <c r="GV2" s="435"/>
      <c r="GX2" s="435"/>
      <c r="GZ2" s="196"/>
      <c r="HD2" s="454"/>
      <c r="HF2" s="454"/>
      <c r="HH2" s="454"/>
      <c r="HJ2" s="435"/>
      <c r="HK2" s="196"/>
      <c r="HL2" s="435"/>
      <c r="HN2" s="435"/>
      <c r="HO2" s="196"/>
      <c r="HP2" s="435"/>
      <c r="HV2" s="199"/>
      <c r="HX2" s="199"/>
      <c r="HZ2" s="199"/>
      <c r="IB2" s="199"/>
      <c r="ID2" s="199"/>
      <c r="IF2" s="199"/>
      <c r="IH2" s="199"/>
      <c r="II2" s="196"/>
      <c r="IJ2" s="199"/>
      <c r="IK2" s="199"/>
      <c r="IM2" s="455"/>
      <c r="IO2" s="559"/>
      <c r="IQ2" s="559"/>
      <c r="IS2" s="559"/>
      <c r="IU2" s="559"/>
      <c r="IW2" s="559"/>
      <c r="IX2" s="196"/>
      <c r="IY2" s="559"/>
      <c r="JA2" s="559"/>
      <c r="JC2" s="559"/>
      <c r="JI2" s="455"/>
      <c r="JK2" s="559"/>
      <c r="JM2" s="559"/>
      <c r="JO2" s="559"/>
      <c r="JP2" s="196"/>
      <c r="JQ2" s="170"/>
      <c r="JR2" s="196"/>
      <c r="JS2" s="170"/>
      <c r="JT2" s="196"/>
      <c r="JU2" s="443"/>
      <c r="JV2" s="196"/>
      <c r="KA2" s="436"/>
      <c r="KC2" s="435"/>
      <c r="KE2" s="435"/>
      <c r="KG2" s="435"/>
      <c r="KI2" s="435"/>
      <c r="KK2" s="435"/>
      <c r="KM2" s="435"/>
      <c r="KO2" s="435"/>
      <c r="KP2" s="196"/>
      <c r="KQ2" s="435"/>
      <c r="KS2" s="435"/>
      <c r="KU2" s="435"/>
      <c r="KW2" s="435"/>
      <c r="KX2" s="196"/>
      <c r="KY2" s="435"/>
      <c r="KZ2" s="196"/>
      <c r="LA2" s="435"/>
      <c r="LC2" s="435"/>
      <c r="LE2" s="435"/>
      <c r="LK2" s="436"/>
      <c r="LM2" s="435"/>
      <c r="LO2" s="435"/>
      <c r="LQ2" s="435"/>
      <c r="LS2" s="435"/>
      <c r="LU2" s="435"/>
      <c r="LV2" s="196"/>
      <c r="LW2" s="435"/>
      <c r="LY2" s="435"/>
      <c r="MA2" s="435"/>
      <c r="MC2" s="435"/>
      <c r="ME2" s="435"/>
      <c r="MG2" s="435"/>
      <c r="MI2" s="435"/>
      <c r="MK2" s="435"/>
      <c r="MQ2" s="436"/>
      <c r="MS2" s="435"/>
      <c r="MU2" s="435"/>
      <c r="MW2" s="435"/>
      <c r="MY2" s="435"/>
      <c r="NA2" s="435"/>
      <c r="NB2" s="196"/>
      <c r="NC2" s="435"/>
      <c r="NE2" s="435"/>
      <c r="NG2" s="435"/>
      <c r="NI2" s="435"/>
      <c r="NK2" s="435"/>
      <c r="NM2" s="435"/>
      <c r="NO2" s="435"/>
      <c r="NQ2" s="435"/>
      <c r="NU2" s="612"/>
      <c r="NW2" s="454"/>
      <c r="OA2" s="454"/>
      <c r="OC2" s="454"/>
      <c r="OE2" s="454"/>
      <c r="OG2" s="454"/>
      <c r="OI2" s="454"/>
      <c r="OK2" s="454"/>
      <c r="OM2" s="454"/>
      <c r="ON2" s="454"/>
      <c r="OO2" s="454"/>
      <c r="OP2" s="454"/>
      <c r="OQ2" s="454"/>
      <c r="OR2" s="454"/>
      <c r="OS2" s="454"/>
      <c r="OT2" s="454"/>
      <c r="OU2" s="454"/>
      <c r="OV2" s="454"/>
      <c r="OW2" s="454"/>
      <c r="OX2" s="454"/>
      <c r="OY2" s="454"/>
      <c r="OZ2" s="454"/>
      <c r="PA2" s="454"/>
      <c r="PB2" s="454"/>
      <c r="PC2" s="454"/>
      <c r="PD2" s="454"/>
      <c r="PE2" s="454"/>
      <c r="PF2" s="454"/>
      <c r="PG2" s="454"/>
      <c r="PI2" s="454"/>
      <c r="PJ2" s="454"/>
      <c r="PK2" s="454"/>
      <c r="PL2" s="454"/>
      <c r="PM2" s="454"/>
      <c r="PN2" s="454"/>
      <c r="PO2" s="454"/>
      <c r="PP2" s="454"/>
      <c r="PQ2" s="454"/>
      <c r="PR2" s="454"/>
      <c r="PS2" s="454"/>
      <c r="PT2" s="454"/>
      <c r="PU2" s="454"/>
      <c r="PV2" s="454"/>
      <c r="PW2" s="454"/>
      <c r="PX2" s="454"/>
      <c r="QB2" s="435"/>
      <c r="QC2" s="435"/>
      <c r="QD2" s="435"/>
      <c r="QE2" s="435"/>
      <c r="QF2" s="435"/>
      <c r="QG2" s="435"/>
      <c r="QH2" s="435"/>
      <c r="QI2" s="435"/>
      <c r="QJ2" s="435"/>
      <c r="QK2" s="435"/>
      <c r="QL2" s="435"/>
      <c r="QM2" s="435"/>
      <c r="QR2" s="435"/>
      <c r="QT2" s="435"/>
      <c r="QX2" s="435"/>
      <c r="QZ2" s="443"/>
      <c r="RB2" s="435"/>
      <c r="RD2" s="435"/>
      <c r="RF2" s="435"/>
      <c r="RH2" s="435"/>
      <c r="RJ2" s="435"/>
      <c r="RL2" s="435"/>
      <c r="RN2" s="435"/>
      <c r="SG2" s="443"/>
      <c r="SH2" s="196"/>
      <c r="SI2" s="443"/>
      <c r="SJ2" s="196"/>
      <c r="SK2" s="443"/>
      <c r="SL2" s="196"/>
      <c r="SM2" s="443"/>
      <c r="SN2" s="196"/>
      <c r="SO2" s="443"/>
      <c r="SP2" s="196"/>
      <c r="SQ2" s="443"/>
      <c r="SR2" s="196"/>
      <c r="SS2" s="443"/>
      <c r="ST2" s="196"/>
      <c r="SU2" s="196"/>
      <c r="SV2" s="196"/>
      <c r="SW2" s="196"/>
      <c r="SX2" s="443"/>
      <c r="SY2" s="196"/>
      <c r="SZ2" s="443"/>
      <c r="TA2" s="196"/>
      <c r="TB2" s="443"/>
      <c r="TC2" s="196"/>
      <c r="TD2" s="443"/>
      <c r="TE2" s="196"/>
      <c r="TF2" s="443"/>
      <c r="TG2" s="196"/>
      <c r="TH2" s="443"/>
      <c r="TI2" s="196"/>
      <c r="TJ2" s="443"/>
      <c r="TK2" s="196"/>
      <c r="TL2" s="196"/>
      <c r="TM2" s="196"/>
      <c r="TN2" s="196"/>
      <c r="TO2" s="196"/>
      <c r="TP2" s="443"/>
      <c r="TQ2" s="196"/>
      <c r="TR2" s="443"/>
      <c r="TS2" s="196"/>
      <c r="TT2" s="443"/>
      <c r="TU2" s="196"/>
      <c r="TV2" s="443"/>
      <c r="TW2" s="196"/>
      <c r="TX2" s="443"/>
      <c r="TY2" s="196"/>
      <c r="TZ2" s="443"/>
      <c r="UA2" s="196"/>
      <c r="UB2" s="443"/>
      <c r="UC2" s="196"/>
      <c r="UD2" s="200"/>
      <c r="UE2" s="200"/>
      <c r="UF2" s="200"/>
      <c r="UG2" s="200"/>
      <c r="UH2" s="200"/>
      <c r="UK2" s="200"/>
      <c r="UL2" s="200"/>
      <c r="UO2" s="200"/>
      <c r="UP2" s="200"/>
      <c r="UT2" s="200"/>
    </row>
    <row r="3" spans="1:16286" s="764" customFormat="1" ht="18" customHeight="1">
      <c r="A3" s="766" t="s">
        <v>7</v>
      </c>
      <c r="B3" s="767"/>
      <c r="C3" s="766"/>
      <c r="E3" s="766" t="s">
        <v>66</v>
      </c>
      <c r="F3" s="766"/>
      <c r="G3" s="766"/>
      <c r="H3" s="766"/>
      <c r="I3" s="766"/>
      <c r="J3" s="766"/>
      <c r="K3" s="766"/>
      <c r="L3" s="766"/>
      <c r="M3" s="766"/>
      <c r="N3" s="766"/>
      <c r="O3" s="767"/>
      <c r="P3" s="766"/>
      <c r="Q3" s="766"/>
      <c r="R3" s="766"/>
      <c r="S3" s="766"/>
      <c r="T3" s="766"/>
      <c r="U3" s="766"/>
      <c r="V3" s="766"/>
      <c r="W3" s="766"/>
      <c r="X3" s="766"/>
      <c r="Y3" s="766"/>
      <c r="Z3" s="766"/>
      <c r="AA3" s="766"/>
      <c r="AB3" s="766"/>
      <c r="AC3" s="766"/>
      <c r="AD3" s="766"/>
      <c r="AE3" s="766"/>
      <c r="AF3" s="766"/>
      <c r="AG3" s="766"/>
      <c r="AH3" s="766"/>
      <c r="AI3" s="766"/>
      <c r="AJ3" s="766"/>
      <c r="AK3" s="766"/>
      <c r="AL3" s="766"/>
      <c r="AQ3" s="764" t="str">
        <f>E3</f>
        <v xml:space="preserve">Stag Brewery </v>
      </c>
      <c r="AZ3" s="767"/>
      <c r="BL3" s="767"/>
      <c r="BW3" s="766"/>
      <c r="BX3" s="766"/>
      <c r="BY3" s="766"/>
      <c r="BZ3" s="766"/>
      <c r="CA3" s="766"/>
      <c r="CB3" s="766"/>
      <c r="CD3" s="766"/>
      <c r="CE3" s="764" t="str">
        <f>AQ3</f>
        <v xml:space="preserve">Stag Brewery </v>
      </c>
      <c r="CJ3" s="767"/>
      <c r="CS3" s="766"/>
      <c r="CW3" s="764" t="str">
        <f>CE3</f>
        <v xml:space="preserve">Stag Brewery </v>
      </c>
      <c r="DL3" s="767"/>
      <c r="DY3" s="764" t="str">
        <f>CE3</f>
        <v xml:space="preserve">Stag Brewery </v>
      </c>
      <c r="EB3" s="766"/>
      <c r="EH3" s="767"/>
      <c r="EO3" s="766"/>
      <c r="EP3" s="766"/>
      <c r="EQ3" s="766"/>
      <c r="ER3" s="766"/>
      <c r="ES3" s="766"/>
      <c r="ET3" s="766"/>
      <c r="EU3" s="766"/>
      <c r="EV3" s="766"/>
      <c r="EW3" s="766"/>
      <c r="EX3" s="766"/>
      <c r="FD3" s="766"/>
      <c r="FG3" s="764" t="str">
        <f>DY3</f>
        <v xml:space="preserve">Stag Brewery </v>
      </c>
      <c r="GH3" s="766"/>
      <c r="GL3" s="764" t="str">
        <f>FG3</f>
        <v xml:space="preserve">Stag Brewery </v>
      </c>
      <c r="GZ3" s="766"/>
      <c r="HD3" s="764" t="str">
        <f>FG3</f>
        <v xml:space="preserve">Stag Brewery </v>
      </c>
      <c r="HK3" s="766"/>
      <c r="HO3" s="766"/>
      <c r="HV3" s="768"/>
      <c r="HX3" s="768"/>
      <c r="HZ3" s="768"/>
      <c r="IB3" s="768"/>
      <c r="ID3" s="768"/>
      <c r="IF3" s="768"/>
      <c r="IH3" s="768"/>
      <c r="II3" s="766"/>
      <c r="IJ3" s="768"/>
      <c r="IK3" s="768"/>
      <c r="IM3" s="764" t="str">
        <f>HD3</f>
        <v xml:space="preserve">Stag Brewery </v>
      </c>
      <c r="IO3" s="769"/>
      <c r="IQ3" s="769"/>
      <c r="IS3" s="769"/>
      <c r="IU3" s="769"/>
      <c r="IW3" s="769"/>
      <c r="IX3" s="766"/>
      <c r="IY3" s="769"/>
      <c r="JA3" s="769"/>
      <c r="JC3" s="769"/>
      <c r="JI3" s="764" t="str">
        <f>KA3</f>
        <v xml:space="preserve">Stag Brewery </v>
      </c>
      <c r="JK3" s="769"/>
      <c r="JM3" s="769"/>
      <c r="JO3" s="769"/>
      <c r="JP3" s="766"/>
      <c r="JQ3" s="770"/>
      <c r="JR3" s="766"/>
      <c r="JS3" s="770"/>
      <c r="JT3" s="766"/>
      <c r="JU3" s="766"/>
      <c r="JV3" s="766"/>
      <c r="KA3" s="764" t="str">
        <f>IM3</f>
        <v xml:space="preserve">Stag Brewery </v>
      </c>
      <c r="KP3" s="766"/>
      <c r="KX3" s="766"/>
      <c r="KZ3" s="766"/>
      <c r="LK3" s="764" t="str">
        <f>KA3</f>
        <v xml:space="preserve">Stag Brewery </v>
      </c>
      <c r="LV3" s="766"/>
      <c r="MQ3" s="764" t="str">
        <f>LK3</f>
        <v xml:space="preserve">Stag Brewery </v>
      </c>
      <c r="NB3" s="766"/>
      <c r="NU3" s="771"/>
      <c r="NW3" s="764" t="str">
        <f>MQ3</f>
        <v xml:space="preserve">Stag Brewery </v>
      </c>
      <c r="QR3" s="764" t="str">
        <f>NW3</f>
        <v xml:space="preserve">Stag Brewery </v>
      </c>
      <c r="QZ3" s="766"/>
      <c r="RT3" s="764" t="str">
        <f>QR3</f>
        <v xml:space="preserve">Stag Brewery </v>
      </c>
      <c r="SG3" s="764" t="str">
        <f>QR3</f>
        <v xml:space="preserve">Stag Brewery </v>
      </c>
      <c r="SH3" s="766"/>
      <c r="SI3" s="766"/>
      <c r="SJ3" s="766"/>
      <c r="SK3" s="766"/>
      <c r="SL3" s="766"/>
      <c r="SM3" s="766"/>
      <c r="SN3" s="766"/>
      <c r="SO3" s="766"/>
      <c r="SP3" s="766"/>
      <c r="SQ3" s="766"/>
      <c r="SR3" s="766"/>
      <c r="SS3" s="766"/>
      <c r="ST3" s="766"/>
      <c r="SU3" s="766"/>
      <c r="SV3" s="766"/>
      <c r="SW3" s="766"/>
      <c r="SY3" s="766"/>
      <c r="SZ3" s="766"/>
      <c r="TA3" s="766"/>
      <c r="TB3" s="766"/>
      <c r="TC3" s="766"/>
      <c r="TD3" s="766"/>
      <c r="TE3" s="766"/>
      <c r="TF3" s="766"/>
      <c r="TG3" s="766"/>
      <c r="TH3" s="766"/>
      <c r="TI3" s="766"/>
      <c r="TJ3" s="766"/>
      <c r="TK3" s="766"/>
      <c r="TL3" s="766"/>
      <c r="TM3" s="766"/>
      <c r="TN3" s="766"/>
      <c r="TO3" s="766"/>
      <c r="TP3" s="766" t="str">
        <f>SG3</f>
        <v xml:space="preserve">Stag Brewery </v>
      </c>
      <c r="TQ3" s="766"/>
      <c r="TR3" s="766"/>
      <c r="TS3" s="766"/>
      <c r="TT3" s="766"/>
      <c r="TU3" s="766"/>
      <c r="TV3" s="766"/>
      <c r="TW3" s="766"/>
      <c r="TX3" s="766"/>
      <c r="TY3" s="766"/>
      <c r="TZ3" s="766"/>
      <c r="UA3" s="766"/>
      <c r="UB3" s="766"/>
      <c r="UC3" s="766"/>
      <c r="UD3" s="772"/>
      <c r="UE3" s="772"/>
      <c r="UF3" s="772"/>
      <c r="UG3" s="772"/>
      <c r="UH3" s="772" t="str">
        <f>TP3</f>
        <v xml:space="preserve">Stag Brewery </v>
      </c>
      <c r="UK3" s="772"/>
      <c r="UL3" s="772"/>
      <c r="UO3" s="772"/>
      <c r="UP3" s="772"/>
      <c r="UT3" s="772"/>
    </row>
    <row r="4" spans="1:16286" s="765" customFormat="1" ht="15.75" customHeight="1">
      <c r="A4" s="773" t="s">
        <v>32</v>
      </c>
      <c r="B4" s="774"/>
      <c r="C4" s="773"/>
      <c r="E4" s="775" t="s">
        <v>182</v>
      </c>
      <c r="F4" s="773"/>
      <c r="G4" s="775"/>
      <c r="H4" s="773"/>
      <c r="I4" s="775"/>
      <c r="J4" s="773"/>
      <c r="K4" s="775"/>
      <c r="L4" s="773"/>
      <c r="M4" s="775"/>
      <c r="N4" s="773"/>
      <c r="O4" s="776"/>
      <c r="P4" s="773"/>
      <c r="Q4" s="775"/>
      <c r="R4" s="773"/>
      <c r="S4" s="775"/>
      <c r="T4" s="773"/>
      <c r="U4" s="775"/>
      <c r="V4" s="773"/>
      <c r="W4" s="775"/>
      <c r="X4" s="773"/>
      <c r="Y4" s="775"/>
      <c r="Z4" s="773"/>
      <c r="AA4" s="775"/>
      <c r="AB4" s="773"/>
      <c r="AC4" s="775"/>
      <c r="AD4" s="773"/>
      <c r="AE4" s="775"/>
      <c r="AF4" s="773"/>
      <c r="AG4" s="775"/>
      <c r="AH4" s="773"/>
      <c r="AI4" s="775"/>
      <c r="AJ4" s="773"/>
      <c r="AK4" s="775"/>
      <c r="AL4" s="773"/>
      <c r="AQ4" s="765" t="str">
        <f>E4</f>
        <v>Schedule of (Residential) NSA - Revised Enlarged Scheme</v>
      </c>
      <c r="AZ4" s="774"/>
      <c r="BL4" s="773"/>
      <c r="BW4" s="773"/>
      <c r="BX4" s="773"/>
      <c r="BY4" s="773"/>
      <c r="BZ4" s="773"/>
      <c r="CA4" s="773"/>
      <c r="CB4" s="773"/>
      <c r="CD4" s="773"/>
      <c r="CE4" s="765" t="str">
        <f>AQ4</f>
        <v>Schedule of (Residential) NSA - Revised Enlarged Scheme</v>
      </c>
      <c r="CJ4" s="774"/>
      <c r="CS4" s="773"/>
      <c r="CW4" s="765" t="str">
        <f>CE4</f>
        <v>Schedule of (Residential) NSA - Revised Enlarged Scheme</v>
      </c>
      <c r="DL4" s="774"/>
      <c r="DY4" s="765" t="str">
        <f>CE4</f>
        <v>Schedule of (Residential) NSA - Revised Enlarged Scheme</v>
      </c>
      <c r="EB4" s="773"/>
      <c r="EH4" s="774"/>
      <c r="EO4" s="773"/>
      <c r="EP4" s="773"/>
      <c r="EQ4" s="773"/>
      <c r="ER4" s="773"/>
      <c r="ES4" s="773"/>
      <c r="ET4" s="773"/>
      <c r="EU4" s="773"/>
      <c r="EV4" s="773"/>
      <c r="EW4" s="773"/>
      <c r="EX4" s="773"/>
      <c r="FD4" s="773"/>
      <c r="FG4" s="765" t="str">
        <f>DY4</f>
        <v>Schedule of (Residential) NSA - Revised Enlarged Scheme</v>
      </c>
      <c r="GH4" s="773"/>
      <c r="GL4" s="765" t="str">
        <f>FG4</f>
        <v>Schedule of (Residential) NSA - Revised Enlarged Scheme</v>
      </c>
      <c r="GZ4" s="773"/>
      <c r="HD4" s="765" t="str">
        <f>FG4</f>
        <v>Schedule of (Residential) NSA - Revised Enlarged Scheme</v>
      </c>
      <c r="HK4" s="773"/>
      <c r="HO4" s="773"/>
      <c r="HR4" s="773"/>
      <c r="HV4" s="777"/>
      <c r="HX4" s="777"/>
      <c r="HZ4" s="777"/>
      <c r="IB4" s="777"/>
      <c r="ID4" s="777"/>
      <c r="IF4" s="777"/>
      <c r="IH4" s="777"/>
      <c r="II4" s="773"/>
      <c r="IJ4" s="777"/>
      <c r="IK4" s="777"/>
      <c r="IM4" s="765" t="str">
        <f>HD4</f>
        <v>Schedule of (Residential) NSA - Revised Enlarged Scheme</v>
      </c>
      <c r="IX4" s="773"/>
      <c r="JI4" s="778" t="str">
        <f>IM4</f>
        <v>Schedule of (Residential) NSA - Revised Enlarged Scheme</v>
      </c>
      <c r="JP4" s="773"/>
      <c r="JQ4" s="773"/>
      <c r="JR4" s="773"/>
      <c r="JS4" s="773"/>
      <c r="JT4" s="773"/>
      <c r="JU4" s="773"/>
      <c r="JV4" s="773"/>
      <c r="KA4" s="765" t="str">
        <f>IM4</f>
        <v>Schedule of (Residential) NSA - Revised Enlarged Scheme</v>
      </c>
      <c r="KP4" s="773"/>
      <c r="KX4" s="773"/>
      <c r="KZ4" s="773"/>
      <c r="LK4" s="765" t="str">
        <f>KA4</f>
        <v>Schedule of (Residential) NSA - Revised Enlarged Scheme</v>
      </c>
      <c r="LV4" s="773"/>
      <c r="MQ4" s="765" t="str">
        <f>LK4</f>
        <v>Schedule of (Residential) NSA - Revised Enlarged Scheme</v>
      </c>
      <c r="NB4" s="773"/>
      <c r="NU4" s="779"/>
      <c r="NW4" s="765" t="str">
        <f>MQ4</f>
        <v>Schedule of (Residential) NSA - Revised Enlarged Scheme</v>
      </c>
      <c r="OA4" s="780"/>
      <c r="OC4" s="780"/>
      <c r="OE4" s="780"/>
      <c r="OG4" s="780"/>
      <c r="OI4" s="780"/>
      <c r="OK4" s="780"/>
      <c r="OM4" s="780"/>
      <c r="ON4" s="780"/>
      <c r="OO4" s="780"/>
      <c r="OP4" s="780"/>
      <c r="OQ4" s="780"/>
      <c r="OR4" s="780"/>
      <c r="OS4" s="780"/>
      <c r="OT4" s="780"/>
      <c r="OU4" s="780"/>
      <c r="OV4" s="780"/>
      <c r="OW4" s="780"/>
      <c r="OX4" s="780"/>
      <c r="OY4" s="780"/>
      <c r="OZ4" s="780"/>
      <c r="PA4" s="780"/>
      <c r="PB4" s="780"/>
      <c r="PC4" s="780"/>
      <c r="PD4" s="780"/>
      <c r="PE4" s="780"/>
      <c r="PF4" s="780"/>
      <c r="PG4" s="780"/>
      <c r="PI4" s="780"/>
      <c r="PJ4" s="780"/>
      <c r="PK4" s="780"/>
      <c r="PL4" s="780"/>
      <c r="PM4" s="780"/>
      <c r="PN4" s="780"/>
      <c r="PO4" s="780"/>
      <c r="PP4" s="780"/>
      <c r="PQ4" s="780"/>
      <c r="PR4" s="780"/>
      <c r="PS4" s="780"/>
      <c r="PT4" s="780"/>
      <c r="PU4" s="780"/>
      <c r="PV4" s="780"/>
      <c r="PW4" s="780"/>
      <c r="PX4" s="780"/>
      <c r="QR4" s="765" t="str">
        <f>NW4</f>
        <v>Schedule of (Residential) NSA - Revised Enlarged Scheme</v>
      </c>
      <c r="QU4" s="773"/>
      <c r="QV4" s="773"/>
      <c r="QW4" s="773"/>
      <c r="QZ4" s="773"/>
      <c r="RT4" s="765" t="str">
        <f>QR4</f>
        <v>Schedule of (Residential) NSA - Revised Enlarged Scheme</v>
      </c>
      <c r="SG4" s="765" t="str">
        <f>QR4</f>
        <v>Schedule of (Residential) NSA - Revised Enlarged Scheme</v>
      </c>
      <c r="SH4" s="773"/>
      <c r="SI4" s="773"/>
      <c r="SJ4" s="773"/>
      <c r="SK4" s="773"/>
      <c r="SL4" s="773"/>
      <c r="SM4" s="773"/>
      <c r="SN4" s="773"/>
      <c r="SO4" s="773"/>
      <c r="SP4" s="773"/>
      <c r="SQ4" s="773"/>
      <c r="SR4" s="773"/>
      <c r="SS4" s="773"/>
      <c r="ST4" s="773"/>
      <c r="SU4" s="773"/>
      <c r="SV4" s="773"/>
      <c r="SW4" s="773"/>
      <c r="SY4" s="773"/>
      <c r="SZ4" s="773"/>
      <c r="TA4" s="773"/>
      <c r="TB4" s="773"/>
      <c r="TC4" s="773"/>
      <c r="TD4" s="773"/>
      <c r="TE4" s="773"/>
      <c r="TF4" s="773"/>
      <c r="TG4" s="773"/>
      <c r="TH4" s="773"/>
      <c r="TI4" s="773"/>
      <c r="TJ4" s="773"/>
      <c r="TK4" s="773"/>
      <c r="TL4" s="773"/>
      <c r="TM4" s="773"/>
      <c r="TN4" s="773"/>
      <c r="TO4" s="773"/>
      <c r="TP4" s="773" t="str">
        <f>SG4</f>
        <v>Schedule of (Residential) NSA - Revised Enlarged Scheme</v>
      </c>
      <c r="TQ4" s="773"/>
      <c r="TR4" s="773"/>
      <c r="TS4" s="773"/>
      <c r="TT4" s="773"/>
      <c r="TU4" s="773"/>
      <c r="TV4" s="773"/>
      <c r="TW4" s="773"/>
      <c r="TX4" s="773"/>
      <c r="TY4" s="773"/>
      <c r="TZ4" s="773"/>
      <c r="UA4" s="773"/>
      <c r="UB4" s="773"/>
      <c r="UC4" s="773"/>
      <c r="UD4" s="781"/>
      <c r="UE4" s="781"/>
      <c r="UF4" s="781"/>
      <c r="UG4" s="781"/>
      <c r="UH4" s="781" t="str">
        <f>TP4</f>
        <v>Schedule of (Residential) NSA - Revised Enlarged Scheme</v>
      </c>
      <c r="UK4" s="781"/>
      <c r="UL4" s="781"/>
      <c r="UO4" s="781"/>
      <c r="UP4" s="781"/>
      <c r="UT4" s="781"/>
    </row>
    <row r="5" spans="1:16286" ht="18">
      <c r="A5" s="14"/>
      <c r="B5" s="7"/>
      <c r="C5" s="14"/>
      <c r="E5" s="456"/>
      <c r="F5" s="13"/>
      <c r="G5" s="456"/>
      <c r="H5" s="13"/>
      <c r="I5" s="456"/>
      <c r="J5" s="13"/>
      <c r="K5" s="456"/>
      <c r="L5" s="13"/>
      <c r="M5" s="456"/>
      <c r="N5" s="13"/>
      <c r="O5" s="456"/>
      <c r="P5" s="13"/>
      <c r="Q5" s="456"/>
      <c r="R5" s="52"/>
      <c r="S5" s="456"/>
      <c r="T5" s="13"/>
      <c r="U5" s="456"/>
      <c r="V5" s="13"/>
      <c r="W5" s="456"/>
      <c r="X5" s="13"/>
      <c r="Y5" s="456"/>
      <c r="Z5" s="13"/>
      <c r="AA5" s="456"/>
      <c r="AB5" s="39"/>
      <c r="AC5" s="456"/>
      <c r="AD5" s="39"/>
      <c r="AE5" s="456"/>
      <c r="AF5" s="39"/>
      <c r="AG5" s="456"/>
      <c r="AH5" s="39"/>
      <c r="AI5" s="456"/>
      <c r="AJ5" s="39"/>
      <c r="AK5" s="456"/>
      <c r="AL5" s="52"/>
      <c r="AZ5" s="7"/>
      <c r="BL5" s="456"/>
      <c r="BP5" s="454"/>
      <c r="BQ5" s="42"/>
      <c r="BR5" s="454"/>
      <c r="BS5" s="42"/>
      <c r="BT5" s="454"/>
      <c r="BU5" s="42"/>
      <c r="BV5" s="135"/>
      <c r="BW5" s="141"/>
      <c r="BX5" s="141"/>
      <c r="BY5" s="141"/>
      <c r="BZ5" s="141"/>
      <c r="CA5" s="141"/>
      <c r="CB5" s="141"/>
      <c r="CC5" s="187"/>
      <c r="CD5" s="141"/>
      <c r="CO5" s="454"/>
      <c r="CQ5" s="454"/>
      <c r="CR5" s="187"/>
      <c r="CS5" s="141"/>
      <c r="CT5" s="135"/>
      <c r="CU5" s="515"/>
      <c r="CV5" s="187"/>
      <c r="CX5" s="187"/>
      <c r="CZ5" s="187"/>
      <c r="DB5" s="187"/>
      <c r="DD5" s="187"/>
      <c r="DP5" s="187"/>
      <c r="DR5" s="173"/>
      <c r="DT5" s="173"/>
      <c r="DU5" s="135"/>
      <c r="DV5" s="187"/>
      <c r="DW5" s="135"/>
      <c r="DZ5" s="135"/>
      <c r="EB5" s="141"/>
      <c r="ED5" s="187"/>
      <c r="EF5" s="187"/>
      <c r="EH5" s="187"/>
      <c r="EJ5" s="187"/>
      <c r="EL5" s="187"/>
      <c r="EN5" s="135"/>
      <c r="EO5" s="170"/>
      <c r="EP5" s="141"/>
      <c r="EQ5" s="170"/>
      <c r="ER5" s="141"/>
      <c r="ES5" s="170"/>
      <c r="ET5" s="141"/>
      <c r="EU5" s="170"/>
      <c r="EV5" s="141"/>
      <c r="EW5" s="170"/>
      <c r="EX5" s="141"/>
      <c r="EY5" s="173"/>
      <c r="EZ5" s="135"/>
      <c r="FA5" s="173"/>
      <c r="FB5" s="173"/>
      <c r="FC5" s="135"/>
      <c r="FD5" s="141"/>
      <c r="FE5" s="135"/>
      <c r="FF5" s="135"/>
      <c r="FG5" s="454"/>
      <c r="FH5" s="173"/>
      <c r="FI5" s="454"/>
      <c r="FJ5" s="173"/>
      <c r="FK5" s="454"/>
      <c r="FL5" s="187"/>
      <c r="FQ5" s="173"/>
      <c r="FS5" s="135"/>
      <c r="FU5" s="135"/>
      <c r="FW5" s="135"/>
      <c r="FY5" s="135"/>
      <c r="GA5" s="135"/>
      <c r="GE5" s="135"/>
      <c r="GG5" s="135"/>
      <c r="GH5" s="141"/>
      <c r="GI5" s="173"/>
      <c r="GJ5" s="173"/>
      <c r="GK5" s="42"/>
      <c r="GM5" s="42"/>
      <c r="GO5" s="42"/>
      <c r="GQ5" s="173"/>
      <c r="GS5" s="173"/>
      <c r="GU5" s="173"/>
      <c r="GW5" s="173"/>
      <c r="GY5" s="173"/>
      <c r="GZ5" s="141"/>
      <c r="HA5" s="135"/>
      <c r="HB5" s="558"/>
      <c r="HC5" s="135"/>
      <c r="HD5" s="435"/>
      <c r="HE5" s="173"/>
      <c r="HF5" s="454"/>
      <c r="HG5" s="173"/>
      <c r="HH5" s="454"/>
      <c r="HI5" s="173"/>
      <c r="HJ5" s="435"/>
      <c r="HK5" s="174"/>
      <c r="HL5" s="435"/>
      <c r="HM5" s="135"/>
      <c r="HN5" s="435"/>
      <c r="HO5" s="141"/>
      <c r="HP5" s="435"/>
      <c r="HQ5" s="135"/>
      <c r="HR5" s="135"/>
      <c r="HS5" s="135"/>
      <c r="HT5" s="135"/>
      <c r="HV5" s="168"/>
      <c r="HX5" s="168"/>
      <c r="HZ5" s="168"/>
      <c r="IB5" s="168"/>
      <c r="IC5" s="135"/>
      <c r="ID5" s="168"/>
      <c r="IE5" s="135"/>
      <c r="IF5" s="168"/>
      <c r="IH5" s="168"/>
      <c r="II5" s="141"/>
      <c r="IJ5" s="168"/>
      <c r="IK5" s="168"/>
      <c r="IN5" s="135"/>
      <c r="IV5" s="135"/>
      <c r="IX5" s="141"/>
      <c r="IZ5" s="135"/>
      <c r="JB5" s="135"/>
      <c r="JD5" s="432"/>
      <c r="JE5" s="135"/>
      <c r="JF5" s="173"/>
      <c r="JG5" s="135"/>
      <c r="JI5" s="437"/>
      <c r="JJ5" s="135"/>
      <c r="JN5" s="135"/>
      <c r="JP5" s="141"/>
      <c r="JQ5" s="170"/>
      <c r="JR5" s="141"/>
      <c r="JS5" s="170"/>
      <c r="JT5" s="141"/>
      <c r="JU5" s="170"/>
      <c r="JV5" s="141"/>
      <c r="JW5" s="135"/>
      <c r="JX5" s="173"/>
      <c r="JY5" s="135"/>
      <c r="KB5" s="135"/>
      <c r="KJ5" s="135"/>
      <c r="KL5" s="689"/>
      <c r="KN5" s="689"/>
      <c r="KP5" s="141"/>
      <c r="KR5" s="722"/>
      <c r="KT5" s="722"/>
      <c r="KV5" s="722"/>
      <c r="KX5" s="141"/>
      <c r="KZ5" s="141"/>
      <c r="LB5" s="722"/>
      <c r="LD5" s="722"/>
      <c r="LF5" s="722"/>
      <c r="LG5" s="135"/>
      <c r="LH5" s="173"/>
      <c r="LI5" s="135"/>
      <c r="LL5" s="135"/>
      <c r="LT5" s="135"/>
      <c r="LV5" s="141"/>
      <c r="LX5" s="135"/>
      <c r="LZ5" s="135"/>
      <c r="MB5" s="135"/>
      <c r="MD5" s="173"/>
      <c r="MF5" s="173"/>
      <c r="MH5" s="135"/>
      <c r="MJ5" s="135"/>
      <c r="ML5" s="135"/>
      <c r="MM5" s="135"/>
      <c r="MN5" s="173"/>
      <c r="MO5" s="135"/>
      <c r="MR5" s="135"/>
      <c r="MZ5" s="135"/>
      <c r="NB5" s="141"/>
      <c r="ND5" s="135"/>
      <c r="NF5" s="135"/>
      <c r="NH5" s="135"/>
      <c r="NJ5" s="173"/>
      <c r="NL5" s="173"/>
      <c r="NN5" s="135"/>
      <c r="NP5" s="135"/>
      <c r="NR5" s="135"/>
      <c r="NS5" s="135"/>
      <c r="NT5" s="173"/>
      <c r="NU5" s="611"/>
      <c r="NV5" s="135"/>
      <c r="NX5" s="173"/>
      <c r="NY5" s="173"/>
      <c r="NZ5" s="173"/>
      <c r="OB5" s="173"/>
      <c r="OD5" s="173"/>
      <c r="OF5" s="173"/>
      <c r="OH5" s="173"/>
      <c r="OJ5" s="173"/>
      <c r="OL5" s="173"/>
      <c r="PH5" s="173"/>
      <c r="PY5" s="135"/>
      <c r="PZ5" s="173"/>
      <c r="QA5" s="173"/>
      <c r="QQ5" s="135"/>
      <c r="QS5" s="135"/>
      <c r="QU5" s="173"/>
      <c r="QV5" s="173"/>
      <c r="QW5" s="173"/>
      <c r="QY5" s="173"/>
      <c r="QZ5" s="170"/>
      <c r="RA5" s="173"/>
      <c r="RC5" s="173"/>
      <c r="RE5" s="173"/>
      <c r="RG5" s="173"/>
      <c r="RI5" s="135"/>
      <c r="RP5" s="135"/>
      <c r="RQ5" s="135"/>
      <c r="RW5" s="135"/>
      <c r="SB5" s="135"/>
      <c r="SC5" s="135"/>
      <c r="SD5" s="135"/>
      <c r="SE5" s="558"/>
      <c r="SF5" s="135"/>
      <c r="SG5" s="717"/>
      <c r="SH5" s="141"/>
      <c r="SI5" s="170"/>
      <c r="SJ5" s="141"/>
      <c r="SK5" s="170"/>
      <c r="SL5" s="141"/>
      <c r="SM5" s="170"/>
      <c r="SN5" s="141"/>
      <c r="SO5" s="170"/>
      <c r="SP5" s="201"/>
      <c r="SQ5" s="170"/>
      <c r="SR5" s="174"/>
      <c r="SS5" s="170"/>
      <c r="ST5" s="174"/>
      <c r="SU5" s="141"/>
      <c r="SV5" s="174"/>
      <c r="SW5" s="174"/>
      <c r="SX5" s="717"/>
      <c r="SY5" s="141"/>
      <c r="SZ5" s="170"/>
      <c r="TA5" s="141"/>
      <c r="TB5" s="170"/>
      <c r="TC5" s="141"/>
      <c r="TD5" s="170"/>
      <c r="TE5" s="141"/>
      <c r="TF5" s="170"/>
      <c r="TG5" s="201"/>
      <c r="TH5" s="170"/>
      <c r="TI5" s="174"/>
      <c r="TJ5" s="170"/>
      <c r="TK5" s="174"/>
      <c r="TL5" s="141"/>
      <c r="TM5" s="174"/>
      <c r="TN5" s="174"/>
      <c r="TO5" s="174"/>
      <c r="TP5" s="170"/>
      <c r="TQ5" s="174"/>
      <c r="TR5" s="170"/>
      <c r="TS5" s="174"/>
      <c r="TT5" s="170"/>
      <c r="TU5" s="141"/>
      <c r="TV5" s="170"/>
      <c r="TW5" s="141"/>
      <c r="TX5" s="170"/>
      <c r="TY5" s="141"/>
      <c r="TZ5" s="170"/>
      <c r="UA5" s="141"/>
      <c r="UB5" s="170"/>
      <c r="UC5" s="141"/>
      <c r="UD5" s="157"/>
      <c r="UE5" s="157"/>
      <c r="UF5" s="157"/>
      <c r="UG5" s="157"/>
      <c r="UH5" s="157"/>
      <c r="UK5" s="157"/>
      <c r="UL5" s="157"/>
      <c r="UO5" s="157"/>
      <c r="UP5" s="157"/>
      <c r="UT5" s="157"/>
    </row>
    <row r="6" spans="1:16286" s="94" customFormat="1" ht="18">
      <c r="A6" s="53"/>
      <c r="B6" s="128"/>
      <c r="C6" s="258"/>
      <c r="E6" s="455"/>
      <c r="F6" s="80"/>
      <c r="G6" s="456"/>
      <c r="H6" s="80"/>
      <c r="I6" s="456"/>
      <c r="J6" s="80"/>
      <c r="K6" s="456"/>
      <c r="L6" s="80"/>
      <c r="M6" s="456"/>
      <c r="N6" s="80"/>
      <c r="O6" s="456"/>
      <c r="P6" s="80"/>
      <c r="Q6" s="456"/>
      <c r="R6" s="80"/>
      <c r="S6" s="456"/>
      <c r="T6" s="80"/>
      <c r="U6" s="456"/>
      <c r="V6" s="80"/>
      <c r="W6" s="456"/>
      <c r="X6" s="80"/>
      <c r="Y6" s="456"/>
      <c r="Z6" s="80"/>
      <c r="AA6" s="456"/>
      <c r="AB6" s="80"/>
      <c r="AC6" s="456"/>
      <c r="AD6" s="141"/>
      <c r="AE6" s="456"/>
      <c r="AF6" s="141"/>
      <c r="AG6" s="456"/>
      <c r="AH6" s="141"/>
      <c r="AI6" s="456"/>
      <c r="AJ6" s="141"/>
      <c r="AK6" s="456"/>
      <c r="AL6" s="80"/>
      <c r="AQ6" s="437"/>
      <c r="AS6" s="437"/>
      <c r="AU6" s="437"/>
      <c r="AW6" s="437"/>
      <c r="AY6" s="437"/>
      <c r="AZ6" s="128"/>
      <c r="BA6" s="437"/>
      <c r="BC6" s="437"/>
      <c r="BE6" s="437"/>
      <c r="BG6" s="437"/>
      <c r="BL6" s="170"/>
      <c r="BN6" s="437"/>
      <c r="BP6" s="437"/>
      <c r="BR6" s="437"/>
      <c r="BT6" s="437"/>
      <c r="BW6" s="141"/>
      <c r="BX6" s="141"/>
      <c r="BY6" s="141"/>
      <c r="BZ6" s="141"/>
      <c r="CA6" s="141"/>
      <c r="CB6" s="141"/>
      <c r="CC6" s="32"/>
      <c r="CD6" s="141"/>
      <c r="CE6" s="437"/>
      <c r="CF6" s="32"/>
      <c r="CG6" s="437"/>
      <c r="CH6" s="32"/>
      <c r="CI6" s="437"/>
      <c r="CJ6" s="32"/>
      <c r="CK6" s="437"/>
      <c r="CL6" s="32"/>
      <c r="CM6" s="437"/>
      <c r="CN6" s="32"/>
      <c r="CO6" s="437"/>
      <c r="CP6" s="32"/>
      <c r="CQ6" s="437"/>
      <c r="CR6" s="32"/>
      <c r="CS6" s="141"/>
      <c r="CV6" s="32"/>
      <c r="CW6" s="437"/>
      <c r="CX6" s="32"/>
      <c r="CY6" s="437"/>
      <c r="CZ6" s="32"/>
      <c r="DA6" s="437"/>
      <c r="DB6" s="32"/>
      <c r="DC6" s="437"/>
      <c r="DD6" s="32"/>
      <c r="DE6" s="437"/>
      <c r="DF6" s="32"/>
      <c r="DG6" s="437"/>
      <c r="DH6" s="32"/>
      <c r="DI6" s="437"/>
      <c r="DJ6" s="32"/>
      <c r="DK6" s="437"/>
      <c r="DL6" s="32"/>
      <c r="DM6" s="437"/>
      <c r="DN6" s="32"/>
      <c r="DO6" s="437"/>
      <c r="DP6" s="32"/>
      <c r="DQ6" s="437"/>
      <c r="DR6" s="32"/>
      <c r="DS6" s="437"/>
      <c r="DT6" s="32"/>
      <c r="DV6" s="32"/>
      <c r="DY6" s="437"/>
      <c r="EA6" s="437"/>
      <c r="EB6" s="141"/>
      <c r="EC6" s="437"/>
      <c r="ED6" s="32"/>
      <c r="EE6" s="437"/>
      <c r="EF6" s="32"/>
      <c r="EG6" s="437"/>
      <c r="EH6" s="32"/>
      <c r="EI6" s="437"/>
      <c r="EJ6" s="32"/>
      <c r="EK6" s="437"/>
      <c r="EL6" s="32"/>
      <c r="EM6" s="437"/>
      <c r="EO6" s="170"/>
      <c r="EP6" s="141"/>
      <c r="EQ6" s="170"/>
      <c r="ER6" s="141"/>
      <c r="ES6" s="170"/>
      <c r="ET6" s="141"/>
      <c r="EU6" s="170"/>
      <c r="EV6" s="141"/>
      <c r="EW6" s="170"/>
      <c r="EX6" s="141"/>
      <c r="EY6" s="32"/>
      <c r="FA6" s="32"/>
      <c r="FB6" s="32"/>
      <c r="FD6" s="141"/>
      <c r="FG6" s="437"/>
      <c r="FI6" s="437"/>
      <c r="FJ6" s="32"/>
      <c r="FK6" s="437"/>
      <c r="FL6" s="32"/>
      <c r="FM6" s="437"/>
      <c r="FO6" s="32"/>
      <c r="FQ6" s="32"/>
      <c r="FR6" s="437"/>
      <c r="FT6" s="437"/>
      <c r="FV6" s="437"/>
      <c r="FX6" s="437"/>
      <c r="FZ6" s="437"/>
      <c r="GB6" s="437"/>
      <c r="GD6" s="437"/>
      <c r="GF6" s="437"/>
      <c r="GH6" s="141"/>
      <c r="GI6" s="32"/>
      <c r="GJ6" s="32"/>
      <c r="GL6" s="437"/>
      <c r="GN6" s="437"/>
      <c r="GP6" s="437"/>
      <c r="GQ6" s="32"/>
      <c r="GR6" s="437"/>
      <c r="GS6" s="32"/>
      <c r="GT6" s="437"/>
      <c r="GU6" s="32"/>
      <c r="GV6" s="437"/>
      <c r="GW6" s="32"/>
      <c r="GX6" s="437"/>
      <c r="GY6" s="32"/>
      <c r="GZ6" s="141"/>
      <c r="HD6" s="437"/>
      <c r="HE6" s="32"/>
      <c r="HF6" s="437"/>
      <c r="HG6" s="32"/>
      <c r="HH6" s="437"/>
      <c r="HI6" s="32"/>
      <c r="HJ6" s="437"/>
      <c r="HK6" s="174"/>
      <c r="HL6" s="437"/>
      <c r="HN6" s="437"/>
      <c r="HO6" s="141"/>
      <c r="HP6" s="437"/>
      <c r="HV6" s="169"/>
      <c r="HX6" s="169"/>
      <c r="HZ6" s="169"/>
      <c r="IB6" s="169"/>
      <c r="ID6" s="169"/>
      <c r="IF6" s="169"/>
      <c r="IH6" s="169"/>
      <c r="II6" s="141"/>
      <c r="IJ6" s="169"/>
      <c r="IK6" s="169"/>
      <c r="IM6" s="437"/>
      <c r="IO6" s="437"/>
      <c r="IQ6" s="437"/>
      <c r="IS6" s="437"/>
      <c r="IU6" s="437"/>
      <c r="IW6" s="437"/>
      <c r="IX6" s="141"/>
      <c r="IY6" s="437"/>
      <c r="JA6" s="437"/>
      <c r="JC6" s="437"/>
      <c r="JF6" s="32"/>
      <c r="JI6" s="564"/>
      <c r="JK6" s="437"/>
      <c r="JM6" s="437"/>
      <c r="JO6" s="437"/>
      <c r="JP6" s="141"/>
      <c r="JQ6" s="170"/>
      <c r="JR6" s="141"/>
      <c r="JS6" s="170"/>
      <c r="JT6" s="141"/>
      <c r="JU6" s="170"/>
      <c r="JV6" s="141"/>
      <c r="JX6" s="32"/>
      <c r="KA6" s="437"/>
      <c r="KC6" s="437"/>
      <c r="KE6" s="437"/>
      <c r="KG6" s="437"/>
      <c r="KI6" s="437"/>
      <c r="KK6" s="437"/>
      <c r="KM6" s="437"/>
      <c r="KO6" s="437"/>
      <c r="KP6" s="141"/>
      <c r="KQ6" s="437"/>
      <c r="KS6" s="437"/>
      <c r="KU6" s="437"/>
      <c r="KW6" s="437"/>
      <c r="KX6" s="141"/>
      <c r="KY6" s="437"/>
      <c r="KZ6" s="141"/>
      <c r="LA6" s="437"/>
      <c r="LC6" s="437"/>
      <c r="LE6" s="437"/>
      <c r="LH6" s="32"/>
      <c r="LK6" s="437"/>
      <c r="LM6" s="437"/>
      <c r="LO6" s="437"/>
      <c r="LQ6" s="437"/>
      <c r="LS6" s="437"/>
      <c r="LU6" s="437"/>
      <c r="LV6" s="141"/>
      <c r="LW6" s="437"/>
      <c r="LY6" s="437"/>
      <c r="MA6" s="437"/>
      <c r="MC6" s="437"/>
      <c r="MD6" s="32"/>
      <c r="ME6" s="437"/>
      <c r="MF6" s="32"/>
      <c r="MG6" s="437"/>
      <c r="MI6" s="437"/>
      <c r="MK6" s="437"/>
      <c r="MN6" s="32"/>
      <c r="MQ6" s="437"/>
      <c r="MS6" s="437"/>
      <c r="MU6" s="437"/>
      <c r="MW6" s="437"/>
      <c r="MY6" s="437"/>
      <c r="NA6" s="437"/>
      <c r="NB6" s="141"/>
      <c r="NC6" s="437"/>
      <c r="NE6" s="437"/>
      <c r="NG6" s="437"/>
      <c r="NI6" s="437"/>
      <c r="NJ6" s="32"/>
      <c r="NK6" s="437"/>
      <c r="NL6" s="32"/>
      <c r="NM6" s="437"/>
      <c r="NO6" s="437"/>
      <c r="NQ6" s="437"/>
      <c r="NT6" s="32"/>
      <c r="NU6" s="613"/>
      <c r="NW6" s="455"/>
      <c r="NX6" s="32"/>
      <c r="NY6" s="32"/>
      <c r="NZ6" s="32"/>
      <c r="OA6" s="455"/>
      <c r="OB6" s="32"/>
      <c r="OC6" s="455"/>
      <c r="OD6" s="32"/>
      <c r="OE6" s="455"/>
      <c r="OF6" s="32"/>
      <c r="OG6" s="455"/>
      <c r="OH6" s="32"/>
      <c r="OI6" s="455"/>
      <c r="OJ6" s="32"/>
      <c r="OK6" s="455"/>
      <c r="OL6" s="32"/>
      <c r="OM6" s="455"/>
      <c r="ON6" s="455"/>
      <c r="OO6" s="455"/>
      <c r="OP6" s="455"/>
      <c r="OQ6" s="455"/>
      <c r="OR6" s="455"/>
      <c r="OS6" s="455"/>
      <c r="OT6" s="455"/>
      <c r="OU6" s="455"/>
      <c r="OV6" s="455"/>
      <c r="OW6" s="455"/>
      <c r="OX6" s="455"/>
      <c r="OY6" s="455"/>
      <c r="OZ6" s="455"/>
      <c r="PA6" s="455"/>
      <c r="PB6" s="455"/>
      <c r="PC6" s="455"/>
      <c r="PD6" s="455"/>
      <c r="PE6" s="455"/>
      <c r="PF6" s="455"/>
      <c r="PG6" s="455"/>
      <c r="PH6" s="32"/>
      <c r="PI6" s="455"/>
      <c r="PJ6" s="455"/>
      <c r="PK6" s="455"/>
      <c r="PL6" s="455"/>
      <c r="PM6" s="455"/>
      <c r="PN6" s="455"/>
      <c r="PO6" s="455"/>
      <c r="PP6" s="455"/>
      <c r="PQ6" s="455"/>
      <c r="PR6" s="455"/>
      <c r="PS6" s="455"/>
      <c r="PT6" s="455"/>
      <c r="PU6" s="455"/>
      <c r="PV6" s="455"/>
      <c r="PW6" s="455"/>
      <c r="PX6" s="455"/>
      <c r="PZ6" s="32"/>
      <c r="QA6" s="32"/>
      <c r="QB6" s="437"/>
      <c r="QC6" s="437"/>
      <c r="QD6" s="437"/>
      <c r="QE6" s="437"/>
      <c r="QF6" s="437"/>
      <c r="QG6" s="437"/>
      <c r="QH6" s="437"/>
      <c r="QI6" s="437"/>
      <c r="QJ6" s="437"/>
      <c r="QK6" s="437"/>
      <c r="QL6" s="437"/>
      <c r="QM6" s="437"/>
      <c r="QR6" s="437"/>
      <c r="QT6" s="437"/>
      <c r="QU6" s="32"/>
      <c r="QV6" s="32"/>
      <c r="QW6" s="32"/>
      <c r="QX6" s="437"/>
      <c r="QY6" s="32"/>
      <c r="QZ6" s="170"/>
      <c r="RA6" s="32"/>
      <c r="RB6" s="437"/>
      <c r="RC6" s="32"/>
      <c r="RD6" s="437"/>
      <c r="RE6" s="32"/>
      <c r="RF6" s="437"/>
      <c r="RH6" s="437"/>
      <c r="RJ6" s="437"/>
      <c r="RL6" s="437"/>
      <c r="RN6" s="437"/>
      <c r="SG6" s="717"/>
      <c r="SH6" s="141"/>
      <c r="SI6" s="170"/>
      <c r="SJ6" s="141"/>
      <c r="SK6" s="170"/>
      <c r="SL6" s="141"/>
      <c r="SM6" s="170"/>
      <c r="SN6" s="141"/>
      <c r="SO6" s="170"/>
      <c r="SP6" s="174"/>
      <c r="SQ6" s="170"/>
      <c r="SR6" s="174"/>
      <c r="SS6" s="170"/>
      <c r="ST6" s="174"/>
      <c r="SU6" s="141"/>
      <c r="SV6" s="174"/>
      <c r="SW6" s="174"/>
      <c r="SX6" s="717"/>
      <c r="SY6" s="141"/>
      <c r="SZ6" s="170"/>
      <c r="TA6" s="141"/>
      <c r="TB6" s="170"/>
      <c r="TC6" s="141"/>
      <c r="TD6" s="170"/>
      <c r="TE6" s="141"/>
      <c r="TF6" s="170"/>
      <c r="TG6" s="174"/>
      <c r="TH6" s="170"/>
      <c r="TI6" s="174"/>
      <c r="TJ6" s="170"/>
      <c r="TK6" s="174"/>
      <c r="TL6" s="141"/>
      <c r="TM6" s="174"/>
      <c r="TN6" s="174"/>
      <c r="TO6" s="174"/>
      <c r="TP6" s="170"/>
      <c r="TQ6" s="174"/>
      <c r="TR6" s="170"/>
      <c r="TS6" s="174"/>
      <c r="TT6" s="170"/>
      <c r="TU6" s="141"/>
      <c r="TV6" s="170"/>
      <c r="TW6" s="141"/>
      <c r="TX6" s="170"/>
      <c r="TY6" s="141"/>
      <c r="TZ6" s="170"/>
      <c r="UA6" s="141"/>
      <c r="UB6" s="170"/>
      <c r="UC6" s="141"/>
      <c r="UD6" s="158"/>
      <c r="UE6" s="158"/>
      <c r="UF6" s="158"/>
      <c r="UG6" s="158"/>
      <c r="UH6" s="158"/>
      <c r="UK6" s="158"/>
      <c r="UL6" s="158"/>
      <c r="UO6" s="158"/>
      <c r="UP6" s="158"/>
      <c r="UT6" s="158"/>
    </row>
    <row r="7" spans="1:16286" s="783" customFormat="1">
      <c r="A7" s="782"/>
      <c r="B7" s="782"/>
      <c r="C7" s="782"/>
      <c r="E7" s="784" t="s">
        <v>190</v>
      </c>
      <c r="F7" s="782"/>
      <c r="G7" s="206"/>
      <c r="H7" s="147"/>
      <c r="I7" s="206"/>
      <c r="J7" s="147"/>
      <c r="K7" s="206"/>
      <c r="L7" s="147"/>
      <c r="M7" s="206"/>
      <c r="N7" s="147"/>
      <c r="O7" s="206"/>
      <c r="P7" s="147"/>
      <c r="Q7" s="206"/>
      <c r="R7" s="147"/>
      <c r="S7" s="206"/>
      <c r="T7" s="147"/>
      <c r="U7" s="206"/>
      <c r="V7" s="147"/>
      <c r="W7" s="206"/>
      <c r="X7" s="147"/>
      <c r="Y7" s="206"/>
      <c r="Z7" s="147"/>
      <c r="AA7" s="206"/>
      <c r="AB7" s="147"/>
      <c r="AC7" s="206"/>
      <c r="AD7" s="147"/>
      <c r="AE7" s="206"/>
      <c r="AF7" s="147"/>
      <c r="AG7" s="206"/>
      <c r="AH7" s="147"/>
      <c r="AI7" s="206"/>
      <c r="AJ7" s="147"/>
      <c r="AK7" s="206"/>
      <c r="AL7" s="147"/>
      <c r="AQ7" s="785" t="str">
        <f>E7</f>
        <v>21.05.20</v>
      </c>
      <c r="AZ7" s="786"/>
      <c r="BL7" s="782"/>
      <c r="BM7" s="782"/>
      <c r="BW7" s="147"/>
      <c r="BX7" s="147"/>
      <c r="BY7" s="147"/>
      <c r="BZ7" s="147"/>
      <c r="CA7" s="147"/>
      <c r="CB7" s="147"/>
      <c r="CD7" s="147"/>
      <c r="CE7" s="785" t="str">
        <f>AQ7</f>
        <v>21.05.20</v>
      </c>
      <c r="CS7" s="147"/>
      <c r="CW7" s="782" t="str">
        <f>CE7</f>
        <v>21.05.20</v>
      </c>
      <c r="DY7" s="785" t="str">
        <f>CE7</f>
        <v>21.05.20</v>
      </c>
      <c r="EB7" s="147"/>
      <c r="ED7" s="782"/>
      <c r="EE7" s="782"/>
      <c r="EO7" s="147"/>
      <c r="EP7" s="147"/>
      <c r="EQ7" s="782"/>
      <c r="ER7" s="782"/>
      <c r="ES7" s="782"/>
      <c r="ET7" s="147"/>
      <c r="EU7" s="147"/>
      <c r="EV7" s="147"/>
      <c r="EW7" s="147"/>
      <c r="EX7" s="147"/>
      <c r="FD7" s="147"/>
      <c r="FG7" s="785" t="str">
        <f>DY7</f>
        <v>21.05.20</v>
      </c>
      <c r="FO7" s="782"/>
      <c r="FP7" s="782"/>
      <c r="FR7" s="785"/>
      <c r="GH7" s="147"/>
      <c r="GL7" s="785" t="str">
        <f>FG7</f>
        <v>21.05.20</v>
      </c>
      <c r="GZ7" s="147"/>
      <c r="HD7" s="785" t="str">
        <f>FG7</f>
        <v>21.05.20</v>
      </c>
      <c r="HE7" s="785"/>
      <c r="HK7" s="147"/>
      <c r="HO7" s="147"/>
      <c r="HU7" s="785"/>
      <c r="HV7" s="787"/>
      <c r="HX7" s="788"/>
      <c r="HY7" s="785"/>
      <c r="HZ7" s="787"/>
      <c r="IB7" s="788"/>
      <c r="IC7" s="785"/>
      <c r="ID7" s="787"/>
      <c r="IF7" s="788"/>
      <c r="IH7" s="788"/>
      <c r="II7" s="147"/>
      <c r="IJ7" s="788"/>
      <c r="IK7" s="788"/>
      <c r="IM7" s="789" t="str">
        <f>HD7</f>
        <v>21.05.20</v>
      </c>
      <c r="IN7" s="785"/>
      <c r="IO7" s="790"/>
      <c r="IQ7" s="790"/>
      <c r="IS7" s="790"/>
      <c r="IU7" s="790"/>
      <c r="IW7" s="790"/>
      <c r="IX7" s="147"/>
      <c r="IY7" s="790"/>
      <c r="JA7" s="790"/>
      <c r="JC7" s="790"/>
      <c r="JI7" s="789" t="str">
        <f>IM7</f>
        <v>21.05.20</v>
      </c>
      <c r="JJ7" s="785"/>
      <c r="JK7" s="790"/>
      <c r="JM7" s="790"/>
      <c r="JO7" s="790"/>
      <c r="JP7" s="147"/>
      <c r="JQ7" s="139"/>
      <c r="JR7" s="147"/>
      <c r="JS7" s="139"/>
      <c r="JT7" s="147"/>
      <c r="JU7" s="147"/>
      <c r="JV7" s="147"/>
      <c r="KA7" s="785" t="str">
        <f>IM7</f>
        <v>21.05.20</v>
      </c>
      <c r="KB7" s="785"/>
      <c r="KP7" s="147"/>
      <c r="KX7" s="147"/>
      <c r="KZ7" s="147"/>
      <c r="LK7" s="785" t="str">
        <f>KA7</f>
        <v>21.05.20</v>
      </c>
      <c r="LL7" s="785"/>
      <c r="LV7" s="147"/>
      <c r="MQ7" s="785" t="str">
        <f>LK7</f>
        <v>21.05.20</v>
      </c>
      <c r="MR7" s="785"/>
      <c r="NB7" s="147"/>
      <c r="NU7" s="791"/>
      <c r="NW7" s="785" t="str">
        <f>MQ7</f>
        <v>21.05.20</v>
      </c>
      <c r="OA7" s="792"/>
      <c r="OC7" s="792"/>
      <c r="OE7" s="792"/>
      <c r="OG7" s="792"/>
      <c r="OI7" s="792"/>
      <c r="OK7" s="792"/>
      <c r="OM7" s="792"/>
      <c r="ON7" s="792"/>
      <c r="OO7" s="792"/>
      <c r="OP7" s="792"/>
      <c r="OQ7" s="792"/>
      <c r="OR7" s="792"/>
      <c r="OS7" s="792"/>
      <c r="OT7" s="792"/>
      <c r="OU7" s="792"/>
      <c r="OV7" s="792"/>
      <c r="OW7" s="792"/>
      <c r="OX7" s="792"/>
      <c r="OY7" s="792"/>
      <c r="OZ7" s="792"/>
      <c r="PA7" s="792"/>
      <c r="PB7" s="792"/>
      <c r="PC7" s="792"/>
      <c r="PD7" s="792"/>
      <c r="PE7" s="792"/>
      <c r="PF7" s="792"/>
      <c r="PG7" s="792"/>
      <c r="PI7" s="792"/>
      <c r="PJ7" s="792"/>
      <c r="PK7" s="792"/>
      <c r="PL7" s="792"/>
      <c r="PM7" s="792"/>
      <c r="PN7" s="792"/>
      <c r="PO7" s="792"/>
      <c r="PP7" s="792"/>
      <c r="PQ7" s="792"/>
      <c r="PR7" s="792"/>
      <c r="PS7" s="792"/>
      <c r="PT7" s="792"/>
      <c r="PU7" s="792"/>
      <c r="PV7" s="792"/>
      <c r="PW7" s="792"/>
      <c r="PX7" s="792"/>
      <c r="QR7" s="785" t="str">
        <f>NW7</f>
        <v>21.05.20</v>
      </c>
      <c r="QU7" s="785"/>
      <c r="QV7" s="785"/>
      <c r="QW7" s="785"/>
      <c r="QZ7" s="147"/>
      <c r="RT7" s="785" t="str">
        <f>QR7</f>
        <v>21.05.20</v>
      </c>
      <c r="SG7" s="783" t="str">
        <f>QR7</f>
        <v>21.05.20</v>
      </c>
      <c r="SH7" s="403"/>
      <c r="SI7" s="147"/>
      <c r="SJ7" s="147"/>
      <c r="SK7" s="147"/>
      <c r="SL7" s="403"/>
      <c r="SM7" s="147"/>
      <c r="SN7" s="147"/>
      <c r="SO7" s="147"/>
      <c r="SP7" s="403"/>
      <c r="SQ7" s="147"/>
      <c r="SR7" s="147"/>
      <c r="SS7" s="147"/>
      <c r="ST7" s="147"/>
      <c r="SU7" s="147"/>
      <c r="SV7" s="147"/>
      <c r="SW7" s="147"/>
      <c r="SY7" s="403"/>
      <c r="SZ7" s="147"/>
      <c r="TA7" s="147"/>
      <c r="TB7" s="147"/>
      <c r="TC7" s="403"/>
      <c r="TD7" s="147"/>
      <c r="TE7" s="147"/>
      <c r="TF7" s="147"/>
      <c r="TG7" s="403"/>
      <c r="TH7" s="147"/>
      <c r="TI7" s="147"/>
      <c r="TJ7" s="147"/>
      <c r="TK7" s="147"/>
      <c r="TL7" s="147"/>
      <c r="TM7" s="147"/>
      <c r="TN7" s="147"/>
      <c r="TO7" s="147"/>
      <c r="TP7" s="403" t="str">
        <f>SG7</f>
        <v>21.05.20</v>
      </c>
      <c r="TQ7" s="147"/>
      <c r="TR7" s="147"/>
      <c r="TS7" s="147"/>
      <c r="TT7" s="147"/>
      <c r="TU7" s="147"/>
      <c r="TV7" s="147"/>
      <c r="TW7" s="147"/>
      <c r="TX7" s="147"/>
      <c r="TY7" s="147"/>
      <c r="TZ7" s="147"/>
      <c r="UA7" s="147"/>
      <c r="UB7" s="147"/>
      <c r="UC7" s="147"/>
      <c r="UD7" s="793"/>
      <c r="UE7" s="793"/>
      <c r="UF7" s="793"/>
      <c r="UG7" s="793"/>
      <c r="UH7" s="403" t="str">
        <f>TP7</f>
        <v>21.05.20</v>
      </c>
      <c r="UK7" s="793"/>
      <c r="UL7" s="403"/>
      <c r="UO7" s="793"/>
      <c r="UP7" s="403"/>
      <c r="UT7" s="793"/>
      <c r="UY7" s="785"/>
    </row>
    <row r="8" spans="1:16286">
      <c r="A8" s="15"/>
      <c r="B8" s="16"/>
      <c r="C8" s="15"/>
      <c r="D8" s="15"/>
      <c r="E8" s="456"/>
      <c r="F8" s="13"/>
      <c r="G8" s="456"/>
      <c r="H8" s="13"/>
      <c r="I8" s="456"/>
      <c r="J8" s="13"/>
      <c r="K8" s="456"/>
      <c r="L8" s="13"/>
      <c r="M8" s="456"/>
      <c r="N8" s="13"/>
      <c r="O8" s="456"/>
      <c r="P8" s="13"/>
      <c r="Q8" s="456"/>
      <c r="R8" s="52"/>
      <c r="S8" s="456"/>
      <c r="T8" s="13"/>
      <c r="U8" s="456"/>
      <c r="V8" s="13"/>
      <c r="W8" s="456"/>
      <c r="X8" s="13"/>
      <c r="Y8" s="456"/>
      <c r="Z8" s="13"/>
      <c r="AA8" s="456"/>
      <c r="AB8" s="39"/>
      <c r="AC8" s="456"/>
      <c r="AD8" s="39"/>
      <c r="AE8" s="456"/>
      <c r="AF8" s="39"/>
      <c r="AG8" s="456"/>
      <c r="AH8" s="39"/>
      <c r="AI8" s="456"/>
      <c r="AJ8" s="39"/>
      <c r="AK8" s="456"/>
      <c r="AL8" s="52"/>
      <c r="AZ8" s="16"/>
      <c r="BL8" s="170"/>
      <c r="BM8" s="141"/>
      <c r="BN8" s="170"/>
      <c r="BO8" s="141"/>
      <c r="BP8" s="456"/>
      <c r="BQ8" s="39"/>
      <c r="BR8" s="456"/>
      <c r="BS8" s="39"/>
      <c r="BT8" s="456"/>
      <c r="BU8" s="39"/>
      <c r="BV8" s="141"/>
      <c r="BW8" s="141"/>
      <c r="BX8" s="141"/>
      <c r="BY8" s="141"/>
      <c r="BZ8" s="141"/>
      <c r="CA8" s="141"/>
      <c r="CB8" s="141"/>
      <c r="CC8" s="186"/>
      <c r="CD8" s="141"/>
      <c r="CE8" s="170"/>
      <c r="CF8" s="186"/>
      <c r="CG8" s="170"/>
      <c r="CH8" s="186"/>
      <c r="CI8" s="170"/>
      <c r="CJ8" s="186"/>
      <c r="CK8" s="170"/>
      <c r="CL8" s="186"/>
      <c r="CM8" s="170"/>
      <c r="CN8" s="186"/>
      <c r="CO8" s="456"/>
      <c r="CP8" s="186"/>
      <c r="CQ8" s="456"/>
      <c r="CR8" s="186"/>
      <c r="CS8" s="141"/>
      <c r="CT8" s="141"/>
      <c r="CU8" s="141"/>
      <c r="CV8" s="186"/>
      <c r="CW8" s="170"/>
      <c r="CX8" s="186"/>
      <c r="CY8" s="170"/>
      <c r="CZ8" s="186"/>
      <c r="DA8" s="170"/>
      <c r="DB8" s="186"/>
      <c r="DC8" s="170"/>
      <c r="DD8" s="186"/>
      <c r="DE8" s="170"/>
      <c r="DF8" s="186"/>
      <c r="DG8" s="170"/>
      <c r="DH8" s="186"/>
      <c r="DI8" s="170"/>
      <c r="DJ8" s="186"/>
      <c r="DK8" s="170"/>
      <c r="DL8" s="186"/>
      <c r="DM8" s="170"/>
      <c r="DN8" s="186"/>
      <c r="DO8" s="170"/>
      <c r="DP8" s="186"/>
      <c r="DQ8" s="170"/>
      <c r="DR8" s="174"/>
      <c r="DS8" s="170"/>
      <c r="DT8" s="174"/>
      <c r="DU8" s="141"/>
      <c r="DV8" s="186"/>
      <c r="DW8" s="141"/>
      <c r="DX8" s="141"/>
      <c r="DY8" s="170"/>
      <c r="DZ8" s="141"/>
      <c r="EA8" s="170"/>
      <c r="EB8" s="141"/>
      <c r="EC8" s="170"/>
      <c r="ED8" s="186"/>
      <c r="EE8" s="170"/>
      <c r="EF8" s="186"/>
      <c r="EG8" s="170"/>
      <c r="EH8" s="186"/>
      <c r="EI8" s="170"/>
      <c r="EJ8" s="186"/>
      <c r="EK8" s="170"/>
      <c r="EL8" s="186"/>
      <c r="EM8" s="170"/>
      <c r="EN8" s="141"/>
      <c r="EO8" s="170"/>
      <c r="EP8" s="141"/>
      <c r="EQ8" s="170"/>
      <c r="ER8" s="141"/>
      <c r="ES8" s="170"/>
      <c r="ET8" s="141"/>
      <c r="EU8" s="170"/>
      <c r="EV8" s="141"/>
      <c r="EW8" s="170"/>
      <c r="EX8" s="141"/>
      <c r="EY8" s="174"/>
      <c r="EZ8" s="141"/>
      <c r="FA8" s="174"/>
      <c r="FB8" s="174"/>
      <c r="FC8" s="141"/>
      <c r="FD8" s="141"/>
      <c r="FE8" s="141"/>
      <c r="FF8" s="141"/>
      <c r="FG8" s="456"/>
      <c r="FH8" s="174"/>
      <c r="FI8" s="456"/>
      <c r="FJ8" s="174"/>
      <c r="FK8" s="456"/>
      <c r="FL8" s="186"/>
      <c r="FM8" s="170"/>
      <c r="FN8" s="39"/>
      <c r="FO8" s="174"/>
      <c r="FP8" s="39"/>
      <c r="FQ8" s="174"/>
      <c r="FR8" s="170"/>
      <c r="FS8" s="141"/>
      <c r="FT8" s="170"/>
      <c r="FU8" s="141"/>
      <c r="FV8" s="170"/>
      <c r="FW8" s="141"/>
      <c r="FX8" s="170"/>
      <c r="FY8" s="141"/>
      <c r="FZ8" s="170"/>
      <c r="GA8" s="141"/>
      <c r="GB8" s="170"/>
      <c r="GC8" s="141"/>
      <c r="GD8" s="170"/>
      <c r="GE8" s="141"/>
      <c r="GF8" s="170"/>
      <c r="GG8" s="141"/>
      <c r="GH8" s="141"/>
      <c r="GI8" s="174"/>
      <c r="GJ8" s="174"/>
      <c r="GK8" s="39"/>
      <c r="GL8" s="170"/>
      <c r="GM8" s="39"/>
      <c r="GN8" s="170"/>
      <c r="GO8" s="39"/>
      <c r="GP8" s="170"/>
      <c r="GQ8" s="174"/>
      <c r="GR8" s="170"/>
      <c r="GS8" s="174"/>
      <c r="GT8" s="170"/>
      <c r="GU8" s="174"/>
      <c r="GV8" s="170"/>
      <c r="GW8" s="174"/>
      <c r="GX8" s="170"/>
      <c r="GY8" s="174"/>
      <c r="GZ8" s="141"/>
      <c r="HA8" s="141"/>
      <c r="HB8" s="141"/>
      <c r="HC8" s="141"/>
      <c r="HD8" s="456"/>
      <c r="HE8" s="174"/>
      <c r="HF8" s="456"/>
      <c r="HG8" s="174"/>
      <c r="HH8" s="456"/>
      <c r="HI8" s="174"/>
      <c r="HJ8" s="170"/>
      <c r="HK8" s="174"/>
      <c r="HL8" s="170"/>
      <c r="HM8" s="141"/>
      <c r="HN8" s="170"/>
      <c r="HO8" s="141"/>
      <c r="HP8" s="170"/>
      <c r="HQ8" s="141"/>
      <c r="HR8" s="141"/>
      <c r="HS8" s="141"/>
      <c r="HT8" s="141"/>
      <c r="HU8" s="141"/>
      <c r="HV8" s="170"/>
      <c r="HW8" s="141"/>
      <c r="HX8" s="170"/>
      <c r="HY8" s="141"/>
      <c r="HZ8" s="170"/>
      <c r="IA8" s="141"/>
      <c r="IB8" s="170"/>
      <c r="IC8" s="141"/>
      <c r="ID8" s="170"/>
      <c r="IE8" s="141"/>
      <c r="IF8" s="170"/>
      <c r="IG8" s="141"/>
      <c r="IH8" s="170"/>
      <c r="II8" s="141"/>
      <c r="IJ8" s="170"/>
      <c r="IK8" s="170"/>
      <c r="IL8" s="141"/>
      <c r="IM8" s="170"/>
      <c r="IN8" s="141"/>
      <c r="IO8" s="170"/>
      <c r="IP8" s="141"/>
      <c r="IQ8" s="170"/>
      <c r="IR8" s="141"/>
      <c r="IS8" s="170"/>
      <c r="IT8" s="141"/>
      <c r="IU8" s="170"/>
      <c r="IV8" s="141"/>
      <c r="IW8" s="170"/>
      <c r="IX8" s="141"/>
      <c r="IY8" s="170"/>
      <c r="IZ8" s="141"/>
      <c r="JA8" s="170"/>
      <c r="JB8" s="141"/>
      <c r="JC8" s="170"/>
      <c r="JD8" s="141"/>
      <c r="JE8" s="141"/>
      <c r="JF8" s="174"/>
      <c r="JG8" s="141"/>
      <c r="JH8" s="141"/>
      <c r="JI8" s="170"/>
      <c r="JJ8" s="141"/>
      <c r="JK8" s="170"/>
      <c r="JL8" s="141"/>
      <c r="JM8" s="170"/>
      <c r="JN8" s="141"/>
      <c r="JO8" s="170"/>
      <c r="JP8" s="141"/>
      <c r="JQ8" s="170"/>
      <c r="JR8" s="141"/>
      <c r="JS8" s="170"/>
      <c r="JT8" s="141"/>
      <c r="JU8" s="170"/>
      <c r="JV8" s="141"/>
      <c r="JW8" s="141"/>
      <c r="JX8" s="174"/>
      <c r="JY8" s="141"/>
      <c r="JZ8" s="141"/>
      <c r="KA8" s="170"/>
      <c r="KB8" s="141"/>
      <c r="KC8" s="170"/>
      <c r="KD8" s="141"/>
      <c r="KE8" s="170"/>
      <c r="KF8" s="141"/>
      <c r="KG8" s="170"/>
      <c r="KH8" s="141"/>
      <c r="KI8" s="170"/>
      <c r="KJ8" s="141"/>
      <c r="KK8" s="170"/>
      <c r="KL8" s="141"/>
      <c r="KM8" s="170"/>
      <c r="KN8" s="141"/>
      <c r="KO8" s="170"/>
      <c r="KP8" s="141"/>
      <c r="KQ8" s="170"/>
      <c r="KR8" s="141"/>
      <c r="KS8" s="170"/>
      <c r="KT8" s="141"/>
      <c r="KU8" s="170"/>
      <c r="KV8" s="141"/>
      <c r="KW8" s="170"/>
      <c r="KX8" s="141"/>
      <c r="KY8" s="170"/>
      <c r="KZ8" s="141"/>
      <c r="LA8" s="170"/>
      <c r="LB8" s="141"/>
      <c r="LC8" s="170"/>
      <c r="LD8" s="141"/>
      <c r="LE8" s="170"/>
      <c r="LF8" s="141"/>
      <c r="LG8" s="141"/>
      <c r="LH8" s="174"/>
      <c r="LI8" s="141"/>
      <c r="LJ8" s="141"/>
      <c r="LK8" s="170"/>
      <c r="LL8" s="141"/>
      <c r="LM8" s="170"/>
      <c r="LN8" s="141"/>
      <c r="LO8" s="170"/>
      <c r="LP8" s="141"/>
      <c r="LQ8" s="170"/>
      <c r="LR8" s="141"/>
      <c r="LS8" s="170"/>
      <c r="LT8" s="141"/>
      <c r="LU8" s="170"/>
      <c r="LV8" s="141"/>
      <c r="LW8" s="170"/>
      <c r="LX8" s="141"/>
      <c r="LY8" s="170"/>
      <c r="LZ8" s="141"/>
      <c r="MA8" s="170"/>
      <c r="MB8" s="141"/>
      <c r="MC8" s="170"/>
      <c r="MD8" s="174"/>
      <c r="ME8" s="170"/>
      <c r="MF8" s="174"/>
      <c r="MG8" s="170"/>
      <c r="MH8" s="141"/>
      <c r="MI8" s="170"/>
      <c r="MJ8" s="141"/>
      <c r="MK8" s="170"/>
      <c r="ML8" s="141"/>
      <c r="MM8" s="141"/>
      <c r="MN8" s="174"/>
      <c r="MO8" s="141"/>
      <c r="MP8" s="141"/>
      <c r="MQ8" s="170"/>
      <c r="MR8" s="141"/>
      <c r="MS8" s="170"/>
      <c r="MT8" s="141"/>
      <c r="MU8" s="170"/>
      <c r="MV8" s="141"/>
      <c r="MW8" s="170"/>
      <c r="MX8" s="141"/>
      <c r="MY8" s="170"/>
      <c r="MZ8" s="141"/>
      <c r="NA8" s="170"/>
      <c r="NB8" s="141"/>
      <c r="NC8" s="170"/>
      <c r="ND8" s="141"/>
      <c r="NE8" s="170"/>
      <c r="NF8" s="141"/>
      <c r="NG8" s="170"/>
      <c r="NH8" s="141"/>
      <c r="NI8" s="170"/>
      <c r="NJ8" s="174"/>
      <c r="NK8" s="170"/>
      <c r="NL8" s="174"/>
      <c r="NM8" s="170"/>
      <c r="NN8" s="141"/>
      <c r="NO8" s="170"/>
      <c r="NP8" s="141"/>
      <c r="NQ8" s="170"/>
      <c r="NR8" s="141"/>
      <c r="NS8" s="141"/>
      <c r="NT8" s="174"/>
      <c r="NU8" s="174"/>
      <c r="NV8" s="141"/>
      <c r="NW8" s="456"/>
      <c r="NX8" s="174"/>
      <c r="NY8" s="174"/>
      <c r="NZ8" s="174"/>
      <c r="OA8" s="456"/>
      <c r="OB8" s="174"/>
      <c r="OC8" s="456"/>
      <c r="OD8" s="174"/>
      <c r="OE8" s="456"/>
      <c r="OF8" s="174"/>
      <c r="OG8" s="456"/>
      <c r="OH8" s="174"/>
      <c r="OI8" s="456"/>
      <c r="OJ8" s="174"/>
      <c r="OK8" s="456"/>
      <c r="OL8" s="174"/>
      <c r="OM8" s="456"/>
      <c r="ON8" s="456"/>
      <c r="OO8" s="456"/>
      <c r="OP8" s="456"/>
      <c r="OQ8" s="456"/>
      <c r="OR8" s="456"/>
      <c r="OS8" s="456"/>
      <c r="OT8" s="456"/>
      <c r="OU8" s="456"/>
      <c r="OV8" s="456"/>
      <c r="OW8" s="456"/>
      <c r="OX8" s="456"/>
      <c r="OY8" s="456"/>
      <c r="OZ8" s="456"/>
      <c r="PA8" s="456"/>
      <c r="PB8" s="456"/>
      <c r="PC8" s="456"/>
      <c r="PD8" s="456"/>
      <c r="PE8" s="456"/>
      <c r="PF8" s="456"/>
      <c r="PG8" s="456"/>
      <c r="PH8" s="174"/>
      <c r="PI8" s="456"/>
      <c r="PJ8" s="456"/>
      <c r="PK8" s="456"/>
      <c r="PL8" s="456"/>
      <c r="PM8" s="456"/>
      <c r="PN8" s="456"/>
      <c r="PO8" s="456"/>
      <c r="PP8" s="456"/>
      <c r="PQ8" s="456"/>
      <c r="PR8" s="456"/>
      <c r="PS8" s="456"/>
      <c r="PT8" s="456"/>
      <c r="PU8" s="456"/>
      <c r="PV8" s="456"/>
      <c r="PW8" s="456"/>
      <c r="PX8" s="456"/>
      <c r="PY8" s="141"/>
      <c r="PZ8" s="174"/>
      <c r="QA8" s="174"/>
      <c r="QB8" s="170"/>
      <c r="QC8" s="170"/>
      <c r="QD8" s="170"/>
      <c r="QE8" s="170"/>
      <c r="QF8" s="170"/>
      <c r="QG8" s="170"/>
      <c r="QH8" s="170"/>
      <c r="QI8" s="170"/>
      <c r="QJ8" s="170"/>
      <c r="QK8" s="170"/>
      <c r="QL8" s="170"/>
      <c r="QM8" s="170"/>
      <c r="QN8" s="174"/>
      <c r="QO8" s="174"/>
      <c r="QP8" s="174"/>
      <c r="QQ8" s="141"/>
      <c r="QR8" s="170"/>
      <c r="QS8" s="141"/>
      <c r="QT8" s="170"/>
      <c r="QU8" s="174"/>
      <c r="QV8" s="174"/>
      <c r="QW8" s="174"/>
      <c r="QX8" s="170"/>
      <c r="QY8" s="174"/>
      <c r="QZ8" s="170"/>
      <c r="RA8" s="174"/>
      <c r="RB8" s="170"/>
      <c r="RC8" s="174"/>
      <c r="RD8" s="170"/>
      <c r="RE8" s="174"/>
      <c r="RF8" s="170"/>
      <c r="RG8" s="174"/>
      <c r="RH8" s="170"/>
      <c r="RI8" s="141"/>
      <c r="RJ8" s="170"/>
      <c r="RK8" s="141"/>
      <c r="RL8" s="170"/>
      <c r="RM8" s="141"/>
      <c r="RN8" s="170"/>
      <c r="RO8" s="141"/>
      <c r="RP8" s="141"/>
      <c r="RQ8" s="141"/>
      <c r="RR8" s="141"/>
      <c r="RS8" s="141"/>
      <c r="RT8" s="141"/>
      <c r="RU8" s="141"/>
      <c r="RV8" s="141"/>
      <c r="RW8" s="141"/>
      <c r="RX8" s="141"/>
      <c r="RY8" s="141"/>
      <c r="RZ8" s="141"/>
      <c r="SA8" s="141"/>
      <c r="SB8" s="141"/>
      <c r="SC8" s="141"/>
      <c r="SD8" s="141"/>
      <c r="SE8" s="141"/>
      <c r="SF8" s="141"/>
      <c r="SG8" s="170"/>
      <c r="SH8" s="141"/>
      <c r="SI8" s="170"/>
      <c r="SJ8" s="141"/>
      <c r="SK8" s="170"/>
      <c r="SL8" s="141"/>
      <c r="SM8" s="170"/>
      <c r="SN8" s="141"/>
      <c r="SO8" s="170"/>
      <c r="SP8" s="174"/>
      <c r="SQ8" s="170"/>
      <c r="SR8" s="174"/>
      <c r="SS8" s="170"/>
      <c r="ST8" s="174"/>
      <c r="SU8" s="141"/>
      <c r="SV8" s="174"/>
      <c r="SW8" s="174"/>
      <c r="SX8" s="170"/>
      <c r="SY8" s="141"/>
      <c r="SZ8" s="170"/>
      <c r="TA8" s="141"/>
      <c r="TB8" s="170"/>
      <c r="TC8" s="141"/>
      <c r="TD8" s="170"/>
      <c r="TE8" s="141"/>
      <c r="TF8" s="170"/>
      <c r="TG8" s="174"/>
      <c r="TH8" s="170"/>
      <c r="TI8" s="174"/>
      <c r="TJ8" s="170"/>
      <c r="TK8" s="174"/>
      <c r="TL8" s="141"/>
      <c r="TM8" s="174"/>
      <c r="TN8" s="174"/>
      <c r="TO8" s="174"/>
      <c r="TP8" s="170"/>
      <c r="TQ8" s="174"/>
      <c r="TR8" s="170"/>
      <c r="TS8" s="174"/>
      <c r="TT8" s="170"/>
      <c r="TU8" s="141"/>
      <c r="TV8" s="170"/>
      <c r="TW8" s="141"/>
      <c r="TX8" s="170"/>
      <c r="TY8" s="141"/>
      <c r="TZ8" s="170"/>
      <c r="UA8" s="141"/>
      <c r="UB8" s="170"/>
      <c r="UC8" s="141"/>
      <c r="UD8" s="157"/>
      <c r="UE8" s="157"/>
      <c r="UF8" s="157"/>
      <c r="UG8" s="157"/>
      <c r="UH8" s="157"/>
      <c r="UK8" s="157"/>
      <c r="UL8" s="157"/>
      <c r="UO8" s="157"/>
      <c r="UP8" s="157"/>
      <c r="UT8" s="157"/>
    </row>
    <row r="9" spans="1:16286" ht="20.25" customHeight="1">
      <c r="A9" s="17"/>
      <c r="B9" s="149"/>
      <c r="C9" s="17"/>
      <c r="D9" s="17"/>
      <c r="E9" s="885" t="s">
        <v>95</v>
      </c>
      <c r="F9" s="886"/>
      <c r="G9" s="886"/>
      <c r="H9" s="886"/>
      <c r="I9" s="886"/>
      <c r="J9" s="886"/>
      <c r="K9" s="886"/>
      <c r="L9" s="886"/>
      <c r="M9" s="886"/>
      <c r="N9" s="886"/>
      <c r="O9" s="886"/>
      <c r="P9" s="886"/>
      <c r="Q9" s="886"/>
      <c r="R9" s="886"/>
      <c r="S9" s="886"/>
      <c r="T9" s="886"/>
      <c r="U9" s="886"/>
      <c r="V9" s="886"/>
      <c r="W9" s="886"/>
      <c r="X9" s="886"/>
      <c r="Y9" s="886"/>
      <c r="Z9" s="886"/>
      <c r="AA9" s="886"/>
      <c r="AB9" s="886"/>
      <c r="AC9" s="886"/>
      <c r="AD9" s="886"/>
      <c r="AE9" s="886"/>
      <c r="AF9" s="886"/>
      <c r="AG9" s="886"/>
      <c r="AH9" s="886"/>
      <c r="AI9" s="886"/>
      <c r="AJ9" s="886"/>
      <c r="AK9" s="886"/>
      <c r="AL9" s="886"/>
      <c r="AM9" s="886"/>
      <c r="AN9" s="887"/>
      <c r="AO9" s="216"/>
      <c r="AP9" s="553"/>
      <c r="AQ9" s="885" t="s">
        <v>96</v>
      </c>
      <c r="AR9" s="886"/>
      <c r="AS9" s="886"/>
      <c r="AT9" s="886"/>
      <c r="AU9" s="886"/>
      <c r="AV9" s="886"/>
      <c r="AW9" s="886"/>
      <c r="AX9" s="886"/>
      <c r="AY9" s="886"/>
      <c r="AZ9" s="886"/>
      <c r="BA9" s="886"/>
      <c r="BB9" s="886"/>
      <c r="BC9" s="886"/>
      <c r="BD9" s="886"/>
      <c r="BE9" s="886"/>
      <c r="BF9" s="886"/>
      <c r="BG9" s="886"/>
      <c r="BH9" s="886"/>
      <c r="BI9" s="886"/>
      <c r="BJ9" s="887"/>
      <c r="BL9" s="885" t="s">
        <v>97</v>
      </c>
      <c r="BM9" s="886"/>
      <c r="BN9" s="886"/>
      <c r="BO9" s="886"/>
      <c r="BP9" s="886"/>
      <c r="BQ9" s="886"/>
      <c r="BR9" s="886"/>
      <c r="BS9" s="886"/>
      <c r="BT9" s="886"/>
      <c r="BU9" s="886"/>
      <c r="BV9" s="886"/>
      <c r="BW9" s="887"/>
      <c r="BX9" s="214"/>
      <c r="BY9" s="865" t="s">
        <v>64</v>
      </c>
      <c r="BZ9" s="866"/>
      <c r="CA9" s="867"/>
      <c r="CB9" s="688"/>
      <c r="CD9" s="214"/>
      <c r="CE9" s="885" t="s">
        <v>168</v>
      </c>
      <c r="CF9" s="886"/>
      <c r="CG9" s="886"/>
      <c r="CH9" s="886"/>
      <c r="CI9" s="886"/>
      <c r="CJ9" s="886"/>
      <c r="CK9" s="886"/>
      <c r="CL9" s="886"/>
      <c r="CM9" s="886"/>
      <c r="CN9" s="886"/>
      <c r="CO9" s="886"/>
      <c r="CP9" s="886"/>
      <c r="CQ9" s="886"/>
      <c r="CR9" s="886"/>
      <c r="CS9" s="886"/>
      <c r="CT9" s="887"/>
      <c r="CU9" s="513"/>
      <c r="CW9" s="885" t="s">
        <v>98</v>
      </c>
      <c r="CX9" s="886"/>
      <c r="CY9" s="886"/>
      <c r="CZ9" s="886"/>
      <c r="DA9" s="886"/>
      <c r="DB9" s="886"/>
      <c r="DC9" s="886"/>
      <c r="DD9" s="886"/>
      <c r="DE9" s="886"/>
      <c r="DF9" s="886"/>
      <c r="DG9" s="886"/>
      <c r="DH9" s="886"/>
      <c r="DI9" s="886"/>
      <c r="DJ9" s="886"/>
      <c r="DK9" s="886"/>
      <c r="DL9" s="886"/>
      <c r="DM9" s="886"/>
      <c r="DN9" s="886"/>
      <c r="DO9" s="886"/>
      <c r="DP9" s="886"/>
      <c r="DQ9" s="886"/>
      <c r="DR9" s="886"/>
      <c r="DS9" s="886"/>
      <c r="DT9" s="886"/>
      <c r="DU9" s="886"/>
      <c r="DV9" s="887"/>
      <c r="DY9" s="885" t="s">
        <v>99</v>
      </c>
      <c r="DZ9" s="886"/>
      <c r="EA9" s="886"/>
      <c r="EB9" s="886"/>
      <c r="EC9" s="886"/>
      <c r="ED9" s="886"/>
      <c r="EE9" s="886"/>
      <c r="EF9" s="886"/>
      <c r="EG9" s="886"/>
      <c r="EH9" s="886"/>
      <c r="EI9" s="886"/>
      <c r="EJ9" s="886"/>
      <c r="EK9" s="886"/>
      <c r="EL9" s="886"/>
      <c r="EM9" s="886"/>
      <c r="EN9" s="886"/>
      <c r="EO9" s="886"/>
      <c r="EP9" s="886"/>
      <c r="EQ9" s="886"/>
      <c r="ER9" s="886"/>
      <c r="ES9" s="886"/>
      <c r="ET9" s="886"/>
      <c r="EU9" s="886"/>
      <c r="EV9" s="886"/>
      <c r="EW9" s="886"/>
      <c r="EX9" s="886"/>
      <c r="EY9" s="886"/>
      <c r="EZ9" s="887"/>
      <c r="FA9" s="216"/>
      <c r="FB9" s="865" t="s">
        <v>106</v>
      </c>
      <c r="FC9" s="866"/>
      <c r="FD9" s="867"/>
      <c r="FE9" s="311"/>
      <c r="FF9" s="217"/>
      <c r="FG9" s="885" t="s">
        <v>100</v>
      </c>
      <c r="FH9" s="886"/>
      <c r="FI9" s="886"/>
      <c r="FJ9" s="886"/>
      <c r="FK9" s="886"/>
      <c r="FL9" s="886"/>
      <c r="FM9" s="886"/>
      <c r="FN9" s="886"/>
      <c r="FO9" s="886"/>
      <c r="FP9" s="887"/>
      <c r="FQ9" s="216"/>
      <c r="FR9" s="885" t="s">
        <v>192</v>
      </c>
      <c r="FS9" s="886"/>
      <c r="FT9" s="886"/>
      <c r="FU9" s="886"/>
      <c r="FV9" s="886"/>
      <c r="FW9" s="886"/>
      <c r="FX9" s="886"/>
      <c r="FY9" s="886"/>
      <c r="FZ9" s="886"/>
      <c r="GA9" s="886"/>
      <c r="GB9" s="886"/>
      <c r="GC9" s="886"/>
      <c r="GD9" s="886"/>
      <c r="GE9" s="886"/>
      <c r="GF9" s="886"/>
      <c r="GG9" s="886"/>
      <c r="GH9" s="886"/>
      <c r="GI9" s="887"/>
      <c r="GJ9" s="513"/>
      <c r="GK9" s="216"/>
      <c r="GL9" s="885" t="s">
        <v>101</v>
      </c>
      <c r="GM9" s="886"/>
      <c r="GN9" s="886"/>
      <c r="GO9" s="886"/>
      <c r="GP9" s="886"/>
      <c r="GQ9" s="886"/>
      <c r="GR9" s="886"/>
      <c r="GS9" s="886"/>
      <c r="GT9" s="886"/>
      <c r="GU9" s="886"/>
      <c r="GV9" s="886"/>
      <c r="GW9" s="886"/>
      <c r="GX9" s="886"/>
      <c r="GY9" s="886"/>
      <c r="GZ9" s="886"/>
      <c r="HA9" s="887"/>
      <c r="HB9" s="553"/>
      <c r="HC9" s="216"/>
      <c r="HD9" s="885" t="s">
        <v>102</v>
      </c>
      <c r="HE9" s="886"/>
      <c r="HF9" s="886"/>
      <c r="HG9" s="886"/>
      <c r="HH9" s="886"/>
      <c r="HI9" s="886"/>
      <c r="HJ9" s="886"/>
      <c r="HK9" s="886"/>
      <c r="HL9" s="886"/>
      <c r="HM9" s="886"/>
      <c r="HN9" s="886"/>
      <c r="HO9" s="886"/>
      <c r="HP9" s="886"/>
      <c r="HQ9" s="886"/>
      <c r="HR9" s="886"/>
      <c r="HS9" s="887"/>
      <c r="HT9" s="216"/>
      <c r="HU9" s="865" t="s">
        <v>107</v>
      </c>
      <c r="HV9" s="866"/>
      <c r="HW9" s="867"/>
      <c r="HX9" s="311"/>
      <c r="HY9" s="865" t="s">
        <v>193</v>
      </c>
      <c r="HZ9" s="866"/>
      <c r="IA9" s="867"/>
      <c r="IB9" s="753"/>
      <c r="IC9" s="865" t="s">
        <v>65</v>
      </c>
      <c r="ID9" s="866"/>
      <c r="IE9" s="867"/>
      <c r="IF9" s="216"/>
      <c r="IG9" s="865" t="s">
        <v>58</v>
      </c>
      <c r="IH9" s="866"/>
      <c r="II9" s="867"/>
      <c r="IJ9" s="216"/>
      <c r="IK9" s="220"/>
      <c r="IL9" s="306"/>
      <c r="IM9" s="885" t="s">
        <v>147</v>
      </c>
      <c r="IN9" s="886"/>
      <c r="IO9" s="886"/>
      <c r="IP9" s="886"/>
      <c r="IQ9" s="886"/>
      <c r="IR9" s="886"/>
      <c r="IS9" s="886"/>
      <c r="IT9" s="886"/>
      <c r="IU9" s="886"/>
      <c r="IV9" s="886"/>
      <c r="IW9" s="886"/>
      <c r="IX9" s="886"/>
      <c r="IY9" s="886"/>
      <c r="IZ9" s="886"/>
      <c r="JA9" s="886"/>
      <c r="JB9" s="886"/>
      <c r="JC9" s="886"/>
      <c r="JD9" s="886"/>
      <c r="JE9" s="886"/>
      <c r="JF9" s="887"/>
      <c r="JG9" s="306"/>
      <c r="JH9" s="306"/>
      <c r="JI9" s="885" t="s">
        <v>194</v>
      </c>
      <c r="JJ9" s="886"/>
      <c r="JK9" s="886"/>
      <c r="JL9" s="886"/>
      <c r="JM9" s="886"/>
      <c r="JN9" s="886"/>
      <c r="JO9" s="886"/>
      <c r="JP9" s="886"/>
      <c r="JQ9" s="886"/>
      <c r="JR9" s="886"/>
      <c r="JS9" s="886"/>
      <c r="JT9" s="886"/>
      <c r="JU9" s="886"/>
      <c r="JV9" s="886"/>
      <c r="JW9" s="886"/>
      <c r="JX9" s="887"/>
      <c r="JY9" s="306"/>
      <c r="JZ9" s="306"/>
      <c r="KA9" s="885" t="s">
        <v>103</v>
      </c>
      <c r="KB9" s="886"/>
      <c r="KC9" s="886"/>
      <c r="KD9" s="886"/>
      <c r="KE9" s="886"/>
      <c r="KF9" s="886"/>
      <c r="KG9" s="886"/>
      <c r="KH9" s="886"/>
      <c r="KI9" s="886"/>
      <c r="KJ9" s="886"/>
      <c r="KK9" s="886"/>
      <c r="KL9" s="886"/>
      <c r="KM9" s="886"/>
      <c r="KN9" s="886"/>
      <c r="KO9" s="886"/>
      <c r="KP9" s="886"/>
      <c r="KQ9" s="886"/>
      <c r="KR9" s="886"/>
      <c r="KS9" s="886"/>
      <c r="KT9" s="886"/>
      <c r="KU9" s="886"/>
      <c r="KV9" s="886"/>
      <c r="KW9" s="886"/>
      <c r="KX9" s="886"/>
      <c r="KY9" s="886"/>
      <c r="KZ9" s="886"/>
      <c r="LA9" s="886"/>
      <c r="LB9" s="886"/>
      <c r="LC9" s="886"/>
      <c r="LD9" s="886"/>
      <c r="LE9" s="886"/>
      <c r="LF9" s="886"/>
      <c r="LG9" s="886"/>
      <c r="LH9" s="887"/>
      <c r="LI9" s="306"/>
      <c r="LJ9" s="306"/>
      <c r="LK9" s="885" t="s">
        <v>104</v>
      </c>
      <c r="LL9" s="886"/>
      <c r="LM9" s="886"/>
      <c r="LN9" s="886"/>
      <c r="LO9" s="886"/>
      <c r="LP9" s="886"/>
      <c r="LQ9" s="886"/>
      <c r="LR9" s="886"/>
      <c r="LS9" s="886"/>
      <c r="LT9" s="886"/>
      <c r="LU9" s="886"/>
      <c r="LV9" s="886"/>
      <c r="LW9" s="886"/>
      <c r="LX9" s="886"/>
      <c r="LY9" s="886"/>
      <c r="LZ9" s="886"/>
      <c r="MA9" s="886"/>
      <c r="MB9" s="886"/>
      <c r="MC9" s="886"/>
      <c r="MD9" s="886"/>
      <c r="ME9" s="886"/>
      <c r="MF9" s="886"/>
      <c r="MG9" s="886"/>
      <c r="MH9" s="886"/>
      <c r="MI9" s="886"/>
      <c r="MJ9" s="886"/>
      <c r="MK9" s="886"/>
      <c r="ML9" s="886"/>
      <c r="MM9" s="886"/>
      <c r="MN9" s="887"/>
      <c r="MO9" s="306"/>
      <c r="MP9" s="306"/>
      <c r="MQ9" s="885" t="s">
        <v>105</v>
      </c>
      <c r="MR9" s="886"/>
      <c r="MS9" s="886"/>
      <c r="MT9" s="886"/>
      <c r="MU9" s="886"/>
      <c r="MV9" s="886"/>
      <c r="MW9" s="886"/>
      <c r="MX9" s="886"/>
      <c r="MY9" s="886"/>
      <c r="MZ9" s="886"/>
      <c r="NA9" s="886"/>
      <c r="NB9" s="886"/>
      <c r="NC9" s="886"/>
      <c r="ND9" s="886"/>
      <c r="NE9" s="886"/>
      <c r="NF9" s="886"/>
      <c r="NG9" s="886"/>
      <c r="NH9" s="886"/>
      <c r="NI9" s="886"/>
      <c r="NJ9" s="886"/>
      <c r="NK9" s="886"/>
      <c r="NL9" s="886"/>
      <c r="NM9" s="886"/>
      <c r="NN9" s="886"/>
      <c r="NO9" s="886"/>
      <c r="NP9" s="886"/>
      <c r="NQ9" s="886"/>
      <c r="NR9" s="886"/>
      <c r="NS9" s="886"/>
      <c r="NT9" s="887"/>
      <c r="NU9" s="553"/>
      <c r="NV9" s="306"/>
      <c r="NW9" s="885" t="s">
        <v>195</v>
      </c>
      <c r="NX9" s="886"/>
      <c r="NY9" s="886"/>
      <c r="NZ9" s="886"/>
      <c r="OA9" s="886"/>
      <c r="OB9" s="886"/>
      <c r="OC9" s="886"/>
      <c r="OD9" s="886"/>
      <c r="OE9" s="886"/>
      <c r="OF9" s="886"/>
      <c r="OG9" s="886"/>
      <c r="OH9" s="886"/>
      <c r="OI9" s="886"/>
      <c r="OJ9" s="886"/>
      <c r="OK9" s="886"/>
      <c r="OL9" s="886"/>
      <c r="OM9" s="886"/>
      <c r="ON9" s="886"/>
      <c r="OO9" s="886"/>
      <c r="OP9" s="886"/>
      <c r="OQ9" s="886"/>
      <c r="OR9" s="886"/>
      <c r="OS9" s="886"/>
      <c r="OT9" s="886"/>
      <c r="OU9" s="886"/>
      <c r="OV9" s="886"/>
      <c r="OW9" s="886"/>
      <c r="OX9" s="886"/>
      <c r="OY9" s="886"/>
      <c r="OZ9" s="886"/>
      <c r="PA9" s="886"/>
      <c r="PB9" s="886"/>
      <c r="PC9" s="886"/>
      <c r="PD9" s="886"/>
      <c r="PE9" s="886"/>
      <c r="PF9" s="886"/>
      <c r="PG9" s="886"/>
      <c r="PH9" s="886"/>
      <c r="PI9" s="886"/>
      <c r="PJ9" s="886"/>
      <c r="PK9" s="886"/>
      <c r="PL9" s="886"/>
      <c r="PM9" s="886"/>
      <c r="PN9" s="886"/>
      <c r="PO9" s="886"/>
      <c r="PP9" s="886"/>
      <c r="PQ9" s="886"/>
      <c r="PR9" s="886"/>
      <c r="PS9" s="886"/>
      <c r="PT9" s="886"/>
      <c r="PU9" s="886"/>
      <c r="PV9" s="886"/>
      <c r="PW9" s="886"/>
      <c r="PX9" s="886"/>
      <c r="PY9" s="886"/>
      <c r="PZ9" s="887"/>
      <c r="QA9" s="553"/>
      <c r="QB9" s="885" t="s">
        <v>196</v>
      </c>
      <c r="QC9" s="886"/>
      <c r="QD9" s="886"/>
      <c r="QE9" s="886"/>
      <c r="QF9" s="886"/>
      <c r="QG9" s="886"/>
      <c r="QH9" s="886"/>
      <c r="QI9" s="886"/>
      <c r="QJ9" s="886"/>
      <c r="QK9" s="886"/>
      <c r="QL9" s="886"/>
      <c r="QM9" s="886"/>
      <c r="QN9" s="886"/>
      <c r="QO9" s="887"/>
      <c r="QP9" s="513"/>
      <c r="QQ9" s="216"/>
      <c r="QR9" s="885" t="s">
        <v>197</v>
      </c>
      <c r="QS9" s="886"/>
      <c r="QT9" s="886"/>
      <c r="QU9" s="886"/>
      <c r="QV9" s="886"/>
      <c r="QW9" s="886"/>
      <c r="QX9" s="886"/>
      <c r="QY9" s="886"/>
      <c r="QZ9" s="886"/>
      <c r="RA9" s="886"/>
      <c r="RB9" s="886"/>
      <c r="RC9" s="886"/>
      <c r="RD9" s="886"/>
      <c r="RE9" s="886"/>
      <c r="RF9" s="886"/>
      <c r="RG9" s="886"/>
      <c r="RH9" s="886"/>
      <c r="RI9" s="886"/>
      <c r="RJ9" s="886"/>
      <c r="RK9" s="886"/>
      <c r="RL9" s="886"/>
      <c r="RM9" s="886"/>
      <c r="RN9" s="886"/>
      <c r="RO9" s="886"/>
      <c r="RP9" s="886"/>
      <c r="RQ9" s="887"/>
      <c r="RR9" s="513"/>
      <c r="RS9" s="311"/>
      <c r="RT9" s="865" t="s">
        <v>156</v>
      </c>
      <c r="RU9" s="866"/>
      <c r="RV9" s="867"/>
      <c r="RW9" s="216"/>
      <c r="RX9" s="865" t="s">
        <v>198</v>
      </c>
      <c r="RY9" s="866"/>
      <c r="RZ9" s="867"/>
      <c r="SA9" s="311"/>
      <c r="SB9" s="865" t="s">
        <v>126</v>
      </c>
      <c r="SC9" s="866"/>
      <c r="SD9" s="867"/>
      <c r="SE9" s="553"/>
      <c r="SF9" s="216"/>
      <c r="SG9" s="885" t="s">
        <v>199</v>
      </c>
      <c r="SH9" s="886"/>
      <c r="SI9" s="886"/>
      <c r="SJ9" s="886"/>
      <c r="SK9" s="886"/>
      <c r="SL9" s="886"/>
      <c r="SM9" s="886"/>
      <c r="SN9" s="886"/>
      <c r="SO9" s="886"/>
      <c r="SP9" s="886"/>
      <c r="SQ9" s="886"/>
      <c r="SR9" s="886"/>
      <c r="SS9" s="886"/>
      <c r="ST9" s="886"/>
      <c r="SU9" s="886"/>
      <c r="SV9" s="887"/>
      <c r="SW9" s="220"/>
      <c r="SX9" s="885" t="s">
        <v>200</v>
      </c>
      <c r="SY9" s="886"/>
      <c r="SZ9" s="886"/>
      <c r="TA9" s="886"/>
      <c r="TB9" s="886"/>
      <c r="TC9" s="886"/>
      <c r="TD9" s="886"/>
      <c r="TE9" s="886"/>
      <c r="TF9" s="886"/>
      <c r="TG9" s="886"/>
      <c r="TH9" s="886"/>
      <c r="TI9" s="886"/>
      <c r="TJ9" s="886"/>
      <c r="TK9" s="886"/>
      <c r="TL9" s="886"/>
      <c r="TM9" s="887"/>
      <c r="TN9" s="753"/>
      <c r="TO9" s="705"/>
      <c r="TP9" s="885" t="s">
        <v>178</v>
      </c>
      <c r="TQ9" s="886"/>
      <c r="TR9" s="886"/>
      <c r="TS9" s="886"/>
      <c r="TT9" s="886"/>
      <c r="TU9" s="886"/>
      <c r="TV9" s="886"/>
      <c r="TW9" s="886"/>
      <c r="TX9" s="886"/>
      <c r="TY9" s="886"/>
      <c r="TZ9" s="886"/>
      <c r="UA9" s="886"/>
      <c r="UB9" s="886"/>
      <c r="UC9" s="886"/>
      <c r="UD9" s="886"/>
      <c r="UE9" s="887"/>
      <c r="UF9" s="757"/>
      <c r="UG9" s="757"/>
      <c r="UH9" s="865" t="s">
        <v>179</v>
      </c>
      <c r="UI9" s="866"/>
      <c r="UJ9" s="867"/>
      <c r="UK9" s="553"/>
      <c r="UL9" s="865" t="s">
        <v>201</v>
      </c>
      <c r="UM9" s="866"/>
      <c r="UN9" s="867"/>
      <c r="UO9" s="220"/>
      <c r="UP9" s="865" t="s">
        <v>63</v>
      </c>
      <c r="UQ9" s="866"/>
      <c r="UR9" s="867"/>
      <c r="US9" s="757"/>
      <c r="UT9" s="311"/>
      <c r="UU9" s="865" t="s">
        <v>204</v>
      </c>
      <c r="UV9" s="866"/>
      <c r="UW9" s="867"/>
      <c r="UX9" s="214"/>
      <c r="UY9" s="865" t="s">
        <v>202</v>
      </c>
      <c r="UZ9" s="866"/>
      <c r="VA9" s="867"/>
      <c r="VB9" s="214"/>
      <c r="VC9" s="865" t="s">
        <v>203</v>
      </c>
      <c r="VD9" s="866"/>
      <c r="VE9" s="867"/>
      <c r="VF9" s="154"/>
      <c r="VG9" s="135"/>
      <c r="VH9" s="135"/>
      <c r="VI9" s="135"/>
      <c r="VJ9" s="135"/>
      <c r="VK9" s="135"/>
      <c r="VL9" s="135"/>
      <c r="VM9" s="135"/>
      <c r="VN9" s="135"/>
      <c r="VO9" s="135"/>
      <c r="VP9" s="135"/>
      <c r="VQ9" s="135"/>
      <c r="VR9" s="135"/>
      <c r="VS9" s="135"/>
      <c r="VT9" s="135"/>
      <c r="VU9" s="135"/>
      <c r="VV9" s="135"/>
      <c r="VW9" s="135"/>
      <c r="VX9" s="135"/>
      <c r="VY9" s="135"/>
      <c r="VZ9" s="135"/>
      <c r="WA9" s="135"/>
      <c r="WB9" s="135"/>
      <c r="WC9" s="135"/>
      <c r="WD9" s="135"/>
      <c r="WE9" s="135"/>
      <c r="WF9" s="135"/>
      <c r="WG9" s="135"/>
      <c r="WH9" s="135"/>
      <c r="WI9" s="135"/>
      <c r="WJ9" s="135"/>
      <c r="WK9" s="135"/>
      <c r="WL9" s="135"/>
      <c r="WM9" s="135"/>
      <c r="WN9" s="135"/>
      <c r="WO9" s="135"/>
      <c r="WP9" s="135"/>
      <c r="WQ9" s="135"/>
      <c r="WR9" s="135"/>
      <c r="WS9" s="135"/>
      <c r="WT9" s="135"/>
      <c r="WU9" s="135"/>
      <c r="WV9" s="135"/>
      <c r="WW9" s="135"/>
      <c r="WX9" s="135"/>
      <c r="WY9" s="135"/>
      <c r="WZ9" s="135"/>
      <c r="XA9" s="135"/>
      <c r="XB9" s="135"/>
      <c r="XC9" s="135"/>
      <c r="XD9" s="135"/>
      <c r="XE9" s="135"/>
      <c r="XF9" s="135"/>
      <c r="XG9" s="135"/>
      <c r="XH9" s="135"/>
      <c r="XI9" s="135"/>
      <c r="XJ9" s="135"/>
      <c r="XK9" s="135"/>
      <c r="XL9" s="135"/>
      <c r="XM9" s="135"/>
      <c r="XN9" s="135"/>
      <c r="XO9" s="135"/>
      <c r="XP9" s="135"/>
      <c r="XQ9" s="135"/>
      <c r="XR9" s="135"/>
      <c r="XS9" s="135"/>
      <c r="XT9" s="135"/>
      <c r="XU9" s="135"/>
      <c r="XV9" s="135"/>
      <c r="XW9" s="135"/>
      <c r="XX9" s="135"/>
      <c r="XY9" s="135"/>
      <c r="XZ9" s="135"/>
      <c r="YA9" s="135"/>
      <c r="YB9" s="135"/>
      <c r="YC9" s="135"/>
      <c r="YD9" s="135"/>
      <c r="YE9" s="135"/>
      <c r="YF9" s="135"/>
      <c r="YG9" s="135"/>
      <c r="YH9" s="135"/>
      <c r="YI9" s="135"/>
      <c r="YJ9" s="135"/>
      <c r="YK9" s="135"/>
      <c r="YL9" s="135"/>
      <c r="YM9" s="135"/>
      <c r="YN9" s="135"/>
      <c r="YO9" s="135"/>
      <c r="YP9" s="135"/>
      <c r="YQ9" s="135"/>
      <c r="YR9" s="135"/>
      <c r="YS9" s="135"/>
      <c r="YT9" s="135"/>
      <c r="YU9" s="135"/>
      <c r="YV9" s="135"/>
      <c r="YW9" s="135"/>
      <c r="YX9" s="135"/>
      <c r="YY9" s="135"/>
      <c r="YZ9" s="135"/>
      <c r="ZA9" s="135"/>
      <c r="ZB9" s="135"/>
      <c r="ZC9" s="135"/>
      <c r="ZD9" s="135"/>
      <c r="ZE9" s="135"/>
      <c r="ZF9" s="135"/>
      <c r="ZG9" s="135"/>
      <c r="ZH9" s="135"/>
      <c r="ZI9" s="135"/>
      <c r="ZJ9" s="135"/>
      <c r="ZK9" s="135"/>
      <c r="ZL9" s="135"/>
      <c r="ZM9" s="135"/>
      <c r="ZN9" s="135"/>
      <c r="ZO9" s="135"/>
      <c r="ZP9" s="135"/>
      <c r="ZQ9" s="135"/>
      <c r="ZR9" s="135"/>
      <c r="ZS9" s="135"/>
      <c r="ZT9" s="135"/>
      <c r="ZU9" s="135"/>
      <c r="ZV9" s="135"/>
      <c r="ZW9" s="135"/>
      <c r="ZX9" s="135"/>
      <c r="ZY9" s="135"/>
      <c r="ZZ9" s="135"/>
      <c r="AAA9" s="135"/>
      <c r="AAB9" s="135"/>
      <c r="AAC9" s="135"/>
      <c r="AAD9" s="135"/>
      <c r="AAE9" s="135"/>
      <c r="AAF9" s="135"/>
      <c r="AAG9" s="135"/>
      <c r="AAH9" s="135"/>
      <c r="AAI9" s="135"/>
      <c r="AAJ9" s="135"/>
      <c r="AAK9" s="135"/>
      <c r="AAL9" s="135"/>
      <c r="AAM9" s="135"/>
      <c r="AAN9" s="135"/>
      <c r="AAO9" s="135"/>
      <c r="AAP9" s="135"/>
      <c r="AAQ9" s="135"/>
      <c r="AAR9" s="135"/>
      <c r="AAS9" s="135"/>
      <c r="AAT9" s="135"/>
      <c r="AAU9" s="135"/>
      <c r="AAV9" s="135"/>
      <c r="AAW9" s="135"/>
      <c r="AAX9" s="135"/>
      <c r="AAY9" s="135"/>
      <c r="AAZ9" s="135"/>
      <c r="ABA9" s="135"/>
      <c r="ABB9" s="135"/>
      <c r="ABC9" s="135"/>
      <c r="ABD9" s="135"/>
      <c r="ABE9" s="135"/>
      <c r="ABF9" s="135"/>
      <c r="ABG9" s="135"/>
      <c r="ABH9" s="135"/>
      <c r="ABI9" s="135"/>
      <c r="ABJ9" s="135"/>
      <c r="ABK9" s="135"/>
      <c r="ABL9" s="135"/>
      <c r="ABM9" s="135"/>
      <c r="ABN9" s="135"/>
      <c r="ABO9" s="135"/>
      <c r="ABP9" s="135"/>
      <c r="ABQ9" s="135"/>
      <c r="ABR9" s="135"/>
      <c r="ABS9" s="135"/>
      <c r="ABT9" s="135"/>
      <c r="ABU9" s="135"/>
      <c r="ABV9" s="135"/>
      <c r="ABW9" s="135"/>
      <c r="ABX9" s="135"/>
      <c r="ABY9" s="135"/>
      <c r="ABZ9" s="135"/>
      <c r="ACA9" s="135"/>
      <c r="ACB9" s="135"/>
      <c r="ACC9" s="135"/>
      <c r="ACD9" s="135"/>
      <c r="ACE9" s="135"/>
      <c r="ACF9" s="135"/>
      <c r="ACG9" s="135"/>
      <c r="ACH9" s="135"/>
      <c r="ACI9" s="135"/>
      <c r="ACJ9" s="135"/>
      <c r="ACK9" s="135"/>
      <c r="ACL9" s="135"/>
      <c r="ACM9" s="135"/>
      <c r="ACN9" s="135"/>
      <c r="ACO9" s="135"/>
      <c r="ACP9" s="135"/>
      <c r="ACQ9" s="135"/>
      <c r="ACR9" s="135"/>
      <c r="ACS9" s="135"/>
      <c r="ACT9" s="135"/>
      <c r="ACU9" s="135"/>
      <c r="ACV9" s="135"/>
      <c r="ACW9" s="135"/>
      <c r="ACX9" s="135"/>
      <c r="ACY9" s="135"/>
      <c r="ACZ9" s="135"/>
      <c r="ADA9" s="135"/>
      <c r="ADB9" s="135"/>
      <c r="ADC9" s="135"/>
      <c r="ADD9" s="135"/>
      <c r="ADE9" s="135"/>
      <c r="ADF9" s="135"/>
      <c r="ADG9" s="135"/>
      <c r="ADH9" s="135"/>
      <c r="ADI9" s="135"/>
      <c r="ADJ9" s="135"/>
      <c r="ADK9" s="135"/>
      <c r="ADL9" s="135"/>
      <c r="ADM9" s="135"/>
      <c r="ADN9" s="135"/>
      <c r="ADO9" s="135"/>
      <c r="ADP9" s="135"/>
      <c r="ADQ9" s="135"/>
      <c r="ADR9" s="135"/>
      <c r="ADS9" s="135"/>
      <c r="ADT9" s="135"/>
      <c r="ADU9" s="135"/>
      <c r="ADV9" s="135"/>
      <c r="ADW9" s="135"/>
      <c r="ADX9" s="135"/>
      <c r="ADY9" s="135"/>
      <c r="ADZ9" s="135"/>
      <c r="AEA9" s="135"/>
      <c r="AEB9" s="135"/>
      <c r="AEC9" s="135"/>
      <c r="AED9" s="135"/>
      <c r="AEE9" s="135"/>
      <c r="AEF9" s="135"/>
      <c r="AEG9" s="135"/>
      <c r="AEH9" s="135"/>
      <c r="AEI9" s="135"/>
      <c r="AEJ9" s="135"/>
      <c r="AEK9" s="135"/>
      <c r="AEL9" s="135"/>
      <c r="AEM9" s="135"/>
      <c r="AEN9" s="135"/>
      <c r="AEO9" s="135"/>
      <c r="AEP9" s="135"/>
      <c r="AEQ9" s="135"/>
      <c r="AER9" s="135"/>
      <c r="AES9" s="135"/>
      <c r="AET9" s="135"/>
      <c r="AEU9" s="135"/>
      <c r="AEV9" s="135"/>
      <c r="AEW9" s="135"/>
      <c r="AEX9" s="135"/>
      <c r="AEY9" s="135"/>
      <c r="AEZ9" s="135"/>
      <c r="AFA9" s="135"/>
      <c r="AFB9" s="135"/>
      <c r="AFC9" s="135"/>
      <c r="AFD9" s="135"/>
      <c r="AFE9" s="135"/>
      <c r="AFF9" s="135"/>
      <c r="AFG9" s="135"/>
      <c r="AFH9" s="135"/>
      <c r="AFI9" s="135"/>
      <c r="AFJ9" s="135"/>
      <c r="AFK9" s="135"/>
      <c r="AFL9" s="135"/>
      <c r="AFM9" s="135"/>
      <c r="AFN9" s="135"/>
      <c r="AFO9" s="135"/>
      <c r="AFP9" s="135"/>
      <c r="AFQ9" s="135"/>
      <c r="AFR9" s="135"/>
      <c r="AFS9" s="135"/>
      <c r="AFT9" s="135"/>
      <c r="AFU9" s="135"/>
      <c r="AFV9" s="135"/>
      <c r="AFW9" s="135"/>
      <c r="AFX9" s="135"/>
      <c r="AFY9" s="135"/>
      <c r="AFZ9" s="135"/>
      <c r="AGA9" s="135"/>
      <c r="AGB9" s="135"/>
      <c r="AGC9" s="135"/>
      <c r="AGD9" s="135"/>
      <c r="AGE9" s="135"/>
      <c r="AGF9" s="135"/>
      <c r="AGG9" s="135"/>
      <c r="AGH9" s="135"/>
      <c r="AGI9" s="135"/>
      <c r="AGJ9" s="135"/>
      <c r="AGK9" s="135"/>
      <c r="AGL9" s="135"/>
      <c r="AGM9" s="135"/>
      <c r="AGN9" s="135"/>
      <c r="AGO9" s="135"/>
      <c r="AGP9" s="135"/>
      <c r="AGQ9" s="135"/>
      <c r="AGR9" s="135"/>
      <c r="AGS9" s="135"/>
      <c r="AGT9" s="135"/>
      <c r="AGU9" s="135"/>
      <c r="AGV9" s="135"/>
      <c r="AGW9" s="135"/>
      <c r="AGX9" s="135"/>
      <c r="AGY9" s="135"/>
      <c r="AGZ9" s="135"/>
      <c r="AHA9" s="135"/>
      <c r="AHB9" s="135"/>
      <c r="AHC9" s="135"/>
      <c r="AHD9" s="135"/>
      <c r="AHE9" s="135"/>
      <c r="AHF9" s="135"/>
      <c r="AHG9" s="135"/>
      <c r="AHH9" s="135"/>
      <c r="AHI9" s="135"/>
      <c r="AHJ9" s="135"/>
      <c r="AHK9" s="135"/>
      <c r="AHL9" s="135"/>
      <c r="AHM9" s="135"/>
      <c r="AHN9" s="135"/>
      <c r="AHO9" s="135"/>
      <c r="AHP9" s="135"/>
      <c r="AHQ9" s="135"/>
      <c r="AHR9" s="135"/>
      <c r="AHS9" s="135"/>
      <c r="AHT9" s="135"/>
      <c r="AHU9" s="135"/>
      <c r="AHV9" s="135"/>
      <c r="AHW9" s="135"/>
      <c r="AHX9" s="135"/>
      <c r="AHY9" s="135"/>
      <c r="AHZ9" s="135"/>
      <c r="AIA9" s="135"/>
      <c r="AIB9" s="135"/>
      <c r="AIC9" s="135"/>
      <c r="AID9" s="135"/>
      <c r="AIE9" s="135"/>
      <c r="AIF9" s="135"/>
      <c r="AIG9" s="135"/>
      <c r="AIH9" s="135"/>
      <c r="AII9" s="135"/>
      <c r="AIJ9" s="135"/>
      <c r="AIK9" s="135"/>
      <c r="AIL9" s="135"/>
      <c r="AIM9" s="135"/>
      <c r="AIN9" s="135"/>
      <c r="AIO9" s="135"/>
      <c r="AIP9" s="135"/>
      <c r="AIQ9" s="135"/>
      <c r="AIR9" s="135"/>
      <c r="AIS9" s="135"/>
      <c r="AIT9" s="135"/>
      <c r="AIU9" s="135"/>
      <c r="AIV9" s="135"/>
      <c r="AIW9" s="135"/>
      <c r="AIX9" s="135"/>
      <c r="AIY9" s="135"/>
      <c r="AIZ9" s="135"/>
      <c r="AJA9" s="135"/>
      <c r="AJB9" s="135"/>
      <c r="AJC9" s="135"/>
      <c r="AJD9" s="135"/>
      <c r="AJE9" s="135"/>
      <c r="AJF9" s="135"/>
      <c r="AJG9" s="135"/>
      <c r="AJH9" s="135"/>
      <c r="AJI9" s="135"/>
      <c r="AJJ9" s="135"/>
      <c r="AJK9" s="135"/>
      <c r="AJL9" s="135"/>
      <c r="AJM9" s="135"/>
      <c r="AJN9" s="135"/>
      <c r="AJO9" s="135"/>
      <c r="AJP9" s="135"/>
      <c r="AJQ9" s="135"/>
      <c r="AJR9" s="135"/>
      <c r="AJS9" s="135"/>
      <c r="AJT9" s="135"/>
      <c r="AJU9" s="135"/>
      <c r="AJV9" s="135"/>
      <c r="AJW9" s="135"/>
      <c r="AJX9" s="135"/>
      <c r="AJY9" s="135"/>
      <c r="AJZ9" s="135"/>
      <c r="AKA9" s="135"/>
      <c r="AKB9" s="135"/>
      <c r="AKC9" s="135"/>
      <c r="AKD9" s="135"/>
      <c r="AKE9" s="135"/>
      <c r="AKF9" s="135"/>
      <c r="AKG9" s="135"/>
      <c r="AKH9" s="135"/>
      <c r="AKI9" s="135"/>
      <c r="AKJ9" s="135"/>
      <c r="AKK9" s="135"/>
      <c r="AKL9" s="135"/>
      <c r="AKM9" s="135"/>
      <c r="AKN9" s="135"/>
      <c r="AKO9" s="135"/>
      <c r="AKP9" s="135"/>
      <c r="AKQ9" s="135"/>
      <c r="AKR9" s="135"/>
      <c r="AKS9" s="135"/>
      <c r="AKT9" s="135"/>
      <c r="AKU9" s="135"/>
      <c r="AKV9" s="135"/>
      <c r="AKW9" s="135"/>
      <c r="AKX9" s="135"/>
      <c r="AKY9" s="135"/>
      <c r="AKZ9" s="135"/>
      <c r="ALA9" s="135"/>
      <c r="ALB9" s="135"/>
      <c r="ALC9" s="135"/>
      <c r="ALD9" s="135"/>
      <c r="ALE9" s="135"/>
      <c r="ALF9" s="135"/>
      <c r="ALG9" s="135"/>
      <c r="ALH9" s="135"/>
      <c r="ALI9" s="135"/>
      <c r="ALJ9" s="135"/>
      <c r="ALK9" s="135"/>
      <c r="ALL9" s="135"/>
      <c r="ALM9" s="135"/>
      <c r="ALN9" s="135"/>
      <c r="ALO9" s="135"/>
      <c r="ALP9" s="135"/>
      <c r="ALQ9" s="135"/>
      <c r="ALR9" s="135"/>
      <c r="ALS9" s="135"/>
      <c r="ALT9" s="135"/>
      <c r="ALU9" s="135"/>
      <c r="ALV9" s="135"/>
      <c r="ALW9" s="135"/>
      <c r="ALX9" s="135"/>
      <c r="ALY9" s="135"/>
      <c r="ALZ9" s="135"/>
      <c r="AMA9" s="135"/>
      <c r="AMB9" s="135"/>
      <c r="AMC9" s="135"/>
      <c r="AMD9" s="135"/>
      <c r="AME9" s="135"/>
      <c r="AMF9" s="135"/>
      <c r="AMG9" s="135"/>
      <c r="AMH9" s="135"/>
      <c r="AMI9" s="135"/>
      <c r="AMJ9" s="135"/>
      <c r="AMK9" s="135"/>
      <c r="AML9" s="135"/>
      <c r="AMM9" s="135"/>
      <c r="AMN9" s="135"/>
      <c r="AMO9" s="135"/>
      <c r="AMP9" s="135"/>
      <c r="AMQ9" s="135"/>
      <c r="AMR9" s="135"/>
      <c r="AMS9" s="135"/>
      <c r="AMT9" s="135"/>
      <c r="AMU9" s="135"/>
      <c r="AMV9" s="135"/>
      <c r="AMW9" s="135"/>
      <c r="AMX9" s="135"/>
      <c r="AMY9" s="135"/>
      <c r="AMZ9" s="135"/>
      <c r="ANA9" s="135"/>
      <c r="ANB9" s="135"/>
      <c r="ANC9" s="135"/>
      <c r="AND9" s="135"/>
      <c r="ANE9" s="135"/>
      <c r="ANF9" s="135"/>
      <c r="ANG9" s="135"/>
      <c r="ANH9" s="135"/>
      <c r="ANI9" s="135"/>
      <c r="ANJ9" s="135"/>
      <c r="ANK9" s="135"/>
      <c r="ANL9" s="135"/>
      <c r="ANM9" s="135"/>
      <c r="ANN9" s="135"/>
      <c r="ANO9" s="135"/>
      <c r="ANP9" s="135"/>
      <c r="ANQ9" s="135"/>
      <c r="ANR9" s="135"/>
      <c r="ANS9" s="135"/>
      <c r="ANT9" s="135"/>
      <c r="ANU9" s="135"/>
      <c r="ANV9" s="135"/>
      <c r="ANW9" s="135"/>
      <c r="ANX9" s="135"/>
      <c r="ANY9" s="135"/>
      <c r="ANZ9" s="135"/>
      <c r="AOA9" s="135"/>
      <c r="AOB9" s="135"/>
      <c r="AOC9" s="135"/>
      <c r="AOD9" s="135"/>
      <c r="AOE9" s="135"/>
      <c r="AOF9" s="135"/>
      <c r="AOG9" s="135"/>
      <c r="AOH9" s="135"/>
      <c r="AOI9" s="135"/>
      <c r="AOJ9" s="135"/>
      <c r="AOK9" s="135"/>
      <c r="AOL9" s="135"/>
      <c r="AOM9" s="135"/>
      <c r="AON9" s="135"/>
      <c r="AOO9" s="135"/>
      <c r="AOP9" s="135"/>
      <c r="AOQ9" s="135"/>
      <c r="AOR9" s="135"/>
      <c r="AOS9" s="135"/>
      <c r="AOT9" s="135"/>
      <c r="AOU9" s="135"/>
      <c r="AOV9" s="135"/>
      <c r="AOW9" s="135"/>
      <c r="AOX9" s="135"/>
      <c r="AOY9" s="135"/>
      <c r="AOZ9" s="135"/>
      <c r="APA9" s="135"/>
      <c r="APB9" s="135"/>
      <c r="APC9" s="135"/>
      <c r="APD9" s="135"/>
      <c r="APE9" s="135"/>
      <c r="APF9" s="135"/>
      <c r="APG9" s="135"/>
      <c r="APH9" s="135"/>
      <c r="API9" s="135"/>
      <c r="APJ9" s="135"/>
      <c r="APK9" s="135"/>
      <c r="APL9" s="135"/>
      <c r="APM9" s="135"/>
      <c r="APN9" s="135"/>
      <c r="APO9" s="135"/>
      <c r="APP9" s="135"/>
      <c r="APQ9" s="135"/>
      <c r="APR9" s="135"/>
      <c r="APS9" s="135"/>
      <c r="APT9" s="135"/>
      <c r="APU9" s="135"/>
      <c r="APV9" s="135"/>
      <c r="APW9" s="135"/>
      <c r="APX9" s="135"/>
      <c r="APY9" s="135"/>
      <c r="APZ9" s="135"/>
      <c r="AQA9" s="135"/>
      <c r="AQB9" s="135"/>
      <c r="AQC9" s="135"/>
      <c r="AQD9" s="135"/>
      <c r="AQE9" s="135"/>
      <c r="AQF9" s="135"/>
      <c r="AQG9" s="135"/>
      <c r="AQH9" s="135"/>
      <c r="AQI9" s="135"/>
      <c r="AQJ9" s="135"/>
      <c r="AQK9" s="135"/>
      <c r="AQL9" s="135"/>
      <c r="AQM9" s="135"/>
      <c r="AQN9" s="135"/>
      <c r="AQO9" s="135"/>
      <c r="AQP9" s="135"/>
      <c r="AQQ9" s="135"/>
      <c r="AQR9" s="135"/>
      <c r="AQS9" s="135"/>
      <c r="AQT9" s="135"/>
      <c r="AQU9" s="135"/>
      <c r="AQV9" s="135"/>
      <c r="AQW9" s="135"/>
      <c r="AQX9" s="135"/>
      <c r="AQY9" s="135"/>
      <c r="AQZ9" s="135"/>
      <c r="ARA9" s="135"/>
      <c r="ARB9" s="135"/>
      <c r="ARC9" s="135"/>
      <c r="ARD9" s="135"/>
      <c r="ARE9" s="135"/>
      <c r="ARF9" s="135"/>
      <c r="ARG9" s="135"/>
      <c r="ARH9" s="135"/>
      <c r="ARI9" s="135"/>
      <c r="ARJ9" s="135"/>
      <c r="ARK9" s="135"/>
      <c r="ARL9" s="135"/>
      <c r="ARM9" s="135"/>
      <c r="ARN9" s="135"/>
      <c r="ARO9" s="135"/>
      <c r="ARP9" s="135"/>
      <c r="ARQ9" s="135"/>
      <c r="ARR9" s="135"/>
      <c r="ARS9" s="135"/>
      <c r="ART9" s="135"/>
      <c r="ARU9" s="135"/>
      <c r="ARV9" s="135"/>
      <c r="ARW9" s="135"/>
      <c r="ARX9" s="135"/>
      <c r="ARY9" s="135"/>
      <c r="ARZ9" s="135"/>
      <c r="ASA9" s="135"/>
      <c r="ASB9" s="135"/>
      <c r="ASC9" s="135"/>
      <c r="ASD9" s="135"/>
      <c r="ASE9" s="135"/>
      <c r="ASF9" s="135"/>
      <c r="ASG9" s="135"/>
      <c r="ASH9" s="135"/>
      <c r="ASI9" s="135"/>
      <c r="ASJ9" s="135"/>
      <c r="ASK9" s="135"/>
      <c r="ASL9" s="135"/>
      <c r="ASM9" s="135"/>
      <c r="ASN9" s="135"/>
      <c r="ASO9" s="135"/>
      <c r="ASP9" s="135"/>
      <c r="ASQ9" s="135"/>
      <c r="ASR9" s="135"/>
      <c r="ASS9" s="135"/>
      <c r="AST9" s="135"/>
      <c r="ASU9" s="135"/>
      <c r="ASV9" s="135"/>
      <c r="ASW9" s="135"/>
      <c r="ASX9" s="135"/>
      <c r="ASY9" s="135"/>
      <c r="ASZ9" s="135"/>
      <c r="ATA9" s="135"/>
      <c r="ATB9" s="135"/>
      <c r="ATC9" s="135"/>
      <c r="ATD9" s="135"/>
      <c r="ATE9" s="135"/>
      <c r="ATF9" s="135"/>
      <c r="ATG9" s="135"/>
      <c r="ATH9" s="135"/>
      <c r="ATI9" s="135"/>
      <c r="ATJ9" s="135"/>
      <c r="ATK9" s="135"/>
      <c r="ATL9" s="135"/>
      <c r="ATM9" s="135"/>
      <c r="ATN9" s="135"/>
      <c r="ATO9" s="135"/>
      <c r="ATP9" s="135"/>
      <c r="ATQ9" s="135"/>
      <c r="ATR9" s="135"/>
      <c r="ATS9" s="135"/>
      <c r="ATT9" s="135"/>
      <c r="ATU9" s="135"/>
      <c r="ATV9" s="135"/>
      <c r="ATW9" s="135"/>
      <c r="ATX9" s="135"/>
      <c r="ATY9" s="135"/>
      <c r="ATZ9" s="135"/>
      <c r="AUA9" s="135"/>
      <c r="AUB9" s="135"/>
      <c r="AUC9" s="135"/>
      <c r="AUD9" s="135"/>
      <c r="AUE9" s="135"/>
      <c r="AUF9" s="135"/>
      <c r="AUG9" s="135"/>
      <c r="AUH9" s="135"/>
      <c r="AUI9" s="135"/>
      <c r="AUJ9" s="135"/>
      <c r="AUK9" s="135"/>
      <c r="AUL9" s="135"/>
      <c r="AUM9" s="135"/>
      <c r="AUN9" s="135"/>
      <c r="AUO9" s="135"/>
      <c r="AUP9" s="135"/>
      <c r="AUQ9" s="135"/>
      <c r="AUR9" s="135"/>
      <c r="AUS9" s="135"/>
      <c r="AUT9" s="135"/>
      <c r="AUU9" s="135"/>
      <c r="AUV9" s="135"/>
      <c r="AUW9" s="135"/>
      <c r="AUX9" s="135"/>
      <c r="AUY9" s="135"/>
      <c r="AUZ9" s="135"/>
      <c r="AVA9" s="135"/>
      <c r="AVB9" s="135"/>
      <c r="AVC9" s="135"/>
      <c r="AVD9" s="135"/>
      <c r="AVE9" s="135"/>
      <c r="AVF9" s="135"/>
      <c r="AVG9" s="135"/>
      <c r="AVH9" s="135"/>
      <c r="AVI9" s="135"/>
      <c r="AVJ9" s="135"/>
      <c r="AVK9" s="135"/>
      <c r="AVL9" s="135"/>
      <c r="AVM9" s="135"/>
      <c r="AVN9" s="135"/>
      <c r="AVO9" s="135"/>
      <c r="AVP9" s="135"/>
      <c r="AVQ9" s="135"/>
      <c r="AVR9" s="135"/>
      <c r="AVS9" s="135"/>
      <c r="AVT9" s="135"/>
      <c r="AVU9" s="135"/>
      <c r="AVV9" s="135"/>
      <c r="AVW9" s="135"/>
      <c r="AVX9" s="135"/>
      <c r="AVY9" s="135"/>
      <c r="AVZ9" s="135"/>
      <c r="AWA9" s="135"/>
      <c r="AWB9" s="135"/>
      <c r="AWC9" s="135"/>
      <c r="AWD9" s="135"/>
      <c r="AWE9" s="135"/>
      <c r="AWF9" s="135"/>
      <c r="AWG9" s="135"/>
      <c r="AWH9" s="135"/>
      <c r="AWI9" s="135"/>
      <c r="AWJ9" s="135"/>
      <c r="AWK9" s="135"/>
      <c r="AWL9" s="135"/>
      <c r="AWM9" s="135"/>
      <c r="AWN9" s="135"/>
      <c r="AWO9" s="135"/>
      <c r="AWP9" s="135"/>
      <c r="AWQ9" s="135"/>
      <c r="AWR9" s="135"/>
      <c r="AWS9" s="135"/>
      <c r="AWT9" s="135"/>
      <c r="AWU9" s="135"/>
      <c r="AWV9" s="135"/>
      <c r="AWW9" s="135"/>
      <c r="AWX9" s="135"/>
      <c r="AWY9" s="135"/>
      <c r="AWZ9" s="135"/>
      <c r="AXA9" s="135"/>
      <c r="AXB9" s="135"/>
      <c r="AXC9" s="135"/>
      <c r="AXD9" s="135"/>
      <c r="AXE9" s="135"/>
      <c r="AXF9" s="135"/>
      <c r="AXG9" s="135"/>
      <c r="AXH9" s="135"/>
      <c r="AXI9" s="135"/>
      <c r="AXJ9" s="135"/>
      <c r="AXK9" s="135"/>
      <c r="AXL9" s="135"/>
      <c r="AXM9" s="135"/>
      <c r="AXN9" s="135"/>
      <c r="AXO9" s="135"/>
      <c r="AXP9" s="135"/>
      <c r="AXQ9" s="135"/>
      <c r="AXR9" s="135"/>
      <c r="AXS9" s="135"/>
      <c r="AXT9" s="135"/>
      <c r="AXU9" s="135"/>
      <c r="AXV9" s="135"/>
      <c r="AXW9" s="135"/>
      <c r="AXX9" s="135"/>
      <c r="AXY9" s="135"/>
      <c r="AXZ9" s="135"/>
      <c r="AYA9" s="135"/>
      <c r="AYB9" s="135"/>
      <c r="AYC9" s="135"/>
      <c r="AYD9" s="135"/>
      <c r="AYE9" s="135"/>
      <c r="AYF9" s="135"/>
      <c r="AYG9" s="135"/>
      <c r="AYH9" s="135"/>
      <c r="AYI9" s="135"/>
      <c r="AYJ9" s="135"/>
      <c r="AYK9" s="135"/>
      <c r="AYL9" s="135"/>
      <c r="AYM9" s="135"/>
      <c r="AYN9" s="135"/>
      <c r="AYO9" s="135"/>
      <c r="AYP9" s="135"/>
      <c r="AYQ9" s="135"/>
      <c r="AYR9" s="135"/>
      <c r="AYS9" s="135"/>
      <c r="AYT9" s="135"/>
      <c r="AYU9" s="135"/>
      <c r="AYV9" s="135"/>
      <c r="AYW9" s="135"/>
      <c r="AYX9" s="135"/>
      <c r="AYY9" s="135"/>
      <c r="AYZ9" s="135"/>
      <c r="AZA9" s="135"/>
      <c r="AZB9" s="135"/>
      <c r="AZC9" s="135"/>
      <c r="AZD9" s="135"/>
      <c r="AZE9" s="135"/>
      <c r="AZF9" s="135"/>
      <c r="AZG9" s="135"/>
      <c r="AZH9" s="135"/>
      <c r="AZI9" s="135"/>
      <c r="AZJ9" s="135"/>
      <c r="AZK9" s="135"/>
      <c r="AZL9" s="135"/>
      <c r="AZM9" s="135"/>
      <c r="AZN9" s="135"/>
      <c r="AZO9" s="135"/>
      <c r="AZP9" s="135"/>
      <c r="AZQ9" s="135"/>
      <c r="AZR9" s="135"/>
      <c r="AZS9" s="135"/>
      <c r="AZT9" s="135"/>
      <c r="AZU9" s="135"/>
      <c r="AZV9" s="135"/>
      <c r="AZW9" s="135"/>
      <c r="AZX9" s="135"/>
      <c r="AZY9" s="135"/>
      <c r="AZZ9" s="135"/>
      <c r="BAA9" s="135"/>
      <c r="BAB9" s="135"/>
      <c r="BAC9" s="135"/>
      <c r="BAD9" s="135"/>
      <c r="BAE9" s="135"/>
      <c r="BAF9" s="135"/>
      <c r="BAG9" s="135"/>
      <c r="BAH9" s="135"/>
      <c r="BAI9" s="135"/>
      <c r="BAJ9" s="135"/>
      <c r="BAK9" s="135"/>
      <c r="BAL9" s="135"/>
      <c r="BAM9" s="135"/>
      <c r="BAN9" s="135"/>
      <c r="BAO9" s="135"/>
      <c r="BAP9" s="135"/>
      <c r="BAQ9" s="135"/>
      <c r="BAR9" s="135"/>
      <c r="BAS9" s="135"/>
      <c r="BAT9" s="135"/>
      <c r="BAU9" s="135"/>
      <c r="BAV9" s="135"/>
      <c r="BAW9" s="135"/>
      <c r="BAX9" s="135"/>
      <c r="BAY9" s="135"/>
      <c r="BAZ9" s="135"/>
      <c r="BBA9" s="135"/>
      <c r="BBB9" s="135"/>
      <c r="BBC9" s="135"/>
      <c r="BBD9" s="135"/>
      <c r="BBE9" s="135"/>
      <c r="BBF9" s="135"/>
      <c r="BBG9" s="135"/>
      <c r="BBH9" s="135"/>
      <c r="BBI9" s="135"/>
      <c r="BBJ9" s="135"/>
      <c r="BBK9" s="135"/>
      <c r="BBL9" s="135"/>
      <c r="BBM9" s="135"/>
      <c r="BBN9" s="135"/>
      <c r="BBO9" s="135"/>
      <c r="BBP9" s="135"/>
      <c r="BBQ9" s="135"/>
      <c r="BBR9" s="135"/>
      <c r="BBS9" s="135"/>
      <c r="BBT9" s="135"/>
      <c r="BBU9" s="135"/>
      <c r="BBV9" s="135"/>
      <c r="BBW9" s="135"/>
      <c r="BBX9" s="135"/>
      <c r="BBY9" s="135"/>
      <c r="BBZ9" s="135"/>
      <c r="BCA9" s="135"/>
      <c r="BCB9" s="135"/>
      <c r="BCC9" s="135"/>
      <c r="BCD9" s="135"/>
      <c r="BCE9" s="135"/>
      <c r="BCF9" s="135"/>
      <c r="BCG9" s="135"/>
      <c r="BCH9" s="135"/>
      <c r="BCI9" s="135"/>
      <c r="BCJ9" s="135"/>
      <c r="BCK9" s="135"/>
      <c r="BCL9" s="135"/>
      <c r="BCM9" s="135"/>
      <c r="BCN9" s="135"/>
      <c r="BCO9" s="135"/>
      <c r="BCP9" s="135"/>
      <c r="BCQ9" s="135"/>
      <c r="BCR9" s="135"/>
      <c r="BCS9" s="135"/>
      <c r="BCT9" s="135"/>
      <c r="BCU9" s="135"/>
      <c r="BCV9" s="135"/>
      <c r="BCW9" s="135"/>
      <c r="BCX9" s="135"/>
      <c r="BCY9" s="135"/>
      <c r="BCZ9" s="135"/>
      <c r="BDA9" s="135"/>
      <c r="BDB9" s="135"/>
      <c r="BDC9" s="135"/>
      <c r="BDD9" s="135"/>
      <c r="BDE9" s="135"/>
      <c r="BDF9" s="135"/>
      <c r="BDG9" s="135"/>
      <c r="BDH9" s="135"/>
      <c r="BDI9" s="135"/>
      <c r="BDJ9" s="135"/>
      <c r="BDK9" s="135"/>
      <c r="BDL9" s="135"/>
      <c r="BDM9" s="135"/>
      <c r="BDN9" s="135"/>
      <c r="BDO9" s="135"/>
      <c r="BDP9" s="135"/>
      <c r="BDQ9" s="135"/>
      <c r="BDR9" s="135"/>
      <c r="BDS9" s="135"/>
      <c r="BDT9" s="135"/>
      <c r="BDU9" s="135"/>
      <c r="BDV9" s="135"/>
      <c r="BDW9" s="135"/>
      <c r="BDX9" s="135"/>
      <c r="BDY9" s="135"/>
      <c r="BDZ9" s="135"/>
      <c r="BEA9" s="135"/>
      <c r="BEB9" s="135"/>
      <c r="BEC9" s="135"/>
      <c r="BED9" s="135"/>
      <c r="BEE9" s="135"/>
      <c r="BEF9" s="135"/>
      <c r="BEG9" s="135"/>
      <c r="BEH9" s="135"/>
      <c r="BEI9" s="135"/>
      <c r="BEJ9" s="135"/>
      <c r="BEK9" s="135"/>
      <c r="BEL9" s="135"/>
      <c r="BEM9" s="135"/>
      <c r="BEN9" s="135"/>
      <c r="BEO9" s="135"/>
      <c r="BEP9" s="135"/>
      <c r="BEQ9" s="135"/>
      <c r="BER9" s="135"/>
      <c r="BES9" s="135"/>
      <c r="BET9" s="135"/>
      <c r="BEU9" s="135"/>
      <c r="BEV9" s="135"/>
      <c r="BEW9" s="135"/>
      <c r="BEX9" s="135"/>
      <c r="BEY9" s="135"/>
      <c r="BEZ9" s="135"/>
      <c r="BFA9" s="135"/>
      <c r="BFB9" s="135"/>
      <c r="BFC9" s="135"/>
      <c r="BFD9" s="135"/>
      <c r="BFE9" s="135"/>
      <c r="BFF9" s="135"/>
      <c r="BFG9" s="135"/>
      <c r="BFH9" s="135"/>
      <c r="BFI9" s="135"/>
      <c r="BFJ9" s="135"/>
      <c r="BFK9" s="135"/>
      <c r="BFL9" s="135"/>
      <c r="BFM9" s="135"/>
      <c r="BFN9" s="135"/>
      <c r="BFO9" s="135"/>
      <c r="BFP9" s="135"/>
      <c r="BFQ9" s="135"/>
      <c r="BFR9" s="135"/>
      <c r="BFS9" s="135"/>
      <c r="BFT9" s="135"/>
      <c r="BFU9" s="135"/>
      <c r="BFV9" s="135"/>
      <c r="BFW9" s="135"/>
      <c r="BFX9" s="135"/>
      <c r="BFY9" s="135"/>
      <c r="BFZ9" s="135"/>
      <c r="BGA9" s="135"/>
      <c r="BGB9" s="135"/>
      <c r="BGC9" s="135"/>
      <c r="BGD9" s="135"/>
      <c r="BGE9" s="135"/>
      <c r="BGF9" s="135"/>
      <c r="BGG9" s="135"/>
      <c r="BGH9" s="135"/>
      <c r="BGI9" s="135"/>
      <c r="BGJ9" s="135"/>
      <c r="BGK9" s="135"/>
      <c r="BGL9" s="135"/>
      <c r="BGM9" s="135"/>
      <c r="BGN9" s="135"/>
      <c r="BGO9" s="135"/>
      <c r="BGP9" s="135"/>
      <c r="BGQ9" s="135"/>
      <c r="BGR9" s="135"/>
      <c r="BGS9" s="135"/>
      <c r="BGT9" s="135"/>
      <c r="BGU9" s="135"/>
      <c r="BGV9" s="135"/>
      <c r="BGW9" s="135"/>
      <c r="BGX9" s="135"/>
      <c r="BGY9" s="135"/>
      <c r="BGZ9" s="135"/>
      <c r="BHA9" s="135"/>
      <c r="BHB9" s="135"/>
      <c r="BHC9" s="135"/>
      <c r="BHD9" s="135"/>
      <c r="BHE9" s="135"/>
      <c r="BHF9" s="135"/>
      <c r="BHG9" s="135"/>
      <c r="BHH9" s="135"/>
      <c r="BHI9" s="135"/>
      <c r="BHJ9" s="135"/>
      <c r="BHK9" s="135"/>
      <c r="BHL9" s="135"/>
      <c r="BHM9" s="135"/>
      <c r="BHN9" s="135"/>
      <c r="BHO9" s="135"/>
      <c r="BHP9" s="135"/>
      <c r="BHQ9" s="135"/>
      <c r="BHR9" s="135"/>
      <c r="BHS9" s="135"/>
      <c r="BHT9" s="135"/>
      <c r="BHU9" s="135"/>
      <c r="BHV9" s="135"/>
      <c r="BHW9" s="135"/>
      <c r="BHX9" s="135"/>
      <c r="BHY9" s="135"/>
      <c r="BHZ9" s="135"/>
      <c r="BIA9" s="135"/>
      <c r="BIB9" s="135"/>
      <c r="BIC9" s="135"/>
      <c r="BID9" s="135"/>
      <c r="BIE9" s="135"/>
      <c r="BIF9" s="135"/>
      <c r="BIG9" s="135"/>
      <c r="BIH9" s="135"/>
      <c r="BII9" s="135"/>
      <c r="BIJ9" s="135"/>
      <c r="BIK9" s="135"/>
      <c r="BIL9" s="135"/>
      <c r="BIM9" s="135"/>
      <c r="BIN9" s="135"/>
      <c r="BIO9" s="135"/>
      <c r="BIP9" s="135"/>
      <c r="BIQ9" s="135"/>
      <c r="BIR9" s="135"/>
      <c r="BIS9" s="135"/>
      <c r="BIT9" s="135"/>
      <c r="BIU9" s="135"/>
      <c r="BIV9" s="135"/>
      <c r="BIW9" s="135"/>
      <c r="BIX9" s="135"/>
      <c r="BIY9" s="135"/>
      <c r="BIZ9" s="135"/>
      <c r="BJA9" s="135"/>
      <c r="BJB9" s="135"/>
      <c r="BJC9" s="135"/>
      <c r="BJD9" s="135"/>
      <c r="BJE9" s="135"/>
      <c r="BJF9" s="135"/>
      <c r="BJG9" s="135"/>
      <c r="BJH9" s="135"/>
      <c r="BJI9" s="135"/>
      <c r="BJJ9" s="135"/>
      <c r="BJK9" s="135"/>
      <c r="BJL9" s="135"/>
      <c r="BJM9" s="135"/>
      <c r="BJN9" s="135"/>
      <c r="BJO9" s="135"/>
      <c r="BJP9" s="135"/>
      <c r="BJQ9" s="135"/>
      <c r="BJR9" s="135"/>
      <c r="BJS9" s="135"/>
      <c r="BJT9" s="135"/>
      <c r="BJU9" s="135"/>
      <c r="BJV9" s="135"/>
      <c r="BJW9" s="135"/>
      <c r="BJX9" s="135"/>
      <c r="BJY9" s="135"/>
      <c r="BJZ9" s="135"/>
      <c r="BKA9" s="135"/>
      <c r="BKB9" s="135"/>
      <c r="BKC9" s="135"/>
      <c r="BKD9" s="135"/>
      <c r="BKE9" s="135"/>
      <c r="BKF9" s="135"/>
      <c r="BKG9" s="135"/>
      <c r="BKH9" s="135"/>
      <c r="BKI9" s="135"/>
      <c r="BKJ9" s="135"/>
      <c r="BKK9" s="135"/>
      <c r="BKL9" s="135"/>
      <c r="BKM9" s="135"/>
      <c r="BKN9" s="135"/>
      <c r="BKO9" s="135"/>
      <c r="BKP9" s="135"/>
      <c r="BKQ9" s="135"/>
      <c r="BKR9" s="135"/>
      <c r="BKS9" s="135"/>
      <c r="BKT9" s="135"/>
      <c r="BKU9" s="135"/>
      <c r="BKV9" s="135"/>
      <c r="BKW9" s="135"/>
      <c r="BKX9" s="135"/>
      <c r="BKY9" s="135"/>
      <c r="BKZ9" s="135"/>
      <c r="BLA9" s="135"/>
      <c r="BLB9" s="135"/>
      <c r="BLC9" s="135"/>
      <c r="BLD9" s="135"/>
      <c r="BLE9" s="135"/>
      <c r="BLF9" s="135"/>
      <c r="BLG9" s="135"/>
      <c r="BLH9" s="135"/>
      <c r="BLI9" s="135"/>
      <c r="BLJ9" s="135"/>
      <c r="BLK9" s="135"/>
      <c r="BLL9" s="135"/>
      <c r="BLM9" s="135"/>
      <c r="BLN9" s="135"/>
      <c r="BLO9" s="135"/>
      <c r="BLP9" s="135"/>
      <c r="BLQ9" s="135"/>
      <c r="BLR9" s="135"/>
      <c r="BLS9" s="135"/>
      <c r="BLT9" s="135"/>
      <c r="BLU9" s="135"/>
      <c r="BLV9" s="135"/>
      <c r="BLW9" s="135"/>
      <c r="BLX9" s="135"/>
      <c r="BLY9" s="135"/>
      <c r="BLZ9" s="135"/>
      <c r="BMA9" s="135"/>
      <c r="BMB9" s="135"/>
      <c r="BMC9" s="135"/>
      <c r="BMD9" s="135"/>
      <c r="BME9" s="135"/>
      <c r="BMF9" s="135"/>
      <c r="BMG9" s="135"/>
      <c r="BMH9" s="135"/>
      <c r="BMI9" s="135"/>
      <c r="BMJ9" s="135"/>
      <c r="BMK9" s="135"/>
      <c r="BML9" s="135"/>
      <c r="BMM9" s="135"/>
      <c r="BMN9" s="135"/>
      <c r="BMO9" s="135"/>
      <c r="BMP9" s="135"/>
      <c r="BMQ9" s="135"/>
      <c r="BMR9" s="135"/>
      <c r="BMS9" s="135"/>
      <c r="BMT9" s="135"/>
      <c r="BMU9" s="135"/>
      <c r="BMV9" s="135"/>
      <c r="BMW9" s="135"/>
      <c r="BMX9" s="135"/>
      <c r="BMY9" s="135"/>
      <c r="BMZ9" s="135"/>
      <c r="BNA9" s="135"/>
      <c r="BNB9" s="135"/>
      <c r="BNC9" s="135"/>
      <c r="BND9" s="135"/>
      <c r="BNE9" s="135"/>
      <c r="BNF9" s="135"/>
      <c r="BNG9" s="135"/>
      <c r="BNH9" s="135"/>
      <c r="BNI9" s="135"/>
      <c r="BNJ9" s="135"/>
      <c r="BNK9" s="135"/>
      <c r="BNL9" s="135"/>
      <c r="BNM9" s="135"/>
      <c r="BNN9" s="135"/>
      <c r="BNO9" s="135"/>
      <c r="BNP9" s="135"/>
      <c r="BNQ9" s="135"/>
      <c r="BNR9" s="135"/>
      <c r="BNS9" s="135"/>
      <c r="BNT9" s="135"/>
      <c r="BNU9" s="135"/>
      <c r="BNV9" s="135"/>
      <c r="BNW9" s="135"/>
      <c r="BNX9" s="135"/>
      <c r="BNY9" s="135"/>
      <c r="BNZ9" s="135"/>
      <c r="BOA9" s="135"/>
      <c r="BOB9" s="135"/>
      <c r="BOC9" s="135"/>
      <c r="BOD9" s="135"/>
      <c r="BOE9" s="135"/>
      <c r="BOF9" s="135"/>
      <c r="BOG9" s="135"/>
      <c r="BOH9" s="135"/>
      <c r="BOI9" s="135"/>
      <c r="BOJ9" s="135"/>
      <c r="BOK9" s="135"/>
      <c r="BOL9" s="135"/>
      <c r="BOM9" s="135"/>
      <c r="BON9" s="135"/>
      <c r="BOO9" s="135"/>
      <c r="BOP9" s="135"/>
      <c r="BOQ9" s="135"/>
      <c r="BOR9" s="135"/>
      <c r="BOS9" s="135"/>
      <c r="BOT9" s="135"/>
      <c r="BOU9" s="135"/>
      <c r="BOV9" s="135"/>
      <c r="BOW9" s="135"/>
      <c r="BOX9" s="135"/>
      <c r="BOY9" s="135"/>
      <c r="BOZ9" s="135"/>
      <c r="BPA9" s="135"/>
      <c r="BPB9" s="135"/>
      <c r="BPC9" s="135"/>
      <c r="BPD9" s="135"/>
      <c r="BPE9" s="135"/>
      <c r="BPF9" s="135"/>
      <c r="BPG9" s="135"/>
      <c r="BPH9" s="135"/>
      <c r="BPI9" s="135"/>
      <c r="BPJ9" s="135"/>
      <c r="BPK9" s="135"/>
      <c r="BPL9" s="135"/>
      <c r="BPM9" s="135"/>
      <c r="BPN9" s="135"/>
      <c r="BPO9" s="135"/>
      <c r="BPP9" s="135"/>
      <c r="BPQ9" s="135"/>
      <c r="BPR9" s="135"/>
      <c r="BPS9" s="135"/>
      <c r="BPT9" s="135"/>
      <c r="BPU9" s="135"/>
      <c r="BPV9" s="135"/>
      <c r="BPW9" s="135"/>
      <c r="BPX9" s="135"/>
      <c r="BPY9" s="135"/>
      <c r="BPZ9" s="135"/>
      <c r="BQA9" s="135"/>
      <c r="BQB9" s="135"/>
      <c r="BQC9" s="135"/>
      <c r="BQD9" s="135"/>
      <c r="BQE9" s="135"/>
      <c r="BQF9" s="135"/>
      <c r="BQG9" s="135"/>
      <c r="BQH9" s="135"/>
      <c r="BQI9" s="135"/>
      <c r="BQJ9" s="135"/>
      <c r="BQK9" s="135"/>
      <c r="BQL9" s="135"/>
      <c r="BQM9" s="135"/>
      <c r="BQN9" s="135"/>
      <c r="BQO9" s="135"/>
      <c r="BQP9" s="135"/>
      <c r="BQQ9" s="135"/>
      <c r="BQR9" s="135"/>
      <c r="BQS9" s="135"/>
      <c r="BQT9" s="135"/>
      <c r="BQU9" s="135"/>
      <c r="BQV9" s="135"/>
      <c r="BQW9" s="135"/>
      <c r="BQX9" s="135"/>
      <c r="BQY9" s="135"/>
      <c r="BQZ9" s="135"/>
      <c r="BRA9" s="135"/>
      <c r="BRB9" s="135"/>
      <c r="BRC9" s="135"/>
      <c r="BRD9" s="135"/>
      <c r="BRE9" s="135"/>
      <c r="BRF9" s="135"/>
      <c r="BRG9" s="135"/>
      <c r="BRH9" s="135"/>
      <c r="BRI9" s="135"/>
      <c r="BRJ9" s="135"/>
      <c r="BRK9" s="135"/>
      <c r="BRL9" s="135"/>
      <c r="BRM9" s="135"/>
      <c r="BRN9" s="135"/>
      <c r="BRO9" s="135"/>
      <c r="BRP9" s="135"/>
      <c r="BRQ9" s="135"/>
      <c r="BRR9" s="135"/>
      <c r="BRS9" s="135"/>
      <c r="BRT9" s="135"/>
      <c r="BRU9" s="135"/>
      <c r="BRV9" s="135"/>
      <c r="BRW9" s="135"/>
      <c r="BRX9" s="135"/>
      <c r="BRY9" s="135"/>
      <c r="BRZ9" s="135"/>
      <c r="BSA9" s="135"/>
      <c r="BSB9" s="135"/>
      <c r="BSC9" s="135"/>
      <c r="BSD9" s="135"/>
      <c r="BSE9" s="135"/>
      <c r="BSF9" s="135"/>
      <c r="BSG9" s="135"/>
      <c r="BSH9" s="135"/>
      <c r="BSI9" s="135"/>
      <c r="BSJ9" s="135"/>
      <c r="BSK9" s="135"/>
      <c r="BSL9" s="135"/>
      <c r="BSM9" s="135"/>
      <c r="BSN9" s="135"/>
      <c r="BSO9" s="135"/>
      <c r="BSP9" s="135"/>
      <c r="BSQ9" s="135"/>
      <c r="BSR9" s="135"/>
      <c r="BSS9" s="135"/>
      <c r="BST9" s="135"/>
      <c r="BSU9" s="135"/>
      <c r="BSV9" s="135"/>
      <c r="BSW9" s="135"/>
      <c r="BSX9" s="135"/>
      <c r="BSY9" s="135"/>
      <c r="BSZ9" s="135"/>
      <c r="BTA9" s="135"/>
      <c r="BTB9" s="135"/>
      <c r="BTC9" s="135"/>
      <c r="BTD9" s="135"/>
      <c r="BTE9" s="135"/>
      <c r="BTF9" s="135"/>
      <c r="BTG9" s="135"/>
      <c r="BTH9" s="135"/>
      <c r="BTI9" s="135"/>
      <c r="BTJ9" s="135"/>
      <c r="BTK9" s="135"/>
      <c r="BTL9" s="135"/>
      <c r="BTM9" s="135"/>
      <c r="BTN9" s="135"/>
      <c r="BTO9" s="135"/>
      <c r="BTP9" s="135"/>
      <c r="BTQ9" s="135"/>
      <c r="BTR9" s="135"/>
      <c r="BTS9" s="135"/>
      <c r="BTT9" s="135"/>
      <c r="BTU9" s="135"/>
      <c r="BTV9" s="135"/>
      <c r="BTW9" s="135"/>
      <c r="BTX9" s="135"/>
      <c r="BTY9" s="135"/>
      <c r="BTZ9" s="135"/>
      <c r="BUA9" s="135"/>
      <c r="BUB9" s="135"/>
      <c r="BUC9" s="135"/>
      <c r="BUD9" s="135"/>
      <c r="BUE9" s="135"/>
      <c r="BUF9" s="135"/>
      <c r="BUG9" s="135"/>
      <c r="BUH9" s="135"/>
      <c r="BUI9" s="135"/>
      <c r="BUJ9" s="135"/>
      <c r="BUK9" s="135"/>
      <c r="BUL9" s="135"/>
      <c r="BUM9" s="135"/>
      <c r="BUN9" s="135"/>
      <c r="BUO9" s="135"/>
      <c r="BUP9" s="135"/>
      <c r="BUQ9" s="135"/>
      <c r="BUR9" s="135"/>
      <c r="BUS9" s="135"/>
      <c r="BUT9" s="135"/>
      <c r="BUU9" s="135"/>
      <c r="BUV9" s="135"/>
      <c r="BUW9" s="135"/>
      <c r="BUX9" s="135"/>
      <c r="BUY9" s="135"/>
      <c r="BUZ9" s="135"/>
      <c r="BVA9" s="135"/>
      <c r="BVB9" s="135"/>
      <c r="BVC9" s="135"/>
      <c r="BVD9" s="135"/>
      <c r="BVE9" s="135"/>
      <c r="BVF9" s="135"/>
      <c r="BVG9" s="135"/>
      <c r="BVH9" s="135"/>
      <c r="BVI9" s="135"/>
      <c r="BVJ9" s="135"/>
      <c r="BVK9" s="135"/>
      <c r="BVL9" s="135"/>
      <c r="BVM9" s="135"/>
      <c r="BVN9" s="135"/>
      <c r="BVO9" s="135"/>
      <c r="BVP9" s="135"/>
      <c r="BVQ9" s="135"/>
      <c r="BVR9" s="135"/>
      <c r="BVS9" s="135"/>
      <c r="BVT9" s="135"/>
      <c r="BVU9" s="135"/>
      <c r="BVV9" s="135"/>
      <c r="BVW9" s="135"/>
      <c r="BVX9" s="135"/>
      <c r="BVY9" s="135"/>
      <c r="BVZ9" s="135"/>
      <c r="BWA9" s="135"/>
      <c r="BWB9" s="135"/>
      <c r="BWC9" s="135"/>
      <c r="BWD9" s="135"/>
      <c r="BWE9" s="135"/>
      <c r="BWF9" s="135"/>
      <c r="BWG9" s="135"/>
      <c r="BWH9" s="135"/>
      <c r="BWI9" s="135"/>
      <c r="BWJ9" s="135"/>
      <c r="BWK9" s="135"/>
      <c r="BWL9" s="135"/>
      <c r="BWM9" s="135"/>
      <c r="BWN9" s="135"/>
      <c r="BWO9" s="135"/>
      <c r="BWP9" s="135"/>
      <c r="BWQ9" s="135"/>
      <c r="BWR9" s="135"/>
      <c r="BWS9" s="135"/>
      <c r="BWT9" s="135"/>
      <c r="BWU9" s="135"/>
      <c r="BWV9" s="135"/>
      <c r="BWW9" s="135"/>
      <c r="BWX9" s="135"/>
      <c r="BWY9" s="135"/>
      <c r="BWZ9" s="135"/>
      <c r="BXA9" s="135"/>
      <c r="BXB9" s="135"/>
      <c r="BXC9" s="135"/>
      <c r="BXD9" s="135"/>
      <c r="BXE9" s="135"/>
      <c r="BXF9" s="135"/>
      <c r="BXG9" s="135"/>
      <c r="BXH9" s="135"/>
      <c r="BXI9" s="135"/>
      <c r="BXJ9" s="135"/>
      <c r="BXK9" s="135"/>
      <c r="BXL9" s="135"/>
      <c r="BXM9" s="135"/>
      <c r="BXN9" s="135"/>
      <c r="BXO9" s="135"/>
      <c r="BXP9" s="135"/>
      <c r="BXQ9" s="135"/>
      <c r="BXR9" s="135"/>
      <c r="BXS9" s="135"/>
      <c r="BXT9" s="135"/>
      <c r="BXU9" s="135"/>
      <c r="BXV9" s="135"/>
      <c r="BXW9" s="135"/>
      <c r="BXX9" s="135"/>
      <c r="BXY9" s="135"/>
      <c r="BXZ9" s="135"/>
      <c r="BYA9" s="135"/>
      <c r="BYB9" s="135"/>
      <c r="BYC9" s="135"/>
      <c r="BYD9" s="135"/>
      <c r="BYE9" s="135"/>
      <c r="BYF9" s="135"/>
      <c r="BYG9" s="135"/>
      <c r="BYH9" s="135"/>
      <c r="BYI9" s="135"/>
      <c r="BYJ9" s="135"/>
      <c r="BYK9" s="135"/>
      <c r="BYL9" s="135"/>
      <c r="BYM9" s="135"/>
      <c r="BYN9" s="135"/>
      <c r="BYO9" s="135"/>
      <c r="BYP9" s="135"/>
      <c r="BYQ9" s="135"/>
      <c r="BYR9" s="135"/>
      <c r="BYS9" s="135"/>
      <c r="BYT9" s="135"/>
      <c r="BYU9" s="135"/>
      <c r="BYV9" s="135"/>
      <c r="BYW9" s="135"/>
      <c r="BYX9" s="135"/>
      <c r="BYY9" s="135"/>
      <c r="BYZ9" s="135"/>
      <c r="BZA9" s="135"/>
      <c r="BZB9" s="135"/>
      <c r="BZC9" s="135"/>
      <c r="BZD9" s="135"/>
      <c r="BZE9" s="135"/>
      <c r="BZF9" s="135"/>
      <c r="BZG9" s="135"/>
      <c r="BZH9" s="135"/>
      <c r="BZI9" s="135"/>
      <c r="BZJ9" s="135"/>
      <c r="BZK9" s="135"/>
      <c r="BZL9" s="135"/>
      <c r="BZM9" s="135"/>
      <c r="BZN9" s="135"/>
      <c r="BZO9" s="135"/>
      <c r="BZP9" s="135"/>
      <c r="BZQ9" s="135"/>
      <c r="BZR9" s="135"/>
      <c r="BZS9" s="135"/>
      <c r="BZT9" s="135"/>
      <c r="BZU9" s="135"/>
      <c r="BZV9" s="135"/>
      <c r="BZW9" s="135"/>
      <c r="BZX9" s="135"/>
      <c r="BZY9" s="135"/>
      <c r="BZZ9" s="135"/>
      <c r="CAA9" s="135"/>
      <c r="CAB9" s="135"/>
      <c r="CAC9" s="135"/>
      <c r="CAD9" s="135"/>
      <c r="CAE9" s="135"/>
      <c r="CAF9" s="135"/>
      <c r="CAG9" s="135"/>
      <c r="CAH9" s="135"/>
      <c r="CAI9" s="135"/>
      <c r="CAJ9" s="135"/>
      <c r="CAK9" s="135"/>
      <c r="CAL9" s="135"/>
      <c r="CAM9" s="135"/>
      <c r="CAN9" s="135"/>
      <c r="CAO9" s="135"/>
      <c r="CAP9" s="135"/>
      <c r="CAQ9" s="135"/>
      <c r="CAR9" s="135"/>
      <c r="CAS9" s="135"/>
      <c r="CAT9" s="135"/>
      <c r="CAU9" s="135"/>
      <c r="CAV9" s="135"/>
      <c r="CAW9" s="135"/>
      <c r="CAX9" s="135"/>
      <c r="CAY9" s="135"/>
      <c r="CAZ9" s="135"/>
      <c r="CBA9" s="135"/>
      <c r="CBB9" s="135"/>
      <c r="CBC9" s="135"/>
      <c r="CBD9" s="135"/>
      <c r="CBE9" s="135"/>
      <c r="CBF9" s="135"/>
      <c r="CBG9" s="135"/>
      <c r="CBH9" s="135"/>
      <c r="CBI9" s="135"/>
      <c r="CBJ9" s="135"/>
      <c r="CBK9" s="135"/>
      <c r="CBL9" s="135"/>
      <c r="CBM9" s="135"/>
      <c r="CBN9" s="135"/>
      <c r="CBO9" s="135"/>
      <c r="CBP9" s="135"/>
      <c r="CBQ9" s="135"/>
      <c r="CBR9" s="135"/>
      <c r="CBS9" s="135"/>
      <c r="CBT9" s="135"/>
      <c r="CBU9" s="135"/>
      <c r="CBV9" s="135"/>
      <c r="CBW9" s="135"/>
      <c r="CBX9" s="135"/>
      <c r="CBY9" s="135"/>
      <c r="CBZ9" s="135"/>
      <c r="CCA9" s="135"/>
      <c r="CCB9" s="135"/>
      <c r="CCC9" s="135"/>
      <c r="CCD9" s="135"/>
      <c r="CCE9" s="135"/>
      <c r="CCF9" s="135"/>
      <c r="CCG9" s="135"/>
      <c r="CCH9" s="135"/>
      <c r="CCI9" s="135"/>
      <c r="CCJ9" s="135"/>
      <c r="CCK9" s="135"/>
      <c r="CCL9" s="135"/>
      <c r="CCM9" s="135"/>
      <c r="CCN9" s="135"/>
      <c r="CCO9" s="135"/>
      <c r="CCP9" s="135"/>
      <c r="CCQ9" s="135"/>
      <c r="CCR9" s="135"/>
      <c r="CCS9" s="135"/>
      <c r="CCT9" s="135"/>
      <c r="CCU9" s="135"/>
      <c r="CCV9" s="135"/>
      <c r="CCW9" s="135"/>
      <c r="CCX9" s="135"/>
      <c r="CCY9" s="135"/>
      <c r="CCZ9" s="135"/>
      <c r="CDA9" s="135"/>
      <c r="CDB9" s="135"/>
      <c r="CDC9" s="135"/>
      <c r="CDD9" s="135"/>
      <c r="CDE9" s="135"/>
      <c r="CDF9" s="135"/>
      <c r="CDG9" s="135"/>
      <c r="CDH9" s="135"/>
      <c r="CDI9" s="135"/>
      <c r="CDJ9" s="135"/>
      <c r="CDK9" s="135"/>
      <c r="CDL9" s="135"/>
      <c r="CDM9" s="135"/>
      <c r="CDN9" s="135"/>
      <c r="CDO9" s="135"/>
      <c r="CDP9" s="135"/>
      <c r="CDQ9" s="135"/>
      <c r="CDR9" s="135"/>
      <c r="CDS9" s="135"/>
      <c r="CDT9" s="135"/>
      <c r="CDU9" s="135"/>
      <c r="CDV9" s="135"/>
      <c r="CDW9" s="135"/>
      <c r="CDX9" s="135"/>
      <c r="CDY9" s="135"/>
      <c r="CDZ9" s="135"/>
      <c r="CEA9" s="135"/>
      <c r="CEB9" s="135"/>
      <c r="CEC9" s="135"/>
      <c r="CED9" s="135"/>
      <c r="CEE9" s="135"/>
      <c r="CEF9" s="135"/>
      <c r="CEG9" s="135"/>
      <c r="CEH9" s="135"/>
      <c r="CEI9" s="135"/>
      <c r="CEJ9" s="135"/>
      <c r="CEK9" s="135"/>
      <c r="CEL9" s="135"/>
      <c r="CEM9" s="135"/>
      <c r="CEN9" s="135"/>
      <c r="CEO9" s="135"/>
      <c r="CEP9" s="135"/>
      <c r="CEQ9" s="135"/>
      <c r="CER9" s="135"/>
      <c r="CES9" s="135"/>
      <c r="CET9" s="135"/>
      <c r="CEU9" s="135"/>
      <c r="CEV9" s="135"/>
      <c r="CEW9" s="135"/>
      <c r="CEX9" s="135"/>
      <c r="CEY9" s="135"/>
      <c r="CEZ9" s="135"/>
      <c r="CFA9" s="135"/>
      <c r="CFB9" s="135"/>
      <c r="CFC9" s="135"/>
      <c r="CFD9" s="135"/>
      <c r="CFE9" s="135"/>
      <c r="CFF9" s="135"/>
      <c r="CFG9" s="135"/>
      <c r="CFH9" s="135"/>
      <c r="CFI9" s="135"/>
      <c r="CFJ9" s="135"/>
      <c r="CFK9" s="135"/>
      <c r="CFL9" s="135"/>
      <c r="CFM9" s="135"/>
      <c r="CFN9" s="135"/>
      <c r="CFO9" s="135"/>
      <c r="CFP9" s="135"/>
      <c r="CFQ9" s="135"/>
      <c r="CFR9" s="135"/>
      <c r="CFS9" s="135"/>
      <c r="CFT9" s="135"/>
      <c r="CFU9" s="135"/>
      <c r="CFV9" s="135"/>
      <c r="CFW9" s="135"/>
      <c r="CFX9" s="135"/>
      <c r="CFY9" s="135"/>
      <c r="CFZ9" s="135"/>
      <c r="CGA9" s="135"/>
      <c r="CGB9" s="135"/>
      <c r="CGC9" s="135"/>
      <c r="CGD9" s="135"/>
      <c r="CGE9" s="135"/>
      <c r="CGF9" s="135"/>
      <c r="CGG9" s="135"/>
      <c r="CGH9" s="135"/>
      <c r="CGI9" s="135"/>
      <c r="CGJ9" s="135"/>
      <c r="CGK9" s="135"/>
      <c r="CGL9" s="135"/>
      <c r="CGM9" s="135"/>
      <c r="CGN9" s="135"/>
      <c r="CGO9" s="135"/>
      <c r="CGP9" s="135"/>
      <c r="CGQ9" s="135"/>
      <c r="CGR9" s="135"/>
      <c r="CGS9" s="135"/>
      <c r="CGT9" s="135"/>
      <c r="CGU9" s="135"/>
      <c r="CGV9" s="135"/>
      <c r="CGW9" s="135"/>
      <c r="CGX9" s="135"/>
      <c r="CGY9" s="135"/>
      <c r="CGZ9" s="135"/>
      <c r="CHA9" s="135"/>
      <c r="CHB9" s="135"/>
      <c r="CHC9" s="135"/>
      <c r="CHD9" s="135"/>
      <c r="CHE9" s="135"/>
      <c r="CHF9" s="135"/>
      <c r="CHG9" s="135"/>
      <c r="CHH9" s="135"/>
      <c r="CHI9" s="135"/>
      <c r="CHJ9" s="135"/>
      <c r="CHK9" s="135"/>
      <c r="CHL9" s="135"/>
      <c r="CHM9" s="135"/>
      <c r="CHN9" s="135"/>
      <c r="CHO9" s="135"/>
      <c r="CHP9" s="135"/>
      <c r="CHQ9" s="135"/>
      <c r="CHR9" s="135"/>
      <c r="CHS9" s="135"/>
      <c r="CHT9" s="135"/>
      <c r="CHU9" s="135"/>
      <c r="CHV9" s="135"/>
      <c r="CHW9" s="135"/>
      <c r="CHX9" s="135"/>
      <c r="CHY9" s="135"/>
      <c r="CHZ9" s="135"/>
      <c r="CIA9" s="135"/>
      <c r="CIB9" s="135"/>
      <c r="CIC9" s="135"/>
      <c r="CID9" s="135"/>
      <c r="CIE9" s="135"/>
      <c r="CIF9" s="135"/>
      <c r="CIG9" s="135"/>
      <c r="CIH9" s="135"/>
      <c r="CII9" s="135"/>
      <c r="CIJ9" s="135"/>
      <c r="CIK9" s="135"/>
      <c r="CIL9" s="135"/>
      <c r="CIM9" s="135"/>
      <c r="CIN9" s="135"/>
      <c r="CIO9" s="135"/>
      <c r="CIP9" s="135"/>
      <c r="CIQ9" s="135"/>
      <c r="CIR9" s="135"/>
      <c r="CIS9" s="135"/>
      <c r="CIT9" s="135"/>
      <c r="CIU9" s="135"/>
      <c r="CIV9" s="135"/>
      <c r="CIW9" s="135"/>
      <c r="CIX9" s="135"/>
      <c r="CIY9" s="135"/>
      <c r="CIZ9" s="135"/>
      <c r="CJA9" s="135"/>
      <c r="CJB9" s="135"/>
      <c r="CJC9" s="135"/>
      <c r="CJD9" s="135"/>
      <c r="CJE9" s="135"/>
      <c r="CJF9" s="135"/>
      <c r="CJG9" s="135"/>
      <c r="CJH9" s="135"/>
      <c r="CJI9" s="135"/>
      <c r="CJJ9" s="135"/>
      <c r="CJK9" s="135"/>
      <c r="CJL9" s="135"/>
      <c r="CJM9" s="135"/>
      <c r="CJN9" s="135"/>
      <c r="CJO9" s="135"/>
      <c r="CJP9" s="135"/>
      <c r="CJQ9" s="135"/>
      <c r="CJR9" s="135"/>
      <c r="CJS9" s="135"/>
      <c r="CJT9" s="135"/>
      <c r="CJU9" s="135"/>
      <c r="CJV9" s="135"/>
      <c r="CJW9" s="135"/>
      <c r="CJX9" s="135"/>
      <c r="CJY9" s="135"/>
      <c r="CJZ9" s="135"/>
      <c r="CKA9" s="135"/>
      <c r="CKB9" s="135"/>
      <c r="CKC9" s="135"/>
      <c r="CKD9" s="135"/>
      <c r="CKE9" s="135"/>
      <c r="CKF9" s="135"/>
      <c r="CKG9" s="135"/>
      <c r="CKH9" s="135"/>
      <c r="CKI9" s="135"/>
      <c r="CKJ9" s="135"/>
      <c r="CKK9" s="135"/>
      <c r="CKL9" s="135"/>
      <c r="CKM9" s="135"/>
      <c r="CKN9" s="135"/>
      <c r="CKO9" s="135"/>
      <c r="CKP9" s="135"/>
      <c r="CKQ9" s="135"/>
      <c r="CKR9" s="135"/>
      <c r="CKS9" s="135"/>
      <c r="CKT9" s="135"/>
      <c r="CKU9" s="135"/>
      <c r="CKV9" s="135"/>
      <c r="CKW9" s="135"/>
      <c r="CKX9" s="135"/>
      <c r="CKY9" s="135"/>
      <c r="CKZ9" s="135"/>
      <c r="CLA9" s="135"/>
      <c r="CLB9" s="135"/>
      <c r="CLC9" s="135"/>
      <c r="CLD9" s="135"/>
      <c r="CLE9" s="135"/>
      <c r="CLF9" s="135"/>
      <c r="CLG9" s="135"/>
      <c r="CLH9" s="135"/>
      <c r="CLI9" s="135"/>
      <c r="CLJ9" s="135"/>
      <c r="CLK9" s="135"/>
      <c r="CLL9" s="135"/>
      <c r="CLM9" s="135"/>
      <c r="CLN9" s="135"/>
      <c r="CLO9" s="135"/>
      <c r="CLP9" s="135"/>
      <c r="CLQ9" s="135"/>
      <c r="CLR9" s="135"/>
      <c r="CLS9" s="135"/>
      <c r="CLT9" s="135"/>
      <c r="CLU9" s="135"/>
      <c r="CLV9" s="135"/>
      <c r="CLW9" s="135"/>
      <c r="CLX9" s="135"/>
      <c r="CLY9" s="135"/>
      <c r="CLZ9" s="135"/>
      <c r="CMA9" s="135"/>
      <c r="CMB9" s="135"/>
      <c r="CMC9" s="135"/>
      <c r="CMD9" s="135"/>
      <c r="CME9" s="135"/>
      <c r="CMF9" s="135"/>
      <c r="CMG9" s="135"/>
      <c r="CMH9" s="135"/>
      <c r="CMI9" s="135"/>
      <c r="CMJ9" s="135"/>
      <c r="CMK9" s="135"/>
      <c r="CML9" s="135"/>
      <c r="CMM9" s="135"/>
      <c r="CMN9" s="135"/>
      <c r="CMO9" s="135"/>
      <c r="CMP9" s="135"/>
      <c r="CMQ9" s="135"/>
      <c r="CMR9" s="135"/>
      <c r="CMS9" s="135"/>
      <c r="CMT9" s="135"/>
      <c r="CMU9" s="135"/>
      <c r="CMV9" s="135"/>
      <c r="CMW9" s="135"/>
      <c r="CMX9" s="135"/>
      <c r="CMY9" s="135"/>
      <c r="CMZ9" s="135"/>
      <c r="CNA9" s="135"/>
      <c r="CNB9" s="135"/>
      <c r="CNC9" s="135"/>
      <c r="CND9" s="135"/>
      <c r="CNE9" s="135"/>
      <c r="CNF9" s="135"/>
      <c r="CNG9" s="135"/>
      <c r="CNH9" s="135"/>
      <c r="CNI9" s="135"/>
      <c r="CNJ9" s="135"/>
      <c r="CNK9" s="135"/>
      <c r="CNL9" s="135"/>
      <c r="CNM9" s="135"/>
      <c r="CNN9" s="135"/>
      <c r="CNO9" s="135"/>
      <c r="CNP9" s="135"/>
      <c r="CNQ9" s="135"/>
      <c r="CNR9" s="135"/>
      <c r="CNS9" s="135"/>
      <c r="CNT9" s="135"/>
      <c r="CNU9" s="135"/>
      <c r="CNV9" s="135"/>
      <c r="CNW9" s="135"/>
      <c r="CNX9" s="135"/>
      <c r="CNY9" s="135"/>
      <c r="CNZ9" s="135"/>
      <c r="COA9" s="135"/>
      <c r="COB9" s="135"/>
      <c r="COC9" s="135"/>
      <c r="COD9" s="135"/>
      <c r="COE9" s="135"/>
      <c r="COF9" s="135"/>
      <c r="COG9" s="135"/>
      <c r="COH9" s="135"/>
      <c r="COI9" s="135"/>
      <c r="COJ9" s="135"/>
      <c r="COK9" s="135"/>
      <c r="COL9" s="135"/>
      <c r="COM9" s="135"/>
      <c r="CON9" s="135"/>
      <c r="COO9" s="135"/>
      <c r="COP9" s="135"/>
      <c r="COQ9" s="135"/>
      <c r="COR9" s="135"/>
      <c r="COS9" s="135"/>
      <c r="COT9" s="135"/>
      <c r="COU9" s="135"/>
      <c r="COV9" s="135"/>
      <c r="COW9" s="135"/>
      <c r="COX9" s="135"/>
      <c r="COY9" s="135"/>
      <c r="COZ9" s="135"/>
      <c r="CPA9" s="135"/>
      <c r="CPB9" s="135"/>
      <c r="CPC9" s="135"/>
      <c r="CPD9" s="135"/>
      <c r="CPE9" s="135"/>
      <c r="CPF9" s="135"/>
      <c r="CPG9" s="135"/>
      <c r="CPH9" s="135"/>
      <c r="CPI9" s="135"/>
      <c r="CPJ9" s="135"/>
      <c r="CPK9" s="135"/>
      <c r="CPL9" s="135"/>
      <c r="CPM9" s="135"/>
      <c r="CPN9" s="135"/>
      <c r="CPO9" s="135"/>
      <c r="CPP9" s="135"/>
      <c r="CPQ9" s="135"/>
      <c r="CPR9" s="135"/>
      <c r="CPS9" s="135"/>
      <c r="CPT9" s="135"/>
      <c r="CPU9" s="135"/>
      <c r="CPV9" s="135"/>
      <c r="CPW9" s="135"/>
      <c r="CPX9" s="135"/>
      <c r="CPY9" s="135"/>
      <c r="CPZ9" s="135"/>
      <c r="CQA9" s="135"/>
      <c r="CQB9" s="135"/>
      <c r="CQC9" s="135"/>
      <c r="CQD9" s="135"/>
      <c r="CQE9" s="135"/>
      <c r="CQF9" s="135"/>
      <c r="CQG9" s="135"/>
      <c r="CQH9" s="135"/>
      <c r="CQI9" s="135"/>
      <c r="CQJ9" s="135"/>
      <c r="CQK9" s="135"/>
      <c r="CQL9" s="135"/>
      <c r="CQM9" s="135"/>
      <c r="CQN9" s="135"/>
      <c r="CQO9" s="135"/>
      <c r="CQP9" s="135"/>
      <c r="CQQ9" s="135"/>
      <c r="CQR9" s="135"/>
      <c r="CQS9" s="135"/>
      <c r="CQT9" s="135"/>
      <c r="CQU9" s="135"/>
      <c r="CQV9" s="135"/>
      <c r="CQW9" s="135"/>
      <c r="CQX9" s="135"/>
      <c r="CQY9" s="135"/>
      <c r="CQZ9" s="135"/>
      <c r="CRA9" s="135"/>
      <c r="CRB9" s="135"/>
      <c r="CRC9" s="135"/>
      <c r="CRD9" s="135"/>
      <c r="CRE9" s="135"/>
      <c r="CRF9" s="135"/>
      <c r="CRG9" s="135"/>
      <c r="CRH9" s="135"/>
      <c r="CRI9" s="135"/>
      <c r="CRJ9" s="135"/>
      <c r="CRK9" s="135"/>
      <c r="CRL9" s="135"/>
      <c r="CRM9" s="135"/>
      <c r="CRN9" s="135"/>
      <c r="CRO9" s="135"/>
      <c r="CRP9" s="135"/>
      <c r="CRQ9" s="135"/>
      <c r="CRR9" s="135"/>
      <c r="CRS9" s="135"/>
      <c r="CRT9" s="135"/>
      <c r="CRU9" s="135"/>
      <c r="CRV9" s="135"/>
      <c r="CRW9" s="135"/>
      <c r="CRX9" s="135"/>
      <c r="CRY9" s="135"/>
      <c r="CRZ9" s="135"/>
      <c r="CSA9" s="135"/>
      <c r="CSB9" s="135"/>
      <c r="CSC9" s="135"/>
      <c r="CSD9" s="135"/>
      <c r="CSE9" s="135"/>
      <c r="CSF9" s="135"/>
      <c r="CSG9" s="135"/>
      <c r="CSH9" s="135"/>
      <c r="CSI9" s="135"/>
      <c r="CSJ9" s="135"/>
      <c r="CSK9" s="135"/>
      <c r="CSL9" s="135"/>
      <c r="CSM9" s="135"/>
      <c r="CSN9" s="135"/>
      <c r="CSO9" s="135"/>
      <c r="CSP9" s="135"/>
      <c r="CSQ9" s="135"/>
      <c r="CSR9" s="135"/>
      <c r="CSS9" s="135"/>
      <c r="CST9" s="135"/>
      <c r="CSU9" s="135"/>
      <c r="CSV9" s="135"/>
      <c r="CSW9" s="135"/>
      <c r="CSX9" s="135"/>
      <c r="CSY9" s="135"/>
      <c r="CSZ9" s="135"/>
      <c r="CTA9" s="135"/>
      <c r="CTB9" s="135"/>
      <c r="CTC9" s="135"/>
      <c r="CTD9" s="135"/>
      <c r="CTE9" s="135"/>
      <c r="CTF9" s="135"/>
      <c r="CTG9" s="135"/>
      <c r="CTH9" s="135"/>
      <c r="CTI9" s="135"/>
      <c r="CTJ9" s="135"/>
      <c r="CTK9" s="135"/>
      <c r="CTL9" s="135"/>
      <c r="CTM9" s="135"/>
      <c r="CTN9" s="135"/>
      <c r="CTO9" s="135"/>
      <c r="CTP9" s="135"/>
      <c r="CTQ9" s="135"/>
      <c r="CTR9" s="135"/>
      <c r="CTS9" s="135"/>
      <c r="CTT9" s="135"/>
      <c r="CTU9" s="135"/>
      <c r="CTV9" s="135"/>
      <c r="CTW9" s="135"/>
      <c r="CTX9" s="135"/>
      <c r="CTY9" s="135"/>
      <c r="CTZ9" s="135"/>
      <c r="CUA9" s="135"/>
      <c r="CUB9" s="135"/>
      <c r="CUC9" s="135"/>
      <c r="CUD9" s="135"/>
      <c r="CUE9" s="135"/>
      <c r="CUF9" s="135"/>
      <c r="CUG9" s="135"/>
      <c r="CUH9" s="135"/>
      <c r="CUI9" s="135"/>
      <c r="CUJ9" s="135"/>
      <c r="CUK9" s="135"/>
      <c r="CUL9" s="135"/>
      <c r="CUM9" s="135"/>
      <c r="CUN9" s="135"/>
      <c r="CUO9" s="135"/>
      <c r="CUP9" s="135"/>
      <c r="CUQ9" s="135"/>
      <c r="CUR9" s="135"/>
      <c r="CUS9" s="135"/>
      <c r="CUT9" s="135"/>
      <c r="CUU9" s="135"/>
      <c r="CUV9" s="135"/>
      <c r="CUW9" s="135"/>
      <c r="CUX9" s="135"/>
      <c r="CUY9" s="135"/>
      <c r="CUZ9" s="135"/>
      <c r="CVA9" s="135"/>
      <c r="CVB9" s="135"/>
      <c r="CVC9" s="135"/>
      <c r="CVD9" s="135"/>
      <c r="CVE9" s="135"/>
      <c r="CVF9" s="135"/>
      <c r="CVG9" s="135"/>
      <c r="CVH9" s="135"/>
      <c r="CVI9" s="135"/>
      <c r="CVJ9" s="135"/>
      <c r="CVK9" s="135"/>
      <c r="CVL9" s="135"/>
      <c r="CVM9" s="135"/>
      <c r="CVN9" s="135"/>
      <c r="CVO9" s="135"/>
      <c r="CVP9" s="135"/>
      <c r="CVQ9" s="135"/>
      <c r="CVR9" s="135"/>
      <c r="CVS9" s="135"/>
      <c r="CVT9" s="135"/>
      <c r="CVU9" s="135"/>
      <c r="CVV9" s="135"/>
      <c r="CVW9" s="135"/>
      <c r="CVX9" s="135"/>
      <c r="CVY9" s="135"/>
      <c r="CVZ9" s="135"/>
      <c r="CWA9" s="135"/>
      <c r="CWB9" s="135"/>
      <c r="CWC9" s="135"/>
      <c r="CWD9" s="135"/>
      <c r="CWE9" s="135"/>
      <c r="CWF9" s="135"/>
      <c r="CWG9" s="135"/>
      <c r="CWH9" s="135"/>
      <c r="CWI9" s="135"/>
      <c r="CWJ9" s="135"/>
      <c r="CWK9" s="135"/>
      <c r="CWL9" s="135"/>
      <c r="CWM9" s="135"/>
      <c r="CWN9" s="135"/>
      <c r="CWO9" s="135"/>
      <c r="CWP9" s="135"/>
      <c r="CWQ9" s="135"/>
      <c r="CWR9" s="135"/>
      <c r="CWS9" s="135"/>
      <c r="CWT9" s="135"/>
      <c r="CWU9" s="135"/>
      <c r="CWV9" s="135"/>
      <c r="CWW9" s="135"/>
      <c r="CWX9" s="135"/>
      <c r="CWY9" s="135"/>
      <c r="CWZ9" s="135"/>
      <c r="CXA9" s="135"/>
      <c r="CXB9" s="135"/>
      <c r="CXC9" s="135"/>
      <c r="CXD9" s="135"/>
      <c r="CXE9" s="135"/>
      <c r="CXF9" s="135"/>
      <c r="CXG9" s="135"/>
      <c r="CXH9" s="135"/>
      <c r="CXI9" s="135"/>
      <c r="CXJ9" s="135"/>
      <c r="CXK9" s="135"/>
      <c r="CXL9" s="135"/>
      <c r="CXM9" s="135"/>
      <c r="CXN9" s="135"/>
      <c r="CXO9" s="135"/>
      <c r="CXP9" s="135"/>
      <c r="CXQ9" s="135"/>
      <c r="CXR9" s="135"/>
      <c r="CXS9" s="135"/>
      <c r="CXT9" s="135"/>
      <c r="CXU9" s="135"/>
      <c r="CXV9" s="135"/>
      <c r="CXW9" s="135"/>
      <c r="CXX9" s="135"/>
      <c r="CXY9" s="135"/>
      <c r="CXZ9" s="135"/>
      <c r="CYA9" s="135"/>
      <c r="CYB9" s="135"/>
      <c r="CYC9" s="135"/>
      <c r="CYD9" s="135"/>
      <c r="CYE9" s="135"/>
      <c r="CYF9" s="135"/>
      <c r="CYG9" s="135"/>
      <c r="CYH9" s="135"/>
      <c r="CYI9" s="135"/>
      <c r="CYJ9" s="135"/>
      <c r="CYK9" s="135"/>
      <c r="CYL9" s="135"/>
      <c r="CYM9" s="135"/>
      <c r="CYN9" s="135"/>
      <c r="CYO9" s="135"/>
      <c r="CYP9" s="135"/>
      <c r="CYQ9" s="135"/>
      <c r="CYR9" s="135"/>
      <c r="CYS9" s="135"/>
      <c r="CYT9" s="135"/>
      <c r="CYU9" s="135"/>
      <c r="CYV9" s="135"/>
      <c r="CYW9" s="135"/>
      <c r="CYX9" s="135"/>
      <c r="CYY9" s="135"/>
      <c r="CYZ9" s="135"/>
      <c r="CZA9" s="135"/>
      <c r="CZB9" s="135"/>
      <c r="CZC9" s="135"/>
      <c r="CZD9" s="135"/>
      <c r="CZE9" s="135"/>
      <c r="CZF9" s="135"/>
      <c r="CZG9" s="135"/>
      <c r="CZH9" s="135"/>
      <c r="CZI9" s="135"/>
      <c r="CZJ9" s="135"/>
      <c r="CZK9" s="135"/>
      <c r="CZL9" s="135"/>
      <c r="CZM9" s="135"/>
      <c r="CZN9" s="135"/>
      <c r="CZO9" s="135"/>
      <c r="CZP9" s="135"/>
      <c r="CZQ9" s="135"/>
      <c r="CZR9" s="135"/>
      <c r="CZS9" s="135"/>
      <c r="CZT9" s="135"/>
      <c r="CZU9" s="135"/>
      <c r="CZV9" s="135"/>
      <c r="CZW9" s="135"/>
      <c r="CZX9" s="135"/>
      <c r="CZY9" s="135"/>
      <c r="CZZ9" s="135"/>
      <c r="DAA9" s="135"/>
      <c r="DAB9" s="135"/>
      <c r="DAC9" s="135"/>
      <c r="DAD9" s="135"/>
      <c r="DAE9" s="135"/>
      <c r="DAF9" s="135"/>
      <c r="DAG9" s="135"/>
      <c r="DAH9" s="135"/>
      <c r="DAI9" s="135"/>
      <c r="DAJ9" s="135"/>
      <c r="DAK9" s="135"/>
      <c r="DAL9" s="135"/>
      <c r="DAM9" s="135"/>
      <c r="DAN9" s="135"/>
      <c r="DAO9" s="135"/>
      <c r="DAP9" s="135"/>
      <c r="DAQ9" s="135"/>
      <c r="DAR9" s="135"/>
      <c r="DAS9" s="135"/>
      <c r="DAT9" s="135"/>
      <c r="DAU9" s="135"/>
      <c r="DAV9" s="135"/>
      <c r="DAW9" s="135"/>
      <c r="DAX9" s="135"/>
      <c r="DAY9" s="135"/>
      <c r="DAZ9" s="135"/>
      <c r="DBA9" s="135"/>
      <c r="DBB9" s="135"/>
      <c r="DBC9" s="135"/>
      <c r="DBD9" s="135"/>
      <c r="DBE9" s="135"/>
      <c r="DBF9" s="135"/>
      <c r="DBG9" s="135"/>
      <c r="DBH9" s="135"/>
      <c r="DBI9" s="135"/>
      <c r="DBJ9" s="135"/>
      <c r="DBK9" s="135"/>
      <c r="DBL9" s="135"/>
      <c r="DBM9" s="135"/>
      <c r="DBN9" s="135"/>
      <c r="DBO9" s="135"/>
      <c r="DBP9" s="135"/>
      <c r="DBQ9" s="135"/>
      <c r="DBR9" s="135"/>
      <c r="DBS9" s="135"/>
      <c r="DBT9" s="135"/>
      <c r="DBU9" s="135"/>
      <c r="DBV9" s="135"/>
      <c r="DBW9" s="135"/>
      <c r="DBX9" s="135"/>
      <c r="DBY9" s="135"/>
      <c r="DBZ9" s="135"/>
      <c r="DCA9" s="135"/>
      <c r="DCB9" s="135"/>
      <c r="DCC9" s="135"/>
      <c r="DCD9" s="135"/>
      <c r="DCE9" s="135"/>
      <c r="DCF9" s="135"/>
      <c r="DCG9" s="135"/>
      <c r="DCH9" s="135"/>
      <c r="DCI9" s="135"/>
      <c r="DCJ9" s="135"/>
      <c r="DCK9" s="135"/>
      <c r="DCL9" s="135"/>
      <c r="DCM9" s="135"/>
      <c r="DCN9" s="135"/>
      <c r="DCO9" s="135"/>
      <c r="DCP9" s="135"/>
      <c r="DCQ9" s="135"/>
      <c r="DCR9" s="135"/>
      <c r="DCS9" s="135"/>
      <c r="DCT9" s="135"/>
      <c r="DCU9" s="135"/>
      <c r="DCV9" s="135"/>
      <c r="DCW9" s="135"/>
      <c r="DCX9" s="135"/>
      <c r="DCY9" s="135"/>
      <c r="DCZ9" s="135"/>
      <c r="DDA9" s="135"/>
      <c r="DDB9" s="135"/>
      <c r="DDC9" s="135"/>
      <c r="DDD9" s="135"/>
      <c r="DDE9" s="135"/>
      <c r="DDF9" s="135"/>
      <c r="DDG9" s="135"/>
      <c r="DDH9" s="135"/>
      <c r="DDI9" s="135"/>
      <c r="DDJ9" s="135"/>
      <c r="DDK9" s="135"/>
      <c r="DDL9" s="135"/>
      <c r="DDM9" s="135"/>
      <c r="DDN9" s="135"/>
      <c r="DDO9" s="135"/>
      <c r="DDP9" s="135"/>
      <c r="DDQ9" s="135"/>
      <c r="DDR9" s="135"/>
      <c r="DDS9" s="135"/>
      <c r="DDT9" s="135"/>
      <c r="DDU9" s="135"/>
      <c r="DDV9" s="135"/>
      <c r="DDW9" s="135"/>
      <c r="DDX9" s="135"/>
      <c r="DDY9" s="135"/>
      <c r="DDZ9" s="135"/>
      <c r="DEA9" s="135"/>
      <c r="DEB9" s="135"/>
      <c r="DEC9" s="135"/>
      <c r="DED9" s="135"/>
      <c r="DEE9" s="135"/>
      <c r="DEF9" s="135"/>
      <c r="DEG9" s="135"/>
      <c r="DEH9" s="135"/>
      <c r="DEI9" s="135"/>
      <c r="DEJ9" s="135"/>
      <c r="DEK9" s="135"/>
      <c r="DEL9" s="135"/>
      <c r="DEM9" s="135"/>
      <c r="DEN9" s="135"/>
      <c r="DEO9" s="135"/>
      <c r="DEP9" s="135"/>
      <c r="DEQ9" s="135"/>
      <c r="DER9" s="135"/>
      <c r="DES9" s="135"/>
      <c r="DET9" s="135"/>
      <c r="DEU9" s="135"/>
      <c r="DEV9" s="135"/>
      <c r="DEW9" s="135"/>
      <c r="DEX9" s="135"/>
      <c r="DEY9" s="135"/>
      <c r="DEZ9" s="135"/>
      <c r="DFA9" s="135"/>
      <c r="DFB9" s="135"/>
      <c r="DFC9" s="135"/>
      <c r="DFD9" s="135"/>
      <c r="DFE9" s="135"/>
      <c r="DFF9" s="135"/>
      <c r="DFG9" s="135"/>
      <c r="DFH9" s="135"/>
      <c r="DFI9" s="135"/>
      <c r="DFJ9" s="135"/>
      <c r="DFK9" s="135"/>
      <c r="DFL9" s="135"/>
      <c r="DFM9" s="135"/>
      <c r="DFN9" s="135"/>
      <c r="DFO9" s="135"/>
      <c r="DFP9" s="135"/>
      <c r="DFQ9" s="135"/>
      <c r="DFR9" s="135"/>
      <c r="DFS9" s="135"/>
      <c r="DFT9" s="135"/>
      <c r="DFU9" s="135"/>
      <c r="DFV9" s="135"/>
      <c r="DFW9" s="135"/>
      <c r="DFX9" s="135"/>
      <c r="DFY9" s="135"/>
      <c r="DFZ9" s="135"/>
      <c r="DGA9" s="135"/>
      <c r="DGB9" s="135"/>
      <c r="DGC9" s="135"/>
      <c r="DGD9" s="135"/>
      <c r="DGE9" s="135"/>
      <c r="DGF9" s="135"/>
      <c r="DGG9" s="135"/>
      <c r="DGH9" s="135"/>
      <c r="DGI9" s="135"/>
      <c r="DGJ9" s="135"/>
      <c r="DGK9" s="135"/>
      <c r="DGL9" s="135"/>
      <c r="DGM9" s="135"/>
      <c r="DGN9" s="135"/>
      <c r="DGO9" s="135"/>
      <c r="DGP9" s="135"/>
      <c r="DGQ9" s="135"/>
      <c r="DGR9" s="135"/>
      <c r="DGS9" s="135"/>
      <c r="DGT9" s="135"/>
      <c r="DGU9" s="135"/>
      <c r="DGV9" s="135"/>
      <c r="DGW9" s="135"/>
      <c r="DGX9" s="135"/>
      <c r="DGY9" s="135"/>
      <c r="DGZ9" s="135"/>
      <c r="DHA9" s="135"/>
      <c r="DHB9" s="135"/>
      <c r="DHC9" s="135"/>
      <c r="DHD9" s="135"/>
      <c r="DHE9" s="135"/>
      <c r="DHF9" s="135"/>
      <c r="DHG9" s="135"/>
      <c r="DHH9" s="135"/>
      <c r="DHI9" s="135"/>
      <c r="DHJ9" s="135"/>
      <c r="DHK9" s="135"/>
      <c r="DHL9" s="135"/>
      <c r="DHM9" s="135"/>
      <c r="DHN9" s="135"/>
      <c r="DHO9" s="135"/>
      <c r="DHP9" s="135"/>
      <c r="DHQ9" s="135"/>
      <c r="DHR9" s="135"/>
      <c r="DHS9" s="135"/>
      <c r="DHT9" s="135"/>
      <c r="DHU9" s="135"/>
      <c r="DHV9" s="135"/>
      <c r="DHW9" s="135"/>
      <c r="DHX9" s="135"/>
      <c r="DHY9" s="135"/>
      <c r="DHZ9" s="135"/>
      <c r="DIA9" s="135"/>
      <c r="DIB9" s="135"/>
      <c r="DIC9" s="135"/>
      <c r="DID9" s="135"/>
      <c r="DIE9" s="135"/>
      <c r="DIF9" s="135"/>
      <c r="DIG9" s="135"/>
      <c r="DIH9" s="135"/>
      <c r="DII9" s="135"/>
      <c r="DIJ9" s="135"/>
      <c r="DIK9" s="135"/>
      <c r="DIL9" s="135"/>
      <c r="DIM9" s="135"/>
      <c r="DIN9" s="135"/>
      <c r="DIO9" s="135"/>
      <c r="DIP9" s="135"/>
      <c r="DIQ9" s="135"/>
      <c r="DIR9" s="135"/>
      <c r="DIS9" s="135"/>
      <c r="DIT9" s="135"/>
      <c r="DIU9" s="135"/>
      <c r="DIV9" s="135"/>
      <c r="DIW9" s="135"/>
      <c r="DIX9" s="135"/>
      <c r="DIY9" s="135"/>
      <c r="DIZ9" s="135"/>
      <c r="DJA9" s="135"/>
      <c r="DJB9" s="135"/>
      <c r="DJC9" s="135"/>
      <c r="DJD9" s="135"/>
      <c r="DJE9" s="135"/>
      <c r="DJF9" s="135"/>
      <c r="DJG9" s="135"/>
      <c r="DJH9" s="135"/>
      <c r="DJI9" s="135"/>
      <c r="DJJ9" s="135"/>
      <c r="DJK9" s="135"/>
      <c r="DJL9" s="135"/>
      <c r="DJM9" s="135"/>
      <c r="DJN9" s="135"/>
      <c r="DJO9" s="135"/>
      <c r="DJP9" s="135"/>
      <c r="DJQ9" s="135"/>
      <c r="DJR9" s="135"/>
      <c r="DJS9" s="135"/>
      <c r="DJT9" s="135"/>
      <c r="DJU9" s="135"/>
      <c r="DJV9" s="135"/>
      <c r="DJW9" s="135"/>
      <c r="DJX9" s="135"/>
      <c r="DJY9" s="135"/>
      <c r="DJZ9" s="135"/>
      <c r="DKA9" s="135"/>
      <c r="DKB9" s="135"/>
      <c r="DKC9" s="135"/>
      <c r="DKD9" s="135"/>
      <c r="DKE9" s="135"/>
      <c r="DKF9" s="135"/>
      <c r="DKG9" s="135"/>
      <c r="DKH9" s="135"/>
      <c r="DKI9" s="135"/>
      <c r="DKJ9" s="135"/>
      <c r="DKK9" s="135"/>
      <c r="DKL9" s="135"/>
      <c r="DKM9" s="135"/>
      <c r="DKN9" s="135"/>
      <c r="DKO9" s="135"/>
      <c r="DKP9" s="135"/>
      <c r="DKQ9" s="135"/>
      <c r="DKR9" s="135"/>
      <c r="DKS9" s="135"/>
      <c r="DKT9" s="135"/>
      <c r="DKU9" s="135"/>
      <c r="DKV9" s="135"/>
      <c r="DKW9" s="135"/>
      <c r="DKX9" s="135"/>
      <c r="DKY9" s="135"/>
      <c r="DKZ9" s="135"/>
      <c r="DLA9" s="135"/>
      <c r="DLB9" s="135"/>
      <c r="DLC9" s="135"/>
      <c r="DLD9" s="135"/>
      <c r="DLE9" s="135"/>
      <c r="DLF9" s="135"/>
      <c r="DLG9" s="135"/>
      <c r="DLH9" s="135"/>
      <c r="DLI9" s="135"/>
      <c r="DLJ9" s="135"/>
      <c r="DLK9" s="135"/>
      <c r="DLL9" s="135"/>
      <c r="DLM9" s="135"/>
      <c r="DLN9" s="135"/>
      <c r="DLO9" s="135"/>
      <c r="DLP9" s="135"/>
      <c r="DLQ9" s="135"/>
      <c r="DLR9" s="135"/>
      <c r="DLS9" s="135"/>
      <c r="DLT9" s="135"/>
      <c r="DLU9" s="135"/>
      <c r="DLV9" s="135"/>
      <c r="DLW9" s="135"/>
      <c r="DLX9" s="135"/>
      <c r="DLY9" s="135"/>
      <c r="DLZ9" s="135"/>
      <c r="DMA9" s="135"/>
      <c r="DMB9" s="135"/>
      <c r="DMC9" s="135"/>
      <c r="DMD9" s="135"/>
      <c r="DME9" s="135"/>
      <c r="DMF9" s="135"/>
      <c r="DMG9" s="135"/>
      <c r="DMH9" s="135"/>
      <c r="DMI9" s="135"/>
      <c r="DMJ9" s="135"/>
      <c r="DMK9" s="135"/>
      <c r="DML9" s="135"/>
      <c r="DMM9" s="135"/>
      <c r="DMN9" s="135"/>
      <c r="DMO9" s="135"/>
      <c r="DMP9" s="135"/>
      <c r="DMQ9" s="135"/>
      <c r="DMR9" s="135"/>
      <c r="DMS9" s="135"/>
      <c r="DMT9" s="135"/>
      <c r="DMU9" s="135"/>
      <c r="DMV9" s="135"/>
      <c r="DMW9" s="135"/>
      <c r="DMX9" s="135"/>
      <c r="DMY9" s="135"/>
      <c r="DMZ9" s="135"/>
      <c r="DNA9" s="135"/>
      <c r="DNB9" s="135"/>
      <c r="DNC9" s="135"/>
      <c r="DND9" s="135"/>
      <c r="DNE9" s="135"/>
      <c r="DNF9" s="135"/>
      <c r="DNG9" s="135"/>
      <c r="DNH9" s="135"/>
      <c r="DNI9" s="135"/>
      <c r="DNJ9" s="135"/>
      <c r="DNK9" s="135"/>
      <c r="DNL9" s="135"/>
      <c r="DNM9" s="135"/>
      <c r="DNN9" s="135"/>
      <c r="DNO9" s="135"/>
      <c r="DNP9" s="135"/>
      <c r="DNQ9" s="135"/>
      <c r="DNR9" s="135"/>
      <c r="DNS9" s="135"/>
      <c r="DNT9" s="135"/>
      <c r="DNU9" s="135"/>
      <c r="DNV9" s="135"/>
      <c r="DNW9" s="135"/>
      <c r="DNX9" s="135"/>
      <c r="DNY9" s="135"/>
      <c r="DNZ9" s="135"/>
      <c r="DOA9" s="135"/>
      <c r="DOB9" s="135"/>
      <c r="DOC9" s="135"/>
      <c r="DOD9" s="135"/>
      <c r="DOE9" s="135"/>
      <c r="DOF9" s="135"/>
      <c r="DOG9" s="135"/>
      <c r="DOH9" s="135"/>
      <c r="DOI9" s="135"/>
      <c r="DOJ9" s="135"/>
      <c r="DOK9" s="135"/>
      <c r="DOL9" s="135"/>
      <c r="DOM9" s="135"/>
      <c r="DON9" s="135"/>
      <c r="DOO9" s="135"/>
      <c r="DOP9" s="135"/>
      <c r="DOQ9" s="135"/>
      <c r="DOR9" s="135"/>
      <c r="DOS9" s="135"/>
      <c r="DOT9" s="135"/>
      <c r="DOU9" s="135"/>
      <c r="DOV9" s="135"/>
      <c r="DOW9" s="135"/>
      <c r="DOX9" s="135"/>
      <c r="DOY9" s="135"/>
      <c r="DOZ9" s="135"/>
      <c r="DPA9" s="135"/>
      <c r="DPB9" s="135"/>
      <c r="DPC9" s="135"/>
      <c r="DPD9" s="135"/>
      <c r="DPE9" s="135"/>
      <c r="DPF9" s="135"/>
      <c r="DPG9" s="135"/>
      <c r="DPH9" s="135"/>
      <c r="DPI9" s="135"/>
      <c r="DPJ9" s="135"/>
      <c r="DPK9" s="135"/>
      <c r="DPL9" s="135"/>
      <c r="DPM9" s="135"/>
      <c r="DPN9" s="135"/>
      <c r="DPO9" s="135"/>
      <c r="DPP9" s="135"/>
      <c r="DPQ9" s="135"/>
      <c r="DPR9" s="135"/>
      <c r="DPS9" s="135"/>
      <c r="DPT9" s="135"/>
      <c r="DPU9" s="135"/>
      <c r="DPV9" s="135"/>
      <c r="DPW9" s="135"/>
      <c r="DPX9" s="135"/>
      <c r="DPY9" s="135"/>
      <c r="DPZ9" s="135"/>
      <c r="DQA9" s="135"/>
      <c r="DQB9" s="135"/>
      <c r="DQC9" s="135"/>
      <c r="DQD9" s="135"/>
      <c r="DQE9" s="135"/>
      <c r="DQF9" s="135"/>
      <c r="DQG9" s="135"/>
      <c r="DQH9" s="135"/>
      <c r="DQI9" s="135"/>
      <c r="DQJ9" s="135"/>
      <c r="DQK9" s="135"/>
      <c r="DQL9" s="135"/>
      <c r="DQM9" s="135"/>
      <c r="DQN9" s="135"/>
      <c r="DQO9" s="135"/>
      <c r="DQP9" s="135"/>
      <c r="DQQ9" s="135"/>
      <c r="DQR9" s="135"/>
      <c r="DQS9" s="135"/>
      <c r="DQT9" s="135"/>
      <c r="DQU9" s="135"/>
      <c r="DQV9" s="135"/>
      <c r="DQW9" s="135"/>
      <c r="DQX9" s="135"/>
      <c r="DQY9" s="135"/>
      <c r="DQZ9" s="135"/>
      <c r="DRA9" s="135"/>
      <c r="DRB9" s="135"/>
      <c r="DRC9" s="135"/>
      <c r="DRD9" s="135"/>
      <c r="DRE9" s="135"/>
      <c r="DRF9" s="135"/>
      <c r="DRG9" s="135"/>
      <c r="DRH9" s="135"/>
      <c r="DRI9" s="135"/>
      <c r="DRJ9" s="135"/>
      <c r="DRK9" s="135"/>
      <c r="DRL9" s="135"/>
      <c r="DRM9" s="135"/>
      <c r="DRN9" s="135"/>
      <c r="DRO9" s="135"/>
      <c r="DRP9" s="135"/>
      <c r="DRQ9" s="135"/>
      <c r="DRR9" s="135"/>
      <c r="DRS9" s="135"/>
      <c r="DRT9" s="135"/>
      <c r="DRU9" s="135"/>
      <c r="DRV9" s="135"/>
      <c r="DRW9" s="135"/>
      <c r="DRX9" s="135"/>
      <c r="DRY9" s="135"/>
      <c r="DRZ9" s="135"/>
      <c r="DSA9" s="135"/>
      <c r="DSB9" s="135"/>
      <c r="DSC9" s="135"/>
      <c r="DSD9" s="135"/>
      <c r="DSE9" s="135"/>
      <c r="DSF9" s="135"/>
      <c r="DSG9" s="135"/>
      <c r="DSH9" s="135"/>
      <c r="DSI9" s="135"/>
      <c r="DSJ9" s="135"/>
      <c r="DSK9" s="135"/>
      <c r="DSL9" s="135"/>
      <c r="DSM9" s="135"/>
      <c r="DSN9" s="135"/>
      <c r="DSO9" s="135"/>
      <c r="DSP9" s="135"/>
      <c r="DSQ9" s="135"/>
      <c r="DSR9" s="135"/>
      <c r="DSS9" s="135"/>
      <c r="DST9" s="135"/>
      <c r="DSU9" s="135"/>
      <c r="DSV9" s="135"/>
      <c r="DSW9" s="135"/>
      <c r="DSX9" s="135"/>
      <c r="DSY9" s="135"/>
      <c r="DSZ9" s="135"/>
      <c r="DTA9" s="135"/>
      <c r="DTB9" s="135"/>
      <c r="DTC9" s="135"/>
      <c r="DTD9" s="135"/>
      <c r="DTE9" s="135"/>
      <c r="DTF9" s="135"/>
      <c r="DTG9" s="135"/>
      <c r="DTH9" s="135"/>
      <c r="DTI9" s="135"/>
      <c r="DTJ9" s="135"/>
      <c r="DTK9" s="135"/>
      <c r="DTL9" s="135"/>
      <c r="DTM9" s="135"/>
      <c r="DTN9" s="135"/>
      <c r="DTO9" s="135"/>
      <c r="DTP9" s="135"/>
      <c r="DTQ9" s="135"/>
      <c r="DTR9" s="135"/>
      <c r="DTS9" s="135"/>
      <c r="DTT9" s="135"/>
      <c r="DTU9" s="135"/>
      <c r="DTV9" s="135"/>
      <c r="DTW9" s="135"/>
      <c r="DTX9" s="135"/>
      <c r="DTY9" s="135"/>
      <c r="DTZ9" s="135"/>
      <c r="DUA9" s="135"/>
      <c r="DUB9" s="135"/>
      <c r="DUC9" s="135"/>
      <c r="DUD9" s="135"/>
      <c r="DUE9" s="135"/>
      <c r="DUF9" s="135"/>
      <c r="DUG9" s="135"/>
      <c r="DUH9" s="135"/>
      <c r="DUI9" s="135"/>
      <c r="DUJ9" s="135"/>
      <c r="DUK9" s="135"/>
      <c r="DUL9" s="135"/>
      <c r="DUM9" s="135"/>
      <c r="DUN9" s="135"/>
      <c r="DUO9" s="135"/>
      <c r="DUP9" s="135"/>
      <c r="DUQ9" s="135"/>
      <c r="DUR9" s="135"/>
      <c r="DUS9" s="135"/>
      <c r="DUT9" s="135"/>
      <c r="DUU9" s="135"/>
      <c r="DUV9" s="135"/>
      <c r="DUW9" s="135"/>
      <c r="DUX9" s="135"/>
      <c r="DUY9" s="135"/>
      <c r="DUZ9" s="135"/>
      <c r="DVA9" s="135"/>
      <c r="DVB9" s="135"/>
      <c r="DVC9" s="135"/>
      <c r="DVD9" s="135"/>
      <c r="DVE9" s="135"/>
      <c r="DVF9" s="135"/>
      <c r="DVG9" s="135"/>
      <c r="DVH9" s="135"/>
      <c r="DVI9" s="135"/>
      <c r="DVJ9" s="135"/>
      <c r="DVK9" s="135"/>
      <c r="DVL9" s="135"/>
      <c r="DVM9" s="135"/>
      <c r="DVN9" s="135"/>
      <c r="DVO9" s="135"/>
      <c r="DVP9" s="135"/>
      <c r="DVQ9" s="135"/>
      <c r="DVR9" s="135"/>
      <c r="DVS9" s="135"/>
      <c r="DVT9" s="135"/>
      <c r="DVU9" s="135"/>
      <c r="DVV9" s="135"/>
      <c r="DVW9" s="135"/>
      <c r="DVX9" s="135"/>
      <c r="DVY9" s="135"/>
      <c r="DVZ9" s="135"/>
      <c r="DWA9" s="135"/>
      <c r="DWB9" s="135"/>
      <c r="DWC9" s="135"/>
      <c r="DWD9" s="135"/>
      <c r="DWE9" s="135"/>
      <c r="DWF9" s="135"/>
      <c r="DWG9" s="135"/>
      <c r="DWH9" s="135"/>
      <c r="DWI9" s="135"/>
      <c r="DWJ9" s="135"/>
      <c r="DWK9" s="135"/>
      <c r="DWL9" s="135"/>
      <c r="DWM9" s="135"/>
      <c r="DWN9" s="135"/>
      <c r="DWO9" s="135"/>
      <c r="DWP9" s="135"/>
      <c r="DWQ9" s="135"/>
      <c r="DWR9" s="135"/>
      <c r="DWS9" s="135"/>
      <c r="DWT9" s="135"/>
      <c r="DWU9" s="135"/>
      <c r="DWV9" s="135"/>
      <c r="DWW9" s="135"/>
      <c r="DWX9" s="135"/>
      <c r="DWY9" s="135"/>
      <c r="DWZ9" s="135"/>
      <c r="DXA9" s="135"/>
      <c r="DXB9" s="135"/>
      <c r="DXC9" s="135"/>
      <c r="DXD9" s="135"/>
      <c r="DXE9" s="135"/>
      <c r="DXF9" s="135"/>
      <c r="DXG9" s="135"/>
      <c r="DXH9" s="135"/>
      <c r="DXI9" s="135"/>
      <c r="DXJ9" s="135"/>
      <c r="DXK9" s="135"/>
      <c r="DXL9" s="135"/>
      <c r="DXM9" s="135"/>
      <c r="DXN9" s="135"/>
      <c r="DXO9" s="135"/>
      <c r="DXP9" s="135"/>
      <c r="DXQ9" s="135"/>
      <c r="DXR9" s="135"/>
      <c r="DXS9" s="135"/>
      <c r="DXT9" s="135"/>
      <c r="DXU9" s="135"/>
      <c r="DXV9" s="135"/>
      <c r="DXW9" s="135"/>
      <c r="DXX9" s="135"/>
      <c r="DXY9" s="135"/>
      <c r="DXZ9" s="135"/>
      <c r="DYA9" s="135"/>
      <c r="DYB9" s="135"/>
      <c r="DYC9" s="135"/>
      <c r="DYD9" s="135"/>
      <c r="DYE9" s="135"/>
      <c r="DYF9" s="135"/>
      <c r="DYG9" s="135"/>
      <c r="DYH9" s="135"/>
      <c r="DYI9" s="135"/>
      <c r="DYJ9" s="135"/>
      <c r="DYK9" s="135"/>
      <c r="DYL9" s="135"/>
      <c r="DYM9" s="135"/>
      <c r="DYN9" s="135"/>
      <c r="DYO9" s="135"/>
      <c r="DYP9" s="135"/>
      <c r="DYQ9" s="135"/>
      <c r="DYR9" s="135"/>
      <c r="DYS9" s="135"/>
      <c r="DYT9" s="135"/>
      <c r="DYU9" s="135"/>
      <c r="DYV9" s="135"/>
      <c r="DYW9" s="135"/>
      <c r="DYX9" s="135"/>
      <c r="DYY9" s="135"/>
      <c r="DYZ9" s="135"/>
      <c r="DZA9" s="135"/>
      <c r="DZB9" s="135"/>
      <c r="DZC9" s="135"/>
      <c r="DZD9" s="135"/>
      <c r="DZE9" s="135"/>
      <c r="DZF9" s="135"/>
      <c r="DZG9" s="135"/>
      <c r="DZH9" s="135"/>
      <c r="DZI9" s="135"/>
      <c r="DZJ9" s="135"/>
      <c r="DZK9" s="135"/>
      <c r="DZL9" s="135"/>
      <c r="DZM9" s="135"/>
      <c r="DZN9" s="135"/>
      <c r="DZO9" s="135"/>
      <c r="DZP9" s="135"/>
      <c r="DZQ9" s="135"/>
      <c r="DZR9" s="135"/>
      <c r="DZS9" s="135"/>
      <c r="DZT9" s="135"/>
      <c r="DZU9" s="135"/>
      <c r="DZV9" s="135"/>
      <c r="DZW9" s="135"/>
      <c r="DZX9" s="135"/>
      <c r="DZY9" s="135"/>
      <c r="DZZ9" s="135"/>
      <c r="EAA9" s="135"/>
      <c r="EAB9" s="135"/>
      <c r="EAC9" s="135"/>
      <c r="EAD9" s="135"/>
      <c r="EAE9" s="135"/>
      <c r="EAF9" s="135"/>
      <c r="EAG9" s="135"/>
      <c r="EAH9" s="135"/>
      <c r="EAI9" s="135"/>
      <c r="EAJ9" s="135"/>
      <c r="EAK9" s="135"/>
      <c r="EAL9" s="135"/>
      <c r="EAM9" s="135"/>
      <c r="EAN9" s="135"/>
      <c r="EAO9" s="135"/>
      <c r="EAP9" s="135"/>
      <c r="EAQ9" s="135"/>
      <c r="EAR9" s="135"/>
      <c r="EAS9" s="135"/>
      <c r="EAT9" s="135"/>
      <c r="EAU9" s="135"/>
      <c r="EAV9" s="135"/>
      <c r="EAW9" s="135"/>
      <c r="EAX9" s="135"/>
      <c r="EAY9" s="135"/>
      <c r="EAZ9" s="135"/>
      <c r="EBA9" s="135"/>
      <c r="EBB9" s="135"/>
      <c r="EBC9" s="135"/>
      <c r="EBD9" s="135"/>
      <c r="EBE9" s="135"/>
      <c r="EBF9" s="135"/>
      <c r="EBG9" s="135"/>
      <c r="EBH9" s="135"/>
      <c r="EBI9" s="135"/>
      <c r="EBJ9" s="135"/>
      <c r="EBK9" s="135"/>
      <c r="EBL9" s="135"/>
      <c r="EBM9" s="135"/>
      <c r="EBN9" s="135"/>
      <c r="EBO9" s="135"/>
      <c r="EBP9" s="135"/>
      <c r="EBQ9" s="135"/>
      <c r="EBR9" s="135"/>
      <c r="EBS9" s="135"/>
      <c r="EBT9" s="135"/>
      <c r="EBU9" s="135"/>
      <c r="EBV9" s="135"/>
      <c r="EBW9" s="135"/>
      <c r="EBX9" s="135"/>
      <c r="EBY9" s="135"/>
      <c r="EBZ9" s="135"/>
      <c r="ECA9" s="135"/>
      <c r="ECB9" s="135"/>
      <c r="ECC9" s="135"/>
      <c r="ECD9" s="135"/>
      <c r="ECE9" s="135"/>
      <c r="ECF9" s="135"/>
      <c r="ECG9" s="135"/>
      <c r="ECH9" s="135"/>
      <c r="ECI9" s="135"/>
      <c r="ECJ9" s="135"/>
      <c r="ECK9" s="135"/>
      <c r="ECL9" s="135"/>
      <c r="ECM9" s="135"/>
      <c r="ECN9" s="135"/>
      <c r="ECO9" s="135"/>
      <c r="ECP9" s="135"/>
      <c r="ECQ9" s="135"/>
      <c r="ECR9" s="135"/>
      <c r="ECS9" s="135"/>
      <c r="ECT9" s="135"/>
      <c r="ECU9" s="135"/>
      <c r="ECV9" s="135"/>
      <c r="ECW9" s="135"/>
      <c r="ECX9" s="135"/>
      <c r="ECY9" s="135"/>
      <c r="ECZ9" s="135"/>
      <c r="EDA9" s="135"/>
      <c r="EDB9" s="135"/>
      <c r="EDC9" s="135"/>
      <c r="EDD9" s="135"/>
      <c r="EDE9" s="135"/>
      <c r="EDF9" s="135"/>
      <c r="EDG9" s="135"/>
      <c r="EDH9" s="135"/>
      <c r="EDI9" s="135"/>
      <c r="EDJ9" s="135"/>
      <c r="EDK9" s="135"/>
      <c r="EDL9" s="135"/>
      <c r="EDM9" s="135"/>
      <c r="EDN9" s="135"/>
      <c r="EDO9" s="135"/>
      <c r="EDP9" s="135"/>
      <c r="EDQ9" s="135"/>
      <c r="EDR9" s="135"/>
      <c r="EDS9" s="135"/>
      <c r="EDT9" s="135"/>
      <c r="EDU9" s="135"/>
      <c r="EDV9" s="135"/>
      <c r="EDW9" s="135"/>
      <c r="EDX9" s="135"/>
      <c r="EDY9" s="135"/>
      <c r="EDZ9" s="135"/>
      <c r="EEA9" s="135"/>
      <c r="EEB9" s="135"/>
      <c r="EEC9" s="135"/>
      <c r="EED9" s="135"/>
      <c r="EEE9" s="135"/>
      <c r="EEF9" s="135"/>
      <c r="EEG9" s="135"/>
      <c r="EEH9" s="135"/>
      <c r="EEI9" s="135"/>
      <c r="EEJ9" s="135"/>
      <c r="EEK9" s="135"/>
      <c r="EEL9" s="135"/>
      <c r="EEM9" s="135"/>
      <c r="EEN9" s="135"/>
      <c r="EEO9" s="135"/>
      <c r="EEP9" s="135"/>
      <c r="EEQ9" s="135"/>
      <c r="EER9" s="135"/>
      <c r="EES9" s="135"/>
      <c r="EET9" s="135"/>
      <c r="EEU9" s="135"/>
      <c r="EEV9" s="135"/>
      <c r="EEW9" s="135"/>
      <c r="EEX9" s="135"/>
      <c r="EEY9" s="135"/>
      <c r="EEZ9" s="135"/>
      <c r="EFA9" s="135"/>
      <c r="EFB9" s="135"/>
      <c r="EFC9" s="135"/>
      <c r="EFD9" s="135"/>
      <c r="EFE9" s="135"/>
      <c r="EFF9" s="135"/>
      <c r="EFG9" s="135"/>
      <c r="EFH9" s="135"/>
      <c r="EFI9" s="135"/>
      <c r="EFJ9" s="135"/>
      <c r="EFK9" s="135"/>
      <c r="EFL9" s="135"/>
      <c r="EFM9" s="135"/>
      <c r="EFN9" s="135"/>
      <c r="EFO9" s="135"/>
      <c r="EFP9" s="135"/>
      <c r="EFQ9" s="135"/>
      <c r="EFR9" s="135"/>
      <c r="EFS9" s="135"/>
      <c r="EFT9" s="135"/>
      <c r="EFU9" s="135"/>
      <c r="EFV9" s="135"/>
      <c r="EFW9" s="135"/>
      <c r="EFX9" s="135"/>
      <c r="EFY9" s="135"/>
      <c r="EFZ9" s="135"/>
      <c r="EGA9" s="135"/>
      <c r="EGB9" s="135"/>
      <c r="EGC9" s="135"/>
      <c r="EGD9" s="135"/>
      <c r="EGE9" s="135"/>
      <c r="EGF9" s="135"/>
      <c r="EGG9" s="135"/>
      <c r="EGH9" s="135"/>
      <c r="EGI9" s="135"/>
      <c r="EGJ9" s="135"/>
      <c r="EGK9" s="135"/>
      <c r="EGL9" s="135"/>
      <c r="EGM9" s="135"/>
      <c r="EGN9" s="135"/>
      <c r="EGO9" s="135"/>
      <c r="EGP9" s="135"/>
      <c r="EGQ9" s="135"/>
      <c r="EGR9" s="135"/>
      <c r="EGS9" s="135"/>
      <c r="EGT9" s="135"/>
      <c r="EGU9" s="135"/>
      <c r="EGV9" s="135"/>
      <c r="EGW9" s="135"/>
      <c r="EGX9" s="135"/>
      <c r="EGY9" s="135"/>
      <c r="EGZ9" s="135"/>
      <c r="EHA9" s="135"/>
      <c r="EHB9" s="135"/>
      <c r="EHC9" s="135"/>
      <c r="EHD9" s="135"/>
      <c r="EHE9" s="135"/>
      <c r="EHF9" s="135"/>
      <c r="EHG9" s="135"/>
      <c r="EHH9" s="135"/>
      <c r="EHI9" s="135"/>
      <c r="EHJ9" s="135"/>
      <c r="EHK9" s="135"/>
      <c r="EHL9" s="135"/>
      <c r="EHM9" s="135"/>
      <c r="EHN9" s="135"/>
      <c r="EHO9" s="135"/>
      <c r="EHP9" s="135"/>
      <c r="EHQ9" s="135"/>
      <c r="EHR9" s="135"/>
      <c r="EHS9" s="135"/>
      <c r="EHT9" s="135"/>
      <c r="EHU9" s="135"/>
      <c r="EHV9" s="135"/>
      <c r="EHW9" s="135"/>
      <c r="EHX9" s="135"/>
      <c r="EHY9" s="135"/>
      <c r="EHZ9" s="135"/>
      <c r="EIA9" s="135"/>
      <c r="EIB9" s="135"/>
      <c r="EIC9" s="135"/>
      <c r="EID9" s="135"/>
      <c r="EIE9" s="135"/>
      <c r="EIF9" s="135"/>
      <c r="EIG9" s="135"/>
      <c r="EIH9" s="135"/>
      <c r="EII9" s="135"/>
      <c r="EIJ9" s="135"/>
      <c r="EIK9" s="135"/>
      <c r="EIL9" s="135"/>
      <c r="EIM9" s="135"/>
      <c r="EIN9" s="135"/>
      <c r="EIO9" s="135"/>
      <c r="EIP9" s="135"/>
      <c r="EIQ9" s="135"/>
      <c r="EIR9" s="135"/>
      <c r="EIS9" s="135"/>
      <c r="EIT9" s="135"/>
      <c r="EIU9" s="135"/>
      <c r="EIV9" s="135"/>
      <c r="EIW9" s="135"/>
      <c r="EIX9" s="135"/>
      <c r="EIY9" s="135"/>
      <c r="EIZ9" s="135"/>
      <c r="EJA9" s="135"/>
      <c r="EJB9" s="135"/>
      <c r="EJC9" s="135"/>
      <c r="EJD9" s="135"/>
      <c r="EJE9" s="135"/>
      <c r="EJF9" s="135"/>
      <c r="EJG9" s="135"/>
      <c r="EJH9" s="135"/>
      <c r="EJI9" s="135"/>
      <c r="EJJ9" s="135"/>
      <c r="EJK9" s="135"/>
      <c r="EJL9" s="135"/>
      <c r="EJM9" s="135"/>
      <c r="EJN9" s="135"/>
      <c r="EJO9" s="135"/>
      <c r="EJP9" s="135"/>
      <c r="EJQ9" s="135"/>
      <c r="EJR9" s="135"/>
      <c r="EJS9" s="135"/>
      <c r="EJT9" s="135"/>
      <c r="EJU9" s="135"/>
      <c r="EJV9" s="135"/>
      <c r="EJW9" s="135"/>
      <c r="EJX9" s="135"/>
      <c r="EJY9" s="135"/>
      <c r="EJZ9" s="135"/>
      <c r="EKA9" s="135"/>
      <c r="EKB9" s="135"/>
      <c r="EKC9" s="135"/>
      <c r="EKD9" s="135"/>
      <c r="EKE9" s="135"/>
      <c r="EKF9" s="135"/>
      <c r="EKG9" s="135"/>
      <c r="EKH9" s="135"/>
      <c r="EKI9" s="135"/>
      <c r="EKJ9" s="135"/>
      <c r="EKK9" s="135"/>
      <c r="EKL9" s="135"/>
      <c r="EKM9" s="135"/>
      <c r="EKN9" s="135"/>
      <c r="EKO9" s="135"/>
      <c r="EKP9" s="135"/>
      <c r="EKQ9" s="135"/>
      <c r="EKR9" s="135"/>
      <c r="EKS9" s="135"/>
      <c r="EKT9" s="135"/>
      <c r="EKU9" s="135"/>
      <c r="EKV9" s="135"/>
      <c r="EKW9" s="135"/>
      <c r="EKX9" s="135"/>
      <c r="EKY9" s="135"/>
      <c r="EKZ9" s="135"/>
      <c r="ELA9" s="135"/>
      <c r="ELB9" s="135"/>
      <c r="ELC9" s="135"/>
      <c r="ELD9" s="135"/>
      <c r="ELE9" s="135"/>
      <c r="ELF9" s="135"/>
      <c r="ELG9" s="135"/>
      <c r="ELH9" s="135"/>
      <c r="ELI9" s="135"/>
      <c r="ELJ9" s="135"/>
      <c r="ELK9" s="135"/>
      <c r="ELL9" s="135"/>
      <c r="ELM9" s="135"/>
      <c r="ELN9" s="135"/>
      <c r="ELO9" s="135"/>
      <c r="ELP9" s="135"/>
      <c r="ELQ9" s="135"/>
      <c r="ELR9" s="135"/>
      <c r="ELS9" s="135"/>
      <c r="ELT9" s="135"/>
      <c r="ELU9" s="135"/>
      <c r="ELV9" s="135"/>
      <c r="ELW9" s="135"/>
      <c r="ELX9" s="135"/>
      <c r="ELY9" s="135"/>
      <c r="ELZ9" s="135"/>
      <c r="EMA9" s="135"/>
      <c r="EMB9" s="135"/>
      <c r="EMC9" s="135"/>
      <c r="EMD9" s="135"/>
      <c r="EME9" s="135"/>
      <c r="EMF9" s="135"/>
      <c r="EMG9" s="135"/>
      <c r="EMH9" s="135"/>
      <c r="EMI9" s="135"/>
      <c r="EMJ9" s="135"/>
      <c r="EMK9" s="135"/>
      <c r="EML9" s="135"/>
      <c r="EMM9" s="135"/>
      <c r="EMN9" s="135"/>
      <c r="EMO9" s="135"/>
      <c r="EMP9" s="135"/>
      <c r="EMQ9" s="135"/>
      <c r="EMR9" s="135"/>
      <c r="EMS9" s="135"/>
      <c r="EMT9" s="135"/>
      <c r="EMU9" s="135"/>
      <c r="EMV9" s="135"/>
      <c r="EMW9" s="135"/>
      <c r="EMX9" s="135"/>
      <c r="EMY9" s="135"/>
      <c r="EMZ9" s="135"/>
      <c r="ENA9" s="135"/>
      <c r="ENB9" s="135"/>
      <c r="ENC9" s="135"/>
      <c r="END9" s="135"/>
      <c r="ENE9" s="135"/>
      <c r="ENF9" s="135"/>
      <c r="ENG9" s="135"/>
      <c r="ENH9" s="135"/>
      <c r="ENI9" s="135"/>
      <c r="ENJ9" s="135"/>
      <c r="ENK9" s="135"/>
      <c r="ENL9" s="135"/>
      <c r="ENM9" s="135"/>
      <c r="ENN9" s="135"/>
      <c r="ENO9" s="135"/>
      <c r="ENP9" s="135"/>
      <c r="ENQ9" s="135"/>
      <c r="ENR9" s="135"/>
      <c r="ENS9" s="135"/>
      <c r="ENT9" s="135"/>
      <c r="ENU9" s="135"/>
      <c r="ENV9" s="135"/>
      <c r="ENW9" s="135"/>
      <c r="ENX9" s="135"/>
      <c r="ENY9" s="135"/>
      <c r="ENZ9" s="135"/>
      <c r="EOA9" s="135"/>
      <c r="EOB9" s="135"/>
      <c r="EOC9" s="135"/>
      <c r="EOD9" s="135"/>
      <c r="EOE9" s="135"/>
      <c r="EOF9" s="135"/>
      <c r="EOG9" s="135"/>
      <c r="EOH9" s="135"/>
      <c r="EOI9" s="135"/>
      <c r="EOJ9" s="135"/>
      <c r="EOK9" s="135"/>
      <c r="EOL9" s="135"/>
      <c r="EOM9" s="135"/>
      <c r="EON9" s="135"/>
      <c r="EOO9" s="135"/>
      <c r="EOP9" s="135"/>
      <c r="EOQ9" s="135"/>
      <c r="EOR9" s="135"/>
      <c r="EOS9" s="135"/>
      <c r="EOT9" s="135"/>
      <c r="EOU9" s="135"/>
      <c r="EOV9" s="135"/>
      <c r="EOW9" s="135"/>
      <c r="EOX9" s="135"/>
      <c r="EOY9" s="135"/>
      <c r="EOZ9" s="135"/>
      <c r="EPA9" s="135"/>
      <c r="EPB9" s="135"/>
      <c r="EPC9" s="135"/>
      <c r="EPD9" s="135"/>
      <c r="EPE9" s="135"/>
      <c r="EPF9" s="135"/>
      <c r="EPG9" s="135"/>
      <c r="EPH9" s="135"/>
      <c r="EPI9" s="135"/>
      <c r="EPJ9" s="135"/>
      <c r="EPK9" s="135"/>
      <c r="EPL9" s="135"/>
      <c r="EPM9" s="135"/>
      <c r="EPN9" s="135"/>
      <c r="EPO9" s="135"/>
      <c r="EPP9" s="135"/>
      <c r="EPQ9" s="135"/>
      <c r="EPR9" s="135"/>
      <c r="EPS9" s="135"/>
      <c r="EPT9" s="135"/>
      <c r="EPU9" s="135"/>
      <c r="EPV9" s="135"/>
      <c r="EPW9" s="135"/>
      <c r="EPX9" s="135"/>
      <c r="EPY9" s="135"/>
      <c r="EPZ9" s="135"/>
      <c r="EQA9" s="135"/>
      <c r="EQB9" s="135"/>
      <c r="EQC9" s="135"/>
      <c r="EQD9" s="135"/>
      <c r="EQE9" s="135"/>
      <c r="EQF9" s="135"/>
      <c r="EQG9" s="135"/>
      <c r="EQH9" s="135"/>
      <c r="EQI9" s="135"/>
      <c r="EQJ9" s="135"/>
      <c r="EQK9" s="135"/>
      <c r="EQL9" s="135"/>
      <c r="EQM9" s="135"/>
      <c r="EQN9" s="135"/>
      <c r="EQO9" s="135"/>
      <c r="EQP9" s="135"/>
      <c r="EQQ9" s="135"/>
      <c r="EQR9" s="135"/>
      <c r="EQS9" s="135"/>
      <c r="EQT9" s="135"/>
      <c r="EQU9" s="135"/>
      <c r="EQV9" s="135"/>
      <c r="EQW9" s="135"/>
      <c r="EQX9" s="135"/>
      <c r="EQY9" s="135"/>
      <c r="EQZ9" s="135"/>
      <c r="ERA9" s="135"/>
      <c r="ERB9" s="135"/>
      <c r="ERC9" s="135"/>
      <c r="ERD9" s="135"/>
      <c r="ERE9" s="135"/>
      <c r="ERF9" s="135"/>
      <c r="ERG9" s="135"/>
      <c r="ERH9" s="135"/>
      <c r="ERI9" s="135"/>
      <c r="ERJ9" s="135"/>
      <c r="ERK9" s="135"/>
      <c r="ERL9" s="135"/>
      <c r="ERM9" s="135"/>
      <c r="ERN9" s="135"/>
      <c r="ERO9" s="135"/>
      <c r="ERP9" s="135"/>
      <c r="ERQ9" s="135"/>
      <c r="ERR9" s="135"/>
      <c r="ERS9" s="135"/>
      <c r="ERT9" s="135"/>
      <c r="ERU9" s="135"/>
      <c r="ERV9" s="135"/>
      <c r="ERW9" s="135"/>
      <c r="ERX9" s="135"/>
      <c r="ERY9" s="135"/>
      <c r="ERZ9" s="135"/>
      <c r="ESA9" s="135"/>
      <c r="ESB9" s="135"/>
      <c r="ESC9" s="135"/>
      <c r="ESD9" s="135"/>
      <c r="ESE9" s="135"/>
      <c r="ESF9" s="135"/>
      <c r="ESG9" s="135"/>
      <c r="ESH9" s="135"/>
      <c r="ESI9" s="135"/>
      <c r="ESJ9" s="135"/>
      <c r="ESK9" s="135"/>
      <c r="ESL9" s="135"/>
      <c r="ESM9" s="135"/>
      <c r="ESN9" s="135"/>
      <c r="ESO9" s="135"/>
      <c r="ESP9" s="135"/>
      <c r="ESQ9" s="135"/>
      <c r="ESR9" s="135"/>
      <c r="ESS9" s="135"/>
      <c r="EST9" s="135"/>
      <c r="ESU9" s="135"/>
      <c r="ESV9" s="135"/>
      <c r="ESW9" s="135"/>
      <c r="ESX9" s="135"/>
      <c r="ESY9" s="135"/>
      <c r="ESZ9" s="135"/>
      <c r="ETA9" s="135"/>
      <c r="ETB9" s="135"/>
      <c r="ETC9" s="135"/>
      <c r="ETD9" s="135"/>
      <c r="ETE9" s="135"/>
      <c r="ETF9" s="135"/>
      <c r="ETG9" s="135"/>
      <c r="ETH9" s="135"/>
      <c r="ETI9" s="135"/>
      <c r="ETJ9" s="135"/>
      <c r="ETK9" s="135"/>
      <c r="ETL9" s="135"/>
      <c r="ETM9" s="135"/>
      <c r="ETN9" s="135"/>
      <c r="ETO9" s="135"/>
      <c r="ETP9" s="135"/>
      <c r="ETQ9" s="135"/>
      <c r="ETR9" s="135"/>
      <c r="ETS9" s="135"/>
      <c r="ETT9" s="135"/>
      <c r="ETU9" s="135"/>
      <c r="ETV9" s="135"/>
      <c r="ETW9" s="135"/>
      <c r="ETX9" s="135"/>
      <c r="ETY9" s="135"/>
      <c r="ETZ9" s="135"/>
      <c r="EUA9" s="135"/>
      <c r="EUB9" s="135"/>
      <c r="EUC9" s="135"/>
      <c r="EUD9" s="135"/>
      <c r="EUE9" s="135"/>
      <c r="EUF9" s="135"/>
      <c r="EUG9" s="135"/>
      <c r="EUH9" s="135"/>
      <c r="EUI9" s="135"/>
      <c r="EUJ9" s="135"/>
      <c r="EUK9" s="135"/>
      <c r="EUL9" s="135"/>
      <c r="EUM9" s="135"/>
      <c r="EUN9" s="135"/>
      <c r="EUO9" s="135"/>
      <c r="EUP9" s="135"/>
      <c r="EUQ9" s="135"/>
      <c r="EUR9" s="135"/>
      <c r="EUS9" s="135"/>
      <c r="EUT9" s="135"/>
      <c r="EUU9" s="135"/>
      <c r="EUV9" s="135"/>
      <c r="EUW9" s="135"/>
      <c r="EUX9" s="135"/>
      <c r="EUY9" s="135"/>
      <c r="EUZ9" s="135"/>
      <c r="EVA9" s="135"/>
      <c r="EVB9" s="135"/>
      <c r="EVC9" s="135"/>
      <c r="EVD9" s="135"/>
      <c r="EVE9" s="135"/>
      <c r="EVF9" s="135"/>
      <c r="EVG9" s="135"/>
      <c r="EVH9" s="135"/>
      <c r="EVI9" s="135"/>
      <c r="EVJ9" s="135"/>
      <c r="EVK9" s="135"/>
      <c r="EVL9" s="135"/>
      <c r="EVM9" s="135"/>
      <c r="EVN9" s="135"/>
      <c r="EVO9" s="135"/>
      <c r="EVP9" s="135"/>
      <c r="EVQ9" s="135"/>
      <c r="EVR9" s="135"/>
      <c r="EVS9" s="135"/>
      <c r="EVT9" s="135"/>
      <c r="EVU9" s="135"/>
      <c r="EVV9" s="135"/>
      <c r="EVW9" s="135"/>
      <c r="EVX9" s="135"/>
      <c r="EVY9" s="135"/>
      <c r="EVZ9" s="135"/>
      <c r="EWA9" s="135"/>
      <c r="EWB9" s="135"/>
      <c r="EWC9" s="135"/>
      <c r="EWD9" s="135"/>
      <c r="EWE9" s="135"/>
      <c r="EWF9" s="135"/>
      <c r="EWG9" s="135"/>
      <c r="EWH9" s="135"/>
      <c r="EWI9" s="135"/>
      <c r="EWJ9" s="135"/>
      <c r="EWK9" s="135"/>
      <c r="EWL9" s="135"/>
      <c r="EWM9" s="135"/>
      <c r="EWN9" s="135"/>
      <c r="EWO9" s="135"/>
      <c r="EWP9" s="135"/>
      <c r="EWQ9" s="135"/>
      <c r="EWR9" s="135"/>
      <c r="EWS9" s="135"/>
      <c r="EWT9" s="135"/>
      <c r="EWU9" s="135"/>
      <c r="EWV9" s="135"/>
      <c r="EWW9" s="135"/>
      <c r="EWX9" s="135"/>
      <c r="EWY9" s="135"/>
      <c r="EWZ9" s="135"/>
      <c r="EXA9" s="135"/>
      <c r="EXB9" s="135"/>
      <c r="EXC9" s="135"/>
      <c r="EXD9" s="135"/>
      <c r="EXE9" s="135"/>
      <c r="EXF9" s="135"/>
      <c r="EXG9" s="135"/>
      <c r="EXH9" s="135"/>
      <c r="EXI9" s="135"/>
      <c r="EXJ9" s="135"/>
      <c r="EXK9" s="135"/>
      <c r="EXL9" s="135"/>
      <c r="EXM9" s="135"/>
      <c r="EXN9" s="135"/>
      <c r="EXO9" s="135"/>
      <c r="EXP9" s="135"/>
      <c r="EXQ9" s="135"/>
      <c r="EXR9" s="135"/>
      <c r="EXS9" s="135"/>
      <c r="EXT9" s="135"/>
      <c r="EXU9" s="135"/>
      <c r="EXV9" s="135"/>
      <c r="EXW9" s="135"/>
      <c r="EXX9" s="135"/>
      <c r="EXY9" s="135"/>
      <c r="EXZ9" s="135"/>
      <c r="EYA9" s="135"/>
      <c r="EYB9" s="135"/>
      <c r="EYC9" s="135"/>
      <c r="EYD9" s="135"/>
      <c r="EYE9" s="135"/>
      <c r="EYF9" s="135"/>
      <c r="EYG9" s="135"/>
      <c r="EYH9" s="135"/>
      <c r="EYI9" s="135"/>
      <c r="EYJ9" s="135"/>
      <c r="EYK9" s="135"/>
      <c r="EYL9" s="135"/>
      <c r="EYM9" s="135"/>
      <c r="EYN9" s="135"/>
      <c r="EYO9" s="135"/>
      <c r="EYP9" s="135"/>
      <c r="EYQ9" s="135"/>
      <c r="EYR9" s="135"/>
      <c r="EYS9" s="135"/>
      <c r="EYT9" s="135"/>
      <c r="EYU9" s="135"/>
      <c r="EYV9" s="135"/>
      <c r="EYW9" s="135"/>
      <c r="EYX9" s="135"/>
      <c r="EYY9" s="135"/>
      <c r="EYZ9" s="135"/>
      <c r="EZA9" s="135"/>
      <c r="EZB9" s="135"/>
      <c r="EZC9" s="135"/>
      <c r="EZD9" s="135"/>
      <c r="EZE9" s="135"/>
      <c r="EZF9" s="135"/>
      <c r="EZG9" s="135"/>
      <c r="EZH9" s="135"/>
      <c r="EZI9" s="135"/>
      <c r="EZJ9" s="135"/>
      <c r="EZK9" s="135"/>
      <c r="EZL9" s="135"/>
      <c r="EZM9" s="135"/>
      <c r="EZN9" s="135"/>
      <c r="EZO9" s="135"/>
      <c r="EZP9" s="135"/>
      <c r="EZQ9" s="135"/>
      <c r="EZR9" s="135"/>
      <c r="EZS9" s="135"/>
      <c r="EZT9" s="135"/>
      <c r="EZU9" s="135"/>
      <c r="EZV9" s="135"/>
      <c r="EZW9" s="135"/>
      <c r="EZX9" s="135"/>
      <c r="EZY9" s="135"/>
      <c r="EZZ9" s="135"/>
      <c r="FAA9" s="135"/>
      <c r="FAB9" s="135"/>
      <c r="FAC9" s="135"/>
      <c r="FAD9" s="135"/>
      <c r="FAE9" s="135"/>
      <c r="FAF9" s="135"/>
      <c r="FAG9" s="135"/>
      <c r="FAH9" s="135"/>
      <c r="FAI9" s="135"/>
      <c r="FAJ9" s="135"/>
      <c r="FAK9" s="135"/>
      <c r="FAL9" s="135"/>
      <c r="FAM9" s="135"/>
      <c r="FAN9" s="135"/>
      <c r="FAO9" s="135"/>
      <c r="FAP9" s="135"/>
      <c r="FAQ9" s="135"/>
      <c r="FAR9" s="135"/>
      <c r="FAS9" s="135"/>
      <c r="FAT9" s="135"/>
      <c r="FAU9" s="135"/>
      <c r="FAV9" s="135"/>
      <c r="FAW9" s="135"/>
      <c r="FAX9" s="135"/>
      <c r="FAY9" s="135"/>
      <c r="FAZ9" s="135"/>
      <c r="FBA9" s="135"/>
      <c r="FBB9" s="135"/>
      <c r="FBC9" s="135"/>
      <c r="FBD9" s="135"/>
      <c r="FBE9" s="135"/>
      <c r="FBF9" s="135"/>
      <c r="FBG9" s="135"/>
      <c r="FBH9" s="135"/>
      <c r="FBI9" s="135"/>
      <c r="FBJ9" s="135"/>
      <c r="FBK9" s="135"/>
      <c r="FBL9" s="135"/>
      <c r="FBM9" s="135"/>
      <c r="FBN9" s="135"/>
      <c r="FBO9" s="135"/>
      <c r="FBP9" s="135"/>
      <c r="FBQ9" s="135"/>
      <c r="FBR9" s="135"/>
      <c r="FBS9" s="135"/>
      <c r="FBT9" s="135"/>
      <c r="FBU9" s="135"/>
      <c r="FBV9" s="135"/>
      <c r="FBW9" s="135"/>
      <c r="FBX9" s="135"/>
      <c r="FBY9" s="135"/>
      <c r="FBZ9" s="135"/>
      <c r="FCA9" s="135"/>
      <c r="FCB9" s="135"/>
      <c r="FCC9" s="135"/>
      <c r="FCD9" s="135"/>
      <c r="FCE9" s="135"/>
      <c r="FCF9" s="135"/>
      <c r="FCG9" s="135"/>
      <c r="FCH9" s="135"/>
      <c r="FCI9" s="135"/>
      <c r="FCJ9" s="135"/>
      <c r="FCK9" s="135"/>
      <c r="FCL9" s="135"/>
      <c r="FCM9" s="135"/>
      <c r="FCN9" s="135"/>
      <c r="FCO9" s="135"/>
      <c r="FCP9" s="135"/>
      <c r="FCQ9" s="135"/>
      <c r="FCR9" s="135"/>
      <c r="FCS9" s="135"/>
      <c r="FCT9" s="135"/>
      <c r="FCU9" s="135"/>
      <c r="FCV9" s="135"/>
      <c r="FCW9" s="135"/>
      <c r="FCX9" s="135"/>
      <c r="FCY9" s="135"/>
      <c r="FCZ9" s="135"/>
      <c r="FDA9" s="135"/>
      <c r="FDB9" s="135"/>
      <c r="FDC9" s="135"/>
      <c r="FDD9" s="135"/>
      <c r="FDE9" s="135"/>
      <c r="FDF9" s="135"/>
      <c r="FDG9" s="135"/>
      <c r="FDH9" s="135"/>
      <c r="FDI9" s="135"/>
      <c r="FDJ9" s="135"/>
      <c r="FDK9" s="135"/>
      <c r="FDL9" s="135"/>
      <c r="FDM9" s="135"/>
      <c r="FDN9" s="135"/>
      <c r="FDO9" s="135"/>
      <c r="FDP9" s="135"/>
      <c r="FDQ9" s="135"/>
      <c r="FDR9" s="135"/>
      <c r="FDS9" s="135"/>
      <c r="FDT9" s="135"/>
      <c r="FDU9" s="135"/>
      <c r="FDV9" s="135"/>
      <c r="FDW9" s="135"/>
      <c r="FDX9" s="135"/>
      <c r="FDY9" s="135"/>
      <c r="FDZ9" s="135"/>
      <c r="FEA9" s="135"/>
      <c r="FEB9" s="135"/>
      <c r="FEC9" s="135"/>
      <c r="FED9" s="135"/>
      <c r="FEE9" s="135"/>
      <c r="FEF9" s="135"/>
      <c r="FEG9" s="135"/>
      <c r="FEH9" s="135"/>
      <c r="FEI9" s="135"/>
      <c r="FEJ9" s="135"/>
      <c r="FEK9" s="135"/>
      <c r="FEL9" s="135"/>
      <c r="FEM9" s="135"/>
      <c r="FEN9" s="135"/>
      <c r="FEO9" s="135"/>
      <c r="FEP9" s="135"/>
      <c r="FEQ9" s="135"/>
      <c r="FER9" s="135"/>
      <c r="FES9" s="135"/>
      <c r="FET9" s="135"/>
      <c r="FEU9" s="135"/>
      <c r="FEV9" s="135"/>
      <c r="FEW9" s="135"/>
      <c r="FEX9" s="135"/>
      <c r="FEY9" s="135"/>
      <c r="FEZ9" s="135"/>
      <c r="FFA9" s="135"/>
      <c r="FFB9" s="135"/>
      <c r="FFC9" s="135"/>
      <c r="FFD9" s="135"/>
      <c r="FFE9" s="135"/>
      <c r="FFF9" s="135"/>
      <c r="FFG9" s="135"/>
      <c r="FFH9" s="135"/>
      <c r="FFI9" s="135"/>
      <c r="FFJ9" s="135"/>
      <c r="FFK9" s="135"/>
      <c r="FFL9" s="135"/>
      <c r="FFM9" s="135"/>
      <c r="FFN9" s="135"/>
      <c r="FFO9" s="135"/>
      <c r="FFP9" s="135"/>
      <c r="FFQ9" s="135"/>
      <c r="FFR9" s="135"/>
      <c r="FFS9" s="135"/>
      <c r="FFT9" s="135"/>
      <c r="FFU9" s="135"/>
      <c r="FFV9" s="135"/>
      <c r="FFW9" s="135"/>
      <c r="FFX9" s="135"/>
      <c r="FFY9" s="135"/>
      <c r="FFZ9" s="135"/>
      <c r="FGA9" s="135"/>
      <c r="FGB9" s="135"/>
      <c r="FGC9" s="135"/>
      <c r="FGD9" s="135"/>
      <c r="FGE9" s="135"/>
      <c r="FGF9" s="135"/>
      <c r="FGG9" s="135"/>
      <c r="FGH9" s="135"/>
      <c r="FGI9" s="135"/>
      <c r="FGJ9" s="135"/>
      <c r="FGK9" s="135"/>
      <c r="FGL9" s="135"/>
      <c r="FGM9" s="135"/>
      <c r="FGN9" s="135"/>
      <c r="FGO9" s="135"/>
      <c r="FGP9" s="135"/>
      <c r="FGQ9" s="135"/>
      <c r="FGR9" s="135"/>
      <c r="FGS9" s="135"/>
      <c r="FGT9" s="135"/>
      <c r="FGU9" s="135"/>
      <c r="FGV9" s="135"/>
      <c r="FGW9" s="135"/>
      <c r="FGX9" s="135"/>
      <c r="FGY9" s="135"/>
      <c r="FGZ9" s="135"/>
      <c r="FHA9" s="135"/>
      <c r="FHB9" s="135"/>
      <c r="FHC9" s="135"/>
      <c r="FHD9" s="135"/>
      <c r="FHE9" s="135"/>
      <c r="FHF9" s="135"/>
      <c r="FHG9" s="135"/>
      <c r="FHH9" s="135"/>
      <c r="FHI9" s="135"/>
      <c r="FHJ9" s="135"/>
      <c r="FHK9" s="135"/>
      <c r="FHL9" s="135"/>
      <c r="FHM9" s="135"/>
      <c r="FHN9" s="135"/>
      <c r="FHO9" s="135"/>
      <c r="FHP9" s="135"/>
      <c r="FHQ9" s="135"/>
      <c r="FHR9" s="135"/>
      <c r="FHS9" s="135"/>
      <c r="FHT9" s="135"/>
      <c r="FHU9" s="135"/>
      <c r="FHV9" s="135"/>
      <c r="FHW9" s="135"/>
      <c r="FHX9" s="135"/>
      <c r="FHY9" s="135"/>
      <c r="FHZ9" s="135"/>
      <c r="FIA9" s="135"/>
      <c r="FIB9" s="135"/>
      <c r="FIC9" s="135"/>
      <c r="FID9" s="135"/>
      <c r="FIE9" s="135"/>
      <c r="FIF9" s="135"/>
      <c r="FIG9" s="135"/>
      <c r="FIH9" s="135"/>
      <c r="FII9" s="135"/>
      <c r="FIJ9" s="135"/>
      <c r="FIK9" s="135"/>
      <c r="FIL9" s="135"/>
      <c r="FIM9" s="135"/>
      <c r="FIN9" s="135"/>
      <c r="FIO9" s="135"/>
      <c r="FIP9" s="135"/>
      <c r="FIQ9" s="135"/>
      <c r="FIR9" s="135"/>
      <c r="FIS9" s="135"/>
      <c r="FIT9" s="135"/>
      <c r="FIU9" s="135"/>
      <c r="FIV9" s="135"/>
      <c r="FIW9" s="135"/>
      <c r="FIX9" s="135"/>
      <c r="FIY9" s="135"/>
      <c r="FIZ9" s="135"/>
      <c r="FJA9" s="135"/>
      <c r="FJB9" s="135"/>
      <c r="FJC9" s="135"/>
      <c r="FJD9" s="135"/>
      <c r="FJE9" s="135"/>
      <c r="FJF9" s="135"/>
      <c r="FJG9" s="135"/>
      <c r="FJH9" s="135"/>
      <c r="FJI9" s="135"/>
      <c r="FJJ9" s="135"/>
      <c r="FJK9" s="135"/>
      <c r="FJL9" s="135"/>
      <c r="FJM9" s="135"/>
      <c r="FJN9" s="135"/>
      <c r="FJO9" s="135"/>
      <c r="FJP9" s="135"/>
      <c r="FJQ9" s="135"/>
      <c r="FJR9" s="135"/>
      <c r="FJS9" s="135"/>
      <c r="FJT9" s="135"/>
      <c r="FJU9" s="135"/>
      <c r="FJV9" s="135"/>
      <c r="FJW9" s="135"/>
      <c r="FJX9" s="135"/>
      <c r="FJY9" s="135"/>
      <c r="FJZ9" s="135"/>
      <c r="FKA9" s="135"/>
      <c r="FKB9" s="135"/>
      <c r="FKC9" s="135"/>
      <c r="FKD9" s="135"/>
      <c r="FKE9" s="135"/>
      <c r="FKF9" s="135"/>
      <c r="FKG9" s="135"/>
      <c r="FKH9" s="135"/>
      <c r="FKI9" s="135"/>
      <c r="FKJ9" s="135"/>
      <c r="FKK9" s="135"/>
      <c r="FKL9" s="135"/>
      <c r="FKM9" s="135"/>
      <c r="FKN9" s="135"/>
      <c r="FKO9" s="135"/>
      <c r="FKP9" s="135"/>
      <c r="FKQ9" s="135"/>
      <c r="FKR9" s="135"/>
      <c r="FKS9" s="135"/>
      <c r="FKT9" s="135"/>
      <c r="FKU9" s="135"/>
      <c r="FKV9" s="135"/>
      <c r="FKW9" s="135"/>
      <c r="FKX9" s="135"/>
      <c r="FKY9" s="135"/>
      <c r="FKZ9" s="135"/>
      <c r="FLA9" s="135"/>
      <c r="FLB9" s="135"/>
      <c r="FLC9" s="135"/>
      <c r="FLD9" s="135"/>
      <c r="FLE9" s="135"/>
      <c r="FLF9" s="135"/>
      <c r="FLG9" s="135"/>
      <c r="FLH9" s="135"/>
      <c r="FLI9" s="135"/>
      <c r="FLJ9" s="135"/>
      <c r="FLK9" s="135"/>
      <c r="FLL9" s="135"/>
      <c r="FLM9" s="135"/>
      <c r="FLN9" s="135"/>
      <c r="FLO9" s="135"/>
      <c r="FLP9" s="135"/>
      <c r="FLQ9" s="135"/>
      <c r="FLR9" s="135"/>
      <c r="FLS9" s="135"/>
      <c r="FLT9" s="135"/>
      <c r="FLU9" s="135"/>
      <c r="FLV9" s="135"/>
      <c r="FLW9" s="135"/>
      <c r="FLX9" s="135"/>
      <c r="FLY9" s="135"/>
      <c r="FLZ9" s="135"/>
      <c r="FMA9" s="135"/>
      <c r="FMB9" s="135"/>
      <c r="FMC9" s="135"/>
      <c r="FMD9" s="135"/>
      <c r="FME9" s="135"/>
      <c r="FMF9" s="135"/>
      <c r="FMG9" s="135"/>
      <c r="FMH9" s="135"/>
      <c r="FMI9" s="135"/>
      <c r="FMJ9" s="135"/>
      <c r="FMK9" s="135"/>
      <c r="FML9" s="135"/>
      <c r="FMM9" s="135"/>
      <c r="FMN9" s="135"/>
      <c r="FMO9" s="135"/>
      <c r="FMP9" s="135"/>
      <c r="FMQ9" s="135"/>
      <c r="FMR9" s="135"/>
      <c r="FMS9" s="135"/>
      <c r="FMT9" s="135"/>
      <c r="FMU9" s="135"/>
      <c r="FMV9" s="135"/>
      <c r="FMW9" s="135"/>
      <c r="FMX9" s="135"/>
      <c r="FMY9" s="135"/>
      <c r="FMZ9" s="135"/>
      <c r="FNA9" s="135"/>
      <c r="FNB9" s="135"/>
      <c r="FNC9" s="135"/>
      <c r="FND9" s="135"/>
      <c r="FNE9" s="135"/>
      <c r="FNF9" s="135"/>
      <c r="FNG9" s="135"/>
      <c r="FNH9" s="135"/>
      <c r="FNI9" s="135"/>
      <c r="FNJ9" s="135"/>
      <c r="FNK9" s="135"/>
      <c r="FNL9" s="135"/>
      <c r="FNM9" s="135"/>
      <c r="FNN9" s="135"/>
      <c r="FNO9" s="135"/>
      <c r="FNP9" s="135"/>
      <c r="FNQ9" s="135"/>
      <c r="FNR9" s="135"/>
      <c r="FNS9" s="135"/>
      <c r="FNT9" s="135"/>
      <c r="FNU9" s="135"/>
      <c r="FNV9" s="135"/>
      <c r="FNW9" s="135"/>
      <c r="FNX9" s="135"/>
      <c r="FNY9" s="135"/>
      <c r="FNZ9" s="135"/>
      <c r="FOA9" s="135"/>
      <c r="FOB9" s="135"/>
      <c r="FOC9" s="135"/>
      <c r="FOD9" s="135"/>
      <c r="FOE9" s="135"/>
      <c r="FOF9" s="135"/>
      <c r="FOG9" s="135"/>
      <c r="FOH9" s="135"/>
      <c r="FOI9" s="135"/>
      <c r="FOJ9" s="135"/>
      <c r="FOK9" s="135"/>
      <c r="FOL9" s="135"/>
      <c r="FOM9" s="135"/>
      <c r="FON9" s="135"/>
      <c r="FOO9" s="135"/>
      <c r="FOP9" s="135"/>
      <c r="FOQ9" s="135"/>
      <c r="FOR9" s="135"/>
      <c r="FOS9" s="135"/>
      <c r="FOT9" s="135"/>
      <c r="FOU9" s="135"/>
      <c r="FOV9" s="135"/>
      <c r="FOW9" s="135"/>
      <c r="FOX9" s="135"/>
      <c r="FOY9" s="135"/>
      <c r="FOZ9" s="135"/>
      <c r="FPA9" s="135"/>
      <c r="FPB9" s="135"/>
      <c r="FPC9" s="135"/>
      <c r="FPD9" s="135"/>
      <c r="FPE9" s="135"/>
      <c r="FPF9" s="135"/>
      <c r="FPG9" s="135"/>
      <c r="FPH9" s="135"/>
      <c r="FPI9" s="135"/>
      <c r="FPJ9" s="135"/>
      <c r="FPK9" s="135"/>
      <c r="FPL9" s="135"/>
      <c r="FPM9" s="135"/>
      <c r="FPN9" s="135"/>
      <c r="FPO9" s="135"/>
      <c r="FPP9" s="135"/>
      <c r="FPQ9" s="135"/>
      <c r="FPR9" s="135"/>
      <c r="FPS9" s="135"/>
      <c r="FPT9" s="135"/>
      <c r="FPU9" s="135"/>
      <c r="FPV9" s="135"/>
      <c r="FPW9" s="135"/>
      <c r="FPX9" s="135"/>
      <c r="FPY9" s="135"/>
      <c r="FPZ9" s="135"/>
      <c r="FQA9" s="135"/>
      <c r="FQB9" s="135"/>
      <c r="FQC9" s="135"/>
      <c r="FQD9" s="135"/>
      <c r="FQE9" s="135"/>
      <c r="FQF9" s="135"/>
      <c r="FQG9" s="135"/>
      <c r="FQH9" s="135"/>
      <c r="FQI9" s="135"/>
      <c r="FQJ9" s="135"/>
      <c r="FQK9" s="135"/>
      <c r="FQL9" s="135"/>
      <c r="FQM9" s="135"/>
      <c r="FQN9" s="135"/>
      <c r="FQO9" s="135"/>
      <c r="FQP9" s="135"/>
      <c r="FQQ9" s="135"/>
      <c r="FQR9" s="135"/>
      <c r="FQS9" s="135"/>
      <c r="FQT9" s="135"/>
      <c r="FQU9" s="135"/>
      <c r="FQV9" s="135"/>
      <c r="FQW9" s="135"/>
      <c r="FQX9" s="135"/>
      <c r="FQY9" s="135"/>
      <c r="FQZ9" s="135"/>
      <c r="FRA9" s="135"/>
      <c r="FRB9" s="135"/>
      <c r="FRC9" s="135"/>
      <c r="FRD9" s="135"/>
      <c r="FRE9" s="135"/>
      <c r="FRF9" s="135"/>
      <c r="FRG9" s="135"/>
      <c r="FRH9" s="135"/>
      <c r="FRI9" s="135"/>
      <c r="FRJ9" s="135"/>
      <c r="FRK9" s="135"/>
      <c r="FRL9" s="135"/>
      <c r="FRM9" s="135"/>
      <c r="FRN9" s="135"/>
      <c r="FRO9" s="135"/>
      <c r="FRP9" s="135"/>
      <c r="FRQ9" s="135"/>
      <c r="FRR9" s="135"/>
      <c r="FRS9" s="135"/>
      <c r="FRT9" s="135"/>
      <c r="FRU9" s="135"/>
      <c r="FRV9" s="135"/>
      <c r="FRW9" s="135"/>
      <c r="FRX9" s="135"/>
      <c r="FRY9" s="135"/>
      <c r="FRZ9" s="135"/>
      <c r="FSA9" s="135"/>
      <c r="FSB9" s="135"/>
      <c r="FSC9" s="135"/>
      <c r="FSD9" s="135"/>
      <c r="FSE9" s="135"/>
      <c r="FSF9" s="135"/>
      <c r="FSG9" s="135"/>
      <c r="FSH9" s="135"/>
      <c r="FSI9" s="135"/>
      <c r="FSJ9" s="135"/>
      <c r="FSK9" s="135"/>
      <c r="FSL9" s="135"/>
      <c r="FSM9" s="135"/>
      <c r="FSN9" s="135"/>
      <c r="FSO9" s="135"/>
      <c r="FSP9" s="135"/>
      <c r="FSQ9" s="135"/>
      <c r="FSR9" s="135"/>
      <c r="FSS9" s="135"/>
      <c r="FST9" s="135"/>
      <c r="FSU9" s="135"/>
      <c r="FSV9" s="135"/>
      <c r="FSW9" s="135"/>
      <c r="FSX9" s="135"/>
      <c r="FSY9" s="135"/>
      <c r="FSZ9" s="135"/>
      <c r="FTA9" s="135"/>
      <c r="FTB9" s="135"/>
      <c r="FTC9" s="135"/>
      <c r="FTD9" s="135"/>
      <c r="FTE9" s="135"/>
      <c r="FTF9" s="135"/>
      <c r="FTG9" s="135"/>
      <c r="FTH9" s="135"/>
      <c r="FTI9" s="135"/>
      <c r="FTJ9" s="135"/>
      <c r="FTK9" s="135"/>
      <c r="FTL9" s="135"/>
      <c r="FTM9" s="135"/>
      <c r="FTN9" s="135"/>
      <c r="FTO9" s="135"/>
      <c r="FTP9" s="135"/>
      <c r="FTQ9" s="135"/>
      <c r="FTR9" s="135"/>
      <c r="FTS9" s="135"/>
      <c r="FTT9" s="135"/>
      <c r="FTU9" s="135"/>
      <c r="FTV9" s="135"/>
      <c r="FTW9" s="135"/>
      <c r="FTX9" s="135"/>
      <c r="FTY9" s="135"/>
      <c r="FTZ9" s="135"/>
      <c r="FUA9" s="135"/>
      <c r="FUB9" s="135"/>
      <c r="FUC9" s="135"/>
      <c r="FUD9" s="135"/>
      <c r="FUE9" s="135"/>
      <c r="FUF9" s="135"/>
      <c r="FUG9" s="135"/>
      <c r="FUH9" s="135"/>
      <c r="FUI9" s="135"/>
      <c r="FUJ9" s="135"/>
      <c r="FUK9" s="135"/>
      <c r="FUL9" s="135"/>
      <c r="FUM9" s="135"/>
      <c r="FUN9" s="135"/>
      <c r="FUO9" s="135"/>
      <c r="FUP9" s="135"/>
      <c r="FUQ9" s="135"/>
      <c r="FUR9" s="135"/>
      <c r="FUS9" s="135"/>
      <c r="FUT9" s="135"/>
      <c r="FUU9" s="135"/>
      <c r="FUV9" s="135"/>
      <c r="FUW9" s="135"/>
      <c r="FUX9" s="135"/>
      <c r="FUY9" s="135"/>
      <c r="FUZ9" s="135"/>
      <c r="FVA9" s="135"/>
      <c r="FVB9" s="135"/>
      <c r="FVC9" s="135"/>
      <c r="FVD9" s="135"/>
      <c r="FVE9" s="135"/>
      <c r="FVF9" s="135"/>
      <c r="FVG9" s="135"/>
      <c r="FVH9" s="135"/>
      <c r="FVI9" s="135"/>
      <c r="FVJ9" s="135"/>
      <c r="FVK9" s="135"/>
      <c r="FVL9" s="135"/>
      <c r="FVM9" s="135"/>
      <c r="FVN9" s="135"/>
      <c r="FVO9" s="135"/>
      <c r="FVP9" s="135"/>
      <c r="FVQ9" s="135"/>
      <c r="FVR9" s="135"/>
      <c r="FVS9" s="135"/>
      <c r="FVT9" s="135"/>
      <c r="FVU9" s="135"/>
      <c r="FVV9" s="135"/>
      <c r="FVW9" s="135"/>
      <c r="FVX9" s="135"/>
      <c r="FVY9" s="135"/>
      <c r="FVZ9" s="135"/>
      <c r="FWA9" s="135"/>
      <c r="FWB9" s="135"/>
      <c r="FWC9" s="135"/>
      <c r="FWD9" s="135"/>
      <c r="FWE9" s="135"/>
      <c r="FWF9" s="135"/>
      <c r="FWG9" s="135"/>
      <c r="FWH9" s="135"/>
      <c r="FWI9" s="135"/>
      <c r="FWJ9" s="135"/>
      <c r="FWK9" s="135"/>
      <c r="FWL9" s="135"/>
      <c r="FWM9" s="135"/>
      <c r="FWN9" s="135"/>
      <c r="FWO9" s="135"/>
      <c r="FWP9" s="135"/>
      <c r="FWQ9" s="135"/>
      <c r="FWR9" s="135"/>
      <c r="FWS9" s="135"/>
      <c r="FWT9" s="135"/>
      <c r="FWU9" s="135"/>
      <c r="FWV9" s="135"/>
      <c r="FWW9" s="135"/>
      <c r="FWX9" s="135"/>
      <c r="FWY9" s="135"/>
      <c r="FWZ9" s="135"/>
      <c r="FXA9" s="135"/>
      <c r="FXB9" s="135"/>
      <c r="FXC9" s="135"/>
      <c r="FXD9" s="135"/>
      <c r="FXE9" s="135"/>
      <c r="FXF9" s="135"/>
      <c r="FXG9" s="135"/>
      <c r="FXH9" s="135"/>
      <c r="FXI9" s="135"/>
      <c r="FXJ9" s="135"/>
      <c r="FXK9" s="135"/>
      <c r="FXL9" s="135"/>
      <c r="FXM9" s="135"/>
      <c r="FXN9" s="135"/>
      <c r="FXO9" s="135"/>
      <c r="FXP9" s="135"/>
      <c r="FXQ9" s="135"/>
      <c r="FXR9" s="135"/>
      <c r="FXS9" s="135"/>
      <c r="FXT9" s="135"/>
      <c r="FXU9" s="135"/>
      <c r="FXV9" s="135"/>
      <c r="FXW9" s="135"/>
      <c r="FXX9" s="135"/>
      <c r="FXY9" s="135"/>
      <c r="FXZ9" s="135"/>
      <c r="FYA9" s="135"/>
      <c r="FYB9" s="135"/>
      <c r="FYC9" s="135"/>
      <c r="FYD9" s="135"/>
      <c r="FYE9" s="135"/>
      <c r="FYF9" s="135"/>
      <c r="FYG9" s="135"/>
      <c r="FYH9" s="135"/>
      <c r="FYI9" s="135"/>
      <c r="FYJ9" s="135"/>
      <c r="FYK9" s="135"/>
      <c r="FYL9" s="135"/>
      <c r="FYM9" s="135"/>
      <c r="FYN9" s="135"/>
      <c r="FYO9" s="135"/>
      <c r="FYP9" s="135"/>
      <c r="FYQ9" s="135"/>
      <c r="FYR9" s="135"/>
      <c r="FYS9" s="135"/>
      <c r="FYT9" s="135"/>
      <c r="FYU9" s="135"/>
      <c r="FYV9" s="135"/>
      <c r="FYW9" s="135"/>
      <c r="FYX9" s="135"/>
      <c r="FYY9" s="135"/>
      <c r="FYZ9" s="135"/>
      <c r="FZA9" s="135"/>
      <c r="FZB9" s="135"/>
      <c r="FZC9" s="135"/>
      <c r="FZD9" s="135"/>
      <c r="FZE9" s="135"/>
      <c r="FZF9" s="135"/>
      <c r="FZG9" s="135"/>
      <c r="FZH9" s="135"/>
      <c r="FZI9" s="135"/>
      <c r="FZJ9" s="135"/>
      <c r="FZK9" s="135"/>
      <c r="FZL9" s="135"/>
      <c r="FZM9" s="135"/>
      <c r="FZN9" s="135"/>
      <c r="FZO9" s="135"/>
      <c r="FZP9" s="135"/>
      <c r="FZQ9" s="135"/>
      <c r="FZR9" s="135"/>
      <c r="FZS9" s="135"/>
      <c r="FZT9" s="135"/>
      <c r="FZU9" s="135"/>
      <c r="FZV9" s="135"/>
      <c r="FZW9" s="135"/>
      <c r="FZX9" s="135"/>
      <c r="FZY9" s="135"/>
      <c r="FZZ9" s="135"/>
      <c r="GAA9" s="135"/>
      <c r="GAB9" s="135"/>
      <c r="GAC9" s="135"/>
      <c r="GAD9" s="135"/>
      <c r="GAE9" s="135"/>
      <c r="GAF9" s="135"/>
      <c r="GAG9" s="135"/>
      <c r="GAH9" s="135"/>
      <c r="GAI9" s="135"/>
      <c r="GAJ9" s="135"/>
      <c r="GAK9" s="135"/>
      <c r="GAL9" s="135"/>
      <c r="GAM9" s="135"/>
      <c r="GAN9" s="135"/>
      <c r="GAO9" s="135"/>
      <c r="GAP9" s="135"/>
      <c r="GAQ9" s="135"/>
      <c r="GAR9" s="135"/>
      <c r="GAS9" s="135"/>
      <c r="GAT9" s="135"/>
      <c r="GAU9" s="135"/>
      <c r="GAV9" s="135"/>
      <c r="GAW9" s="135"/>
      <c r="GAX9" s="135"/>
      <c r="GAY9" s="135"/>
      <c r="GAZ9" s="135"/>
      <c r="GBA9" s="135"/>
      <c r="GBB9" s="135"/>
      <c r="GBC9" s="135"/>
      <c r="GBD9" s="135"/>
      <c r="GBE9" s="135"/>
      <c r="GBF9" s="135"/>
      <c r="GBG9" s="135"/>
      <c r="GBH9" s="135"/>
      <c r="GBI9" s="135"/>
      <c r="GBJ9" s="135"/>
      <c r="GBK9" s="135"/>
      <c r="GBL9" s="135"/>
      <c r="GBM9" s="135"/>
      <c r="GBN9" s="135"/>
      <c r="GBO9" s="135"/>
      <c r="GBP9" s="135"/>
      <c r="GBQ9" s="135"/>
      <c r="GBR9" s="135"/>
      <c r="GBS9" s="135"/>
      <c r="GBT9" s="135"/>
      <c r="GBU9" s="135"/>
      <c r="GBV9" s="135"/>
      <c r="GBW9" s="135"/>
      <c r="GBX9" s="135"/>
      <c r="GBY9" s="135"/>
      <c r="GBZ9" s="135"/>
      <c r="GCA9" s="135"/>
      <c r="GCB9" s="135"/>
      <c r="GCC9" s="135"/>
      <c r="GCD9" s="135"/>
      <c r="GCE9" s="135"/>
      <c r="GCF9" s="135"/>
      <c r="GCG9" s="135"/>
      <c r="GCH9" s="135"/>
      <c r="GCI9" s="135"/>
      <c r="GCJ9" s="135"/>
      <c r="GCK9" s="135"/>
      <c r="GCL9" s="135"/>
      <c r="GCM9" s="135"/>
      <c r="GCN9" s="135"/>
      <c r="GCO9" s="135"/>
      <c r="GCP9" s="135"/>
      <c r="GCQ9" s="135"/>
      <c r="GCR9" s="135"/>
      <c r="GCS9" s="135"/>
      <c r="GCT9" s="135"/>
      <c r="GCU9" s="135"/>
      <c r="GCV9" s="135"/>
      <c r="GCW9" s="135"/>
      <c r="GCX9" s="135"/>
      <c r="GCY9" s="135"/>
      <c r="GCZ9" s="135"/>
      <c r="GDA9" s="135"/>
      <c r="GDB9" s="135"/>
      <c r="GDC9" s="135"/>
      <c r="GDD9" s="135"/>
      <c r="GDE9" s="135"/>
      <c r="GDF9" s="135"/>
      <c r="GDG9" s="135"/>
      <c r="GDH9" s="135"/>
      <c r="GDI9" s="135"/>
      <c r="GDJ9" s="135"/>
      <c r="GDK9" s="135"/>
      <c r="GDL9" s="135"/>
      <c r="GDM9" s="135"/>
      <c r="GDN9" s="135"/>
      <c r="GDO9" s="135"/>
      <c r="GDP9" s="135"/>
      <c r="GDQ9" s="135"/>
      <c r="GDR9" s="135"/>
      <c r="GDS9" s="135"/>
      <c r="GDT9" s="135"/>
      <c r="GDU9" s="135"/>
      <c r="GDV9" s="135"/>
      <c r="GDW9" s="135"/>
      <c r="GDX9" s="135"/>
      <c r="GDY9" s="135"/>
      <c r="GDZ9" s="135"/>
      <c r="GEA9" s="135"/>
      <c r="GEB9" s="135"/>
      <c r="GEC9" s="135"/>
      <c r="GED9" s="135"/>
      <c r="GEE9" s="135"/>
      <c r="GEF9" s="135"/>
      <c r="GEG9" s="135"/>
      <c r="GEH9" s="135"/>
      <c r="GEI9" s="135"/>
      <c r="GEJ9" s="135"/>
      <c r="GEK9" s="135"/>
      <c r="GEL9" s="135"/>
      <c r="GEM9" s="135"/>
      <c r="GEN9" s="135"/>
      <c r="GEO9" s="135"/>
      <c r="GEP9" s="135"/>
      <c r="GEQ9" s="135"/>
      <c r="GER9" s="135"/>
      <c r="GES9" s="135"/>
      <c r="GET9" s="135"/>
      <c r="GEU9" s="135"/>
      <c r="GEV9" s="135"/>
      <c r="GEW9" s="135"/>
      <c r="GEX9" s="135"/>
      <c r="GEY9" s="135"/>
      <c r="GEZ9" s="135"/>
      <c r="GFA9" s="135"/>
      <c r="GFB9" s="135"/>
      <c r="GFC9" s="135"/>
      <c r="GFD9" s="135"/>
      <c r="GFE9" s="135"/>
      <c r="GFF9" s="135"/>
      <c r="GFG9" s="135"/>
      <c r="GFH9" s="135"/>
      <c r="GFI9" s="135"/>
      <c r="GFJ9" s="135"/>
      <c r="GFK9" s="135"/>
      <c r="GFL9" s="135"/>
      <c r="GFM9" s="135"/>
      <c r="GFN9" s="135"/>
      <c r="GFO9" s="135"/>
      <c r="GFP9" s="135"/>
      <c r="GFQ9" s="135"/>
      <c r="GFR9" s="135"/>
      <c r="GFS9" s="135"/>
      <c r="GFT9" s="135"/>
      <c r="GFU9" s="135"/>
      <c r="GFV9" s="135"/>
      <c r="GFW9" s="135"/>
      <c r="GFX9" s="135"/>
      <c r="GFY9" s="135"/>
      <c r="GFZ9" s="135"/>
      <c r="GGA9" s="135"/>
      <c r="GGB9" s="135"/>
      <c r="GGC9" s="135"/>
      <c r="GGD9" s="135"/>
      <c r="GGE9" s="135"/>
      <c r="GGF9" s="135"/>
      <c r="GGG9" s="135"/>
      <c r="GGH9" s="135"/>
      <c r="GGI9" s="135"/>
      <c r="GGJ9" s="135"/>
      <c r="GGK9" s="135"/>
      <c r="GGL9" s="135"/>
      <c r="GGM9" s="135"/>
      <c r="GGN9" s="135"/>
      <c r="GGO9" s="135"/>
      <c r="GGP9" s="135"/>
      <c r="GGQ9" s="135"/>
      <c r="GGR9" s="135"/>
      <c r="GGS9" s="135"/>
      <c r="GGT9" s="135"/>
      <c r="GGU9" s="135"/>
      <c r="GGV9" s="135"/>
      <c r="GGW9" s="135"/>
      <c r="GGX9" s="135"/>
      <c r="GGY9" s="135"/>
      <c r="GGZ9" s="135"/>
      <c r="GHA9" s="135"/>
      <c r="GHB9" s="135"/>
      <c r="GHC9" s="135"/>
      <c r="GHD9" s="135"/>
      <c r="GHE9" s="135"/>
      <c r="GHF9" s="135"/>
      <c r="GHG9" s="135"/>
      <c r="GHH9" s="135"/>
      <c r="GHI9" s="135"/>
      <c r="GHJ9" s="135"/>
      <c r="GHK9" s="135"/>
      <c r="GHL9" s="135"/>
      <c r="GHM9" s="135"/>
      <c r="GHN9" s="135"/>
      <c r="GHO9" s="135"/>
      <c r="GHP9" s="135"/>
      <c r="GHQ9" s="135"/>
      <c r="GHR9" s="135"/>
      <c r="GHS9" s="135"/>
      <c r="GHT9" s="135"/>
      <c r="GHU9" s="135"/>
      <c r="GHV9" s="135"/>
      <c r="GHW9" s="135"/>
      <c r="GHX9" s="135"/>
      <c r="GHY9" s="135"/>
      <c r="GHZ9" s="135"/>
      <c r="GIA9" s="135"/>
      <c r="GIB9" s="135"/>
      <c r="GIC9" s="135"/>
      <c r="GID9" s="135"/>
      <c r="GIE9" s="135"/>
      <c r="GIF9" s="135"/>
      <c r="GIG9" s="135"/>
      <c r="GIH9" s="135"/>
      <c r="GII9" s="135"/>
      <c r="GIJ9" s="135"/>
      <c r="GIK9" s="135"/>
      <c r="GIL9" s="135"/>
      <c r="GIM9" s="135"/>
      <c r="GIN9" s="135"/>
      <c r="GIO9" s="135"/>
      <c r="GIP9" s="135"/>
      <c r="GIQ9" s="135"/>
      <c r="GIR9" s="135"/>
      <c r="GIS9" s="135"/>
      <c r="GIT9" s="135"/>
      <c r="GIU9" s="135"/>
      <c r="GIV9" s="135"/>
      <c r="GIW9" s="135"/>
      <c r="GIX9" s="135"/>
      <c r="GIY9" s="135"/>
      <c r="GIZ9" s="135"/>
      <c r="GJA9" s="135"/>
      <c r="GJB9" s="135"/>
      <c r="GJC9" s="135"/>
      <c r="GJD9" s="135"/>
      <c r="GJE9" s="135"/>
      <c r="GJF9" s="135"/>
      <c r="GJG9" s="135"/>
      <c r="GJH9" s="135"/>
      <c r="GJI9" s="135"/>
      <c r="GJJ9" s="135"/>
      <c r="GJK9" s="135"/>
      <c r="GJL9" s="135"/>
      <c r="GJM9" s="135"/>
      <c r="GJN9" s="135"/>
      <c r="GJO9" s="135"/>
      <c r="GJP9" s="135"/>
      <c r="GJQ9" s="135"/>
      <c r="GJR9" s="135"/>
      <c r="GJS9" s="135"/>
      <c r="GJT9" s="135"/>
      <c r="GJU9" s="135"/>
      <c r="GJV9" s="135"/>
      <c r="GJW9" s="135"/>
      <c r="GJX9" s="135"/>
      <c r="GJY9" s="135"/>
      <c r="GJZ9" s="135"/>
      <c r="GKA9" s="135"/>
      <c r="GKB9" s="135"/>
      <c r="GKC9" s="135"/>
      <c r="GKD9" s="135"/>
      <c r="GKE9" s="135"/>
      <c r="GKF9" s="135"/>
      <c r="GKG9" s="135"/>
      <c r="GKH9" s="135"/>
      <c r="GKI9" s="135"/>
      <c r="GKJ9" s="135"/>
      <c r="GKK9" s="135"/>
      <c r="GKL9" s="135"/>
      <c r="GKM9" s="135"/>
      <c r="GKN9" s="135"/>
      <c r="GKO9" s="135"/>
      <c r="GKP9" s="135"/>
      <c r="GKQ9" s="135"/>
      <c r="GKR9" s="135"/>
      <c r="GKS9" s="135"/>
      <c r="GKT9" s="135"/>
      <c r="GKU9" s="135"/>
      <c r="GKV9" s="135"/>
      <c r="GKW9" s="135"/>
      <c r="GKX9" s="135"/>
      <c r="GKY9" s="135"/>
      <c r="GKZ9" s="135"/>
      <c r="GLA9" s="135"/>
      <c r="GLB9" s="135"/>
      <c r="GLC9" s="135"/>
      <c r="GLD9" s="135"/>
      <c r="GLE9" s="135"/>
      <c r="GLF9" s="135"/>
      <c r="GLG9" s="135"/>
      <c r="GLH9" s="135"/>
      <c r="GLI9" s="135"/>
      <c r="GLJ9" s="135"/>
      <c r="GLK9" s="135"/>
      <c r="GLL9" s="135"/>
      <c r="GLM9" s="135"/>
      <c r="GLN9" s="135"/>
      <c r="GLO9" s="135"/>
      <c r="GLP9" s="135"/>
      <c r="GLQ9" s="135"/>
      <c r="GLR9" s="135"/>
      <c r="GLS9" s="135"/>
      <c r="GLT9" s="135"/>
      <c r="GLU9" s="135"/>
      <c r="GLV9" s="135"/>
      <c r="GLW9" s="135"/>
      <c r="GLX9" s="135"/>
      <c r="GLY9" s="135"/>
      <c r="GLZ9" s="135"/>
      <c r="GMA9" s="135"/>
      <c r="GMB9" s="135"/>
      <c r="GMC9" s="135"/>
      <c r="GMD9" s="135"/>
      <c r="GME9" s="135"/>
      <c r="GMF9" s="135"/>
      <c r="GMG9" s="135"/>
      <c r="GMH9" s="135"/>
      <c r="GMI9" s="135"/>
      <c r="GMJ9" s="135"/>
      <c r="GMK9" s="135"/>
      <c r="GML9" s="135"/>
      <c r="GMM9" s="135"/>
      <c r="GMN9" s="135"/>
      <c r="GMO9" s="135"/>
      <c r="GMP9" s="135"/>
      <c r="GMQ9" s="135"/>
      <c r="GMR9" s="135"/>
      <c r="GMS9" s="135"/>
      <c r="GMT9" s="135"/>
      <c r="GMU9" s="135"/>
      <c r="GMV9" s="135"/>
      <c r="GMW9" s="135"/>
      <c r="GMX9" s="135"/>
      <c r="GMY9" s="135"/>
      <c r="GMZ9" s="135"/>
      <c r="GNA9" s="135"/>
      <c r="GNB9" s="135"/>
      <c r="GNC9" s="135"/>
      <c r="GND9" s="135"/>
      <c r="GNE9" s="135"/>
      <c r="GNF9" s="135"/>
      <c r="GNG9" s="135"/>
      <c r="GNH9" s="135"/>
      <c r="GNI9" s="135"/>
      <c r="GNJ9" s="135"/>
      <c r="GNK9" s="135"/>
      <c r="GNL9" s="135"/>
      <c r="GNM9" s="135"/>
      <c r="GNN9" s="135"/>
      <c r="GNO9" s="135"/>
      <c r="GNP9" s="135"/>
      <c r="GNQ9" s="135"/>
      <c r="GNR9" s="135"/>
      <c r="GNS9" s="135"/>
      <c r="GNT9" s="135"/>
      <c r="GNU9" s="135"/>
      <c r="GNV9" s="135"/>
      <c r="GNW9" s="135"/>
      <c r="GNX9" s="135"/>
      <c r="GNY9" s="135"/>
      <c r="GNZ9" s="135"/>
      <c r="GOA9" s="135"/>
      <c r="GOB9" s="135"/>
      <c r="GOC9" s="135"/>
      <c r="GOD9" s="135"/>
      <c r="GOE9" s="135"/>
      <c r="GOF9" s="135"/>
      <c r="GOG9" s="135"/>
      <c r="GOH9" s="135"/>
      <c r="GOI9" s="135"/>
      <c r="GOJ9" s="135"/>
      <c r="GOK9" s="135"/>
      <c r="GOL9" s="135"/>
      <c r="GOM9" s="135"/>
      <c r="GON9" s="135"/>
      <c r="GOO9" s="135"/>
      <c r="GOP9" s="135"/>
      <c r="GOQ9" s="135"/>
      <c r="GOR9" s="135"/>
      <c r="GOS9" s="135"/>
      <c r="GOT9" s="135"/>
      <c r="GOU9" s="135"/>
      <c r="GOV9" s="135"/>
      <c r="GOW9" s="135"/>
      <c r="GOX9" s="135"/>
      <c r="GOY9" s="135"/>
      <c r="GOZ9" s="135"/>
      <c r="GPA9" s="135"/>
      <c r="GPB9" s="135"/>
      <c r="GPC9" s="135"/>
      <c r="GPD9" s="135"/>
      <c r="GPE9" s="135"/>
      <c r="GPF9" s="135"/>
      <c r="GPG9" s="135"/>
      <c r="GPH9" s="135"/>
      <c r="GPI9" s="135"/>
      <c r="GPJ9" s="135"/>
      <c r="GPK9" s="135"/>
      <c r="GPL9" s="135"/>
      <c r="GPM9" s="135"/>
      <c r="GPN9" s="135"/>
      <c r="GPO9" s="135"/>
      <c r="GPP9" s="135"/>
      <c r="GPQ9" s="135"/>
      <c r="GPR9" s="135"/>
      <c r="GPS9" s="135"/>
      <c r="GPT9" s="135"/>
      <c r="GPU9" s="135"/>
      <c r="GPV9" s="135"/>
      <c r="GPW9" s="135"/>
      <c r="GPX9" s="135"/>
      <c r="GPY9" s="135"/>
      <c r="GPZ9" s="135"/>
      <c r="GQA9" s="135"/>
      <c r="GQB9" s="135"/>
      <c r="GQC9" s="135"/>
      <c r="GQD9" s="135"/>
      <c r="GQE9" s="135"/>
      <c r="GQF9" s="135"/>
      <c r="GQG9" s="135"/>
      <c r="GQH9" s="135"/>
      <c r="GQI9" s="135"/>
      <c r="GQJ9" s="135"/>
      <c r="GQK9" s="135"/>
      <c r="GQL9" s="135"/>
      <c r="GQM9" s="135"/>
      <c r="GQN9" s="135"/>
      <c r="GQO9" s="135"/>
      <c r="GQP9" s="135"/>
      <c r="GQQ9" s="135"/>
      <c r="GQR9" s="135"/>
      <c r="GQS9" s="135"/>
      <c r="GQT9" s="135"/>
      <c r="GQU9" s="135"/>
      <c r="GQV9" s="135"/>
      <c r="GQW9" s="135"/>
      <c r="GQX9" s="135"/>
      <c r="GQY9" s="135"/>
      <c r="GQZ9" s="135"/>
      <c r="GRA9" s="135"/>
      <c r="GRB9" s="135"/>
      <c r="GRC9" s="135"/>
      <c r="GRD9" s="135"/>
      <c r="GRE9" s="135"/>
      <c r="GRF9" s="135"/>
      <c r="GRG9" s="135"/>
      <c r="GRH9" s="135"/>
      <c r="GRI9" s="135"/>
      <c r="GRJ9" s="135"/>
      <c r="GRK9" s="135"/>
      <c r="GRL9" s="135"/>
      <c r="GRM9" s="135"/>
      <c r="GRN9" s="135"/>
      <c r="GRO9" s="135"/>
      <c r="GRP9" s="135"/>
      <c r="GRQ9" s="135"/>
      <c r="GRR9" s="135"/>
      <c r="GRS9" s="135"/>
      <c r="GRT9" s="135"/>
      <c r="GRU9" s="135"/>
      <c r="GRV9" s="135"/>
      <c r="GRW9" s="135"/>
      <c r="GRX9" s="135"/>
      <c r="GRY9" s="135"/>
      <c r="GRZ9" s="135"/>
      <c r="GSA9" s="135"/>
      <c r="GSB9" s="135"/>
      <c r="GSC9" s="135"/>
      <c r="GSD9" s="135"/>
      <c r="GSE9" s="135"/>
      <c r="GSF9" s="135"/>
      <c r="GSG9" s="135"/>
      <c r="GSH9" s="135"/>
      <c r="GSI9" s="135"/>
      <c r="GSJ9" s="135"/>
      <c r="GSK9" s="135"/>
      <c r="GSL9" s="135"/>
      <c r="GSM9" s="135"/>
      <c r="GSN9" s="135"/>
      <c r="GSO9" s="135"/>
      <c r="GSP9" s="135"/>
      <c r="GSQ9" s="135"/>
      <c r="GSR9" s="135"/>
      <c r="GSS9" s="135"/>
      <c r="GST9" s="135"/>
      <c r="GSU9" s="135"/>
      <c r="GSV9" s="135"/>
      <c r="GSW9" s="135"/>
      <c r="GSX9" s="135"/>
      <c r="GSY9" s="135"/>
      <c r="GSZ9" s="135"/>
      <c r="GTA9" s="135"/>
      <c r="GTB9" s="135"/>
      <c r="GTC9" s="135"/>
      <c r="GTD9" s="135"/>
      <c r="GTE9" s="135"/>
      <c r="GTF9" s="135"/>
      <c r="GTG9" s="135"/>
      <c r="GTH9" s="135"/>
      <c r="GTI9" s="135"/>
      <c r="GTJ9" s="135"/>
      <c r="GTK9" s="135"/>
      <c r="GTL9" s="135"/>
      <c r="GTM9" s="135"/>
      <c r="GTN9" s="135"/>
      <c r="GTO9" s="135"/>
      <c r="GTP9" s="135"/>
      <c r="GTQ9" s="135"/>
      <c r="GTR9" s="135"/>
      <c r="GTS9" s="135"/>
      <c r="GTT9" s="135"/>
      <c r="GTU9" s="135"/>
      <c r="GTV9" s="135"/>
      <c r="GTW9" s="135"/>
      <c r="GTX9" s="135"/>
      <c r="GTY9" s="135"/>
      <c r="GTZ9" s="135"/>
      <c r="GUA9" s="135"/>
      <c r="GUB9" s="135"/>
      <c r="GUC9" s="135"/>
      <c r="GUD9" s="135"/>
      <c r="GUE9" s="135"/>
      <c r="GUF9" s="135"/>
      <c r="GUG9" s="135"/>
      <c r="GUH9" s="135"/>
      <c r="GUI9" s="135"/>
      <c r="GUJ9" s="135"/>
      <c r="GUK9" s="135"/>
      <c r="GUL9" s="135"/>
      <c r="GUM9" s="135"/>
      <c r="GUN9" s="135"/>
      <c r="GUO9" s="135"/>
      <c r="GUP9" s="135"/>
      <c r="GUQ9" s="135"/>
      <c r="GUR9" s="135"/>
      <c r="GUS9" s="135"/>
      <c r="GUT9" s="135"/>
      <c r="GUU9" s="135"/>
      <c r="GUV9" s="135"/>
      <c r="GUW9" s="135"/>
      <c r="GUX9" s="135"/>
      <c r="GUY9" s="135"/>
      <c r="GUZ9" s="135"/>
      <c r="GVA9" s="135"/>
      <c r="GVB9" s="135"/>
      <c r="GVC9" s="135"/>
      <c r="GVD9" s="135"/>
      <c r="GVE9" s="135"/>
      <c r="GVF9" s="135"/>
      <c r="GVG9" s="135"/>
      <c r="GVH9" s="135"/>
      <c r="GVI9" s="135"/>
      <c r="GVJ9" s="135"/>
      <c r="GVK9" s="135"/>
      <c r="GVL9" s="135"/>
      <c r="GVM9" s="135"/>
      <c r="GVN9" s="135"/>
      <c r="GVO9" s="135"/>
      <c r="GVP9" s="135"/>
      <c r="GVQ9" s="135"/>
      <c r="GVR9" s="135"/>
      <c r="GVS9" s="135"/>
      <c r="GVT9" s="135"/>
      <c r="GVU9" s="135"/>
      <c r="GVV9" s="135"/>
      <c r="GVW9" s="135"/>
      <c r="GVX9" s="135"/>
      <c r="GVY9" s="135"/>
      <c r="GVZ9" s="135"/>
      <c r="GWA9" s="135"/>
      <c r="GWB9" s="135"/>
      <c r="GWC9" s="135"/>
      <c r="GWD9" s="135"/>
      <c r="GWE9" s="135"/>
      <c r="GWF9" s="135"/>
      <c r="GWG9" s="135"/>
      <c r="GWH9" s="135"/>
      <c r="GWI9" s="135"/>
      <c r="GWJ9" s="135"/>
      <c r="GWK9" s="135"/>
      <c r="GWL9" s="135"/>
      <c r="GWM9" s="135"/>
      <c r="GWN9" s="135"/>
      <c r="GWO9" s="135"/>
      <c r="GWP9" s="135"/>
      <c r="GWQ9" s="135"/>
      <c r="GWR9" s="135"/>
      <c r="GWS9" s="135"/>
      <c r="GWT9" s="135"/>
      <c r="GWU9" s="135"/>
      <c r="GWV9" s="135"/>
      <c r="GWW9" s="135"/>
      <c r="GWX9" s="135"/>
      <c r="GWY9" s="135"/>
      <c r="GWZ9" s="135"/>
      <c r="GXA9" s="135"/>
      <c r="GXB9" s="135"/>
      <c r="GXC9" s="135"/>
      <c r="GXD9" s="135"/>
      <c r="GXE9" s="135"/>
      <c r="GXF9" s="135"/>
      <c r="GXG9" s="135"/>
      <c r="GXH9" s="135"/>
      <c r="GXI9" s="135"/>
      <c r="GXJ9" s="135"/>
      <c r="GXK9" s="135"/>
      <c r="GXL9" s="135"/>
      <c r="GXM9" s="135"/>
      <c r="GXN9" s="135"/>
      <c r="GXO9" s="135"/>
      <c r="GXP9" s="135"/>
      <c r="GXQ9" s="135"/>
      <c r="GXR9" s="135"/>
      <c r="GXS9" s="135"/>
      <c r="GXT9" s="135"/>
      <c r="GXU9" s="135"/>
      <c r="GXV9" s="135"/>
      <c r="GXW9" s="135"/>
      <c r="GXX9" s="135"/>
      <c r="GXY9" s="135"/>
      <c r="GXZ9" s="135"/>
      <c r="GYA9" s="135"/>
      <c r="GYB9" s="135"/>
      <c r="GYC9" s="135"/>
      <c r="GYD9" s="135"/>
      <c r="GYE9" s="135"/>
      <c r="GYF9" s="135"/>
      <c r="GYG9" s="135"/>
      <c r="GYH9" s="135"/>
      <c r="GYI9" s="135"/>
      <c r="GYJ9" s="135"/>
      <c r="GYK9" s="135"/>
      <c r="GYL9" s="135"/>
      <c r="GYM9" s="135"/>
      <c r="GYN9" s="135"/>
      <c r="GYO9" s="135"/>
      <c r="GYP9" s="135"/>
      <c r="GYQ9" s="135"/>
      <c r="GYR9" s="135"/>
      <c r="GYS9" s="135"/>
      <c r="GYT9" s="135"/>
      <c r="GYU9" s="135"/>
      <c r="GYV9" s="135"/>
      <c r="GYW9" s="135"/>
      <c r="GYX9" s="135"/>
      <c r="GYY9" s="135"/>
      <c r="GYZ9" s="135"/>
      <c r="GZA9" s="135"/>
      <c r="GZB9" s="135"/>
      <c r="GZC9" s="135"/>
      <c r="GZD9" s="135"/>
      <c r="GZE9" s="135"/>
      <c r="GZF9" s="135"/>
      <c r="GZG9" s="135"/>
      <c r="GZH9" s="135"/>
      <c r="GZI9" s="135"/>
      <c r="GZJ9" s="135"/>
      <c r="GZK9" s="135"/>
      <c r="GZL9" s="135"/>
      <c r="GZM9" s="135"/>
      <c r="GZN9" s="135"/>
      <c r="GZO9" s="135"/>
      <c r="GZP9" s="135"/>
      <c r="GZQ9" s="135"/>
      <c r="GZR9" s="135"/>
      <c r="GZS9" s="135"/>
      <c r="GZT9" s="135"/>
      <c r="GZU9" s="135"/>
      <c r="GZV9" s="135"/>
      <c r="GZW9" s="135"/>
      <c r="GZX9" s="135"/>
      <c r="GZY9" s="135"/>
      <c r="GZZ9" s="135"/>
      <c r="HAA9" s="135"/>
      <c r="HAB9" s="135"/>
      <c r="HAC9" s="135"/>
      <c r="HAD9" s="135"/>
      <c r="HAE9" s="135"/>
      <c r="HAF9" s="135"/>
      <c r="HAG9" s="135"/>
      <c r="HAH9" s="135"/>
      <c r="HAI9" s="135"/>
      <c r="HAJ9" s="135"/>
      <c r="HAK9" s="135"/>
      <c r="HAL9" s="135"/>
      <c r="HAM9" s="135"/>
      <c r="HAN9" s="135"/>
      <c r="HAO9" s="135"/>
      <c r="HAP9" s="135"/>
      <c r="HAQ9" s="135"/>
      <c r="HAR9" s="135"/>
      <c r="HAS9" s="135"/>
      <c r="HAT9" s="135"/>
      <c r="HAU9" s="135"/>
      <c r="HAV9" s="135"/>
      <c r="HAW9" s="135"/>
      <c r="HAX9" s="135"/>
      <c r="HAY9" s="135"/>
      <c r="HAZ9" s="135"/>
      <c r="HBA9" s="135"/>
      <c r="HBB9" s="135"/>
      <c r="HBC9" s="135"/>
      <c r="HBD9" s="135"/>
      <c r="HBE9" s="135"/>
      <c r="HBF9" s="135"/>
      <c r="HBG9" s="135"/>
      <c r="HBH9" s="135"/>
      <c r="HBI9" s="135"/>
      <c r="HBJ9" s="135"/>
      <c r="HBK9" s="135"/>
      <c r="HBL9" s="135"/>
      <c r="HBM9" s="135"/>
      <c r="HBN9" s="135"/>
      <c r="HBO9" s="135"/>
      <c r="HBP9" s="135"/>
      <c r="HBQ9" s="135"/>
      <c r="HBR9" s="135"/>
      <c r="HBS9" s="135"/>
      <c r="HBT9" s="135"/>
      <c r="HBU9" s="135"/>
      <c r="HBV9" s="135"/>
      <c r="HBW9" s="135"/>
      <c r="HBX9" s="135"/>
      <c r="HBY9" s="135"/>
      <c r="HBZ9" s="135"/>
      <c r="HCA9" s="135"/>
      <c r="HCB9" s="135"/>
      <c r="HCC9" s="135"/>
      <c r="HCD9" s="135"/>
      <c r="HCE9" s="135"/>
      <c r="HCF9" s="135"/>
      <c r="HCG9" s="135"/>
      <c r="HCH9" s="135"/>
      <c r="HCI9" s="135"/>
      <c r="HCJ9" s="135"/>
      <c r="HCK9" s="135"/>
      <c r="HCL9" s="135"/>
      <c r="HCM9" s="135"/>
      <c r="HCN9" s="135"/>
      <c r="HCO9" s="135"/>
      <c r="HCP9" s="135"/>
      <c r="HCQ9" s="135"/>
      <c r="HCR9" s="135"/>
      <c r="HCS9" s="135"/>
      <c r="HCT9" s="135"/>
      <c r="HCU9" s="135"/>
      <c r="HCV9" s="135"/>
      <c r="HCW9" s="135"/>
      <c r="HCX9" s="135"/>
      <c r="HCY9" s="135"/>
      <c r="HCZ9" s="135"/>
      <c r="HDA9" s="135"/>
      <c r="HDB9" s="135"/>
      <c r="HDC9" s="135"/>
      <c r="HDD9" s="135"/>
      <c r="HDE9" s="135"/>
      <c r="HDF9" s="135"/>
      <c r="HDG9" s="135"/>
      <c r="HDH9" s="135"/>
      <c r="HDI9" s="135"/>
      <c r="HDJ9" s="135"/>
      <c r="HDK9" s="135"/>
      <c r="HDL9" s="135"/>
      <c r="HDM9" s="135"/>
      <c r="HDN9" s="135"/>
      <c r="HDO9" s="135"/>
      <c r="HDP9" s="135"/>
      <c r="HDQ9" s="135"/>
      <c r="HDR9" s="135"/>
      <c r="HDS9" s="135"/>
      <c r="HDT9" s="135"/>
      <c r="HDU9" s="135"/>
      <c r="HDV9" s="135"/>
      <c r="HDW9" s="135"/>
      <c r="HDX9" s="135"/>
      <c r="HDY9" s="135"/>
      <c r="HDZ9" s="135"/>
      <c r="HEA9" s="135"/>
      <c r="HEB9" s="135"/>
      <c r="HEC9" s="135"/>
      <c r="HED9" s="135"/>
      <c r="HEE9" s="135"/>
      <c r="HEF9" s="135"/>
      <c r="HEG9" s="135"/>
      <c r="HEH9" s="135"/>
      <c r="HEI9" s="135"/>
      <c r="HEJ9" s="135"/>
      <c r="HEK9" s="135"/>
      <c r="HEL9" s="135"/>
      <c r="HEM9" s="135"/>
      <c r="HEN9" s="135"/>
      <c r="HEO9" s="135"/>
      <c r="HEP9" s="135"/>
      <c r="HEQ9" s="135"/>
      <c r="HER9" s="135"/>
      <c r="HES9" s="135"/>
      <c r="HET9" s="135"/>
      <c r="HEU9" s="135"/>
      <c r="HEV9" s="135"/>
      <c r="HEW9" s="135"/>
      <c r="HEX9" s="135"/>
      <c r="HEY9" s="135"/>
      <c r="HEZ9" s="135"/>
      <c r="HFA9" s="135"/>
      <c r="HFB9" s="135"/>
      <c r="HFC9" s="135"/>
      <c r="HFD9" s="135"/>
      <c r="HFE9" s="135"/>
      <c r="HFF9" s="135"/>
      <c r="HFG9" s="135"/>
      <c r="HFH9" s="135"/>
      <c r="HFI9" s="135"/>
      <c r="HFJ9" s="135"/>
      <c r="HFK9" s="135"/>
      <c r="HFL9" s="135"/>
      <c r="HFM9" s="135"/>
      <c r="HFN9" s="135"/>
      <c r="HFO9" s="135"/>
      <c r="HFP9" s="135"/>
      <c r="HFQ9" s="135"/>
      <c r="HFR9" s="135"/>
      <c r="HFS9" s="135"/>
      <c r="HFT9" s="135"/>
      <c r="HFU9" s="135"/>
      <c r="HFV9" s="135"/>
      <c r="HFW9" s="135"/>
      <c r="HFX9" s="135"/>
      <c r="HFY9" s="135"/>
      <c r="HFZ9" s="135"/>
      <c r="HGA9" s="135"/>
      <c r="HGB9" s="135"/>
      <c r="HGC9" s="135"/>
      <c r="HGD9" s="135"/>
      <c r="HGE9" s="135"/>
      <c r="HGF9" s="135"/>
      <c r="HGG9" s="135"/>
      <c r="HGH9" s="135"/>
      <c r="HGI9" s="135"/>
      <c r="HGJ9" s="135"/>
      <c r="HGK9" s="135"/>
      <c r="HGL9" s="135"/>
      <c r="HGM9" s="135"/>
      <c r="HGN9" s="135"/>
      <c r="HGO9" s="135"/>
      <c r="HGP9" s="135"/>
      <c r="HGQ9" s="135"/>
      <c r="HGR9" s="135"/>
      <c r="HGS9" s="135"/>
      <c r="HGT9" s="135"/>
      <c r="HGU9" s="135"/>
      <c r="HGV9" s="135"/>
      <c r="HGW9" s="135"/>
      <c r="HGX9" s="135"/>
      <c r="HGY9" s="135"/>
      <c r="HGZ9" s="135"/>
      <c r="HHA9" s="135"/>
      <c r="HHB9" s="135"/>
      <c r="HHC9" s="135"/>
      <c r="HHD9" s="135"/>
      <c r="HHE9" s="135"/>
      <c r="HHF9" s="135"/>
      <c r="HHG9" s="135"/>
      <c r="HHH9" s="135"/>
      <c r="HHI9" s="135"/>
      <c r="HHJ9" s="135"/>
      <c r="HHK9" s="135"/>
      <c r="HHL9" s="135"/>
      <c r="HHM9" s="135"/>
      <c r="HHN9" s="135"/>
      <c r="HHO9" s="135"/>
      <c r="HHP9" s="135"/>
      <c r="HHQ9" s="135"/>
      <c r="HHR9" s="135"/>
      <c r="HHS9" s="135"/>
      <c r="HHT9" s="135"/>
      <c r="HHU9" s="135"/>
      <c r="HHV9" s="135"/>
      <c r="HHW9" s="135"/>
      <c r="HHX9" s="135"/>
      <c r="HHY9" s="135"/>
      <c r="HHZ9" s="135"/>
      <c r="HIA9" s="135"/>
      <c r="HIB9" s="135"/>
      <c r="HIC9" s="135"/>
      <c r="HID9" s="135"/>
      <c r="HIE9" s="135"/>
      <c r="HIF9" s="135"/>
      <c r="HIG9" s="135"/>
      <c r="HIH9" s="135"/>
      <c r="HII9" s="135"/>
      <c r="HIJ9" s="135"/>
      <c r="HIK9" s="135"/>
      <c r="HIL9" s="135"/>
      <c r="HIM9" s="135"/>
      <c r="HIN9" s="135"/>
      <c r="HIO9" s="135"/>
      <c r="HIP9" s="135"/>
      <c r="HIQ9" s="135"/>
      <c r="HIR9" s="135"/>
      <c r="HIS9" s="135"/>
      <c r="HIT9" s="135"/>
      <c r="HIU9" s="135"/>
      <c r="HIV9" s="135"/>
      <c r="HIW9" s="135"/>
      <c r="HIX9" s="135"/>
      <c r="HIY9" s="135"/>
      <c r="HIZ9" s="135"/>
      <c r="HJA9" s="135"/>
      <c r="HJB9" s="135"/>
      <c r="HJC9" s="135"/>
      <c r="HJD9" s="135"/>
      <c r="HJE9" s="135"/>
      <c r="HJF9" s="135"/>
      <c r="HJG9" s="135"/>
      <c r="HJH9" s="135"/>
      <c r="HJI9" s="135"/>
      <c r="HJJ9" s="135"/>
      <c r="HJK9" s="135"/>
      <c r="HJL9" s="135"/>
      <c r="HJM9" s="135"/>
      <c r="HJN9" s="135"/>
      <c r="HJO9" s="135"/>
      <c r="HJP9" s="135"/>
      <c r="HJQ9" s="135"/>
      <c r="HJR9" s="135"/>
      <c r="HJS9" s="135"/>
      <c r="HJT9" s="135"/>
      <c r="HJU9" s="135"/>
      <c r="HJV9" s="135"/>
      <c r="HJW9" s="135"/>
      <c r="HJX9" s="135"/>
      <c r="HJY9" s="135"/>
      <c r="HJZ9" s="135"/>
      <c r="HKA9" s="135"/>
      <c r="HKB9" s="135"/>
      <c r="HKC9" s="135"/>
      <c r="HKD9" s="135"/>
      <c r="HKE9" s="135"/>
      <c r="HKF9" s="135"/>
      <c r="HKG9" s="135"/>
      <c r="HKH9" s="135"/>
      <c r="HKI9" s="135"/>
      <c r="HKJ9" s="135"/>
      <c r="HKK9" s="135"/>
      <c r="HKL9" s="135"/>
      <c r="HKM9" s="135"/>
      <c r="HKN9" s="135"/>
      <c r="HKO9" s="135"/>
      <c r="HKP9" s="135"/>
      <c r="HKQ9" s="135"/>
      <c r="HKR9" s="135"/>
      <c r="HKS9" s="135"/>
      <c r="HKT9" s="135"/>
      <c r="HKU9" s="135"/>
      <c r="HKV9" s="135"/>
      <c r="HKW9" s="135"/>
      <c r="HKX9" s="135"/>
      <c r="HKY9" s="135"/>
      <c r="HKZ9" s="135"/>
      <c r="HLA9" s="135"/>
      <c r="HLB9" s="135"/>
      <c r="HLC9" s="135"/>
      <c r="HLD9" s="135"/>
      <c r="HLE9" s="135"/>
      <c r="HLF9" s="135"/>
      <c r="HLG9" s="135"/>
      <c r="HLH9" s="135"/>
      <c r="HLI9" s="135"/>
      <c r="HLJ9" s="135"/>
      <c r="HLK9" s="135"/>
      <c r="HLL9" s="135"/>
      <c r="HLM9" s="135"/>
      <c r="HLN9" s="135"/>
      <c r="HLO9" s="135"/>
      <c r="HLP9" s="135"/>
      <c r="HLQ9" s="135"/>
      <c r="HLR9" s="135"/>
      <c r="HLS9" s="135"/>
      <c r="HLT9" s="135"/>
      <c r="HLU9" s="135"/>
      <c r="HLV9" s="135"/>
      <c r="HLW9" s="135"/>
      <c r="HLX9" s="135"/>
      <c r="HLY9" s="135"/>
      <c r="HLZ9" s="135"/>
      <c r="HMA9" s="135"/>
      <c r="HMB9" s="135"/>
      <c r="HMC9" s="135"/>
      <c r="HMD9" s="135"/>
      <c r="HME9" s="135"/>
      <c r="HMF9" s="135"/>
      <c r="HMG9" s="135"/>
      <c r="HMH9" s="135"/>
      <c r="HMI9" s="135"/>
      <c r="HMJ9" s="135"/>
      <c r="HMK9" s="135"/>
      <c r="HML9" s="135"/>
      <c r="HMM9" s="135"/>
      <c r="HMN9" s="135"/>
      <c r="HMO9" s="135"/>
      <c r="HMP9" s="135"/>
      <c r="HMQ9" s="135"/>
      <c r="HMR9" s="135"/>
      <c r="HMS9" s="135"/>
      <c r="HMT9" s="135"/>
      <c r="HMU9" s="135"/>
      <c r="HMV9" s="135"/>
      <c r="HMW9" s="135"/>
      <c r="HMX9" s="135"/>
      <c r="HMY9" s="135"/>
      <c r="HMZ9" s="135"/>
      <c r="HNA9" s="135"/>
      <c r="HNB9" s="135"/>
      <c r="HNC9" s="135"/>
      <c r="HND9" s="135"/>
      <c r="HNE9" s="135"/>
      <c r="HNF9" s="135"/>
      <c r="HNG9" s="135"/>
      <c r="HNH9" s="135"/>
      <c r="HNI9" s="135"/>
      <c r="HNJ9" s="135"/>
      <c r="HNK9" s="135"/>
      <c r="HNL9" s="135"/>
      <c r="HNM9" s="135"/>
      <c r="HNN9" s="135"/>
      <c r="HNO9" s="135"/>
      <c r="HNP9" s="135"/>
      <c r="HNQ9" s="135"/>
      <c r="HNR9" s="135"/>
      <c r="HNS9" s="135"/>
      <c r="HNT9" s="135"/>
      <c r="HNU9" s="135"/>
      <c r="HNV9" s="135"/>
      <c r="HNW9" s="135"/>
      <c r="HNX9" s="135"/>
      <c r="HNY9" s="135"/>
      <c r="HNZ9" s="135"/>
      <c r="HOA9" s="135"/>
      <c r="HOB9" s="135"/>
      <c r="HOC9" s="135"/>
      <c r="HOD9" s="135"/>
      <c r="HOE9" s="135"/>
      <c r="HOF9" s="135"/>
      <c r="HOG9" s="135"/>
      <c r="HOH9" s="135"/>
      <c r="HOI9" s="135"/>
      <c r="HOJ9" s="135"/>
      <c r="HOK9" s="135"/>
      <c r="HOL9" s="135"/>
      <c r="HOM9" s="135"/>
      <c r="HON9" s="135"/>
      <c r="HOO9" s="135"/>
      <c r="HOP9" s="135"/>
      <c r="HOQ9" s="135"/>
      <c r="HOR9" s="135"/>
      <c r="HOS9" s="135"/>
      <c r="HOT9" s="135"/>
      <c r="HOU9" s="135"/>
      <c r="HOV9" s="135"/>
      <c r="HOW9" s="135"/>
      <c r="HOX9" s="135"/>
      <c r="HOY9" s="135"/>
      <c r="HOZ9" s="135"/>
      <c r="HPA9" s="135"/>
      <c r="HPB9" s="135"/>
      <c r="HPC9" s="135"/>
      <c r="HPD9" s="135"/>
      <c r="HPE9" s="135"/>
      <c r="HPF9" s="135"/>
      <c r="HPG9" s="135"/>
      <c r="HPH9" s="135"/>
      <c r="HPI9" s="135"/>
      <c r="HPJ9" s="135"/>
      <c r="HPK9" s="135"/>
      <c r="HPL9" s="135"/>
      <c r="HPM9" s="135"/>
      <c r="HPN9" s="135"/>
      <c r="HPO9" s="135"/>
      <c r="HPP9" s="135"/>
      <c r="HPQ9" s="135"/>
      <c r="HPR9" s="135"/>
      <c r="HPS9" s="135"/>
      <c r="HPT9" s="135"/>
      <c r="HPU9" s="135"/>
      <c r="HPV9" s="135"/>
      <c r="HPW9" s="135"/>
      <c r="HPX9" s="135"/>
      <c r="HPY9" s="135"/>
      <c r="HPZ9" s="135"/>
      <c r="HQA9" s="135"/>
      <c r="HQB9" s="135"/>
      <c r="HQC9" s="135"/>
      <c r="HQD9" s="135"/>
      <c r="HQE9" s="135"/>
      <c r="HQF9" s="135"/>
      <c r="HQG9" s="135"/>
      <c r="HQH9" s="135"/>
      <c r="HQI9" s="135"/>
      <c r="HQJ9" s="135"/>
      <c r="HQK9" s="135"/>
      <c r="HQL9" s="135"/>
      <c r="HQM9" s="135"/>
      <c r="HQN9" s="135"/>
      <c r="HQO9" s="135"/>
      <c r="HQP9" s="135"/>
      <c r="HQQ9" s="135"/>
      <c r="HQR9" s="135"/>
      <c r="HQS9" s="135"/>
      <c r="HQT9" s="135"/>
      <c r="HQU9" s="135"/>
      <c r="HQV9" s="135"/>
      <c r="HQW9" s="135"/>
      <c r="HQX9" s="135"/>
      <c r="HQY9" s="135"/>
      <c r="HQZ9" s="135"/>
      <c r="HRA9" s="135"/>
      <c r="HRB9" s="135"/>
      <c r="HRC9" s="135"/>
      <c r="HRD9" s="135"/>
      <c r="HRE9" s="135"/>
      <c r="HRF9" s="135"/>
      <c r="HRG9" s="135"/>
      <c r="HRH9" s="135"/>
      <c r="HRI9" s="135"/>
      <c r="HRJ9" s="135"/>
      <c r="HRK9" s="135"/>
      <c r="HRL9" s="135"/>
      <c r="HRM9" s="135"/>
      <c r="HRN9" s="135"/>
      <c r="HRO9" s="135"/>
      <c r="HRP9" s="135"/>
      <c r="HRQ9" s="135"/>
      <c r="HRR9" s="135"/>
      <c r="HRS9" s="135"/>
      <c r="HRT9" s="135"/>
      <c r="HRU9" s="135"/>
      <c r="HRV9" s="135"/>
      <c r="HRW9" s="135"/>
      <c r="HRX9" s="135"/>
      <c r="HRY9" s="135"/>
      <c r="HRZ9" s="135"/>
      <c r="HSA9" s="135"/>
      <c r="HSB9" s="135"/>
      <c r="HSC9" s="135"/>
      <c r="HSD9" s="135"/>
      <c r="HSE9" s="135"/>
      <c r="HSF9" s="135"/>
      <c r="HSG9" s="135"/>
      <c r="HSH9" s="135"/>
      <c r="HSI9" s="135"/>
      <c r="HSJ9" s="135"/>
      <c r="HSK9" s="135"/>
      <c r="HSL9" s="135"/>
      <c r="HSM9" s="135"/>
      <c r="HSN9" s="135"/>
      <c r="HSO9" s="135"/>
      <c r="HSP9" s="135"/>
      <c r="HSQ9" s="135"/>
      <c r="HSR9" s="135"/>
      <c r="HSS9" s="135"/>
      <c r="HST9" s="135"/>
      <c r="HSU9" s="135"/>
      <c r="HSV9" s="135"/>
      <c r="HSW9" s="135"/>
      <c r="HSX9" s="135"/>
      <c r="HSY9" s="135"/>
      <c r="HSZ9" s="135"/>
      <c r="HTA9" s="135"/>
      <c r="HTB9" s="135"/>
      <c r="HTC9" s="135"/>
      <c r="HTD9" s="135"/>
      <c r="HTE9" s="135"/>
      <c r="HTF9" s="135"/>
      <c r="HTG9" s="135"/>
      <c r="HTH9" s="135"/>
      <c r="HTI9" s="135"/>
      <c r="HTJ9" s="135"/>
      <c r="HTK9" s="135"/>
      <c r="HTL9" s="135"/>
      <c r="HTM9" s="135"/>
      <c r="HTN9" s="135"/>
      <c r="HTO9" s="135"/>
      <c r="HTP9" s="135"/>
      <c r="HTQ9" s="135"/>
      <c r="HTR9" s="135"/>
      <c r="HTS9" s="135"/>
      <c r="HTT9" s="135"/>
      <c r="HTU9" s="135"/>
      <c r="HTV9" s="135"/>
      <c r="HTW9" s="135"/>
      <c r="HTX9" s="135"/>
      <c r="HTY9" s="135"/>
      <c r="HTZ9" s="135"/>
      <c r="HUA9" s="135"/>
      <c r="HUB9" s="135"/>
      <c r="HUC9" s="135"/>
      <c r="HUD9" s="135"/>
      <c r="HUE9" s="135"/>
      <c r="HUF9" s="135"/>
      <c r="HUG9" s="135"/>
      <c r="HUH9" s="135"/>
      <c r="HUI9" s="135"/>
      <c r="HUJ9" s="135"/>
      <c r="HUK9" s="135"/>
      <c r="HUL9" s="135"/>
      <c r="HUM9" s="135"/>
      <c r="HUN9" s="135"/>
      <c r="HUO9" s="135"/>
      <c r="HUP9" s="135"/>
      <c r="HUQ9" s="135"/>
      <c r="HUR9" s="135"/>
      <c r="HUS9" s="135"/>
      <c r="HUT9" s="135"/>
      <c r="HUU9" s="135"/>
      <c r="HUV9" s="135"/>
      <c r="HUW9" s="135"/>
      <c r="HUX9" s="135"/>
      <c r="HUY9" s="135"/>
      <c r="HUZ9" s="135"/>
      <c r="HVA9" s="135"/>
      <c r="HVB9" s="135"/>
      <c r="HVC9" s="135"/>
      <c r="HVD9" s="135"/>
      <c r="HVE9" s="135"/>
      <c r="HVF9" s="135"/>
      <c r="HVG9" s="135"/>
      <c r="HVH9" s="135"/>
      <c r="HVI9" s="135"/>
      <c r="HVJ9" s="135"/>
      <c r="HVK9" s="135"/>
      <c r="HVL9" s="135"/>
      <c r="HVM9" s="135"/>
      <c r="HVN9" s="135"/>
      <c r="HVO9" s="135"/>
      <c r="HVP9" s="135"/>
      <c r="HVQ9" s="135"/>
      <c r="HVR9" s="135"/>
      <c r="HVS9" s="135"/>
      <c r="HVT9" s="135"/>
      <c r="HVU9" s="135"/>
      <c r="HVV9" s="135"/>
      <c r="HVW9" s="135"/>
      <c r="HVX9" s="135"/>
      <c r="HVY9" s="135"/>
      <c r="HVZ9" s="135"/>
      <c r="HWA9" s="135"/>
      <c r="HWB9" s="135"/>
      <c r="HWC9" s="135"/>
      <c r="HWD9" s="135"/>
      <c r="HWE9" s="135"/>
      <c r="HWF9" s="135"/>
      <c r="HWG9" s="135"/>
      <c r="HWH9" s="135"/>
      <c r="HWI9" s="135"/>
      <c r="HWJ9" s="135"/>
      <c r="HWK9" s="135"/>
      <c r="HWL9" s="135"/>
      <c r="HWM9" s="135"/>
      <c r="HWN9" s="135"/>
      <c r="HWO9" s="135"/>
      <c r="HWP9" s="135"/>
      <c r="HWQ9" s="135"/>
      <c r="HWR9" s="135"/>
      <c r="HWS9" s="135"/>
      <c r="HWT9" s="135"/>
      <c r="HWU9" s="135"/>
      <c r="HWV9" s="135"/>
      <c r="HWW9" s="135"/>
      <c r="HWX9" s="135"/>
      <c r="HWY9" s="135"/>
      <c r="HWZ9" s="135"/>
      <c r="HXA9" s="135"/>
      <c r="HXB9" s="135"/>
      <c r="HXC9" s="135"/>
      <c r="HXD9" s="135"/>
      <c r="HXE9" s="135"/>
      <c r="HXF9" s="135"/>
      <c r="HXG9" s="135"/>
      <c r="HXH9" s="135"/>
      <c r="HXI9" s="135"/>
      <c r="HXJ9" s="135"/>
      <c r="HXK9" s="135"/>
      <c r="HXL9" s="135"/>
      <c r="HXM9" s="135"/>
      <c r="HXN9" s="135"/>
      <c r="HXO9" s="135"/>
      <c r="HXP9" s="135"/>
      <c r="HXQ9" s="135"/>
      <c r="HXR9" s="135"/>
      <c r="HXS9" s="135"/>
      <c r="HXT9" s="135"/>
      <c r="HXU9" s="135"/>
      <c r="HXV9" s="135"/>
      <c r="HXW9" s="135"/>
      <c r="HXX9" s="135"/>
      <c r="HXY9" s="135"/>
      <c r="HXZ9" s="135"/>
      <c r="HYA9" s="135"/>
      <c r="HYB9" s="135"/>
      <c r="HYC9" s="135"/>
      <c r="HYD9" s="135"/>
      <c r="HYE9" s="135"/>
      <c r="HYF9" s="135"/>
      <c r="HYG9" s="135"/>
      <c r="HYH9" s="135"/>
      <c r="HYI9" s="135"/>
      <c r="HYJ9" s="135"/>
      <c r="HYK9" s="135"/>
      <c r="HYL9" s="135"/>
      <c r="HYM9" s="135"/>
      <c r="HYN9" s="135"/>
      <c r="HYO9" s="135"/>
      <c r="HYP9" s="135"/>
      <c r="HYQ9" s="135"/>
      <c r="HYR9" s="135"/>
      <c r="HYS9" s="135"/>
      <c r="HYT9" s="135"/>
      <c r="HYU9" s="135"/>
      <c r="HYV9" s="135"/>
      <c r="HYW9" s="135"/>
      <c r="HYX9" s="135"/>
      <c r="HYY9" s="135"/>
      <c r="HYZ9" s="135"/>
      <c r="HZA9" s="135"/>
      <c r="HZB9" s="135"/>
      <c r="HZC9" s="135"/>
      <c r="HZD9" s="135"/>
      <c r="HZE9" s="135"/>
      <c r="HZF9" s="135"/>
      <c r="HZG9" s="135"/>
      <c r="HZH9" s="135"/>
      <c r="HZI9" s="135"/>
      <c r="HZJ9" s="135"/>
      <c r="HZK9" s="135"/>
      <c r="HZL9" s="135"/>
      <c r="HZM9" s="135"/>
      <c r="HZN9" s="135"/>
      <c r="HZO9" s="135"/>
      <c r="HZP9" s="135"/>
      <c r="HZQ9" s="135"/>
      <c r="HZR9" s="135"/>
      <c r="HZS9" s="135"/>
      <c r="HZT9" s="135"/>
      <c r="HZU9" s="135"/>
      <c r="HZV9" s="135"/>
      <c r="HZW9" s="135"/>
      <c r="HZX9" s="135"/>
      <c r="HZY9" s="135"/>
      <c r="HZZ9" s="135"/>
      <c r="IAA9" s="135"/>
      <c r="IAB9" s="135"/>
      <c r="IAC9" s="135"/>
      <c r="IAD9" s="135"/>
      <c r="IAE9" s="135"/>
      <c r="IAF9" s="135"/>
      <c r="IAG9" s="135"/>
      <c r="IAH9" s="135"/>
      <c r="IAI9" s="135"/>
      <c r="IAJ9" s="135"/>
      <c r="IAK9" s="135"/>
      <c r="IAL9" s="135"/>
      <c r="IAM9" s="135"/>
      <c r="IAN9" s="135"/>
      <c r="IAO9" s="135"/>
      <c r="IAP9" s="135"/>
      <c r="IAQ9" s="135"/>
      <c r="IAR9" s="135"/>
      <c r="IAS9" s="135"/>
      <c r="IAT9" s="135"/>
      <c r="IAU9" s="135"/>
      <c r="IAV9" s="135"/>
      <c r="IAW9" s="135"/>
      <c r="IAX9" s="135"/>
      <c r="IAY9" s="135"/>
      <c r="IAZ9" s="135"/>
      <c r="IBA9" s="135"/>
      <c r="IBB9" s="135"/>
      <c r="IBC9" s="135"/>
      <c r="IBD9" s="135"/>
      <c r="IBE9" s="135"/>
      <c r="IBF9" s="135"/>
      <c r="IBG9" s="135"/>
      <c r="IBH9" s="135"/>
      <c r="IBI9" s="135"/>
      <c r="IBJ9" s="135"/>
      <c r="IBK9" s="135"/>
      <c r="IBL9" s="135"/>
      <c r="IBM9" s="135"/>
      <c r="IBN9" s="135"/>
      <c r="IBO9" s="135"/>
      <c r="IBP9" s="135"/>
      <c r="IBQ9" s="135"/>
      <c r="IBR9" s="135"/>
      <c r="IBS9" s="135"/>
      <c r="IBT9" s="135"/>
      <c r="IBU9" s="135"/>
      <c r="IBV9" s="135"/>
      <c r="IBW9" s="135"/>
      <c r="IBX9" s="135"/>
      <c r="IBY9" s="135"/>
      <c r="IBZ9" s="135"/>
      <c r="ICA9" s="135"/>
      <c r="ICB9" s="135"/>
      <c r="ICC9" s="135"/>
      <c r="ICD9" s="135"/>
      <c r="ICE9" s="135"/>
      <c r="ICF9" s="135"/>
      <c r="ICG9" s="135"/>
      <c r="ICH9" s="135"/>
      <c r="ICI9" s="135"/>
      <c r="ICJ9" s="135"/>
      <c r="ICK9" s="135"/>
      <c r="ICL9" s="135"/>
      <c r="ICM9" s="135"/>
      <c r="ICN9" s="135"/>
      <c r="ICO9" s="135"/>
      <c r="ICP9" s="135"/>
      <c r="ICQ9" s="135"/>
      <c r="ICR9" s="135"/>
      <c r="ICS9" s="135"/>
      <c r="ICT9" s="135"/>
      <c r="ICU9" s="135"/>
      <c r="ICV9" s="135"/>
      <c r="ICW9" s="135"/>
      <c r="ICX9" s="135"/>
      <c r="ICY9" s="135"/>
      <c r="ICZ9" s="135"/>
      <c r="IDA9" s="135"/>
      <c r="IDB9" s="135"/>
      <c r="IDC9" s="135"/>
      <c r="IDD9" s="135"/>
      <c r="IDE9" s="135"/>
      <c r="IDF9" s="135"/>
      <c r="IDG9" s="135"/>
      <c r="IDH9" s="135"/>
      <c r="IDI9" s="135"/>
      <c r="IDJ9" s="135"/>
      <c r="IDK9" s="135"/>
      <c r="IDL9" s="135"/>
      <c r="IDM9" s="135"/>
      <c r="IDN9" s="135"/>
      <c r="IDO9" s="135"/>
      <c r="IDP9" s="135"/>
      <c r="IDQ9" s="135"/>
      <c r="IDR9" s="135"/>
      <c r="IDS9" s="135"/>
      <c r="IDT9" s="135"/>
      <c r="IDU9" s="135"/>
      <c r="IDV9" s="135"/>
      <c r="IDW9" s="135"/>
      <c r="IDX9" s="135"/>
      <c r="IDY9" s="135"/>
      <c r="IDZ9" s="135"/>
      <c r="IEA9" s="135"/>
      <c r="IEB9" s="135"/>
      <c r="IEC9" s="135"/>
      <c r="IED9" s="135"/>
      <c r="IEE9" s="135"/>
      <c r="IEF9" s="135"/>
      <c r="IEG9" s="135"/>
      <c r="IEH9" s="135"/>
      <c r="IEI9" s="135"/>
      <c r="IEJ9" s="135"/>
      <c r="IEK9" s="135"/>
      <c r="IEL9" s="135"/>
      <c r="IEM9" s="135"/>
      <c r="IEN9" s="135"/>
      <c r="IEO9" s="135"/>
      <c r="IEP9" s="135"/>
      <c r="IEQ9" s="135"/>
      <c r="IER9" s="135"/>
      <c r="IES9" s="135"/>
      <c r="IET9" s="135"/>
      <c r="IEU9" s="135"/>
      <c r="IEV9" s="135"/>
      <c r="IEW9" s="135"/>
      <c r="IEX9" s="135"/>
      <c r="IEY9" s="135"/>
      <c r="IEZ9" s="135"/>
      <c r="IFA9" s="135"/>
      <c r="IFB9" s="135"/>
      <c r="IFC9" s="135"/>
      <c r="IFD9" s="135"/>
      <c r="IFE9" s="135"/>
      <c r="IFF9" s="135"/>
      <c r="IFG9" s="135"/>
      <c r="IFH9" s="135"/>
      <c r="IFI9" s="135"/>
      <c r="IFJ9" s="135"/>
      <c r="IFK9" s="135"/>
      <c r="IFL9" s="135"/>
      <c r="IFM9" s="135"/>
      <c r="IFN9" s="135"/>
      <c r="IFO9" s="135"/>
      <c r="IFP9" s="135"/>
      <c r="IFQ9" s="135"/>
      <c r="IFR9" s="135"/>
      <c r="IFS9" s="135"/>
      <c r="IFT9" s="135"/>
      <c r="IFU9" s="135"/>
      <c r="IFV9" s="135"/>
      <c r="IFW9" s="135"/>
      <c r="IFX9" s="135"/>
      <c r="IFY9" s="135"/>
      <c r="IFZ9" s="135"/>
      <c r="IGA9" s="135"/>
      <c r="IGB9" s="135"/>
      <c r="IGC9" s="135"/>
      <c r="IGD9" s="135"/>
      <c r="IGE9" s="135"/>
      <c r="IGF9" s="135"/>
      <c r="IGG9" s="135"/>
      <c r="IGH9" s="135"/>
      <c r="IGI9" s="135"/>
      <c r="IGJ9" s="135"/>
      <c r="IGK9" s="135"/>
      <c r="IGL9" s="135"/>
      <c r="IGM9" s="135"/>
      <c r="IGN9" s="135"/>
      <c r="IGO9" s="135"/>
      <c r="IGP9" s="135"/>
      <c r="IGQ9" s="135"/>
      <c r="IGR9" s="135"/>
      <c r="IGS9" s="135"/>
      <c r="IGT9" s="135"/>
      <c r="IGU9" s="135"/>
      <c r="IGV9" s="135"/>
      <c r="IGW9" s="135"/>
      <c r="IGX9" s="135"/>
      <c r="IGY9" s="135"/>
      <c r="IGZ9" s="135"/>
      <c r="IHA9" s="135"/>
      <c r="IHB9" s="135"/>
      <c r="IHC9" s="135"/>
      <c r="IHD9" s="135"/>
      <c r="IHE9" s="135"/>
      <c r="IHF9" s="135"/>
      <c r="IHG9" s="135"/>
      <c r="IHH9" s="135"/>
      <c r="IHI9" s="135"/>
      <c r="IHJ9" s="135"/>
      <c r="IHK9" s="135"/>
      <c r="IHL9" s="135"/>
      <c r="IHM9" s="135"/>
      <c r="IHN9" s="135"/>
      <c r="IHO9" s="135"/>
      <c r="IHP9" s="135"/>
      <c r="IHQ9" s="135"/>
      <c r="IHR9" s="135"/>
      <c r="IHS9" s="135"/>
      <c r="IHT9" s="135"/>
      <c r="IHU9" s="135"/>
      <c r="IHV9" s="135"/>
      <c r="IHW9" s="135"/>
      <c r="IHX9" s="135"/>
      <c r="IHY9" s="135"/>
      <c r="IHZ9" s="135"/>
      <c r="IIA9" s="135"/>
      <c r="IIB9" s="135"/>
      <c r="IIC9" s="135"/>
      <c r="IID9" s="135"/>
      <c r="IIE9" s="135"/>
      <c r="IIF9" s="135"/>
      <c r="IIG9" s="135"/>
      <c r="IIH9" s="135"/>
      <c r="III9" s="135"/>
      <c r="IIJ9" s="135"/>
      <c r="IIK9" s="135"/>
      <c r="IIL9" s="135"/>
      <c r="IIM9" s="135"/>
      <c r="IIN9" s="135"/>
      <c r="IIO9" s="135"/>
      <c r="IIP9" s="135"/>
      <c r="IIQ9" s="135"/>
      <c r="IIR9" s="135"/>
      <c r="IIS9" s="135"/>
      <c r="IIT9" s="135"/>
      <c r="IIU9" s="135"/>
      <c r="IIV9" s="135"/>
      <c r="IIW9" s="135"/>
      <c r="IIX9" s="135"/>
      <c r="IIY9" s="135"/>
      <c r="IIZ9" s="135"/>
      <c r="IJA9" s="135"/>
      <c r="IJB9" s="135"/>
      <c r="IJC9" s="135"/>
      <c r="IJD9" s="135"/>
      <c r="IJE9" s="135"/>
      <c r="IJF9" s="135"/>
      <c r="IJG9" s="135"/>
      <c r="IJH9" s="135"/>
      <c r="IJI9" s="135"/>
      <c r="IJJ9" s="135"/>
      <c r="IJK9" s="135"/>
      <c r="IJL9" s="135"/>
      <c r="IJM9" s="135"/>
      <c r="IJN9" s="135"/>
      <c r="IJO9" s="135"/>
      <c r="IJP9" s="135"/>
      <c r="IJQ9" s="135"/>
      <c r="IJR9" s="135"/>
      <c r="IJS9" s="135"/>
      <c r="IJT9" s="135"/>
      <c r="IJU9" s="135"/>
      <c r="IJV9" s="135"/>
      <c r="IJW9" s="135"/>
      <c r="IJX9" s="135"/>
      <c r="IJY9" s="135"/>
      <c r="IJZ9" s="135"/>
      <c r="IKA9" s="135"/>
      <c r="IKB9" s="135"/>
      <c r="IKC9" s="135"/>
      <c r="IKD9" s="135"/>
      <c r="IKE9" s="135"/>
      <c r="IKF9" s="135"/>
      <c r="IKG9" s="135"/>
      <c r="IKH9" s="135"/>
      <c r="IKI9" s="135"/>
      <c r="IKJ9" s="135"/>
      <c r="IKK9" s="135"/>
      <c r="IKL9" s="135"/>
      <c r="IKM9" s="135"/>
      <c r="IKN9" s="135"/>
      <c r="IKO9" s="135"/>
      <c r="IKP9" s="135"/>
      <c r="IKQ9" s="135"/>
      <c r="IKR9" s="135"/>
      <c r="IKS9" s="135"/>
      <c r="IKT9" s="135"/>
      <c r="IKU9" s="135"/>
      <c r="IKV9" s="135"/>
      <c r="IKW9" s="135"/>
      <c r="IKX9" s="135"/>
      <c r="IKY9" s="135"/>
      <c r="IKZ9" s="135"/>
      <c r="ILA9" s="135"/>
      <c r="ILB9" s="135"/>
      <c r="ILC9" s="135"/>
      <c r="ILD9" s="135"/>
      <c r="ILE9" s="135"/>
      <c r="ILF9" s="135"/>
      <c r="ILG9" s="135"/>
      <c r="ILH9" s="135"/>
      <c r="ILI9" s="135"/>
      <c r="ILJ9" s="135"/>
      <c r="ILK9" s="135"/>
      <c r="ILL9" s="135"/>
      <c r="ILM9" s="135"/>
      <c r="ILN9" s="135"/>
      <c r="ILO9" s="135"/>
      <c r="ILP9" s="135"/>
      <c r="ILQ9" s="135"/>
      <c r="ILR9" s="135"/>
      <c r="ILS9" s="135"/>
      <c r="ILT9" s="135"/>
      <c r="ILU9" s="135"/>
      <c r="ILV9" s="135"/>
      <c r="ILW9" s="135"/>
      <c r="ILX9" s="135"/>
      <c r="ILY9" s="135"/>
      <c r="ILZ9" s="135"/>
      <c r="IMA9" s="135"/>
      <c r="IMB9" s="135"/>
      <c r="IMC9" s="135"/>
      <c r="IMD9" s="135"/>
      <c r="IME9" s="135"/>
      <c r="IMF9" s="135"/>
      <c r="IMG9" s="135"/>
      <c r="IMH9" s="135"/>
      <c r="IMI9" s="135"/>
      <c r="IMJ9" s="135"/>
      <c r="IMK9" s="135"/>
      <c r="IML9" s="135"/>
      <c r="IMM9" s="135"/>
      <c r="IMN9" s="135"/>
      <c r="IMO9" s="135"/>
      <c r="IMP9" s="135"/>
      <c r="IMQ9" s="135"/>
      <c r="IMR9" s="135"/>
      <c r="IMS9" s="135"/>
      <c r="IMT9" s="135"/>
      <c r="IMU9" s="135"/>
      <c r="IMV9" s="135"/>
      <c r="IMW9" s="135"/>
      <c r="IMX9" s="135"/>
      <c r="IMY9" s="135"/>
      <c r="IMZ9" s="135"/>
      <c r="INA9" s="135"/>
      <c r="INB9" s="135"/>
      <c r="INC9" s="135"/>
      <c r="IND9" s="135"/>
      <c r="INE9" s="135"/>
      <c r="INF9" s="135"/>
      <c r="ING9" s="135"/>
      <c r="INH9" s="135"/>
      <c r="INI9" s="135"/>
      <c r="INJ9" s="135"/>
      <c r="INK9" s="135"/>
      <c r="INL9" s="135"/>
      <c r="INM9" s="135"/>
      <c r="INN9" s="135"/>
      <c r="INO9" s="135"/>
      <c r="INP9" s="135"/>
      <c r="INQ9" s="135"/>
      <c r="INR9" s="135"/>
      <c r="INS9" s="135"/>
      <c r="INT9" s="135"/>
      <c r="INU9" s="135"/>
      <c r="INV9" s="135"/>
      <c r="INW9" s="135"/>
      <c r="INX9" s="135"/>
      <c r="INY9" s="135"/>
      <c r="INZ9" s="135"/>
      <c r="IOA9" s="135"/>
      <c r="IOB9" s="135"/>
      <c r="IOC9" s="135"/>
      <c r="IOD9" s="135"/>
      <c r="IOE9" s="135"/>
      <c r="IOF9" s="135"/>
      <c r="IOG9" s="135"/>
      <c r="IOH9" s="135"/>
      <c r="IOI9" s="135"/>
      <c r="IOJ9" s="135"/>
      <c r="IOK9" s="135"/>
      <c r="IOL9" s="135"/>
      <c r="IOM9" s="135"/>
      <c r="ION9" s="135"/>
      <c r="IOO9" s="135"/>
      <c r="IOP9" s="135"/>
      <c r="IOQ9" s="135"/>
      <c r="IOR9" s="135"/>
      <c r="IOS9" s="135"/>
      <c r="IOT9" s="135"/>
      <c r="IOU9" s="135"/>
      <c r="IOV9" s="135"/>
      <c r="IOW9" s="135"/>
      <c r="IOX9" s="135"/>
      <c r="IOY9" s="135"/>
      <c r="IOZ9" s="135"/>
      <c r="IPA9" s="135"/>
      <c r="IPB9" s="135"/>
      <c r="IPC9" s="135"/>
      <c r="IPD9" s="135"/>
      <c r="IPE9" s="135"/>
      <c r="IPF9" s="135"/>
      <c r="IPG9" s="135"/>
      <c r="IPH9" s="135"/>
      <c r="IPI9" s="135"/>
      <c r="IPJ9" s="135"/>
      <c r="IPK9" s="135"/>
      <c r="IPL9" s="135"/>
      <c r="IPM9" s="135"/>
      <c r="IPN9" s="135"/>
      <c r="IPO9" s="135"/>
      <c r="IPP9" s="135"/>
      <c r="IPQ9" s="135"/>
      <c r="IPR9" s="135"/>
      <c r="IPS9" s="135"/>
      <c r="IPT9" s="135"/>
      <c r="IPU9" s="135"/>
      <c r="IPV9" s="135"/>
      <c r="IPW9" s="135"/>
      <c r="IPX9" s="135"/>
      <c r="IPY9" s="135"/>
      <c r="IPZ9" s="135"/>
      <c r="IQA9" s="135"/>
      <c r="IQB9" s="135"/>
      <c r="IQC9" s="135"/>
      <c r="IQD9" s="135"/>
      <c r="IQE9" s="135"/>
      <c r="IQF9" s="135"/>
      <c r="IQG9" s="135"/>
      <c r="IQH9" s="135"/>
      <c r="IQI9" s="135"/>
      <c r="IQJ9" s="135"/>
      <c r="IQK9" s="135"/>
      <c r="IQL9" s="135"/>
      <c r="IQM9" s="135"/>
      <c r="IQN9" s="135"/>
      <c r="IQO9" s="135"/>
      <c r="IQP9" s="135"/>
      <c r="IQQ9" s="135"/>
      <c r="IQR9" s="135"/>
      <c r="IQS9" s="135"/>
      <c r="IQT9" s="135"/>
      <c r="IQU9" s="135"/>
      <c r="IQV9" s="135"/>
      <c r="IQW9" s="135"/>
      <c r="IQX9" s="135"/>
      <c r="IQY9" s="135"/>
      <c r="IQZ9" s="135"/>
      <c r="IRA9" s="135"/>
      <c r="IRB9" s="135"/>
      <c r="IRC9" s="135"/>
      <c r="IRD9" s="135"/>
      <c r="IRE9" s="135"/>
      <c r="IRF9" s="135"/>
      <c r="IRG9" s="135"/>
      <c r="IRH9" s="135"/>
      <c r="IRI9" s="135"/>
      <c r="IRJ9" s="135"/>
      <c r="IRK9" s="135"/>
      <c r="IRL9" s="135"/>
      <c r="IRM9" s="135"/>
      <c r="IRN9" s="135"/>
      <c r="IRO9" s="135"/>
      <c r="IRP9" s="135"/>
      <c r="IRQ9" s="135"/>
      <c r="IRR9" s="135"/>
      <c r="IRS9" s="135"/>
      <c r="IRT9" s="135"/>
      <c r="IRU9" s="135"/>
      <c r="IRV9" s="135"/>
      <c r="IRW9" s="135"/>
      <c r="IRX9" s="135"/>
      <c r="IRY9" s="135"/>
      <c r="IRZ9" s="135"/>
      <c r="ISA9" s="135"/>
      <c r="ISB9" s="135"/>
      <c r="ISC9" s="135"/>
      <c r="ISD9" s="135"/>
      <c r="ISE9" s="135"/>
      <c r="ISF9" s="135"/>
      <c r="ISG9" s="135"/>
      <c r="ISH9" s="135"/>
      <c r="ISI9" s="135"/>
      <c r="ISJ9" s="135"/>
      <c r="ISK9" s="135"/>
      <c r="ISL9" s="135"/>
      <c r="ISM9" s="135"/>
      <c r="ISN9" s="135"/>
      <c r="ISO9" s="135"/>
      <c r="ISP9" s="135"/>
      <c r="ISQ9" s="135"/>
      <c r="ISR9" s="135"/>
      <c r="ISS9" s="135"/>
      <c r="IST9" s="135"/>
      <c r="ISU9" s="135"/>
      <c r="ISV9" s="135"/>
      <c r="ISW9" s="135"/>
      <c r="ISX9" s="135"/>
      <c r="ISY9" s="135"/>
      <c r="ISZ9" s="135"/>
      <c r="ITA9" s="135"/>
      <c r="ITB9" s="135"/>
      <c r="ITC9" s="135"/>
      <c r="ITD9" s="135"/>
      <c r="ITE9" s="135"/>
      <c r="ITF9" s="135"/>
      <c r="ITG9" s="135"/>
      <c r="ITH9" s="135"/>
      <c r="ITI9" s="135"/>
      <c r="ITJ9" s="135"/>
      <c r="ITK9" s="135"/>
      <c r="ITL9" s="135"/>
      <c r="ITM9" s="135"/>
      <c r="ITN9" s="135"/>
      <c r="ITO9" s="135"/>
      <c r="ITP9" s="135"/>
      <c r="ITQ9" s="135"/>
      <c r="ITR9" s="135"/>
      <c r="ITS9" s="135"/>
      <c r="ITT9" s="135"/>
      <c r="ITU9" s="135"/>
      <c r="ITV9" s="135"/>
      <c r="ITW9" s="135"/>
      <c r="ITX9" s="135"/>
      <c r="ITY9" s="135"/>
      <c r="ITZ9" s="135"/>
      <c r="IUA9" s="135"/>
      <c r="IUB9" s="135"/>
      <c r="IUC9" s="135"/>
      <c r="IUD9" s="135"/>
      <c r="IUE9" s="135"/>
      <c r="IUF9" s="135"/>
      <c r="IUG9" s="135"/>
      <c r="IUH9" s="135"/>
      <c r="IUI9" s="135"/>
      <c r="IUJ9" s="135"/>
      <c r="IUK9" s="135"/>
      <c r="IUL9" s="135"/>
      <c r="IUM9" s="135"/>
      <c r="IUN9" s="135"/>
      <c r="IUO9" s="135"/>
      <c r="IUP9" s="135"/>
      <c r="IUQ9" s="135"/>
      <c r="IUR9" s="135"/>
      <c r="IUS9" s="135"/>
      <c r="IUT9" s="135"/>
      <c r="IUU9" s="135"/>
      <c r="IUV9" s="135"/>
      <c r="IUW9" s="135"/>
      <c r="IUX9" s="135"/>
      <c r="IUY9" s="135"/>
      <c r="IUZ9" s="135"/>
      <c r="IVA9" s="135"/>
      <c r="IVB9" s="135"/>
      <c r="IVC9" s="135"/>
      <c r="IVD9" s="135"/>
      <c r="IVE9" s="135"/>
      <c r="IVF9" s="135"/>
      <c r="IVG9" s="135"/>
      <c r="IVH9" s="135"/>
      <c r="IVI9" s="135"/>
      <c r="IVJ9" s="135"/>
      <c r="IVK9" s="135"/>
      <c r="IVL9" s="135"/>
      <c r="IVM9" s="135"/>
      <c r="IVN9" s="135"/>
      <c r="IVO9" s="135"/>
      <c r="IVP9" s="135"/>
      <c r="IVQ9" s="135"/>
      <c r="IVR9" s="135"/>
      <c r="IVS9" s="135"/>
      <c r="IVT9" s="135"/>
      <c r="IVU9" s="135"/>
      <c r="IVV9" s="135"/>
      <c r="IVW9" s="135"/>
      <c r="IVX9" s="135"/>
      <c r="IVY9" s="135"/>
      <c r="IVZ9" s="135"/>
      <c r="IWA9" s="135"/>
      <c r="IWB9" s="135"/>
      <c r="IWC9" s="135"/>
      <c r="IWD9" s="135"/>
      <c r="IWE9" s="135"/>
      <c r="IWF9" s="135"/>
      <c r="IWG9" s="135"/>
      <c r="IWH9" s="135"/>
      <c r="IWI9" s="135"/>
      <c r="IWJ9" s="135"/>
      <c r="IWK9" s="135"/>
      <c r="IWL9" s="135"/>
      <c r="IWM9" s="135"/>
      <c r="IWN9" s="135"/>
      <c r="IWO9" s="135"/>
      <c r="IWP9" s="135"/>
      <c r="IWQ9" s="135"/>
      <c r="IWR9" s="135"/>
      <c r="IWS9" s="135"/>
      <c r="IWT9" s="135"/>
      <c r="IWU9" s="135"/>
      <c r="IWV9" s="135"/>
      <c r="IWW9" s="135"/>
      <c r="IWX9" s="135"/>
      <c r="IWY9" s="135"/>
      <c r="IWZ9" s="135"/>
      <c r="IXA9" s="135"/>
      <c r="IXB9" s="135"/>
      <c r="IXC9" s="135"/>
      <c r="IXD9" s="135"/>
      <c r="IXE9" s="135"/>
      <c r="IXF9" s="135"/>
      <c r="IXG9" s="135"/>
      <c r="IXH9" s="135"/>
      <c r="IXI9" s="135"/>
      <c r="IXJ9" s="135"/>
      <c r="IXK9" s="135"/>
      <c r="IXL9" s="135"/>
      <c r="IXM9" s="135"/>
      <c r="IXN9" s="135"/>
      <c r="IXO9" s="135"/>
      <c r="IXP9" s="135"/>
      <c r="IXQ9" s="135"/>
      <c r="IXR9" s="135"/>
      <c r="IXS9" s="135"/>
      <c r="IXT9" s="135"/>
      <c r="IXU9" s="135"/>
      <c r="IXV9" s="135"/>
      <c r="IXW9" s="135"/>
      <c r="IXX9" s="135"/>
      <c r="IXY9" s="135"/>
      <c r="IXZ9" s="135"/>
      <c r="IYA9" s="135"/>
      <c r="IYB9" s="135"/>
      <c r="IYC9" s="135"/>
      <c r="IYD9" s="135"/>
      <c r="IYE9" s="135"/>
      <c r="IYF9" s="135"/>
      <c r="IYG9" s="135"/>
      <c r="IYH9" s="135"/>
      <c r="IYI9" s="135"/>
      <c r="IYJ9" s="135"/>
      <c r="IYK9" s="135"/>
      <c r="IYL9" s="135"/>
      <c r="IYM9" s="135"/>
      <c r="IYN9" s="135"/>
      <c r="IYO9" s="135"/>
      <c r="IYP9" s="135"/>
      <c r="IYQ9" s="135"/>
      <c r="IYR9" s="135"/>
      <c r="IYS9" s="135"/>
      <c r="IYT9" s="135"/>
      <c r="IYU9" s="135"/>
      <c r="IYV9" s="135"/>
      <c r="IYW9" s="135"/>
      <c r="IYX9" s="135"/>
      <c r="IYY9" s="135"/>
      <c r="IYZ9" s="135"/>
      <c r="IZA9" s="135"/>
      <c r="IZB9" s="135"/>
      <c r="IZC9" s="135"/>
      <c r="IZD9" s="135"/>
      <c r="IZE9" s="135"/>
      <c r="IZF9" s="135"/>
      <c r="IZG9" s="135"/>
      <c r="IZH9" s="135"/>
      <c r="IZI9" s="135"/>
      <c r="IZJ9" s="135"/>
      <c r="IZK9" s="135"/>
      <c r="IZL9" s="135"/>
      <c r="IZM9" s="135"/>
      <c r="IZN9" s="135"/>
      <c r="IZO9" s="135"/>
      <c r="IZP9" s="135"/>
      <c r="IZQ9" s="135"/>
      <c r="IZR9" s="135"/>
      <c r="IZS9" s="135"/>
      <c r="IZT9" s="135"/>
      <c r="IZU9" s="135"/>
      <c r="IZV9" s="135"/>
      <c r="IZW9" s="135"/>
      <c r="IZX9" s="135"/>
      <c r="IZY9" s="135"/>
      <c r="IZZ9" s="135"/>
      <c r="JAA9" s="135"/>
      <c r="JAB9" s="135"/>
      <c r="JAC9" s="135"/>
      <c r="JAD9" s="135"/>
      <c r="JAE9" s="135"/>
      <c r="JAF9" s="135"/>
      <c r="JAG9" s="135"/>
      <c r="JAH9" s="135"/>
      <c r="JAI9" s="135"/>
      <c r="JAJ9" s="135"/>
      <c r="JAK9" s="135"/>
      <c r="JAL9" s="135"/>
      <c r="JAM9" s="135"/>
      <c r="JAN9" s="135"/>
      <c r="JAO9" s="135"/>
      <c r="JAP9" s="135"/>
      <c r="JAQ9" s="135"/>
      <c r="JAR9" s="135"/>
      <c r="JAS9" s="135"/>
      <c r="JAT9" s="135"/>
      <c r="JAU9" s="135"/>
      <c r="JAV9" s="135"/>
      <c r="JAW9" s="135"/>
      <c r="JAX9" s="135"/>
      <c r="JAY9" s="135"/>
      <c r="JAZ9" s="135"/>
      <c r="JBA9" s="135"/>
      <c r="JBB9" s="135"/>
      <c r="JBC9" s="135"/>
      <c r="JBD9" s="135"/>
      <c r="JBE9" s="135"/>
      <c r="JBF9" s="135"/>
      <c r="JBG9" s="135"/>
      <c r="JBH9" s="135"/>
      <c r="JBI9" s="135"/>
      <c r="JBJ9" s="135"/>
      <c r="JBK9" s="135"/>
      <c r="JBL9" s="135"/>
      <c r="JBM9" s="135"/>
      <c r="JBN9" s="135"/>
      <c r="JBO9" s="135"/>
      <c r="JBP9" s="135"/>
      <c r="JBQ9" s="135"/>
      <c r="JBR9" s="135"/>
      <c r="JBS9" s="135"/>
      <c r="JBT9" s="135"/>
      <c r="JBU9" s="135"/>
      <c r="JBV9" s="135"/>
      <c r="JBW9" s="135"/>
      <c r="JBX9" s="135"/>
      <c r="JBY9" s="135"/>
      <c r="JBZ9" s="135"/>
      <c r="JCA9" s="135"/>
      <c r="JCB9" s="135"/>
      <c r="JCC9" s="135"/>
      <c r="JCD9" s="135"/>
      <c r="JCE9" s="135"/>
      <c r="JCF9" s="135"/>
      <c r="JCG9" s="135"/>
      <c r="JCH9" s="135"/>
      <c r="JCI9" s="135"/>
      <c r="JCJ9" s="135"/>
      <c r="JCK9" s="135"/>
      <c r="JCL9" s="135"/>
      <c r="JCM9" s="135"/>
      <c r="JCN9" s="135"/>
      <c r="JCO9" s="135"/>
      <c r="JCP9" s="135"/>
      <c r="JCQ9" s="135"/>
      <c r="JCR9" s="135"/>
      <c r="JCS9" s="135"/>
      <c r="JCT9" s="135"/>
      <c r="JCU9" s="135"/>
      <c r="JCV9" s="135"/>
      <c r="JCW9" s="135"/>
      <c r="JCX9" s="135"/>
      <c r="JCY9" s="135"/>
      <c r="JCZ9" s="135"/>
      <c r="JDA9" s="135"/>
      <c r="JDB9" s="135"/>
      <c r="JDC9" s="135"/>
      <c r="JDD9" s="135"/>
      <c r="JDE9" s="135"/>
      <c r="JDF9" s="135"/>
      <c r="JDG9" s="135"/>
      <c r="JDH9" s="135"/>
      <c r="JDI9" s="135"/>
      <c r="JDJ9" s="135"/>
      <c r="JDK9" s="135"/>
      <c r="JDL9" s="135"/>
      <c r="JDM9" s="135"/>
      <c r="JDN9" s="135"/>
      <c r="JDO9" s="135"/>
      <c r="JDP9" s="135"/>
      <c r="JDQ9" s="135"/>
      <c r="JDR9" s="135"/>
      <c r="JDS9" s="135"/>
      <c r="JDT9" s="135"/>
      <c r="JDU9" s="135"/>
      <c r="JDV9" s="135"/>
      <c r="JDW9" s="135"/>
      <c r="JDX9" s="135"/>
      <c r="JDY9" s="135"/>
      <c r="JDZ9" s="135"/>
      <c r="JEA9" s="135"/>
      <c r="JEB9" s="135"/>
      <c r="JEC9" s="135"/>
      <c r="JED9" s="135"/>
      <c r="JEE9" s="135"/>
      <c r="JEF9" s="135"/>
      <c r="JEG9" s="135"/>
      <c r="JEH9" s="135"/>
      <c r="JEI9" s="135"/>
      <c r="JEJ9" s="135"/>
      <c r="JEK9" s="135"/>
      <c r="JEL9" s="135"/>
      <c r="JEM9" s="135"/>
      <c r="JEN9" s="135"/>
      <c r="JEO9" s="135"/>
      <c r="JEP9" s="135"/>
      <c r="JEQ9" s="135"/>
      <c r="JER9" s="135"/>
      <c r="JES9" s="135"/>
      <c r="JET9" s="135"/>
      <c r="JEU9" s="135"/>
      <c r="JEV9" s="135"/>
      <c r="JEW9" s="135"/>
      <c r="JEX9" s="135"/>
      <c r="JEY9" s="135"/>
      <c r="JEZ9" s="135"/>
      <c r="JFA9" s="135"/>
      <c r="JFB9" s="135"/>
      <c r="JFC9" s="135"/>
      <c r="JFD9" s="135"/>
      <c r="JFE9" s="135"/>
      <c r="JFF9" s="135"/>
      <c r="JFG9" s="135"/>
      <c r="JFH9" s="135"/>
      <c r="JFI9" s="135"/>
      <c r="JFJ9" s="135"/>
      <c r="JFK9" s="135"/>
      <c r="JFL9" s="135"/>
      <c r="JFM9" s="135"/>
      <c r="JFN9" s="135"/>
      <c r="JFO9" s="135"/>
      <c r="JFP9" s="135"/>
      <c r="JFQ9" s="135"/>
      <c r="JFR9" s="135"/>
      <c r="JFS9" s="135"/>
      <c r="JFT9" s="135"/>
      <c r="JFU9" s="135"/>
      <c r="JFV9" s="135"/>
      <c r="JFW9" s="135"/>
      <c r="JFX9" s="135"/>
      <c r="JFY9" s="135"/>
      <c r="JFZ9" s="135"/>
      <c r="JGA9" s="135"/>
      <c r="JGB9" s="135"/>
      <c r="JGC9" s="135"/>
      <c r="JGD9" s="135"/>
      <c r="JGE9" s="135"/>
      <c r="JGF9" s="135"/>
      <c r="JGG9" s="135"/>
      <c r="JGH9" s="135"/>
      <c r="JGI9" s="135"/>
      <c r="JGJ9" s="135"/>
      <c r="JGK9" s="135"/>
      <c r="JGL9" s="135"/>
      <c r="JGM9" s="135"/>
      <c r="JGN9" s="135"/>
      <c r="JGO9" s="135"/>
      <c r="JGP9" s="135"/>
      <c r="JGQ9" s="135"/>
      <c r="JGR9" s="135"/>
      <c r="JGS9" s="135"/>
      <c r="JGT9" s="135"/>
      <c r="JGU9" s="135"/>
      <c r="JGV9" s="135"/>
      <c r="JGW9" s="135"/>
      <c r="JGX9" s="135"/>
      <c r="JGY9" s="135"/>
      <c r="JGZ9" s="135"/>
      <c r="JHA9" s="135"/>
      <c r="JHB9" s="135"/>
      <c r="JHC9" s="135"/>
      <c r="JHD9" s="135"/>
      <c r="JHE9" s="135"/>
      <c r="JHF9" s="135"/>
      <c r="JHG9" s="135"/>
      <c r="JHH9" s="135"/>
      <c r="JHI9" s="135"/>
      <c r="JHJ9" s="135"/>
      <c r="JHK9" s="135"/>
      <c r="JHL9" s="135"/>
      <c r="JHM9" s="135"/>
      <c r="JHN9" s="135"/>
      <c r="JHO9" s="135"/>
      <c r="JHP9" s="135"/>
      <c r="JHQ9" s="135"/>
      <c r="JHR9" s="135"/>
      <c r="JHS9" s="135"/>
      <c r="JHT9" s="135"/>
      <c r="JHU9" s="135"/>
      <c r="JHV9" s="135"/>
      <c r="JHW9" s="135"/>
      <c r="JHX9" s="135"/>
      <c r="JHY9" s="135"/>
      <c r="JHZ9" s="135"/>
      <c r="JIA9" s="135"/>
      <c r="JIB9" s="135"/>
      <c r="JIC9" s="135"/>
      <c r="JID9" s="135"/>
      <c r="JIE9" s="135"/>
      <c r="JIF9" s="135"/>
      <c r="JIG9" s="135"/>
      <c r="JIH9" s="135"/>
      <c r="JII9" s="135"/>
      <c r="JIJ9" s="135"/>
      <c r="JIK9" s="135"/>
      <c r="JIL9" s="135"/>
      <c r="JIM9" s="135"/>
      <c r="JIN9" s="135"/>
      <c r="JIO9" s="135"/>
      <c r="JIP9" s="135"/>
      <c r="JIQ9" s="135"/>
      <c r="JIR9" s="135"/>
      <c r="JIS9" s="135"/>
      <c r="JIT9" s="135"/>
      <c r="JIU9" s="135"/>
      <c r="JIV9" s="135"/>
      <c r="JIW9" s="135"/>
      <c r="JIX9" s="135"/>
      <c r="JIY9" s="135"/>
      <c r="JIZ9" s="135"/>
      <c r="JJA9" s="135"/>
      <c r="JJB9" s="135"/>
      <c r="JJC9" s="135"/>
      <c r="JJD9" s="135"/>
      <c r="JJE9" s="135"/>
      <c r="JJF9" s="135"/>
      <c r="JJG9" s="135"/>
      <c r="JJH9" s="135"/>
      <c r="JJI9" s="135"/>
      <c r="JJJ9" s="135"/>
      <c r="JJK9" s="135"/>
      <c r="JJL9" s="135"/>
      <c r="JJM9" s="135"/>
      <c r="JJN9" s="135"/>
      <c r="JJO9" s="135"/>
      <c r="JJP9" s="135"/>
      <c r="JJQ9" s="135"/>
      <c r="JJR9" s="135"/>
      <c r="JJS9" s="135"/>
      <c r="JJT9" s="135"/>
      <c r="JJU9" s="135"/>
      <c r="JJV9" s="135"/>
      <c r="JJW9" s="135"/>
      <c r="JJX9" s="135"/>
      <c r="JJY9" s="135"/>
      <c r="JJZ9" s="135"/>
      <c r="JKA9" s="135"/>
      <c r="JKB9" s="135"/>
      <c r="JKC9" s="135"/>
      <c r="JKD9" s="135"/>
      <c r="JKE9" s="135"/>
      <c r="JKF9" s="135"/>
      <c r="JKG9" s="135"/>
      <c r="JKH9" s="135"/>
      <c r="JKI9" s="135"/>
      <c r="JKJ9" s="135"/>
      <c r="JKK9" s="135"/>
      <c r="JKL9" s="135"/>
      <c r="JKM9" s="135"/>
      <c r="JKN9" s="135"/>
      <c r="JKO9" s="135"/>
      <c r="JKP9" s="135"/>
      <c r="JKQ9" s="135"/>
      <c r="JKR9" s="135"/>
      <c r="JKS9" s="135"/>
      <c r="JKT9" s="135"/>
      <c r="JKU9" s="135"/>
      <c r="JKV9" s="135"/>
      <c r="JKW9" s="135"/>
      <c r="JKX9" s="135"/>
      <c r="JKY9" s="135"/>
      <c r="JKZ9" s="135"/>
      <c r="JLA9" s="135"/>
      <c r="JLB9" s="135"/>
      <c r="JLC9" s="135"/>
      <c r="JLD9" s="135"/>
      <c r="JLE9" s="135"/>
      <c r="JLF9" s="135"/>
      <c r="JLG9" s="135"/>
      <c r="JLH9" s="135"/>
      <c r="JLI9" s="135"/>
      <c r="JLJ9" s="135"/>
      <c r="JLK9" s="135"/>
      <c r="JLL9" s="135"/>
      <c r="JLM9" s="135"/>
      <c r="JLN9" s="135"/>
      <c r="JLO9" s="135"/>
      <c r="JLP9" s="135"/>
      <c r="JLQ9" s="135"/>
      <c r="JLR9" s="135"/>
      <c r="JLS9" s="135"/>
      <c r="JLT9" s="135"/>
      <c r="JLU9" s="135"/>
      <c r="JLV9" s="135"/>
      <c r="JLW9" s="135"/>
      <c r="JLX9" s="135"/>
      <c r="JLY9" s="135"/>
      <c r="JLZ9" s="135"/>
      <c r="JMA9" s="135"/>
      <c r="JMB9" s="135"/>
      <c r="JMC9" s="135"/>
      <c r="JMD9" s="135"/>
      <c r="JME9" s="135"/>
      <c r="JMF9" s="135"/>
      <c r="JMG9" s="135"/>
      <c r="JMH9" s="135"/>
      <c r="JMI9" s="135"/>
      <c r="JMJ9" s="135"/>
      <c r="JMK9" s="135"/>
      <c r="JML9" s="135"/>
      <c r="JMM9" s="135"/>
      <c r="JMN9" s="135"/>
      <c r="JMO9" s="135"/>
      <c r="JMP9" s="135"/>
      <c r="JMQ9" s="135"/>
      <c r="JMR9" s="135"/>
      <c r="JMS9" s="135"/>
      <c r="JMT9" s="135"/>
      <c r="JMU9" s="135"/>
      <c r="JMV9" s="135"/>
      <c r="JMW9" s="135"/>
      <c r="JMX9" s="135"/>
      <c r="JMY9" s="135"/>
      <c r="JMZ9" s="135"/>
      <c r="JNA9" s="135"/>
      <c r="JNB9" s="135"/>
      <c r="JNC9" s="135"/>
      <c r="JND9" s="135"/>
      <c r="JNE9" s="135"/>
      <c r="JNF9" s="135"/>
      <c r="JNG9" s="135"/>
      <c r="JNH9" s="135"/>
      <c r="JNI9" s="135"/>
      <c r="JNJ9" s="135"/>
      <c r="JNK9" s="135"/>
      <c r="JNL9" s="135"/>
      <c r="JNM9" s="135"/>
      <c r="JNN9" s="135"/>
      <c r="JNO9" s="135"/>
      <c r="JNP9" s="135"/>
      <c r="JNQ9" s="135"/>
      <c r="JNR9" s="135"/>
      <c r="JNS9" s="135"/>
      <c r="JNT9" s="135"/>
      <c r="JNU9" s="135"/>
      <c r="JNV9" s="135"/>
      <c r="JNW9" s="135"/>
      <c r="JNX9" s="135"/>
      <c r="JNY9" s="135"/>
      <c r="JNZ9" s="135"/>
      <c r="JOA9" s="135"/>
      <c r="JOB9" s="135"/>
      <c r="JOC9" s="135"/>
      <c r="JOD9" s="135"/>
      <c r="JOE9" s="135"/>
      <c r="JOF9" s="135"/>
      <c r="JOG9" s="135"/>
      <c r="JOH9" s="135"/>
      <c r="JOI9" s="135"/>
      <c r="JOJ9" s="135"/>
      <c r="JOK9" s="135"/>
      <c r="JOL9" s="135"/>
      <c r="JOM9" s="135"/>
      <c r="JON9" s="135"/>
      <c r="JOO9" s="135"/>
      <c r="JOP9" s="135"/>
      <c r="JOQ9" s="135"/>
      <c r="JOR9" s="135"/>
      <c r="JOS9" s="135"/>
      <c r="JOT9" s="135"/>
      <c r="JOU9" s="135"/>
      <c r="JOV9" s="135"/>
      <c r="JOW9" s="135"/>
      <c r="JOX9" s="135"/>
      <c r="JOY9" s="135"/>
      <c r="JOZ9" s="135"/>
      <c r="JPA9" s="135"/>
      <c r="JPB9" s="135"/>
      <c r="JPC9" s="135"/>
      <c r="JPD9" s="135"/>
      <c r="JPE9" s="135"/>
      <c r="JPF9" s="135"/>
      <c r="JPG9" s="135"/>
      <c r="JPH9" s="135"/>
      <c r="JPI9" s="135"/>
      <c r="JPJ9" s="135"/>
      <c r="JPK9" s="135"/>
      <c r="JPL9" s="135"/>
      <c r="JPM9" s="135"/>
      <c r="JPN9" s="135"/>
      <c r="JPO9" s="135"/>
      <c r="JPP9" s="135"/>
      <c r="JPQ9" s="135"/>
      <c r="JPR9" s="135"/>
      <c r="JPS9" s="135"/>
      <c r="JPT9" s="135"/>
      <c r="JPU9" s="135"/>
      <c r="JPV9" s="135"/>
      <c r="JPW9" s="135"/>
      <c r="JPX9" s="135"/>
      <c r="JPY9" s="135"/>
      <c r="JPZ9" s="135"/>
      <c r="JQA9" s="135"/>
      <c r="JQB9" s="135"/>
      <c r="JQC9" s="135"/>
      <c r="JQD9" s="135"/>
      <c r="JQE9" s="135"/>
      <c r="JQF9" s="135"/>
      <c r="JQG9" s="135"/>
      <c r="JQH9" s="135"/>
      <c r="JQI9" s="135"/>
      <c r="JQJ9" s="135"/>
      <c r="JQK9" s="135"/>
      <c r="JQL9" s="135"/>
      <c r="JQM9" s="135"/>
      <c r="JQN9" s="135"/>
      <c r="JQO9" s="135"/>
      <c r="JQP9" s="135"/>
      <c r="JQQ9" s="135"/>
      <c r="JQR9" s="135"/>
      <c r="JQS9" s="135"/>
      <c r="JQT9" s="135"/>
      <c r="JQU9" s="135"/>
      <c r="JQV9" s="135"/>
      <c r="JQW9" s="135"/>
      <c r="JQX9" s="135"/>
      <c r="JQY9" s="135"/>
      <c r="JQZ9" s="135"/>
      <c r="JRA9" s="135"/>
      <c r="JRB9" s="135"/>
      <c r="JRC9" s="135"/>
      <c r="JRD9" s="135"/>
      <c r="JRE9" s="135"/>
      <c r="JRF9" s="135"/>
      <c r="JRG9" s="135"/>
      <c r="JRH9" s="135"/>
      <c r="JRI9" s="135"/>
      <c r="JRJ9" s="135"/>
      <c r="JRK9" s="135"/>
      <c r="JRL9" s="135"/>
      <c r="JRM9" s="135"/>
      <c r="JRN9" s="135"/>
      <c r="JRO9" s="135"/>
      <c r="JRP9" s="135"/>
      <c r="JRQ9" s="135"/>
      <c r="JRR9" s="135"/>
      <c r="JRS9" s="135"/>
      <c r="JRT9" s="135"/>
      <c r="JRU9" s="135"/>
      <c r="JRV9" s="135"/>
      <c r="JRW9" s="135"/>
      <c r="JRX9" s="135"/>
      <c r="JRY9" s="135"/>
      <c r="JRZ9" s="135"/>
      <c r="JSA9" s="135"/>
      <c r="JSB9" s="135"/>
      <c r="JSC9" s="135"/>
      <c r="JSD9" s="135"/>
      <c r="JSE9" s="135"/>
      <c r="JSF9" s="135"/>
      <c r="JSG9" s="135"/>
      <c r="JSH9" s="135"/>
      <c r="JSI9" s="135"/>
      <c r="JSJ9" s="135"/>
      <c r="JSK9" s="135"/>
      <c r="JSL9" s="135"/>
      <c r="JSM9" s="135"/>
      <c r="JSN9" s="135"/>
      <c r="JSO9" s="135"/>
      <c r="JSP9" s="135"/>
      <c r="JSQ9" s="135"/>
      <c r="JSR9" s="135"/>
      <c r="JSS9" s="135"/>
      <c r="JST9" s="135"/>
      <c r="JSU9" s="135"/>
      <c r="JSV9" s="135"/>
      <c r="JSW9" s="135"/>
      <c r="JSX9" s="135"/>
      <c r="JSY9" s="135"/>
      <c r="JSZ9" s="135"/>
      <c r="JTA9" s="135"/>
      <c r="JTB9" s="135"/>
      <c r="JTC9" s="135"/>
      <c r="JTD9" s="135"/>
      <c r="JTE9" s="135"/>
      <c r="JTF9" s="135"/>
      <c r="JTG9" s="135"/>
      <c r="JTH9" s="135"/>
      <c r="JTI9" s="135"/>
      <c r="JTJ9" s="135"/>
      <c r="JTK9" s="135"/>
      <c r="JTL9" s="135"/>
      <c r="JTM9" s="135"/>
      <c r="JTN9" s="135"/>
      <c r="JTO9" s="135"/>
      <c r="JTP9" s="135"/>
      <c r="JTQ9" s="135"/>
      <c r="JTR9" s="135"/>
      <c r="JTS9" s="135"/>
      <c r="JTT9" s="135"/>
      <c r="JTU9" s="135"/>
      <c r="JTV9" s="135"/>
      <c r="JTW9" s="135"/>
      <c r="JTX9" s="135"/>
      <c r="JTY9" s="135"/>
      <c r="JTZ9" s="135"/>
      <c r="JUA9" s="135"/>
      <c r="JUB9" s="135"/>
      <c r="JUC9" s="135"/>
      <c r="JUD9" s="135"/>
      <c r="JUE9" s="135"/>
      <c r="JUF9" s="135"/>
      <c r="JUG9" s="135"/>
      <c r="JUH9" s="135"/>
      <c r="JUI9" s="135"/>
      <c r="JUJ9" s="135"/>
      <c r="JUK9" s="135"/>
      <c r="JUL9" s="135"/>
      <c r="JUM9" s="135"/>
      <c r="JUN9" s="135"/>
      <c r="JUO9" s="135"/>
      <c r="JUP9" s="135"/>
      <c r="JUQ9" s="135"/>
      <c r="JUR9" s="135"/>
      <c r="JUS9" s="135"/>
      <c r="JUT9" s="135"/>
      <c r="JUU9" s="135"/>
      <c r="JUV9" s="135"/>
      <c r="JUW9" s="135"/>
      <c r="JUX9" s="135"/>
      <c r="JUY9" s="135"/>
      <c r="JUZ9" s="135"/>
      <c r="JVA9" s="135"/>
      <c r="JVB9" s="135"/>
      <c r="JVC9" s="135"/>
      <c r="JVD9" s="135"/>
      <c r="JVE9" s="135"/>
      <c r="JVF9" s="135"/>
      <c r="JVG9" s="135"/>
      <c r="JVH9" s="135"/>
      <c r="JVI9" s="135"/>
      <c r="JVJ9" s="135"/>
      <c r="JVK9" s="135"/>
      <c r="JVL9" s="135"/>
      <c r="JVM9" s="135"/>
      <c r="JVN9" s="135"/>
      <c r="JVO9" s="135"/>
      <c r="JVP9" s="135"/>
      <c r="JVQ9" s="135"/>
      <c r="JVR9" s="135"/>
      <c r="JVS9" s="135"/>
      <c r="JVT9" s="135"/>
      <c r="JVU9" s="135"/>
      <c r="JVV9" s="135"/>
      <c r="JVW9" s="135"/>
      <c r="JVX9" s="135"/>
      <c r="JVY9" s="135"/>
      <c r="JVZ9" s="135"/>
      <c r="JWA9" s="135"/>
      <c r="JWB9" s="135"/>
      <c r="JWC9" s="135"/>
      <c r="JWD9" s="135"/>
      <c r="JWE9" s="135"/>
      <c r="JWF9" s="135"/>
      <c r="JWG9" s="135"/>
      <c r="JWH9" s="135"/>
      <c r="JWI9" s="135"/>
      <c r="JWJ9" s="135"/>
      <c r="JWK9" s="135"/>
      <c r="JWL9" s="135"/>
      <c r="JWM9" s="135"/>
      <c r="JWN9" s="135"/>
      <c r="JWO9" s="135"/>
      <c r="JWP9" s="135"/>
      <c r="JWQ9" s="135"/>
      <c r="JWR9" s="135"/>
      <c r="JWS9" s="135"/>
      <c r="JWT9" s="135"/>
      <c r="JWU9" s="135"/>
      <c r="JWV9" s="135"/>
      <c r="JWW9" s="135"/>
      <c r="JWX9" s="135"/>
      <c r="JWY9" s="135"/>
      <c r="JWZ9" s="135"/>
      <c r="JXA9" s="135"/>
      <c r="JXB9" s="135"/>
      <c r="JXC9" s="135"/>
      <c r="JXD9" s="135"/>
      <c r="JXE9" s="135"/>
      <c r="JXF9" s="135"/>
      <c r="JXG9" s="135"/>
      <c r="JXH9" s="135"/>
      <c r="JXI9" s="135"/>
      <c r="JXJ9" s="135"/>
      <c r="JXK9" s="135"/>
      <c r="JXL9" s="135"/>
      <c r="JXM9" s="135"/>
      <c r="JXN9" s="135"/>
      <c r="JXO9" s="135"/>
      <c r="JXP9" s="135"/>
      <c r="JXQ9" s="135"/>
      <c r="JXR9" s="135"/>
      <c r="JXS9" s="135"/>
      <c r="JXT9" s="135"/>
      <c r="JXU9" s="135"/>
      <c r="JXV9" s="135"/>
      <c r="JXW9" s="135"/>
      <c r="JXX9" s="135"/>
      <c r="JXY9" s="135"/>
      <c r="JXZ9" s="135"/>
      <c r="JYA9" s="135"/>
      <c r="JYB9" s="135"/>
      <c r="JYC9" s="135"/>
      <c r="JYD9" s="135"/>
      <c r="JYE9" s="135"/>
      <c r="JYF9" s="135"/>
      <c r="JYG9" s="135"/>
      <c r="JYH9" s="135"/>
      <c r="JYI9" s="135"/>
      <c r="JYJ9" s="135"/>
      <c r="JYK9" s="135"/>
      <c r="JYL9" s="135"/>
      <c r="JYM9" s="135"/>
      <c r="JYN9" s="135"/>
      <c r="JYO9" s="135"/>
      <c r="JYP9" s="135"/>
      <c r="JYQ9" s="135"/>
      <c r="JYR9" s="135"/>
      <c r="JYS9" s="135"/>
      <c r="JYT9" s="135"/>
      <c r="JYU9" s="135"/>
      <c r="JYV9" s="135"/>
      <c r="JYW9" s="135"/>
      <c r="JYX9" s="135"/>
      <c r="JYY9" s="135"/>
      <c r="JYZ9" s="135"/>
      <c r="JZA9" s="135"/>
      <c r="JZB9" s="135"/>
      <c r="JZC9" s="135"/>
      <c r="JZD9" s="135"/>
      <c r="JZE9" s="135"/>
      <c r="JZF9" s="135"/>
      <c r="JZG9" s="135"/>
      <c r="JZH9" s="135"/>
      <c r="JZI9" s="135"/>
      <c r="JZJ9" s="135"/>
      <c r="JZK9" s="135"/>
      <c r="JZL9" s="135"/>
      <c r="JZM9" s="135"/>
      <c r="JZN9" s="135"/>
      <c r="JZO9" s="135"/>
      <c r="JZP9" s="135"/>
      <c r="JZQ9" s="135"/>
      <c r="JZR9" s="135"/>
      <c r="JZS9" s="135"/>
      <c r="JZT9" s="135"/>
      <c r="JZU9" s="135"/>
      <c r="JZV9" s="135"/>
      <c r="JZW9" s="135"/>
      <c r="JZX9" s="135"/>
      <c r="JZY9" s="135"/>
      <c r="JZZ9" s="135"/>
      <c r="KAA9" s="135"/>
      <c r="KAB9" s="135"/>
      <c r="KAC9" s="135"/>
      <c r="KAD9" s="135"/>
      <c r="KAE9" s="135"/>
      <c r="KAF9" s="135"/>
      <c r="KAG9" s="135"/>
      <c r="KAH9" s="135"/>
      <c r="KAI9" s="135"/>
      <c r="KAJ9" s="135"/>
      <c r="KAK9" s="135"/>
      <c r="KAL9" s="135"/>
      <c r="KAM9" s="135"/>
      <c r="KAN9" s="135"/>
      <c r="KAO9" s="135"/>
      <c r="KAP9" s="135"/>
      <c r="KAQ9" s="135"/>
      <c r="KAR9" s="135"/>
      <c r="KAS9" s="135"/>
      <c r="KAT9" s="135"/>
      <c r="KAU9" s="135"/>
      <c r="KAV9" s="135"/>
      <c r="KAW9" s="135"/>
      <c r="KAX9" s="135"/>
      <c r="KAY9" s="135"/>
      <c r="KAZ9" s="135"/>
      <c r="KBA9" s="135"/>
      <c r="KBB9" s="135"/>
      <c r="KBC9" s="135"/>
      <c r="KBD9" s="135"/>
      <c r="KBE9" s="135"/>
      <c r="KBF9" s="135"/>
      <c r="KBG9" s="135"/>
      <c r="KBH9" s="135"/>
      <c r="KBI9" s="135"/>
      <c r="KBJ9" s="135"/>
      <c r="KBK9" s="135"/>
      <c r="KBL9" s="135"/>
      <c r="KBM9" s="135"/>
      <c r="KBN9" s="135"/>
      <c r="KBO9" s="135"/>
      <c r="KBP9" s="135"/>
      <c r="KBQ9" s="135"/>
      <c r="KBR9" s="135"/>
      <c r="KBS9" s="135"/>
      <c r="KBT9" s="135"/>
      <c r="KBU9" s="135"/>
      <c r="KBV9" s="135"/>
      <c r="KBW9" s="135"/>
      <c r="KBX9" s="135"/>
      <c r="KBY9" s="135"/>
      <c r="KBZ9" s="135"/>
      <c r="KCA9" s="135"/>
      <c r="KCB9" s="135"/>
      <c r="KCC9" s="135"/>
      <c r="KCD9" s="135"/>
      <c r="KCE9" s="135"/>
      <c r="KCF9" s="135"/>
      <c r="KCG9" s="135"/>
      <c r="KCH9" s="135"/>
      <c r="KCI9" s="135"/>
      <c r="KCJ9" s="135"/>
      <c r="KCK9" s="135"/>
      <c r="KCL9" s="135"/>
      <c r="KCM9" s="135"/>
      <c r="KCN9" s="135"/>
      <c r="KCO9" s="135"/>
      <c r="KCP9" s="135"/>
      <c r="KCQ9" s="135"/>
      <c r="KCR9" s="135"/>
      <c r="KCS9" s="135"/>
      <c r="KCT9" s="135"/>
      <c r="KCU9" s="135"/>
      <c r="KCV9" s="135"/>
      <c r="KCW9" s="135"/>
      <c r="KCX9" s="135"/>
      <c r="KCY9" s="135"/>
      <c r="KCZ9" s="135"/>
      <c r="KDA9" s="135"/>
      <c r="KDB9" s="135"/>
      <c r="KDC9" s="135"/>
      <c r="KDD9" s="135"/>
      <c r="KDE9" s="135"/>
      <c r="KDF9" s="135"/>
      <c r="KDG9" s="135"/>
      <c r="KDH9" s="135"/>
      <c r="KDI9" s="135"/>
      <c r="KDJ9" s="135"/>
      <c r="KDK9" s="135"/>
      <c r="KDL9" s="135"/>
      <c r="KDM9" s="135"/>
      <c r="KDN9" s="135"/>
      <c r="KDO9" s="135"/>
      <c r="KDP9" s="135"/>
      <c r="KDQ9" s="135"/>
      <c r="KDR9" s="135"/>
      <c r="KDS9" s="135"/>
      <c r="KDT9" s="135"/>
      <c r="KDU9" s="135"/>
      <c r="KDV9" s="135"/>
      <c r="KDW9" s="135"/>
      <c r="KDX9" s="135"/>
      <c r="KDY9" s="135"/>
      <c r="KDZ9" s="135"/>
      <c r="KEA9" s="135"/>
      <c r="KEB9" s="135"/>
      <c r="KEC9" s="135"/>
      <c r="KED9" s="135"/>
      <c r="KEE9" s="135"/>
      <c r="KEF9" s="135"/>
      <c r="KEG9" s="135"/>
      <c r="KEH9" s="135"/>
      <c r="KEI9" s="135"/>
      <c r="KEJ9" s="135"/>
      <c r="KEK9" s="135"/>
      <c r="KEL9" s="135"/>
      <c r="KEM9" s="135"/>
      <c r="KEN9" s="135"/>
      <c r="KEO9" s="135"/>
      <c r="KEP9" s="135"/>
      <c r="KEQ9" s="135"/>
      <c r="KER9" s="135"/>
      <c r="KES9" s="135"/>
      <c r="KET9" s="135"/>
      <c r="KEU9" s="135"/>
      <c r="KEV9" s="135"/>
      <c r="KEW9" s="135"/>
      <c r="KEX9" s="135"/>
      <c r="KEY9" s="135"/>
      <c r="KEZ9" s="135"/>
      <c r="KFA9" s="135"/>
      <c r="KFB9" s="135"/>
      <c r="KFC9" s="135"/>
      <c r="KFD9" s="135"/>
      <c r="KFE9" s="135"/>
      <c r="KFF9" s="135"/>
      <c r="KFG9" s="135"/>
      <c r="KFH9" s="135"/>
      <c r="KFI9" s="135"/>
      <c r="KFJ9" s="135"/>
      <c r="KFK9" s="135"/>
      <c r="KFL9" s="135"/>
      <c r="KFM9" s="135"/>
      <c r="KFN9" s="135"/>
      <c r="KFO9" s="135"/>
      <c r="KFP9" s="135"/>
      <c r="KFQ9" s="135"/>
      <c r="KFR9" s="135"/>
      <c r="KFS9" s="135"/>
      <c r="KFT9" s="135"/>
      <c r="KFU9" s="135"/>
      <c r="KFV9" s="135"/>
      <c r="KFW9" s="135"/>
      <c r="KFX9" s="135"/>
      <c r="KFY9" s="135"/>
      <c r="KFZ9" s="135"/>
      <c r="KGA9" s="135"/>
      <c r="KGB9" s="135"/>
      <c r="KGC9" s="135"/>
      <c r="KGD9" s="135"/>
      <c r="KGE9" s="135"/>
      <c r="KGF9" s="135"/>
      <c r="KGG9" s="135"/>
      <c r="KGH9" s="135"/>
      <c r="KGI9" s="135"/>
      <c r="KGJ9" s="135"/>
      <c r="KGK9" s="135"/>
      <c r="KGL9" s="135"/>
      <c r="KGM9" s="135"/>
      <c r="KGN9" s="135"/>
      <c r="KGO9" s="135"/>
      <c r="KGP9" s="135"/>
      <c r="KGQ9" s="135"/>
      <c r="KGR9" s="135"/>
      <c r="KGS9" s="135"/>
      <c r="KGT9" s="135"/>
      <c r="KGU9" s="135"/>
      <c r="KGV9" s="135"/>
      <c r="KGW9" s="135"/>
      <c r="KGX9" s="135"/>
      <c r="KGY9" s="135"/>
      <c r="KGZ9" s="135"/>
      <c r="KHA9" s="135"/>
      <c r="KHB9" s="135"/>
      <c r="KHC9" s="135"/>
      <c r="KHD9" s="135"/>
      <c r="KHE9" s="135"/>
      <c r="KHF9" s="135"/>
      <c r="KHG9" s="135"/>
      <c r="KHH9" s="135"/>
      <c r="KHI9" s="135"/>
      <c r="KHJ9" s="135"/>
      <c r="KHK9" s="135"/>
      <c r="KHL9" s="135"/>
      <c r="KHM9" s="135"/>
      <c r="KHN9" s="135"/>
      <c r="KHO9" s="135"/>
      <c r="KHP9" s="135"/>
      <c r="KHQ9" s="135"/>
      <c r="KHR9" s="135"/>
      <c r="KHS9" s="135"/>
      <c r="KHT9" s="135"/>
      <c r="KHU9" s="135"/>
      <c r="KHV9" s="135"/>
      <c r="KHW9" s="135"/>
      <c r="KHX9" s="135"/>
      <c r="KHY9" s="135"/>
      <c r="KHZ9" s="135"/>
      <c r="KIA9" s="135"/>
      <c r="KIB9" s="135"/>
      <c r="KIC9" s="135"/>
      <c r="KID9" s="135"/>
      <c r="KIE9" s="135"/>
      <c r="KIF9" s="135"/>
      <c r="KIG9" s="135"/>
      <c r="KIH9" s="135"/>
      <c r="KII9" s="135"/>
      <c r="KIJ9" s="135"/>
      <c r="KIK9" s="135"/>
      <c r="KIL9" s="135"/>
      <c r="KIM9" s="135"/>
      <c r="KIN9" s="135"/>
      <c r="KIO9" s="135"/>
      <c r="KIP9" s="135"/>
      <c r="KIQ9" s="135"/>
      <c r="KIR9" s="135"/>
      <c r="KIS9" s="135"/>
      <c r="KIT9" s="135"/>
      <c r="KIU9" s="135"/>
      <c r="KIV9" s="135"/>
      <c r="KIW9" s="135"/>
      <c r="KIX9" s="135"/>
      <c r="KIY9" s="135"/>
      <c r="KIZ9" s="135"/>
      <c r="KJA9" s="135"/>
      <c r="KJB9" s="135"/>
      <c r="KJC9" s="135"/>
      <c r="KJD9" s="135"/>
      <c r="KJE9" s="135"/>
      <c r="KJF9" s="135"/>
      <c r="KJG9" s="135"/>
      <c r="KJH9" s="135"/>
      <c r="KJI9" s="135"/>
      <c r="KJJ9" s="135"/>
      <c r="KJK9" s="135"/>
      <c r="KJL9" s="135"/>
      <c r="KJM9" s="135"/>
      <c r="KJN9" s="135"/>
      <c r="KJO9" s="135"/>
      <c r="KJP9" s="135"/>
      <c r="KJQ9" s="135"/>
      <c r="KJR9" s="135"/>
      <c r="KJS9" s="135"/>
      <c r="KJT9" s="135"/>
      <c r="KJU9" s="135"/>
      <c r="KJV9" s="135"/>
      <c r="KJW9" s="135"/>
      <c r="KJX9" s="135"/>
      <c r="KJY9" s="135"/>
      <c r="KJZ9" s="135"/>
      <c r="KKA9" s="135"/>
      <c r="KKB9" s="135"/>
      <c r="KKC9" s="135"/>
      <c r="KKD9" s="135"/>
      <c r="KKE9" s="135"/>
      <c r="KKF9" s="135"/>
      <c r="KKG9" s="135"/>
      <c r="KKH9" s="135"/>
      <c r="KKI9" s="135"/>
      <c r="KKJ9" s="135"/>
      <c r="KKK9" s="135"/>
      <c r="KKL9" s="135"/>
      <c r="KKM9" s="135"/>
      <c r="KKN9" s="135"/>
      <c r="KKO9" s="135"/>
      <c r="KKP9" s="135"/>
      <c r="KKQ9" s="135"/>
      <c r="KKR9" s="135"/>
      <c r="KKS9" s="135"/>
      <c r="KKT9" s="135"/>
      <c r="KKU9" s="135"/>
      <c r="KKV9" s="135"/>
      <c r="KKW9" s="135"/>
      <c r="KKX9" s="135"/>
      <c r="KKY9" s="135"/>
      <c r="KKZ9" s="135"/>
      <c r="KLA9" s="135"/>
      <c r="KLB9" s="135"/>
      <c r="KLC9" s="135"/>
      <c r="KLD9" s="135"/>
      <c r="KLE9" s="135"/>
      <c r="KLF9" s="135"/>
      <c r="KLG9" s="135"/>
      <c r="KLH9" s="135"/>
      <c r="KLI9" s="135"/>
      <c r="KLJ9" s="135"/>
      <c r="KLK9" s="135"/>
      <c r="KLL9" s="135"/>
      <c r="KLM9" s="135"/>
      <c r="KLN9" s="135"/>
      <c r="KLO9" s="135"/>
      <c r="KLP9" s="135"/>
      <c r="KLQ9" s="135"/>
      <c r="KLR9" s="135"/>
      <c r="KLS9" s="135"/>
      <c r="KLT9" s="135"/>
      <c r="KLU9" s="135"/>
      <c r="KLV9" s="135"/>
      <c r="KLW9" s="135"/>
      <c r="KLX9" s="135"/>
      <c r="KLY9" s="135"/>
      <c r="KLZ9" s="135"/>
      <c r="KMA9" s="135"/>
      <c r="KMB9" s="135"/>
      <c r="KMC9" s="135"/>
      <c r="KMD9" s="135"/>
      <c r="KME9" s="135"/>
      <c r="KMF9" s="135"/>
      <c r="KMG9" s="135"/>
      <c r="KMH9" s="135"/>
      <c r="KMI9" s="135"/>
      <c r="KMJ9" s="135"/>
      <c r="KMK9" s="135"/>
      <c r="KML9" s="135"/>
      <c r="KMM9" s="135"/>
      <c r="KMN9" s="135"/>
      <c r="KMO9" s="135"/>
      <c r="KMP9" s="135"/>
      <c r="KMQ9" s="135"/>
      <c r="KMR9" s="135"/>
      <c r="KMS9" s="135"/>
      <c r="KMT9" s="135"/>
      <c r="KMU9" s="135"/>
      <c r="KMV9" s="135"/>
      <c r="KMW9" s="135"/>
      <c r="KMX9" s="135"/>
      <c r="KMY9" s="135"/>
      <c r="KMZ9" s="135"/>
      <c r="KNA9" s="135"/>
      <c r="KNB9" s="135"/>
      <c r="KNC9" s="135"/>
      <c r="KND9" s="135"/>
      <c r="KNE9" s="135"/>
      <c r="KNF9" s="135"/>
      <c r="KNG9" s="135"/>
      <c r="KNH9" s="135"/>
      <c r="KNI9" s="135"/>
      <c r="KNJ9" s="135"/>
      <c r="KNK9" s="135"/>
      <c r="KNL9" s="135"/>
      <c r="KNM9" s="135"/>
      <c r="KNN9" s="135"/>
      <c r="KNO9" s="135"/>
      <c r="KNP9" s="135"/>
      <c r="KNQ9" s="135"/>
      <c r="KNR9" s="135"/>
      <c r="KNS9" s="135"/>
      <c r="KNT9" s="135"/>
      <c r="KNU9" s="135"/>
      <c r="KNV9" s="135"/>
      <c r="KNW9" s="135"/>
      <c r="KNX9" s="135"/>
      <c r="KNY9" s="135"/>
      <c r="KNZ9" s="135"/>
      <c r="KOA9" s="135"/>
      <c r="KOB9" s="135"/>
      <c r="KOC9" s="135"/>
      <c r="KOD9" s="135"/>
      <c r="KOE9" s="135"/>
      <c r="KOF9" s="135"/>
      <c r="KOG9" s="135"/>
      <c r="KOH9" s="135"/>
      <c r="KOI9" s="135"/>
      <c r="KOJ9" s="135"/>
      <c r="KOK9" s="135"/>
      <c r="KOL9" s="135"/>
      <c r="KOM9" s="135"/>
      <c r="KON9" s="135"/>
      <c r="KOO9" s="135"/>
      <c r="KOP9" s="135"/>
      <c r="KOQ9" s="135"/>
      <c r="KOR9" s="135"/>
      <c r="KOS9" s="135"/>
      <c r="KOT9" s="135"/>
      <c r="KOU9" s="135"/>
      <c r="KOV9" s="135"/>
      <c r="KOW9" s="135"/>
      <c r="KOX9" s="135"/>
      <c r="KOY9" s="135"/>
      <c r="KOZ9" s="135"/>
      <c r="KPA9" s="135"/>
      <c r="KPB9" s="135"/>
      <c r="KPC9" s="135"/>
      <c r="KPD9" s="135"/>
      <c r="KPE9" s="135"/>
      <c r="KPF9" s="135"/>
      <c r="KPG9" s="135"/>
      <c r="KPH9" s="135"/>
      <c r="KPI9" s="135"/>
      <c r="KPJ9" s="135"/>
      <c r="KPK9" s="135"/>
      <c r="KPL9" s="135"/>
      <c r="KPM9" s="135"/>
      <c r="KPN9" s="135"/>
      <c r="KPO9" s="135"/>
      <c r="KPP9" s="135"/>
      <c r="KPQ9" s="135"/>
      <c r="KPR9" s="135"/>
      <c r="KPS9" s="135"/>
      <c r="KPT9" s="135"/>
      <c r="KPU9" s="135"/>
      <c r="KPV9" s="135"/>
      <c r="KPW9" s="135"/>
      <c r="KPX9" s="135"/>
      <c r="KPY9" s="135"/>
      <c r="KPZ9" s="135"/>
      <c r="KQA9" s="135"/>
      <c r="KQB9" s="135"/>
      <c r="KQC9" s="135"/>
      <c r="KQD9" s="135"/>
      <c r="KQE9" s="135"/>
      <c r="KQF9" s="135"/>
      <c r="KQG9" s="135"/>
      <c r="KQH9" s="135"/>
      <c r="KQI9" s="135"/>
      <c r="KQJ9" s="135"/>
      <c r="KQK9" s="135"/>
      <c r="KQL9" s="135"/>
      <c r="KQM9" s="135"/>
      <c r="KQN9" s="135"/>
      <c r="KQO9" s="135"/>
      <c r="KQP9" s="135"/>
      <c r="KQQ9" s="135"/>
      <c r="KQR9" s="135"/>
      <c r="KQS9" s="135"/>
      <c r="KQT9" s="135"/>
      <c r="KQU9" s="135"/>
      <c r="KQV9" s="135"/>
      <c r="KQW9" s="135"/>
      <c r="KQX9" s="135"/>
      <c r="KQY9" s="135"/>
      <c r="KQZ9" s="135"/>
      <c r="KRA9" s="135"/>
      <c r="KRB9" s="135"/>
      <c r="KRC9" s="135"/>
      <c r="KRD9" s="135"/>
      <c r="KRE9" s="135"/>
      <c r="KRF9" s="135"/>
      <c r="KRG9" s="135"/>
      <c r="KRH9" s="135"/>
      <c r="KRI9" s="135"/>
      <c r="KRJ9" s="135"/>
      <c r="KRK9" s="135"/>
      <c r="KRL9" s="135"/>
      <c r="KRM9" s="135"/>
      <c r="KRN9" s="135"/>
      <c r="KRO9" s="135"/>
      <c r="KRP9" s="135"/>
      <c r="KRQ9" s="135"/>
      <c r="KRR9" s="135"/>
      <c r="KRS9" s="135"/>
      <c r="KRT9" s="135"/>
      <c r="KRU9" s="135"/>
      <c r="KRV9" s="135"/>
      <c r="KRW9" s="135"/>
      <c r="KRX9" s="135"/>
      <c r="KRY9" s="135"/>
      <c r="KRZ9" s="135"/>
      <c r="KSA9" s="135"/>
      <c r="KSB9" s="135"/>
      <c r="KSC9" s="135"/>
      <c r="KSD9" s="135"/>
      <c r="KSE9" s="135"/>
      <c r="KSF9" s="135"/>
      <c r="KSG9" s="135"/>
      <c r="KSH9" s="135"/>
      <c r="KSI9" s="135"/>
      <c r="KSJ9" s="135"/>
      <c r="KSK9" s="135"/>
      <c r="KSL9" s="135"/>
      <c r="KSM9" s="135"/>
      <c r="KSN9" s="135"/>
      <c r="KSO9" s="135"/>
      <c r="KSP9" s="135"/>
      <c r="KSQ9" s="135"/>
      <c r="KSR9" s="135"/>
      <c r="KSS9" s="135"/>
      <c r="KST9" s="135"/>
      <c r="KSU9" s="135"/>
      <c r="KSV9" s="135"/>
      <c r="KSW9" s="135"/>
      <c r="KSX9" s="135"/>
      <c r="KSY9" s="135"/>
      <c r="KSZ9" s="135"/>
      <c r="KTA9" s="135"/>
      <c r="KTB9" s="135"/>
      <c r="KTC9" s="135"/>
      <c r="KTD9" s="135"/>
      <c r="KTE9" s="135"/>
      <c r="KTF9" s="135"/>
      <c r="KTG9" s="135"/>
      <c r="KTH9" s="135"/>
      <c r="KTI9" s="135"/>
      <c r="KTJ9" s="135"/>
      <c r="KTK9" s="135"/>
      <c r="KTL9" s="135"/>
      <c r="KTM9" s="135"/>
      <c r="KTN9" s="135"/>
      <c r="KTO9" s="135"/>
      <c r="KTP9" s="135"/>
      <c r="KTQ9" s="135"/>
      <c r="KTR9" s="135"/>
      <c r="KTS9" s="135"/>
      <c r="KTT9" s="135"/>
      <c r="KTU9" s="135"/>
      <c r="KTV9" s="135"/>
      <c r="KTW9" s="135"/>
      <c r="KTX9" s="135"/>
      <c r="KTY9" s="135"/>
      <c r="KTZ9" s="135"/>
      <c r="KUA9" s="135"/>
      <c r="KUB9" s="135"/>
      <c r="KUC9" s="135"/>
      <c r="KUD9" s="135"/>
      <c r="KUE9" s="135"/>
      <c r="KUF9" s="135"/>
      <c r="KUG9" s="135"/>
      <c r="KUH9" s="135"/>
      <c r="KUI9" s="135"/>
      <c r="KUJ9" s="135"/>
      <c r="KUK9" s="135"/>
      <c r="KUL9" s="135"/>
      <c r="KUM9" s="135"/>
      <c r="KUN9" s="135"/>
      <c r="KUO9" s="135"/>
      <c r="KUP9" s="135"/>
      <c r="KUQ9" s="135"/>
      <c r="KUR9" s="135"/>
      <c r="KUS9" s="135"/>
      <c r="KUT9" s="135"/>
      <c r="KUU9" s="135"/>
      <c r="KUV9" s="135"/>
      <c r="KUW9" s="135"/>
      <c r="KUX9" s="135"/>
      <c r="KUY9" s="135"/>
      <c r="KUZ9" s="135"/>
      <c r="KVA9" s="135"/>
      <c r="KVB9" s="135"/>
      <c r="KVC9" s="135"/>
      <c r="KVD9" s="135"/>
      <c r="KVE9" s="135"/>
      <c r="KVF9" s="135"/>
      <c r="KVG9" s="135"/>
      <c r="KVH9" s="135"/>
      <c r="KVI9" s="135"/>
      <c r="KVJ9" s="135"/>
      <c r="KVK9" s="135"/>
      <c r="KVL9" s="135"/>
      <c r="KVM9" s="135"/>
      <c r="KVN9" s="135"/>
      <c r="KVO9" s="135"/>
      <c r="KVP9" s="135"/>
      <c r="KVQ9" s="135"/>
      <c r="KVR9" s="135"/>
      <c r="KVS9" s="135"/>
      <c r="KVT9" s="135"/>
      <c r="KVU9" s="135"/>
      <c r="KVV9" s="135"/>
      <c r="KVW9" s="135"/>
      <c r="KVX9" s="135"/>
      <c r="KVY9" s="135"/>
      <c r="KVZ9" s="135"/>
      <c r="KWA9" s="135"/>
      <c r="KWB9" s="135"/>
      <c r="KWC9" s="135"/>
      <c r="KWD9" s="135"/>
      <c r="KWE9" s="135"/>
      <c r="KWF9" s="135"/>
      <c r="KWG9" s="135"/>
      <c r="KWH9" s="135"/>
      <c r="KWI9" s="135"/>
      <c r="KWJ9" s="135"/>
      <c r="KWK9" s="135"/>
      <c r="KWL9" s="135"/>
      <c r="KWM9" s="135"/>
      <c r="KWN9" s="135"/>
      <c r="KWO9" s="135"/>
      <c r="KWP9" s="135"/>
      <c r="KWQ9" s="135"/>
      <c r="KWR9" s="135"/>
      <c r="KWS9" s="135"/>
      <c r="KWT9" s="135"/>
      <c r="KWU9" s="135"/>
      <c r="KWV9" s="135"/>
      <c r="KWW9" s="135"/>
      <c r="KWX9" s="135"/>
      <c r="KWY9" s="135"/>
      <c r="KWZ9" s="135"/>
      <c r="KXA9" s="135"/>
      <c r="KXB9" s="135"/>
      <c r="KXC9" s="135"/>
      <c r="KXD9" s="135"/>
      <c r="KXE9" s="135"/>
      <c r="KXF9" s="135"/>
      <c r="KXG9" s="135"/>
      <c r="KXH9" s="135"/>
      <c r="KXI9" s="135"/>
      <c r="KXJ9" s="135"/>
      <c r="KXK9" s="135"/>
      <c r="KXL9" s="135"/>
      <c r="KXM9" s="135"/>
      <c r="KXN9" s="135"/>
      <c r="KXO9" s="135"/>
      <c r="KXP9" s="135"/>
      <c r="KXQ9" s="135"/>
      <c r="KXR9" s="135"/>
      <c r="KXS9" s="135"/>
      <c r="KXT9" s="135"/>
      <c r="KXU9" s="135"/>
      <c r="KXV9" s="135"/>
      <c r="KXW9" s="135"/>
      <c r="KXX9" s="135"/>
      <c r="KXY9" s="135"/>
      <c r="KXZ9" s="135"/>
      <c r="KYA9" s="135"/>
      <c r="KYB9" s="135"/>
      <c r="KYC9" s="135"/>
      <c r="KYD9" s="135"/>
      <c r="KYE9" s="135"/>
      <c r="KYF9" s="135"/>
      <c r="KYG9" s="135"/>
      <c r="KYH9" s="135"/>
      <c r="KYI9" s="135"/>
      <c r="KYJ9" s="135"/>
      <c r="KYK9" s="135"/>
      <c r="KYL9" s="135"/>
      <c r="KYM9" s="135"/>
      <c r="KYN9" s="135"/>
      <c r="KYO9" s="135"/>
      <c r="KYP9" s="135"/>
      <c r="KYQ9" s="135"/>
      <c r="KYR9" s="135"/>
      <c r="KYS9" s="135"/>
      <c r="KYT9" s="135"/>
      <c r="KYU9" s="135"/>
      <c r="KYV9" s="135"/>
      <c r="KYW9" s="135"/>
      <c r="KYX9" s="135"/>
      <c r="KYY9" s="135"/>
      <c r="KYZ9" s="135"/>
      <c r="KZA9" s="135"/>
      <c r="KZB9" s="135"/>
      <c r="KZC9" s="135"/>
      <c r="KZD9" s="135"/>
      <c r="KZE9" s="135"/>
      <c r="KZF9" s="135"/>
      <c r="KZG9" s="135"/>
      <c r="KZH9" s="135"/>
      <c r="KZI9" s="135"/>
      <c r="KZJ9" s="135"/>
      <c r="KZK9" s="135"/>
      <c r="KZL9" s="135"/>
      <c r="KZM9" s="135"/>
      <c r="KZN9" s="135"/>
      <c r="KZO9" s="135"/>
      <c r="KZP9" s="135"/>
      <c r="KZQ9" s="135"/>
      <c r="KZR9" s="135"/>
      <c r="KZS9" s="135"/>
      <c r="KZT9" s="135"/>
      <c r="KZU9" s="135"/>
      <c r="KZV9" s="135"/>
      <c r="KZW9" s="135"/>
      <c r="KZX9" s="135"/>
      <c r="KZY9" s="135"/>
      <c r="KZZ9" s="135"/>
      <c r="LAA9" s="135"/>
      <c r="LAB9" s="135"/>
      <c r="LAC9" s="135"/>
      <c r="LAD9" s="135"/>
      <c r="LAE9" s="135"/>
      <c r="LAF9" s="135"/>
      <c r="LAG9" s="135"/>
      <c r="LAH9" s="135"/>
      <c r="LAI9" s="135"/>
      <c r="LAJ9" s="135"/>
      <c r="LAK9" s="135"/>
      <c r="LAL9" s="135"/>
      <c r="LAM9" s="135"/>
      <c r="LAN9" s="135"/>
      <c r="LAO9" s="135"/>
      <c r="LAP9" s="135"/>
      <c r="LAQ9" s="135"/>
      <c r="LAR9" s="135"/>
      <c r="LAS9" s="135"/>
      <c r="LAT9" s="135"/>
      <c r="LAU9" s="135"/>
      <c r="LAV9" s="135"/>
      <c r="LAW9" s="135"/>
      <c r="LAX9" s="135"/>
      <c r="LAY9" s="135"/>
      <c r="LAZ9" s="135"/>
      <c r="LBA9" s="135"/>
      <c r="LBB9" s="135"/>
      <c r="LBC9" s="135"/>
      <c r="LBD9" s="135"/>
      <c r="LBE9" s="135"/>
      <c r="LBF9" s="135"/>
      <c r="LBG9" s="135"/>
      <c r="LBH9" s="135"/>
      <c r="LBI9" s="135"/>
      <c r="LBJ9" s="135"/>
      <c r="LBK9" s="135"/>
      <c r="LBL9" s="135"/>
      <c r="LBM9" s="135"/>
      <c r="LBN9" s="135"/>
      <c r="LBO9" s="135"/>
      <c r="LBP9" s="135"/>
      <c r="LBQ9" s="135"/>
      <c r="LBR9" s="135"/>
      <c r="LBS9" s="135"/>
      <c r="LBT9" s="135"/>
      <c r="LBU9" s="135"/>
      <c r="LBV9" s="135"/>
      <c r="LBW9" s="135"/>
      <c r="LBX9" s="135"/>
      <c r="LBY9" s="135"/>
      <c r="LBZ9" s="135"/>
      <c r="LCA9" s="135"/>
      <c r="LCB9" s="135"/>
      <c r="LCC9" s="135"/>
      <c r="LCD9" s="135"/>
      <c r="LCE9" s="135"/>
      <c r="LCF9" s="135"/>
      <c r="LCG9" s="135"/>
      <c r="LCH9" s="135"/>
      <c r="LCI9" s="135"/>
      <c r="LCJ9" s="135"/>
      <c r="LCK9" s="135"/>
      <c r="LCL9" s="135"/>
      <c r="LCM9" s="135"/>
      <c r="LCN9" s="135"/>
      <c r="LCO9" s="135"/>
      <c r="LCP9" s="135"/>
      <c r="LCQ9" s="135"/>
      <c r="LCR9" s="135"/>
      <c r="LCS9" s="135"/>
      <c r="LCT9" s="135"/>
      <c r="LCU9" s="135"/>
      <c r="LCV9" s="135"/>
      <c r="LCW9" s="135"/>
      <c r="LCX9" s="135"/>
      <c r="LCY9" s="135"/>
      <c r="LCZ9" s="135"/>
      <c r="LDA9" s="135"/>
      <c r="LDB9" s="135"/>
      <c r="LDC9" s="135"/>
      <c r="LDD9" s="135"/>
      <c r="LDE9" s="135"/>
      <c r="LDF9" s="135"/>
      <c r="LDG9" s="135"/>
      <c r="LDH9" s="135"/>
      <c r="LDI9" s="135"/>
      <c r="LDJ9" s="135"/>
      <c r="LDK9" s="135"/>
      <c r="LDL9" s="135"/>
      <c r="LDM9" s="135"/>
      <c r="LDN9" s="135"/>
      <c r="LDO9" s="135"/>
      <c r="LDP9" s="135"/>
      <c r="LDQ9" s="135"/>
      <c r="LDR9" s="135"/>
      <c r="LDS9" s="135"/>
      <c r="LDT9" s="135"/>
      <c r="LDU9" s="135"/>
      <c r="LDV9" s="135"/>
      <c r="LDW9" s="135"/>
      <c r="LDX9" s="135"/>
      <c r="LDY9" s="135"/>
      <c r="LDZ9" s="135"/>
      <c r="LEA9" s="135"/>
      <c r="LEB9" s="135"/>
      <c r="LEC9" s="135"/>
      <c r="LED9" s="135"/>
      <c r="LEE9" s="135"/>
      <c r="LEF9" s="135"/>
      <c r="LEG9" s="135"/>
      <c r="LEH9" s="135"/>
      <c r="LEI9" s="135"/>
      <c r="LEJ9" s="135"/>
      <c r="LEK9" s="135"/>
      <c r="LEL9" s="135"/>
      <c r="LEM9" s="135"/>
      <c r="LEN9" s="135"/>
      <c r="LEO9" s="135"/>
      <c r="LEP9" s="135"/>
      <c r="LEQ9" s="135"/>
      <c r="LER9" s="135"/>
      <c r="LES9" s="135"/>
      <c r="LET9" s="135"/>
      <c r="LEU9" s="135"/>
      <c r="LEV9" s="135"/>
      <c r="LEW9" s="135"/>
      <c r="LEX9" s="135"/>
      <c r="LEY9" s="135"/>
      <c r="LEZ9" s="135"/>
      <c r="LFA9" s="135"/>
      <c r="LFB9" s="135"/>
      <c r="LFC9" s="135"/>
      <c r="LFD9" s="135"/>
      <c r="LFE9" s="135"/>
      <c r="LFF9" s="135"/>
      <c r="LFG9" s="135"/>
      <c r="LFH9" s="135"/>
      <c r="LFI9" s="135"/>
      <c r="LFJ9" s="135"/>
      <c r="LFK9" s="135"/>
      <c r="LFL9" s="135"/>
      <c r="LFM9" s="135"/>
      <c r="LFN9" s="135"/>
      <c r="LFO9" s="135"/>
      <c r="LFP9" s="135"/>
      <c r="LFQ9" s="135"/>
      <c r="LFR9" s="135"/>
      <c r="LFS9" s="135"/>
      <c r="LFT9" s="135"/>
      <c r="LFU9" s="135"/>
      <c r="LFV9" s="135"/>
      <c r="LFW9" s="135"/>
      <c r="LFX9" s="135"/>
      <c r="LFY9" s="135"/>
      <c r="LFZ9" s="135"/>
      <c r="LGA9" s="135"/>
      <c r="LGB9" s="135"/>
      <c r="LGC9" s="135"/>
      <c r="LGD9" s="135"/>
      <c r="LGE9" s="135"/>
      <c r="LGF9" s="135"/>
      <c r="LGG9" s="135"/>
      <c r="LGH9" s="135"/>
      <c r="LGI9" s="135"/>
      <c r="LGJ9" s="135"/>
      <c r="LGK9" s="135"/>
      <c r="LGL9" s="135"/>
      <c r="LGM9" s="135"/>
      <c r="LGN9" s="135"/>
      <c r="LGO9" s="135"/>
      <c r="LGP9" s="135"/>
      <c r="LGQ9" s="135"/>
      <c r="LGR9" s="135"/>
      <c r="LGS9" s="135"/>
      <c r="LGT9" s="135"/>
      <c r="LGU9" s="135"/>
      <c r="LGV9" s="135"/>
      <c r="LGW9" s="135"/>
      <c r="LGX9" s="135"/>
      <c r="LGY9" s="135"/>
      <c r="LGZ9" s="135"/>
      <c r="LHA9" s="135"/>
      <c r="LHB9" s="135"/>
      <c r="LHC9" s="135"/>
      <c r="LHD9" s="135"/>
      <c r="LHE9" s="135"/>
      <c r="LHF9" s="135"/>
      <c r="LHG9" s="135"/>
      <c r="LHH9" s="135"/>
      <c r="LHI9" s="135"/>
      <c r="LHJ9" s="135"/>
      <c r="LHK9" s="135"/>
      <c r="LHL9" s="135"/>
      <c r="LHM9" s="135"/>
      <c r="LHN9" s="135"/>
      <c r="LHO9" s="135"/>
      <c r="LHP9" s="135"/>
      <c r="LHQ9" s="135"/>
      <c r="LHR9" s="135"/>
      <c r="LHS9" s="135"/>
      <c r="LHT9" s="135"/>
      <c r="LHU9" s="135"/>
      <c r="LHV9" s="135"/>
      <c r="LHW9" s="135"/>
      <c r="LHX9" s="135"/>
      <c r="LHY9" s="135"/>
      <c r="LHZ9" s="135"/>
      <c r="LIA9" s="135"/>
      <c r="LIB9" s="135"/>
      <c r="LIC9" s="135"/>
      <c r="LID9" s="135"/>
      <c r="LIE9" s="135"/>
      <c r="LIF9" s="135"/>
      <c r="LIG9" s="135"/>
      <c r="LIH9" s="135"/>
      <c r="LII9" s="135"/>
      <c r="LIJ9" s="135"/>
      <c r="LIK9" s="135"/>
      <c r="LIL9" s="135"/>
      <c r="LIM9" s="135"/>
      <c r="LIN9" s="135"/>
      <c r="LIO9" s="135"/>
      <c r="LIP9" s="135"/>
      <c r="LIQ9" s="135"/>
      <c r="LIR9" s="135"/>
      <c r="LIS9" s="135"/>
      <c r="LIT9" s="135"/>
      <c r="LIU9" s="135"/>
      <c r="LIV9" s="135"/>
      <c r="LIW9" s="135"/>
      <c r="LIX9" s="135"/>
      <c r="LIY9" s="135"/>
      <c r="LIZ9" s="135"/>
      <c r="LJA9" s="135"/>
      <c r="LJB9" s="135"/>
      <c r="LJC9" s="135"/>
      <c r="LJD9" s="135"/>
      <c r="LJE9" s="135"/>
      <c r="LJF9" s="135"/>
      <c r="LJG9" s="135"/>
      <c r="LJH9" s="135"/>
      <c r="LJI9" s="135"/>
      <c r="LJJ9" s="135"/>
      <c r="LJK9" s="135"/>
      <c r="LJL9" s="135"/>
      <c r="LJM9" s="135"/>
      <c r="LJN9" s="135"/>
      <c r="LJO9" s="135"/>
      <c r="LJP9" s="135"/>
      <c r="LJQ9" s="135"/>
      <c r="LJR9" s="135"/>
      <c r="LJS9" s="135"/>
      <c r="LJT9" s="135"/>
      <c r="LJU9" s="135"/>
      <c r="LJV9" s="135"/>
      <c r="LJW9" s="135"/>
      <c r="LJX9" s="135"/>
      <c r="LJY9" s="135"/>
      <c r="LJZ9" s="135"/>
      <c r="LKA9" s="135"/>
      <c r="LKB9" s="135"/>
      <c r="LKC9" s="135"/>
      <c r="LKD9" s="135"/>
      <c r="LKE9" s="135"/>
      <c r="LKF9" s="135"/>
      <c r="LKG9" s="135"/>
      <c r="LKH9" s="135"/>
      <c r="LKI9" s="135"/>
      <c r="LKJ9" s="135"/>
      <c r="LKK9" s="135"/>
      <c r="LKL9" s="135"/>
      <c r="LKM9" s="135"/>
      <c r="LKN9" s="135"/>
      <c r="LKO9" s="135"/>
      <c r="LKP9" s="135"/>
      <c r="LKQ9" s="135"/>
      <c r="LKR9" s="135"/>
      <c r="LKS9" s="135"/>
      <c r="LKT9" s="135"/>
      <c r="LKU9" s="135"/>
      <c r="LKV9" s="135"/>
      <c r="LKW9" s="135"/>
      <c r="LKX9" s="135"/>
      <c r="LKY9" s="135"/>
      <c r="LKZ9" s="135"/>
      <c r="LLA9" s="135"/>
      <c r="LLB9" s="135"/>
      <c r="LLC9" s="135"/>
      <c r="LLD9" s="135"/>
      <c r="LLE9" s="135"/>
      <c r="LLF9" s="135"/>
      <c r="LLG9" s="135"/>
      <c r="LLH9" s="135"/>
      <c r="LLI9" s="135"/>
      <c r="LLJ9" s="135"/>
      <c r="LLK9" s="135"/>
      <c r="LLL9" s="135"/>
      <c r="LLM9" s="135"/>
      <c r="LLN9" s="135"/>
      <c r="LLO9" s="135"/>
      <c r="LLP9" s="135"/>
      <c r="LLQ9" s="135"/>
      <c r="LLR9" s="135"/>
      <c r="LLS9" s="135"/>
      <c r="LLT9" s="135"/>
      <c r="LLU9" s="135"/>
      <c r="LLV9" s="135"/>
      <c r="LLW9" s="135"/>
      <c r="LLX9" s="135"/>
      <c r="LLY9" s="135"/>
      <c r="LLZ9" s="135"/>
      <c r="LMA9" s="135"/>
      <c r="LMB9" s="135"/>
      <c r="LMC9" s="135"/>
      <c r="LMD9" s="135"/>
      <c r="LME9" s="135"/>
      <c r="LMF9" s="135"/>
      <c r="LMG9" s="135"/>
      <c r="LMH9" s="135"/>
      <c r="LMI9" s="135"/>
      <c r="LMJ9" s="135"/>
      <c r="LMK9" s="135"/>
      <c r="LML9" s="135"/>
      <c r="LMM9" s="135"/>
      <c r="LMN9" s="135"/>
      <c r="LMO9" s="135"/>
      <c r="LMP9" s="135"/>
      <c r="LMQ9" s="135"/>
      <c r="LMR9" s="135"/>
      <c r="LMS9" s="135"/>
      <c r="LMT9" s="135"/>
      <c r="LMU9" s="135"/>
      <c r="LMV9" s="135"/>
      <c r="LMW9" s="135"/>
      <c r="LMX9" s="135"/>
      <c r="LMY9" s="135"/>
      <c r="LMZ9" s="135"/>
      <c r="LNA9" s="135"/>
      <c r="LNB9" s="135"/>
      <c r="LNC9" s="135"/>
      <c r="LND9" s="135"/>
      <c r="LNE9" s="135"/>
      <c r="LNF9" s="135"/>
      <c r="LNG9" s="135"/>
      <c r="LNH9" s="135"/>
      <c r="LNI9" s="135"/>
      <c r="LNJ9" s="135"/>
      <c r="LNK9" s="135"/>
      <c r="LNL9" s="135"/>
      <c r="LNM9" s="135"/>
      <c r="LNN9" s="135"/>
      <c r="LNO9" s="135"/>
      <c r="LNP9" s="135"/>
      <c r="LNQ9" s="135"/>
      <c r="LNR9" s="135"/>
      <c r="LNS9" s="135"/>
      <c r="LNT9" s="135"/>
      <c r="LNU9" s="135"/>
      <c r="LNV9" s="135"/>
      <c r="LNW9" s="135"/>
      <c r="LNX9" s="135"/>
      <c r="LNY9" s="135"/>
      <c r="LNZ9" s="135"/>
      <c r="LOA9" s="135"/>
      <c r="LOB9" s="135"/>
      <c r="LOC9" s="135"/>
      <c r="LOD9" s="135"/>
      <c r="LOE9" s="135"/>
      <c r="LOF9" s="135"/>
      <c r="LOG9" s="135"/>
      <c r="LOH9" s="135"/>
      <c r="LOI9" s="135"/>
      <c r="LOJ9" s="135"/>
      <c r="LOK9" s="135"/>
      <c r="LOL9" s="135"/>
      <c r="LOM9" s="135"/>
      <c r="LON9" s="135"/>
      <c r="LOO9" s="135"/>
      <c r="LOP9" s="135"/>
      <c r="LOQ9" s="135"/>
      <c r="LOR9" s="135"/>
      <c r="LOS9" s="135"/>
      <c r="LOT9" s="135"/>
      <c r="LOU9" s="135"/>
      <c r="LOV9" s="135"/>
      <c r="LOW9" s="135"/>
      <c r="LOX9" s="135"/>
      <c r="LOY9" s="135"/>
      <c r="LOZ9" s="135"/>
      <c r="LPA9" s="135"/>
      <c r="LPB9" s="135"/>
      <c r="LPC9" s="135"/>
      <c r="LPD9" s="135"/>
      <c r="LPE9" s="135"/>
      <c r="LPF9" s="135"/>
      <c r="LPG9" s="135"/>
      <c r="LPH9" s="135"/>
      <c r="LPI9" s="135"/>
      <c r="LPJ9" s="135"/>
      <c r="LPK9" s="135"/>
      <c r="LPL9" s="135"/>
      <c r="LPM9" s="135"/>
      <c r="LPN9" s="135"/>
      <c r="LPO9" s="135"/>
      <c r="LPP9" s="135"/>
      <c r="LPQ9" s="135"/>
      <c r="LPR9" s="135"/>
      <c r="LPS9" s="135"/>
      <c r="LPT9" s="135"/>
      <c r="LPU9" s="135"/>
      <c r="LPV9" s="135"/>
      <c r="LPW9" s="135"/>
      <c r="LPX9" s="135"/>
      <c r="LPY9" s="135"/>
      <c r="LPZ9" s="135"/>
      <c r="LQA9" s="135"/>
      <c r="LQB9" s="135"/>
      <c r="LQC9" s="135"/>
      <c r="LQD9" s="135"/>
      <c r="LQE9" s="135"/>
      <c r="LQF9" s="135"/>
      <c r="LQG9" s="135"/>
      <c r="LQH9" s="135"/>
      <c r="LQI9" s="135"/>
      <c r="LQJ9" s="135"/>
      <c r="LQK9" s="135"/>
      <c r="LQL9" s="135"/>
      <c r="LQM9" s="135"/>
      <c r="LQN9" s="135"/>
      <c r="LQO9" s="135"/>
      <c r="LQP9" s="135"/>
      <c r="LQQ9" s="135"/>
      <c r="LQR9" s="135"/>
      <c r="LQS9" s="135"/>
      <c r="LQT9" s="135"/>
      <c r="LQU9" s="135"/>
      <c r="LQV9" s="135"/>
      <c r="LQW9" s="135"/>
      <c r="LQX9" s="135"/>
      <c r="LQY9" s="135"/>
      <c r="LQZ9" s="135"/>
      <c r="LRA9" s="135"/>
      <c r="LRB9" s="135"/>
      <c r="LRC9" s="135"/>
      <c r="LRD9" s="135"/>
      <c r="LRE9" s="135"/>
      <c r="LRF9" s="135"/>
      <c r="LRG9" s="135"/>
      <c r="LRH9" s="135"/>
      <c r="LRI9" s="135"/>
      <c r="LRJ9" s="135"/>
      <c r="LRK9" s="135"/>
      <c r="LRL9" s="135"/>
      <c r="LRM9" s="135"/>
      <c r="LRN9" s="135"/>
      <c r="LRO9" s="135"/>
      <c r="LRP9" s="135"/>
      <c r="LRQ9" s="135"/>
      <c r="LRR9" s="135"/>
      <c r="LRS9" s="135"/>
      <c r="LRT9" s="135"/>
      <c r="LRU9" s="135"/>
      <c r="LRV9" s="135"/>
      <c r="LRW9" s="135"/>
      <c r="LRX9" s="135"/>
      <c r="LRY9" s="135"/>
      <c r="LRZ9" s="135"/>
      <c r="LSA9" s="135"/>
      <c r="LSB9" s="135"/>
      <c r="LSC9" s="135"/>
      <c r="LSD9" s="135"/>
      <c r="LSE9" s="135"/>
      <c r="LSF9" s="135"/>
      <c r="LSG9" s="135"/>
      <c r="LSH9" s="135"/>
      <c r="LSI9" s="135"/>
      <c r="LSJ9" s="135"/>
      <c r="LSK9" s="135"/>
      <c r="LSL9" s="135"/>
      <c r="LSM9" s="135"/>
      <c r="LSN9" s="135"/>
      <c r="LSO9" s="135"/>
      <c r="LSP9" s="135"/>
      <c r="LSQ9" s="135"/>
      <c r="LSR9" s="135"/>
      <c r="LSS9" s="135"/>
      <c r="LST9" s="135"/>
      <c r="LSU9" s="135"/>
      <c r="LSV9" s="135"/>
      <c r="LSW9" s="135"/>
      <c r="LSX9" s="135"/>
      <c r="LSY9" s="135"/>
      <c r="LSZ9" s="135"/>
      <c r="LTA9" s="135"/>
      <c r="LTB9" s="135"/>
      <c r="LTC9" s="135"/>
      <c r="LTD9" s="135"/>
      <c r="LTE9" s="135"/>
      <c r="LTF9" s="135"/>
      <c r="LTG9" s="135"/>
      <c r="LTH9" s="135"/>
      <c r="LTI9" s="135"/>
      <c r="LTJ9" s="135"/>
      <c r="LTK9" s="135"/>
      <c r="LTL9" s="135"/>
      <c r="LTM9" s="135"/>
      <c r="LTN9" s="135"/>
      <c r="LTO9" s="135"/>
      <c r="LTP9" s="135"/>
      <c r="LTQ9" s="135"/>
      <c r="LTR9" s="135"/>
      <c r="LTS9" s="135"/>
      <c r="LTT9" s="135"/>
      <c r="LTU9" s="135"/>
      <c r="LTV9" s="135"/>
      <c r="LTW9" s="135"/>
      <c r="LTX9" s="135"/>
      <c r="LTY9" s="135"/>
      <c r="LTZ9" s="135"/>
      <c r="LUA9" s="135"/>
      <c r="LUB9" s="135"/>
      <c r="LUC9" s="135"/>
      <c r="LUD9" s="135"/>
      <c r="LUE9" s="135"/>
      <c r="LUF9" s="135"/>
      <c r="LUG9" s="135"/>
      <c r="LUH9" s="135"/>
      <c r="LUI9" s="135"/>
      <c r="LUJ9" s="135"/>
      <c r="LUK9" s="135"/>
      <c r="LUL9" s="135"/>
      <c r="LUM9" s="135"/>
      <c r="LUN9" s="135"/>
      <c r="LUO9" s="135"/>
      <c r="LUP9" s="135"/>
      <c r="LUQ9" s="135"/>
      <c r="LUR9" s="135"/>
      <c r="LUS9" s="135"/>
      <c r="LUT9" s="135"/>
      <c r="LUU9" s="135"/>
      <c r="LUV9" s="135"/>
      <c r="LUW9" s="135"/>
      <c r="LUX9" s="135"/>
      <c r="LUY9" s="135"/>
      <c r="LUZ9" s="135"/>
      <c r="LVA9" s="135"/>
      <c r="LVB9" s="135"/>
      <c r="LVC9" s="135"/>
      <c r="LVD9" s="135"/>
      <c r="LVE9" s="135"/>
      <c r="LVF9" s="135"/>
      <c r="LVG9" s="135"/>
      <c r="LVH9" s="135"/>
      <c r="LVI9" s="135"/>
      <c r="LVJ9" s="135"/>
      <c r="LVK9" s="135"/>
      <c r="LVL9" s="135"/>
      <c r="LVM9" s="135"/>
      <c r="LVN9" s="135"/>
      <c r="LVO9" s="135"/>
      <c r="LVP9" s="135"/>
      <c r="LVQ9" s="135"/>
      <c r="LVR9" s="135"/>
      <c r="LVS9" s="135"/>
      <c r="LVT9" s="135"/>
      <c r="LVU9" s="135"/>
      <c r="LVV9" s="135"/>
      <c r="LVW9" s="135"/>
      <c r="LVX9" s="135"/>
      <c r="LVY9" s="135"/>
      <c r="LVZ9" s="135"/>
      <c r="LWA9" s="135"/>
      <c r="LWB9" s="135"/>
      <c r="LWC9" s="135"/>
      <c r="LWD9" s="135"/>
      <c r="LWE9" s="135"/>
      <c r="LWF9" s="135"/>
      <c r="LWG9" s="135"/>
      <c r="LWH9" s="135"/>
      <c r="LWI9" s="135"/>
      <c r="LWJ9" s="135"/>
      <c r="LWK9" s="135"/>
      <c r="LWL9" s="135"/>
      <c r="LWM9" s="135"/>
      <c r="LWN9" s="135"/>
      <c r="LWO9" s="135"/>
      <c r="LWP9" s="135"/>
      <c r="LWQ9" s="135"/>
      <c r="LWR9" s="135"/>
      <c r="LWS9" s="135"/>
      <c r="LWT9" s="135"/>
      <c r="LWU9" s="135"/>
      <c r="LWV9" s="135"/>
      <c r="LWW9" s="135"/>
      <c r="LWX9" s="135"/>
      <c r="LWY9" s="135"/>
      <c r="LWZ9" s="135"/>
      <c r="LXA9" s="135"/>
      <c r="LXB9" s="135"/>
      <c r="LXC9" s="135"/>
      <c r="LXD9" s="135"/>
      <c r="LXE9" s="135"/>
      <c r="LXF9" s="135"/>
      <c r="LXG9" s="135"/>
      <c r="LXH9" s="135"/>
      <c r="LXI9" s="135"/>
      <c r="LXJ9" s="135"/>
      <c r="LXK9" s="135"/>
      <c r="LXL9" s="135"/>
      <c r="LXM9" s="135"/>
      <c r="LXN9" s="135"/>
      <c r="LXO9" s="135"/>
      <c r="LXP9" s="135"/>
      <c r="LXQ9" s="135"/>
      <c r="LXR9" s="135"/>
      <c r="LXS9" s="135"/>
      <c r="LXT9" s="135"/>
      <c r="LXU9" s="135"/>
      <c r="LXV9" s="135"/>
      <c r="LXW9" s="135"/>
      <c r="LXX9" s="135"/>
      <c r="LXY9" s="135"/>
      <c r="LXZ9" s="135"/>
      <c r="LYA9" s="135"/>
      <c r="LYB9" s="135"/>
      <c r="LYC9" s="135"/>
      <c r="LYD9" s="135"/>
      <c r="LYE9" s="135"/>
      <c r="LYF9" s="135"/>
      <c r="LYG9" s="135"/>
      <c r="LYH9" s="135"/>
      <c r="LYI9" s="135"/>
      <c r="LYJ9" s="135"/>
      <c r="LYK9" s="135"/>
      <c r="LYL9" s="135"/>
      <c r="LYM9" s="135"/>
      <c r="LYN9" s="135"/>
      <c r="LYO9" s="135"/>
      <c r="LYP9" s="135"/>
      <c r="LYQ9" s="135"/>
      <c r="LYR9" s="135"/>
      <c r="LYS9" s="135"/>
      <c r="LYT9" s="135"/>
      <c r="LYU9" s="135"/>
      <c r="LYV9" s="135"/>
      <c r="LYW9" s="135"/>
      <c r="LYX9" s="135"/>
      <c r="LYY9" s="135"/>
      <c r="LYZ9" s="135"/>
      <c r="LZA9" s="135"/>
      <c r="LZB9" s="135"/>
      <c r="LZC9" s="135"/>
      <c r="LZD9" s="135"/>
      <c r="LZE9" s="135"/>
      <c r="LZF9" s="135"/>
      <c r="LZG9" s="135"/>
      <c r="LZH9" s="135"/>
      <c r="LZI9" s="135"/>
      <c r="LZJ9" s="135"/>
      <c r="LZK9" s="135"/>
      <c r="LZL9" s="135"/>
      <c r="LZM9" s="135"/>
      <c r="LZN9" s="135"/>
      <c r="LZO9" s="135"/>
      <c r="LZP9" s="135"/>
      <c r="LZQ9" s="135"/>
      <c r="LZR9" s="135"/>
      <c r="LZS9" s="135"/>
      <c r="LZT9" s="135"/>
      <c r="LZU9" s="135"/>
      <c r="LZV9" s="135"/>
      <c r="LZW9" s="135"/>
      <c r="LZX9" s="135"/>
      <c r="LZY9" s="135"/>
      <c r="LZZ9" s="135"/>
      <c r="MAA9" s="135"/>
      <c r="MAB9" s="135"/>
      <c r="MAC9" s="135"/>
      <c r="MAD9" s="135"/>
      <c r="MAE9" s="135"/>
      <c r="MAF9" s="135"/>
      <c r="MAG9" s="135"/>
      <c r="MAH9" s="135"/>
      <c r="MAI9" s="135"/>
      <c r="MAJ9" s="135"/>
      <c r="MAK9" s="135"/>
      <c r="MAL9" s="135"/>
      <c r="MAM9" s="135"/>
      <c r="MAN9" s="135"/>
      <c r="MAO9" s="135"/>
      <c r="MAP9" s="135"/>
      <c r="MAQ9" s="135"/>
      <c r="MAR9" s="135"/>
      <c r="MAS9" s="135"/>
      <c r="MAT9" s="135"/>
      <c r="MAU9" s="135"/>
      <c r="MAV9" s="135"/>
      <c r="MAW9" s="135"/>
      <c r="MAX9" s="135"/>
      <c r="MAY9" s="135"/>
      <c r="MAZ9" s="135"/>
      <c r="MBA9" s="135"/>
      <c r="MBB9" s="135"/>
      <c r="MBC9" s="135"/>
      <c r="MBD9" s="135"/>
      <c r="MBE9" s="135"/>
      <c r="MBF9" s="135"/>
      <c r="MBG9" s="135"/>
      <c r="MBH9" s="135"/>
      <c r="MBI9" s="135"/>
      <c r="MBJ9" s="135"/>
      <c r="MBK9" s="135"/>
      <c r="MBL9" s="135"/>
      <c r="MBM9" s="135"/>
      <c r="MBN9" s="135"/>
      <c r="MBO9" s="135"/>
      <c r="MBP9" s="135"/>
      <c r="MBQ9" s="135"/>
      <c r="MBR9" s="135"/>
      <c r="MBS9" s="135"/>
      <c r="MBT9" s="135"/>
      <c r="MBU9" s="135"/>
      <c r="MBV9" s="135"/>
      <c r="MBW9" s="135"/>
      <c r="MBX9" s="135"/>
      <c r="MBY9" s="135"/>
      <c r="MBZ9" s="135"/>
      <c r="MCA9" s="135"/>
      <c r="MCB9" s="135"/>
      <c r="MCC9" s="135"/>
      <c r="MCD9" s="135"/>
      <c r="MCE9" s="135"/>
      <c r="MCF9" s="135"/>
      <c r="MCG9" s="135"/>
      <c r="MCH9" s="135"/>
      <c r="MCI9" s="135"/>
      <c r="MCJ9" s="135"/>
      <c r="MCK9" s="135"/>
      <c r="MCL9" s="135"/>
      <c r="MCM9" s="135"/>
      <c r="MCN9" s="135"/>
      <c r="MCO9" s="135"/>
      <c r="MCP9" s="135"/>
      <c r="MCQ9" s="135"/>
      <c r="MCR9" s="135"/>
      <c r="MCS9" s="135"/>
      <c r="MCT9" s="135"/>
      <c r="MCU9" s="135"/>
      <c r="MCV9" s="135"/>
      <c r="MCW9" s="135"/>
      <c r="MCX9" s="135"/>
      <c r="MCY9" s="135"/>
      <c r="MCZ9" s="135"/>
      <c r="MDA9" s="135"/>
      <c r="MDB9" s="135"/>
      <c r="MDC9" s="135"/>
      <c r="MDD9" s="135"/>
      <c r="MDE9" s="135"/>
      <c r="MDF9" s="135"/>
      <c r="MDG9" s="135"/>
      <c r="MDH9" s="135"/>
      <c r="MDI9" s="135"/>
      <c r="MDJ9" s="135"/>
      <c r="MDK9" s="135"/>
      <c r="MDL9" s="135"/>
      <c r="MDM9" s="135"/>
      <c r="MDN9" s="135"/>
      <c r="MDO9" s="135"/>
      <c r="MDP9" s="135"/>
      <c r="MDQ9" s="135"/>
      <c r="MDR9" s="135"/>
      <c r="MDS9" s="135"/>
      <c r="MDT9" s="135"/>
      <c r="MDU9" s="135"/>
      <c r="MDV9" s="135"/>
      <c r="MDW9" s="135"/>
      <c r="MDX9" s="135"/>
      <c r="MDY9" s="135"/>
      <c r="MDZ9" s="135"/>
      <c r="MEA9" s="135"/>
      <c r="MEB9" s="135"/>
      <c r="MEC9" s="135"/>
      <c r="MED9" s="135"/>
      <c r="MEE9" s="135"/>
      <c r="MEF9" s="135"/>
      <c r="MEG9" s="135"/>
      <c r="MEH9" s="135"/>
      <c r="MEI9" s="135"/>
      <c r="MEJ9" s="135"/>
      <c r="MEK9" s="135"/>
      <c r="MEL9" s="135"/>
      <c r="MEM9" s="135"/>
      <c r="MEN9" s="135"/>
      <c r="MEO9" s="135"/>
      <c r="MEP9" s="135"/>
      <c r="MEQ9" s="135"/>
      <c r="MER9" s="135"/>
      <c r="MES9" s="135"/>
      <c r="MET9" s="135"/>
      <c r="MEU9" s="135"/>
      <c r="MEV9" s="135"/>
      <c r="MEW9" s="135"/>
      <c r="MEX9" s="135"/>
      <c r="MEY9" s="135"/>
      <c r="MEZ9" s="135"/>
      <c r="MFA9" s="135"/>
      <c r="MFB9" s="135"/>
      <c r="MFC9" s="135"/>
      <c r="MFD9" s="135"/>
      <c r="MFE9" s="135"/>
      <c r="MFF9" s="135"/>
      <c r="MFG9" s="135"/>
      <c r="MFH9" s="135"/>
      <c r="MFI9" s="135"/>
      <c r="MFJ9" s="135"/>
      <c r="MFK9" s="135"/>
      <c r="MFL9" s="135"/>
      <c r="MFM9" s="135"/>
      <c r="MFN9" s="135"/>
      <c r="MFO9" s="135"/>
      <c r="MFP9" s="135"/>
      <c r="MFQ9" s="135"/>
      <c r="MFR9" s="135"/>
      <c r="MFS9" s="135"/>
      <c r="MFT9" s="135"/>
      <c r="MFU9" s="135"/>
      <c r="MFV9" s="135"/>
      <c r="MFW9" s="135"/>
      <c r="MFX9" s="135"/>
      <c r="MFY9" s="135"/>
      <c r="MFZ9" s="135"/>
      <c r="MGA9" s="135"/>
      <c r="MGB9" s="135"/>
      <c r="MGC9" s="135"/>
      <c r="MGD9" s="135"/>
      <c r="MGE9" s="135"/>
      <c r="MGF9" s="135"/>
      <c r="MGG9" s="135"/>
      <c r="MGH9" s="135"/>
      <c r="MGI9" s="135"/>
      <c r="MGJ9" s="135"/>
      <c r="MGK9" s="135"/>
      <c r="MGL9" s="135"/>
      <c r="MGM9" s="135"/>
      <c r="MGN9" s="135"/>
      <c r="MGO9" s="135"/>
      <c r="MGP9" s="135"/>
      <c r="MGQ9" s="135"/>
      <c r="MGR9" s="135"/>
      <c r="MGS9" s="135"/>
      <c r="MGT9" s="135"/>
      <c r="MGU9" s="135"/>
      <c r="MGV9" s="135"/>
      <c r="MGW9" s="135"/>
      <c r="MGX9" s="135"/>
      <c r="MGY9" s="135"/>
      <c r="MGZ9" s="135"/>
      <c r="MHA9" s="135"/>
      <c r="MHB9" s="135"/>
      <c r="MHC9" s="135"/>
      <c r="MHD9" s="135"/>
      <c r="MHE9" s="135"/>
      <c r="MHF9" s="135"/>
      <c r="MHG9" s="135"/>
      <c r="MHH9" s="135"/>
      <c r="MHI9" s="135"/>
      <c r="MHJ9" s="135"/>
      <c r="MHK9" s="135"/>
      <c r="MHL9" s="135"/>
      <c r="MHM9" s="135"/>
      <c r="MHN9" s="135"/>
      <c r="MHO9" s="135"/>
      <c r="MHP9" s="135"/>
      <c r="MHQ9" s="135"/>
      <c r="MHR9" s="135"/>
      <c r="MHS9" s="135"/>
      <c r="MHT9" s="135"/>
      <c r="MHU9" s="135"/>
      <c r="MHV9" s="135"/>
      <c r="MHW9" s="135"/>
      <c r="MHX9" s="135"/>
      <c r="MHY9" s="135"/>
      <c r="MHZ9" s="135"/>
      <c r="MIA9" s="135"/>
      <c r="MIB9" s="135"/>
      <c r="MIC9" s="135"/>
      <c r="MID9" s="135"/>
      <c r="MIE9" s="135"/>
      <c r="MIF9" s="135"/>
      <c r="MIG9" s="135"/>
      <c r="MIH9" s="135"/>
      <c r="MII9" s="135"/>
      <c r="MIJ9" s="135"/>
      <c r="MIK9" s="135"/>
      <c r="MIL9" s="135"/>
      <c r="MIM9" s="135"/>
      <c r="MIN9" s="135"/>
      <c r="MIO9" s="135"/>
      <c r="MIP9" s="135"/>
      <c r="MIQ9" s="135"/>
      <c r="MIR9" s="135"/>
      <c r="MIS9" s="135"/>
      <c r="MIT9" s="135"/>
      <c r="MIU9" s="135"/>
      <c r="MIV9" s="135"/>
      <c r="MIW9" s="135"/>
      <c r="MIX9" s="135"/>
      <c r="MIY9" s="135"/>
      <c r="MIZ9" s="135"/>
      <c r="MJA9" s="135"/>
      <c r="MJB9" s="135"/>
      <c r="MJC9" s="135"/>
      <c r="MJD9" s="135"/>
      <c r="MJE9" s="135"/>
      <c r="MJF9" s="135"/>
      <c r="MJG9" s="135"/>
      <c r="MJH9" s="135"/>
      <c r="MJI9" s="135"/>
      <c r="MJJ9" s="135"/>
      <c r="MJK9" s="135"/>
      <c r="MJL9" s="135"/>
      <c r="MJM9" s="135"/>
      <c r="MJN9" s="135"/>
      <c r="MJO9" s="135"/>
      <c r="MJP9" s="135"/>
      <c r="MJQ9" s="135"/>
      <c r="MJR9" s="135"/>
      <c r="MJS9" s="135"/>
      <c r="MJT9" s="135"/>
      <c r="MJU9" s="135"/>
      <c r="MJV9" s="135"/>
      <c r="MJW9" s="135"/>
      <c r="MJX9" s="135"/>
      <c r="MJY9" s="135"/>
      <c r="MJZ9" s="135"/>
      <c r="MKA9" s="135"/>
      <c r="MKB9" s="135"/>
      <c r="MKC9" s="135"/>
      <c r="MKD9" s="135"/>
      <c r="MKE9" s="135"/>
      <c r="MKF9" s="135"/>
      <c r="MKG9" s="135"/>
      <c r="MKH9" s="135"/>
      <c r="MKI9" s="135"/>
      <c r="MKJ9" s="135"/>
      <c r="MKK9" s="135"/>
      <c r="MKL9" s="135"/>
      <c r="MKM9" s="135"/>
      <c r="MKN9" s="135"/>
      <c r="MKO9" s="135"/>
      <c r="MKP9" s="135"/>
      <c r="MKQ9" s="135"/>
      <c r="MKR9" s="135"/>
      <c r="MKS9" s="135"/>
      <c r="MKT9" s="135"/>
      <c r="MKU9" s="135"/>
      <c r="MKV9" s="135"/>
      <c r="MKW9" s="135"/>
      <c r="MKX9" s="135"/>
      <c r="MKY9" s="135"/>
      <c r="MKZ9" s="135"/>
      <c r="MLA9" s="135"/>
      <c r="MLB9" s="135"/>
      <c r="MLC9" s="135"/>
      <c r="MLD9" s="135"/>
      <c r="MLE9" s="135"/>
      <c r="MLF9" s="135"/>
      <c r="MLG9" s="135"/>
      <c r="MLH9" s="135"/>
      <c r="MLI9" s="135"/>
      <c r="MLJ9" s="135"/>
      <c r="MLK9" s="135"/>
      <c r="MLL9" s="135"/>
      <c r="MLM9" s="135"/>
      <c r="MLN9" s="135"/>
      <c r="MLO9" s="135"/>
      <c r="MLP9" s="135"/>
      <c r="MLQ9" s="135"/>
      <c r="MLR9" s="135"/>
      <c r="MLS9" s="135"/>
      <c r="MLT9" s="135"/>
      <c r="MLU9" s="135"/>
      <c r="MLV9" s="135"/>
      <c r="MLW9" s="135"/>
      <c r="MLX9" s="135"/>
      <c r="MLY9" s="135"/>
      <c r="MLZ9" s="135"/>
      <c r="MMA9" s="135"/>
      <c r="MMB9" s="135"/>
      <c r="MMC9" s="135"/>
      <c r="MMD9" s="135"/>
      <c r="MME9" s="135"/>
      <c r="MMF9" s="135"/>
      <c r="MMG9" s="135"/>
      <c r="MMH9" s="135"/>
      <c r="MMI9" s="135"/>
      <c r="MMJ9" s="135"/>
      <c r="MMK9" s="135"/>
      <c r="MML9" s="135"/>
      <c r="MMM9" s="135"/>
      <c r="MMN9" s="135"/>
      <c r="MMO9" s="135"/>
      <c r="MMP9" s="135"/>
      <c r="MMQ9" s="135"/>
      <c r="MMR9" s="135"/>
      <c r="MMS9" s="135"/>
      <c r="MMT9" s="135"/>
      <c r="MMU9" s="135"/>
      <c r="MMV9" s="135"/>
      <c r="MMW9" s="135"/>
      <c r="MMX9" s="135"/>
      <c r="MMY9" s="135"/>
      <c r="MMZ9" s="135"/>
      <c r="MNA9" s="135"/>
      <c r="MNB9" s="135"/>
      <c r="MNC9" s="135"/>
      <c r="MND9" s="135"/>
      <c r="MNE9" s="135"/>
      <c r="MNF9" s="135"/>
      <c r="MNG9" s="135"/>
      <c r="MNH9" s="135"/>
      <c r="MNI9" s="135"/>
      <c r="MNJ9" s="135"/>
      <c r="MNK9" s="135"/>
      <c r="MNL9" s="135"/>
      <c r="MNM9" s="135"/>
      <c r="MNN9" s="135"/>
      <c r="MNO9" s="135"/>
      <c r="MNP9" s="135"/>
      <c r="MNQ9" s="135"/>
      <c r="MNR9" s="135"/>
      <c r="MNS9" s="135"/>
      <c r="MNT9" s="135"/>
      <c r="MNU9" s="135"/>
      <c r="MNV9" s="135"/>
      <c r="MNW9" s="135"/>
      <c r="MNX9" s="135"/>
      <c r="MNY9" s="135"/>
      <c r="MNZ9" s="135"/>
      <c r="MOA9" s="135"/>
      <c r="MOB9" s="135"/>
      <c r="MOC9" s="135"/>
      <c r="MOD9" s="135"/>
      <c r="MOE9" s="135"/>
      <c r="MOF9" s="135"/>
      <c r="MOG9" s="135"/>
      <c r="MOH9" s="135"/>
      <c r="MOI9" s="135"/>
      <c r="MOJ9" s="135"/>
      <c r="MOK9" s="135"/>
      <c r="MOL9" s="135"/>
      <c r="MOM9" s="135"/>
      <c r="MON9" s="135"/>
      <c r="MOO9" s="135"/>
      <c r="MOP9" s="135"/>
      <c r="MOQ9" s="135"/>
      <c r="MOR9" s="135"/>
      <c r="MOS9" s="135"/>
      <c r="MOT9" s="135"/>
      <c r="MOU9" s="135"/>
      <c r="MOV9" s="135"/>
      <c r="MOW9" s="135"/>
      <c r="MOX9" s="135"/>
      <c r="MOY9" s="135"/>
      <c r="MOZ9" s="135"/>
      <c r="MPA9" s="135"/>
      <c r="MPB9" s="135"/>
      <c r="MPC9" s="135"/>
      <c r="MPD9" s="135"/>
      <c r="MPE9" s="135"/>
      <c r="MPF9" s="135"/>
      <c r="MPG9" s="135"/>
      <c r="MPH9" s="135"/>
      <c r="MPI9" s="135"/>
      <c r="MPJ9" s="135"/>
      <c r="MPK9" s="135"/>
      <c r="MPL9" s="135"/>
      <c r="MPM9" s="135"/>
      <c r="MPN9" s="135"/>
      <c r="MPO9" s="135"/>
      <c r="MPP9" s="135"/>
      <c r="MPQ9" s="135"/>
      <c r="MPR9" s="135"/>
      <c r="MPS9" s="135"/>
      <c r="MPT9" s="135"/>
      <c r="MPU9" s="135"/>
      <c r="MPV9" s="135"/>
      <c r="MPW9" s="135"/>
      <c r="MPX9" s="135"/>
      <c r="MPY9" s="135"/>
      <c r="MPZ9" s="135"/>
      <c r="MQA9" s="135"/>
      <c r="MQB9" s="135"/>
      <c r="MQC9" s="135"/>
      <c r="MQD9" s="135"/>
      <c r="MQE9" s="135"/>
      <c r="MQF9" s="135"/>
      <c r="MQG9" s="135"/>
      <c r="MQH9" s="135"/>
      <c r="MQI9" s="135"/>
      <c r="MQJ9" s="135"/>
      <c r="MQK9" s="135"/>
      <c r="MQL9" s="135"/>
      <c r="MQM9" s="135"/>
      <c r="MQN9" s="135"/>
      <c r="MQO9" s="135"/>
      <c r="MQP9" s="135"/>
      <c r="MQQ9" s="135"/>
      <c r="MQR9" s="135"/>
      <c r="MQS9" s="135"/>
      <c r="MQT9" s="135"/>
      <c r="MQU9" s="135"/>
      <c r="MQV9" s="135"/>
      <c r="MQW9" s="135"/>
      <c r="MQX9" s="135"/>
      <c r="MQY9" s="135"/>
      <c r="MQZ9" s="135"/>
      <c r="MRA9" s="135"/>
      <c r="MRB9" s="135"/>
      <c r="MRC9" s="135"/>
      <c r="MRD9" s="135"/>
      <c r="MRE9" s="135"/>
      <c r="MRF9" s="135"/>
      <c r="MRG9" s="135"/>
      <c r="MRH9" s="135"/>
      <c r="MRI9" s="135"/>
      <c r="MRJ9" s="135"/>
      <c r="MRK9" s="135"/>
      <c r="MRL9" s="135"/>
      <c r="MRM9" s="135"/>
      <c r="MRN9" s="135"/>
      <c r="MRO9" s="135"/>
      <c r="MRP9" s="135"/>
      <c r="MRQ9" s="135"/>
      <c r="MRR9" s="135"/>
      <c r="MRS9" s="135"/>
      <c r="MRT9" s="135"/>
      <c r="MRU9" s="135"/>
      <c r="MRV9" s="135"/>
      <c r="MRW9" s="135"/>
      <c r="MRX9" s="135"/>
      <c r="MRY9" s="135"/>
      <c r="MRZ9" s="135"/>
      <c r="MSA9" s="135"/>
      <c r="MSB9" s="135"/>
      <c r="MSC9" s="135"/>
      <c r="MSD9" s="135"/>
      <c r="MSE9" s="135"/>
      <c r="MSF9" s="135"/>
      <c r="MSG9" s="135"/>
      <c r="MSH9" s="135"/>
      <c r="MSI9" s="135"/>
      <c r="MSJ9" s="135"/>
      <c r="MSK9" s="135"/>
      <c r="MSL9" s="135"/>
      <c r="MSM9" s="135"/>
      <c r="MSN9" s="135"/>
      <c r="MSO9" s="135"/>
      <c r="MSP9" s="135"/>
      <c r="MSQ9" s="135"/>
      <c r="MSR9" s="135"/>
      <c r="MSS9" s="135"/>
      <c r="MST9" s="135"/>
      <c r="MSU9" s="135"/>
      <c r="MSV9" s="135"/>
      <c r="MSW9" s="135"/>
      <c r="MSX9" s="135"/>
      <c r="MSY9" s="135"/>
      <c r="MSZ9" s="135"/>
      <c r="MTA9" s="135"/>
      <c r="MTB9" s="135"/>
      <c r="MTC9" s="135"/>
      <c r="MTD9" s="135"/>
      <c r="MTE9" s="135"/>
      <c r="MTF9" s="135"/>
      <c r="MTG9" s="135"/>
      <c r="MTH9" s="135"/>
      <c r="MTI9" s="135"/>
      <c r="MTJ9" s="135"/>
      <c r="MTK9" s="135"/>
      <c r="MTL9" s="135"/>
      <c r="MTM9" s="135"/>
      <c r="MTN9" s="135"/>
      <c r="MTO9" s="135"/>
      <c r="MTP9" s="135"/>
      <c r="MTQ9" s="135"/>
      <c r="MTR9" s="135"/>
      <c r="MTS9" s="135"/>
      <c r="MTT9" s="135"/>
      <c r="MTU9" s="135"/>
      <c r="MTV9" s="135"/>
      <c r="MTW9" s="135"/>
      <c r="MTX9" s="135"/>
      <c r="MTY9" s="135"/>
      <c r="MTZ9" s="135"/>
      <c r="MUA9" s="135"/>
      <c r="MUB9" s="135"/>
      <c r="MUC9" s="135"/>
      <c r="MUD9" s="135"/>
      <c r="MUE9" s="135"/>
      <c r="MUF9" s="135"/>
      <c r="MUG9" s="135"/>
      <c r="MUH9" s="135"/>
      <c r="MUI9" s="135"/>
      <c r="MUJ9" s="135"/>
      <c r="MUK9" s="135"/>
      <c r="MUL9" s="135"/>
      <c r="MUM9" s="135"/>
      <c r="MUN9" s="135"/>
      <c r="MUO9" s="135"/>
      <c r="MUP9" s="135"/>
      <c r="MUQ9" s="135"/>
      <c r="MUR9" s="135"/>
      <c r="MUS9" s="135"/>
      <c r="MUT9" s="135"/>
      <c r="MUU9" s="135"/>
      <c r="MUV9" s="135"/>
      <c r="MUW9" s="135"/>
      <c r="MUX9" s="135"/>
      <c r="MUY9" s="135"/>
      <c r="MUZ9" s="135"/>
      <c r="MVA9" s="135"/>
      <c r="MVB9" s="135"/>
      <c r="MVC9" s="135"/>
      <c r="MVD9" s="135"/>
      <c r="MVE9" s="135"/>
      <c r="MVF9" s="135"/>
      <c r="MVG9" s="135"/>
      <c r="MVH9" s="135"/>
      <c r="MVI9" s="135"/>
      <c r="MVJ9" s="135"/>
      <c r="MVK9" s="135"/>
      <c r="MVL9" s="135"/>
      <c r="MVM9" s="135"/>
      <c r="MVN9" s="135"/>
      <c r="MVO9" s="135"/>
      <c r="MVP9" s="135"/>
      <c r="MVQ9" s="135"/>
      <c r="MVR9" s="135"/>
      <c r="MVS9" s="135"/>
      <c r="MVT9" s="135"/>
      <c r="MVU9" s="135"/>
      <c r="MVV9" s="135"/>
      <c r="MVW9" s="135"/>
      <c r="MVX9" s="135"/>
      <c r="MVY9" s="135"/>
      <c r="MVZ9" s="135"/>
      <c r="MWA9" s="135"/>
      <c r="MWB9" s="135"/>
      <c r="MWC9" s="135"/>
      <c r="MWD9" s="135"/>
      <c r="MWE9" s="135"/>
      <c r="MWF9" s="135"/>
      <c r="MWG9" s="135"/>
      <c r="MWH9" s="135"/>
      <c r="MWI9" s="135"/>
      <c r="MWJ9" s="135"/>
      <c r="MWK9" s="135"/>
      <c r="MWL9" s="135"/>
      <c r="MWM9" s="135"/>
      <c r="MWN9" s="135"/>
      <c r="MWO9" s="135"/>
      <c r="MWP9" s="135"/>
      <c r="MWQ9" s="135"/>
      <c r="MWR9" s="135"/>
      <c r="MWS9" s="135"/>
      <c r="MWT9" s="135"/>
      <c r="MWU9" s="135"/>
      <c r="MWV9" s="135"/>
      <c r="MWW9" s="135"/>
      <c r="MWX9" s="135"/>
      <c r="MWY9" s="135"/>
      <c r="MWZ9" s="135"/>
      <c r="MXA9" s="135"/>
      <c r="MXB9" s="135"/>
      <c r="MXC9" s="135"/>
      <c r="MXD9" s="135"/>
      <c r="MXE9" s="135"/>
      <c r="MXF9" s="135"/>
      <c r="MXG9" s="135"/>
      <c r="MXH9" s="135"/>
      <c r="MXI9" s="135"/>
      <c r="MXJ9" s="135"/>
      <c r="MXK9" s="135"/>
      <c r="MXL9" s="135"/>
      <c r="MXM9" s="135"/>
      <c r="MXN9" s="135"/>
      <c r="MXO9" s="135"/>
      <c r="MXP9" s="135"/>
      <c r="MXQ9" s="135"/>
      <c r="MXR9" s="135"/>
      <c r="MXS9" s="135"/>
      <c r="MXT9" s="135"/>
      <c r="MXU9" s="135"/>
      <c r="MXV9" s="135"/>
      <c r="MXW9" s="135"/>
      <c r="MXX9" s="135"/>
      <c r="MXY9" s="135"/>
      <c r="MXZ9" s="135"/>
      <c r="MYA9" s="135"/>
      <c r="MYB9" s="135"/>
      <c r="MYC9" s="135"/>
      <c r="MYD9" s="135"/>
      <c r="MYE9" s="135"/>
      <c r="MYF9" s="135"/>
      <c r="MYG9" s="135"/>
      <c r="MYH9" s="135"/>
      <c r="MYI9" s="135"/>
      <c r="MYJ9" s="135"/>
      <c r="MYK9" s="135"/>
      <c r="MYL9" s="135"/>
      <c r="MYM9" s="135"/>
      <c r="MYN9" s="135"/>
      <c r="MYO9" s="135"/>
      <c r="MYP9" s="135"/>
      <c r="MYQ9" s="135"/>
      <c r="MYR9" s="135"/>
      <c r="MYS9" s="135"/>
      <c r="MYT9" s="135"/>
      <c r="MYU9" s="135"/>
      <c r="MYV9" s="135"/>
      <c r="MYW9" s="135"/>
      <c r="MYX9" s="135"/>
      <c r="MYY9" s="135"/>
      <c r="MYZ9" s="135"/>
      <c r="MZA9" s="135"/>
      <c r="MZB9" s="135"/>
      <c r="MZC9" s="135"/>
      <c r="MZD9" s="135"/>
      <c r="MZE9" s="135"/>
      <c r="MZF9" s="135"/>
      <c r="MZG9" s="135"/>
      <c r="MZH9" s="135"/>
      <c r="MZI9" s="135"/>
      <c r="MZJ9" s="135"/>
      <c r="MZK9" s="135"/>
      <c r="MZL9" s="135"/>
      <c r="MZM9" s="135"/>
      <c r="MZN9" s="135"/>
      <c r="MZO9" s="135"/>
      <c r="MZP9" s="135"/>
      <c r="MZQ9" s="135"/>
      <c r="MZR9" s="135"/>
      <c r="MZS9" s="135"/>
      <c r="MZT9" s="135"/>
      <c r="MZU9" s="135"/>
      <c r="MZV9" s="135"/>
      <c r="MZW9" s="135"/>
      <c r="MZX9" s="135"/>
      <c r="MZY9" s="135"/>
      <c r="MZZ9" s="135"/>
      <c r="NAA9" s="135"/>
      <c r="NAB9" s="135"/>
      <c r="NAC9" s="135"/>
      <c r="NAD9" s="135"/>
      <c r="NAE9" s="135"/>
      <c r="NAF9" s="135"/>
      <c r="NAG9" s="135"/>
      <c r="NAH9" s="135"/>
      <c r="NAI9" s="135"/>
      <c r="NAJ9" s="135"/>
      <c r="NAK9" s="135"/>
      <c r="NAL9" s="135"/>
      <c r="NAM9" s="135"/>
      <c r="NAN9" s="135"/>
      <c r="NAO9" s="135"/>
      <c r="NAP9" s="135"/>
      <c r="NAQ9" s="135"/>
      <c r="NAR9" s="135"/>
      <c r="NAS9" s="135"/>
      <c r="NAT9" s="135"/>
      <c r="NAU9" s="135"/>
      <c r="NAV9" s="135"/>
      <c r="NAW9" s="135"/>
      <c r="NAX9" s="135"/>
      <c r="NAY9" s="135"/>
      <c r="NAZ9" s="135"/>
      <c r="NBA9" s="135"/>
      <c r="NBB9" s="135"/>
      <c r="NBC9" s="135"/>
      <c r="NBD9" s="135"/>
      <c r="NBE9" s="135"/>
      <c r="NBF9" s="135"/>
      <c r="NBG9" s="135"/>
      <c r="NBH9" s="135"/>
      <c r="NBI9" s="135"/>
      <c r="NBJ9" s="135"/>
      <c r="NBK9" s="135"/>
      <c r="NBL9" s="135"/>
      <c r="NBM9" s="135"/>
      <c r="NBN9" s="135"/>
      <c r="NBO9" s="135"/>
      <c r="NBP9" s="135"/>
      <c r="NBQ9" s="135"/>
      <c r="NBR9" s="135"/>
      <c r="NBS9" s="135"/>
      <c r="NBT9" s="135"/>
      <c r="NBU9" s="135"/>
      <c r="NBV9" s="135"/>
      <c r="NBW9" s="135"/>
      <c r="NBX9" s="135"/>
      <c r="NBY9" s="135"/>
      <c r="NBZ9" s="135"/>
      <c r="NCA9" s="135"/>
      <c r="NCB9" s="135"/>
      <c r="NCC9" s="135"/>
      <c r="NCD9" s="135"/>
      <c r="NCE9" s="135"/>
      <c r="NCF9" s="135"/>
      <c r="NCG9" s="135"/>
      <c r="NCH9" s="135"/>
      <c r="NCI9" s="135"/>
      <c r="NCJ9" s="135"/>
      <c r="NCK9" s="135"/>
      <c r="NCL9" s="135"/>
      <c r="NCM9" s="135"/>
      <c r="NCN9" s="135"/>
      <c r="NCO9" s="135"/>
      <c r="NCP9" s="135"/>
      <c r="NCQ9" s="135"/>
      <c r="NCR9" s="135"/>
      <c r="NCS9" s="135"/>
      <c r="NCT9" s="135"/>
      <c r="NCU9" s="135"/>
      <c r="NCV9" s="135"/>
      <c r="NCW9" s="135"/>
      <c r="NCX9" s="135"/>
      <c r="NCY9" s="135"/>
      <c r="NCZ9" s="135"/>
      <c r="NDA9" s="135"/>
      <c r="NDB9" s="135"/>
      <c r="NDC9" s="135"/>
      <c r="NDD9" s="135"/>
      <c r="NDE9" s="135"/>
      <c r="NDF9" s="135"/>
      <c r="NDG9" s="135"/>
      <c r="NDH9" s="135"/>
      <c r="NDI9" s="135"/>
      <c r="NDJ9" s="135"/>
      <c r="NDK9" s="135"/>
      <c r="NDL9" s="135"/>
      <c r="NDM9" s="135"/>
      <c r="NDN9" s="135"/>
      <c r="NDO9" s="135"/>
      <c r="NDP9" s="135"/>
      <c r="NDQ9" s="135"/>
      <c r="NDR9" s="135"/>
      <c r="NDS9" s="135"/>
      <c r="NDT9" s="135"/>
      <c r="NDU9" s="135"/>
      <c r="NDV9" s="135"/>
      <c r="NDW9" s="135"/>
      <c r="NDX9" s="135"/>
      <c r="NDY9" s="135"/>
      <c r="NDZ9" s="135"/>
      <c r="NEA9" s="135"/>
      <c r="NEB9" s="135"/>
      <c r="NEC9" s="135"/>
      <c r="NED9" s="135"/>
      <c r="NEE9" s="135"/>
      <c r="NEF9" s="135"/>
      <c r="NEG9" s="135"/>
      <c r="NEH9" s="135"/>
      <c r="NEI9" s="135"/>
      <c r="NEJ9" s="135"/>
      <c r="NEK9" s="135"/>
      <c r="NEL9" s="135"/>
      <c r="NEM9" s="135"/>
      <c r="NEN9" s="135"/>
      <c r="NEO9" s="135"/>
      <c r="NEP9" s="135"/>
      <c r="NEQ9" s="135"/>
      <c r="NER9" s="135"/>
      <c r="NES9" s="135"/>
      <c r="NET9" s="135"/>
      <c r="NEU9" s="135"/>
      <c r="NEV9" s="135"/>
      <c r="NEW9" s="135"/>
      <c r="NEX9" s="135"/>
      <c r="NEY9" s="135"/>
      <c r="NEZ9" s="135"/>
      <c r="NFA9" s="135"/>
      <c r="NFB9" s="135"/>
      <c r="NFC9" s="135"/>
      <c r="NFD9" s="135"/>
      <c r="NFE9" s="135"/>
      <c r="NFF9" s="135"/>
      <c r="NFG9" s="135"/>
      <c r="NFH9" s="135"/>
      <c r="NFI9" s="135"/>
      <c r="NFJ9" s="135"/>
      <c r="NFK9" s="135"/>
      <c r="NFL9" s="135"/>
      <c r="NFM9" s="135"/>
      <c r="NFN9" s="135"/>
      <c r="NFO9" s="135"/>
      <c r="NFP9" s="135"/>
      <c r="NFQ9" s="135"/>
      <c r="NFR9" s="135"/>
      <c r="NFS9" s="135"/>
      <c r="NFT9" s="135"/>
      <c r="NFU9" s="135"/>
      <c r="NFV9" s="135"/>
      <c r="NFW9" s="135"/>
      <c r="NFX9" s="135"/>
      <c r="NFY9" s="135"/>
      <c r="NFZ9" s="135"/>
      <c r="NGA9" s="135"/>
      <c r="NGB9" s="135"/>
      <c r="NGC9" s="135"/>
      <c r="NGD9" s="135"/>
      <c r="NGE9" s="135"/>
      <c r="NGF9" s="135"/>
      <c r="NGG9" s="135"/>
      <c r="NGH9" s="135"/>
      <c r="NGI9" s="135"/>
      <c r="NGJ9" s="135"/>
      <c r="NGK9" s="135"/>
      <c r="NGL9" s="135"/>
      <c r="NGM9" s="135"/>
      <c r="NGN9" s="135"/>
      <c r="NGO9" s="135"/>
      <c r="NGP9" s="135"/>
      <c r="NGQ9" s="135"/>
      <c r="NGR9" s="135"/>
      <c r="NGS9" s="135"/>
      <c r="NGT9" s="135"/>
      <c r="NGU9" s="135"/>
      <c r="NGV9" s="135"/>
      <c r="NGW9" s="135"/>
      <c r="NGX9" s="135"/>
      <c r="NGY9" s="135"/>
      <c r="NGZ9" s="135"/>
      <c r="NHA9" s="135"/>
      <c r="NHB9" s="135"/>
      <c r="NHC9" s="135"/>
      <c r="NHD9" s="135"/>
      <c r="NHE9" s="135"/>
      <c r="NHF9" s="135"/>
      <c r="NHG9" s="135"/>
      <c r="NHH9" s="135"/>
      <c r="NHI9" s="135"/>
      <c r="NHJ9" s="135"/>
      <c r="NHK9" s="135"/>
      <c r="NHL9" s="135"/>
      <c r="NHM9" s="135"/>
      <c r="NHN9" s="135"/>
      <c r="NHO9" s="135"/>
      <c r="NHP9" s="135"/>
      <c r="NHQ9" s="135"/>
      <c r="NHR9" s="135"/>
      <c r="NHS9" s="135"/>
      <c r="NHT9" s="135"/>
      <c r="NHU9" s="135"/>
      <c r="NHV9" s="135"/>
      <c r="NHW9" s="135"/>
      <c r="NHX9" s="135"/>
      <c r="NHY9" s="135"/>
      <c r="NHZ9" s="135"/>
      <c r="NIA9" s="135"/>
      <c r="NIB9" s="135"/>
      <c r="NIC9" s="135"/>
      <c r="NID9" s="135"/>
      <c r="NIE9" s="135"/>
      <c r="NIF9" s="135"/>
      <c r="NIG9" s="135"/>
      <c r="NIH9" s="135"/>
      <c r="NII9" s="135"/>
      <c r="NIJ9" s="135"/>
      <c r="NIK9" s="135"/>
      <c r="NIL9" s="135"/>
      <c r="NIM9" s="135"/>
      <c r="NIN9" s="135"/>
      <c r="NIO9" s="135"/>
      <c r="NIP9" s="135"/>
      <c r="NIQ9" s="135"/>
      <c r="NIR9" s="135"/>
      <c r="NIS9" s="135"/>
      <c r="NIT9" s="135"/>
      <c r="NIU9" s="135"/>
      <c r="NIV9" s="135"/>
      <c r="NIW9" s="135"/>
      <c r="NIX9" s="135"/>
      <c r="NIY9" s="135"/>
      <c r="NIZ9" s="135"/>
      <c r="NJA9" s="135"/>
      <c r="NJB9" s="135"/>
      <c r="NJC9" s="135"/>
      <c r="NJD9" s="135"/>
      <c r="NJE9" s="135"/>
      <c r="NJF9" s="135"/>
      <c r="NJG9" s="135"/>
      <c r="NJH9" s="135"/>
      <c r="NJI9" s="135"/>
      <c r="NJJ9" s="135"/>
      <c r="NJK9" s="135"/>
      <c r="NJL9" s="135"/>
      <c r="NJM9" s="135"/>
      <c r="NJN9" s="135"/>
      <c r="NJO9" s="135"/>
      <c r="NJP9" s="135"/>
      <c r="NJQ9" s="135"/>
      <c r="NJR9" s="135"/>
      <c r="NJS9" s="135"/>
      <c r="NJT9" s="135"/>
      <c r="NJU9" s="135"/>
      <c r="NJV9" s="135"/>
      <c r="NJW9" s="135"/>
      <c r="NJX9" s="135"/>
      <c r="NJY9" s="135"/>
      <c r="NJZ9" s="135"/>
      <c r="NKA9" s="135"/>
      <c r="NKB9" s="135"/>
      <c r="NKC9" s="135"/>
      <c r="NKD9" s="135"/>
      <c r="NKE9" s="135"/>
      <c r="NKF9" s="135"/>
      <c r="NKG9" s="135"/>
      <c r="NKH9" s="135"/>
      <c r="NKI9" s="135"/>
      <c r="NKJ9" s="135"/>
      <c r="NKK9" s="135"/>
      <c r="NKL9" s="135"/>
      <c r="NKM9" s="135"/>
      <c r="NKN9" s="135"/>
      <c r="NKO9" s="135"/>
      <c r="NKP9" s="135"/>
      <c r="NKQ9" s="135"/>
      <c r="NKR9" s="135"/>
      <c r="NKS9" s="135"/>
      <c r="NKT9" s="135"/>
      <c r="NKU9" s="135"/>
      <c r="NKV9" s="135"/>
      <c r="NKW9" s="135"/>
      <c r="NKX9" s="135"/>
      <c r="NKY9" s="135"/>
      <c r="NKZ9" s="135"/>
      <c r="NLA9" s="135"/>
      <c r="NLB9" s="135"/>
      <c r="NLC9" s="135"/>
      <c r="NLD9" s="135"/>
      <c r="NLE9" s="135"/>
      <c r="NLF9" s="135"/>
      <c r="NLG9" s="135"/>
      <c r="NLH9" s="135"/>
      <c r="NLI9" s="135"/>
      <c r="NLJ9" s="135"/>
      <c r="NLK9" s="135"/>
      <c r="NLL9" s="135"/>
      <c r="NLM9" s="135"/>
      <c r="NLN9" s="135"/>
      <c r="NLO9" s="135"/>
      <c r="NLP9" s="135"/>
      <c r="NLQ9" s="135"/>
      <c r="NLR9" s="135"/>
      <c r="NLS9" s="135"/>
      <c r="NLT9" s="135"/>
      <c r="NLU9" s="135"/>
      <c r="NLV9" s="135"/>
      <c r="NLW9" s="135"/>
      <c r="NLX9" s="135"/>
      <c r="NLY9" s="135"/>
      <c r="NLZ9" s="135"/>
      <c r="NMA9" s="135"/>
      <c r="NMB9" s="135"/>
      <c r="NMC9" s="135"/>
      <c r="NMD9" s="135"/>
      <c r="NME9" s="135"/>
      <c r="NMF9" s="135"/>
      <c r="NMG9" s="135"/>
      <c r="NMH9" s="135"/>
      <c r="NMI9" s="135"/>
      <c r="NMJ9" s="135"/>
      <c r="NMK9" s="135"/>
      <c r="NML9" s="135"/>
      <c r="NMM9" s="135"/>
      <c r="NMN9" s="135"/>
      <c r="NMO9" s="135"/>
      <c r="NMP9" s="135"/>
      <c r="NMQ9" s="135"/>
      <c r="NMR9" s="135"/>
      <c r="NMS9" s="135"/>
      <c r="NMT9" s="135"/>
      <c r="NMU9" s="135"/>
      <c r="NMV9" s="135"/>
      <c r="NMW9" s="135"/>
      <c r="NMX9" s="135"/>
      <c r="NMY9" s="135"/>
      <c r="NMZ9" s="135"/>
      <c r="NNA9" s="135"/>
      <c r="NNB9" s="135"/>
      <c r="NNC9" s="135"/>
      <c r="NND9" s="135"/>
      <c r="NNE9" s="135"/>
      <c r="NNF9" s="135"/>
      <c r="NNG9" s="135"/>
      <c r="NNH9" s="135"/>
      <c r="NNI9" s="135"/>
      <c r="NNJ9" s="135"/>
      <c r="NNK9" s="135"/>
      <c r="NNL9" s="135"/>
      <c r="NNM9" s="135"/>
      <c r="NNN9" s="135"/>
      <c r="NNO9" s="135"/>
      <c r="NNP9" s="135"/>
      <c r="NNQ9" s="135"/>
      <c r="NNR9" s="135"/>
      <c r="NNS9" s="135"/>
      <c r="NNT9" s="135"/>
      <c r="NNU9" s="135"/>
      <c r="NNV9" s="135"/>
      <c r="NNW9" s="135"/>
      <c r="NNX9" s="135"/>
      <c r="NNY9" s="135"/>
      <c r="NNZ9" s="135"/>
      <c r="NOA9" s="135"/>
      <c r="NOB9" s="135"/>
      <c r="NOC9" s="135"/>
      <c r="NOD9" s="135"/>
      <c r="NOE9" s="135"/>
      <c r="NOF9" s="135"/>
      <c r="NOG9" s="135"/>
      <c r="NOH9" s="135"/>
      <c r="NOI9" s="135"/>
      <c r="NOJ9" s="135"/>
      <c r="NOK9" s="135"/>
      <c r="NOL9" s="135"/>
      <c r="NOM9" s="135"/>
      <c r="NON9" s="135"/>
      <c r="NOO9" s="135"/>
      <c r="NOP9" s="135"/>
      <c r="NOQ9" s="135"/>
      <c r="NOR9" s="135"/>
      <c r="NOS9" s="135"/>
      <c r="NOT9" s="135"/>
      <c r="NOU9" s="135"/>
      <c r="NOV9" s="135"/>
      <c r="NOW9" s="135"/>
      <c r="NOX9" s="135"/>
      <c r="NOY9" s="135"/>
      <c r="NOZ9" s="135"/>
      <c r="NPA9" s="135"/>
      <c r="NPB9" s="135"/>
      <c r="NPC9" s="135"/>
      <c r="NPD9" s="135"/>
      <c r="NPE9" s="135"/>
      <c r="NPF9" s="135"/>
      <c r="NPG9" s="135"/>
      <c r="NPH9" s="135"/>
      <c r="NPI9" s="135"/>
      <c r="NPJ9" s="135"/>
      <c r="NPK9" s="135"/>
      <c r="NPL9" s="135"/>
      <c r="NPM9" s="135"/>
      <c r="NPN9" s="135"/>
      <c r="NPO9" s="135"/>
      <c r="NPP9" s="135"/>
      <c r="NPQ9" s="135"/>
      <c r="NPR9" s="135"/>
      <c r="NPS9" s="135"/>
      <c r="NPT9" s="135"/>
      <c r="NPU9" s="135"/>
      <c r="NPV9" s="135"/>
      <c r="NPW9" s="135"/>
      <c r="NPX9" s="135"/>
      <c r="NPY9" s="135"/>
      <c r="NPZ9" s="135"/>
      <c r="NQA9" s="135"/>
      <c r="NQB9" s="135"/>
      <c r="NQC9" s="135"/>
      <c r="NQD9" s="135"/>
      <c r="NQE9" s="135"/>
      <c r="NQF9" s="135"/>
      <c r="NQG9" s="135"/>
      <c r="NQH9" s="135"/>
      <c r="NQI9" s="135"/>
      <c r="NQJ9" s="135"/>
      <c r="NQK9" s="135"/>
      <c r="NQL9" s="135"/>
      <c r="NQM9" s="135"/>
      <c r="NQN9" s="135"/>
      <c r="NQO9" s="135"/>
      <c r="NQP9" s="135"/>
      <c r="NQQ9" s="135"/>
      <c r="NQR9" s="135"/>
      <c r="NQS9" s="135"/>
      <c r="NQT9" s="135"/>
      <c r="NQU9" s="135"/>
      <c r="NQV9" s="135"/>
      <c r="NQW9" s="135"/>
      <c r="NQX9" s="135"/>
      <c r="NQY9" s="135"/>
      <c r="NQZ9" s="135"/>
      <c r="NRA9" s="135"/>
      <c r="NRB9" s="135"/>
      <c r="NRC9" s="135"/>
      <c r="NRD9" s="135"/>
      <c r="NRE9" s="135"/>
      <c r="NRF9" s="135"/>
      <c r="NRG9" s="135"/>
      <c r="NRH9" s="135"/>
      <c r="NRI9" s="135"/>
      <c r="NRJ9" s="135"/>
      <c r="NRK9" s="135"/>
      <c r="NRL9" s="135"/>
      <c r="NRM9" s="135"/>
      <c r="NRN9" s="135"/>
      <c r="NRO9" s="135"/>
      <c r="NRP9" s="135"/>
      <c r="NRQ9" s="135"/>
      <c r="NRR9" s="135"/>
      <c r="NRS9" s="135"/>
      <c r="NRT9" s="135"/>
      <c r="NRU9" s="135"/>
      <c r="NRV9" s="135"/>
      <c r="NRW9" s="135"/>
      <c r="NRX9" s="135"/>
      <c r="NRY9" s="135"/>
      <c r="NRZ9" s="135"/>
      <c r="NSA9" s="135"/>
      <c r="NSB9" s="135"/>
      <c r="NSC9" s="135"/>
      <c r="NSD9" s="135"/>
      <c r="NSE9" s="135"/>
      <c r="NSF9" s="135"/>
      <c r="NSG9" s="135"/>
      <c r="NSH9" s="135"/>
      <c r="NSI9" s="135"/>
      <c r="NSJ9" s="135"/>
      <c r="NSK9" s="135"/>
      <c r="NSL9" s="135"/>
      <c r="NSM9" s="135"/>
      <c r="NSN9" s="135"/>
      <c r="NSO9" s="135"/>
      <c r="NSP9" s="135"/>
      <c r="NSQ9" s="135"/>
      <c r="NSR9" s="135"/>
      <c r="NSS9" s="135"/>
      <c r="NST9" s="135"/>
      <c r="NSU9" s="135"/>
      <c r="NSV9" s="135"/>
      <c r="NSW9" s="135"/>
      <c r="NSX9" s="135"/>
      <c r="NSY9" s="135"/>
      <c r="NSZ9" s="135"/>
      <c r="NTA9" s="135"/>
      <c r="NTB9" s="135"/>
      <c r="NTC9" s="135"/>
      <c r="NTD9" s="135"/>
      <c r="NTE9" s="135"/>
      <c r="NTF9" s="135"/>
      <c r="NTG9" s="135"/>
      <c r="NTH9" s="135"/>
      <c r="NTI9" s="135"/>
      <c r="NTJ9" s="135"/>
      <c r="NTK9" s="135"/>
      <c r="NTL9" s="135"/>
      <c r="NTM9" s="135"/>
      <c r="NTN9" s="135"/>
      <c r="NTO9" s="135"/>
      <c r="NTP9" s="135"/>
      <c r="NTQ9" s="135"/>
      <c r="NTR9" s="135"/>
      <c r="NTS9" s="135"/>
      <c r="NTT9" s="135"/>
      <c r="NTU9" s="135"/>
      <c r="NTV9" s="135"/>
      <c r="NTW9" s="135"/>
      <c r="NTX9" s="135"/>
      <c r="NTY9" s="135"/>
      <c r="NTZ9" s="135"/>
      <c r="NUA9" s="135"/>
      <c r="NUB9" s="135"/>
      <c r="NUC9" s="135"/>
      <c r="NUD9" s="135"/>
      <c r="NUE9" s="135"/>
      <c r="NUF9" s="135"/>
      <c r="NUG9" s="135"/>
      <c r="NUH9" s="135"/>
      <c r="NUI9" s="135"/>
      <c r="NUJ9" s="135"/>
      <c r="NUK9" s="135"/>
      <c r="NUL9" s="135"/>
      <c r="NUM9" s="135"/>
      <c r="NUN9" s="135"/>
      <c r="NUO9" s="135"/>
      <c r="NUP9" s="135"/>
      <c r="NUQ9" s="135"/>
      <c r="NUR9" s="135"/>
      <c r="NUS9" s="135"/>
      <c r="NUT9" s="135"/>
      <c r="NUU9" s="135"/>
      <c r="NUV9" s="135"/>
      <c r="NUW9" s="135"/>
      <c r="NUX9" s="135"/>
      <c r="NUY9" s="135"/>
      <c r="NUZ9" s="135"/>
      <c r="NVA9" s="135"/>
      <c r="NVB9" s="135"/>
      <c r="NVC9" s="135"/>
      <c r="NVD9" s="135"/>
      <c r="NVE9" s="135"/>
      <c r="NVF9" s="135"/>
      <c r="NVG9" s="135"/>
      <c r="NVH9" s="135"/>
      <c r="NVI9" s="135"/>
      <c r="NVJ9" s="135"/>
      <c r="NVK9" s="135"/>
      <c r="NVL9" s="135"/>
      <c r="NVM9" s="135"/>
      <c r="NVN9" s="135"/>
      <c r="NVO9" s="135"/>
      <c r="NVP9" s="135"/>
      <c r="NVQ9" s="135"/>
      <c r="NVR9" s="135"/>
      <c r="NVS9" s="135"/>
      <c r="NVT9" s="135"/>
      <c r="NVU9" s="135"/>
      <c r="NVV9" s="135"/>
      <c r="NVW9" s="135"/>
      <c r="NVX9" s="135"/>
      <c r="NVY9" s="135"/>
      <c r="NVZ9" s="135"/>
      <c r="NWA9" s="135"/>
      <c r="NWB9" s="135"/>
      <c r="NWC9" s="135"/>
      <c r="NWD9" s="135"/>
      <c r="NWE9" s="135"/>
      <c r="NWF9" s="135"/>
      <c r="NWG9" s="135"/>
      <c r="NWH9" s="135"/>
      <c r="NWI9" s="135"/>
      <c r="NWJ9" s="135"/>
      <c r="NWK9" s="135"/>
      <c r="NWL9" s="135"/>
      <c r="NWM9" s="135"/>
      <c r="NWN9" s="135"/>
      <c r="NWO9" s="135"/>
      <c r="NWP9" s="135"/>
      <c r="NWQ9" s="135"/>
      <c r="NWR9" s="135"/>
      <c r="NWS9" s="135"/>
      <c r="NWT9" s="135"/>
      <c r="NWU9" s="135"/>
      <c r="NWV9" s="135"/>
      <c r="NWW9" s="135"/>
      <c r="NWX9" s="135"/>
      <c r="NWY9" s="135"/>
      <c r="NWZ9" s="135"/>
      <c r="NXA9" s="135"/>
      <c r="NXB9" s="135"/>
      <c r="NXC9" s="135"/>
      <c r="NXD9" s="135"/>
      <c r="NXE9" s="135"/>
      <c r="NXF9" s="135"/>
      <c r="NXG9" s="135"/>
      <c r="NXH9" s="135"/>
      <c r="NXI9" s="135"/>
      <c r="NXJ9" s="135"/>
      <c r="NXK9" s="135"/>
      <c r="NXL9" s="135"/>
      <c r="NXM9" s="135"/>
      <c r="NXN9" s="135"/>
      <c r="NXO9" s="135"/>
      <c r="NXP9" s="135"/>
      <c r="NXQ9" s="135"/>
      <c r="NXR9" s="135"/>
      <c r="NXS9" s="135"/>
      <c r="NXT9" s="135"/>
      <c r="NXU9" s="135"/>
      <c r="NXV9" s="135"/>
      <c r="NXW9" s="135"/>
      <c r="NXX9" s="135"/>
      <c r="NXY9" s="135"/>
      <c r="NXZ9" s="135"/>
      <c r="NYA9" s="135"/>
      <c r="NYB9" s="135"/>
      <c r="NYC9" s="135"/>
      <c r="NYD9" s="135"/>
      <c r="NYE9" s="135"/>
      <c r="NYF9" s="135"/>
      <c r="NYG9" s="135"/>
      <c r="NYH9" s="135"/>
      <c r="NYI9" s="135"/>
      <c r="NYJ9" s="135"/>
      <c r="NYK9" s="135"/>
      <c r="NYL9" s="135"/>
      <c r="NYM9" s="135"/>
      <c r="NYN9" s="135"/>
      <c r="NYO9" s="135"/>
      <c r="NYP9" s="135"/>
      <c r="NYQ9" s="135"/>
      <c r="NYR9" s="135"/>
      <c r="NYS9" s="135"/>
      <c r="NYT9" s="135"/>
      <c r="NYU9" s="135"/>
      <c r="NYV9" s="135"/>
      <c r="NYW9" s="135"/>
      <c r="NYX9" s="135"/>
      <c r="NYY9" s="135"/>
      <c r="NYZ9" s="135"/>
      <c r="NZA9" s="135"/>
      <c r="NZB9" s="135"/>
      <c r="NZC9" s="135"/>
      <c r="NZD9" s="135"/>
      <c r="NZE9" s="135"/>
      <c r="NZF9" s="135"/>
      <c r="NZG9" s="135"/>
      <c r="NZH9" s="135"/>
      <c r="NZI9" s="135"/>
      <c r="NZJ9" s="135"/>
      <c r="NZK9" s="135"/>
      <c r="NZL9" s="135"/>
      <c r="NZM9" s="135"/>
      <c r="NZN9" s="135"/>
      <c r="NZO9" s="135"/>
      <c r="NZP9" s="135"/>
      <c r="NZQ9" s="135"/>
      <c r="NZR9" s="135"/>
      <c r="NZS9" s="135"/>
      <c r="NZT9" s="135"/>
      <c r="NZU9" s="135"/>
      <c r="NZV9" s="135"/>
      <c r="NZW9" s="135"/>
      <c r="NZX9" s="135"/>
      <c r="NZY9" s="135"/>
      <c r="NZZ9" s="135"/>
      <c r="OAA9" s="135"/>
      <c r="OAB9" s="135"/>
      <c r="OAC9" s="135"/>
      <c r="OAD9" s="135"/>
      <c r="OAE9" s="135"/>
      <c r="OAF9" s="135"/>
      <c r="OAG9" s="135"/>
      <c r="OAH9" s="135"/>
      <c r="OAI9" s="135"/>
      <c r="OAJ9" s="135"/>
      <c r="OAK9" s="135"/>
      <c r="OAL9" s="135"/>
      <c r="OAM9" s="135"/>
      <c r="OAN9" s="135"/>
      <c r="OAO9" s="135"/>
      <c r="OAP9" s="135"/>
      <c r="OAQ9" s="135"/>
      <c r="OAR9" s="135"/>
      <c r="OAS9" s="135"/>
      <c r="OAT9" s="135"/>
      <c r="OAU9" s="135"/>
      <c r="OAV9" s="135"/>
      <c r="OAW9" s="135"/>
      <c r="OAX9" s="135"/>
      <c r="OAY9" s="135"/>
      <c r="OAZ9" s="135"/>
      <c r="OBA9" s="135"/>
      <c r="OBB9" s="135"/>
      <c r="OBC9" s="135"/>
      <c r="OBD9" s="135"/>
      <c r="OBE9" s="135"/>
      <c r="OBF9" s="135"/>
      <c r="OBG9" s="135"/>
      <c r="OBH9" s="135"/>
      <c r="OBI9" s="135"/>
      <c r="OBJ9" s="135"/>
      <c r="OBK9" s="135"/>
      <c r="OBL9" s="135"/>
      <c r="OBM9" s="135"/>
      <c r="OBN9" s="135"/>
      <c r="OBO9" s="135"/>
      <c r="OBP9" s="135"/>
      <c r="OBQ9" s="135"/>
      <c r="OBR9" s="135"/>
      <c r="OBS9" s="135"/>
      <c r="OBT9" s="135"/>
      <c r="OBU9" s="135"/>
      <c r="OBV9" s="135"/>
      <c r="OBW9" s="135"/>
      <c r="OBX9" s="135"/>
      <c r="OBY9" s="135"/>
      <c r="OBZ9" s="135"/>
      <c r="OCA9" s="135"/>
      <c r="OCB9" s="135"/>
      <c r="OCC9" s="135"/>
      <c r="OCD9" s="135"/>
      <c r="OCE9" s="135"/>
      <c r="OCF9" s="135"/>
      <c r="OCG9" s="135"/>
      <c r="OCH9" s="135"/>
      <c r="OCI9" s="135"/>
      <c r="OCJ9" s="135"/>
      <c r="OCK9" s="135"/>
      <c r="OCL9" s="135"/>
      <c r="OCM9" s="135"/>
      <c r="OCN9" s="135"/>
      <c r="OCO9" s="135"/>
      <c r="OCP9" s="135"/>
      <c r="OCQ9" s="135"/>
      <c r="OCR9" s="135"/>
      <c r="OCS9" s="135"/>
      <c r="OCT9" s="135"/>
      <c r="OCU9" s="135"/>
      <c r="OCV9" s="135"/>
      <c r="OCW9" s="135"/>
      <c r="OCX9" s="135"/>
      <c r="OCY9" s="135"/>
      <c r="OCZ9" s="135"/>
      <c r="ODA9" s="135"/>
      <c r="ODB9" s="135"/>
      <c r="ODC9" s="135"/>
      <c r="ODD9" s="135"/>
      <c r="ODE9" s="135"/>
      <c r="ODF9" s="135"/>
      <c r="ODG9" s="135"/>
      <c r="ODH9" s="135"/>
      <c r="ODI9" s="135"/>
      <c r="ODJ9" s="135"/>
      <c r="ODK9" s="135"/>
      <c r="ODL9" s="135"/>
      <c r="ODM9" s="135"/>
      <c r="ODN9" s="135"/>
      <c r="ODO9" s="135"/>
      <c r="ODP9" s="135"/>
      <c r="ODQ9" s="135"/>
      <c r="ODR9" s="135"/>
      <c r="ODS9" s="135"/>
      <c r="ODT9" s="135"/>
      <c r="ODU9" s="135"/>
      <c r="ODV9" s="135"/>
      <c r="ODW9" s="135"/>
      <c r="ODX9" s="135"/>
      <c r="ODY9" s="135"/>
      <c r="ODZ9" s="135"/>
      <c r="OEA9" s="135"/>
      <c r="OEB9" s="135"/>
      <c r="OEC9" s="135"/>
      <c r="OED9" s="135"/>
      <c r="OEE9" s="135"/>
      <c r="OEF9" s="135"/>
      <c r="OEG9" s="135"/>
      <c r="OEH9" s="135"/>
      <c r="OEI9" s="135"/>
      <c r="OEJ9" s="135"/>
      <c r="OEK9" s="135"/>
      <c r="OEL9" s="135"/>
      <c r="OEM9" s="135"/>
      <c r="OEN9" s="135"/>
      <c r="OEO9" s="135"/>
      <c r="OEP9" s="135"/>
      <c r="OEQ9" s="135"/>
      <c r="OER9" s="135"/>
      <c r="OES9" s="135"/>
      <c r="OET9" s="135"/>
      <c r="OEU9" s="135"/>
      <c r="OEV9" s="135"/>
      <c r="OEW9" s="135"/>
      <c r="OEX9" s="135"/>
      <c r="OEY9" s="135"/>
      <c r="OEZ9" s="135"/>
      <c r="OFA9" s="135"/>
      <c r="OFB9" s="135"/>
      <c r="OFC9" s="135"/>
      <c r="OFD9" s="135"/>
      <c r="OFE9" s="135"/>
      <c r="OFF9" s="135"/>
      <c r="OFG9" s="135"/>
      <c r="OFH9" s="135"/>
      <c r="OFI9" s="135"/>
      <c r="OFJ9" s="135"/>
      <c r="OFK9" s="135"/>
      <c r="OFL9" s="135"/>
      <c r="OFM9" s="135"/>
      <c r="OFN9" s="135"/>
      <c r="OFO9" s="135"/>
      <c r="OFP9" s="135"/>
      <c r="OFQ9" s="135"/>
      <c r="OFR9" s="135"/>
      <c r="OFS9" s="135"/>
      <c r="OFT9" s="135"/>
      <c r="OFU9" s="135"/>
      <c r="OFV9" s="135"/>
      <c r="OFW9" s="135"/>
      <c r="OFX9" s="135"/>
      <c r="OFY9" s="135"/>
      <c r="OFZ9" s="135"/>
      <c r="OGA9" s="135"/>
      <c r="OGB9" s="135"/>
      <c r="OGC9" s="135"/>
      <c r="OGD9" s="135"/>
      <c r="OGE9" s="135"/>
      <c r="OGF9" s="135"/>
      <c r="OGG9" s="135"/>
      <c r="OGH9" s="135"/>
      <c r="OGI9" s="135"/>
      <c r="OGJ9" s="135"/>
      <c r="OGK9" s="135"/>
      <c r="OGL9" s="135"/>
      <c r="OGM9" s="135"/>
      <c r="OGN9" s="135"/>
      <c r="OGO9" s="135"/>
      <c r="OGP9" s="135"/>
      <c r="OGQ9" s="135"/>
      <c r="OGR9" s="135"/>
      <c r="OGS9" s="135"/>
      <c r="OGT9" s="135"/>
      <c r="OGU9" s="135"/>
      <c r="OGV9" s="135"/>
      <c r="OGW9" s="135"/>
      <c r="OGX9" s="135"/>
      <c r="OGY9" s="135"/>
      <c r="OGZ9" s="135"/>
      <c r="OHA9" s="135"/>
      <c r="OHB9" s="135"/>
      <c r="OHC9" s="135"/>
      <c r="OHD9" s="135"/>
      <c r="OHE9" s="135"/>
      <c r="OHF9" s="135"/>
      <c r="OHG9" s="135"/>
      <c r="OHH9" s="135"/>
      <c r="OHI9" s="135"/>
      <c r="OHJ9" s="135"/>
      <c r="OHK9" s="135"/>
      <c r="OHL9" s="135"/>
      <c r="OHM9" s="135"/>
      <c r="OHN9" s="135"/>
      <c r="OHO9" s="135"/>
      <c r="OHP9" s="135"/>
      <c r="OHQ9" s="135"/>
      <c r="OHR9" s="135"/>
      <c r="OHS9" s="135"/>
      <c r="OHT9" s="135"/>
      <c r="OHU9" s="135"/>
      <c r="OHV9" s="135"/>
      <c r="OHW9" s="135"/>
      <c r="OHX9" s="135"/>
      <c r="OHY9" s="135"/>
      <c r="OHZ9" s="135"/>
      <c r="OIA9" s="135"/>
      <c r="OIB9" s="135"/>
      <c r="OIC9" s="135"/>
      <c r="OID9" s="135"/>
      <c r="OIE9" s="135"/>
      <c r="OIF9" s="135"/>
      <c r="OIG9" s="135"/>
      <c r="OIH9" s="135"/>
      <c r="OII9" s="135"/>
      <c r="OIJ9" s="135"/>
      <c r="OIK9" s="135"/>
      <c r="OIL9" s="135"/>
      <c r="OIM9" s="135"/>
      <c r="OIN9" s="135"/>
      <c r="OIO9" s="135"/>
      <c r="OIP9" s="135"/>
      <c r="OIQ9" s="135"/>
      <c r="OIR9" s="135"/>
      <c r="OIS9" s="135"/>
      <c r="OIT9" s="135"/>
      <c r="OIU9" s="135"/>
      <c r="OIV9" s="135"/>
      <c r="OIW9" s="135"/>
      <c r="OIX9" s="135"/>
      <c r="OIY9" s="135"/>
      <c r="OIZ9" s="135"/>
      <c r="OJA9" s="135"/>
      <c r="OJB9" s="135"/>
      <c r="OJC9" s="135"/>
      <c r="OJD9" s="135"/>
      <c r="OJE9" s="135"/>
      <c r="OJF9" s="135"/>
      <c r="OJG9" s="135"/>
      <c r="OJH9" s="135"/>
      <c r="OJI9" s="135"/>
      <c r="OJJ9" s="135"/>
      <c r="OJK9" s="135"/>
      <c r="OJL9" s="135"/>
      <c r="OJM9" s="135"/>
      <c r="OJN9" s="135"/>
      <c r="OJO9" s="135"/>
      <c r="OJP9" s="135"/>
      <c r="OJQ9" s="135"/>
      <c r="OJR9" s="135"/>
      <c r="OJS9" s="135"/>
      <c r="OJT9" s="135"/>
      <c r="OJU9" s="135"/>
      <c r="OJV9" s="135"/>
      <c r="OJW9" s="135"/>
      <c r="OJX9" s="135"/>
      <c r="OJY9" s="135"/>
      <c r="OJZ9" s="135"/>
      <c r="OKA9" s="135"/>
      <c r="OKB9" s="135"/>
      <c r="OKC9" s="135"/>
      <c r="OKD9" s="135"/>
      <c r="OKE9" s="135"/>
      <c r="OKF9" s="135"/>
      <c r="OKG9" s="135"/>
      <c r="OKH9" s="135"/>
      <c r="OKI9" s="135"/>
      <c r="OKJ9" s="135"/>
      <c r="OKK9" s="135"/>
      <c r="OKL9" s="135"/>
      <c r="OKM9" s="135"/>
      <c r="OKN9" s="135"/>
      <c r="OKO9" s="135"/>
      <c r="OKP9" s="135"/>
      <c r="OKQ9" s="135"/>
      <c r="OKR9" s="135"/>
      <c r="OKS9" s="135"/>
      <c r="OKT9" s="135"/>
      <c r="OKU9" s="135"/>
      <c r="OKV9" s="135"/>
      <c r="OKW9" s="135"/>
      <c r="OKX9" s="135"/>
      <c r="OKY9" s="135"/>
      <c r="OKZ9" s="135"/>
      <c r="OLA9" s="135"/>
      <c r="OLB9" s="135"/>
      <c r="OLC9" s="135"/>
      <c r="OLD9" s="135"/>
      <c r="OLE9" s="135"/>
      <c r="OLF9" s="135"/>
      <c r="OLG9" s="135"/>
      <c r="OLH9" s="135"/>
      <c r="OLI9" s="135"/>
      <c r="OLJ9" s="135"/>
      <c r="OLK9" s="135"/>
      <c r="OLL9" s="135"/>
      <c r="OLM9" s="135"/>
      <c r="OLN9" s="135"/>
      <c r="OLO9" s="135"/>
      <c r="OLP9" s="135"/>
      <c r="OLQ9" s="135"/>
      <c r="OLR9" s="135"/>
      <c r="OLS9" s="135"/>
      <c r="OLT9" s="135"/>
      <c r="OLU9" s="135"/>
      <c r="OLV9" s="135"/>
      <c r="OLW9" s="135"/>
      <c r="OLX9" s="135"/>
      <c r="OLY9" s="135"/>
      <c r="OLZ9" s="135"/>
      <c r="OMA9" s="135"/>
      <c r="OMB9" s="135"/>
      <c r="OMC9" s="135"/>
      <c r="OMD9" s="135"/>
      <c r="OME9" s="135"/>
      <c r="OMF9" s="135"/>
      <c r="OMG9" s="135"/>
      <c r="OMH9" s="135"/>
      <c r="OMI9" s="135"/>
      <c r="OMJ9" s="135"/>
      <c r="OMK9" s="135"/>
      <c r="OML9" s="135"/>
      <c r="OMM9" s="135"/>
      <c r="OMN9" s="135"/>
      <c r="OMO9" s="135"/>
      <c r="OMP9" s="135"/>
      <c r="OMQ9" s="135"/>
      <c r="OMR9" s="135"/>
      <c r="OMS9" s="135"/>
      <c r="OMT9" s="135"/>
      <c r="OMU9" s="135"/>
      <c r="OMV9" s="135"/>
      <c r="OMW9" s="135"/>
      <c r="OMX9" s="135"/>
      <c r="OMY9" s="135"/>
      <c r="OMZ9" s="135"/>
      <c r="ONA9" s="135"/>
      <c r="ONB9" s="135"/>
      <c r="ONC9" s="135"/>
      <c r="OND9" s="135"/>
      <c r="ONE9" s="135"/>
      <c r="ONF9" s="135"/>
      <c r="ONG9" s="135"/>
      <c r="ONH9" s="135"/>
      <c r="ONI9" s="135"/>
      <c r="ONJ9" s="135"/>
      <c r="ONK9" s="135"/>
      <c r="ONL9" s="135"/>
      <c r="ONM9" s="135"/>
      <c r="ONN9" s="135"/>
      <c r="ONO9" s="135"/>
      <c r="ONP9" s="135"/>
      <c r="ONQ9" s="135"/>
      <c r="ONR9" s="135"/>
      <c r="ONS9" s="135"/>
      <c r="ONT9" s="135"/>
      <c r="ONU9" s="135"/>
      <c r="ONV9" s="135"/>
      <c r="ONW9" s="135"/>
      <c r="ONX9" s="135"/>
      <c r="ONY9" s="135"/>
      <c r="ONZ9" s="135"/>
      <c r="OOA9" s="135"/>
      <c r="OOB9" s="135"/>
      <c r="OOC9" s="135"/>
      <c r="OOD9" s="135"/>
      <c r="OOE9" s="135"/>
      <c r="OOF9" s="135"/>
      <c r="OOG9" s="135"/>
      <c r="OOH9" s="135"/>
      <c r="OOI9" s="135"/>
      <c r="OOJ9" s="135"/>
      <c r="OOK9" s="135"/>
      <c r="OOL9" s="135"/>
      <c r="OOM9" s="135"/>
      <c r="OON9" s="135"/>
      <c r="OOO9" s="135"/>
      <c r="OOP9" s="135"/>
      <c r="OOQ9" s="135"/>
      <c r="OOR9" s="135"/>
      <c r="OOS9" s="135"/>
      <c r="OOT9" s="135"/>
      <c r="OOU9" s="135"/>
      <c r="OOV9" s="135"/>
      <c r="OOW9" s="135"/>
      <c r="OOX9" s="135"/>
      <c r="OOY9" s="135"/>
      <c r="OOZ9" s="135"/>
      <c r="OPA9" s="135"/>
      <c r="OPB9" s="135"/>
      <c r="OPC9" s="135"/>
      <c r="OPD9" s="135"/>
      <c r="OPE9" s="135"/>
      <c r="OPF9" s="135"/>
      <c r="OPG9" s="135"/>
      <c r="OPH9" s="135"/>
      <c r="OPI9" s="135"/>
      <c r="OPJ9" s="135"/>
      <c r="OPK9" s="135"/>
      <c r="OPL9" s="135"/>
      <c r="OPM9" s="135"/>
      <c r="OPN9" s="135"/>
      <c r="OPO9" s="135"/>
      <c r="OPP9" s="135"/>
      <c r="OPQ9" s="135"/>
      <c r="OPR9" s="135"/>
      <c r="OPS9" s="135"/>
      <c r="OPT9" s="135"/>
      <c r="OPU9" s="135"/>
      <c r="OPV9" s="135"/>
      <c r="OPW9" s="135"/>
      <c r="OPX9" s="135"/>
      <c r="OPY9" s="135"/>
      <c r="OPZ9" s="135"/>
      <c r="OQA9" s="135"/>
      <c r="OQB9" s="135"/>
      <c r="OQC9" s="135"/>
      <c r="OQD9" s="135"/>
      <c r="OQE9" s="135"/>
      <c r="OQF9" s="135"/>
      <c r="OQG9" s="135"/>
      <c r="OQH9" s="135"/>
      <c r="OQI9" s="135"/>
      <c r="OQJ9" s="135"/>
      <c r="OQK9" s="135"/>
      <c r="OQL9" s="135"/>
      <c r="OQM9" s="135"/>
      <c r="OQN9" s="135"/>
      <c r="OQO9" s="135"/>
      <c r="OQP9" s="135"/>
      <c r="OQQ9" s="135"/>
      <c r="OQR9" s="135"/>
      <c r="OQS9" s="135"/>
      <c r="OQT9" s="135"/>
      <c r="OQU9" s="135"/>
      <c r="OQV9" s="135"/>
      <c r="OQW9" s="135"/>
      <c r="OQX9" s="135"/>
      <c r="OQY9" s="135"/>
      <c r="OQZ9" s="135"/>
      <c r="ORA9" s="135"/>
      <c r="ORB9" s="135"/>
      <c r="ORC9" s="135"/>
      <c r="ORD9" s="135"/>
      <c r="ORE9" s="135"/>
      <c r="ORF9" s="135"/>
      <c r="ORG9" s="135"/>
      <c r="ORH9" s="135"/>
      <c r="ORI9" s="135"/>
      <c r="ORJ9" s="135"/>
      <c r="ORK9" s="135"/>
      <c r="ORL9" s="135"/>
      <c r="ORM9" s="135"/>
      <c r="ORN9" s="135"/>
      <c r="ORO9" s="135"/>
      <c r="ORP9" s="135"/>
      <c r="ORQ9" s="135"/>
      <c r="ORR9" s="135"/>
      <c r="ORS9" s="135"/>
      <c r="ORT9" s="135"/>
      <c r="ORU9" s="135"/>
      <c r="ORV9" s="135"/>
      <c r="ORW9" s="135"/>
      <c r="ORX9" s="135"/>
      <c r="ORY9" s="135"/>
      <c r="ORZ9" s="135"/>
      <c r="OSA9" s="135"/>
      <c r="OSB9" s="135"/>
      <c r="OSC9" s="135"/>
      <c r="OSD9" s="135"/>
      <c r="OSE9" s="135"/>
      <c r="OSF9" s="135"/>
      <c r="OSG9" s="135"/>
      <c r="OSH9" s="135"/>
      <c r="OSI9" s="135"/>
      <c r="OSJ9" s="135"/>
      <c r="OSK9" s="135"/>
      <c r="OSL9" s="135"/>
      <c r="OSM9" s="135"/>
      <c r="OSN9" s="135"/>
      <c r="OSO9" s="135"/>
      <c r="OSP9" s="135"/>
      <c r="OSQ9" s="135"/>
      <c r="OSR9" s="135"/>
      <c r="OSS9" s="135"/>
      <c r="OST9" s="135"/>
      <c r="OSU9" s="135"/>
      <c r="OSV9" s="135"/>
      <c r="OSW9" s="135"/>
      <c r="OSX9" s="135"/>
      <c r="OSY9" s="135"/>
      <c r="OSZ9" s="135"/>
      <c r="OTA9" s="135"/>
      <c r="OTB9" s="135"/>
      <c r="OTC9" s="135"/>
      <c r="OTD9" s="135"/>
      <c r="OTE9" s="135"/>
      <c r="OTF9" s="135"/>
      <c r="OTG9" s="135"/>
      <c r="OTH9" s="135"/>
      <c r="OTI9" s="135"/>
      <c r="OTJ9" s="135"/>
      <c r="OTK9" s="135"/>
      <c r="OTL9" s="135"/>
      <c r="OTM9" s="135"/>
      <c r="OTN9" s="135"/>
      <c r="OTO9" s="135"/>
      <c r="OTP9" s="135"/>
      <c r="OTQ9" s="135"/>
      <c r="OTR9" s="135"/>
      <c r="OTS9" s="135"/>
      <c r="OTT9" s="135"/>
      <c r="OTU9" s="135"/>
      <c r="OTV9" s="135"/>
      <c r="OTW9" s="135"/>
      <c r="OTX9" s="135"/>
      <c r="OTY9" s="135"/>
      <c r="OTZ9" s="135"/>
      <c r="OUA9" s="135"/>
      <c r="OUB9" s="135"/>
      <c r="OUC9" s="135"/>
      <c r="OUD9" s="135"/>
      <c r="OUE9" s="135"/>
      <c r="OUF9" s="135"/>
      <c r="OUG9" s="135"/>
      <c r="OUH9" s="135"/>
      <c r="OUI9" s="135"/>
      <c r="OUJ9" s="135"/>
      <c r="OUK9" s="135"/>
      <c r="OUL9" s="135"/>
      <c r="OUM9" s="135"/>
      <c r="OUN9" s="135"/>
      <c r="OUO9" s="135"/>
      <c r="OUP9" s="135"/>
      <c r="OUQ9" s="135"/>
      <c r="OUR9" s="135"/>
      <c r="OUS9" s="135"/>
      <c r="OUT9" s="135"/>
      <c r="OUU9" s="135"/>
      <c r="OUV9" s="135"/>
      <c r="OUW9" s="135"/>
      <c r="OUX9" s="135"/>
      <c r="OUY9" s="135"/>
      <c r="OUZ9" s="135"/>
      <c r="OVA9" s="135"/>
      <c r="OVB9" s="135"/>
      <c r="OVC9" s="135"/>
      <c r="OVD9" s="135"/>
      <c r="OVE9" s="135"/>
      <c r="OVF9" s="135"/>
      <c r="OVG9" s="135"/>
      <c r="OVH9" s="135"/>
      <c r="OVI9" s="135"/>
      <c r="OVJ9" s="135"/>
      <c r="OVK9" s="135"/>
      <c r="OVL9" s="135"/>
      <c r="OVM9" s="135"/>
      <c r="OVN9" s="135"/>
      <c r="OVO9" s="135"/>
      <c r="OVP9" s="135"/>
      <c r="OVQ9" s="135"/>
      <c r="OVR9" s="135"/>
      <c r="OVS9" s="135"/>
      <c r="OVT9" s="135"/>
      <c r="OVU9" s="135"/>
      <c r="OVV9" s="135"/>
      <c r="OVW9" s="135"/>
      <c r="OVX9" s="135"/>
      <c r="OVY9" s="135"/>
      <c r="OVZ9" s="135"/>
      <c r="OWA9" s="135"/>
      <c r="OWB9" s="135"/>
      <c r="OWC9" s="135"/>
      <c r="OWD9" s="135"/>
      <c r="OWE9" s="135"/>
      <c r="OWF9" s="135"/>
      <c r="OWG9" s="135"/>
      <c r="OWH9" s="135"/>
      <c r="OWI9" s="135"/>
      <c r="OWJ9" s="135"/>
      <c r="OWK9" s="135"/>
      <c r="OWL9" s="135"/>
      <c r="OWM9" s="135"/>
      <c r="OWN9" s="135"/>
      <c r="OWO9" s="135"/>
      <c r="OWP9" s="135"/>
      <c r="OWQ9" s="135"/>
      <c r="OWR9" s="135"/>
      <c r="OWS9" s="135"/>
      <c r="OWT9" s="135"/>
      <c r="OWU9" s="135"/>
      <c r="OWV9" s="135"/>
      <c r="OWW9" s="135"/>
      <c r="OWX9" s="135"/>
      <c r="OWY9" s="135"/>
      <c r="OWZ9" s="135"/>
      <c r="OXA9" s="135"/>
      <c r="OXB9" s="135"/>
      <c r="OXC9" s="135"/>
      <c r="OXD9" s="135"/>
      <c r="OXE9" s="135"/>
      <c r="OXF9" s="135"/>
      <c r="OXG9" s="135"/>
      <c r="OXH9" s="135"/>
      <c r="OXI9" s="135"/>
      <c r="OXJ9" s="135"/>
      <c r="OXK9" s="135"/>
      <c r="OXL9" s="135"/>
      <c r="OXM9" s="135"/>
      <c r="OXN9" s="135"/>
      <c r="OXO9" s="135"/>
      <c r="OXP9" s="135"/>
      <c r="OXQ9" s="135"/>
      <c r="OXR9" s="135"/>
      <c r="OXS9" s="135"/>
      <c r="OXT9" s="135"/>
      <c r="OXU9" s="135"/>
      <c r="OXV9" s="135"/>
      <c r="OXW9" s="135"/>
      <c r="OXX9" s="135"/>
      <c r="OXY9" s="135"/>
      <c r="OXZ9" s="135"/>
      <c r="OYA9" s="135"/>
      <c r="OYB9" s="135"/>
      <c r="OYC9" s="135"/>
      <c r="OYD9" s="135"/>
      <c r="OYE9" s="135"/>
      <c r="OYF9" s="135"/>
      <c r="OYG9" s="135"/>
      <c r="OYH9" s="135"/>
      <c r="OYI9" s="135"/>
      <c r="OYJ9" s="135"/>
      <c r="OYK9" s="135"/>
      <c r="OYL9" s="135"/>
      <c r="OYM9" s="135"/>
      <c r="OYN9" s="135"/>
      <c r="OYO9" s="135"/>
      <c r="OYP9" s="135"/>
      <c r="OYQ9" s="135"/>
      <c r="OYR9" s="135"/>
      <c r="OYS9" s="135"/>
      <c r="OYT9" s="135"/>
      <c r="OYU9" s="135"/>
      <c r="OYV9" s="135"/>
      <c r="OYW9" s="135"/>
      <c r="OYX9" s="135"/>
      <c r="OYY9" s="135"/>
      <c r="OYZ9" s="135"/>
      <c r="OZA9" s="135"/>
      <c r="OZB9" s="135"/>
      <c r="OZC9" s="135"/>
      <c r="OZD9" s="135"/>
      <c r="OZE9" s="135"/>
      <c r="OZF9" s="135"/>
      <c r="OZG9" s="135"/>
      <c r="OZH9" s="135"/>
      <c r="OZI9" s="135"/>
      <c r="OZJ9" s="135"/>
      <c r="OZK9" s="135"/>
      <c r="OZL9" s="135"/>
      <c r="OZM9" s="135"/>
      <c r="OZN9" s="135"/>
      <c r="OZO9" s="135"/>
      <c r="OZP9" s="135"/>
      <c r="OZQ9" s="135"/>
      <c r="OZR9" s="135"/>
      <c r="OZS9" s="135"/>
      <c r="OZT9" s="135"/>
      <c r="OZU9" s="135"/>
      <c r="OZV9" s="135"/>
      <c r="OZW9" s="135"/>
      <c r="OZX9" s="135"/>
      <c r="OZY9" s="135"/>
      <c r="OZZ9" s="135"/>
      <c r="PAA9" s="135"/>
      <c r="PAB9" s="135"/>
      <c r="PAC9" s="135"/>
      <c r="PAD9" s="135"/>
      <c r="PAE9" s="135"/>
      <c r="PAF9" s="135"/>
      <c r="PAG9" s="135"/>
      <c r="PAH9" s="135"/>
      <c r="PAI9" s="135"/>
      <c r="PAJ9" s="135"/>
      <c r="PAK9" s="135"/>
      <c r="PAL9" s="135"/>
      <c r="PAM9" s="135"/>
      <c r="PAN9" s="135"/>
      <c r="PAO9" s="135"/>
      <c r="PAP9" s="135"/>
      <c r="PAQ9" s="135"/>
      <c r="PAR9" s="135"/>
      <c r="PAS9" s="135"/>
      <c r="PAT9" s="135"/>
      <c r="PAU9" s="135"/>
      <c r="PAV9" s="135"/>
      <c r="PAW9" s="135"/>
      <c r="PAX9" s="135"/>
      <c r="PAY9" s="135"/>
      <c r="PAZ9" s="135"/>
      <c r="PBA9" s="135"/>
      <c r="PBB9" s="135"/>
      <c r="PBC9" s="135"/>
      <c r="PBD9" s="135"/>
      <c r="PBE9" s="135"/>
      <c r="PBF9" s="135"/>
      <c r="PBG9" s="135"/>
      <c r="PBH9" s="135"/>
      <c r="PBI9" s="135"/>
      <c r="PBJ9" s="135"/>
      <c r="PBK9" s="135"/>
      <c r="PBL9" s="135"/>
      <c r="PBM9" s="135"/>
      <c r="PBN9" s="135"/>
      <c r="PBO9" s="135"/>
      <c r="PBP9" s="135"/>
      <c r="PBQ9" s="135"/>
      <c r="PBR9" s="135"/>
      <c r="PBS9" s="135"/>
      <c r="PBT9" s="135"/>
      <c r="PBU9" s="135"/>
      <c r="PBV9" s="135"/>
      <c r="PBW9" s="135"/>
      <c r="PBX9" s="135"/>
      <c r="PBY9" s="135"/>
      <c r="PBZ9" s="135"/>
      <c r="PCA9" s="135"/>
      <c r="PCB9" s="135"/>
      <c r="PCC9" s="135"/>
      <c r="PCD9" s="135"/>
      <c r="PCE9" s="135"/>
      <c r="PCF9" s="135"/>
      <c r="PCG9" s="135"/>
      <c r="PCH9" s="135"/>
      <c r="PCI9" s="135"/>
      <c r="PCJ9" s="135"/>
      <c r="PCK9" s="135"/>
      <c r="PCL9" s="135"/>
      <c r="PCM9" s="135"/>
      <c r="PCN9" s="135"/>
      <c r="PCO9" s="135"/>
      <c r="PCP9" s="135"/>
      <c r="PCQ9" s="135"/>
      <c r="PCR9" s="135"/>
      <c r="PCS9" s="135"/>
      <c r="PCT9" s="135"/>
      <c r="PCU9" s="135"/>
      <c r="PCV9" s="135"/>
      <c r="PCW9" s="135"/>
      <c r="PCX9" s="135"/>
      <c r="PCY9" s="135"/>
      <c r="PCZ9" s="135"/>
      <c r="PDA9" s="135"/>
      <c r="PDB9" s="135"/>
      <c r="PDC9" s="135"/>
      <c r="PDD9" s="135"/>
      <c r="PDE9" s="135"/>
      <c r="PDF9" s="135"/>
      <c r="PDG9" s="135"/>
      <c r="PDH9" s="135"/>
      <c r="PDI9" s="135"/>
      <c r="PDJ9" s="135"/>
      <c r="PDK9" s="135"/>
      <c r="PDL9" s="135"/>
      <c r="PDM9" s="135"/>
      <c r="PDN9" s="135"/>
      <c r="PDO9" s="135"/>
      <c r="PDP9" s="135"/>
      <c r="PDQ9" s="135"/>
      <c r="PDR9" s="135"/>
      <c r="PDS9" s="135"/>
      <c r="PDT9" s="135"/>
      <c r="PDU9" s="135"/>
      <c r="PDV9" s="135"/>
      <c r="PDW9" s="135"/>
      <c r="PDX9" s="135"/>
      <c r="PDY9" s="135"/>
      <c r="PDZ9" s="135"/>
      <c r="PEA9" s="135"/>
      <c r="PEB9" s="135"/>
      <c r="PEC9" s="135"/>
      <c r="PED9" s="135"/>
      <c r="PEE9" s="135"/>
      <c r="PEF9" s="135"/>
      <c r="PEG9" s="135"/>
      <c r="PEH9" s="135"/>
      <c r="PEI9" s="135"/>
      <c r="PEJ9" s="135"/>
      <c r="PEK9" s="135"/>
      <c r="PEL9" s="135"/>
      <c r="PEM9" s="135"/>
      <c r="PEN9" s="135"/>
      <c r="PEO9" s="135"/>
      <c r="PEP9" s="135"/>
      <c r="PEQ9" s="135"/>
      <c r="PER9" s="135"/>
      <c r="PES9" s="135"/>
      <c r="PET9" s="135"/>
      <c r="PEU9" s="135"/>
      <c r="PEV9" s="135"/>
      <c r="PEW9" s="135"/>
      <c r="PEX9" s="135"/>
      <c r="PEY9" s="135"/>
      <c r="PEZ9" s="135"/>
      <c r="PFA9" s="135"/>
      <c r="PFB9" s="135"/>
      <c r="PFC9" s="135"/>
      <c r="PFD9" s="135"/>
      <c r="PFE9" s="135"/>
      <c r="PFF9" s="135"/>
      <c r="PFG9" s="135"/>
      <c r="PFH9" s="135"/>
      <c r="PFI9" s="135"/>
      <c r="PFJ9" s="135"/>
      <c r="PFK9" s="135"/>
      <c r="PFL9" s="135"/>
      <c r="PFM9" s="135"/>
      <c r="PFN9" s="135"/>
      <c r="PFO9" s="135"/>
      <c r="PFP9" s="135"/>
      <c r="PFQ9" s="135"/>
      <c r="PFR9" s="135"/>
      <c r="PFS9" s="135"/>
      <c r="PFT9" s="135"/>
      <c r="PFU9" s="135"/>
      <c r="PFV9" s="135"/>
      <c r="PFW9" s="135"/>
      <c r="PFX9" s="135"/>
      <c r="PFY9" s="135"/>
      <c r="PFZ9" s="135"/>
      <c r="PGA9" s="135"/>
      <c r="PGB9" s="135"/>
      <c r="PGC9" s="135"/>
      <c r="PGD9" s="135"/>
      <c r="PGE9" s="135"/>
      <c r="PGF9" s="135"/>
      <c r="PGG9" s="135"/>
      <c r="PGH9" s="135"/>
      <c r="PGI9" s="135"/>
      <c r="PGJ9" s="135"/>
      <c r="PGK9" s="135"/>
      <c r="PGL9" s="135"/>
      <c r="PGM9" s="135"/>
      <c r="PGN9" s="135"/>
      <c r="PGO9" s="135"/>
      <c r="PGP9" s="135"/>
      <c r="PGQ9" s="135"/>
      <c r="PGR9" s="135"/>
      <c r="PGS9" s="135"/>
      <c r="PGT9" s="135"/>
      <c r="PGU9" s="135"/>
      <c r="PGV9" s="135"/>
      <c r="PGW9" s="135"/>
      <c r="PGX9" s="135"/>
      <c r="PGY9" s="135"/>
      <c r="PGZ9" s="135"/>
      <c r="PHA9" s="135"/>
      <c r="PHB9" s="135"/>
      <c r="PHC9" s="135"/>
      <c r="PHD9" s="135"/>
      <c r="PHE9" s="135"/>
      <c r="PHF9" s="135"/>
      <c r="PHG9" s="135"/>
      <c r="PHH9" s="135"/>
      <c r="PHI9" s="135"/>
      <c r="PHJ9" s="135"/>
      <c r="PHK9" s="135"/>
      <c r="PHL9" s="135"/>
      <c r="PHM9" s="135"/>
      <c r="PHN9" s="135"/>
      <c r="PHO9" s="135"/>
      <c r="PHP9" s="135"/>
      <c r="PHQ9" s="135"/>
      <c r="PHR9" s="135"/>
      <c r="PHS9" s="135"/>
      <c r="PHT9" s="135"/>
      <c r="PHU9" s="135"/>
      <c r="PHV9" s="135"/>
      <c r="PHW9" s="135"/>
      <c r="PHX9" s="135"/>
      <c r="PHY9" s="135"/>
      <c r="PHZ9" s="135"/>
      <c r="PIA9" s="135"/>
      <c r="PIB9" s="135"/>
      <c r="PIC9" s="135"/>
      <c r="PID9" s="135"/>
      <c r="PIE9" s="135"/>
      <c r="PIF9" s="135"/>
      <c r="PIG9" s="135"/>
      <c r="PIH9" s="135"/>
      <c r="PII9" s="135"/>
      <c r="PIJ9" s="135"/>
      <c r="PIK9" s="135"/>
      <c r="PIL9" s="135"/>
      <c r="PIM9" s="135"/>
      <c r="PIN9" s="135"/>
      <c r="PIO9" s="135"/>
      <c r="PIP9" s="135"/>
      <c r="PIQ9" s="135"/>
      <c r="PIR9" s="135"/>
      <c r="PIS9" s="135"/>
      <c r="PIT9" s="135"/>
      <c r="PIU9" s="135"/>
      <c r="PIV9" s="135"/>
      <c r="PIW9" s="135"/>
      <c r="PIX9" s="135"/>
      <c r="PIY9" s="135"/>
      <c r="PIZ9" s="135"/>
      <c r="PJA9" s="135"/>
      <c r="PJB9" s="135"/>
      <c r="PJC9" s="135"/>
      <c r="PJD9" s="135"/>
      <c r="PJE9" s="135"/>
      <c r="PJF9" s="135"/>
      <c r="PJG9" s="135"/>
      <c r="PJH9" s="135"/>
      <c r="PJI9" s="135"/>
      <c r="PJJ9" s="135"/>
      <c r="PJK9" s="135"/>
      <c r="PJL9" s="135"/>
      <c r="PJM9" s="135"/>
      <c r="PJN9" s="135"/>
      <c r="PJO9" s="135"/>
      <c r="PJP9" s="135"/>
      <c r="PJQ9" s="135"/>
      <c r="PJR9" s="135"/>
      <c r="PJS9" s="135"/>
      <c r="PJT9" s="135"/>
      <c r="PJU9" s="135"/>
      <c r="PJV9" s="135"/>
      <c r="PJW9" s="135"/>
      <c r="PJX9" s="135"/>
      <c r="PJY9" s="135"/>
      <c r="PJZ9" s="135"/>
      <c r="PKA9" s="135"/>
      <c r="PKB9" s="135"/>
      <c r="PKC9" s="135"/>
      <c r="PKD9" s="135"/>
      <c r="PKE9" s="135"/>
      <c r="PKF9" s="135"/>
      <c r="PKG9" s="135"/>
      <c r="PKH9" s="135"/>
      <c r="PKI9" s="135"/>
      <c r="PKJ9" s="135"/>
      <c r="PKK9" s="135"/>
      <c r="PKL9" s="135"/>
      <c r="PKM9" s="135"/>
      <c r="PKN9" s="135"/>
      <c r="PKO9" s="135"/>
      <c r="PKP9" s="135"/>
      <c r="PKQ9" s="135"/>
      <c r="PKR9" s="135"/>
      <c r="PKS9" s="135"/>
      <c r="PKT9" s="135"/>
      <c r="PKU9" s="135"/>
      <c r="PKV9" s="135"/>
      <c r="PKW9" s="135"/>
      <c r="PKX9" s="135"/>
      <c r="PKY9" s="135"/>
      <c r="PKZ9" s="135"/>
      <c r="PLA9" s="135"/>
      <c r="PLB9" s="135"/>
      <c r="PLC9" s="135"/>
      <c r="PLD9" s="135"/>
      <c r="PLE9" s="135"/>
      <c r="PLF9" s="135"/>
      <c r="PLG9" s="135"/>
      <c r="PLH9" s="135"/>
      <c r="PLI9" s="135"/>
      <c r="PLJ9" s="135"/>
      <c r="PLK9" s="135"/>
      <c r="PLL9" s="135"/>
      <c r="PLM9" s="135"/>
      <c r="PLN9" s="135"/>
      <c r="PLO9" s="135"/>
      <c r="PLP9" s="135"/>
      <c r="PLQ9" s="135"/>
      <c r="PLR9" s="135"/>
      <c r="PLS9" s="135"/>
      <c r="PLT9" s="135"/>
      <c r="PLU9" s="135"/>
      <c r="PLV9" s="135"/>
      <c r="PLW9" s="135"/>
      <c r="PLX9" s="135"/>
      <c r="PLY9" s="135"/>
      <c r="PLZ9" s="135"/>
      <c r="PMA9" s="135"/>
      <c r="PMB9" s="135"/>
      <c r="PMC9" s="135"/>
      <c r="PMD9" s="135"/>
      <c r="PME9" s="135"/>
      <c r="PMF9" s="135"/>
      <c r="PMG9" s="135"/>
      <c r="PMH9" s="135"/>
      <c r="PMI9" s="135"/>
      <c r="PMJ9" s="135"/>
      <c r="PMK9" s="135"/>
      <c r="PML9" s="135"/>
      <c r="PMM9" s="135"/>
      <c r="PMN9" s="135"/>
      <c r="PMO9" s="135"/>
      <c r="PMP9" s="135"/>
      <c r="PMQ9" s="135"/>
      <c r="PMR9" s="135"/>
      <c r="PMS9" s="135"/>
      <c r="PMT9" s="135"/>
      <c r="PMU9" s="135"/>
      <c r="PMV9" s="135"/>
      <c r="PMW9" s="135"/>
      <c r="PMX9" s="135"/>
      <c r="PMY9" s="135"/>
      <c r="PMZ9" s="135"/>
      <c r="PNA9" s="135"/>
      <c r="PNB9" s="135"/>
      <c r="PNC9" s="135"/>
      <c r="PND9" s="135"/>
      <c r="PNE9" s="135"/>
      <c r="PNF9" s="135"/>
      <c r="PNG9" s="135"/>
      <c r="PNH9" s="135"/>
      <c r="PNI9" s="135"/>
      <c r="PNJ9" s="135"/>
      <c r="PNK9" s="135"/>
      <c r="PNL9" s="135"/>
      <c r="PNM9" s="135"/>
      <c r="PNN9" s="135"/>
      <c r="PNO9" s="135"/>
      <c r="PNP9" s="135"/>
      <c r="PNQ9" s="135"/>
      <c r="PNR9" s="135"/>
      <c r="PNS9" s="135"/>
      <c r="PNT9" s="135"/>
      <c r="PNU9" s="135"/>
      <c r="PNV9" s="135"/>
      <c r="PNW9" s="135"/>
      <c r="PNX9" s="135"/>
      <c r="PNY9" s="135"/>
      <c r="PNZ9" s="135"/>
      <c r="POA9" s="135"/>
      <c r="POB9" s="135"/>
      <c r="POC9" s="135"/>
      <c r="POD9" s="135"/>
      <c r="POE9" s="135"/>
      <c r="POF9" s="135"/>
      <c r="POG9" s="135"/>
      <c r="POH9" s="135"/>
      <c r="POI9" s="135"/>
      <c r="POJ9" s="135"/>
      <c r="POK9" s="135"/>
      <c r="POL9" s="135"/>
      <c r="POM9" s="135"/>
      <c r="PON9" s="135"/>
      <c r="POO9" s="135"/>
      <c r="POP9" s="135"/>
      <c r="POQ9" s="135"/>
      <c r="POR9" s="135"/>
      <c r="POS9" s="135"/>
      <c r="POT9" s="135"/>
      <c r="POU9" s="135"/>
      <c r="POV9" s="135"/>
      <c r="POW9" s="135"/>
      <c r="POX9" s="135"/>
      <c r="POY9" s="135"/>
      <c r="POZ9" s="135"/>
      <c r="PPA9" s="135"/>
      <c r="PPB9" s="135"/>
      <c r="PPC9" s="135"/>
      <c r="PPD9" s="135"/>
      <c r="PPE9" s="135"/>
      <c r="PPF9" s="135"/>
      <c r="PPG9" s="135"/>
      <c r="PPH9" s="135"/>
      <c r="PPI9" s="135"/>
      <c r="PPJ9" s="135"/>
      <c r="PPK9" s="135"/>
      <c r="PPL9" s="135"/>
      <c r="PPM9" s="135"/>
      <c r="PPN9" s="135"/>
      <c r="PPO9" s="135"/>
      <c r="PPP9" s="135"/>
      <c r="PPQ9" s="135"/>
      <c r="PPR9" s="135"/>
      <c r="PPS9" s="135"/>
      <c r="PPT9" s="135"/>
      <c r="PPU9" s="135"/>
      <c r="PPV9" s="135"/>
      <c r="PPW9" s="135"/>
      <c r="PPX9" s="135"/>
      <c r="PPY9" s="135"/>
      <c r="PPZ9" s="135"/>
      <c r="PQA9" s="135"/>
      <c r="PQB9" s="135"/>
      <c r="PQC9" s="135"/>
      <c r="PQD9" s="135"/>
      <c r="PQE9" s="135"/>
      <c r="PQF9" s="135"/>
      <c r="PQG9" s="135"/>
      <c r="PQH9" s="135"/>
      <c r="PQI9" s="135"/>
      <c r="PQJ9" s="135"/>
      <c r="PQK9" s="135"/>
      <c r="PQL9" s="135"/>
      <c r="PQM9" s="135"/>
      <c r="PQN9" s="135"/>
      <c r="PQO9" s="135"/>
      <c r="PQP9" s="135"/>
      <c r="PQQ9" s="135"/>
      <c r="PQR9" s="135"/>
      <c r="PQS9" s="135"/>
      <c r="PQT9" s="135"/>
      <c r="PQU9" s="135"/>
      <c r="PQV9" s="135"/>
      <c r="PQW9" s="135"/>
      <c r="PQX9" s="135"/>
      <c r="PQY9" s="135"/>
      <c r="PQZ9" s="135"/>
      <c r="PRA9" s="135"/>
      <c r="PRB9" s="135"/>
      <c r="PRC9" s="135"/>
      <c r="PRD9" s="135"/>
      <c r="PRE9" s="135"/>
      <c r="PRF9" s="135"/>
      <c r="PRG9" s="135"/>
      <c r="PRH9" s="135"/>
      <c r="PRI9" s="135"/>
      <c r="PRJ9" s="135"/>
      <c r="PRK9" s="135"/>
      <c r="PRL9" s="135"/>
      <c r="PRM9" s="135"/>
      <c r="PRN9" s="135"/>
      <c r="PRO9" s="135"/>
      <c r="PRP9" s="135"/>
      <c r="PRQ9" s="135"/>
      <c r="PRR9" s="135"/>
      <c r="PRS9" s="135"/>
      <c r="PRT9" s="135"/>
      <c r="PRU9" s="135"/>
      <c r="PRV9" s="135"/>
      <c r="PRW9" s="135"/>
      <c r="PRX9" s="135"/>
      <c r="PRY9" s="135"/>
      <c r="PRZ9" s="135"/>
      <c r="PSA9" s="135"/>
      <c r="PSB9" s="135"/>
      <c r="PSC9" s="135"/>
      <c r="PSD9" s="135"/>
      <c r="PSE9" s="135"/>
      <c r="PSF9" s="135"/>
      <c r="PSG9" s="135"/>
      <c r="PSH9" s="135"/>
      <c r="PSI9" s="135"/>
      <c r="PSJ9" s="135"/>
      <c r="PSK9" s="135"/>
      <c r="PSL9" s="135"/>
      <c r="PSM9" s="135"/>
      <c r="PSN9" s="135"/>
      <c r="PSO9" s="135"/>
      <c r="PSP9" s="135"/>
      <c r="PSQ9" s="135"/>
      <c r="PSR9" s="135"/>
      <c r="PSS9" s="135"/>
      <c r="PST9" s="135"/>
      <c r="PSU9" s="135"/>
      <c r="PSV9" s="135"/>
      <c r="PSW9" s="135"/>
      <c r="PSX9" s="135"/>
      <c r="PSY9" s="135"/>
      <c r="PSZ9" s="135"/>
      <c r="PTA9" s="135"/>
      <c r="PTB9" s="135"/>
      <c r="PTC9" s="135"/>
      <c r="PTD9" s="135"/>
      <c r="PTE9" s="135"/>
      <c r="PTF9" s="135"/>
      <c r="PTG9" s="135"/>
      <c r="PTH9" s="135"/>
      <c r="PTI9" s="135"/>
      <c r="PTJ9" s="135"/>
      <c r="PTK9" s="135"/>
      <c r="PTL9" s="135"/>
      <c r="PTM9" s="135"/>
      <c r="PTN9" s="135"/>
      <c r="PTO9" s="135"/>
      <c r="PTP9" s="135"/>
      <c r="PTQ9" s="135"/>
      <c r="PTR9" s="135"/>
      <c r="PTS9" s="135"/>
      <c r="PTT9" s="135"/>
      <c r="PTU9" s="135"/>
      <c r="PTV9" s="135"/>
      <c r="PTW9" s="135"/>
      <c r="PTX9" s="135"/>
      <c r="PTY9" s="135"/>
      <c r="PTZ9" s="135"/>
      <c r="PUA9" s="135"/>
      <c r="PUB9" s="135"/>
      <c r="PUC9" s="135"/>
      <c r="PUD9" s="135"/>
      <c r="PUE9" s="135"/>
      <c r="PUF9" s="135"/>
      <c r="PUG9" s="135"/>
      <c r="PUH9" s="135"/>
      <c r="PUI9" s="135"/>
      <c r="PUJ9" s="135"/>
      <c r="PUK9" s="135"/>
      <c r="PUL9" s="135"/>
      <c r="PUM9" s="135"/>
      <c r="PUN9" s="135"/>
      <c r="PUO9" s="135"/>
      <c r="PUP9" s="135"/>
      <c r="PUQ9" s="135"/>
      <c r="PUR9" s="135"/>
      <c r="PUS9" s="135"/>
      <c r="PUT9" s="135"/>
      <c r="PUU9" s="135"/>
      <c r="PUV9" s="135"/>
      <c r="PUW9" s="135"/>
      <c r="PUX9" s="135"/>
      <c r="PUY9" s="135"/>
      <c r="PUZ9" s="135"/>
      <c r="PVA9" s="135"/>
      <c r="PVB9" s="135"/>
      <c r="PVC9" s="135"/>
      <c r="PVD9" s="135"/>
      <c r="PVE9" s="135"/>
      <c r="PVF9" s="135"/>
      <c r="PVG9" s="135"/>
      <c r="PVH9" s="135"/>
      <c r="PVI9" s="135"/>
      <c r="PVJ9" s="135"/>
      <c r="PVK9" s="135"/>
      <c r="PVL9" s="135"/>
      <c r="PVM9" s="135"/>
      <c r="PVN9" s="135"/>
      <c r="PVO9" s="135"/>
      <c r="PVP9" s="135"/>
      <c r="PVQ9" s="135"/>
      <c r="PVR9" s="135"/>
      <c r="PVS9" s="135"/>
      <c r="PVT9" s="135"/>
      <c r="PVU9" s="135"/>
      <c r="PVV9" s="135"/>
      <c r="PVW9" s="135"/>
      <c r="PVX9" s="135"/>
      <c r="PVY9" s="135"/>
      <c r="PVZ9" s="135"/>
      <c r="PWA9" s="135"/>
      <c r="PWB9" s="135"/>
      <c r="PWC9" s="135"/>
      <c r="PWD9" s="135"/>
      <c r="PWE9" s="135"/>
      <c r="PWF9" s="135"/>
      <c r="PWG9" s="135"/>
      <c r="PWH9" s="135"/>
      <c r="PWI9" s="135"/>
      <c r="PWJ9" s="135"/>
      <c r="PWK9" s="135"/>
      <c r="PWL9" s="135"/>
      <c r="PWM9" s="135"/>
      <c r="PWN9" s="135"/>
      <c r="PWO9" s="135"/>
      <c r="PWP9" s="135"/>
      <c r="PWQ9" s="135"/>
      <c r="PWR9" s="135"/>
      <c r="PWS9" s="135"/>
      <c r="PWT9" s="135"/>
      <c r="PWU9" s="135"/>
      <c r="PWV9" s="135"/>
      <c r="PWW9" s="135"/>
      <c r="PWX9" s="135"/>
      <c r="PWY9" s="135"/>
      <c r="PWZ9" s="135"/>
      <c r="PXA9" s="135"/>
      <c r="PXB9" s="135"/>
      <c r="PXC9" s="135"/>
      <c r="PXD9" s="135"/>
      <c r="PXE9" s="135"/>
      <c r="PXF9" s="135"/>
      <c r="PXG9" s="135"/>
      <c r="PXH9" s="135"/>
      <c r="PXI9" s="135"/>
      <c r="PXJ9" s="135"/>
      <c r="PXK9" s="135"/>
      <c r="PXL9" s="135"/>
      <c r="PXM9" s="135"/>
      <c r="PXN9" s="135"/>
      <c r="PXO9" s="135"/>
      <c r="PXP9" s="135"/>
      <c r="PXQ9" s="135"/>
      <c r="PXR9" s="135"/>
      <c r="PXS9" s="135"/>
      <c r="PXT9" s="135"/>
      <c r="PXU9" s="135"/>
      <c r="PXV9" s="135"/>
      <c r="PXW9" s="135"/>
      <c r="PXX9" s="135"/>
      <c r="PXY9" s="135"/>
      <c r="PXZ9" s="135"/>
      <c r="PYA9" s="135"/>
      <c r="PYB9" s="135"/>
      <c r="PYC9" s="135"/>
      <c r="PYD9" s="135"/>
      <c r="PYE9" s="135"/>
      <c r="PYF9" s="135"/>
      <c r="PYG9" s="135"/>
      <c r="PYH9" s="135"/>
      <c r="PYI9" s="135"/>
      <c r="PYJ9" s="135"/>
      <c r="PYK9" s="135"/>
      <c r="PYL9" s="135"/>
      <c r="PYM9" s="135"/>
      <c r="PYN9" s="135"/>
      <c r="PYO9" s="135"/>
      <c r="PYP9" s="135"/>
      <c r="PYQ9" s="135"/>
      <c r="PYR9" s="135"/>
      <c r="PYS9" s="135"/>
      <c r="PYT9" s="135"/>
      <c r="PYU9" s="135"/>
      <c r="PYV9" s="135"/>
      <c r="PYW9" s="135"/>
      <c r="PYX9" s="135"/>
      <c r="PYY9" s="135"/>
      <c r="PYZ9" s="135"/>
      <c r="PZA9" s="135"/>
      <c r="PZB9" s="135"/>
      <c r="PZC9" s="135"/>
      <c r="PZD9" s="135"/>
      <c r="PZE9" s="135"/>
      <c r="PZF9" s="135"/>
      <c r="PZG9" s="135"/>
      <c r="PZH9" s="135"/>
      <c r="PZI9" s="135"/>
      <c r="PZJ9" s="135"/>
      <c r="PZK9" s="135"/>
      <c r="PZL9" s="135"/>
      <c r="PZM9" s="135"/>
      <c r="PZN9" s="135"/>
      <c r="PZO9" s="135"/>
      <c r="PZP9" s="135"/>
      <c r="PZQ9" s="135"/>
      <c r="PZR9" s="135"/>
      <c r="PZS9" s="135"/>
      <c r="PZT9" s="135"/>
      <c r="PZU9" s="135"/>
      <c r="PZV9" s="135"/>
      <c r="PZW9" s="135"/>
      <c r="PZX9" s="135"/>
      <c r="PZY9" s="135"/>
      <c r="PZZ9" s="135"/>
      <c r="QAA9" s="135"/>
      <c r="QAB9" s="135"/>
      <c r="QAC9" s="135"/>
      <c r="QAD9" s="135"/>
      <c r="QAE9" s="135"/>
      <c r="QAF9" s="135"/>
      <c r="QAG9" s="135"/>
      <c r="QAH9" s="135"/>
      <c r="QAI9" s="135"/>
      <c r="QAJ9" s="135"/>
      <c r="QAK9" s="135"/>
      <c r="QAL9" s="135"/>
      <c r="QAM9" s="135"/>
      <c r="QAN9" s="135"/>
      <c r="QAO9" s="135"/>
      <c r="QAP9" s="135"/>
      <c r="QAQ9" s="135"/>
      <c r="QAR9" s="135"/>
      <c r="QAS9" s="135"/>
      <c r="QAT9" s="135"/>
      <c r="QAU9" s="135"/>
      <c r="QAV9" s="135"/>
      <c r="QAW9" s="135"/>
      <c r="QAX9" s="135"/>
      <c r="QAY9" s="135"/>
      <c r="QAZ9" s="135"/>
      <c r="QBA9" s="135"/>
      <c r="QBB9" s="135"/>
      <c r="QBC9" s="135"/>
      <c r="QBD9" s="135"/>
      <c r="QBE9" s="135"/>
      <c r="QBF9" s="135"/>
      <c r="QBG9" s="135"/>
      <c r="QBH9" s="135"/>
      <c r="QBI9" s="135"/>
      <c r="QBJ9" s="135"/>
      <c r="QBK9" s="135"/>
      <c r="QBL9" s="135"/>
      <c r="QBM9" s="135"/>
      <c r="QBN9" s="135"/>
      <c r="QBO9" s="135"/>
      <c r="QBP9" s="135"/>
      <c r="QBQ9" s="135"/>
      <c r="QBR9" s="135"/>
      <c r="QBS9" s="135"/>
      <c r="QBT9" s="135"/>
      <c r="QBU9" s="135"/>
      <c r="QBV9" s="135"/>
      <c r="QBW9" s="135"/>
      <c r="QBX9" s="135"/>
      <c r="QBY9" s="135"/>
      <c r="QBZ9" s="135"/>
      <c r="QCA9" s="135"/>
      <c r="QCB9" s="135"/>
      <c r="QCC9" s="135"/>
      <c r="QCD9" s="135"/>
      <c r="QCE9" s="135"/>
      <c r="QCF9" s="135"/>
      <c r="QCG9" s="135"/>
      <c r="QCH9" s="135"/>
      <c r="QCI9" s="135"/>
      <c r="QCJ9" s="135"/>
      <c r="QCK9" s="135"/>
      <c r="QCL9" s="135"/>
      <c r="QCM9" s="135"/>
      <c r="QCN9" s="135"/>
      <c r="QCO9" s="135"/>
      <c r="QCP9" s="135"/>
      <c r="QCQ9" s="135"/>
      <c r="QCR9" s="135"/>
      <c r="QCS9" s="135"/>
      <c r="QCT9" s="135"/>
      <c r="QCU9" s="135"/>
      <c r="QCV9" s="135"/>
      <c r="QCW9" s="135"/>
      <c r="QCX9" s="135"/>
      <c r="QCY9" s="135"/>
      <c r="QCZ9" s="135"/>
      <c r="QDA9" s="135"/>
      <c r="QDB9" s="135"/>
      <c r="QDC9" s="135"/>
      <c r="QDD9" s="135"/>
      <c r="QDE9" s="135"/>
      <c r="QDF9" s="135"/>
      <c r="QDG9" s="135"/>
      <c r="QDH9" s="135"/>
      <c r="QDI9" s="135"/>
      <c r="QDJ9" s="135"/>
      <c r="QDK9" s="135"/>
      <c r="QDL9" s="135"/>
      <c r="QDM9" s="135"/>
      <c r="QDN9" s="135"/>
      <c r="QDO9" s="135"/>
      <c r="QDP9" s="135"/>
      <c r="QDQ9" s="135"/>
      <c r="QDR9" s="135"/>
      <c r="QDS9" s="135"/>
      <c r="QDT9" s="135"/>
      <c r="QDU9" s="135"/>
      <c r="QDV9" s="135"/>
      <c r="QDW9" s="135"/>
      <c r="QDX9" s="135"/>
      <c r="QDY9" s="135"/>
      <c r="QDZ9" s="135"/>
      <c r="QEA9" s="135"/>
      <c r="QEB9" s="135"/>
      <c r="QEC9" s="135"/>
      <c r="QED9" s="135"/>
      <c r="QEE9" s="135"/>
      <c r="QEF9" s="135"/>
      <c r="QEG9" s="135"/>
      <c r="QEH9" s="135"/>
      <c r="QEI9" s="135"/>
      <c r="QEJ9" s="135"/>
      <c r="QEK9" s="135"/>
      <c r="QEL9" s="135"/>
      <c r="QEM9" s="135"/>
      <c r="QEN9" s="135"/>
      <c r="QEO9" s="135"/>
      <c r="QEP9" s="135"/>
      <c r="QEQ9" s="135"/>
      <c r="QER9" s="135"/>
      <c r="QES9" s="135"/>
      <c r="QET9" s="135"/>
      <c r="QEU9" s="135"/>
      <c r="QEV9" s="135"/>
      <c r="QEW9" s="135"/>
      <c r="QEX9" s="135"/>
      <c r="QEY9" s="135"/>
      <c r="QEZ9" s="135"/>
      <c r="QFA9" s="135"/>
      <c r="QFB9" s="135"/>
      <c r="QFC9" s="135"/>
      <c r="QFD9" s="135"/>
      <c r="QFE9" s="135"/>
      <c r="QFF9" s="135"/>
      <c r="QFG9" s="135"/>
      <c r="QFH9" s="135"/>
      <c r="QFI9" s="135"/>
      <c r="QFJ9" s="135"/>
      <c r="QFK9" s="135"/>
      <c r="QFL9" s="135"/>
      <c r="QFM9" s="135"/>
      <c r="QFN9" s="135"/>
      <c r="QFO9" s="135"/>
      <c r="QFP9" s="135"/>
      <c r="QFQ9" s="135"/>
      <c r="QFR9" s="135"/>
      <c r="QFS9" s="135"/>
      <c r="QFT9" s="135"/>
      <c r="QFU9" s="135"/>
      <c r="QFV9" s="135"/>
      <c r="QFW9" s="135"/>
      <c r="QFX9" s="135"/>
      <c r="QFY9" s="135"/>
      <c r="QFZ9" s="135"/>
      <c r="QGA9" s="135"/>
      <c r="QGB9" s="135"/>
      <c r="QGC9" s="135"/>
      <c r="QGD9" s="135"/>
      <c r="QGE9" s="135"/>
      <c r="QGF9" s="135"/>
      <c r="QGG9" s="135"/>
      <c r="QGH9" s="135"/>
      <c r="QGI9" s="135"/>
      <c r="QGJ9" s="135"/>
      <c r="QGK9" s="135"/>
      <c r="QGL9" s="135"/>
      <c r="QGM9" s="135"/>
      <c r="QGN9" s="135"/>
      <c r="QGO9" s="135"/>
      <c r="QGP9" s="135"/>
      <c r="QGQ9" s="135"/>
      <c r="QGR9" s="135"/>
      <c r="QGS9" s="135"/>
      <c r="QGT9" s="135"/>
      <c r="QGU9" s="135"/>
      <c r="QGV9" s="135"/>
      <c r="QGW9" s="135"/>
      <c r="QGX9" s="135"/>
      <c r="QGY9" s="135"/>
      <c r="QGZ9" s="135"/>
      <c r="QHA9" s="135"/>
      <c r="QHB9" s="135"/>
      <c r="QHC9" s="135"/>
      <c r="QHD9" s="135"/>
      <c r="QHE9" s="135"/>
      <c r="QHF9" s="135"/>
      <c r="QHG9" s="135"/>
      <c r="QHH9" s="135"/>
      <c r="QHI9" s="135"/>
      <c r="QHJ9" s="135"/>
      <c r="QHK9" s="135"/>
      <c r="QHL9" s="135"/>
      <c r="QHM9" s="135"/>
      <c r="QHN9" s="135"/>
      <c r="QHO9" s="135"/>
      <c r="QHP9" s="135"/>
      <c r="QHQ9" s="135"/>
      <c r="QHR9" s="135"/>
      <c r="QHS9" s="135"/>
      <c r="QHT9" s="135"/>
      <c r="QHU9" s="135"/>
      <c r="QHV9" s="135"/>
      <c r="QHW9" s="135"/>
      <c r="QHX9" s="135"/>
      <c r="QHY9" s="135"/>
      <c r="QHZ9" s="135"/>
      <c r="QIA9" s="135"/>
      <c r="QIB9" s="135"/>
      <c r="QIC9" s="135"/>
      <c r="QID9" s="135"/>
      <c r="QIE9" s="135"/>
      <c r="QIF9" s="135"/>
      <c r="QIG9" s="135"/>
      <c r="QIH9" s="135"/>
      <c r="QII9" s="135"/>
      <c r="QIJ9" s="135"/>
      <c r="QIK9" s="135"/>
      <c r="QIL9" s="135"/>
      <c r="QIM9" s="135"/>
      <c r="QIN9" s="135"/>
      <c r="QIO9" s="135"/>
      <c r="QIP9" s="135"/>
      <c r="QIQ9" s="135"/>
      <c r="QIR9" s="135"/>
      <c r="QIS9" s="135"/>
      <c r="QIT9" s="135"/>
      <c r="QIU9" s="135"/>
      <c r="QIV9" s="135"/>
      <c r="QIW9" s="135"/>
      <c r="QIX9" s="135"/>
      <c r="QIY9" s="135"/>
      <c r="QIZ9" s="135"/>
      <c r="QJA9" s="135"/>
      <c r="QJB9" s="135"/>
      <c r="QJC9" s="135"/>
      <c r="QJD9" s="135"/>
      <c r="QJE9" s="135"/>
      <c r="QJF9" s="135"/>
      <c r="QJG9" s="135"/>
      <c r="QJH9" s="135"/>
      <c r="QJI9" s="135"/>
      <c r="QJJ9" s="135"/>
      <c r="QJK9" s="135"/>
      <c r="QJL9" s="135"/>
      <c r="QJM9" s="135"/>
      <c r="QJN9" s="135"/>
      <c r="QJO9" s="135"/>
      <c r="QJP9" s="135"/>
      <c r="QJQ9" s="135"/>
      <c r="QJR9" s="135"/>
      <c r="QJS9" s="135"/>
      <c r="QJT9" s="135"/>
      <c r="QJU9" s="135"/>
      <c r="QJV9" s="135"/>
      <c r="QJW9" s="135"/>
      <c r="QJX9" s="135"/>
      <c r="QJY9" s="135"/>
      <c r="QJZ9" s="135"/>
      <c r="QKA9" s="135"/>
      <c r="QKB9" s="135"/>
      <c r="QKC9" s="135"/>
      <c r="QKD9" s="135"/>
      <c r="QKE9" s="135"/>
      <c r="QKF9" s="135"/>
      <c r="QKG9" s="135"/>
      <c r="QKH9" s="135"/>
      <c r="QKI9" s="135"/>
      <c r="QKJ9" s="135"/>
      <c r="QKK9" s="135"/>
      <c r="QKL9" s="135"/>
      <c r="QKM9" s="135"/>
      <c r="QKN9" s="135"/>
      <c r="QKO9" s="135"/>
      <c r="QKP9" s="135"/>
      <c r="QKQ9" s="135"/>
      <c r="QKR9" s="135"/>
      <c r="QKS9" s="135"/>
      <c r="QKT9" s="135"/>
      <c r="QKU9" s="135"/>
      <c r="QKV9" s="135"/>
      <c r="QKW9" s="135"/>
      <c r="QKX9" s="135"/>
      <c r="QKY9" s="135"/>
      <c r="QKZ9" s="135"/>
      <c r="QLA9" s="135"/>
      <c r="QLB9" s="135"/>
      <c r="QLC9" s="135"/>
      <c r="QLD9" s="135"/>
      <c r="QLE9" s="135"/>
      <c r="QLF9" s="135"/>
      <c r="QLG9" s="135"/>
      <c r="QLH9" s="135"/>
      <c r="QLI9" s="135"/>
      <c r="QLJ9" s="135"/>
      <c r="QLK9" s="135"/>
      <c r="QLL9" s="135"/>
      <c r="QLM9" s="135"/>
      <c r="QLN9" s="135"/>
      <c r="QLO9" s="135"/>
      <c r="QLP9" s="135"/>
      <c r="QLQ9" s="135"/>
      <c r="QLR9" s="135"/>
      <c r="QLS9" s="135"/>
      <c r="QLT9" s="135"/>
      <c r="QLU9" s="135"/>
      <c r="QLV9" s="135"/>
      <c r="QLW9" s="135"/>
      <c r="QLX9" s="135"/>
      <c r="QLY9" s="135"/>
      <c r="QLZ9" s="135"/>
      <c r="QMA9" s="135"/>
      <c r="QMB9" s="135"/>
      <c r="QMC9" s="135"/>
      <c r="QMD9" s="135"/>
      <c r="QME9" s="135"/>
      <c r="QMF9" s="135"/>
      <c r="QMG9" s="135"/>
      <c r="QMH9" s="135"/>
      <c r="QMI9" s="135"/>
      <c r="QMJ9" s="135"/>
      <c r="QMK9" s="135"/>
      <c r="QML9" s="135"/>
      <c r="QMM9" s="135"/>
      <c r="QMN9" s="135"/>
      <c r="QMO9" s="135"/>
      <c r="QMP9" s="135"/>
      <c r="QMQ9" s="135"/>
      <c r="QMR9" s="135"/>
      <c r="QMS9" s="135"/>
      <c r="QMT9" s="135"/>
      <c r="QMU9" s="135"/>
      <c r="QMV9" s="135"/>
      <c r="QMW9" s="135"/>
      <c r="QMX9" s="135"/>
      <c r="QMY9" s="135"/>
      <c r="QMZ9" s="135"/>
      <c r="QNA9" s="135"/>
      <c r="QNB9" s="135"/>
      <c r="QNC9" s="135"/>
      <c r="QND9" s="135"/>
      <c r="QNE9" s="135"/>
      <c r="QNF9" s="135"/>
      <c r="QNG9" s="135"/>
      <c r="QNH9" s="135"/>
      <c r="QNI9" s="135"/>
      <c r="QNJ9" s="135"/>
      <c r="QNK9" s="135"/>
      <c r="QNL9" s="135"/>
      <c r="QNM9" s="135"/>
      <c r="QNN9" s="135"/>
      <c r="QNO9" s="135"/>
      <c r="QNP9" s="135"/>
      <c r="QNQ9" s="135"/>
      <c r="QNR9" s="135"/>
      <c r="QNS9" s="135"/>
      <c r="QNT9" s="135"/>
      <c r="QNU9" s="135"/>
      <c r="QNV9" s="135"/>
      <c r="QNW9" s="135"/>
      <c r="QNX9" s="135"/>
      <c r="QNY9" s="135"/>
      <c r="QNZ9" s="135"/>
      <c r="QOA9" s="135"/>
      <c r="QOB9" s="135"/>
      <c r="QOC9" s="135"/>
      <c r="QOD9" s="135"/>
      <c r="QOE9" s="135"/>
      <c r="QOF9" s="135"/>
      <c r="QOG9" s="135"/>
      <c r="QOH9" s="135"/>
      <c r="QOI9" s="135"/>
      <c r="QOJ9" s="135"/>
      <c r="QOK9" s="135"/>
      <c r="QOL9" s="135"/>
      <c r="QOM9" s="135"/>
      <c r="QON9" s="135"/>
      <c r="QOO9" s="135"/>
      <c r="QOP9" s="135"/>
      <c r="QOQ9" s="135"/>
      <c r="QOR9" s="135"/>
      <c r="QOS9" s="135"/>
      <c r="QOT9" s="135"/>
      <c r="QOU9" s="135"/>
      <c r="QOV9" s="135"/>
      <c r="QOW9" s="135"/>
      <c r="QOX9" s="135"/>
      <c r="QOY9" s="135"/>
      <c r="QOZ9" s="135"/>
      <c r="QPA9" s="135"/>
      <c r="QPB9" s="135"/>
      <c r="QPC9" s="135"/>
      <c r="QPD9" s="135"/>
      <c r="QPE9" s="135"/>
      <c r="QPF9" s="135"/>
      <c r="QPG9" s="135"/>
      <c r="QPH9" s="135"/>
      <c r="QPI9" s="135"/>
      <c r="QPJ9" s="135"/>
      <c r="QPK9" s="135"/>
      <c r="QPL9" s="135"/>
      <c r="QPM9" s="135"/>
      <c r="QPN9" s="135"/>
      <c r="QPO9" s="135"/>
      <c r="QPP9" s="135"/>
      <c r="QPQ9" s="135"/>
      <c r="QPR9" s="135"/>
      <c r="QPS9" s="135"/>
      <c r="QPT9" s="135"/>
      <c r="QPU9" s="135"/>
      <c r="QPV9" s="135"/>
      <c r="QPW9" s="135"/>
      <c r="QPX9" s="135"/>
      <c r="QPY9" s="135"/>
      <c r="QPZ9" s="135"/>
      <c r="QQA9" s="135"/>
      <c r="QQB9" s="135"/>
      <c r="QQC9" s="135"/>
      <c r="QQD9" s="135"/>
      <c r="QQE9" s="135"/>
      <c r="QQF9" s="135"/>
      <c r="QQG9" s="135"/>
      <c r="QQH9" s="135"/>
      <c r="QQI9" s="135"/>
      <c r="QQJ9" s="135"/>
      <c r="QQK9" s="135"/>
      <c r="QQL9" s="135"/>
      <c r="QQM9" s="135"/>
      <c r="QQN9" s="135"/>
      <c r="QQO9" s="135"/>
      <c r="QQP9" s="135"/>
      <c r="QQQ9" s="135"/>
      <c r="QQR9" s="135"/>
      <c r="QQS9" s="135"/>
      <c r="QQT9" s="135"/>
      <c r="QQU9" s="135"/>
      <c r="QQV9" s="135"/>
      <c r="QQW9" s="135"/>
      <c r="QQX9" s="135"/>
      <c r="QQY9" s="135"/>
      <c r="QQZ9" s="135"/>
      <c r="QRA9" s="135"/>
      <c r="QRB9" s="135"/>
      <c r="QRC9" s="135"/>
      <c r="QRD9" s="135"/>
      <c r="QRE9" s="135"/>
      <c r="QRF9" s="135"/>
      <c r="QRG9" s="135"/>
      <c r="QRH9" s="135"/>
      <c r="QRI9" s="135"/>
      <c r="QRJ9" s="135"/>
      <c r="QRK9" s="135"/>
      <c r="QRL9" s="135"/>
      <c r="QRM9" s="135"/>
      <c r="QRN9" s="135"/>
      <c r="QRO9" s="135"/>
      <c r="QRP9" s="135"/>
      <c r="QRQ9" s="135"/>
      <c r="QRR9" s="135"/>
      <c r="QRS9" s="135"/>
      <c r="QRT9" s="135"/>
      <c r="QRU9" s="135"/>
      <c r="QRV9" s="135"/>
      <c r="QRW9" s="135"/>
      <c r="QRX9" s="135"/>
      <c r="QRY9" s="135"/>
      <c r="QRZ9" s="135"/>
      <c r="QSA9" s="135"/>
      <c r="QSB9" s="135"/>
      <c r="QSC9" s="135"/>
      <c r="QSD9" s="135"/>
      <c r="QSE9" s="135"/>
      <c r="QSF9" s="135"/>
      <c r="QSG9" s="135"/>
      <c r="QSH9" s="135"/>
      <c r="QSI9" s="135"/>
      <c r="QSJ9" s="135"/>
      <c r="QSK9" s="135"/>
      <c r="QSL9" s="135"/>
      <c r="QSM9" s="135"/>
      <c r="QSN9" s="135"/>
      <c r="QSO9" s="135"/>
      <c r="QSP9" s="135"/>
      <c r="QSQ9" s="135"/>
      <c r="QSR9" s="135"/>
      <c r="QSS9" s="135"/>
      <c r="QST9" s="135"/>
      <c r="QSU9" s="135"/>
      <c r="QSV9" s="135"/>
      <c r="QSW9" s="135"/>
      <c r="QSX9" s="135"/>
      <c r="QSY9" s="135"/>
      <c r="QSZ9" s="135"/>
      <c r="QTA9" s="135"/>
      <c r="QTB9" s="135"/>
      <c r="QTC9" s="135"/>
      <c r="QTD9" s="135"/>
      <c r="QTE9" s="135"/>
      <c r="QTF9" s="135"/>
      <c r="QTG9" s="135"/>
      <c r="QTH9" s="135"/>
      <c r="QTI9" s="135"/>
      <c r="QTJ9" s="135"/>
      <c r="QTK9" s="135"/>
      <c r="QTL9" s="135"/>
      <c r="QTM9" s="135"/>
      <c r="QTN9" s="135"/>
      <c r="QTO9" s="135"/>
      <c r="QTP9" s="135"/>
      <c r="QTQ9" s="135"/>
      <c r="QTR9" s="135"/>
      <c r="QTS9" s="135"/>
      <c r="QTT9" s="135"/>
      <c r="QTU9" s="135"/>
      <c r="QTV9" s="135"/>
      <c r="QTW9" s="135"/>
      <c r="QTX9" s="135"/>
      <c r="QTY9" s="135"/>
      <c r="QTZ9" s="135"/>
      <c r="QUA9" s="135"/>
      <c r="QUB9" s="135"/>
      <c r="QUC9" s="135"/>
      <c r="QUD9" s="135"/>
      <c r="QUE9" s="135"/>
      <c r="QUF9" s="135"/>
      <c r="QUG9" s="135"/>
      <c r="QUH9" s="135"/>
      <c r="QUI9" s="135"/>
      <c r="QUJ9" s="135"/>
      <c r="QUK9" s="135"/>
      <c r="QUL9" s="135"/>
      <c r="QUM9" s="135"/>
      <c r="QUN9" s="135"/>
      <c r="QUO9" s="135"/>
      <c r="QUP9" s="135"/>
      <c r="QUQ9" s="135"/>
      <c r="QUR9" s="135"/>
      <c r="QUS9" s="135"/>
      <c r="QUT9" s="135"/>
      <c r="QUU9" s="135"/>
      <c r="QUV9" s="135"/>
      <c r="QUW9" s="135"/>
      <c r="QUX9" s="135"/>
      <c r="QUY9" s="135"/>
      <c r="QUZ9" s="135"/>
      <c r="QVA9" s="135"/>
      <c r="QVB9" s="135"/>
      <c r="QVC9" s="135"/>
      <c r="QVD9" s="135"/>
      <c r="QVE9" s="135"/>
      <c r="QVF9" s="135"/>
      <c r="QVG9" s="135"/>
      <c r="QVH9" s="135"/>
      <c r="QVI9" s="135"/>
      <c r="QVJ9" s="135"/>
      <c r="QVK9" s="135"/>
      <c r="QVL9" s="135"/>
      <c r="QVM9" s="135"/>
      <c r="QVN9" s="135"/>
      <c r="QVO9" s="135"/>
      <c r="QVP9" s="135"/>
      <c r="QVQ9" s="135"/>
      <c r="QVR9" s="135"/>
      <c r="QVS9" s="135"/>
      <c r="QVT9" s="135"/>
      <c r="QVU9" s="135"/>
      <c r="QVV9" s="135"/>
      <c r="QVW9" s="135"/>
      <c r="QVX9" s="135"/>
      <c r="QVY9" s="135"/>
      <c r="QVZ9" s="135"/>
      <c r="QWA9" s="135"/>
      <c r="QWB9" s="135"/>
      <c r="QWC9" s="135"/>
      <c r="QWD9" s="135"/>
      <c r="QWE9" s="135"/>
      <c r="QWF9" s="135"/>
      <c r="QWG9" s="135"/>
      <c r="QWH9" s="135"/>
      <c r="QWI9" s="135"/>
      <c r="QWJ9" s="135"/>
      <c r="QWK9" s="135"/>
      <c r="QWL9" s="135"/>
      <c r="QWM9" s="135"/>
      <c r="QWN9" s="135"/>
      <c r="QWO9" s="135"/>
      <c r="QWP9" s="135"/>
      <c r="QWQ9" s="135"/>
      <c r="QWR9" s="135"/>
      <c r="QWS9" s="135"/>
      <c r="QWT9" s="135"/>
      <c r="QWU9" s="135"/>
      <c r="QWV9" s="135"/>
      <c r="QWW9" s="135"/>
      <c r="QWX9" s="135"/>
      <c r="QWY9" s="135"/>
      <c r="QWZ9" s="135"/>
      <c r="QXA9" s="135"/>
      <c r="QXB9" s="135"/>
      <c r="QXC9" s="135"/>
      <c r="QXD9" s="135"/>
      <c r="QXE9" s="135"/>
      <c r="QXF9" s="135"/>
      <c r="QXG9" s="135"/>
      <c r="QXH9" s="135"/>
      <c r="QXI9" s="135"/>
      <c r="QXJ9" s="135"/>
      <c r="QXK9" s="135"/>
      <c r="QXL9" s="135"/>
      <c r="QXM9" s="135"/>
      <c r="QXN9" s="135"/>
      <c r="QXO9" s="135"/>
      <c r="QXP9" s="135"/>
      <c r="QXQ9" s="135"/>
      <c r="QXR9" s="135"/>
      <c r="QXS9" s="135"/>
      <c r="QXT9" s="135"/>
      <c r="QXU9" s="135"/>
      <c r="QXV9" s="135"/>
      <c r="QXW9" s="135"/>
      <c r="QXX9" s="135"/>
      <c r="QXY9" s="135"/>
      <c r="QXZ9" s="135"/>
      <c r="QYA9" s="135"/>
      <c r="QYB9" s="135"/>
      <c r="QYC9" s="135"/>
      <c r="QYD9" s="135"/>
      <c r="QYE9" s="135"/>
      <c r="QYF9" s="135"/>
      <c r="QYG9" s="135"/>
      <c r="QYH9" s="135"/>
      <c r="QYI9" s="135"/>
      <c r="QYJ9" s="135"/>
      <c r="QYK9" s="135"/>
      <c r="QYL9" s="135"/>
      <c r="QYM9" s="135"/>
      <c r="QYN9" s="135"/>
      <c r="QYO9" s="135"/>
      <c r="QYP9" s="135"/>
      <c r="QYQ9" s="135"/>
      <c r="QYR9" s="135"/>
      <c r="QYS9" s="135"/>
      <c r="QYT9" s="135"/>
      <c r="QYU9" s="135"/>
      <c r="QYV9" s="135"/>
      <c r="QYW9" s="135"/>
      <c r="QYX9" s="135"/>
      <c r="QYY9" s="135"/>
      <c r="QYZ9" s="135"/>
      <c r="QZA9" s="135"/>
      <c r="QZB9" s="135"/>
      <c r="QZC9" s="135"/>
      <c r="QZD9" s="135"/>
      <c r="QZE9" s="135"/>
      <c r="QZF9" s="135"/>
      <c r="QZG9" s="135"/>
      <c r="QZH9" s="135"/>
      <c r="QZI9" s="135"/>
      <c r="QZJ9" s="135"/>
      <c r="QZK9" s="135"/>
      <c r="QZL9" s="135"/>
      <c r="QZM9" s="135"/>
      <c r="QZN9" s="135"/>
      <c r="QZO9" s="135"/>
      <c r="QZP9" s="135"/>
      <c r="QZQ9" s="135"/>
      <c r="QZR9" s="135"/>
      <c r="QZS9" s="135"/>
      <c r="QZT9" s="135"/>
      <c r="QZU9" s="135"/>
      <c r="QZV9" s="135"/>
      <c r="QZW9" s="135"/>
      <c r="QZX9" s="135"/>
      <c r="QZY9" s="135"/>
      <c r="QZZ9" s="135"/>
      <c r="RAA9" s="135"/>
      <c r="RAB9" s="135"/>
      <c r="RAC9" s="135"/>
      <c r="RAD9" s="135"/>
      <c r="RAE9" s="135"/>
      <c r="RAF9" s="135"/>
      <c r="RAG9" s="135"/>
      <c r="RAH9" s="135"/>
      <c r="RAI9" s="135"/>
      <c r="RAJ9" s="135"/>
      <c r="RAK9" s="135"/>
      <c r="RAL9" s="135"/>
      <c r="RAM9" s="135"/>
      <c r="RAN9" s="135"/>
      <c r="RAO9" s="135"/>
      <c r="RAP9" s="135"/>
      <c r="RAQ9" s="135"/>
      <c r="RAR9" s="135"/>
      <c r="RAS9" s="135"/>
      <c r="RAT9" s="135"/>
      <c r="RAU9" s="135"/>
      <c r="RAV9" s="135"/>
      <c r="RAW9" s="135"/>
      <c r="RAX9" s="135"/>
      <c r="RAY9" s="135"/>
      <c r="RAZ9" s="135"/>
      <c r="RBA9" s="135"/>
      <c r="RBB9" s="135"/>
      <c r="RBC9" s="135"/>
      <c r="RBD9" s="135"/>
      <c r="RBE9" s="135"/>
      <c r="RBF9" s="135"/>
      <c r="RBG9" s="135"/>
      <c r="RBH9" s="135"/>
      <c r="RBI9" s="135"/>
      <c r="RBJ9" s="135"/>
      <c r="RBK9" s="135"/>
      <c r="RBL9" s="135"/>
      <c r="RBM9" s="135"/>
      <c r="RBN9" s="135"/>
      <c r="RBO9" s="135"/>
      <c r="RBP9" s="135"/>
      <c r="RBQ9" s="135"/>
      <c r="RBR9" s="135"/>
      <c r="RBS9" s="135"/>
      <c r="RBT9" s="135"/>
      <c r="RBU9" s="135"/>
      <c r="RBV9" s="135"/>
      <c r="RBW9" s="135"/>
      <c r="RBX9" s="135"/>
      <c r="RBY9" s="135"/>
      <c r="RBZ9" s="135"/>
      <c r="RCA9" s="135"/>
      <c r="RCB9" s="135"/>
      <c r="RCC9" s="135"/>
      <c r="RCD9" s="135"/>
      <c r="RCE9" s="135"/>
      <c r="RCF9" s="135"/>
      <c r="RCG9" s="135"/>
      <c r="RCH9" s="135"/>
      <c r="RCI9" s="135"/>
      <c r="RCJ9" s="135"/>
      <c r="RCK9" s="135"/>
      <c r="RCL9" s="135"/>
      <c r="RCM9" s="135"/>
      <c r="RCN9" s="135"/>
      <c r="RCO9" s="135"/>
      <c r="RCP9" s="135"/>
      <c r="RCQ9" s="135"/>
      <c r="RCR9" s="135"/>
      <c r="RCS9" s="135"/>
      <c r="RCT9" s="135"/>
      <c r="RCU9" s="135"/>
      <c r="RCV9" s="135"/>
      <c r="RCW9" s="135"/>
      <c r="RCX9" s="135"/>
      <c r="RCY9" s="135"/>
      <c r="RCZ9" s="135"/>
      <c r="RDA9" s="135"/>
      <c r="RDB9" s="135"/>
      <c r="RDC9" s="135"/>
      <c r="RDD9" s="135"/>
      <c r="RDE9" s="135"/>
      <c r="RDF9" s="135"/>
      <c r="RDG9" s="135"/>
      <c r="RDH9" s="135"/>
      <c r="RDI9" s="135"/>
      <c r="RDJ9" s="135"/>
      <c r="RDK9" s="135"/>
      <c r="RDL9" s="135"/>
      <c r="RDM9" s="135"/>
      <c r="RDN9" s="135"/>
      <c r="RDO9" s="135"/>
      <c r="RDP9" s="135"/>
      <c r="RDQ9" s="135"/>
      <c r="RDR9" s="135"/>
      <c r="RDS9" s="135"/>
      <c r="RDT9" s="135"/>
      <c r="RDU9" s="135"/>
      <c r="RDV9" s="135"/>
      <c r="RDW9" s="135"/>
      <c r="RDX9" s="135"/>
      <c r="RDY9" s="135"/>
      <c r="RDZ9" s="135"/>
      <c r="REA9" s="135"/>
      <c r="REB9" s="135"/>
      <c r="REC9" s="135"/>
      <c r="RED9" s="135"/>
      <c r="REE9" s="135"/>
      <c r="REF9" s="135"/>
      <c r="REG9" s="135"/>
      <c r="REH9" s="135"/>
      <c r="REI9" s="135"/>
      <c r="REJ9" s="135"/>
      <c r="REK9" s="135"/>
      <c r="REL9" s="135"/>
      <c r="REM9" s="135"/>
      <c r="REN9" s="135"/>
      <c r="REO9" s="135"/>
      <c r="REP9" s="135"/>
      <c r="REQ9" s="135"/>
      <c r="RER9" s="135"/>
      <c r="RES9" s="135"/>
      <c r="RET9" s="135"/>
      <c r="REU9" s="135"/>
      <c r="REV9" s="135"/>
      <c r="REW9" s="135"/>
      <c r="REX9" s="135"/>
      <c r="REY9" s="135"/>
      <c r="REZ9" s="135"/>
      <c r="RFA9" s="135"/>
      <c r="RFB9" s="135"/>
      <c r="RFC9" s="135"/>
      <c r="RFD9" s="135"/>
      <c r="RFE9" s="135"/>
      <c r="RFF9" s="135"/>
      <c r="RFG9" s="135"/>
      <c r="RFH9" s="135"/>
      <c r="RFI9" s="135"/>
      <c r="RFJ9" s="135"/>
      <c r="RFK9" s="135"/>
      <c r="RFL9" s="135"/>
      <c r="RFM9" s="135"/>
      <c r="RFN9" s="135"/>
      <c r="RFO9" s="135"/>
      <c r="RFP9" s="135"/>
      <c r="RFQ9" s="135"/>
      <c r="RFR9" s="135"/>
      <c r="RFS9" s="135"/>
      <c r="RFT9" s="135"/>
      <c r="RFU9" s="135"/>
      <c r="RFV9" s="135"/>
      <c r="RFW9" s="135"/>
      <c r="RFX9" s="135"/>
      <c r="RFY9" s="135"/>
      <c r="RFZ9" s="135"/>
      <c r="RGA9" s="135"/>
      <c r="RGB9" s="135"/>
      <c r="RGC9" s="135"/>
      <c r="RGD9" s="135"/>
      <c r="RGE9" s="135"/>
      <c r="RGF9" s="135"/>
      <c r="RGG9" s="135"/>
      <c r="RGH9" s="135"/>
      <c r="RGI9" s="135"/>
      <c r="RGJ9" s="135"/>
      <c r="RGK9" s="135"/>
      <c r="RGL9" s="135"/>
      <c r="RGM9" s="135"/>
      <c r="RGN9" s="135"/>
      <c r="RGO9" s="135"/>
      <c r="RGP9" s="135"/>
      <c r="RGQ9" s="135"/>
      <c r="RGR9" s="135"/>
      <c r="RGS9" s="135"/>
      <c r="RGT9" s="135"/>
      <c r="RGU9" s="135"/>
      <c r="RGV9" s="135"/>
      <c r="RGW9" s="135"/>
      <c r="RGX9" s="135"/>
      <c r="RGY9" s="135"/>
      <c r="RGZ9" s="135"/>
      <c r="RHA9" s="135"/>
      <c r="RHB9" s="135"/>
      <c r="RHC9" s="135"/>
      <c r="RHD9" s="135"/>
      <c r="RHE9" s="135"/>
      <c r="RHF9" s="135"/>
      <c r="RHG9" s="135"/>
      <c r="RHH9" s="135"/>
      <c r="RHI9" s="135"/>
      <c r="RHJ9" s="135"/>
      <c r="RHK9" s="135"/>
      <c r="RHL9" s="135"/>
      <c r="RHM9" s="135"/>
      <c r="RHN9" s="135"/>
      <c r="RHO9" s="135"/>
      <c r="RHP9" s="135"/>
      <c r="RHQ9" s="135"/>
      <c r="RHR9" s="135"/>
      <c r="RHS9" s="135"/>
      <c r="RHT9" s="135"/>
      <c r="RHU9" s="135"/>
      <c r="RHV9" s="135"/>
      <c r="RHW9" s="135"/>
      <c r="RHX9" s="135"/>
      <c r="RHY9" s="135"/>
      <c r="RHZ9" s="135"/>
      <c r="RIA9" s="135"/>
      <c r="RIB9" s="135"/>
      <c r="RIC9" s="135"/>
      <c r="RID9" s="135"/>
      <c r="RIE9" s="135"/>
      <c r="RIF9" s="135"/>
      <c r="RIG9" s="135"/>
      <c r="RIH9" s="135"/>
      <c r="RII9" s="135"/>
      <c r="RIJ9" s="135"/>
      <c r="RIK9" s="135"/>
      <c r="RIL9" s="135"/>
      <c r="RIM9" s="135"/>
      <c r="RIN9" s="135"/>
      <c r="RIO9" s="135"/>
      <c r="RIP9" s="135"/>
      <c r="RIQ9" s="135"/>
      <c r="RIR9" s="135"/>
      <c r="RIS9" s="135"/>
      <c r="RIT9" s="135"/>
      <c r="RIU9" s="135"/>
      <c r="RIV9" s="135"/>
      <c r="RIW9" s="135"/>
      <c r="RIX9" s="135"/>
      <c r="RIY9" s="135"/>
      <c r="RIZ9" s="135"/>
      <c r="RJA9" s="135"/>
      <c r="RJB9" s="135"/>
      <c r="RJC9" s="135"/>
      <c r="RJD9" s="135"/>
      <c r="RJE9" s="135"/>
      <c r="RJF9" s="135"/>
      <c r="RJG9" s="135"/>
      <c r="RJH9" s="135"/>
      <c r="RJI9" s="135"/>
      <c r="RJJ9" s="135"/>
      <c r="RJK9" s="135"/>
      <c r="RJL9" s="135"/>
      <c r="RJM9" s="135"/>
      <c r="RJN9" s="135"/>
      <c r="RJO9" s="135"/>
      <c r="RJP9" s="135"/>
      <c r="RJQ9" s="135"/>
      <c r="RJR9" s="135"/>
      <c r="RJS9" s="135"/>
      <c r="RJT9" s="135"/>
      <c r="RJU9" s="135"/>
      <c r="RJV9" s="135"/>
      <c r="RJW9" s="135"/>
      <c r="RJX9" s="135"/>
      <c r="RJY9" s="135"/>
      <c r="RJZ9" s="135"/>
      <c r="RKA9" s="135"/>
      <c r="RKB9" s="135"/>
      <c r="RKC9" s="135"/>
      <c r="RKD9" s="135"/>
      <c r="RKE9" s="135"/>
      <c r="RKF9" s="135"/>
      <c r="RKG9" s="135"/>
      <c r="RKH9" s="135"/>
      <c r="RKI9" s="135"/>
      <c r="RKJ9" s="135"/>
      <c r="RKK9" s="135"/>
      <c r="RKL9" s="135"/>
      <c r="RKM9" s="135"/>
      <c r="RKN9" s="135"/>
      <c r="RKO9" s="135"/>
      <c r="RKP9" s="135"/>
      <c r="RKQ9" s="135"/>
      <c r="RKR9" s="135"/>
      <c r="RKS9" s="135"/>
      <c r="RKT9" s="135"/>
      <c r="RKU9" s="135"/>
      <c r="RKV9" s="135"/>
      <c r="RKW9" s="135"/>
      <c r="RKX9" s="135"/>
      <c r="RKY9" s="135"/>
      <c r="RKZ9" s="135"/>
      <c r="RLA9" s="135"/>
      <c r="RLB9" s="135"/>
      <c r="RLC9" s="135"/>
      <c r="RLD9" s="135"/>
      <c r="RLE9" s="135"/>
      <c r="RLF9" s="135"/>
      <c r="RLG9" s="135"/>
      <c r="RLH9" s="135"/>
      <c r="RLI9" s="135"/>
      <c r="RLJ9" s="135"/>
      <c r="RLK9" s="135"/>
      <c r="RLL9" s="135"/>
      <c r="RLM9" s="135"/>
      <c r="RLN9" s="135"/>
      <c r="RLO9" s="135"/>
      <c r="RLP9" s="135"/>
      <c r="RLQ9" s="135"/>
      <c r="RLR9" s="135"/>
      <c r="RLS9" s="135"/>
      <c r="RLT9" s="135"/>
      <c r="RLU9" s="135"/>
      <c r="RLV9" s="135"/>
      <c r="RLW9" s="135"/>
      <c r="RLX9" s="135"/>
      <c r="RLY9" s="135"/>
      <c r="RLZ9" s="135"/>
      <c r="RMA9" s="135"/>
      <c r="RMB9" s="135"/>
      <c r="RMC9" s="135"/>
      <c r="RMD9" s="135"/>
      <c r="RME9" s="135"/>
      <c r="RMF9" s="135"/>
      <c r="RMG9" s="135"/>
      <c r="RMH9" s="135"/>
      <c r="RMI9" s="135"/>
      <c r="RMJ9" s="135"/>
      <c r="RMK9" s="135"/>
      <c r="RML9" s="135"/>
      <c r="RMM9" s="135"/>
      <c r="RMN9" s="135"/>
      <c r="RMO9" s="135"/>
      <c r="RMP9" s="135"/>
      <c r="RMQ9" s="135"/>
      <c r="RMR9" s="135"/>
      <c r="RMS9" s="135"/>
      <c r="RMT9" s="135"/>
      <c r="RMU9" s="135"/>
      <c r="RMV9" s="135"/>
      <c r="RMW9" s="135"/>
      <c r="RMX9" s="135"/>
      <c r="RMY9" s="135"/>
      <c r="RMZ9" s="135"/>
      <c r="RNA9" s="135"/>
      <c r="RNB9" s="135"/>
      <c r="RNC9" s="135"/>
      <c r="RND9" s="135"/>
      <c r="RNE9" s="135"/>
      <c r="RNF9" s="135"/>
      <c r="RNG9" s="135"/>
      <c r="RNH9" s="135"/>
      <c r="RNI9" s="135"/>
      <c r="RNJ9" s="135"/>
      <c r="RNK9" s="135"/>
      <c r="RNL9" s="135"/>
      <c r="RNM9" s="135"/>
      <c r="RNN9" s="135"/>
      <c r="RNO9" s="135"/>
      <c r="RNP9" s="135"/>
      <c r="RNQ9" s="135"/>
      <c r="RNR9" s="135"/>
      <c r="RNS9" s="135"/>
      <c r="RNT9" s="135"/>
      <c r="RNU9" s="135"/>
      <c r="RNV9" s="135"/>
      <c r="RNW9" s="135"/>
      <c r="RNX9" s="135"/>
      <c r="RNY9" s="135"/>
      <c r="RNZ9" s="135"/>
      <c r="ROA9" s="135"/>
      <c r="ROB9" s="135"/>
      <c r="ROC9" s="135"/>
      <c r="ROD9" s="135"/>
      <c r="ROE9" s="135"/>
      <c r="ROF9" s="135"/>
      <c r="ROG9" s="135"/>
      <c r="ROH9" s="135"/>
      <c r="ROI9" s="135"/>
      <c r="ROJ9" s="135"/>
      <c r="ROK9" s="135"/>
      <c r="ROL9" s="135"/>
      <c r="ROM9" s="135"/>
      <c r="RON9" s="135"/>
      <c r="ROO9" s="135"/>
      <c r="ROP9" s="135"/>
      <c r="ROQ9" s="135"/>
      <c r="ROR9" s="135"/>
      <c r="ROS9" s="135"/>
      <c r="ROT9" s="135"/>
      <c r="ROU9" s="135"/>
      <c r="ROV9" s="135"/>
      <c r="ROW9" s="135"/>
      <c r="ROX9" s="135"/>
      <c r="ROY9" s="135"/>
      <c r="ROZ9" s="135"/>
      <c r="RPA9" s="135"/>
      <c r="RPB9" s="135"/>
      <c r="RPC9" s="135"/>
      <c r="RPD9" s="135"/>
      <c r="RPE9" s="135"/>
      <c r="RPF9" s="135"/>
      <c r="RPG9" s="135"/>
      <c r="RPH9" s="135"/>
      <c r="RPI9" s="135"/>
      <c r="RPJ9" s="135"/>
      <c r="RPK9" s="135"/>
      <c r="RPL9" s="135"/>
      <c r="RPM9" s="135"/>
      <c r="RPN9" s="135"/>
      <c r="RPO9" s="135"/>
      <c r="RPP9" s="135"/>
      <c r="RPQ9" s="135"/>
      <c r="RPR9" s="135"/>
      <c r="RPS9" s="135"/>
      <c r="RPT9" s="135"/>
      <c r="RPU9" s="135"/>
      <c r="RPV9" s="135"/>
      <c r="RPW9" s="135"/>
      <c r="RPX9" s="135"/>
      <c r="RPY9" s="135"/>
      <c r="RPZ9" s="135"/>
      <c r="RQA9" s="135"/>
      <c r="RQB9" s="135"/>
      <c r="RQC9" s="135"/>
      <c r="RQD9" s="135"/>
      <c r="RQE9" s="135"/>
      <c r="RQF9" s="135"/>
      <c r="RQG9" s="135"/>
      <c r="RQH9" s="135"/>
      <c r="RQI9" s="135"/>
      <c r="RQJ9" s="135"/>
      <c r="RQK9" s="135"/>
      <c r="RQL9" s="135"/>
      <c r="RQM9" s="135"/>
      <c r="RQN9" s="135"/>
      <c r="RQO9" s="135"/>
      <c r="RQP9" s="135"/>
      <c r="RQQ9" s="135"/>
      <c r="RQR9" s="135"/>
      <c r="RQS9" s="135"/>
      <c r="RQT9" s="135"/>
      <c r="RQU9" s="135"/>
      <c r="RQV9" s="135"/>
      <c r="RQW9" s="135"/>
      <c r="RQX9" s="135"/>
      <c r="RQY9" s="135"/>
      <c r="RQZ9" s="135"/>
      <c r="RRA9" s="135"/>
      <c r="RRB9" s="135"/>
      <c r="RRC9" s="135"/>
      <c r="RRD9" s="135"/>
      <c r="RRE9" s="135"/>
      <c r="RRF9" s="135"/>
      <c r="RRG9" s="135"/>
      <c r="RRH9" s="135"/>
      <c r="RRI9" s="135"/>
      <c r="RRJ9" s="135"/>
      <c r="RRK9" s="135"/>
      <c r="RRL9" s="135"/>
      <c r="RRM9" s="135"/>
      <c r="RRN9" s="135"/>
      <c r="RRO9" s="135"/>
      <c r="RRP9" s="135"/>
      <c r="RRQ9" s="135"/>
      <c r="RRR9" s="135"/>
      <c r="RRS9" s="135"/>
      <c r="RRT9" s="135"/>
      <c r="RRU9" s="135"/>
      <c r="RRV9" s="135"/>
      <c r="RRW9" s="135"/>
      <c r="RRX9" s="135"/>
      <c r="RRY9" s="135"/>
      <c r="RRZ9" s="135"/>
      <c r="RSA9" s="135"/>
      <c r="RSB9" s="135"/>
      <c r="RSC9" s="135"/>
      <c r="RSD9" s="135"/>
      <c r="RSE9" s="135"/>
      <c r="RSF9" s="135"/>
      <c r="RSG9" s="135"/>
      <c r="RSH9" s="135"/>
      <c r="RSI9" s="135"/>
      <c r="RSJ9" s="135"/>
      <c r="RSK9" s="135"/>
      <c r="RSL9" s="135"/>
      <c r="RSM9" s="135"/>
      <c r="RSN9" s="135"/>
      <c r="RSO9" s="135"/>
      <c r="RSP9" s="135"/>
      <c r="RSQ9" s="135"/>
      <c r="RSR9" s="135"/>
      <c r="RSS9" s="135"/>
      <c r="RST9" s="135"/>
      <c r="RSU9" s="135"/>
      <c r="RSV9" s="135"/>
      <c r="RSW9" s="135"/>
      <c r="RSX9" s="135"/>
      <c r="RSY9" s="135"/>
      <c r="RSZ9" s="135"/>
      <c r="RTA9" s="135"/>
      <c r="RTB9" s="135"/>
      <c r="RTC9" s="135"/>
      <c r="RTD9" s="135"/>
      <c r="RTE9" s="135"/>
      <c r="RTF9" s="135"/>
      <c r="RTG9" s="135"/>
      <c r="RTH9" s="135"/>
      <c r="RTI9" s="135"/>
      <c r="RTJ9" s="135"/>
      <c r="RTK9" s="135"/>
      <c r="RTL9" s="135"/>
      <c r="RTM9" s="135"/>
      <c r="RTN9" s="135"/>
      <c r="RTO9" s="135"/>
      <c r="RTP9" s="135"/>
      <c r="RTQ9" s="135"/>
      <c r="RTR9" s="135"/>
      <c r="RTS9" s="135"/>
      <c r="RTT9" s="135"/>
      <c r="RTU9" s="135"/>
      <c r="RTV9" s="135"/>
      <c r="RTW9" s="135"/>
      <c r="RTX9" s="135"/>
      <c r="RTY9" s="135"/>
      <c r="RTZ9" s="135"/>
      <c r="RUA9" s="135"/>
      <c r="RUB9" s="135"/>
      <c r="RUC9" s="135"/>
      <c r="RUD9" s="135"/>
      <c r="RUE9" s="135"/>
      <c r="RUF9" s="135"/>
      <c r="RUG9" s="135"/>
      <c r="RUH9" s="135"/>
      <c r="RUI9" s="135"/>
      <c r="RUJ9" s="135"/>
      <c r="RUK9" s="135"/>
      <c r="RUL9" s="135"/>
      <c r="RUM9" s="135"/>
      <c r="RUN9" s="135"/>
      <c r="RUO9" s="135"/>
      <c r="RUP9" s="135"/>
      <c r="RUQ9" s="135"/>
      <c r="RUR9" s="135"/>
      <c r="RUS9" s="135"/>
      <c r="RUT9" s="135"/>
      <c r="RUU9" s="135"/>
      <c r="RUV9" s="135"/>
      <c r="RUW9" s="135"/>
      <c r="RUX9" s="135"/>
      <c r="RUY9" s="135"/>
      <c r="RUZ9" s="135"/>
      <c r="RVA9" s="135"/>
      <c r="RVB9" s="135"/>
      <c r="RVC9" s="135"/>
      <c r="RVD9" s="135"/>
      <c r="RVE9" s="135"/>
      <c r="RVF9" s="135"/>
      <c r="RVG9" s="135"/>
      <c r="RVH9" s="135"/>
      <c r="RVI9" s="135"/>
      <c r="RVJ9" s="135"/>
      <c r="RVK9" s="135"/>
      <c r="RVL9" s="135"/>
      <c r="RVM9" s="135"/>
      <c r="RVN9" s="135"/>
      <c r="RVO9" s="135"/>
      <c r="RVP9" s="135"/>
      <c r="RVQ9" s="135"/>
      <c r="RVR9" s="135"/>
      <c r="RVS9" s="135"/>
      <c r="RVT9" s="135"/>
      <c r="RVU9" s="135"/>
      <c r="RVV9" s="135"/>
      <c r="RVW9" s="135"/>
      <c r="RVX9" s="135"/>
      <c r="RVY9" s="135"/>
      <c r="RVZ9" s="135"/>
      <c r="RWA9" s="135"/>
      <c r="RWB9" s="135"/>
      <c r="RWC9" s="135"/>
      <c r="RWD9" s="135"/>
      <c r="RWE9" s="135"/>
      <c r="RWF9" s="135"/>
      <c r="RWG9" s="135"/>
      <c r="RWH9" s="135"/>
      <c r="RWI9" s="135"/>
      <c r="RWJ9" s="135"/>
      <c r="RWK9" s="135"/>
      <c r="RWL9" s="135"/>
      <c r="RWM9" s="135"/>
      <c r="RWN9" s="135"/>
      <c r="RWO9" s="135"/>
      <c r="RWP9" s="135"/>
      <c r="RWQ9" s="135"/>
      <c r="RWR9" s="135"/>
      <c r="RWS9" s="135"/>
      <c r="RWT9" s="135"/>
      <c r="RWU9" s="135"/>
      <c r="RWV9" s="135"/>
      <c r="RWW9" s="135"/>
      <c r="RWX9" s="135"/>
      <c r="RWY9" s="135"/>
      <c r="RWZ9" s="135"/>
      <c r="RXA9" s="135"/>
      <c r="RXB9" s="135"/>
      <c r="RXC9" s="135"/>
      <c r="RXD9" s="135"/>
      <c r="RXE9" s="135"/>
      <c r="RXF9" s="135"/>
      <c r="RXG9" s="135"/>
      <c r="RXH9" s="135"/>
      <c r="RXI9" s="135"/>
      <c r="RXJ9" s="135"/>
      <c r="RXK9" s="135"/>
      <c r="RXL9" s="135"/>
      <c r="RXM9" s="135"/>
      <c r="RXN9" s="135"/>
      <c r="RXO9" s="135"/>
      <c r="RXP9" s="135"/>
      <c r="RXQ9" s="135"/>
      <c r="RXR9" s="135"/>
      <c r="RXS9" s="135"/>
      <c r="RXT9" s="135"/>
      <c r="RXU9" s="135"/>
      <c r="RXV9" s="135"/>
      <c r="RXW9" s="135"/>
      <c r="RXX9" s="135"/>
      <c r="RXY9" s="135"/>
      <c r="RXZ9" s="135"/>
      <c r="RYA9" s="135"/>
      <c r="RYB9" s="135"/>
      <c r="RYC9" s="135"/>
      <c r="RYD9" s="135"/>
      <c r="RYE9" s="135"/>
      <c r="RYF9" s="135"/>
      <c r="RYG9" s="135"/>
      <c r="RYH9" s="135"/>
      <c r="RYI9" s="135"/>
      <c r="RYJ9" s="135"/>
      <c r="RYK9" s="135"/>
      <c r="RYL9" s="135"/>
      <c r="RYM9" s="135"/>
      <c r="RYN9" s="135"/>
      <c r="RYO9" s="135"/>
      <c r="RYP9" s="135"/>
      <c r="RYQ9" s="135"/>
      <c r="RYR9" s="135"/>
      <c r="RYS9" s="135"/>
      <c r="RYT9" s="135"/>
      <c r="RYU9" s="135"/>
      <c r="RYV9" s="135"/>
      <c r="RYW9" s="135"/>
      <c r="RYX9" s="135"/>
      <c r="RYY9" s="135"/>
      <c r="RYZ9" s="135"/>
      <c r="RZA9" s="135"/>
      <c r="RZB9" s="135"/>
      <c r="RZC9" s="135"/>
      <c r="RZD9" s="135"/>
      <c r="RZE9" s="135"/>
      <c r="RZF9" s="135"/>
      <c r="RZG9" s="135"/>
      <c r="RZH9" s="135"/>
      <c r="RZI9" s="135"/>
      <c r="RZJ9" s="135"/>
      <c r="RZK9" s="135"/>
      <c r="RZL9" s="135"/>
      <c r="RZM9" s="135"/>
      <c r="RZN9" s="135"/>
      <c r="RZO9" s="135"/>
      <c r="RZP9" s="135"/>
      <c r="RZQ9" s="135"/>
      <c r="RZR9" s="135"/>
      <c r="RZS9" s="135"/>
      <c r="RZT9" s="135"/>
      <c r="RZU9" s="135"/>
      <c r="RZV9" s="135"/>
      <c r="RZW9" s="135"/>
      <c r="RZX9" s="135"/>
      <c r="RZY9" s="135"/>
      <c r="RZZ9" s="135"/>
      <c r="SAA9" s="135"/>
      <c r="SAB9" s="135"/>
      <c r="SAC9" s="135"/>
      <c r="SAD9" s="135"/>
      <c r="SAE9" s="135"/>
      <c r="SAF9" s="135"/>
      <c r="SAG9" s="135"/>
      <c r="SAH9" s="135"/>
      <c r="SAI9" s="135"/>
      <c r="SAJ9" s="135"/>
      <c r="SAK9" s="135"/>
      <c r="SAL9" s="135"/>
      <c r="SAM9" s="135"/>
      <c r="SAN9" s="135"/>
      <c r="SAO9" s="135"/>
      <c r="SAP9" s="135"/>
      <c r="SAQ9" s="135"/>
      <c r="SAR9" s="135"/>
      <c r="SAS9" s="135"/>
      <c r="SAT9" s="135"/>
      <c r="SAU9" s="135"/>
      <c r="SAV9" s="135"/>
      <c r="SAW9" s="135"/>
      <c r="SAX9" s="135"/>
      <c r="SAY9" s="135"/>
      <c r="SAZ9" s="135"/>
      <c r="SBA9" s="135"/>
      <c r="SBB9" s="135"/>
      <c r="SBC9" s="135"/>
      <c r="SBD9" s="135"/>
      <c r="SBE9" s="135"/>
      <c r="SBF9" s="135"/>
      <c r="SBG9" s="135"/>
      <c r="SBH9" s="135"/>
      <c r="SBI9" s="135"/>
      <c r="SBJ9" s="135"/>
      <c r="SBK9" s="135"/>
      <c r="SBL9" s="135"/>
      <c r="SBM9" s="135"/>
      <c r="SBN9" s="135"/>
      <c r="SBO9" s="135"/>
      <c r="SBP9" s="135"/>
      <c r="SBQ9" s="135"/>
      <c r="SBR9" s="135"/>
      <c r="SBS9" s="135"/>
      <c r="SBT9" s="135"/>
      <c r="SBU9" s="135"/>
      <c r="SBV9" s="135"/>
      <c r="SBW9" s="135"/>
      <c r="SBX9" s="135"/>
      <c r="SBY9" s="135"/>
      <c r="SBZ9" s="135"/>
      <c r="SCA9" s="135"/>
      <c r="SCB9" s="135"/>
      <c r="SCC9" s="135"/>
      <c r="SCD9" s="135"/>
      <c r="SCE9" s="135"/>
      <c r="SCF9" s="135"/>
      <c r="SCG9" s="135"/>
      <c r="SCH9" s="135"/>
      <c r="SCI9" s="135"/>
      <c r="SCJ9" s="135"/>
      <c r="SCK9" s="135"/>
      <c r="SCL9" s="135"/>
      <c r="SCM9" s="135"/>
      <c r="SCN9" s="135"/>
      <c r="SCO9" s="135"/>
      <c r="SCP9" s="135"/>
      <c r="SCQ9" s="135"/>
      <c r="SCR9" s="135"/>
      <c r="SCS9" s="135"/>
      <c r="SCT9" s="135"/>
      <c r="SCU9" s="135"/>
      <c r="SCV9" s="135"/>
      <c r="SCW9" s="135"/>
      <c r="SCX9" s="135"/>
      <c r="SCY9" s="135"/>
      <c r="SCZ9" s="135"/>
      <c r="SDA9" s="135"/>
      <c r="SDB9" s="135"/>
      <c r="SDC9" s="135"/>
      <c r="SDD9" s="135"/>
      <c r="SDE9" s="135"/>
      <c r="SDF9" s="135"/>
      <c r="SDG9" s="135"/>
      <c r="SDH9" s="135"/>
      <c r="SDI9" s="135"/>
      <c r="SDJ9" s="135"/>
      <c r="SDK9" s="135"/>
      <c r="SDL9" s="135"/>
      <c r="SDM9" s="135"/>
      <c r="SDN9" s="135"/>
      <c r="SDO9" s="135"/>
      <c r="SDP9" s="135"/>
      <c r="SDQ9" s="135"/>
      <c r="SDR9" s="135"/>
      <c r="SDS9" s="135"/>
      <c r="SDT9" s="135"/>
      <c r="SDU9" s="135"/>
      <c r="SDV9" s="135"/>
      <c r="SDW9" s="135"/>
      <c r="SDX9" s="135"/>
      <c r="SDY9" s="135"/>
      <c r="SDZ9" s="135"/>
      <c r="SEA9" s="135"/>
      <c r="SEB9" s="135"/>
      <c r="SEC9" s="135"/>
      <c r="SED9" s="135"/>
      <c r="SEE9" s="135"/>
      <c r="SEF9" s="135"/>
      <c r="SEG9" s="135"/>
      <c r="SEH9" s="135"/>
      <c r="SEI9" s="135"/>
      <c r="SEJ9" s="135"/>
      <c r="SEK9" s="135"/>
      <c r="SEL9" s="135"/>
      <c r="SEM9" s="135"/>
      <c r="SEN9" s="135"/>
      <c r="SEO9" s="135"/>
      <c r="SEP9" s="135"/>
      <c r="SEQ9" s="135"/>
      <c r="SER9" s="135"/>
      <c r="SES9" s="135"/>
      <c r="SET9" s="135"/>
      <c r="SEU9" s="135"/>
      <c r="SEV9" s="135"/>
      <c r="SEW9" s="135"/>
      <c r="SEX9" s="135"/>
      <c r="SEY9" s="135"/>
      <c r="SEZ9" s="135"/>
      <c r="SFA9" s="135"/>
      <c r="SFB9" s="135"/>
      <c r="SFC9" s="135"/>
      <c r="SFD9" s="135"/>
      <c r="SFE9" s="135"/>
      <c r="SFF9" s="135"/>
      <c r="SFG9" s="135"/>
      <c r="SFH9" s="135"/>
      <c r="SFI9" s="135"/>
      <c r="SFJ9" s="135"/>
      <c r="SFK9" s="135"/>
      <c r="SFL9" s="135"/>
      <c r="SFM9" s="135"/>
      <c r="SFN9" s="135"/>
      <c r="SFO9" s="135"/>
      <c r="SFP9" s="135"/>
      <c r="SFQ9" s="135"/>
      <c r="SFR9" s="135"/>
      <c r="SFS9" s="135"/>
      <c r="SFT9" s="135"/>
      <c r="SFU9" s="135"/>
      <c r="SFV9" s="135"/>
      <c r="SFW9" s="135"/>
      <c r="SFX9" s="135"/>
      <c r="SFY9" s="135"/>
      <c r="SFZ9" s="135"/>
      <c r="SGA9" s="135"/>
      <c r="SGB9" s="135"/>
      <c r="SGC9" s="135"/>
      <c r="SGD9" s="135"/>
      <c r="SGE9" s="135"/>
      <c r="SGF9" s="135"/>
      <c r="SGG9" s="135"/>
      <c r="SGH9" s="135"/>
      <c r="SGI9" s="135"/>
      <c r="SGJ9" s="135"/>
      <c r="SGK9" s="135"/>
      <c r="SGL9" s="135"/>
      <c r="SGM9" s="135"/>
      <c r="SGN9" s="135"/>
      <c r="SGO9" s="135"/>
      <c r="SGP9" s="135"/>
      <c r="SGQ9" s="135"/>
      <c r="SGR9" s="135"/>
      <c r="SGS9" s="135"/>
      <c r="SGT9" s="135"/>
      <c r="SGU9" s="135"/>
      <c r="SGV9" s="135"/>
      <c r="SGW9" s="135"/>
      <c r="SGX9" s="135"/>
      <c r="SGY9" s="135"/>
      <c r="SGZ9" s="135"/>
      <c r="SHA9" s="135"/>
      <c r="SHB9" s="135"/>
      <c r="SHC9" s="135"/>
      <c r="SHD9" s="135"/>
      <c r="SHE9" s="135"/>
      <c r="SHF9" s="135"/>
      <c r="SHG9" s="135"/>
      <c r="SHH9" s="135"/>
      <c r="SHI9" s="135"/>
      <c r="SHJ9" s="135"/>
      <c r="SHK9" s="135"/>
      <c r="SHL9" s="135"/>
      <c r="SHM9" s="135"/>
      <c r="SHN9" s="135"/>
      <c r="SHO9" s="135"/>
      <c r="SHP9" s="135"/>
      <c r="SHQ9" s="135"/>
      <c r="SHR9" s="135"/>
      <c r="SHS9" s="135"/>
      <c r="SHT9" s="135"/>
      <c r="SHU9" s="135"/>
      <c r="SHV9" s="135"/>
      <c r="SHW9" s="135"/>
      <c r="SHX9" s="135"/>
      <c r="SHY9" s="135"/>
      <c r="SHZ9" s="135"/>
      <c r="SIA9" s="135"/>
      <c r="SIB9" s="135"/>
      <c r="SIC9" s="135"/>
      <c r="SID9" s="135"/>
      <c r="SIE9" s="135"/>
      <c r="SIF9" s="135"/>
      <c r="SIG9" s="135"/>
      <c r="SIH9" s="135"/>
      <c r="SII9" s="135"/>
      <c r="SIJ9" s="135"/>
      <c r="SIK9" s="135"/>
      <c r="SIL9" s="135"/>
      <c r="SIM9" s="135"/>
      <c r="SIN9" s="135"/>
      <c r="SIO9" s="135"/>
      <c r="SIP9" s="135"/>
      <c r="SIQ9" s="135"/>
      <c r="SIR9" s="135"/>
      <c r="SIS9" s="135"/>
      <c r="SIT9" s="135"/>
      <c r="SIU9" s="135"/>
      <c r="SIV9" s="135"/>
      <c r="SIW9" s="135"/>
      <c r="SIX9" s="135"/>
      <c r="SIY9" s="135"/>
      <c r="SIZ9" s="135"/>
      <c r="SJA9" s="135"/>
      <c r="SJB9" s="135"/>
      <c r="SJC9" s="135"/>
      <c r="SJD9" s="135"/>
      <c r="SJE9" s="135"/>
      <c r="SJF9" s="135"/>
      <c r="SJG9" s="135"/>
      <c r="SJH9" s="135"/>
      <c r="SJI9" s="135"/>
      <c r="SJJ9" s="135"/>
      <c r="SJK9" s="135"/>
      <c r="SJL9" s="135"/>
      <c r="SJM9" s="135"/>
      <c r="SJN9" s="135"/>
      <c r="SJO9" s="135"/>
      <c r="SJP9" s="135"/>
      <c r="SJQ9" s="135"/>
      <c r="SJR9" s="135"/>
      <c r="SJS9" s="135"/>
      <c r="SJT9" s="135"/>
      <c r="SJU9" s="135"/>
      <c r="SJV9" s="135"/>
      <c r="SJW9" s="135"/>
      <c r="SJX9" s="135"/>
      <c r="SJY9" s="135"/>
      <c r="SJZ9" s="135"/>
      <c r="SKA9" s="135"/>
      <c r="SKB9" s="135"/>
      <c r="SKC9" s="135"/>
      <c r="SKD9" s="135"/>
      <c r="SKE9" s="135"/>
      <c r="SKF9" s="135"/>
      <c r="SKG9" s="135"/>
      <c r="SKH9" s="135"/>
      <c r="SKI9" s="135"/>
      <c r="SKJ9" s="135"/>
      <c r="SKK9" s="135"/>
      <c r="SKL9" s="135"/>
      <c r="SKM9" s="135"/>
      <c r="SKN9" s="135"/>
      <c r="SKO9" s="135"/>
      <c r="SKP9" s="135"/>
      <c r="SKQ9" s="135"/>
      <c r="SKR9" s="135"/>
      <c r="SKS9" s="135"/>
      <c r="SKT9" s="135"/>
      <c r="SKU9" s="135"/>
      <c r="SKV9" s="135"/>
      <c r="SKW9" s="135"/>
      <c r="SKX9" s="135"/>
      <c r="SKY9" s="135"/>
      <c r="SKZ9" s="135"/>
      <c r="SLA9" s="135"/>
      <c r="SLB9" s="135"/>
      <c r="SLC9" s="135"/>
      <c r="SLD9" s="135"/>
      <c r="SLE9" s="135"/>
      <c r="SLF9" s="135"/>
      <c r="SLG9" s="135"/>
      <c r="SLH9" s="135"/>
      <c r="SLI9" s="135"/>
      <c r="SLJ9" s="135"/>
      <c r="SLK9" s="135"/>
      <c r="SLL9" s="135"/>
      <c r="SLM9" s="135"/>
      <c r="SLN9" s="135"/>
      <c r="SLO9" s="135"/>
      <c r="SLP9" s="135"/>
      <c r="SLQ9" s="135"/>
      <c r="SLR9" s="135"/>
      <c r="SLS9" s="135"/>
      <c r="SLT9" s="135"/>
      <c r="SLU9" s="135"/>
      <c r="SLV9" s="135"/>
      <c r="SLW9" s="135"/>
      <c r="SLX9" s="135"/>
      <c r="SLY9" s="135"/>
      <c r="SLZ9" s="135"/>
      <c r="SMA9" s="135"/>
      <c r="SMB9" s="135"/>
      <c r="SMC9" s="135"/>
      <c r="SMD9" s="135"/>
      <c r="SME9" s="135"/>
      <c r="SMF9" s="135"/>
      <c r="SMG9" s="135"/>
      <c r="SMH9" s="135"/>
      <c r="SMI9" s="135"/>
      <c r="SMJ9" s="135"/>
      <c r="SMK9" s="135"/>
      <c r="SML9" s="135"/>
      <c r="SMM9" s="135"/>
      <c r="SMN9" s="135"/>
      <c r="SMO9" s="135"/>
      <c r="SMP9" s="135"/>
      <c r="SMQ9" s="135"/>
      <c r="SMR9" s="135"/>
      <c r="SMS9" s="135"/>
      <c r="SMT9" s="135"/>
      <c r="SMU9" s="135"/>
      <c r="SMV9" s="135"/>
      <c r="SMW9" s="135"/>
      <c r="SMX9" s="135"/>
      <c r="SMY9" s="135"/>
      <c r="SMZ9" s="135"/>
      <c r="SNA9" s="135"/>
      <c r="SNB9" s="135"/>
      <c r="SNC9" s="135"/>
      <c r="SND9" s="135"/>
      <c r="SNE9" s="135"/>
      <c r="SNF9" s="135"/>
      <c r="SNG9" s="135"/>
      <c r="SNH9" s="135"/>
      <c r="SNI9" s="135"/>
      <c r="SNJ9" s="135"/>
      <c r="SNK9" s="135"/>
      <c r="SNL9" s="135"/>
      <c r="SNM9" s="135"/>
      <c r="SNN9" s="135"/>
      <c r="SNO9" s="135"/>
      <c r="SNP9" s="135"/>
      <c r="SNQ9" s="135"/>
      <c r="SNR9" s="135"/>
      <c r="SNS9" s="135"/>
      <c r="SNT9" s="135"/>
      <c r="SNU9" s="135"/>
      <c r="SNV9" s="135"/>
      <c r="SNW9" s="135"/>
      <c r="SNX9" s="135"/>
      <c r="SNY9" s="135"/>
      <c r="SNZ9" s="135"/>
      <c r="SOA9" s="135"/>
      <c r="SOB9" s="135"/>
      <c r="SOC9" s="135"/>
      <c r="SOD9" s="135"/>
      <c r="SOE9" s="135"/>
      <c r="SOF9" s="135"/>
      <c r="SOG9" s="135"/>
      <c r="SOH9" s="135"/>
      <c r="SOI9" s="135"/>
      <c r="SOJ9" s="135"/>
      <c r="SOK9" s="135"/>
      <c r="SOL9" s="135"/>
      <c r="SOM9" s="135"/>
      <c r="SON9" s="135"/>
      <c r="SOO9" s="135"/>
      <c r="SOP9" s="135"/>
      <c r="SOQ9" s="135"/>
      <c r="SOR9" s="135"/>
      <c r="SOS9" s="135"/>
      <c r="SOT9" s="135"/>
      <c r="SOU9" s="135"/>
      <c r="SOV9" s="135"/>
      <c r="SOW9" s="135"/>
      <c r="SOX9" s="135"/>
      <c r="SOY9" s="135"/>
      <c r="SOZ9" s="135"/>
      <c r="SPA9" s="135"/>
      <c r="SPB9" s="135"/>
      <c r="SPC9" s="135"/>
      <c r="SPD9" s="135"/>
      <c r="SPE9" s="135"/>
      <c r="SPF9" s="135"/>
      <c r="SPG9" s="135"/>
      <c r="SPH9" s="135"/>
      <c r="SPI9" s="135"/>
      <c r="SPJ9" s="135"/>
      <c r="SPK9" s="135"/>
      <c r="SPL9" s="135"/>
      <c r="SPM9" s="135"/>
      <c r="SPN9" s="135"/>
      <c r="SPO9" s="135"/>
      <c r="SPP9" s="135"/>
      <c r="SPQ9" s="135"/>
      <c r="SPR9" s="135"/>
      <c r="SPS9" s="135"/>
      <c r="SPT9" s="135"/>
      <c r="SPU9" s="135"/>
      <c r="SPV9" s="135"/>
      <c r="SPW9" s="135"/>
      <c r="SPX9" s="135"/>
      <c r="SPY9" s="135"/>
      <c r="SPZ9" s="135"/>
      <c r="SQA9" s="135"/>
      <c r="SQB9" s="135"/>
      <c r="SQC9" s="135"/>
      <c r="SQD9" s="135"/>
      <c r="SQE9" s="135"/>
      <c r="SQF9" s="135"/>
      <c r="SQG9" s="135"/>
      <c r="SQH9" s="135"/>
      <c r="SQI9" s="135"/>
      <c r="SQJ9" s="135"/>
      <c r="SQK9" s="135"/>
      <c r="SQL9" s="135"/>
      <c r="SQM9" s="135"/>
      <c r="SQN9" s="135"/>
      <c r="SQO9" s="135"/>
      <c r="SQP9" s="135"/>
      <c r="SQQ9" s="135"/>
      <c r="SQR9" s="135"/>
      <c r="SQS9" s="135"/>
      <c r="SQT9" s="135"/>
      <c r="SQU9" s="135"/>
      <c r="SQV9" s="135"/>
      <c r="SQW9" s="135"/>
      <c r="SQX9" s="135"/>
      <c r="SQY9" s="135"/>
      <c r="SQZ9" s="135"/>
      <c r="SRA9" s="135"/>
      <c r="SRB9" s="135"/>
      <c r="SRC9" s="135"/>
      <c r="SRD9" s="135"/>
      <c r="SRE9" s="135"/>
      <c r="SRF9" s="135"/>
      <c r="SRG9" s="135"/>
      <c r="SRH9" s="135"/>
      <c r="SRI9" s="135"/>
      <c r="SRJ9" s="135"/>
      <c r="SRK9" s="135"/>
      <c r="SRL9" s="135"/>
      <c r="SRM9" s="135"/>
      <c r="SRN9" s="135"/>
      <c r="SRO9" s="135"/>
      <c r="SRP9" s="135"/>
      <c r="SRQ9" s="135"/>
      <c r="SRR9" s="135"/>
      <c r="SRS9" s="135"/>
      <c r="SRT9" s="135"/>
      <c r="SRU9" s="135"/>
      <c r="SRV9" s="135"/>
      <c r="SRW9" s="135"/>
      <c r="SRX9" s="135"/>
      <c r="SRY9" s="135"/>
      <c r="SRZ9" s="135"/>
      <c r="SSA9" s="135"/>
      <c r="SSB9" s="135"/>
      <c r="SSC9" s="135"/>
      <c r="SSD9" s="135"/>
      <c r="SSE9" s="135"/>
      <c r="SSF9" s="135"/>
      <c r="SSG9" s="135"/>
      <c r="SSH9" s="135"/>
      <c r="SSI9" s="135"/>
      <c r="SSJ9" s="135"/>
      <c r="SSK9" s="135"/>
      <c r="SSL9" s="135"/>
      <c r="SSM9" s="135"/>
      <c r="SSN9" s="135"/>
      <c r="SSO9" s="135"/>
      <c r="SSP9" s="135"/>
      <c r="SSQ9" s="135"/>
      <c r="SSR9" s="135"/>
      <c r="SSS9" s="135"/>
      <c r="SST9" s="135"/>
      <c r="SSU9" s="135"/>
      <c r="SSV9" s="135"/>
      <c r="SSW9" s="135"/>
      <c r="SSX9" s="135"/>
      <c r="SSY9" s="135"/>
      <c r="SSZ9" s="135"/>
      <c r="STA9" s="135"/>
      <c r="STB9" s="135"/>
      <c r="STC9" s="135"/>
      <c r="STD9" s="135"/>
      <c r="STE9" s="135"/>
      <c r="STF9" s="135"/>
      <c r="STG9" s="135"/>
      <c r="STH9" s="135"/>
      <c r="STI9" s="135"/>
      <c r="STJ9" s="135"/>
      <c r="STK9" s="135"/>
      <c r="STL9" s="135"/>
      <c r="STM9" s="135"/>
      <c r="STN9" s="135"/>
      <c r="STO9" s="135"/>
      <c r="STP9" s="135"/>
      <c r="STQ9" s="135"/>
      <c r="STR9" s="135"/>
      <c r="STS9" s="135"/>
      <c r="STT9" s="135"/>
      <c r="STU9" s="135"/>
      <c r="STV9" s="135"/>
      <c r="STW9" s="135"/>
      <c r="STX9" s="135"/>
      <c r="STY9" s="135"/>
      <c r="STZ9" s="135"/>
      <c r="SUA9" s="135"/>
      <c r="SUB9" s="135"/>
      <c r="SUC9" s="135"/>
      <c r="SUD9" s="135"/>
      <c r="SUE9" s="135"/>
      <c r="SUF9" s="135"/>
      <c r="SUG9" s="135"/>
      <c r="SUH9" s="135"/>
      <c r="SUI9" s="135"/>
      <c r="SUJ9" s="135"/>
      <c r="SUK9" s="135"/>
      <c r="SUL9" s="135"/>
      <c r="SUM9" s="135"/>
      <c r="SUN9" s="135"/>
      <c r="SUO9" s="135"/>
      <c r="SUP9" s="135"/>
      <c r="SUQ9" s="135"/>
      <c r="SUR9" s="135"/>
      <c r="SUS9" s="135"/>
      <c r="SUT9" s="135"/>
      <c r="SUU9" s="135"/>
      <c r="SUV9" s="135"/>
      <c r="SUW9" s="135"/>
      <c r="SUX9" s="135"/>
      <c r="SUY9" s="135"/>
      <c r="SUZ9" s="135"/>
      <c r="SVA9" s="135"/>
      <c r="SVB9" s="135"/>
      <c r="SVC9" s="135"/>
      <c r="SVD9" s="135"/>
      <c r="SVE9" s="135"/>
      <c r="SVF9" s="135"/>
      <c r="SVG9" s="135"/>
      <c r="SVH9" s="135"/>
      <c r="SVI9" s="135"/>
      <c r="SVJ9" s="135"/>
      <c r="SVK9" s="135"/>
      <c r="SVL9" s="135"/>
      <c r="SVM9" s="135"/>
      <c r="SVN9" s="135"/>
      <c r="SVO9" s="135"/>
      <c r="SVP9" s="135"/>
      <c r="SVQ9" s="135"/>
      <c r="SVR9" s="135"/>
      <c r="SVS9" s="135"/>
      <c r="SVT9" s="135"/>
      <c r="SVU9" s="135"/>
      <c r="SVV9" s="135"/>
      <c r="SVW9" s="135"/>
      <c r="SVX9" s="135"/>
      <c r="SVY9" s="135"/>
      <c r="SVZ9" s="135"/>
      <c r="SWA9" s="135"/>
      <c r="SWB9" s="135"/>
      <c r="SWC9" s="135"/>
      <c r="SWD9" s="135"/>
      <c r="SWE9" s="135"/>
      <c r="SWF9" s="135"/>
      <c r="SWG9" s="135"/>
      <c r="SWH9" s="135"/>
      <c r="SWI9" s="135"/>
      <c r="SWJ9" s="135"/>
      <c r="SWK9" s="135"/>
      <c r="SWL9" s="135"/>
      <c r="SWM9" s="135"/>
      <c r="SWN9" s="135"/>
      <c r="SWO9" s="135"/>
      <c r="SWP9" s="135"/>
      <c r="SWQ9" s="135"/>
      <c r="SWR9" s="135"/>
      <c r="SWS9" s="135"/>
      <c r="SWT9" s="135"/>
      <c r="SWU9" s="135"/>
      <c r="SWV9" s="135"/>
      <c r="SWW9" s="135"/>
      <c r="SWX9" s="135"/>
      <c r="SWY9" s="135"/>
      <c r="SWZ9" s="135"/>
      <c r="SXA9" s="135"/>
      <c r="SXB9" s="135"/>
      <c r="SXC9" s="135"/>
      <c r="SXD9" s="135"/>
      <c r="SXE9" s="135"/>
      <c r="SXF9" s="135"/>
      <c r="SXG9" s="135"/>
      <c r="SXH9" s="135"/>
      <c r="SXI9" s="135"/>
      <c r="SXJ9" s="135"/>
      <c r="SXK9" s="135"/>
      <c r="SXL9" s="135"/>
      <c r="SXM9" s="135"/>
      <c r="SXN9" s="135"/>
      <c r="SXO9" s="135"/>
      <c r="SXP9" s="135"/>
      <c r="SXQ9" s="135"/>
      <c r="SXR9" s="135"/>
      <c r="SXS9" s="135"/>
      <c r="SXT9" s="135"/>
      <c r="SXU9" s="135"/>
      <c r="SXV9" s="135"/>
      <c r="SXW9" s="135"/>
      <c r="SXX9" s="135"/>
      <c r="SXY9" s="135"/>
      <c r="SXZ9" s="135"/>
      <c r="SYA9" s="135"/>
      <c r="SYB9" s="135"/>
      <c r="SYC9" s="135"/>
      <c r="SYD9" s="135"/>
      <c r="SYE9" s="135"/>
      <c r="SYF9" s="135"/>
      <c r="SYG9" s="135"/>
      <c r="SYH9" s="135"/>
      <c r="SYI9" s="135"/>
      <c r="SYJ9" s="135"/>
      <c r="SYK9" s="135"/>
      <c r="SYL9" s="135"/>
      <c r="SYM9" s="135"/>
      <c r="SYN9" s="135"/>
      <c r="SYO9" s="135"/>
      <c r="SYP9" s="135"/>
      <c r="SYQ9" s="135"/>
      <c r="SYR9" s="135"/>
      <c r="SYS9" s="135"/>
      <c r="SYT9" s="135"/>
      <c r="SYU9" s="135"/>
      <c r="SYV9" s="135"/>
      <c r="SYW9" s="135"/>
      <c r="SYX9" s="135"/>
      <c r="SYY9" s="135"/>
      <c r="SYZ9" s="135"/>
      <c r="SZA9" s="135"/>
      <c r="SZB9" s="135"/>
      <c r="SZC9" s="135"/>
      <c r="SZD9" s="135"/>
      <c r="SZE9" s="135"/>
      <c r="SZF9" s="135"/>
      <c r="SZG9" s="135"/>
      <c r="SZH9" s="135"/>
      <c r="SZI9" s="135"/>
      <c r="SZJ9" s="135"/>
      <c r="SZK9" s="135"/>
      <c r="SZL9" s="135"/>
      <c r="SZM9" s="135"/>
      <c r="SZN9" s="135"/>
      <c r="SZO9" s="135"/>
      <c r="SZP9" s="135"/>
      <c r="SZQ9" s="135"/>
      <c r="SZR9" s="135"/>
      <c r="SZS9" s="135"/>
      <c r="SZT9" s="135"/>
      <c r="SZU9" s="135"/>
      <c r="SZV9" s="135"/>
      <c r="SZW9" s="135"/>
      <c r="SZX9" s="135"/>
      <c r="SZY9" s="135"/>
      <c r="SZZ9" s="135"/>
      <c r="TAA9" s="135"/>
      <c r="TAB9" s="135"/>
      <c r="TAC9" s="135"/>
      <c r="TAD9" s="135"/>
      <c r="TAE9" s="135"/>
      <c r="TAF9" s="135"/>
      <c r="TAG9" s="135"/>
      <c r="TAH9" s="135"/>
      <c r="TAI9" s="135"/>
      <c r="TAJ9" s="135"/>
      <c r="TAK9" s="135"/>
      <c r="TAL9" s="135"/>
      <c r="TAM9" s="135"/>
      <c r="TAN9" s="135"/>
      <c r="TAO9" s="135"/>
      <c r="TAP9" s="135"/>
      <c r="TAQ9" s="135"/>
      <c r="TAR9" s="135"/>
      <c r="TAS9" s="135"/>
      <c r="TAT9" s="135"/>
      <c r="TAU9" s="135"/>
      <c r="TAV9" s="135"/>
      <c r="TAW9" s="135"/>
      <c r="TAX9" s="135"/>
      <c r="TAY9" s="135"/>
      <c r="TAZ9" s="135"/>
      <c r="TBA9" s="135"/>
      <c r="TBB9" s="135"/>
      <c r="TBC9" s="135"/>
      <c r="TBD9" s="135"/>
      <c r="TBE9" s="135"/>
      <c r="TBF9" s="135"/>
      <c r="TBG9" s="135"/>
      <c r="TBH9" s="135"/>
      <c r="TBI9" s="135"/>
      <c r="TBJ9" s="135"/>
      <c r="TBK9" s="135"/>
      <c r="TBL9" s="135"/>
      <c r="TBM9" s="135"/>
      <c r="TBN9" s="135"/>
      <c r="TBO9" s="135"/>
      <c r="TBP9" s="135"/>
      <c r="TBQ9" s="135"/>
      <c r="TBR9" s="135"/>
      <c r="TBS9" s="135"/>
      <c r="TBT9" s="135"/>
      <c r="TBU9" s="135"/>
      <c r="TBV9" s="135"/>
      <c r="TBW9" s="135"/>
      <c r="TBX9" s="135"/>
      <c r="TBY9" s="135"/>
      <c r="TBZ9" s="135"/>
      <c r="TCA9" s="135"/>
      <c r="TCB9" s="135"/>
      <c r="TCC9" s="135"/>
      <c r="TCD9" s="135"/>
      <c r="TCE9" s="135"/>
      <c r="TCF9" s="135"/>
      <c r="TCG9" s="135"/>
      <c r="TCH9" s="135"/>
      <c r="TCI9" s="135"/>
      <c r="TCJ9" s="135"/>
      <c r="TCK9" s="135"/>
      <c r="TCL9" s="135"/>
      <c r="TCM9" s="135"/>
      <c r="TCN9" s="135"/>
      <c r="TCO9" s="135"/>
      <c r="TCP9" s="135"/>
      <c r="TCQ9" s="135"/>
      <c r="TCR9" s="135"/>
      <c r="TCS9" s="135"/>
      <c r="TCT9" s="135"/>
      <c r="TCU9" s="135"/>
      <c r="TCV9" s="135"/>
      <c r="TCW9" s="135"/>
      <c r="TCX9" s="135"/>
      <c r="TCY9" s="135"/>
      <c r="TCZ9" s="135"/>
      <c r="TDA9" s="135"/>
      <c r="TDB9" s="135"/>
      <c r="TDC9" s="135"/>
      <c r="TDD9" s="135"/>
      <c r="TDE9" s="135"/>
      <c r="TDF9" s="135"/>
      <c r="TDG9" s="135"/>
      <c r="TDH9" s="135"/>
      <c r="TDI9" s="135"/>
      <c r="TDJ9" s="135"/>
      <c r="TDK9" s="135"/>
      <c r="TDL9" s="135"/>
      <c r="TDM9" s="135"/>
      <c r="TDN9" s="135"/>
      <c r="TDO9" s="135"/>
      <c r="TDP9" s="135"/>
      <c r="TDQ9" s="135"/>
      <c r="TDR9" s="135"/>
      <c r="TDS9" s="135"/>
      <c r="TDT9" s="135"/>
      <c r="TDU9" s="135"/>
      <c r="TDV9" s="135"/>
      <c r="TDW9" s="135"/>
      <c r="TDX9" s="135"/>
      <c r="TDY9" s="135"/>
      <c r="TDZ9" s="135"/>
      <c r="TEA9" s="135"/>
      <c r="TEB9" s="135"/>
      <c r="TEC9" s="135"/>
      <c r="TED9" s="135"/>
      <c r="TEE9" s="135"/>
      <c r="TEF9" s="135"/>
      <c r="TEG9" s="135"/>
      <c r="TEH9" s="135"/>
      <c r="TEI9" s="135"/>
      <c r="TEJ9" s="135"/>
      <c r="TEK9" s="135"/>
      <c r="TEL9" s="135"/>
      <c r="TEM9" s="135"/>
      <c r="TEN9" s="135"/>
      <c r="TEO9" s="135"/>
      <c r="TEP9" s="135"/>
      <c r="TEQ9" s="135"/>
      <c r="TER9" s="135"/>
      <c r="TES9" s="135"/>
      <c r="TET9" s="135"/>
      <c r="TEU9" s="135"/>
      <c r="TEV9" s="135"/>
      <c r="TEW9" s="135"/>
      <c r="TEX9" s="135"/>
      <c r="TEY9" s="135"/>
      <c r="TEZ9" s="135"/>
      <c r="TFA9" s="135"/>
      <c r="TFB9" s="135"/>
      <c r="TFC9" s="135"/>
      <c r="TFD9" s="135"/>
      <c r="TFE9" s="135"/>
      <c r="TFF9" s="135"/>
      <c r="TFG9" s="135"/>
      <c r="TFH9" s="135"/>
      <c r="TFI9" s="135"/>
      <c r="TFJ9" s="135"/>
      <c r="TFK9" s="135"/>
      <c r="TFL9" s="135"/>
      <c r="TFM9" s="135"/>
      <c r="TFN9" s="135"/>
      <c r="TFO9" s="135"/>
      <c r="TFP9" s="135"/>
      <c r="TFQ9" s="135"/>
      <c r="TFR9" s="135"/>
      <c r="TFS9" s="135"/>
      <c r="TFT9" s="135"/>
      <c r="TFU9" s="135"/>
      <c r="TFV9" s="135"/>
      <c r="TFW9" s="135"/>
      <c r="TFX9" s="135"/>
      <c r="TFY9" s="135"/>
      <c r="TFZ9" s="135"/>
      <c r="TGA9" s="135"/>
      <c r="TGB9" s="135"/>
      <c r="TGC9" s="135"/>
      <c r="TGD9" s="135"/>
      <c r="TGE9" s="135"/>
      <c r="TGF9" s="135"/>
      <c r="TGG9" s="135"/>
      <c r="TGH9" s="135"/>
      <c r="TGI9" s="135"/>
      <c r="TGJ9" s="135"/>
      <c r="TGK9" s="135"/>
      <c r="TGL9" s="135"/>
      <c r="TGM9" s="135"/>
      <c r="TGN9" s="135"/>
      <c r="TGO9" s="135"/>
      <c r="TGP9" s="135"/>
      <c r="TGQ9" s="135"/>
      <c r="TGR9" s="135"/>
      <c r="TGS9" s="135"/>
      <c r="TGT9" s="135"/>
      <c r="TGU9" s="135"/>
      <c r="TGV9" s="135"/>
      <c r="TGW9" s="135"/>
      <c r="TGX9" s="135"/>
      <c r="TGY9" s="135"/>
      <c r="TGZ9" s="135"/>
      <c r="THA9" s="135"/>
      <c r="THB9" s="135"/>
      <c r="THC9" s="135"/>
      <c r="THD9" s="135"/>
      <c r="THE9" s="135"/>
      <c r="THF9" s="135"/>
      <c r="THG9" s="135"/>
      <c r="THH9" s="135"/>
      <c r="THI9" s="135"/>
      <c r="THJ9" s="135"/>
      <c r="THK9" s="135"/>
      <c r="THL9" s="135"/>
      <c r="THM9" s="135"/>
      <c r="THN9" s="135"/>
      <c r="THO9" s="135"/>
      <c r="THP9" s="135"/>
      <c r="THQ9" s="135"/>
      <c r="THR9" s="135"/>
      <c r="THS9" s="135"/>
      <c r="THT9" s="135"/>
      <c r="THU9" s="135"/>
      <c r="THV9" s="135"/>
      <c r="THW9" s="135"/>
      <c r="THX9" s="135"/>
      <c r="THY9" s="135"/>
      <c r="THZ9" s="135"/>
      <c r="TIA9" s="135"/>
      <c r="TIB9" s="135"/>
      <c r="TIC9" s="135"/>
      <c r="TID9" s="135"/>
      <c r="TIE9" s="135"/>
      <c r="TIF9" s="135"/>
      <c r="TIG9" s="135"/>
      <c r="TIH9" s="135"/>
      <c r="TII9" s="135"/>
      <c r="TIJ9" s="135"/>
      <c r="TIK9" s="135"/>
      <c r="TIL9" s="135"/>
      <c r="TIM9" s="135"/>
      <c r="TIN9" s="135"/>
      <c r="TIO9" s="135"/>
      <c r="TIP9" s="135"/>
      <c r="TIQ9" s="135"/>
      <c r="TIR9" s="135"/>
      <c r="TIS9" s="135"/>
      <c r="TIT9" s="135"/>
      <c r="TIU9" s="135"/>
      <c r="TIV9" s="135"/>
      <c r="TIW9" s="135"/>
      <c r="TIX9" s="135"/>
      <c r="TIY9" s="135"/>
      <c r="TIZ9" s="135"/>
      <c r="TJA9" s="135"/>
      <c r="TJB9" s="135"/>
      <c r="TJC9" s="135"/>
      <c r="TJD9" s="135"/>
      <c r="TJE9" s="135"/>
      <c r="TJF9" s="135"/>
      <c r="TJG9" s="135"/>
      <c r="TJH9" s="135"/>
      <c r="TJI9" s="135"/>
      <c r="TJJ9" s="135"/>
      <c r="TJK9" s="135"/>
      <c r="TJL9" s="135"/>
      <c r="TJM9" s="135"/>
      <c r="TJN9" s="135"/>
      <c r="TJO9" s="135"/>
      <c r="TJP9" s="135"/>
      <c r="TJQ9" s="135"/>
      <c r="TJR9" s="135"/>
      <c r="TJS9" s="135"/>
      <c r="TJT9" s="135"/>
      <c r="TJU9" s="135"/>
      <c r="TJV9" s="135"/>
      <c r="TJW9" s="135"/>
      <c r="TJX9" s="135"/>
      <c r="TJY9" s="135"/>
      <c r="TJZ9" s="135"/>
      <c r="TKA9" s="135"/>
      <c r="TKB9" s="135"/>
      <c r="TKC9" s="135"/>
      <c r="TKD9" s="135"/>
      <c r="TKE9" s="135"/>
      <c r="TKF9" s="135"/>
      <c r="TKG9" s="135"/>
      <c r="TKH9" s="135"/>
      <c r="TKI9" s="135"/>
      <c r="TKJ9" s="135"/>
      <c r="TKK9" s="135"/>
      <c r="TKL9" s="135"/>
      <c r="TKM9" s="135"/>
      <c r="TKN9" s="135"/>
      <c r="TKO9" s="135"/>
      <c r="TKP9" s="135"/>
      <c r="TKQ9" s="135"/>
      <c r="TKR9" s="135"/>
      <c r="TKS9" s="135"/>
      <c r="TKT9" s="135"/>
      <c r="TKU9" s="135"/>
      <c r="TKV9" s="135"/>
      <c r="TKW9" s="135"/>
      <c r="TKX9" s="135"/>
      <c r="TKY9" s="135"/>
      <c r="TKZ9" s="135"/>
      <c r="TLA9" s="135"/>
      <c r="TLB9" s="135"/>
      <c r="TLC9" s="135"/>
      <c r="TLD9" s="135"/>
      <c r="TLE9" s="135"/>
      <c r="TLF9" s="135"/>
      <c r="TLG9" s="135"/>
      <c r="TLH9" s="135"/>
      <c r="TLI9" s="135"/>
      <c r="TLJ9" s="135"/>
      <c r="TLK9" s="135"/>
      <c r="TLL9" s="135"/>
      <c r="TLM9" s="135"/>
      <c r="TLN9" s="135"/>
      <c r="TLO9" s="135"/>
      <c r="TLP9" s="135"/>
      <c r="TLQ9" s="135"/>
      <c r="TLR9" s="135"/>
      <c r="TLS9" s="135"/>
      <c r="TLT9" s="135"/>
      <c r="TLU9" s="135"/>
      <c r="TLV9" s="135"/>
      <c r="TLW9" s="135"/>
      <c r="TLX9" s="135"/>
      <c r="TLY9" s="135"/>
      <c r="TLZ9" s="135"/>
      <c r="TMA9" s="135"/>
      <c r="TMB9" s="135"/>
      <c r="TMC9" s="135"/>
      <c r="TMD9" s="135"/>
      <c r="TME9" s="135"/>
      <c r="TMF9" s="135"/>
      <c r="TMG9" s="135"/>
      <c r="TMH9" s="135"/>
      <c r="TMI9" s="135"/>
      <c r="TMJ9" s="135"/>
      <c r="TMK9" s="135"/>
      <c r="TML9" s="135"/>
      <c r="TMM9" s="135"/>
      <c r="TMN9" s="135"/>
      <c r="TMO9" s="135"/>
      <c r="TMP9" s="135"/>
      <c r="TMQ9" s="135"/>
      <c r="TMR9" s="135"/>
      <c r="TMS9" s="135"/>
      <c r="TMT9" s="135"/>
      <c r="TMU9" s="135"/>
      <c r="TMV9" s="135"/>
      <c r="TMW9" s="135"/>
      <c r="TMX9" s="135"/>
      <c r="TMY9" s="135"/>
      <c r="TMZ9" s="135"/>
      <c r="TNA9" s="135"/>
      <c r="TNB9" s="135"/>
      <c r="TNC9" s="135"/>
      <c r="TND9" s="135"/>
      <c r="TNE9" s="135"/>
      <c r="TNF9" s="135"/>
      <c r="TNG9" s="135"/>
      <c r="TNH9" s="135"/>
      <c r="TNI9" s="135"/>
      <c r="TNJ9" s="135"/>
      <c r="TNK9" s="135"/>
      <c r="TNL9" s="135"/>
      <c r="TNM9" s="135"/>
      <c r="TNN9" s="135"/>
      <c r="TNO9" s="135"/>
      <c r="TNP9" s="135"/>
      <c r="TNQ9" s="135"/>
      <c r="TNR9" s="135"/>
      <c r="TNS9" s="135"/>
      <c r="TNT9" s="135"/>
      <c r="TNU9" s="135"/>
      <c r="TNV9" s="135"/>
      <c r="TNW9" s="135"/>
      <c r="TNX9" s="135"/>
      <c r="TNY9" s="135"/>
      <c r="TNZ9" s="135"/>
      <c r="TOA9" s="135"/>
      <c r="TOB9" s="135"/>
      <c r="TOC9" s="135"/>
      <c r="TOD9" s="135"/>
      <c r="TOE9" s="135"/>
      <c r="TOF9" s="135"/>
      <c r="TOG9" s="135"/>
      <c r="TOH9" s="135"/>
      <c r="TOI9" s="135"/>
      <c r="TOJ9" s="135"/>
      <c r="TOK9" s="135"/>
      <c r="TOL9" s="135"/>
      <c r="TOM9" s="135"/>
      <c r="TON9" s="135"/>
      <c r="TOO9" s="135"/>
      <c r="TOP9" s="135"/>
      <c r="TOQ9" s="135"/>
      <c r="TOR9" s="135"/>
      <c r="TOS9" s="135"/>
      <c r="TOT9" s="135"/>
      <c r="TOU9" s="135"/>
      <c r="TOV9" s="135"/>
      <c r="TOW9" s="135"/>
      <c r="TOX9" s="135"/>
      <c r="TOY9" s="135"/>
      <c r="TOZ9" s="135"/>
      <c r="TPA9" s="135"/>
      <c r="TPB9" s="135"/>
      <c r="TPC9" s="135"/>
      <c r="TPD9" s="135"/>
      <c r="TPE9" s="135"/>
      <c r="TPF9" s="135"/>
      <c r="TPG9" s="135"/>
      <c r="TPH9" s="135"/>
      <c r="TPI9" s="135"/>
      <c r="TPJ9" s="135"/>
      <c r="TPK9" s="135"/>
      <c r="TPL9" s="135"/>
      <c r="TPM9" s="135"/>
      <c r="TPN9" s="135"/>
      <c r="TPO9" s="135"/>
      <c r="TPP9" s="135"/>
      <c r="TPQ9" s="135"/>
      <c r="TPR9" s="135"/>
      <c r="TPS9" s="135"/>
      <c r="TPT9" s="135"/>
      <c r="TPU9" s="135"/>
      <c r="TPV9" s="135"/>
      <c r="TPW9" s="135"/>
      <c r="TPX9" s="135"/>
      <c r="TPY9" s="135"/>
      <c r="TPZ9" s="135"/>
      <c r="TQA9" s="135"/>
      <c r="TQB9" s="135"/>
      <c r="TQC9" s="135"/>
      <c r="TQD9" s="135"/>
      <c r="TQE9" s="135"/>
      <c r="TQF9" s="135"/>
      <c r="TQG9" s="135"/>
      <c r="TQH9" s="135"/>
      <c r="TQI9" s="135"/>
      <c r="TQJ9" s="135"/>
      <c r="TQK9" s="135"/>
      <c r="TQL9" s="135"/>
      <c r="TQM9" s="135"/>
      <c r="TQN9" s="135"/>
      <c r="TQO9" s="135"/>
      <c r="TQP9" s="135"/>
      <c r="TQQ9" s="135"/>
      <c r="TQR9" s="135"/>
      <c r="TQS9" s="135"/>
      <c r="TQT9" s="135"/>
      <c r="TQU9" s="135"/>
      <c r="TQV9" s="135"/>
      <c r="TQW9" s="135"/>
      <c r="TQX9" s="135"/>
      <c r="TQY9" s="135"/>
      <c r="TQZ9" s="135"/>
      <c r="TRA9" s="135"/>
      <c r="TRB9" s="135"/>
      <c r="TRC9" s="135"/>
      <c r="TRD9" s="135"/>
      <c r="TRE9" s="135"/>
      <c r="TRF9" s="135"/>
      <c r="TRG9" s="135"/>
      <c r="TRH9" s="135"/>
      <c r="TRI9" s="135"/>
      <c r="TRJ9" s="135"/>
      <c r="TRK9" s="135"/>
      <c r="TRL9" s="135"/>
      <c r="TRM9" s="135"/>
      <c r="TRN9" s="135"/>
      <c r="TRO9" s="135"/>
      <c r="TRP9" s="135"/>
      <c r="TRQ9" s="135"/>
      <c r="TRR9" s="135"/>
      <c r="TRS9" s="135"/>
      <c r="TRT9" s="135"/>
      <c r="TRU9" s="135"/>
      <c r="TRV9" s="135"/>
      <c r="TRW9" s="135"/>
      <c r="TRX9" s="135"/>
      <c r="TRY9" s="135"/>
      <c r="TRZ9" s="135"/>
      <c r="TSA9" s="135"/>
      <c r="TSB9" s="135"/>
      <c r="TSC9" s="135"/>
      <c r="TSD9" s="135"/>
      <c r="TSE9" s="135"/>
      <c r="TSF9" s="135"/>
      <c r="TSG9" s="135"/>
      <c r="TSH9" s="135"/>
      <c r="TSI9" s="135"/>
      <c r="TSJ9" s="135"/>
      <c r="TSK9" s="135"/>
      <c r="TSL9" s="135"/>
      <c r="TSM9" s="135"/>
      <c r="TSN9" s="135"/>
      <c r="TSO9" s="135"/>
      <c r="TSP9" s="135"/>
      <c r="TSQ9" s="135"/>
      <c r="TSR9" s="135"/>
      <c r="TSS9" s="135"/>
      <c r="TST9" s="135"/>
      <c r="TSU9" s="135"/>
      <c r="TSV9" s="135"/>
      <c r="TSW9" s="135"/>
      <c r="TSX9" s="135"/>
      <c r="TSY9" s="135"/>
      <c r="TSZ9" s="135"/>
      <c r="TTA9" s="135"/>
      <c r="TTB9" s="135"/>
      <c r="TTC9" s="135"/>
      <c r="TTD9" s="135"/>
      <c r="TTE9" s="135"/>
      <c r="TTF9" s="135"/>
      <c r="TTG9" s="135"/>
      <c r="TTH9" s="135"/>
      <c r="TTI9" s="135"/>
      <c r="TTJ9" s="135"/>
      <c r="TTK9" s="135"/>
      <c r="TTL9" s="135"/>
      <c r="TTM9" s="135"/>
      <c r="TTN9" s="135"/>
      <c r="TTO9" s="135"/>
      <c r="TTP9" s="135"/>
      <c r="TTQ9" s="135"/>
      <c r="TTR9" s="135"/>
      <c r="TTS9" s="135"/>
      <c r="TTT9" s="135"/>
      <c r="TTU9" s="135"/>
      <c r="TTV9" s="135"/>
      <c r="TTW9" s="135"/>
      <c r="TTX9" s="135"/>
      <c r="TTY9" s="135"/>
      <c r="TTZ9" s="135"/>
      <c r="TUA9" s="135"/>
      <c r="TUB9" s="135"/>
      <c r="TUC9" s="135"/>
      <c r="TUD9" s="135"/>
      <c r="TUE9" s="135"/>
      <c r="TUF9" s="135"/>
      <c r="TUG9" s="135"/>
      <c r="TUH9" s="135"/>
      <c r="TUI9" s="135"/>
      <c r="TUJ9" s="135"/>
      <c r="TUK9" s="135"/>
      <c r="TUL9" s="135"/>
      <c r="TUM9" s="135"/>
      <c r="TUN9" s="135"/>
      <c r="TUO9" s="135"/>
      <c r="TUP9" s="135"/>
      <c r="TUQ9" s="135"/>
      <c r="TUR9" s="135"/>
      <c r="TUS9" s="135"/>
      <c r="TUT9" s="135"/>
      <c r="TUU9" s="135"/>
      <c r="TUV9" s="135"/>
      <c r="TUW9" s="135"/>
      <c r="TUX9" s="135"/>
      <c r="TUY9" s="135"/>
      <c r="TUZ9" s="135"/>
      <c r="TVA9" s="135"/>
      <c r="TVB9" s="135"/>
      <c r="TVC9" s="135"/>
      <c r="TVD9" s="135"/>
      <c r="TVE9" s="135"/>
      <c r="TVF9" s="135"/>
      <c r="TVG9" s="135"/>
      <c r="TVH9" s="135"/>
      <c r="TVI9" s="135"/>
      <c r="TVJ9" s="135"/>
      <c r="TVK9" s="135"/>
      <c r="TVL9" s="135"/>
      <c r="TVM9" s="135"/>
      <c r="TVN9" s="135"/>
      <c r="TVO9" s="135"/>
      <c r="TVP9" s="135"/>
      <c r="TVQ9" s="135"/>
      <c r="TVR9" s="135"/>
      <c r="TVS9" s="135"/>
      <c r="TVT9" s="135"/>
      <c r="TVU9" s="135"/>
      <c r="TVV9" s="135"/>
      <c r="TVW9" s="135"/>
      <c r="TVX9" s="135"/>
      <c r="TVY9" s="135"/>
      <c r="TVZ9" s="135"/>
      <c r="TWA9" s="135"/>
      <c r="TWB9" s="135"/>
      <c r="TWC9" s="135"/>
      <c r="TWD9" s="135"/>
      <c r="TWE9" s="135"/>
      <c r="TWF9" s="135"/>
      <c r="TWG9" s="135"/>
      <c r="TWH9" s="135"/>
      <c r="TWI9" s="135"/>
      <c r="TWJ9" s="135"/>
      <c r="TWK9" s="135"/>
      <c r="TWL9" s="135"/>
      <c r="TWM9" s="135"/>
      <c r="TWN9" s="135"/>
      <c r="TWO9" s="135"/>
      <c r="TWP9" s="135"/>
      <c r="TWQ9" s="135"/>
      <c r="TWR9" s="135"/>
      <c r="TWS9" s="135"/>
      <c r="TWT9" s="135"/>
      <c r="TWU9" s="135"/>
      <c r="TWV9" s="135"/>
      <c r="TWW9" s="135"/>
      <c r="TWX9" s="135"/>
      <c r="TWY9" s="135"/>
      <c r="TWZ9" s="135"/>
      <c r="TXA9" s="135"/>
      <c r="TXB9" s="135"/>
      <c r="TXC9" s="135"/>
      <c r="TXD9" s="135"/>
      <c r="TXE9" s="135"/>
      <c r="TXF9" s="135"/>
      <c r="TXG9" s="135"/>
      <c r="TXH9" s="135"/>
      <c r="TXI9" s="135"/>
      <c r="TXJ9" s="135"/>
      <c r="TXK9" s="135"/>
      <c r="TXL9" s="135"/>
      <c r="TXM9" s="135"/>
      <c r="TXN9" s="135"/>
      <c r="TXO9" s="135"/>
      <c r="TXP9" s="135"/>
      <c r="TXQ9" s="135"/>
      <c r="TXR9" s="135"/>
      <c r="TXS9" s="135"/>
      <c r="TXT9" s="135"/>
      <c r="TXU9" s="135"/>
      <c r="TXV9" s="135"/>
      <c r="TXW9" s="135"/>
      <c r="TXX9" s="135"/>
      <c r="TXY9" s="135"/>
      <c r="TXZ9" s="135"/>
      <c r="TYA9" s="135"/>
      <c r="TYB9" s="135"/>
      <c r="TYC9" s="135"/>
      <c r="TYD9" s="135"/>
      <c r="TYE9" s="135"/>
      <c r="TYF9" s="135"/>
      <c r="TYG9" s="135"/>
      <c r="TYH9" s="135"/>
      <c r="TYI9" s="135"/>
      <c r="TYJ9" s="135"/>
      <c r="TYK9" s="135"/>
      <c r="TYL9" s="135"/>
      <c r="TYM9" s="135"/>
      <c r="TYN9" s="135"/>
      <c r="TYO9" s="135"/>
      <c r="TYP9" s="135"/>
      <c r="TYQ9" s="135"/>
      <c r="TYR9" s="135"/>
      <c r="TYS9" s="135"/>
      <c r="TYT9" s="135"/>
      <c r="TYU9" s="135"/>
      <c r="TYV9" s="135"/>
      <c r="TYW9" s="135"/>
      <c r="TYX9" s="135"/>
      <c r="TYY9" s="135"/>
      <c r="TYZ9" s="135"/>
      <c r="TZA9" s="135"/>
      <c r="TZB9" s="135"/>
      <c r="TZC9" s="135"/>
      <c r="TZD9" s="135"/>
      <c r="TZE9" s="135"/>
      <c r="TZF9" s="135"/>
      <c r="TZG9" s="135"/>
      <c r="TZH9" s="135"/>
      <c r="TZI9" s="135"/>
      <c r="TZJ9" s="135"/>
      <c r="TZK9" s="135"/>
      <c r="TZL9" s="135"/>
      <c r="TZM9" s="135"/>
      <c r="TZN9" s="135"/>
      <c r="TZO9" s="135"/>
      <c r="TZP9" s="135"/>
      <c r="TZQ9" s="135"/>
      <c r="TZR9" s="135"/>
      <c r="TZS9" s="135"/>
      <c r="TZT9" s="135"/>
      <c r="TZU9" s="135"/>
      <c r="TZV9" s="135"/>
      <c r="TZW9" s="135"/>
      <c r="TZX9" s="135"/>
      <c r="TZY9" s="135"/>
      <c r="TZZ9" s="135"/>
      <c r="UAA9" s="135"/>
      <c r="UAB9" s="135"/>
      <c r="UAC9" s="135"/>
      <c r="UAD9" s="135"/>
      <c r="UAE9" s="135"/>
      <c r="UAF9" s="135"/>
      <c r="UAG9" s="135"/>
      <c r="UAH9" s="135"/>
      <c r="UAI9" s="135"/>
      <c r="UAJ9" s="135"/>
      <c r="UAK9" s="135"/>
      <c r="UAL9" s="135"/>
      <c r="UAM9" s="135"/>
      <c r="UAN9" s="135"/>
      <c r="UAO9" s="135"/>
      <c r="UAP9" s="135"/>
      <c r="UAQ9" s="135"/>
      <c r="UAR9" s="135"/>
      <c r="UAS9" s="135"/>
      <c r="UAT9" s="135"/>
      <c r="UAU9" s="135"/>
      <c r="UAV9" s="135"/>
      <c r="UAW9" s="135"/>
      <c r="UAX9" s="135"/>
      <c r="UAY9" s="135"/>
      <c r="UAZ9" s="135"/>
      <c r="UBA9" s="135"/>
      <c r="UBB9" s="135"/>
      <c r="UBC9" s="135"/>
      <c r="UBD9" s="135"/>
      <c r="UBE9" s="135"/>
      <c r="UBF9" s="135"/>
      <c r="UBG9" s="135"/>
      <c r="UBH9" s="135"/>
      <c r="UBI9" s="135"/>
      <c r="UBJ9" s="135"/>
      <c r="UBK9" s="135"/>
      <c r="UBL9" s="135"/>
      <c r="UBM9" s="135"/>
      <c r="UBN9" s="135"/>
      <c r="UBO9" s="135"/>
      <c r="UBP9" s="135"/>
      <c r="UBQ9" s="135"/>
      <c r="UBR9" s="135"/>
      <c r="UBS9" s="135"/>
      <c r="UBT9" s="135"/>
      <c r="UBU9" s="135"/>
      <c r="UBV9" s="135"/>
      <c r="UBW9" s="135"/>
      <c r="UBX9" s="135"/>
      <c r="UBY9" s="135"/>
      <c r="UBZ9" s="135"/>
      <c r="UCA9" s="135"/>
      <c r="UCB9" s="135"/>
      <c r="UCC9" s="135"/>
      <c r="UCD9" s="135"/>
      <c r="UCE9" s="135"/>
      <c r="UCF9" s="135"/>
      <c r="UCG9" s="135"/>
      <c r="UCH9" s="135"/>
      <c r="UCI9" s="135"/>
      <c r="UCJ9" s="135"/>
      <c r="UCK9" s="135"/>
      <c r="UCL9" s="135"/>
      <c r="UCM9" s="135"/>
      <c r="UCN9" s="135"/>
      <c r="UCO9" s="135"/>
      <c r="UCP9" s="135"/>
      <c r="UCQ9" s="135"/>
      <c r="UCR9" s="135"/>
      <c r="UCS9" s="135"/>
      <c r="UCT9" s="135"/>
      <c r="UCU9" s="135"/>
      <c r="UCV9" s="135"/>
      <c r="UCW9" s="135"/>
      <c r="UCX9" s="135"/>
      <c r="UCY9" s="135"/>
      <c r="UCZ9" s="135"/>
      <c r="UDA9" s="135"/>
      <c r="UDB9" s="135"/>
      <c r="UDC9" s="135"/>
      <c r="UDD9" s="135"/>
      <c r="UDE9" s="135"/>
      <c r="UDF9" s="135"/>
      <c r="UDG9" s="135"/>
      <c r="UDH9" s="135"/>
      <c r="UDI9" s="135"/>
      <c r="UDJ9" s="135"/>
      <c r="UDK9" s="135"/>
      <c r="UDL9" s="135"/>
      <c r="UDM9" s="135"/>
      <c r="UDN9" s="135"/>
      <c r="UDO9" s="135"/>
      <c r="UDP9" s="135"/>
      <c r="UDQ9" s="135"/>
      <c r="UDR9" s="135"/>
      <c r="UDS9" s="135"/>
      <c r="UDT9" s="135"/>
      <c r="UDU9" s="135"/>
      <c r="UDV9" s="135"/>
      <c r="UDW9" s="135"/>
      <c r="UDX9" s="135"/>
      <c r="UDY9" s="135"/>
      <c r="UDZ9" s="135"/>
      <c r="UEA9" s="135"/>
      <c r="UEB9" s="135"/>
      <c r="UEC9" s="135"/>
      <c r="UED9" s="135"/>
      <c r="UEE9" s="135"/>
      <c r="UEF9" s="135"/>
      <c r="UEG9" s="135"/>
      <c r="UEH9" s="135"/>
      <c r="UEI9" s="135"/>
      <c r="UEJ9" s="135"/>
      <c r="UEK9" s="135"/>
      <c r="UEL9" s="135"/>
      <c r="UEM9" s="135"/>
      <c r="UEN9" s="135"/>
      <c r="UEO9" s="135"/>
      <c r="UEP9" s="135"/>
      <c r="UEQ9" s="135"/>
      <c r="UER9" s="135"/>
      <c r="UES9" s="135"/>
      <c r="UET9" s="135"/>
      <c r="UEU9" s="135"/>
      <c r="UEV9" s="135"/>
      <c r="UEW9" s="135"/>
      <c r="UEX9" s="135"/>
      <c r="UEY9" s="135"/>
      <c r="UEZ9" s="135"/>
      <c r="UFA9" s="135"/>
      <c r="UFB9" s="135"/>
      <c r="UFC9" s="135"/>
      <c r="UFD9" s="135"/>
      <c r="UFE9" s="135"/>
      <c r="UFF9" s="135"/>
      <c r="UFG9" s="135"/>
      <c r="UFH9" s="135"/>
      <c r="UFI9" s="135"/>
      <c r="UFJ9" s="135"/>
      <c r="UFK9" s="135"/>
      <c r="UFL9" s="135"/>
      <c r="UFM9" s="135"/>
      <c r="UFN9" s="135"/>
      <c r="UFO9" s="135"/>
      <c r="UFP9" s="135"/>
      <c r="UFQ9" s="135"/>
      <c r="UFR9" s="135"/>
      <c r="UFS9" s="135"/>
      <c r="UFT9" s="135"/>
      <c r="UFU9" s="135"/>
      <c r="UFV9" s="135"/>
      <c r="UFW9" s="135"/>
      <c r="UFX9" s="135"/>
      <c r="UFY9" s="135"/>
      <c r="UFZ9" s="135"/>
      <c r="UGA9" s="135"/>
      <c r="UGB9" s="135"/>
      <c r="UGC9" s="135"/>
      <c r="UGD9" s="135"/>
      <c r="UGE9" s="135"/>
      <c r="UGF9" s="135"/>
      <c r="UGG9" s="135"/>
      <c r="UGH9" s="135"/>
      <c r="UGI9" s="135"/>
      <c r="UGJ9" s="135"/>
      <c r="UGK9" s="135"/>
      <c r="UGL9" s="135"/>
      <c r="UGM9" s="135"/>
      <c r="UGN9" s="135"/>
      <c r="UGO9" s="135"/>
      <c r="UGP9" s="135"/>
      <c r="UGQ9" s="135"/>
      <c r="UGR9" s="135"/>
      <c r="UGS9" s="135"/>
      <c r="UGT9" s="135"/>
      <c r="UGU9" s="135"/>
      <c r="UGV9" s="135"/>
      <c r="UGW9" s="135"/>
      <c r="UGX9" s="135"/>
      <c r="UGY9" s="135"/>
      <c r="UGZ9" s="135"/>
      <c r="UHA9" s="135"/>
      <c r="UHB9" s="135"/>
      <c r="UHC9" s="135"/>
      <c r="UHD9" s="135"/>
      <c r="UHE9" s="135"/>
      <c r="UHF9" s="135"/>
      <c r="UHG9" s="135"/>
      <c r="UHH9" s="135"/>
      <c r="UHI9" s="135"/>
      <c r="UHJ9" s="135"/>
      <c r="UHK9" s="135"/>
      <c r="UHL9" s="135"/>
      <c r="UHM9" s="135"/>
      <c r="UHN9" s="135"/>
      <c r="UHO9" s="135"/>
      <c r="UHP9" s="135"/>
      <c r="UHQ9" s="135"/>
      <c r="UHR9" s="135"/>
      <c r="UHS9" s="135"/>
      <c r="UHT9" s="135"/>
      <c r="UHU9" s="135"/>
      <c r="UHV9" s="135"/>
      <c r="UHW9" s="135"/>
      <c r="UHX9" s="135"/>
      <c r="UHY9" s="135"/>
      <c r="UHZ9" s="135"/>
      <c r="UIA9" s="135"/>
      <c r="UIB9" s="135"/>
      <c r="UIC9" s="135"/>
      <c r="UID9" s="135"/>
      <c r="UIE9" s="135"/>
      <c r="UIF9" s="135"/>
      <c r="UIG9" s="135"/>
      <c r="UIH9" s="135"/>
      <c r="UII9" s="135"/>
      <c r="UIJ9" s="135"/>
      <c r="UIK9" s="135"/>
      <c r="UIL9" s="135"/>
      <c r="UIM9" s="135"/>
      <c r="UIN9" s="135"/>
      <c r="UIO9" s="135"/>
      <c r="UIP9" s="135"/>
      <c r="UIQ9" s="135"/>
      <c r="UIR9" s="135"/>
      <c r="UIS9" s="135"/>
      <c r="UIT9" s="135"/>
      <c r="UIU9" s="135"/>
      <c r="UIV9" s="135"/>
      <c r="UIW9" s="135"/>
      <c r="UIX9" s="135"/>
      <c r="UIY9" s="135"/>
      <c r="UIZ9" s="135"/>
      <c r="UJA9" s="135"/>
      <c r="UJB9" s="135"/>
      <c r="UJC9" s="135"/>
      <c r="UJD9" s="135"/>
      <c r="UJE9" s="135"/>
      <c r="UJF9" s="135"/>
      <c r="UJG9" s="135"/>
      <c r="UJH9" s="135"/>
      <c r="UJI9" s="135"/>
      <c r="UJJ9" s="135"/>
      <c r="UJK9" s="135"/>
      <c r="UJL9" s="135"/>
      <c r="UJM9" s="135"/>
      <c r="UJN9" s="135"/>
      <c r="UJO9" s="135"/>
      <c r="UJP9" s="135"/>
      <c r="UJQ9" s="135"/>
      <c r="UJR9" s="135"/>
      <c r="UJS9" s="135"/>
      <c r="UJT9" s="135"/>
      <c r="UJU9" s="135"/>
      <c r="UJV9" s="135"/>
      <c r="UJW9" s="135"/>
      <c r="UJX9" s="135"/>
      <c r="UJY9" s="135"/>
      <c r="UJZ9" s="135"/>
      <c r="UKA9" s="135"/>
      <c r="UKB9" s="135"/>
      <c r="UKC9" s="135"/>
      <c r="UKD9" s="135"/>
      <c r="UKE9" s="135"/>
      <c r="UKF9" s="135"/>
      <c r="UKG9" s="135"/>
      <c r="UKH9" s="135"/>
      <c r="UKI9" s="135"/>
      <c r="UKJ9" s="135"/>
      <c r="UKK9" s="135"/>
      <c r="UKL9" s="135"/>
      <c r="UKM9" s="135"/>
      <c r="UKN9" s="135"/>
      <c r="UKO9" s="135"/>
      <c r="UKP9" s="135"/>
      <c r="UKQ9" s="135"/>
      <c r="UKR9" s="135"/>
      <c r="UKS9" s="135"/>
      <c r="UKT9" s="135"/>
      <c r="UKU9" s="135"/>
      <c r="UKV9" s="135"/>
      <c r="UKW9" s="135"/>
      <c r="UKX9" s="135"/>
      <c r="UKY9" s="135"/>
      <c r="UKZ9" s="135"/>
      <c r="ULA9" s="135"/>
      <c r="ULB9" s="135"/>
      <c r="ULC9" s="135"/>
      <c r="ULD9" s="135"/>
      <c r="ULE9" s="135"/>
      <c r="ULF9" s="135"/>
      <c r="ULG9" s="135"/>
      <c r="ULH9" s="135"/>
      <c r="ULI9" s="135"/>
      <c r="ULJ9" s="135"/>
      <c r="ULK9" s="135"/>
      <c r="ULL9" s="135"/>
      <c r="ULM9" s="135"/>
      <c r="ULN9" s="135"/>
      <c r="ULO9" s="135"/>
      <c r="ULP9" s="135"/>
      <c r="ULQ9" s="135"/>
      <c r="ULR9" s="135"/>
      <c r="ULS9" s="135"/>
      <c r="ULT9" s="135"/>
      <c r="ULU9" s="135"/>
      <c r="ULV9" s="135"/>
      <c r="ULW9" s="135"/>
      <c r="ULX9" s="135"/>
      <c r="ULY9" s="135"/>
      <c r="ULZ9" s="135"/>
      <c r="UMA9" s="135"/>
      <c r="UMB9" s="135"/>
      <c r="UMC9" s="135"/>
      <c r="UMD9" s="135"/>
      <c r="UME9" s="135"/>
      <c r="UMF9" s="135"/>
      <c r="UMG9" s="135"/>
      <c r="UMH9" s="135"/>
      <c r="UMI9" s="135"/>
      <c r="UMJ9" s="135"/>
      <c r="UMK9" s="135"/>
      <c r="UML9" s="135"/>
      <c r="UMM9" s="135"/>
      <c r="UMN9" s="135"/>
      <c r="UMO9" s="135"/>
      <c r="UMP9" s="135"/>
      <c r="UMQ9" s="135"/>
      <c r="UMR9" s="135"/>
      <c r="UMS9" s="135"/>
      <c r="UMT9" s="135"/>
      <c r="UMU9" s="135"/>
      <c r="UMV9" s="135"/>
      <c r="UMW9" s="135"/>
      <c r="UMX9" s="135"/>
      <c r="UMY9" s="135"/>
      <c r="UMZ9" s="135"/>
      <c r="UNA9" s="135"/>
      <c r="UNB9" s="135"/>
      <c r="UNC9" s="135"/>
      <c r="UND9" s="135"/>
      <c r="UNE9" s="135"/>
      <c r="UNF9" s="135"/>
      <c r="UNG9" s="135"/>
      <c r="UNH9" s="135"/>
      <c r="UNI9" s="135"/>
      <c r="UNJ9" s="135"/>
      <c r="UNK9" s="135"/>
      <c r="UNL9" s="135"/>
      <c r="UNM9" s="135"/>
      <c r="UNN9" s="135"/>
      <c r="UNO9" s="135"/>
      <c r="UNP9" s="135"/>
      <c r="UNQ9" s="135"/>
      <c r="UNR9" s="135"/>
      <c r="UNS9" s="135"/>
      <c r="UNT9" s="135"/>
      <c r="UNU9" s="135"/>
      <c r="UNV9" s="135"/>
      <c r="UNW9" s="135"/>
      <c r="UNX9" s="135"/>
      <c r="UNY9" s="135"/>
      <c r="UNZ9" s="135"/>
      <c r="UOA9" s="135"/>
      <c r="UOB9" s="135"/>
      <c r="UOC9" s="135"/>
      <c r="UOD9" s="135"/>
      <c r="UOE9" s="135"/>
      <c r="UOF9" s="135"/>
      <c r="UOG9" s="135"/>
      <c r="UOH9" s="135"/>
      <c r="UOI9" s="135"/>
      <c r="UOJ9" s="135"/>
      <c r="UOK9" s="135"/>
      <c r="UOL9" s="135"/>
      <c r="UOM9" s="135"/>
      <c r="UON9" s="135"/>
      <c r="UOO9" s="135"/>
      <c r="UOP9" s="135"/>
      <c r="UOQ9" s="135"/>
      <c r="UOR9" s="135"/>
      <c r="UOS9" s="135"/>
      <c r="UOT9" s="135"/>
      <c r="UOU9" s="135"/>
      <c r="UOV9" s="135"/>
      <c r="UOW9" s="135"/>
      <c r="UOX9" s="135"/>
      <c r="UOY9" s="135"/>
      <c r="UOZ9" s="135"/>
      <c r="UPA9" s="135"/>
      <c r="UPB9" s="135"/>
      <c r="UPC9" s="135"/>
      <c r="UPD9" s="135"/>
      <c r="UPE9" s="135"/>
      <c r="UPF9" s="135"/>
      <c r="UPG9" s="135"/>
      <c r="UPH9" s="135"/>
      <c r="UPI9" s="135"/>
      <c r="UPJ9" s="135"/>
      <c r="UPK9" s="135"/>
      <c r="UPL9" s="135"/>
      <c r="UPM9" s="135"/>
      <c r="UPN9" s="135"/>
      <c r="UPO9" s="135"/>
      <c r="UPP9" s="135"/>
      <c r="UPQ9" s="135"/>
      <c r="UPR9" s="135"/>
      <c r="UPS9" s="135"/>
      <c r="UPT9" s="135"/>
      <c r="UPU9" s="135"/>
      <c r="UPV9" s="135"/>
      <c r="UPW9" s="135"/>
      <c r="UPX9" s="135"/>
      <c r="UPY9" s="135"/>
      <c r="UPZ9" s="135"/>
      <c r="UQA9" s="135"/>
      <c r="UQB9" s="135"/>
      <c r="UQC9" s="135"/>
      <c r="UQD9" s="135"/>
      <c r="UQE9" s="135"/>
      <c r="UQF9" s="135"/>
      <c r="UQG9" s="135"/>
      <c r="UQH9" s="135"/>
      <c r="UQI9" s="135"/>
      <c r="UQJ9" s="135"/>
      <c r="UQK9" s="135"/>
      <c r="UQL9" s="135"/>
      <c r="UQM9" s="135"/>
      <c r="UQN9" s="135"/>
      <c r="UQO9" s="135"/>
      <c r="UQP9" s="135"/>
      <c r="UQQ9" s="135"/>
      <c r="UQR9" s="135"/>
      <c r="UQS9" s="135"/>
      <c r="UQT9" s="135"/>
      <c r="UQU9" s="135"/>
      <c r="UQV9" s="135"/>
      <c r="UQW9" s="135"/>
      <c r="UQX9" s="135"/>
      <c r="UQY9" s="135"/>
      <c r="UQZ9" s="135"/>
      <c r="URA9" s="135"/>
      <c r="URB9" s="135"/>
      <c r="URC9" s="135"/>
      <c r="URD9" s="135"/>
      <c r="URE9" s="135"/>
      <c r="URF9" s="135"/>
      <c r="URG9" s="135"/>
      <c r="URH9" s="135"/>
      <c r="URI9" s="135"/>
      <c r="URJ9" s="135"/>
      <c r="URK9" s="135"/>
      <c r="URL9" s="135"/>
      <c r="URM9" s="135"/>
      <c r="URN9" s="135"/>
      <c r="URO9" s="135"/>
      <c r="URP9" s="135"/>
      <c r="URQ9" s="135"/>
      <c r="URR9" s="135"/>
      <c r="URS9" s="135"/>
      <c r="URT9" s="135"/>
      <c r="URU9" s="135"/>
      <c r="URV9" s="135"/>
      <c r="URW9" s="135"/>
      <c r="URX9" s="135"/>
      <c r="URY9" s="135"/>
      <c r="URZ9" s="135"/>
      <c r="USA9" s="135"/>
      <c r="USB9" s="135"/>
      <c r="USC9" s="135"/>
      <c r="USD9" s="135"/>
      <c r="USE9" s="135"/>
      <c r="USF9" s="135"/>
      <c r="USG9" s="135"/>
      <c r="USH9" s="135"/>
      <c r="USI9" s="135"/>
      <c r="USJ9" s="135"/>
      <c r="USK9" s="135"/>
      <c r="USL9" s="135"/>
      <c r="USM9" s="135"/>
      <c r="USN9" s="135"/>
      <c r="USO9" s="135"/>
      <c r="USP9" s="135"/>
      <c r="USQ9" s="135"/>
      <c r="USR9" s="135"/>
      <c r="USS9" s="135"/>
      <c r="UST9" s="135"/>
      <c r="USU9" s="135"/>
      <c r="USV9" s="135"/>
      <c r="USW9" s="135"/>
      <c r="USX9" s="135"/>
      <c r="USY9" s="135"/>
      <c r="USZ9" s="135"/>
      <c r="UTA9" s="135"/>
      <c r="UTB9" s="135"/>
      <c r="UTC9" s="135"/>
      <c r="UTD9" s="135"/>
      <c r="UTE9" s="135"/>
      <c r="UTF9" s="135"/>
      <c r="UTG9" s="135"/>
      <c r="UTH9" s="135"/>
      <c r="UTI9" s="135"/>
      <c r="UTJ9" s="135"/>
      <c r="UTK9" s="135"/>
      <c r="UTL9" s="135"/>
      <c r="UTM9" s="135"/>
      <c r="UTN9" s="135"/>
      <c r="UTO9" s="135"/>
      <c r="UTP9" s="135"/>
      <c r="UTQ9" s="135"/>
      <c r="UTR9" s="135"/>
      <c r="UTS9" s="135"/>
      <c r="UTT9" s="135"/>
      <c r="UTU9" s="135"/>
      <c r="UTV9" s="135"/>
      <c r="UTW9" s="135"/>
      <c r="UTX9" s="135"/>
      <c r="UTY9" s="135"/>
      <c r="UTZ9" s="135"/>
      <c r="UUA9" s="135"/>
      <c r="UUB9" s="135"/>
      <c r="UUC9" s="135"/>
      <c r="UUD9" s="135"/>
      <c r="UUE9" s="135"/>
      <c r="UUF9" s="135"/>
      <c r="UUG9" s="135"/>
      <c r="UUH9" s="135"/>
      <c r="UUI9" s="135"/>
      <c r="UUJ9" s="135"/>
      <c r="UUK9" s="135"/>
      <c r="UUL9" s="135"/>
      <c r="UUM9" s="135"/>
      <c r="UUN9" s="135"/>
      <c r="UUO9" s="135"/>
      <c r="UUP9" s="135"/>
      <c r="UUQ9" s="135"/>
      <c r="UUR9" s="135"/>
      <c r="UUS9" s="135"/>
      <c r="UUT9" s="135"/>
      <c r="UUU9" s="135"/>
      <c r="UUV9" s="135"/>
      <c r="UUW9" s="135"/>
      <c r="UUX9" s="135"/>
      <c r="UUY9" s="135"/>
      <c r="UUZ9" s="135"/>
      <c r="UVA9" s="135"/>
      <c r="UVB9" s="135"/>
      <c r="UVC9" s="135"/>
      <c r="UVD9" s="135"/>
      <c r="UVE9" s="135"/>
      <c r="UVF9" s="135"/>
      <c r="UVG9" s="135"/>
      <c r="UVH9" s="135"/>
      <c r="UVI9" s="135"/>
      <c r="UVJ9" s="135"/>
      <c r="UVK9" s="135"/>
      <c r="UVL9" s="135"/>
      <c r="UVM9" s="135"/>
      <c r="UVN9" s="135"/>
      <c r="UVO9" s="135"/>
      <c r="UVP9" s="135"/>
      <c r="UVQ9" s="135"/>
      <c r="UVR9" s="135"/>
      <c r="UVS9" s="135"/>
      <c r="UVT9" s="135"/>
      <c r="UVU9" s="135"/>
      <c r="UVV9" s="135"/>
      <c r="UVW9" s="135"/>
      <c r="UVX9" s="135"/>
      <c r="UVY9" s="135"/>
      <c r="UVZ9" s="135"/>
      <c r="UWA9" s="135"/>
      <c r="UWB9" s="135"/>
      <c r="UWC9" s="135"/>
      <c r="UWD9" s="135"/>
      <c r="UWE9" s="135"/>
      <c r="UWF9" s="135"/>
      <c r="UWG9" s="135"/>
      <c r="UWH9" s="135"/>
      <c r="UWI9" s="135"/>
      <c r="UWJ9" s="135"/>
      <c r="UWK9" s="135"/>
      <c r="UWL9" s="135"/>
      <c r="UWM9" s="135"/>
      <c r="UWN9" s="135"/>
      <c r="UWO9" s="135"/>
      <c r="UWP9" s="135"/>
      <c r="UWQ9" s="135"/>
      <c r="UWR9" s="135"/>
      <c r="UWS9" s="135"/>
      <c r="UWT9" s="135"/>
      <c r="UWU9" s="135"/>
      <c r="UWV9" s="135"/>
      <c r="UWW9" s="135"/>
      <c r="UWX9" s="135"/>
      <c r="UWY9" s="135"/>
      <c r="UWZ9" s="135"/>
      <c r="UXA9" s="135"/>
      <c r="UXB9" s="135"/>
      <c r="UXC9" s="135"/>
      <c r="UXD9" s="135"/>
      <c r="UXE9" s="135"/>
      <c r="UXF9" s="135"/>
      <c r="UXG9" s="135"/>
      <c r="UXH9" s="135"/>
      <c r="UXI9" s="135"/>
      <c r="UXJ9" s="135"/>
      <c r="UXK9" s="135"/>
      <c r="UXL9" s="135"/>
      <c r="UXM9" s="135"/>
      <c r="UXN9" s="135"/>
      <c r="UXO9" s="135"/>
      <c r="UXP9" s="135"/>
      <c r="UXQ9" s="135"/>
      <c r="UXR9" s="135"/>
      <c r="UXS9" s="135"/>
      <c r="UXT9" s="135"/>
      <c r="UXU9" s="135"/>
      <c r="UXV9" s="135"/>
      <c r="UXW9" s="135"/>
      <c r="UXX9" s="135"/>
      <c r="UXY9" s="135"/>
      <c r="UXZ9" s="135"/>
      <c r="UYA9" s="135"/>
      <c r="UYB9" s="135"/>
      <c r="UYC9" s="135"/>
      <c r="UYD9" s="135"/>
      <c r="UYE9" s="135"/>
      <c r="UYF9" s="135"/>
      <c r="UYG9" s="135"/>
      <c r="UYH9" s="135"/>
      <c r="UYI9" s="135"/>
      <c r="UYJ9" s="135"/>
      <c r="UYK9" s="135"/>
      <c r="UYL9" s="135"/>
      <c r="UYM9" s="135"/>
      <c r="UYN9" s="135"/>
      <c r="UYO9" s="135"/>
      <c r="UYP9" s="135"/>
      <c r="UYQ9" s="135"/>
      <c r="UYR9" s="135"/>
      <c r="UYS9" s="135"/>
      <c r="UYT9" s="135"/>
      <c r="UYU9" s="135"/>
      <c r="UYV9" s="135"/>
      <c r="UYW9" s="135"/>
      <c r="UYX9" s="135"/>
      <c r="UYY9" s="135"/>
      <c r="UYZ9" s="135"/>
      <c r="UZA9" s="135"/>
      <c r="UZB9" s="135"/>
      <c r="UZC9" s="135"/>
      <c r="UZD9" s="135"/>
      <c r="UZE9" s="135"/>
      <c r="UZF9" s="135"/>
      <c r="UZG9" s="135"/>
      <c r="UZH9" s="135"/>
      <c r="UZI9" s="135"/>
      <c r="UZJ9" s="135"/>
      <c r="UZK9" s="135"/>
      <c r="UZL9" s="135"/>
      <c r="UZM9" s="135"/>
      <c r="UZN9" s="135"/>
      <c r="UZO9" s="135"/>
      <c r="UZP9" s="135"/>
      <c r="UZQ9" s="135"/>
      <c r="UZR9" s="135"/>
      <c r="UZS9" s="135"/>
      <c r="UZT9" s="135"/>
      <c r="UZU9" s="135"/>
      <c r="UZV9" s="135"/>
      <c r="UZW9" s="135"/>
      <c r="UZX9" s="135"/>
      <c r="UZY9" s="135"/>
      <c r="UZZ9" s="135"/>
      <c r="VAA9" s="135"/>
      <c r="VAB9" s="135"/>
      <c r="VAC9" s="135"/>
      <c r="VAD9" s="135"/>
      <c r="VAE9" s="135"/>
      <c r="VAF9" s="135"/>
      <c r="VAG9" s="135"/>
      <c r="VAH9" s="135"/>
      <c r="VAI9" s="135"/>
      <c r="VAJ9" s="135"/>
      <c r="VAK9" s="135"/>
      <c r="VAL9" s="135"/>
      <c r="VAM9" s="135"/>
      <c r="VAN9" s="135"/>
      <c r="VAO9" s="135"/>
      <c r="VAP9" s="135"/>
      <c r="VAQ9" s="135"/>
      <c r="VAR9" s="135"/>
      <c r="VAS9" s="135"/>
      <c r="VAT9" s="135"/>
      <c r="VAU9" s="135"/>
      <c r="VAV9" s="135"/>
      <c r="VAW9" s="135"/>
      <c r="VAX9" s="135"/>
      <c r="VAY9" s="135"/>
      <c r="VAZ9" s="135"/>
      <c r="VBA9" s="135"/>
      <c r="VBB9" s="135"/>
      <c r="VBC9" s="135"/>
      <c r="VBD9" s="135"/>
      <c r="VBE9" s="135"/>
      <c r="VBF9" s="135"/>
      <c r="VBG9" s="135"/>
      <c r="VBH9" s="135"/>
      <c r="VBI9" s="135"/>
      <c r="VBJ9" s="135"/>
      <c r="VBK9" s="135"/>
      <c r="VBL9" s="135"/>
      <c r="VBM9" s="135"/>
      <c r="VBN9" s="135"/>
      <c r="VBO9" s="135"/>
      <c r="VBP9" s="135"/>
      <c r="VBQ9" s="135"/>
      <c r="VBR9" s="135"/>
      <c r="VBS9" s="135"/>
      <c r="VBT9" s="135"/>
      <c r="VBU9" s="135"/>
      <c r="VBV9" s="135"/>
      <c r="VBW9" s="135"/>
      <c r="VBX9" s="135"/>
      <c r="VBY9" s="135"/>
      <c r="VBZ9" s="135"/>
      <c r="VCA9" s="135"/>
      <c r="VCB9" s="135"/>
      <c r="VCC9" s="135"/>
      <c r="VCD9" s="135"/>
      <c r="VCE9" s="135"/>
      <c r="VCF9" s="135"/>
      <c r="VCG9" s="135"/>
      <c r="VCH9" s="135"/>
      <c r="VCI9" s="135"/>
      <c r="VCJ9" s="135"/>
      <c r="VCK9" s="135"/>
      <c r="VCL9" s="135"/>
      <c r="VCM9" s="135"/>
      <c r="VCN9" s="135"/>
      <c r="VCO9" s="135"/>
      <c r="VCP9" s="135"/>
      <c r="VCQ9" s="135"/>
      <c r="VCR9" s="135"/>
      <c r="VCS9" s="135"/>
      <c r="VCT9" s="135"/>
      <c r="VCU9" s="135"/>
      <c r="VCV9" s="135"/>
      <c r="VCW9" s="135"/>
      <c r="VCX9" s="135"/>
      <c r="VCY9" s="135"/>
      <c r="VCZ9" s="135"/>
      <c r="VDA9" s="135"/>
      <c r="VDB9" s="135"/>
      <c r="VDC9" s="135"/>
      <c r="VDD9" s="135"/>
      <c r="VDE9" s="135"/>
      <c r="VDF9" s="135"/>
      <c r="VDG9" s="135"/>
      <c r="VDH9" s="135"/>
      <c r="VDI9" s="135"/>
      <c r="VDJ9" s="135"/>
      <c r="VDK9" s="135"/>
      <c r="VDL9" s="135"/>
      <c r="VDM9" s="135"/>
      <c r="VDN9" s="135"/>
      <c r="VDO9" s="135"/>
      <c r="VDP9" s="135"/>
      <c r="VDQ9" s="135"/>
      <c r="VDR9" s="135"/>
      <c r="VDS9" s="135"/>
      <c r="VDT9" s="135"/>
      <c r="VDU9" s="135"/>
      <c r="VDV9" s="135"/>
      <c r="VDW9" s="135"/>
      <c r="VDX9" s="135"/>
      <c r="VDY9" s="135"/>
      <c r="VDZ9" s="135"/>
      <c r="VEA9" s="135"/>
      <c r="VEB9" s="135"/>
      <c r="VEC9" s="135"/>
      <c r="VED9" s="135"/>
      <c r="VEE9" s="135"/>
      <c r="VEF9" s="135"/>
      <c r="VEG9" s="135"/>
      <c r="VEH9" s="135"/>
      <c r="VEI9" s="135"/>
      <c r="VEJ9" s="135"/>
      <c r="VEK9" s="135"/>
      <c r="VEL9" s="135"/>
      <c r="VEM9" s="135"/>
      <c r="VEN9" s="135"/>
      <c r="VEO9" s="135"/>
      <c r="VEP9" s="135"/>
      <c r="VEQ9" s="135"/>
      <c r="VER9" s="135"/>
      <c r="VES9" s="135"/>
      <c r="VET9" s="135"/>
      <c r="VEU9" s="135"/>
      <c r="VEV9" s="135"/>
      <c r="VEW9" s="135"/>
      <c r="VEX9" s="135"/>
      <c r="VEY9" s="135"/>
      <c r="VEZ9" s="135"/>
      <c r="VFA9" s="135"/>
      <c r="VFB9" s="135"/>
      <c r="VFC9" s="135"/>
      <c r="VFD9" s="135"/>
      <c r="VFE9" s="135"/>
      <c r="VFF9" s="135"/>
      <c r="VFG9" s="135"/>
      <c r="VFH9" s="135"/>
      <c r="VFI9" s="135"/>
      <c r="VFJ9" s="135"/>
      <c r="VFK9" s="135"/>
      <c r="VFL9" s="135"/>
      <c r="VFM9" s="135"/>
      <c r="VFN9" s="135"/>
      <c r="VFO9" s="135"/>
      <c r="VFP9" s="135"/>
      <c r="VFQ9" s="135"/>
      <c r="VFR9" s="135"/>
      <c r="VFS9" s="135"/>
      <c r="VFT9" s="135"/>
      <c r="VFU9" s="135"/>
      <c r="VFV9" s="135"/>
      <c r="VFW9" s="135"/>
      <c r="VFX9" s="135"/>
      <c r="VFY9" s="135"/>
      <c r="VFZ9" s="135"/>
      <c r="VGA9" s="135"/>
      <c r="VGB9" s="135"/>
      <c r="VGC9" s="135"/>
      <c r="VGD9" s="135"/>
      <c r="VGE9" s="135"/>
      <c r="VGF9" s="135"/>
      <c r="VGG9" s="135"/>
      <c r="VGH9" s="135"/>
      <c r="VGI9" s="135"/>
      <c r="VGJ9" s="135"/>
      <c r="VGK9" s="135"/>
      <c r="VGL9" s="135"/>
      <c r="VGM9" s="135"/>
      <c r="VGN9" s="135"/>
      <c r="VGO9" s="135"/>
      <c r="VGP9" s="135"/>
      <c r="VGQ9" s="135"/>
      <c r="VGR9" s="135"/>
      <c r="VGS9" s="135"/>
      <c r="VGT9" s="135"/>
      <c r="VGU9" s="135"/>
      <c r="VGV9" s="135"/>
      <c r="VGW9" s="135"/>
      <c r="VGX9" s="135"/>
      <c r="VGY9" s="135"/>
      <c r="VGZ9" s="135"/>
      <c r="VHA9" s="135"/>
      <c r="VHB9" s="135"/>
      <c r="VHC9" s="135"/>
      <c r="VHD9" s="135"/>
      <c r="VHE9" s="135"/>
      <c r="VHF9" s="135"/>
      <c r="VHG9" s="135"/>
      <c r="VHH9" s="135"/>
      <c r="VHI9" s="135"/>
      <c r="VHJ9" s="135"/>
      <c r="VHK9" s="135"/>
      <c r="VHL9" s="135"/>
      <c r="VHM9" s="135"/>
      <c r="VHN9" s="135"/>
      <c r="VHO9" s="135"/>
      <c r="VHP9" s="135"/>
      <c r="VHQ9" s="135"/>
      <c r="VHR9" s="135"/>
      <c r="VHS9" s="135"/>
      <c r="VHT9" s="135"/>
      <c r="VHU9" s="135"/>
      <c r="VHV9" s="135"/>
      <c r="VHW9" s="135"/>
      <c r="VHX9" s="135"/>
      <c r="VHY9" s="135"/>
      <c r="VHZ9" s="135"/>
      <c r="VIA9" s="135"/>
      <c r="VIB9" s="135"/>
      <c r="VIC9" s="135"/>
      <c r="VID9" s="135"/>
      <c r="VIE9" s="135"/>
      <c r="VIF9" s="135"/>
      <c r="VIG9" s="135"/>
      <c r="VIH9" s="135"/>
      <c r="VII9" s="135"/>
      <c r="VIJ9" s="135"/>
      <c r="VIK9" s="135"/>
      <c r="VIL9" s="135"/>
      <c r="VIM9" s="135"/>
      <c r="VIN9" s="135"/>
      <c r="VIO9" s="135"/>
      <c r="VIP9" s="135"/>
      <c r="VIQ9" s="135"/>
      <c r="VIR9" s="135"/>
      <c r="VIS9" s="135"/>
      <c r="VIT9" s="135"/>
      <c r="VIU9" s="135"/>
      <c r="VIV9" s="135"/>
      <c r="VIW9" s="135"/>
      <c r="VIX9" s="135"/>
      <c r="VIY9" s="135"/>
      <c r="VIZ9" s="135"/>
      <c r="VJA9" s="135"/>
      <c r="VJB9" s="135"/>
      <c r="VJC9" s="135"/>
      <c r="VJD9" s="135"/>
      <c r="VJE9" s="135"/>
      <c r="VJF9" s="135"/>
      <c r="VJG9" s="135"/>
      <c r="VJH9" s="135"/>
      <c r="VJI9" s="135"/>
      <c r="VJJ9" s="135"/>
      <c r="VJK9" s="135"/>
      <c r="VJL9" s="135"/>
      <c r="VJM9" s="135"/>
      <c r="VJN9" s="135"/>
      <c r="VJO9" s="135"/>
      <c r="VJP9" s="135"/>
      <c r="VJQ9" s="135"/>
      <c r="VJR9" s="135"/>
      <c r="VJS9" s="135"/>
      <c r="VJT9" s="135"/>
      <c r="VJU9" s="135"/>
      <c r="VJV9" s="135"/>
      <c r="VJW9" s="135"/>
      <c r="VJX9" s="135"/>
      <c r="VJY9" s="135"/>
      <c r="VJZ9" s="135"/>
      <c r="VKA9" s="135"/>
      <c r="VKB9" s="135"/>
      <c r="VKC9" s="135"/>
      <c r="VKD9" s="135"/>
      <c r="VKE9" s="135"/>
      <c r="VKF9" s="135"/>
      <c r="VKG9" s="135"/>
      <c r="VKH9" s="135"/>
      <c r="VKI9" s="135"/>
      <c r="VKJ9" s="135"/>
      <c r="VKK9" s="135"/>
      <c r="VKL9" s="135"/>
      <c r="VKM9" s="135"/>
      <c r="VKN9" s="135"/>
      <c r="VKO9" s="135"/>
      <c r="VKP9" s="135"/>
      <c r="VKQ9" s="135"/>
      <c r="VKR9" s="135"/>
      <c r="VKS9" s="135"/>
      <c r="VKT9" s="135"/>
      <c r="VKU9" s="135"/>
      <c r="VKV9" s="135"/>
      <c r="VKW9" s="135"/>
      <c r="VKX9" s="135"/>
      <c r="VKY9" s="135"/>
      <c r="VKZ9" s="135"/>
      <c r="VLA9" s="135"/>
      <c r="VLB9" s="135"/>
      <c r="VLC9" s="135"/>
      <c r="VLD9" s="135"/>
      <c r="VLE9" s="135"/>
      <c r="VLF9" s="135"/>
      <c r="VLG9" s="135"/>
      <c r="VLH9" s="135"/>
      <c r="VLI9" s="135"/>
      <c r="VLJ9" s="135"/>
      <c r="VLK9" s="135"/>
      <c r="VLL9" s="135"/>
      <c r="VLM9" s="135"/>
      <c r="VLN9" s="135"/>
      <c r="VLO9" s="135"/>
      <c r="VLP9" s="135"/>
      <c r="VLQ9" s="135"/>
      <c r="VLR9" s="135"/>
      <c r="VLS9" s="135"/>
      <c r="VLT9" s="135"/>
      <c r="VLU9" s="135"/>
      <c r="VLV9" s="135"/>
      <c r="VLW9" s="135"/>
      <c r="VLX9" s="135"/>
      <c r="VLY9" s="135"/>
      <c r="VLZ9" s="135"/>
      <c r="VMA9" s="135"/>
      <c r="VMB9" s="135"/>
      <c r="VMC9" s="135"/>
      <c r="VMD9" s="135"/>
      <c r="VME9" s="135"/>
      <c r="VMF9" s="135"/>
      <c r="VMG9" s="135"/>
      <c r="VMH9" s="135"/>
      <c r="VMI9" s="135"/>
      <c r="VMJ9" s="135"/>
      <c r="VMK9" s="135"/>
      <c r="VML9" s="135"/>
      <c r="VMM9" s="135"/>
      <c r="VMN9" s="135"/>
      <c r="VMO9" s="135"/>
      <c r="VMP9" s="135"/>
      <c r="VMQ9" s="135"/>
      <c r="VMR9" s="135"/>
      <c r="VMS9" s="135"/>
      <c r="VMT9" s="135"/>
      <c r="VMU9" s="135"/>
      <c r="VMV9" s="135"/>
      <c r="VMW9" s="135"/>
      <c r="VMX9" s="135"/>
      <c r="VMY9" s="135"/>
      <c r="VMZ9" s="135"/>
      <c r="VNA9" s="135"/>
      <c r="VNB9" s="135"/>
      <c r="VNC9" s="135"/>
      <c r="VND9" s="135"/>
      <c r="VNE9" s="135"/>
      <c r="VNF9" s="135"/>
      <c r="VNG9" s="135"/>
      <c r="VNH9" s="135"/>
      <c r="VNI9" s="135"/>
      <c r="VNJ9" s="135"/>
      <c r="VNK9" s="135"/>
      <c r="VNL9" s="135"/>
      <c r="VNM9" s="135"/>
      <c r="VNN9" s="135"/>
      <c r="VNO9" s="135"/>
      <c r="VNP9" s="135"/>
      <c r="VNQ9" s="135"/>
      <c r="VNR9" s="135"/>
      <c r="VNS9" s="135"/>
      <c r="VNT9" s="135"/>
      <c r="VNU9" s="135"/>
      <c r="VNV9" s="135"/>
      <c r="VNW9" s="135"/>
      <c r="VNX9" s="135"/>
      <c r="VNY9" s="135"/>
      <c r="VNZ9" s="135"/>
      <c r="VOA9" s="135"/>
      <c r="VOB9" s="135"/>
      <c r="VOC9" s="135"/>
      <c r="VOD9" s="135"/>
      <c r="VOE9" s="135"/>
      <c r="VOF9" s="135"/>
      <c r="VOG9" s="135"/>
      <c r="VOH9" s="135"/>
      <c r="VOI9" s="135"/>
      <c r="VOJ9" s="135"/>
      <c r="VOK9" s="135"/>
      <c r="VOL9" s="135"/>
      <c r="VOM9" s="135"/>
      <c r="VON9" s="135"/>
      <c r="VOO9" s="135"/>
      <c r="VOP9" s="135"/>
      <c r="VOQ9" s="135"/>
      <c r="VOR9" s="135"/>
      <c r="VOS9" s="135"/>
      <c r="VOT9" s="135"/>
      <c r="VOU9" s="135"/>
      <c r="VOV9" s="135"/>
      <c r="VOW9" s="135"/>
      <c r="VOX9" s="135"/>
      <c r="VOY9" s="135"/>
      <c r="VOZ9" s="135"/>
      <c r="VPA9" s="135"/>
      <c r="VPB9" s="135"/>
      <c r="VPC9" s="135"/>
      <c r="VPD9" s="135"/>
      <c r="VPE9" s="135"/>
      <c r="VPF9" s="135"/>
      <c r="VPG9" s="135"/>
      <c r="VPH9" s="135"/>
      <c r="VPI9" s="135"/>
      <c r="VPJ9" s="135"/>
      <c r="VPK9" s="135"/>
      <c r="VPL9" s="135"/>
      <c r="VPM9" s="135"/>
      <c r="VPN9" s="135"/>
      <c r="VPO9" s="135"/>
      <c r="VPP9" s="135"/>
      <c r="VPQ9" s="135"/>
      <c r="VPR9" s="135"/>
      <c r="VPS9" s="135"/>
      <c r="VPT9" s="135"/>
      <c r="VPU9" s="135"/>
      <c r="VPV9" s="135"/>
      <c r="VPW9" s="135"/>
      <c r="VPX9" s="135"/>
      <c r="VPY9" s="135"/>
      <c r="VPZ9" s="135"/>
      <c r="VQA9" s="135"/>
      <c r="VQB9" s="135"/>
      <c r="VQC9" s="135"/>
      <c r="VQD9" s="135"/>
      <c r="VQE9" s="135"/>
      <c r="VQF9" s="135"/>
      <c r="VQG9" s="135"/>
      <c r="VQH9" s="135"/>
      <c r="VQI9" s="135"/>
      <c r="VQJ9" s="135"/>
      <c r="VQK9" s="135"/>
      <c r="VQL9" s="135"/>
      <c r="VQM9" s="135"/>
      <c r="VQN9" s="135"/>
      <c r="VQO9" s="135"/>
      <c r="VQP9" s="135"/>
      <c r="VQQ9" s="135"/>
      <c r="VQR9" s="135"/>
      <c r="VQS9" s="135"/>
      <c r="VQT9" s="135"/>
      <c r="VQU9" s="135"/>
      <c r="VQV9" s="135"/>
      <c r="VQW9" s="135"/>
      <c r="VQX9" s="135"/>
      <c r="VQY9" s="135"/>
      <c r="VQZ9" s="135"/>
      <c r="VRA9" s="135"/>
      <c r="VRB9" s="135"/>
      <c r="VRC9" s="135"/>
      <c r="VRD9" s="135"/>
      <c r="VRE9" s="135"/>
      <c r="VRF9" s="135"/>
      <c r="VRG9" s="135"/>
      <c r="VRH9" s="135"/>
      <c r="VRI9" s="135"/>
      <c r="VRJ9" s="135"/>
      <c r="VRK9" s="135"/>
      <c r="VRL9" s="135"/>
      <c r="VRM9" s="135"/>
      <c r="VRN9" s="135"/>
      <c r="VRO9" s="135"/>
      <c r="VRP9" s="135"/>
      <c r="VRQ9" s="135"/>
      <c r="VRR9" s="135"/>
      <c r="VRS9" s="135"/>
      <c r="VRT9" s="135"/>
      <c r="VRU9" s="135"/>
      <c r="VRV9" s="135"/>
      <c r="VRW9" s="135"/>
      <c r="VRX9" s="135"/>
      <c r="VRY9" s="135"/>
      <c r="VRZ9" s="135"/>
      <c r="VSA9" s="135"/>
      <c r="VSB9" s="135"/>
      <c r="VSC9" s="135"/>
      <c r="VSD9" s="135"/>
      <c r="VSE9" s="135"/>
      <c r="VSF9" s="135"/>
      <c r="VSG9" s="135"/>
      <c r="VSH9" s="135"/>
      <c r="VSI9" s="135"/>
      <c r="VSJ9" s="135"/>
      <c r="VSK9" s="135"/>
      <c r="VSL9" s="135"/>
      <c r="VSM9" s="135"/>
      <c r="VSN9" s="135"/>
      <c r="VSO9" s="135"/>
      <c r="VSP9" s="135"/>
      <c r="VSQ9" s="135"/>
      <c r="VSR9" s="135"/>
      <c r="VSS9" s="135"/>
      <c r="VST9" s="135"/>
      <c r="VSU9" s="135"/>
      <c r="VSV9" s="135"/>
      <c r="VSW9" s="135"/>
      <c r="VSX9" s="135"/>
      <c r="VSY9" s="135"/>
      <c r="VSZ9" s="135"/>
      <c r="VTA9" s="135"/>
      <c r="VTB9" s="135"/>
      <c r="VTC9" s="135"/>
      <c r="VTD9" s="135"/>
      <c r="VTE9" s="135"/>
      <c r="VTF9" s="135"/>
      <c r="VTG9" s="135"/>
      <c r="VTH9" s="135"/>
      <c r="VTI9" s="135"/>
      <c r="VTJ9" s="135"/>
      <c r="VTK9" s="135"/>
      <c r="VTL9" s="135"/>
      <c r="VTM9" s="135"/>
      <c r="VTN9" s="135"/>
      <c r="VTO9" s="135"/>
      <c r="VTP9" s="135"/>
      <c r="VTQ9" s="135"/>
      <c r="VTR9" s="135"/>
      <c r="VTS9" s="135"/>
      <c r="VTT9" s="135"/>
      <c r="VTU9" s="135"/>
      <c r="VTV9" s="135"/>
      <c r="VTW9" s="135"/>
      <c r="VTX9" s="135"/>
      <c r="VTY9" s="135"/>
      <c r="VTZ9" s="135"/>
      <c r="VUA9" s="135"/>
      <c r="VUB9" s="135"/>
      <c r="VUC9" s="135"/>
      <c r="VUD9" s="135"/>
      <c r="VUE9" s="135"/>
      <c r="VUF9" s="135"/>
      <c r="VUG9" s="135"/>
      <c r="VUH9" s="135"/>
      <c r="VUI9" s="135"/>
      <c r="VUJ9" s="135"/>
      <c r="VUK9" s="135"/>
      <c r="VUL9" s="135"/>
      <c r="VUM9" s="135"/>
      <c r="VUN9" s="135"/>
      <c r="VUO9" s="135"/>
      <c r="VUP9" s="135"/>
      <c r="VUQ9" s="135"/>
      <c r="VUR9" s="135"/>
      <c r="VUS9" s="135"/>
      <c r="VUT9" s="135"/>
      <c r="VUU9" s="135"/>
      <c r="VUV9" s="135"/>
      <c r="VUW9" s="135"/>
      <c r="VUX9" s="135"/>
      <c r="VUY9" s="135"/>
      <c r="VUZ9" s="135"/>
      <c r="VVA9" s="135"/>
      <c r="VVB9" s="135"/>
      <c r="VVC9" s="135"/>
      <c r="VVD9" s="135"/>
      <c r="VVE9" s="135"/>
      <c r="VVF9" s="135"/>
      <c r="VVG9" s="135"/>
      <c r="VVH9" s="135"/>
      <c r="VVI9" s="135"/>
      <c r="VVJ9" s="135"/>
      <c r="VVK9" s="135"/>
      <c r="VVL9" s="135"/>
      <c r="VVM9" s="135"/>
      <c r="VVN9" s="135"/>
      <c r="VVO9" s="135"/>
      <c r="VVP9" s="135"/>
      <c r="VVQ9" s="135"/>
      <c r="VVR9" s="135"/>
      <c r="VVS9" s="135"/>
      <c r="VVT9" s="135"/>
      <c r="VVU9" s="135"/>
      <c r="VVV9" s="135"/>
      <c r="VVW9" s="135"/>
      <c r="VVX9" s="135"/>
      <c r="VVY9" s="135"/>
      <c r="VVZ9" s="135"/>
      <c r="VWA9" s="135"/>
      <c r="VWB9" s="135"/>
      <c r="VWC9" s="135"/>
      <c r="VWD9" s="135"/>
      <c r="VWE9" s="135"/>
      <c r="VWF9" s="135"/>
      <c r="VWG9" s="135"/>
      <c r="VWH9" s="135"/>
      <c r="VWI9" s="135"/>
      <c r="VWJ9" s="135"/>
      <c r="VWK9" s="135"/>
      <c r="VWL9" s="135"/>
      <c r="VWM9" s="135"/>
      <c r="VWN9" s="135"/>
      <c r="VWO9" s="135"/>
      <c r="VWP9" s="135"/>
      <c r="VWQ9" s="135"/>
      <c r="VWR9" s="135"/>
      <c r="VWS9" s="135"/>
      <c r="VWT9" s="135"/>
      <c r="VWU9" s="135"/>
      <c r="VWV9" s="135"/>
      <c r="VWW9" s="135"/>
      <c r="VWX9" s="135"/>
      <c r="VWY9" s="135"/>
      <c r="VWZ9" s="135"/>
      <c r="VXA9" s="135"/>
      <c r="VXB9" s="135"/>
      <c r="VXC9" s="135"/>
      <c r="VXD9" s="135"/>
      <c r="VXE9" s="135"/>
      <c r="VXF9" s="135"/>
      <c r="VXG9" s="135"/>
      <c r="VXH9" s="135"/>
      <c r="VXI9" s="135"/>
      <c r="VXJ9" s="135"/>
      <c r="VXK9" s="135"/>
      <c r="VXL9" s="135"/>
      <c r="VXM9" s="135"/>
      <c r="VXN9" s="135"/>
      <c r="VXO9" s="135"/>
      <c r="VXP9" s="135"/>
      <c r="VXQ9" s="135"/>
      <c r="VXR9" s="135"/>
      <c r="VXS9" s="135"/>
      <c r="VXT9" s="135"/>
      <c r="VXU9" s="135"/>
      <c r="VXV9" s="135"/>
      <c r="VXW9" s="135"/>
      <c r="VXX9" s="135"/>
      <c r="VXY9" s="135"/>
      <c r="VXZ9" s="135"/>
      <c r="VYA9" s="135"/>
      <c r="VYB9" s="135"/>
      <c r="VYC9" s="135"/>
      <c r="VYD9" s="135"/>
      <c r="VYE9" s="135"/>
      <c r="VYF9" s="135"/>
      <c r="VYG9" s="135"/>
      <c r="VYH9" s="135"/>
      <c r="VYI9" s="135"/>
      <c r="VYJ9" s="135"/>
      <c r="VYK9" s="135"/>
      <c r="VYL9" s="135"/>
      <c r="VYM9" s="135"/>
      <c r="VYN9" s="135"/>
      <c r="VYO9" s="135"/>
      <c r="VYP9" s="135"/>
      <c r="VYQ9" s="135"/>
      <c r="VYR9" s="135"/>
      <c r="VYS9" s="135"/>
      <c r="VYT9" s="135"/>
      <c r="VYU9" s="135"/>
      <c r="VYV9" s="135"/>
      <c r="VYW9" s="135"/>
      <c r="VYX9" s="135"/>
      <c r="VYY9" s="135"/>
      <c r="VYZ9" s="135"/>
      <c r="VZA9" s="135"/>
      <c r="VZB9" s="135"/>
      <c r="VZC9" s="135"/>
      <c r="VZD9" s="135"/>
      <c r="VZE9" s="135"/>
      <c r="VZF9" s="135"/>
      <c r="VZG9" s="135"/>
      <c r="VZH9" s="135"/>
      <c r="VZI9" s="135"/>
      <c r="VZJ9" s="135"/>
      <c r="VZK9" s="135"/>
      <c r="VZL9" s="135"/>
      <c r="VZM9" s="135"/>
      <c r="VZN9" s="135"/>
      <c r="VZO9" s="135"/>
      <c r="VZP9" s="135"/>
      <c r="VZQ9" s="135"/>
      <c r="VZR9" s="135"/>
      <c r="VZS9" s="135"/>
      <c r="VZT9" s="135"/>
      <c r="VZU9" s="135"/>
      <c r="VZV9" s="135"/>
      <c r="VZW9" s="135"/>
      <c r="VZX9" s="135"/>
      <c r="VZY9" s="135"/>
      <c r="VZZ9" s="135"/>
      <c r="WAA9" s="135"/>
      <c r="WAB9" s="135"/>
      <c r="WAC9" s="135"/>
      <c r="WAD9" s="135"/>
      <c r="WAE9" s="135"/>
      <c r="WAF9" s="135"/>
      <c r="WAG9" s="135"/>
      <c r="WAH9" s="135"/>
      <c r="WAI9" s="135"/>
      <c r="WAJ9" s="135"/>
      <c r="WAK9" s="135"/>
      <c r="WAL9" s="135"/>
      <c r="WAM9" s="135"/>
      <c r="WAN9" s="135"/>
      <c r="WAO9" s="135"/>
      <c r="WAP9" s="135"/>
      <c r="WAQ9" s="135"/>
      <c r="WAR9" s="135"/>
      <c r="WAS9" s="135"/>
      <c r="WAT9" s="135"/>
      <c r="WAU9" s="135"/>
      <c r="WAV9" s="135"/>
      <c r="WAW9" s="135"/>
      <c r="WAX9" s="135"/>
      <c r="WAY9" s="135"/>
      <c r="WAZ9" s="135"/>
      <c r="WBA9" s="135"/>
      <c r="WBB9" s="135"/>
      <c r="WBC9" s="135"/>
      <c r="WBD9" s="135"/>
      <c r="WBE9" s="135"/>
      <c r="WBF9" s="135"/>
      <c r="WBG9" s="135"/>
      <c r="WBH9" s="135"/>
      <c r="WBI9" s="135"/>
      <c r="WBJ9" s="135"/>
      <c r="WBK9" s="135"/>
      <c r="WBL9" s="135"/>
      <c r="WBM9" s="135"/>
      <c r="WBN9" s="135"/>
      <c r="WBO9" s="135"/>
      <c r="WBP9" s="135"/>
      <c r="WBQ9" s="135"/>
      <c r="WBR9" s="135"/>
      <c r="WBS9" s="135"/>
      <c r="WBT9" s="135"/>
      <c r="WBU9" s="135"/>
      <c r="WBV9" s="135"/>
      <c r="WBW9" s="135"/>
      <c r="WBX9" s="135"/>
      <c r="WBY9" s="135"/>
      <c r="WBZ9" s="135"/>
      <c r="WCA9" s="135"/>
      <c r="WCB9" s="135"/>
      <c r="WCC9" s="135"/>
      <c r="WCD9" s="135"/>
      <c r="WCE9" s="135"/>
      <c r="WCF9" s="135"/>
      <c r="WCG9" s="135"/>
      <c r="WCH9" s="135"/>
      <c r="WCI9" s="135"/>
      <c r="WCJ9" s="135"/>
      <c r="WCK9" s="135"/>
      <c r="WCL9" s="135"/>
      <c r="WCM9" s="135"/>
      <c r="WCN9" s="135"/>
      <c r="WCO9" s="135"/>
      <c r="WCP9" s="135"/>
      <c r="WCQ9" s="135"/>
      <c r="WCR9" s="135"/>
      <c r="WCS9" s="135"/>
      <c r="WCT9" s="135"/>
      <c r="WCU9" s="135"/>
      <c r="WCV9" s="135"/>
      <c r="WCW9" s="135"/>
      <c r="WCX9" s="135"/>
      <c r="WCY9" s="135"/>
      <c r="WCZ9" s="135"/>
      <c r="WDA9" s="135"/>
      <c r="WDB9" s="135"/>
      <c r="WDC9" s="135"/>
      <c r="WDD9" s="135"/>
      <c r="WDE9" s="135"/>
      <c r="WDF9" s="135"/>
      <c r="WDG9" s="135"/>
      <c r="WDH9" s="135"/>
      <c r="WDI9" s="135"/>
      <c r="WDJ9" s="135"/>
      <c r="WDK9" s="135"/>
      <c r="WDL9" s="135"/>
      <c r="WDM9" s="135"/>
      <c r="WDN9" s="135"/>
      <c r="WDO9" s="135"/>
      <c r="WDP9" s="135"/>
      <c r="WDQ9" s="135"/>
      <c r="WDR9" s="135"/>
      <c r="WDS9" s="135"/>
      <c r="WDT9" s="135"/>
      <c r="WDU9" s="135"/>
      <c r="WDV9" s="135"/>
      <c r="WDW9" s="135"/>
      <c r="WDX9" s="135"/>
      <c r="WDY9" s="135"/>
      <c r="WDZ9" s="135"/>
      <c r="WEA9" s="135"/>
      <c r="WEB9" s="135"/>
      <c r="WEC9" s="135"/>
      <c r="WED9" s="135"/>
      <c r="WEE9" s="135"/>
      <c r="WEF9" s="135"/>
      <c r="WEG9" s="135"/>
      <c r="WEH9" s="135"/>
      <c r="WEI9" s="135"/>
      <c r="WEJ9" s="135"/>
      <c r="WEK9" s="135"/>
      <c r="WEL9" s="135"/>
      <c r="WEM9" s="135"/>
      <c r="WEN9" s="135"/>
      <c r="WEO9" s="135"/>
      <c r="WEP9" s="135"/>
      <c r="WEQ9" s="135"/>
      <c r="WER9" s="135"/>
      <c r="WES9" s="135"/>
      <c r="WET9" s="135"/>
      <c r="WEU9" s="135"/>
      <c r="WEV9" s="135"/>
      <c r="WEW9" s="135"/>
      <c r="WEX9" s="135"/>
      <c r="WEY9" s="135"/>
      <c r="WEZ9" s="135"/>
      <c r="WFA9" s="135"/>
      <c r="WFB9" s="135"/>
      <c r="WFC9" s="135"/>
      <c r="WFD9" s="135"/>
      <c r="WFE9" s="135"/>
      <c r="WFF9" s="135"/>
      <c r="WFG9" s="135"/>
      <c r="WFH9" s="135"/>
      <c r="WFI9" s="135"/>
      <c r="WFJ9" s="135"/>
      <c r="WFK9" s="135"/>
      <c r="WFL9" s="135"/>
      <c r="WFM9" s="135"/>
      <c r="WFN9" s="135"/>
      <c r="WFO9" s="135"/>
      <c r="WFP9" s="135"/>
      <c r="WFQ9" s="135"/>
      <c r="WFR9" s="135"/>
      <c r="WFS9" s="135"/>
      <c r="WFT9" s="135"/>
      <c r="WFU9" s="135"/>
      <c r="WFV9" s="135"/>
      <c r="WFW9" s="135"/>
      <c r="WFX9" s="135"/>
      <c r="WFY9" s="135"/>
      <c r="WFZ9" s="135"/>
      <c r="WGA9" s="135"/>
      <c r="WGB9" s="135"/>
      <c r="WGC9" s="135"/>
      <c r="WGD9" s="135"/>
      <c r="WGE9" s="135"/>
      <c r="WGF9" s="135"/>
      <c r="WGG9" s="135"/>
      <c r="WGH9" s="135"/>
      <c r="WGI9" s="135"/>
      <c r="WGJ9" s="135"/>
      <c r="WGK9" s="135"/>
      <c r="WGL9" s="135"/>
      <c r="WGM9" s="135"/>
      <c r="WGN9" s="135"/>
      <c r="WGO9" s="135"/>
      <c r="WGP9" s="135"/>
      <c r="WGQ9" s="135"/>
      <c r="WGR9" s="135"/>
      <c r="WGS9" s="135"/>
      <c r="WGT9" s="135"/>
      <c r="WGU9" s="135"/>
      <c r="WGV9" s="135"/>
      <c r="WGW9" s="135"/>
      <c r="WGX9" s="135"/>
      <c r="WGY9" s="135"/>
      <c r="WGZ9" s="135"/>
      <c r="WHA9" s="135"/>
      <c r="WHB9" s="135"/>
      <c r="WHC9" s="135"/>
      <c r="WHD9" s="135"/>
      <c r="WHE9" s="135"/>
      <c r="WHF9" s="135"/>
      <c r="WHG9" s="135"/>
      <c r="WHH9" s="135"/>
      <c r="WHI9" s="135"/>
      <c r="WHJ9" s="135"/>
      <c r="WHK9" s="135"/>
      <c r="WHL9" s="135"/>
      <c r="WHM9" s="135"/>
      <c r="WHN9" s="135"/>
      <c r="WHO9" s="135"/>
      <c r="WHP9" s="135"/>
      <c r="WHQ9" s="135"/>
      <c r="WHR9" s="135"/>
      <c r="WHS9" s="135"/>
      <c r="WHT9" s="135"/>
      <c r="WHU9" s="135"/>
      <c r="WHV9" s="135"/>
      <c r="WHW9" s="135"/>
      <c r="WHX9" s="135"/>
      <c r="WHY9" s="135"/>
      <c r="WHZ9" s="135"/>
      <c r="WIA9" s="135"/>
      <c r="WIB9" s="135"/>
      <c r="WIC9" s="135"/>
      <c r="WID9" s="135"/>
      <c r="WIE9" s="135"/>
      <c r="WIF9" s="135"/>
      <c r="WIG9" s="135"/>
      <c r="WIH9" s="135"/>
      <c r="WII9" s="135"/>
      <c r="WIJ9" s="135"/>
      <c r="WIK9" s="135"/>
      <c r="WIL9" s="135"/>
      <c r="WIM9" s="135"/>
      <c r="WIN9" s="135"/>
      <c r="WIO9" s="135"/>
      <c r="WIP9" s="135"/>
      <c r="WIQ9" s="135"/>
      <c r="WIR9" s="135"/>
      <c r="WIS9" s="135"/>
      <c r="WIT9" s="135"/>
      <c r="WIU9" s="135"/>
      <c r="WIV9" s="135"/>
      <c r="WIW9" s="135"/>
      <c r="WIX9" s="135"/>
      <c r="WIY9" s="135"/>
      <c r="WIZ9" s="135"/>
      <c r="WJA9" s="135"/>
      <c r="WJB9" s="135"/>
      <c r="WJC9" s="135"/>
      <c r="WJD9" s="135"/>
      <c r="WJE9" s="135"/>
      <c r="WJF9" s="135"/>
      <c r="WJG9" s="135"/>
      <c r="WJH9" s="135"/>
      <c r="WJI9" s="135"/>
      <c r="WJJ9" s="135"/>
      <c r="WJK9" s="135"/>
      <c r="WJL9" s="135"/>
      <c r="WJM9" s="135"/>
      <c r="WJN9" s="135"/>
      <c r="WJO9" s="135"/>
      <c r="WJP9" s="135"/>
      <c r="WJQ9" s="135"/>
      <c r="WJR9" s="135"/>
      <c r="WJS9" s="135"/>
      <c r="WJT9" s="135"/>
      <c r="WJU9" s="135"/>
      <c r="WJV9" s="135"/>
      <c r="WJW9" s="135"/>
      <c r="WJX9" s="135"/>
      <c r="WJY9" s="135"/>
      <c r="WJZ9" s="135"/>
      <c r="WKA9" s="135"/>
      <c r="WKB9" s="135"/>
      <c r="WKC9" s="135"/>
      <c r="WKD9" s="135"/>
      <c r="WKE9" s="135"/>
      <c r="WKF9" s="135"/>
      <c r="WKG9" s="135"/>
      <c r="WKH9" s="135"/>
      <c r="WKI9" s="135"/>
      <c r="WKJ9" s="135"/>
      <c r="WKK9" s="135"/>
      <c r="WKL9" s="135"/>
      <c r="WKM9" s="135"/>
      <c r="WKN9" s="135"/>
      <c r="WKO9" s="135"/>
      <c r="WKP9" s="135"/>
      <c r="WKQ9" s="135"/>
      <c r="WKR9" s="135"/>
      <c r="WKS9" s="135"/>
      <c r="WKT9" s="135"/>
      <c r="WKU9" s="135"/>
      <c r="WKV9" s="135"/>
      <c r="WKW9" s="135"/>
      <c r="WKX9" s="135"/>
      <c r="WKY9" s="135"/>
      <c r="WKZ9" s="135"/>
      <c r="WLA9" s="135"/>
      <c r="WLB9" s="135"/>
      <c r="WLC9" s="135"/>
      <c r="WLD9" s="135"/>
      <c r="WLE9" s="135"/>
      <c r="WLF9" s="135"/>
      <c r="WLG9" s="135"/>
      <c r="WLH9" s="135"/>
      <c r="WLI9" s="135"/>
      <c r="WLJ9" s="135"/>
      <c r="WLK9" s="135"/>
      <c r="WLL9" s="135"/>
      <c r="WLM9" s="135"/>
      <c r="WLN9" s="135"/>
      <c r="WLO9" s="135"/>
      <c r="WLP9" s="135"/>
      <c r="WLQ9" s="135"/>
      <c r="WLR9" s="135"/>
      <c r="WLS9" s="135"/>
      <c r="WLT9" s="135"/>
      <c r="WLU9" s="135"/>
      <c r="WLV9" s="135"/>
      <c r="WLW9" s="135"/>
      <c r="WLX9" s="135"/>
      <c r="WLY9" s="135"/>
      <c r="WLZ9" s="135"/>
      <c r="WMA9" s="135"/>
      <c r="WMB9" s="135"/>
      <c r="WMC9" s="135"/>
      <c r="WMD9" s="135"/>
      <c r="WME9" s="135"/>
      <c r="WMF9" s="135"/>
      <c r="WMG9" s="135"/>
      <c r="WMH9" s="135"/>
      <c r="WMI9" s="135"/>
      <c r="WMJ9" s="135"/>
      <c r="WMK9" s="135"/>
      <c r="WML9" s="135"/>
      <c r="WMM9" s="135"/>
      <c r="WMN9" s="135"/>
      <c r="WMO9" s="135"/>
      <c r="WMP9" s="135"/>
      <c r="WMQ9" s="135"/>
      <c r="WMR9" s="135"/>
      <c r="WMS9" s="135"/>
      <c r="WMT9" s="135"/>
      <c r="WMU9" s="135"/>
      <c r="WMV9" s="135"/>
      <c r="WMW9" s="135"/>
      <c r="WMX9" s="135"/>
      <c r="WMY9" s="135"/>
      <c r="WMZ9" s="135"/>
      <c r="WNA9" s="135"/>
      <c r="WNB9" s="135"/>
      <c r="WNC9" s="135"/>
      <c r="WND9" s="135"/>
      <c r="WNE9" s="135"/>
      <c r="WNF9" s="135"/>
      <c r="WNG9" s="135"/>
      <c r="WNH9" s="135"/>
      <c r="WNI9" s="135"/>
      <c r="WNJ9" s="135"/>
      <c r="WNK9" s="135"/>
      <c r="WNL9" s="135"/>
      <c r="WNM9" s="135"/>
      <c r="WNN9" s="135"/>
      <c r="WNO9" s="135"/>
      <c r="WNP9" s="135"/>
      <c r="WNQ9" s="135"/>
      <c r="WNR9" s="135"/>
      <c r="WNS9" s="135"/>
      <c r="WNT9" s="135"/>
      <c r="WNU9" s="135"/>
      <c r="WNV9" s="135"/>
      <c r="WNW9" s="135"/>
      <c r="WNX9" s="135"/>
      <c r="WNY9" s="135"/>
      <c r="WNZ9" s="135"/>
      <c r="WOA9" s="135"/>
      <c r="WOB9" s="135"/>
      <c r="WOC9" s="135"/>
      <c r="WOD9" s="135"/>
      <c r="WOE9" s="135"/>
      <c r="WOF9" s="135"/>
      <c r="WOG9" s="135"/>
      <c r="WOH9" s="135"/>
      <c r="WOI9" s="135"/>
      <c r="WOJ9" s="135"/>
      <c r="WOK9" s="135"/>
      <c r="WOL9" s="135"/>
      <c r="WOM9" s="135"/>
      <c r="WON9" s="135"/>
      <c r="WOO9" s="135"/>
      <c r="WOP9" s="135"/>
      <c r="WOQ9" s="135"/>
      <c r="WOR9" s="135"/>
      <c r="WOS9" s="135"/>
      <c r="WOT9" s="135"/>
      <c r="WOU9" s="135"/>
      <c r="WOV9" s="135"/>
      <c r="WOW9" s="135"/>
      <c r="WOX9" s="135"/>
      <c r="WOY9" s="135"/>
      <c r="WOZ9" s="135"/>
      <c r="WPA9" s="135"/>
      <c r="WPB9" s="135"/>
      <c r="WPC9" s="135"/>
      <c r="WPD9" s="135"/>
      <c r="WPE9" s="135"/>
      <c r="WPF9" s="135"/>
      <c r="WPG9" s="135"/>
      <c r="WPH9" s="135"/>
      <c r="WPI9" s="135"/>
      <c r="WPJ9" s="135"/>
      <c r="WPK9" s="135"/>
      <c r="WPL9" s="135"/>
      <c r="WPM9" s="135"/>
      <c r="WPN9" s="135"/>
      <c r="WPO9" s="135"/>
      <c r="WPP9" s="135"/>
      <c r="WPQ9" s="135"/>
      <c r="WPR9" s="135"/>
      <c r="WPS9" s="135"/>
      <c r="WPT9" s="135"/>
      <c r="WPU9" s="135"/>
      <c r="WPV9" s="135"/>
      <c r="WPW9" s="135"/>
      <c r="WPX9" s="135"/>
      <c r="WPY9" s="135"/>
      <c r="WPZ9" s="135"/>
      <c r="WQA9" s="135"/>
      <c r="WQB9" s="135"/>
      <c r="WQC9" s="135"/>
      <c r="WQD9" s="135"/>
      <c r="WQE9" s="135"/>
      <c r="WQF9" s="135"/>
      <c r="WQG9" s="135"/>
      <c r="WQH9" s="135"/>
      <c r="WQI9" s="135"/>
      <c r="WQJ9" s="135"/>
      <c r="WQK9" s="135"/>
      <c r="WQL9" s="135"/>
      <c r="WQM9" s="135"/>
      <c r="WQN9" s="135"/>
      <c r="WQO9" s="135"/>
      <c r="WQP9" s="135"/>
      <c r="WQQ9" s="135"/>
      <c r="WQR9" s="135"/>
      <c r="WQS9" s="135"/>
      <c r="WQT9" s="135"/>
      <c r="WQU9" s="135"/>
      <c r="WQV9" s="135"/>
      <c r="WQW9" s="135"/>
      <c r="WQX9" s="135"/>
      <c r="WQY9" s="135"/>
      <c r="WQZ9" s="135"/>
      <c r="WRA9" s="135"/>
      <c r="WRB9" s="135"/>
      <c r="WRC9" s="135"/>
      <c r="WRD9" s="135"/>
      <c r="WRE9" s="135"/>
      <c r="WRF9" s="135"/>
      <c r="WRG9" s="135"/>
      <c r="WRH9" s="135"/>
      <c r="WRI9" s="135"/>
      <c r="WRJ9" s="135"/>
      <c r="WRK9" s="135"/>
      <c r="WRL9" s="135"/>
      <c r="WRM9" s="135"/>
      <c r="WRN9" s="135"/>
      <c r="WRO9" s="135"/>
      <c r="WRP9" s="135"/>
      <c r="WRQ9" s="135"/>
      <c r="WRR9" s="135"/>
      <c r="WRS9" s="135"/>
      <c r="WRT9" s="135"/>
      <c r="WRU9" s="135"/>
      <c r="WRV9" s="135"/>
      <c r="WRW9" s="135"/>
      <c r="WRX9" s="135"/>
      <c r="WRY9" s="135"/>
      <c r="WRZ9" s="135"/>
      <c r="WSA9" s="135"/>
      <c r="WSB9" s="135"/>
      <c r="WSC9" s="135"/>
      <c r="WSD9" s="135"/>
      <c r="WSE9" s="135"/>
      <c r="WSF9" s="135"/>
      <c r="WSG9" s="135"/>
      <c r="WSH9" s="135"/>
      <c r="WSI9" s="135"/>
      <c r="WSJ9" s="135"/>
      <c r="WSK9" s="135"/>
      <c r="WSL9" s="135"/>
      <c r="WSM9" s="135"/>
      <c r="WSN9" s="135"/>
      <c r="WSO9" s="135"/>
      <c r="WSP9" s="135"/>
      <c r="WSQ9" s="135"/>
      <c r="WSR9" s="135"/>
      <c r="WSS9" s="135"/>
      <c r="WST9" s="135"/>
      <c r="WSU9" s="135"/>
      <c r="WSV9" s="135"/>
      <c r="WSW9" s="135"/>
      <c r="WSX9" s="135"/>
      <c r="WSY9" s="135"/>
      <c r="WSZ9" s="135"/>
      <c r="WTA9" s="135"/>
      <c r="WTB9" s="135"/>
      <c r="WTC9" s="135"/>
      <c r="WTD9" s="135"/>
      <c r="WTE9" s="135"/>
      <c r="WTF9" s="135"/>
      <c r="WTG9" s="135"/>
      <c r="WTH9" s="135"/>
      <c r="WTI9" s="135"/>
      <c r="WTJ9" s="135"/>
      <c r="WTK9" s="135"/>
      <c r="WTL9" s="135"/>
      <c r="WTM9" s="135"/>
      <c r="WTN9" s="135"/>
      <c r="WTO9" s="135"/>
      <c r="WTP9" s="135"/>
      <c r="WTQ9" s="135"/>
      <c r="WTR9" s="135"/>
      <c r="WTS9" s="135"/>
      <c r="WTT9" s="135"/>
      <c r="WTU9" s="135"/>
      <c r="WTV9" s="135"/>
      <c r="WTW9" s="135"/>
      <c r="WTX9" s="135"/>
      <c r="WTY9" s="135"/>
      <c r="WTZ9" s="135"/>
      <c r="WUA9" s="135"/>
      <c r="WUB9" s="135"/>
      <c r="WUC9" s="135"/>
      <c r="WUD9" s="135"/>
      <c r="WUE9" s="135"/>
      <c r="WUF9" s="135"/>
      <c r="WUG9" s="135"/>
      <c r="WUH9" s="135"/>
      <c r="WUI9" s="135"/>
      <c r="WUJ9" s="135"/>
      <c r="WUK9" s="135"/>
      <c r="WUL9" s="135"/>
      <c r="WUM9" s="135"/>
      <c r="WUN9" s="135"/>
      <c r="WUO9" s="135"/>
      <c r="WUP9" s="135"/>
      <c r="WUQ9" s="135"/>
      <c r="WUR9" s="135"/>
      <c r="WUS9" s="135"/>
      <c r="WUT9" s="135"/>
      <c r="WUU9" s="135"/>
      <c r="WUV9" s="135"/>
      <c r="WUW9" s="135"/>
      <c r="WUX9" s="135"/>
      <c r="WUY9" s="135"/>
      <c r="WUZ9" s="135"/>
      <c r="WVA9" s="135"/>
      <c r="WVB9" s="135"/>
      <c r="WVC9" s="135"/>
      <c r="WVD9" s="135"/>
      <c r="WVE9" s="135"/>
      <c r="WVF9" s="135"/>
      <c r="WVG9" s="135"/>
      <c r="WVH9" s="135"/>
      <c r="WVI9" s="135"/>
      <c r="WVJ9" s="135"/>
      <c r="WVK9" s="135"/>
      <c r="WVL9" s="135"/>
      <c r="WVM9" s="135"/>
      <c r="WVN9" s="135"/>
      <c r="WVO9" s="135"/>
      <c r="WVP9" s="135"/>
      <c r="WVQ9" s="135"/>
      <c r="WVR9" s="135"/>
      <c r="WVS9" s="135"/>
      <c r="WVT9" s="135"/>
      <c r="WVU9" s="135"/>
      <c r="WVV9" s="135"/>
      <c r="WVW9" s="135"/>
      <c r="WVX9" s="135"/>
      <c r="WVY9" s="135"/>
      <c r="WVZ9" s="135"/>
      <c r="WWA9" s="135"/>
      <c r="WWB9" s="135"/>
      <c r="WWC9" s="135"/>
      <c r="WWD9" s="135"/>
      <c r="WWE9" s="135"/>
      <c r="WWF9" s="135"/>
      <c r="WWG9" s="135"/>
      <c r="WWH9" s="135"/>
      <c r="WWI9" s="135"/>
      <c r="WWJ9" s="135"/>
      <c r="WWK9" s="135"/>
      <c r="WWL9" s="135"/>
      <c r="WWM9" s="135"/>
      <c r="WWN9" s="135"/>
      <c r="WWO9" s="135"/>
      <c r="WWP9" s="135"/>
      <c r="WWQ9" s="135"/>
      <c r="WWR9" s="135"/>
      <c r="WWS9" s="135"/>
      <c r="WWT9" s="135"/>
      <c r="WWU9" s="135"/>
      <c r="WWV9" s="135"/>
      <c r="WWW9" s="135"/>
      <c r="WWX9" s="135"/>
      <c r="WWY9" s="135"/>
      <c r="WWZ9" s="135"/>
      <c r="WXA9" s="135"/>
      <c r="WXB9" s="135"/>
      <c r="WXC9" s="135"/>
      <c r="WXD9" s="135"/>
      <c r="WXE9" s="135"/>
      <c r="WXF9" s="135"/>
      <c r="WXG9" s="135"/>
      <c r="WXH9" s="135"/>
      <c r="WXI9" s="135"/>
      <c r="WXJ9" s="135"/>
      <c r="WXK9" s="135"/>
      <c r="WXL9" s="135"/>
      <c r="WXM9" s="135"/>
      <c r="WXN9" s="135"/>
      <c r="WXO9" s="135"/>
      <c r="WXP9" s="135"/>
      <c r="WXQ9" s="135"/>
      <c r="WXR9" s="135"/>
      <c r="WXS9" s="135"/>
      <c r="WXT9" s="135"/>
      <c r="WXU9" s="135"/>
      <c r="WXV9" s="135"/>
      <c r="WXW9" s="135"/>
      <c r="WXX9" s="135"/>
      <c r="WXY9" s="135"/>
      <c r="WXZ9" s="135"/>
      <c r="WYA9" s="135"/>
      <c r="WYB9" s="135"/>
      <c r="WYC9" s="135"/>
      <c r="WYD9" s="135"/>
      <c r="WYE9" s="135"/>
      <c r="WYF9" s="135"/>
      <c r="WYG9" s="135"/>
      <c r="WYH9" s="135"/>
      <c r="WYI9" s="135"/>
      <c r="WYJ9" s="135"/>
      <c r="WYK9" s="135"/>
      <c r="WYL9" s="135"/>
      <c r="WYM9" s="135"/>
      <c r="WYN9" s="135"/>
      <c r="WYO9" s="135"/>
      <c r="WYP9" s="135"/>
      <c r="WYQ9" s="135"/>
      <c r="WYR9" s="135"/>
      <c r="WYS9" s="135"/>
      <c r="WYT9" s="135"/>
      <c r="WYU9" s="135"/>
      <c r="WYV9" s="135"/>
      <c r="WYW9" s="135"/>
      <c r="WYX9" s="135"/>
      <c r="WYY9" s="135"/>
      <c r="WYZ9" s="135"/>
      <c r="WZA9" s="135"/>
      <c r="WZB9" s="135"/>
      <c r="WZC9" s="135"/>
      <c r="WZD9" s="135"/>
      <c r="WZE9" s="135"/>
      <c r="WZF9" s="135"/>
      <c r="WZG9" s="135"/>
      <c r="WZH9" s="135"/>
      <c r="WZI9" s="135"/>
      <c r="WZJ9" s="135"/>
      <c r="WZK9" s="135"/>
      <c r="WZL9" s="135"/>
      <c r="WZM9" s="135"/>
      <c r="WZN9" s="135"/>
      <c r="WZO9" s="135"/>
      <c r="WZP9" s="135"/>
      <c r="WZQ9" s="135"/>
      <c r="WZR9" s="135"/>
      <c r="WZS9" s="135"/>
      <c r="WZT9" s="135"/>
      <c r="WZU9" s="135"/>
      <c r="WZV9" s="135"/>
      <c r="WZW9" s="135"/>
      <c r="WZX9" s="135"/>
      <c r="WZY9" s="135"/>
      <c r="WZZ9" s="135"/>
      <c r="XAA9" s="135"/>
      <c r="XAB9" s="135"/>
      <c r="XAC9" s="135"/>
      <c r="XAD9" s="135"/>
      <c r="XAE9" s="135"/>
      <c r="XAF9" s="135"/>
      <c r="XAG9" s="135"/>
      <c r="XAH9" s="135"/>
      <c r="XAI9" s="135"/>
      <c r="XAJ9" s="135"/>
      <c r="XAK9" s="135"/>
      <c r="XAL9" s="135"/>
      <c r="XAM9" s="135"/>
      <c r="XAN9" s="135"/>
      <c r="XAO9" s="135"/>
      <c r="XAP9" s="135"/>
      <c r="XAQ9" s="135"/>
      <c r="XAR9" s="135"/>
      <c r="XAS9" s="135"/>
      <c r="XAT9" s="135"/>
      <c r="XAU9" s="135"/>
      <c r="XAV9" s="135"/>
      <c r="XAW9" s="135"/>
      <c r="XAX9" s="135"/>
      <c r="XAY9" s="135"/>
      <c r="XAZ9" s="135"/>
      <c r="XBA9" s="135"/>
      <c r="XBB9" s="135"/>
      <c r="XBC9" s="135"/>
      <c r="XBD9" s="135"/>
      <c r="XBE9" s="135"/>
      <c r="XBF9" s="135"/>
      <c r="XBG9" s="135"/>
      <c r="XBH9" s="135"/>
      <c r="XBI9" s="135"/>
      <c r="XBJ9" s="135"/>
    </row>
    <row r="10" spans="1:16286" ht="25.5" customHeight="1">
      <c r="A10" s="18"/>
      <c r="B10" s="150"/>
      <c r="C10" s="18"/>
      <c r="D10" s="18"/>
      <c r="E10" s="892" t="s">
        <v>14</v>
      </c>
      <c r="F10" s="893"/>
      <c r="G10" s="893"/>
      <c r="H10" s="893"/>
      <c r="I10" s="893"/>
      <c r="J10" s="893"/>
      <c r="K10" s="893"/>
      <c r="L10" s="893"/>
      <c r="M10" s="893"/>
      <c r="N10" s="893"/>
      <c r="O10" s="893"/>
      <c r="P10" s="893"/>
      <c r="Q10" s="893"/>
      <c r="R10" s="893"/>
      <c r="S10" s="893"/>
      <c r="T10" s="893"/>
      <c r="U10" s="893"/>
      <c r="V10" s="893"/>
      <c r="W10" s="893"/>
      <c r="X10" s="893"/>
      <c r="Y10" s="893"/>
      <c r="Z10" s="893"/>
      <c r="AA10" s="893"/>
      <c r="AB10" s="893"/>
      <c r="AC10" s="893"/>
      <c r="AD10" s="893"/>
      <c r="AE10" s="893"/>
      <c r="AF10" s="893"/>
      <c r="AG10" s="893"/>
      <c r="AH10" s="893"/>
      <c r="AI10" s="893"/>
      <c r="AJ10" s="893"/>
      <c r="AK10" s="893"/>
      <c r="AL10" s="893"/>
      <c r="AM10" s="881" t="s">
        <v>35</v>
      </c>
      <c r="AN10" s="881" t="s">
        <v>35</v>
      </c>
      <c r="AO10" s="103"/>
      <c r="AP10" s="103"/>
      <c r="AQ10" s="876" t="s">
        <v>14</v>
      </c>
      <c r="AR10" s="877"/>
      <c r="AS10" s="877"/>
      <c r="AT10" s="877"/>
      <c r="AU10" s="877"/>
      <c r="AV10" s="877"/>
      <c r="AW10" s="877"/>
      <c r="AX10" s="877"/>
      <c r="AY10" s="877"/>
      <c r="AZ10" s="877"/>
      <c r="BA10" s="877"/>
      <c r="BB10" s="877"/>
      <c r="BC10" s="877"/>
      <c r="BD10" s="877"/>
      <c r="BE10" s="877"/>
      <c r="BF10" s="877"/>
      <c r="BG10" s="877"/>
      <c r="BH10" s="877"/>
      <c r="BI10" s="880" t="s">
        <v>35</v>
      </c>
      <c r="BJ10" s="880" t="s">
        <v>35</v>
      </c>
      <c r="BL10" s="876" t="s">
        <v>14</v>
      </c>
      <c r="BM10" s="877"/>
      <c r="BN10" s="877"/>
      <c r="BO10" s="877"/>
      <c r="BP10" s="877"/>
      <c r="BQ10" s="877"/>
      <c r="BR10" s="877"/>
      <c r="BS10" s="877"/>
      <c r="BT10" s="877"/>
      <c r="BU10" s="888"/>
      <c r="BV10" s="880" t="s">
        <v>35</v>
      </c>
      <c r="BW10" s="880" t="s">
        <v>35</v>
      </c>
      <c r="BX10" s="103"/>
      <c r="BY10" s="868"/>
      <c r="BZ10" s="869"/>
      <c r="CA10" s="870"/>
      <c r="CB10" s="688"/>
      <c r="CC10" s="187"/>
      <c r="CD10" s="214"/>
      <c r="CE10" s="900" t="s">
        <v>14</v>
      </c>
      <c r="CF10" s="901"/>
      <c r="CG10" s="901"/>
      <c r="CH10" s="901"/>
      <c r="CI10" s="901"/>
      <c r="CJ10" s="901"/>
      <c r="CK10" s="901"/>
      <c r="CL10" s="901"/>
      <c r="CM10" s="901"/>
      <c r="CN10" s="901"/>
      <c r="CO10" s="901"/>
      <c r="CP10" s="901"/>
      <c r="CQ10" s="901"/>
      <c r="CR10" s="901"/>
      <c r="CS10" s="880" t="s">
        <v>35</v>
      </c>
      <c r="CT10" s="880" t="s">
        <v>35</v>
      </c>
      <c r="CU10" s="103"/>
      <c r="CV10" s="187"/>
      <c r="CW10" s="876" t="s">
        <v>14</v>
      </c>
      <c r="CX10" s="877"/>
      <c r="CY10" s="877"/>
      <c r="CZ10" s="877"/>
      <c r="DA10" s="877"/>
      <c r="DB10" s="877"/>
      <c r="DC10" s="877"/>
      <c r="DD10" s="877"/>
      <c r="DE10" s="877"/>
      <c r="DF10" s="877"/>
      <c r="DG10" s="877"/>
      <c r="DH10" s="877"/>
      <c r="DI10" s="877"/>
      <c r="DJ10" s="877"/>
      <c r="DK10" s="877"/>
      <c r="DL10" s="877"/>
      <c r="DM10" s="877"/>
      <c r="DN10" s="877"/>
      <c r="DO10" s="877"/>
      <c r="DP10" s="877"/>
      <c r="DQ10" s="877"/>
      <c r="DR10" s="877"/>
      <c r="DS10" s="877"/>
      <c r="DT10" s="888"/>
      <c r="DU10" s="881" t="s">
        <v>35</v>
      </c>
      <c r="DV10" s="881" t="s">
        <v>35</v>
      </c>
      <c r="DW10" s="103"/>
      <c r="DX10" s="103"/>
      <c r="DY10" s="876" t="s">
        <v>14</v>
      </c>
      <c r="DZ10" s="877"/>
      <c r="EA10" s="877"/>
      <c r="EB10" s="877"/>
      <c r="EC10" s="877"/>
      <c r="ED10" s="877"/>
      <c r="EE10" s="877"/>
      <c r="EF10" s="877"/>
      <c r="EG10" s="877"/>
      <c r="EH10" s="877"/>
      <c r="EI10" s="877"/>
      <c r="EJ10" s="877"/>
      <c r="EK10" s="877"/>
      <c r="EL10" s="877"/>
      <c r="EM10" s="877"/>
      <c r="EN10" s="877"/>
      <c r="EO10" s="877"/>
      <c r="EP10" s="877"/>
      <c r="EQ10" s="877"/>
      <c r="ER10" s="877"/>
      <c r="ES10" s="877"/>
      <c r="ET10" s="877"/>
      <c r="EU10" s="877"/>
      <c r="EV10" s="877"/>
      <c r="EW10" s="877"/>
      <c r="EX10" s="888"/>
      <c r="EY10" s="880" t="s">
        <v>35</v>
      </c>
      <c r="EZ10" s="880" t="s">
        <v>35</v>
      </c>
      <c r="FA10" s="103"/>
      <c r="FB10" s="868"/>
      <c r="FC10" s="869"/>
      <c r="FD10" s="870"/>
      <c r="FE10" s="311"/>
      <c r="FF10" s="217"/>
      <c r="FG10" s="876" t="s">
        <v>14</v>
      </c>
      <c r="FH10" s="877"/>
      <c r="FI10" s="877"/>
      <c r="FJ10" s="877"/>
      <c r="FK10" s="877"/>
      <c r="FL10" s="877"/>
      <c r="FM10" s="877"/>
      <c r="FN10" s="888"/>
      <c r="FO10" s="880" t="s">
        <v>35</v>
      </c>
      <c r="FP10" s="880" t="s">
        <v>35</v>
      </c>
      <c r="FQ10" s="103"/>
      <c r="FR10" s="876" t="s">
        <v>14</v>
      </c>
      <c r="FS10" s="877"/>
      <c r="FT10" s="877"/>
      <c r="FU10" s="877"/>
      <c r="FV10" s="877"/>
      <c r="FW10" s="877"/>
      <c r="FX10" s="877"/>
      <c r="FY10" s="877"/>
      <c r="FZ10" s="877"/>
      <c r="GA10" s="877"/>
      <c r="GB10" s="877"/>
      <c r="GC10" s="877"/>
      <c r="GD10" s="877"/>
      <c r="GE10" s="877"/>
      <c r="GF10" s="877"/>
      <c r="GG10" s="877"/>
      <c r="GH10" s="880" t="s">
        <v>35</v>
      </c>
      <c r="GI10" s="880" t="s">
        <v>35</v>
      </c>
      <c r="GJ10" s="103"/>
      <c r="GK10" s="103"/>
      <c r="GL10" s="876" t="s">
        <v>14</v>
      </c>
      <c r="GM10" s="877"/>
      <c r="GN10" s="877"/>
      <c r="GO10" s="877"/>
      <c r="GP10" s="877"/>
      <c r="GQ10" s="877"/>
      <c r="GR10" s="877"/>
      <c r="GS10" s="877"/>
      <c r="GT10" s="877"/>
      <c r="GU10" s="877"/>
      <c r="GV10" s="877"/>
      <c r="GW10" s="877"/>
      <c r="GX10" s="877"/>
      <c r="GY10" s="877"/>
      <c r="GZ10" s="880" t="s">
        <v>35</v>
      </c>
      <c r="HA10" s="880" t="s">
        <v>35</v>
      </c>
      <c r="HB10" s="103"/>
      <c r="HC10" s="103"/>
      <c r="HD10" s="876" t="s">
        <v>14</v>
      </c>
      <c r="HE10" s="877"/>
      <c r="HF10" s="877"/>
      <c r="HG10" s="877"/>
      <c r="HH10" s="877"/>
      <c r="HI10" s="877"/>
      <c r="HJ10" s="877"/>
      <c r="HK10" s="877"/>
      <c r="HL10" s="877"/>
      <c r="HM10" s="877"/>
      <c r="HN10" s="877"/>
      <c r="HO10" s="877"/>
      <c r="HP10" s="877"/>
      <c r="HQ10" s="877"/>
      <c r="HR10" s="880" t="s">
        <v>35</v>
      </c>
      <c r="HS10" s="880" t="s">
        <v>35</v>
      </c>
      <c r="HT10" s="103"/>
      <c r="HU10" s="868"/>
      <c r="HV10" s="869"/>
      <c r="HW10" s="870"/>
      <c r="HX10" s="311"/>
      <c r="HY10" s="868"/>
      <c r="HZ10" s="869"/>
      <c r="IA10" s="870"/>
      <c r="IB10" s="753"/>
      <c r="IC10" s="868"/>
      <c r="ID10" s="869"/>
      <c r="IE10" s="870"/>
      <c r="IF10" s="216"/>
      <c r="IG10" s="868"/>
      <c r="IH10" s="869"/>
      <c r="II10" s="870"/>
      <c r="IJ10" s="216"/>
      <c r="IK10" s="220"/>
      <c r="IL10" s="306"/>
      <c r="IM10" s="876" t="s">
        <v>14</v>
      </c>
      <c r="IN10" s="877"/>
      <c r="IO10" s="877"/>
      <c r="IP10" s="877"/>
      <c r="IQ10" s="877"/>
      <c r="IR10" s="877"/>
      <c r="IS10" s="877"/>
      <c r="IT10" s="877"/>
      <c r="IU10" s="877"/>
      <c r="IV10" s="877"/>
      <c r="IW10" s="877"/>
      <c r="IX10" s="877"/>
      <c r="IY10" s="877"/>
      <c r="IZ10" s="877"/>
      <c r="JA10" s="877"/>
      <c r="JB10" s="877"/>
      <c r="JC10" s="877"/>
      <c r="JD10" s="877"/>
      <c r="JE10" s="880" t="s">
        <v>35</v>
      </c>
      <c r="JF10" s="880" t="s">
        <v>35</v>
      </c>
      <c r="JG10" s="306"/>
      <c r="JH10" s="306"/>
      <c r="JI10" s="876" t="s">
        <v>14</v>
      </c>
      <c r="JJ10" s="877"/>
      <c r="JK10" s="877"/>
      <c r="JL10" s="877"/>
      <c r="JM10" s="877"/>
      <c r="JN10" s="877"/>
      <c r="JO10" s="877"/>
      <c r="JP10" s="877"/>
      <c r="JQ10" s="877"/>
      <c r="JR10" s="877"/>
      <c r="JS10" s="877"/>
      <c r="JT10" s="877"/>
      <c r="JU10" s="877"/>
      <c r="JV10" s="877"/>
      <c r="JW10" s="880" t="s">
        <v>35</v>
      </c>
      <c r="JX10" s="880" t="s">
        <v>35</v>
      </c>
      <c r="JY10" s="306"/>
      <c r="JZ10" s="306"/>
      <c r="KA10" s="876" t="s">
        <v>14</v>
      </c>
      <c r="KB10" s="877"/>
      <c r="KC10" s="877"/>
      <c r="KD10" s="877"/>
      <c r="KE10" s="877"/>
      <c r="KF10" s="877"/>
      <c r="KG10" s="877"/>
      <c r="KH10" s="877"/>
      <c r="KI10" s="877"/>
      <c r="KJ10" s="877"/>
      <c r="KK10" s="877"/>
      <c r="KL10" s="877"/>
      <c r="KM10" s="877"/>
      <c r="KN10" s="877"/>
      <c r="KO10" s="877"/>
      <c r="KP10" s="877"/>
      <c r="KQ10" s="877"/>
      <c r="KR10" s="877"/>
      <c r="KS10" s="877"/>
      <c r="KT10" s="877"/>
      <c r="KU10" s="877"/>
      <c r="KV10" s="877"/>
      <c r="KW10" s="877"/>
      <c r="KX10" s="877"/>
      <c r="KY10" s="877"/>
      <c r="KZ10" s="877"/>
      <c r="LA10" s="877"/>
      <c r="LB10" s="877"/>
      <c r="LC10" s="877"/>
      <c r="LD10" s="877"/>
      <c r="LE10" s="877"/>
      <c r="LF10" s="888"/>
      <c r="LG10" s="880" t="s">
        <v>35</v>
      </c>
      <c r="LH10" s="880" t="s">
        <v>35</v>
      </c>
      <c r="LI10" s="306"/>
      <c r="LJ10" s="306"/>
      <c r="LK10" s="876" t="s">
        <v>14</v>
      </c>
      <c r="LL10" s="877"/>
      <c r="LM10" s="877"/>
      <c r="LN10" s="877"/>
      <c r="LO10" s="877"/>
      <c r="LP10" s="877"/>
      <c r="LQ10" s="877"/>
      <c r="LR10" s="877"/>
      <c r="LS10" s="877"/>
      <c r="LT10" s="877"/>
      <c r="LU10" s="877"/>
      <c r="LV10" s="877"/>
      <c r="LW10" s="877"/>
      <c r="LX10" s="877"/>
      <c r="LY10" s="877"/>
      <c r="LZ10" s="877"/>
      <c r="MA10" s="877"/>
      <c r="MB10" s="877"/>
      <c r="MC10" s="877"/>
      <c r="MD10" s="877"/>
      <c r="ME10" s="877"/>
      <c r="MF10" s="877"/>
      <c r="MG10" s="877"/>
      <c r="MH10" s="877"/>
      <c r="MI10" s="877"/>
      <c r="MJ10" s="877"/>
      <c r="MK10" s="877"/>
      <c r="ML10" s="877"/>
      <c r="MM10" s="880" t="s">
        <v>35</v>
      </c>
      <c r="MN10" s="880" t="s">
        <v>35</v>
      </c>
      <c r="MO10" s="306"/>
      <c r="MP10" s="306"/>
      <c r="MQ10" s="876" t="s">
        <v>14</v>
      </c>
      <c r="MR10" s="877"/>
      <c r="MS10" s="877"/>
      <c r="MT10" s="877"/>
      <c r="MU10" s="877"/>
      <c r="MV10" s="877"/>
      <c r="MW10" s="877"/>
      <c r="MX10" s="877"/>
      <c r="MY10" s="877"/>
      <c r="MZ10" s="877"/>
      <c r="NA10" s="877"/>
      <c r="NB10" s="877"/>
      <c r="NC10" s="877"/>
      <c r="ND10" s="877"/>
      <c r="NE10" s="877"/>
      <c r="NF10" s="877"/>
      <c r="NG10" s="877"/>
      <c r="NH10" s="877"/>
      <c r="NI10" s="877"/>
      <c r="NJ10" s="877"/>
      <c r="NK10" s="877"/>
      <c r="NL10" s="877"/>
      <c r="NM10" s="877"/>
      <c r="NN10" s="877"/>
      <c r="NO10" s="877"/>
      <c r="NP10" s="877"/>
      <c r="NQ10" s="877"/>
      <c r="NR10" s="877"/>
      <c r="NS10" s="880" t="s">
        <v>35</v>
      </c>
      <c r="NT10" s="880" t="s">
        <v>35</v>
      </c>
      <c r="NU10" s="103"/>
      <c r="NV10" s="306"/>
      <c r="NW10" s="876" t="s">
        <v>14</v>
      </c>
      <c r="NX10" s="877"/>
      <c r="NY10" s="877"/>
      <c r="NZ10" s="877"/>
      <c r="OA10" s="877"/>
      <c r="OB10" s="877"/>
      <c r="OC10" s="877"/>
      <c r="OD10" s="877"/>
      <c r="OE10" s="877"/>
      <c r="OF10" s="877"/>
      <c r="OG10" s="877"/>
      <c r="OH10" s="877"/>
      <c r="OI10" s="877"/>
      <c r="OJ10" s="877"/>
      <c r="OK10" s="877"/>
      <c r="OL10" s="877"/>
      <c r="OM10" s="877"/>
      <c r="ON10" s="877"/>
      <c r="OO10" s="877"/>
      <c r="OP10" s="877"/>
      <c r="OQ10" s="877"/>
      <c r="OR10" s="877"/>
      <c r="OS10" s="877"/>
      <c r="OT10" s="877"/>
      <c r="OU10" s="877"/>
      <c r="OV10" s="877"/>
      <c r="OW10" s="877"/>
      <c r="OX10" s="877"/>
      <c r="OY10" s="877"/>
      <c r="OZ10" s="877"/>
      <c r="PA10" s="877"/>
      <c r="PB10" s="877"/>
      <c r="PC10" s="877"/>
      <c r="PD10" s="877"/>
      <c r="PE10" s="877"/>
      <c r="PF10" s="877"/>
      <c r="PG10" s="877"/>
      <c r="PH10" s="877"/>
      <c r="PI10" s="877"/>
      <c r="PJ10" s="877"/>
      <c r="PK10" s="877"/>
      <c r="PL10" s="877"/>
      <c r="PM10" s="877"/>
      <c r="PN10" s="877"/>
      <c r="PO10" s="877"/>
      <c r="PP10" s="877"/>
      <c r="PQ10" s="877"/>
      <c r="PR10" s="877"/>
      <c r="PS10" s="877"/>
      <c r="PT10" s="877"/>
      <c r="PU10" s="877"/>
      <c r="PV10" s="877"/>
      <c r="PW10" s="877"/>
      <c r="PX10" s="877"/>
      <c r="PY10" s="880" t="s">
        <v>35</v>
      </c>
      <c r="PZ10" s="880" t="s">
        <v>35</v>
      </c>
      <c r="QA10" s="103"/>
      <c r="QB10" s="876" t="s">
        <v>14</v>
      </c>
      <c r="QC10" s="877"/>
      <c r="QD10" s="877"/>
      <c r="QE10" s="877"/>
      <c r="QF10" s="877"/>
      <c r="QG10" s="877"/>
      <c r="QH10" s="877"/>
      <c r="QI10" s="877"/>
      <c r="QJ10" s="877"/>
      <c r="QK10" s="877"/>
      <c r="QL10" s="877"/>
      <c r="QM10" s="877"/>
      <c r="QN10" s="880" t="s">
        <v>35</v>
      </c>
      <c r="QO10" s="880" t="s">
        <v>35</v>
      </c>
      <c r="QP10" s="103"/>
      <c r="QQ10" s="216"/>
      <c r="QR10" s="876" t="s">
        <v>14</v>
      </c>
      <c r="QS10" s="877"/>
      <c r="QT10" s="877"/>
      <c r="QU10" s="877"/>
      <c r="QV10" s="877"/>
      <c r="QW10" s="877"/>
      <c r="QX10" s="877"/>
      <c r="QY10" s="877"/>
      <c r="QZ10" s="877"/>
      <c r="RA10" s="877"/>
      <c r="RB10" s="877"/>
      <c r="RC10" s="877"/>
      <c r="RD10" s="877"/>
      <c r="RE10" s="877"/>
      <c r="RF10" s="877"/>
      <c r="RG10" s="877"/>
      <c r="RH10" s="877"/>
      <c r="RI10" s="877"/>
      <c r="RJ10" s="877"/>
      <c r="RK10" s="877"/>
      <c r="RL10" s="877"/>
      <c r="RM10" s="877"/>
      <c r="RN10" s="877"/>
      <c r="RO10" s="877"/>
      <c r="RP10" s="880" t="s">
        <v>35</v>
      </c>
      <c r="RQ10" s="880" t="s">
        <v>35</v>
      </c>
      <c r="RR10" s="103"/>
      <c r="RS10" s="103"/>
      <c r="RT10" s="868"/>
      <c r="RU10" s="869"/>
      <c r="RV10" s="870"/>
      <c r="RW10" s="103"/>
      <c r="RX10" s="868"/>
      <c r="RY10" s="869"/>
      <c r="RZ10" s="870"/>
      <c r="SA10" s="103"/>
      <c r="SB10" s="868"/>
      <c r="SC10" s="869"/>
      <c r="SD10" s="870"/>
      <c r="SE10" s="553"/>
      <c r="SF10" s="103"/>
      <c r="SG10" s="876" t="s">
        <v>77</v>
      </c>
      <c r="SH10" s="877"/>
      <c r="SI10" s="877"/>
      <c r="SJ10" s="877"/>
      <c r="SK10" s="877"/>
      <c r="SL10" s="877"/>
      <c r="SM10" s="877"/>
      <c r="SN10" s="877"/>
      <c r="SO10" s="877"/>
      <c r="SP10" s="877"/>
      <c r="SQ10" s="877"/>
      <c r="SR10" s="877"/>
      <c r="SS10" s="877"/>
      <c r="ST10" s="877"/>
      <c r="SU10" s="880" t="s">
        <v>35</v>
      </c>
      <c r="SV10" s="880" t="s">
        <v>35</v>
      </c>
      <c r="SW10" s="103"/>
      <c r="SX10" s="876" t="s">
        <v>77</v>
      </c>
      <c r="SY10" s="877"/>
      <c r="SZ10" s="877"/>
      <c r="TA10" s="877"/>
      <c r="TB10" s="877"/>
      <c r="TC10" s="877"/>
      <c r="TD10" s="877"/>
      <c r="TE10" s="877"/>
      <c r="TF10" s="877"/>
      <c r="TG10" s="877"/>
      <c r="TH10" s="877"/>
      <c r="TI10" s="877"/>
      <c r="TJ10" s="877"/>
      <c r="TK10" s="877"/>
      <c r="TL10" s="880" t="s">
        <v>35</v>
      </c>
      <c r="TM10" s="880" t="s">
        <v>35</v>
      </c>
      <c r="TN10" s="103"/>
      <c r="TO10" s="103"/>
      <c r="TP10" s="876" t="s">
        <v>14</v>
      </c>
      <c r="TQ10" s="877"/>
      <c r="TR10" s="877"/>
      <c r="TS10" s="877"/>
      <c r="TT10" s="877"/>
      <c r="TU10" s="877"/>
      <c r="TV10" s="877"/>
      <c r="TW10" s="877"/>
      <c r="TX10" s="877"/>
      <c r="TY10" s="877"/>
      <c r="TZ10" s="877"/>
      <c r="UA10" s="877"/>
      <c r="UB10" s="877"/>
      <c r="UC10" s="877"/>
      <c r="UD10" s="880" t="s">
        <v>35</v>
      </c>
      <c r="UE10" s="880" t="s">
        <v>35</v>
      </c>
      <c r="UF10" s="103"/>
      <c r="UG10" s="103"/>
      <c r="UH10" s="868"/>
      <c r="UI10" s="869"/>
      <c r="UJ10" s="870"/>
      <c r="UK10" s="103"/>
      <c r="UL10" s="868"/>
      <c r="UM10" s="869"/>
      <c r="UN10" s="870"/>
      <c r="UO10" s="103"/>
      <c r="UP10" s="868"/>
      <c r="UQ10" s="869"/>
      <c r="UR10" s="870"/>
      <c r="US10" s="757"/>
      <c r="UT10" s="103"/>
      <c r="UU10" s="868"/>
      <c r="UV10" s="869"/>
      <c r="UW10" s="870"/>
      <c r="UX10" s="103"/>
      <c r="UY10" s="868"/>
      <c r="UZ10" s="869"/>
      <c r="VA10" s="870"/>
      <c r="VB10" s="214"/>
      <c r="VC10" s="868"/>
      <c r="VD10" s="869"/>
      <c r="VE10" s="870"/>
      <c r="VF10" s="154"/>
      <c r="VG10" s="135"/>
      <c r="VH10" s="135"/>
      <c r="VI10" s="135"/>
      <c r="VJ10" s="135"/>
      <c r="VK10" s="135"/>
      <c r="VL10" s="135"/>
      <c r="VM10" s="135"/>
      <c r="VN10" s="135"/>
      <c r="VO10" s="135"/>
      <c r="VP10" s="135"/>
      <c r="VQ10" s="135"/>
      <c r="VR10" s="135"/>
      <c r="VS10" s="135"/>
      <c r="VT10" s="135"/>
      <c r="VU10" s="135"/>
      <c r="VV10" s="135"/>
      <c r="VW10" s="135"/>
      <c r="VX10" s="135"/>
      <c r="VY10" s="135"/>
      <c r="VZ10" s="135"/>
      <c r="WA10" s="135"/>
      <c r="WB10" s="135"/>
      <c r="WC10" s="135"/>
      <c r="WD10" s="135"/>
      <c r="WE10" s="135"/>
      <c r="WF10" s="135"/>
      <c r="WG10" s="135"/>
      <c r="WH10" s="135"/>
      <c r="WI10" s="135"/>
      <c r="WJ10" s="135"/>
      <c r="WK10" s="135"/>
      <c r="WL10" s="135"/>
      <c r="WM10" s="135"/>
      <c r="WN10" s="135"/>
      <c r="WO10" s="135"/>
      <c r="WP10" s="135"/>
      <c r="WQ10" s="135"/>
      <c r="WR10" s="135"/>
      <c r="WS10" s="135"/>
      <c r="WT10" s="135"/>
      <c r="WU10" s="135"/>
      <c r="WV10" s="135"/>
      <c r="WW10" s="135"/>
      <c r="WX10" s="135"/>
      <c r="WY10" s="135"/>
      <c r="WZ10" s="135"/>
      <c r="XA10" s="135"/>
      <c r="XB10" s="135"/>
      <c r="XC10" s="135"/>
      <c r="XD10" s="135"/>
      <c r="XE10" s="135"/>
      <c r="XF10" s="135"/>
      <c r="XG10" s="135"/>
      <c r="XH10" s="135"/>
      <c r="XI10" s="135"/>
      <c r="XJ10" s="135"/>
      <c r="XK10" s="135"/>
      <c r="XL10" s="135"/>
      <c r="XM10" s="135"/>
      <c r="XN10" s="135"/>
      <c r="XO10" s="135"/>
      <c r="XP10" s="135"/>
      <c r="XQ10" s="135"/>
      <c r="XR10" s="135"/>
      <c r="XS10" s="135"/>
      <c r="XT10" s="135"/>
      <c r="XU10" s="135"/>
      <c r="XV10" s="135"/>
      <c r="XW10" s="135"/>
      <c r="XX10" s="135"/>
      <c r="XY10" s="135"/>
      <c r="XZ10" s="135"/>
      <c r="YA10" s="135"/>
      <c r="YB10" s="135"/>
      <c r="YC10" s="135"/>
      <c r="YD10" s="135"/>
      <c r="YE10" s="135"/>
      <c r="YF10" s="135"/>
      <c r="YG10" s="135"/>
      <c r="YH10" s="135"/>
      <c r="YI10" s="135"/>
      <c r="YJ10" s="135"/>
      <c r="YK10" s="135"/>
      <c r="YL10" s="135"/>
      <c r="YM10" s="135"/>
      <c r="YN10" s="135"/>
      <c r="YO10" s="135"/>
      <c r="YP10" s="135"/>
      <c r="YQ10" s="135"/>
      <c r="YR10" s="135"/>
      <c r="YS10" s="135"/>
      <c r="YT10" s="135"/>
      <c r="YU10" s="135"/>
      <c r="YV10" s="135"/>
      <c r="YW10" s="135"/>
      <c r="YX10" s="135"/>
      <c r="YY10" s="135"/>
      <c r="YZ10" s="135"/>
      <c r="ZA10" s="135"/>
      <c r="ZB10" s="135"/>
      <c r="ZC10" s="135"/>
      <c r="ZD10" s="135"/>
      <c r="ZE10" s="135"/>
      <c r="ZF10" s="135"/>
      <c r="ZG10" s="135"/>
      <c r="ZH10" s="135"/>
      <c r="ZI10" s="135"/>
      <c r="ZJ10" s="135"/>
      <c r="ZK10" s="135"/>
      <c r="ZL10" s="135"/>
      <c r="ZM10" s="135"/>
      <c r="ZN10" s="135"/>
      <c r="ZO10" s="135"/>
      <c r="ZP10" s="135"/>
      <c r="ZQ10" s="135"/>
      <c r="ZR10" s="135"/>
      <c r="ZS10" s="135"/>
      <c r="ZT10" s="135"/>
      <c r="ZU10" s="135"/>
      <c r="ZV10" s="135"/>
      <c r="ZW10" s="135"/>
      <c r="ZX10" s="135"/>
      <c r="ZY10" s="135"/>
      <c r="ZZ10" s="135"/>
      <c r="AAA10" s="135"/>
      <c r="AAB10" s="135"/>
      <c r="AAC10" s="135"/>
      <c r="AAD10" s="135"/>
      <c r="AAE10" s="135"/>
      <c r="AAF10" s="135"/>
      <c r="AAG10" s="135"/>
      <c r="AAH10" s="135"/>
      <c r="AAI10" s="135"/>
      <c r="AAJ10" s="135"/>
      <c r="AAK10" s="135"/>
      <c r="AAL10" s="135"/>
      <c r="AAM10" s="135"/>
      <c r="AAN10" s="135"/>
      <c r="AAO10" s="135"/>
      <c r="AAP10" s="135"/>
      <c r="AAQ10" s="135"/>
      <c r="AAR10" s="135"/>
      <c r="AAS10" s="135"/>
      <c r="AAT10" s="135"/>
      <c r="AAU10" s="135"/>
      <c r="AAV10" s="135"/>
      <c r="AAW10" s="135"/>
      <c r="AAX10" s="135"/>
      <c r="AAY10" s="135"/>
      <c r="AAZ10" s="135"/>
      <c r="ABA10" s="135"/>
      <c r="ABB10" s="135"/>
      <c r="ABC10" s="135"/>
      <c r="ABD10" s="135"/>
      <c r="ABE10" s="135"/>
      <c r="ABF10" s="135"/>
      <c r="ABG10" s="135"/>
      <c r="ABH10" s="135"/>
      <c r="ABI10" s="135"/>
      <c r="ABJ10" s="135"/>
      <c r="ABK10" s="135"/>
      <c r="ABL10" s="135"/>
      <c r="ABM10" s="135"/>
      <c r="ABN10" s="135"/>
      <c r="ABO10" s="135"/>
      <c r="ABP10" s="135"/>
      <c r="ABQ10" s="135"/>
      <c r="ABR10" s="135"/>
      <c r="ABS10" s="135"/>
      <c r="ABT10" s="135"/>
      <c r="ABU10" s="135"/>
      <c r="ABV10" s="135"/>
      <c r="ABW10" s="135"/>
      <c r="ABX10" s="135"/>
      <c r="ABY10" s="135"/>
      <c r="ABZ10" s="135"/>
      <c r="ACA10" s="135"/>
      <c r="ACB10" s="135"/>
      <c r="ACC10" s="135"/>
      <c r="ACD10" s="135"/>
      <c r="ACE10" s="135"/>
      <c r="ACF10" s="135"/>
      <c r="ACG10" s="135"/>
      <c r="ACH10" s="135"/>
      <c r="ACI10" s="135"/>
      <c r="ACJ10" s="135"/>
      <c r="ACK10" s="135"/>
      <c r="ACL10" s="135"/>
      <c r="ACM10" s="135"/>
      <c r="ACN10" s="135"/>
      <c r="ACO10" s="135"/>
      <c r="ACP10" s="135"/>
      <c r="ACQ10" s="135"/>
      <c r="ACR10" s="135"/>
      <c r="ACS10" s="135"/>
      <c r="ACT10" s="135"/>
      <c r="ACU10" s="135"/>
      <c r="ACV10" s="135"/>
      <c r="ACW10" s="135"/>
      <c r="ACX10" s="135"/>
      <c r="ACY10" s="135"/>
      <c r="ACZ10" s="135"/>
      <c r="ADA10" s="135"/>
      <c r="ADB10" s="135"/>
      <c r="ADC10" s="135"/>
      <c r="ADD10" s="135"/>
      <c r="ADE10" s="135"/>
      <c r="ADF10" s="135"/>
      <c r="ADG10" s="135"/>
      <c r="ADH10" s="135"/>
      <c r="ADI10" s="135"/>
      <c r="ADJ10" s="135"/>
      <c r="ADK10" s="135"/>
      <c r="ADL10" s="135"/>
      <c r="ADM10" s="135"/>
      <c r="ADN10" s="135"/>
      <c r="ADO10" s="135"/>
      <c r="ADP10" s="135"/>
      <c r="ADQ10" s="135"/>
      <c r="ADR10" s="135"/>
      <c r="ADS10" s="135"/>
      <c r="ADT10" s="135"/>
      <c r="ADU10" s="135"/>
      <c r="ADV10" s="135"/>
      <c r="ADW10" s="135"/>
      <c r="ADX10" s="135"/>
      <c r="ADY10" s="135"/>
      <c r="ADZ10" s="135"/>
      <c r="AEA10" s="135"/>
      <c r="AEB10" s="135"/>
      <c r="AEC10" s="135"/>
      <c r="AED10" s="135"/>
      <c r="AEE10" s="135"/>
      <c r="AEF10" s="135"/>
      <c r="AEG10" s="135"/>
      <c r="AEH10" s="135"/>
      <c r="AEI10" s="135"/>
      <c r="AEJ10" s="135"/>
      <c r="AEK10" s="135"/>
      <c r="AEL10" s="135"/>
      <c r="AEM10" s="135"/>
      <c r="AEN10" s="135"/>
      <c r="AEO10" s="135"/>
      <c r="AEP10" s="135"/>
      <c r="AEQ10" s="135"/>
      <c r="AER10" s="135"/>
      <c r="AES10" s="135"/>
      <c r="AET10" s="135"/>
      <c r="AEU10" s="135"/>
      <c r="AEV10" s="135"/>
      <c r="AEW10" s="135"/>
      <c r="AEX10" s="135"/>
      <c r="AEY10" s="135"/>
      <c r="AEZ10" s="135"/>
      <c r="AFA10" s="135"/>
      <c r="AFB10" s="135"/>
      <c r="AFC10" s="135"/>
      <c r="AFD10" s="135"/>
      <c r="AFE10" s="135"/>
      <c r="AFF10" s="135"/>
      <c r="AFG10" s="135"/>
      <c r="AFH10" s="135"/>
      <c r="AFI10" s="135"/>
      <c r="AFJ10" s="135"/>
      <c r="AFK10" s="135"/>
      <c r="AFL10" s="135"/>
      <c r="AFM10" s="135"/>
      <c r="AFN10" s="135"/>
      <c r="AFO10" s="135"/>
      <c r="AFP10" s="135"/>
      <c r="AFQ10" s="135"/>
      <c r="AFR10" s="135"/>
      <c r="AFS10" s="135"/>
      <c r="AFT10" s="135"/>
      <c r="AFU10" s="135"/>
      <c r="AFV10" s="135"/>
      <c r="AFW10" s="135"/>
      <c r="AFX10" s="135"/>
      <c r="AFY10" s="135"/>
      <c r="AFZ10" s="135"/>
      <c r="AGA10" s="135"/>
      <c r="AGB10" s="135"/>
      <c r="AGC10" s="135"/>
      <c r="AGD10" s="135"/>
      <c r="AGE10" s="135"/>
      <c r="AGF10" s="135"/>
      <c r="AGG10" s="135"/>
      <c r="AGH10" s="135"/>
      <c r="AGI10" s="135"/>
      <c r="AGJ10" s="135"/>
      <c r="AGK10" s="135"/>
      <c r="AGL10" s="135"/>
      <c r="AGM10" s="135"/>
      <c r="AGN10" s="135"/>
      <c r="AGO10" s="135"/>
      <c r="AGP10" s="135"/>
      <c r="AGQ10" s="135"/>
      <c r="AGR10" s="135"/>
      <c r="AGS10" s="135"/>
      <c r="AGT10" s="135"/>
      <c r="AGU10" s="135"/>
      <c r="AGV10" s="135"/>
      <c r="AGW10" s="135"/>
      <c r="AGX10" s="135"/>
      <c r="AGY10" s="135"/>
      <c r="AGZ10" s="135"/>
      <c r="AHA10" s="135"/>
      <c r="AHB10" s="135"/>
      <c r="AHC10" s="135"/>
      <c r="AHD10" s="135"/>
      <c r="AHE10" s="135"/>
      <c r="AHF10" s="135"/>
      <c r="AHG10" s="135"/>
      <c r="AHH10" s="135"/>
      <c r="AHI10" s="135"/>
      <c r="AHJ10" s="135"/>
      <c r="AHK10" s="135"/>
      <c r="AHL10" s="135"/>
      <c r="AHM10" s="135"/>
      <c r="AHN10" s="135"/>
      <c r="AHO10" s="135"/>
      <c r="AHP10" s="135"/>
      <c r="AHQ10" s="135"/>
      <c r="AHR10" s="135"/>
      <c r="AHS10" s="135"/>
      <c r="AHT10" s="135"/>
      <c r="AHU10" s="135"/>
      <c r="AHV10" s="135"/>
      <c r="AHW10" s="135"/>
      <c r="AHX10" s="135"/>
      <c r="AHY10" s="135"/>
      <c r="AHZ10" s="135"/>
      <c r="AIA10" s="135"/>
      <c r="AIB10" s="135"/>
      <c r="AIC10" s="135"/>
      <c r="AID10" s="135"/>
      <c r="AIE10" s="135"/>
      <c r="AIF10" s="135"/>
      <c r="AIG10" s="135"/>
      <c r="AIH10" s="135"/>
      <c r="AII10" s="135"/>
      <c r="AIJ10" s="135"/>
      <c r="AIK10" s="135"/>
      <c r="AIL10" s="135"/>
      <c r="AIM10" s="135"/>
      <c r="AIN10" s="135"/>
      <c r="AIO10" s="135"/>
      <c r="AIP10" s="135"/>
      <c r="AIQ10" s="135"/>
      <c r="AIR10" s="135"/>
      <c r="AIS10" s="135"/>
      <c r="AIT10" s="135"/>
      <c r="AIU10" s="135"/>
      <c r="AIV10" s="135"/>
      <c r="AIW10" s="135"/>
      <c r="AIX10" s="135"/>
      <c r="AIY10" s="135"/>
      <c r="AIZ10" s="135"/>
      <c r="AJA10" s="135"/>
      <c r="AJB10" s="135"/>
      <c r="AJC10" s="135"/>
      <c r="AJD10" s="135"/>
      <c r="AJE10" s="135"/>
      <c r="AJF10" s="135"/>
      <c r="AJG10" s="135"/>
      <c r="AJH10" s="135"/>
      <c r="AJI10" s="135"/>
      <c r="AJJ10" s="135"/>
      <c r="AJK10" s="135"/>
      <c r="AJL10" s="135"/>
      <c r="AJM10" s="135"/>
      <c r="AJN10" s="135"/>
      <c r="AJO10" s="135"/>
      <c r="AJP10" s="135"/>
      <c r="AJQ10" s="135"/>
      <c r="AJR10" s="135"/>
      <c r="AJS10" s="135"/>
      <c r="AJT10" s="135"/>
      <c r="AJU10" s="135"/>
      <c r="AJV10" s="135"/>
      <c r="AJW10" s="135"/>
      <c r="AJX10" s="135"/>
      <c r="AJY10" s="135"/>
      <c r="AJZ10" s="135"/>
      <c r="AKA10" s="135"/>
      <c r="AKB10" s="135"/>
      <c r="AKC10" s="135"/>
      <c r="AKD10" s="135"/>
      <c r="AKE10" s="135"/>
      <c r="AKF10" s="135"/>
      <c r="AKG10" s="135"/>
      <c r="AKH10" s="135"/>
      <c r="AKI10" s="135"/>
      <c r="AKJ10" s="135"/>
      <c r="AKK10" s="135"/>
      <c r="AKL10" s="135"/>
      <c r="AKM10" s="135"/>
      <c r="AKN10" s="135"/>
      <c r="AKO10" s="135"/>
      <c r="AKP10" s="135"/>
      <c r="AKQ10" s="135"/>
      <c r="AKR10" s="135"/>
      <c r="AKS10" s="135"/>
      <c r="AKT10" s="135"/>
      <c r="AKU10" s="135"/>
      <c r="AKV10" s="135"/>
      <c r="AKW10" s="135"/>
      <c r="AKX10" s="135"/>
      <c r="AKY10" s="135"/>
      <c r="AKZ10" s="135"/>
      <c r="ALA10" s="135"/>
      <c r="ALB10" s="135"/>
      <c r="ALC10" s="135"/>
      <c r="ALD10" s="135"/>
      <c r="ALE10" s="135"/>
      <c r="ALF10" s="135"/>
      <c r="ALG10" s="135"/>
      <c r="ALH10" s="135"/>
      <c r="ALI10" s="135"/>
      <c r="ALJ10" s="135"/>
      <c r="ALK10" s="135"/>
      <c r="ALL10" s="135"/>
      <c r="ALM10" s="135"/>
      <c r="ALN10" s="135"/>
      <c r="ALO10" s="135"/>
      <c r="ALP10" s="135"/>
      <c r="ALQ10" s="135"/>
      <c r="ALR10" s="135"/>
      <c r="ALS10" s="135"/>
      <c r="ALT10" s="135"/>
      <c r="ALU10" s="135"/>
      <c r="ALV10" s="135"/>
      <c r="ALW10" s="135"/>
      <c r="ALX10" s="135"/>
      <c r="ALY10" s="135"/>
      <c r="ALZ10" s="135"/>
      <c r="AMA10" s="135"/>
      <c r="AMB10" s="135"/>
      <c r="AMC10" s="135"/>
      <c r="AMD10" s="135"/>
      <c r="AME10" s="135"/>
      <c r="AMF10" s="135"/>
      <c r="AMG10" s="135"/>
      <c r="AMH10" s="135"/>
      <c r="AMI10" s="135"/>
      <c r="AMJ10" s="135"/>
      <c r="AMK10" s="135"/>
      <c r="AML10" s="135"/>
      <c r="AMM10" s="135"/>
      <c r="AMN10" s="135"/>
      <c r="AMO10" s="135"/>
      <c r="AMP10" s="135"/>
      <c r="AMQ10" s="135"/>
      <c r="AMR10" s="135"/>
      <c r="AMS10" s="135"/>
      <c r="AMT10" s="135"/>
      <c r="AMU10" s="135"/>
      <c r="AMV10" s="135"/>
      <c r="AMW10" s="135"/>
      <c r="AMX10" s="135"/>
      <c r="AMY10" s="135"/>
      <c r="AMZ10" s="135"/>
      <c r="ANA10" s="135"/>
      <c r="ANB10" s="135"/>
      <c r="ANC10" s="135"/>
      <c r="AND10" s="135"/>
      <c r="ANE10" s="135"/>
      <c r="ANF10" s="135"/>
      <c r="ANG10" s="135"/>
      <c r="ANH10" s="135"/>
      <c r="ANI10" s="135"/>
      <c r="ANJ10" s="135"/>
      <c r="ANK10" s="135"/>
      <c r="ANL10" s="135"/>
      <c r="ANM10" s="135"/>
      <c r="ANN10" s="135"/>
      <c r="ANO10" s="135"/>
      <c r="ANP10" s="135"/>
      <c r="ANQ10" s="135"/>
      <c r="ANR10" s="135"/>
      <c r="ANS10" s="135"/>
      <c r="ANT10" s="135"/>
      <c r="ANU10" s="135"/>
      <c r="ANV10" s="135"/>
      <c r="ANW10" s="135"/>
      <c r="ANX10" s="135"/>
      <c r="ANY10" s="135"/>
      <c r="ANZ10" s="135"/>
      <c r="AOA10" s="135"/>
      <c r="AOB10" s="135"/>
      <c r="AOC10" s="135"/>
      <c r="AOD10" s="135"/>
      <c r="AOE10" s="135"/>
      <c r="AOF10" s="135"/>
      <c r="AOG10" s="135"/>
      <c r="AOH10" s="135"/>
      <c r="AOI10" s="135"/>
      <c r="AOJ10" s="135"/>
      <c r="AOK10" s="135"/>
      <c r="AOL10" s="135"/>
      <c r="AOM10" s="135"/>
      <c r="AON10" s="135"/>
      <c r="AOO10" s="135"/>
      <c r="AOP10" s="135"/>
      <c r="AOQ10" s="135"/>
      <c r="AOR10" s="135"/>
      <c r="AOS10" s="135"/>
      <c r="AOT10" s="135"/>
      <c r="AOU10" s="135"/>
      <c r="AOV10" s="135"/>
      <c r="AOW10" s="135"/>
      <c r="AOX10" s="135"/>
      <c r="AOY10" s="135"/>
      <c r="AOZ10" s="135"/>
      <c r="APA10" s="135"/>
      <c r="APB10" s="135"/>
      <c r="APC10" s="135"/>
      <c r="APD10" s="135"/>
      <c r="APE10" s="135"/>
      <c r="APF10" s="135"/>
      <c r="APG10" s="135"/>
      <c r="APH10" s="135"/>
      <c r="API10" s="135"/>
      <c r="APJ10" s="135"/>
      <c r="APK10" s="135"/>
      <c r="APL10" s="135"/>
      <c r="APM10" s="135"/>
      <c r="APN10" s="135"/>
      <c r="APO10" s="135"/>
      <c r="APP10" s="135"/>
      <c r="APQ10" s="135"/>
      <c r="APR10" s="135"/>
      <c r="APS10" s="135"/>
      <c r="APT10" s="135"/>
      <c r="APU10" s="135"/>
      <c r="APV10" s="135"/>
      <c r="APW10" s="135"/>
      <c r="APX10" s="135"/>
      <c r="APY10" s="135"/>
      <c r="APZ10" s="135"/>
      <c r="AQA10" s="135"/>
      <c r="AQB10" s="135"/>
      <c r="AQC10" s="135"/>
      <c r="AQD10" s="135"/>
      <c r="AQE10" s="135"/>
      <c r="AQF10" s="135"/>
      <c r="AQG10" s="135"/>
      <c r="AQH10" s="135"/>
      <c r="AQI10" s="135"/>
      <c r="AQJ10" s="135"/>
      <c r="AQK10" s="135"/>
      <c r="AQL10" s="135"/>
      <c r="AQM10" s="135"/>
      <c r="AQN10" s="135"/>
      <c r="AQO10" s="135"/>
      <c r="AQP10" s="135"/>
      <c r="AQQ10" s="135"/>
      <c r="AQR10" s="135"/>
      <c r="AQS10" s="135"/>
      <c r="AQT10" s="135"/>
      <c r="AQU10" s="135"/>
      <c r="AQV10" s="135"/>
      <c r="AQW10" s="135"/>
      <c r="AQX10" s="135"/>
      <c r="AQY10" s="135"/>
      <c r="AQZ10" s="135"/>
      <c r="ARA10" s="135"/>
      <c r="ARB10" s="135"/>
      <c r="ARC10" s="135"/>
      <c r="ARD10" s="135"/>
      <c r="ARE10" s="135"/>
      <c r="ARF10" s="135"/>
      <c r="ARG10" s="135"/>
      <c r="ARH10" s="135"/>
      <c r="ARI10" s="135"/>
      <c r="ARJ10" s="135"/>
      <c r="ARK10" s="135"/>
      <c r="ARL10" s="135"/>
      <c r="ARM10" s="135"/>
      <c r="ARN10" s="135"/>
      <c r="ARO10" s="135"/>
      <c r="ARP10" s="135"/>
      <c r="ARQ10" s="135"/>
      <c r="ARR10" s="135"/>
      <c r="ARS10" s="135"/>
      <c r="ART10" s="135"/>
      <c r="ARU10" s="135"/>
      <c r="ARV10" s="135"/>
      <c r="ARW10" s="135"/>
      <c r="ARX10" s="135"/>
      <c r="ARY10" s="135"/>
      <c r="ARZ10" s="135"/>
      <c r="ASA10" s="135"/>
      <c r="ASB10" s="135"/>
      <c r="ASC10" s="135"/>
      <c r="ASD10" s="135"/>
      <c r="ASE10" s="135"/>
      <c r="ASF10" s="135"/>
      <c r="ASG10" s="135"/>
      <c r="ASH10" s="135"/>
      <c r="ASI10" s="135"/>
      <c r="ASJ10" s="135"/>
      <c r="ASK10" s="135"/>
      <c r="ASL10" s="135"/>
      <c r="ASM10" s="135"/>
      <c r="ASN10" s="135"/>
      <c r="ASO10" s="135"/>
      <c r="ASP10" s="135"/>
      <c r="ASQ10" s="135"/>
      <c r="ASR10" s="135"/>
      <c r="ASS10" s="135"/>
      <c r="AST10" s="135"/>
      <c r="ASU10" s="135"/>
      <c r="ASV10" s="135"/>
      <c r="ASW10" s="135"/>
      <c r="ASX10" s="135"/>
      <c r="ASY10" s="135"/>
      <c r="ASZ10" s="135"/>
      <c r="ATA10" s="135"/>
      <c r="ATB10" s="135"/>
      <c r="ATC10" s="135"/>
      <c r="ATD10" s="135"/>
      <c r="ATE10" s="135"/>
      <c r="ATF10" s="135"/>
      <c r="ATG10" s="135"/>
      <c r="ATH10" s="135"/>
      <c r="ATI10" s="135"/>
      <c r="ATJ10" s="135"/>
      <c r="ATK10" s="135"/>
      <c r="ATL10" s="135"/>
      <c r="ATM10" s="135"/>
      <c r="ATN10" s="135"/>
      <c r="ATO10" s="135"/>
      <c r="ATP10" s="135"/>
      <c r="ATQ10" s="135"/>
      <c r="ATR10" s="135"/>
      <c r="ATS10" s="135"/>
      <c r="ATT10" s="135"/>
      <c r="ATU10" s="135"/>
      <c r="ATV10" s="135"/>
      <c r="ATW10" s="135"/>
      <c r="ATX10" s="135"/>
      <c r="ATY10" s="135"/>
      <c r="ATZ10" s="135"/>
      <c r="AUA10" s="135"/>
      <c r="AUB10" s="135"/>
      <c r="AUC10" s="135"/>
      <c r="AUD10" s="135"/>
      <c r="AUE10" s="135"/>
      <c r="AUF10" s="135"/>
      <c r="AUG10" s="135"/>
      <c r="AUH10" s="135"/>
      <c r="AUI10" s="135"/>
      <c r="AUJ10" s="135"/>
      <c r="AUK10" s="135"/>
      <c r="AUL10" s="135"/>
      <c r="AUM10" s="135"/>
      <c r="AUN10" s="135"/>
      <c r="AUO10" s="135"/>
      <c r="AUP10" s="135"/>
      <c r="AUQ10" s="135"/>
      <c r="AUR10" s="135"/>
      <c r="AUS10" s="135"/>
      <c r="AUT10" s="135"/>
      <c r="AUU10" s="135"/>
      <c r="AUV10" s="135"/>
      <c r="AUW10" s="135"/>
      <c r="AUX10" s="135"/>
      <c r="AUY10" s="135"/>
      <c r="AUZ10" s="135"/>
      <c r="AVA10" s="135"/>
      <c r="AVB10" s="135"/>
      <c r="AVC10" s="135"/>
      <c r="AVD10" s="135"/>
      <c r="AVE10" s="135"/>
      <c r="AVF10" s="135"/>
      <c r="AVG10" s="135"/>
      <c r="AVH10" s="135"/>
      <c r="AVI10" s="135"/>
      <c r="AVJ10" s="135"/>
      <c r="AVK10" s="135"/>
      <c r="AVL10" s="135"/>
      <c r="AVM10" s="135"/>
      <c r="AVN10" s="135"/>
      <c r="AVO10" s="135"/>
      <c r="AVP10" s="135"/>
      <c r="AVQ10" s="135"/>
      <c r="AVR10" s="135"/>
      <c r="AVS10" s="135"/>
      <c r="AVT10" s="135"/>
      <c r="AVU10" s="135"/>
      <c r="AVV10" s="135"/>
      <c r="AVW10" s="135"/>
      <c r="AVX10" s="135"/>
      <c r="AVY10" s="135"/>
      <c r="AVZ10" s="135"/>
      <c r="AWA10" s="135"/>
      <c r="AWB10" s="135"/>
      <c r="AWC10" s="135"/>
      <c r="AWD10" s="135"/>
      <c r="AWE10" s="135"/>
      <c r="AWF10" s="135"/>
      <c r="AWG10" s="135"/>
      <c r="AWH10" s="135"/>
      <c r="AWI10" s="135"/>
      <c r="AWJ10" s="135"/>
      <c r="AWK10" s="135"/>
      <c r="AWL10" s="135"/>
      <c r="AWM10" s="135"/>
      <c r="AWN10" s="135"/>
      <c r="AWO10" s="135"/>
      <c r="AWP10" s="135"/>
      <c r="AWQ10" s="135"/>
      <c r="AWR10" s="135"/>
      <c r="AWS10" s="135"/>
      <c r="AWT10" s="135"/>
      <c r="AWU10" s="135"/>
      <c r="AWV10" s="135"/>
      <c r="AWW10" s="135"/>
      <c r="AWX10" s="135"/>
      <c r="AWY10" s="135"/>
      <c r="AWZ10" s="135"/>
      <c r="AXA10" s="135"/>
      <c r="AXB10" s="135"/>
      <c r="AXC10" s="135"/>
      <c r="AXD10" s="135"/>
      <c r="AXE10" s="135"/>
      <c r="AXF10" s="135"/>
      <c r="AXG10" s="135"/>
      <c r="AXH10" s="135"/>
      <c r="AXI10" s="135"/>
      <c r="AXJ10" s="135"/>
      <c r="AXK10" s="135"/>
      <c r="AXL10" s="135"/>
      <c r="AXM10" s="135"/>
      <c r="AXN10" s="135"/>
      <c r="AXO10" s="135"/>
      <c r="AXP10" s="135"/>
      <c r="AXQ10" s="135"/>
      <c r="AXR10" s="135"/>
      <c r="AXS10" s="135"/>
      <c r="AXT10" s="135"/>
      <c r="AXU10" s="135"/>
      <c r="AXV10" s="135"/>
      <c r="AXW10" s="135"/>
      <c r="AXX10" s="135"/>
      <c r="AXY10" s="135"/>
      <c r="AXZ10" s="135"/>
      <c r="AYA10" s="135"/>
      <c r="AYB10" s="135"/>
      <c r="AYC10" s="135"/>
      <c r="AYD10" s="135"/>
      <c r="AYE10" s="135"/>
      <c r="AYF10" s="135"/>
      <c r="AYG10" s="135"/>
      <c r="AYH10" s="135"/>
      <c r="AYI10" s="135"/>
      <c r="AYJ10" s="135"/>
      <c r="AYK10" s="135"/>
      <c r="AYL10" s="135"/>
      <c r="AYM10" s="135"/>
      <c r="AYN10" s="135"/>
      <c r="AYO10" s="135"/>
      <c r="AYP10" s="135"/>
      <c r="AYQ10" s="135"/>
      <c r="AYR10" s="135"/>
      <c r="AYS10" s="135"/>
      <c r="AYT10" s="135"/>
      <c r="AYU10" s="135"/>
      <c r="AYV10" s="135"/>
      <c r="AYW10" s="135"/>
      <c r="AYX10" s="135"/>
      <c r="AYY10" s="135"/>
      <c r="AYZ10" s="135"/>
      <c r="AZA10" s="135"/>
      <c r="AZB10" s="135"/>
      <c r="AZC10" s="135"/>
      <c r="AZD10" s="135"/>
      <c r="AZE10" s="135"/>
      <c r="AZF10" s="135"/>
      <c r="AZG10" s="135"/>
      <c r="AZH10" s="135"/>
      <c r="AZI10" s="135"/>
      <c r="AZJ10" s="135"/>
      <c r="AZK10" s="135"/>
      <c r="AZL10" s="135"/>
      <c r="AZM10" s="135"/>
      <c r="AZN10" s="135"/>
      <c r="AZO10" s="135"/>
      <c r="AZP10" s="135"/>
      <c r="AZQ10" s="135"/>
      <c r="AZR10" s="135"/>
      <c r="AZS10" s="135"/>
      <c r="AZT10" s="135"/>
      <c r="AZU10" s="135"/>
      <c r="AZV10" s="135"/>
      <c r="AZW10" s="135"/>
      <c r="AZX10" s="135"/>
      <c r="AZY10" s="135"/>
      <c r="AZZ10" s="135"/>
      <c r="BAA10" s="135"/>
      <c r="BAB10" s="135"/>
      <c r="BAC10" s="135"/>
      <c r="BAD10" s="135"/>
      <c r="BAE10" s="135"/>
      <c r="BAF10" s="135"/>
      <c r="BAG10" s="135"/>
      <c r="BAH10" s="135"/>
      <c r="BAI10" s="135"/>
      <c r="BAJ10" s="135"/>
      <c r="BAK10" s="135"/>
      <c r="BAL10" s="135"/>
      <c r="BAM10" s="135"/>
      <c r="BAN10" s="135"/>
      <c r="BAO10" s="135"/>
      <c r="BAP10" s="135"/>
      <c r="BAQ10" s="135"/>
      <c r="BAR10" s="135"/>
      <c r="BAS10" s="135"/>
      <c r="BAT10" s="135"/>
      <c r="BAU10" s="135"/>
      <c r="BAV10" s="135"/>
      <c r="BAW10" s="135"/>
      <c r="BAX10" s="135"/>
      <c r="BAY10" s="135"/>
      <c r="BAZ10" s="135"/>
      <c r="BBA10" s="135"/>
      <c r="BBB10" s="135"/>
      <c r="BBC10" s="135"/>
      <c r="BBD10" s="135"/>
      <c r="BBE10" s="135"/>
      <c r="BBF10" s="135"/>
      <c r="BBG10" s="135"/>
      <c r="BBH10" s="135"/>
      <c r="BBI10" s="135"/>
      <c r="BBJ10" s="135"/>
      <c r="BBK10" s="135"/>
      <c r="BBL10" s="135"/>
      <c r="BBM10" s="135"/>
      <c r="BBN10" s="135"/>
      <c r="BBO10" s="135"/>
      <c r="BBP10" s="135"/>
      <c r="BBQ10" s="135"/>
      <c r="BBR10" s="135"/>
      <c r="BBS10" s="135"/>
      <c r="BBT10" s="135"/>
      <c r="BBU10" s="135"/>
      <c r="BBV10" s="135"/>
      <c r="BBW10" s="135"/>
      <c r="BBX10" s="135"/>
      <c r="BBY10" s="135"/>
      <c r="BBZ10" s="135"/>
      <c r="BCA10" s="135"/>
      <c r="BCB10" s="135"/>
      <c r="BCC10" s="135"/>
      <c r="BCD10" s="135"/>
      <c r="BCE10" s="135"/>
      <c r="BCF10" s="135"/>
      <c r="BCG10" s="135"/>
      <c r="BCH10" s="135"/>
      <c r="BCI10" s="135"/>
      <c r="BCJ10" s="135"/>
      <c r="BCK10" s="135"/>
      <c r="BCL10" s="135"/>
      <c r="BCM10" s="135"/>
      <c r="BCN10" s="135"/>
      <c r="BCO10" s="135"/>
      <c r="BCP10" s="135"/>
      <c r="BCQ10" s="135"/>
      <c r="BCR10" s="135"/>
      <c r="BCS10" s="135"/>
      <c r="BCT10" s="135"/>
      <c r="BCU10" s="135"/>
      <c r="BCV10" s="135"/>
      <c r="BCW10" s="135"/>
      <c r="BCX10" s="135"/>
      <c r="BCY10" s="135"/>
      <c r="BCZ10" s="135"/>
      <c r="BDA10" s="135"/>
      <c r="BDB10" s="135"/>
      <c r="BDC10" s="135"/>
      <c r="BDD10" s="135"/>
      <c r="BDE10" s="135"/>
      <c r="BDF10" s="135"/>
      <c r="BDG10" s="135"/>
      <c r="BDH10" s="135"/>
      <c r="BDI10" s="135"/>
      <c r="BDJ10" s="135"/>
      <c r="BDK10" s="135"/>
      <c r="BDL10" s="135"/>
      <c r="BDM10" s="135"/>
      <c r="BDN10" s="135"/>
      <c r="BDO10" s="135"/>
      <c r="BDP10" s="135"/>
      <c r="BDQ10" s="135"/>
      <c r="BDR10" s="135"/>
      <c r="BDS10" s="135"/>
      <c r="BDT10" s="135"/>
      <c r="BDU10" s="135"/>
      <c r="BDV10" s="135"/>
      <c r="BDW10" s="135"/>
      <c r="BDX10" s="135"/>
      <c r="BDY10" s="135"/>
      <c r="BDZ10" s="135"/>
      <c r="BEA10" s="135"/>
      <c r="BEB10" s="135"/>
      <c r="BEC10" s="135"/>
      <c r="BED10" s="135"/>
      <c r="BEE10" s="135"/>
      <c r="BEF10" s="135"/>
      <c r="BEG10" s="135"/>
      <c r="BEH10" s="135"/>
      <c r="BEI10" s="135"/>
      <c r="BEJ10" s="135"/>
      <c r="BEK10" s="135"/>
      <c r="BEL10" s="135"/>
      <c r="BEM10" s="135"/>
      <c r="BEN10" s="135"/>
      <c r="BEO10" s="135"/>
      <c r="BEP10" s="135"/>
      <c r="BEQ10" s="135"/>
      <c r="BER10" s="135"/>
      <c r="BES10" s="135"/>
      <c r="BET10" s="135"/>
      <c r="BEU10" s="135"/>
      <c r="BEV10" s="135"/>
      <c r="BEW10" s="135"/>
      <c r="BEX10" s="135"/>
      <c r="BEY10" s="135"/>
      <c r="BEZ10" s="135"/>
      <c r="BFA10" s="135"/>
      <c r="BFB10" s="135"/>
      <c r="BFC10" s="135"/>
      <c r="BFD10" s="135"/>
      <c r="BFE10" s="135"/>
      <c r="BFF10" s="135"/>
      <c r="BFG10" s="135"/>
      <c r="BFH10" s="135"/>
      <c r="BFI10" s="135"/>
      <c r="BFJ10" s="135"/>
      <c r="BFK10" s="135"/>
      <c r="BFL10" s="135"/>
      <c r="BFM10" s="135"/>
      <c r="BFN10" s="135"/>
      <c r="BFO10" s="135"/>
      <c r="BFP10" s="135"/>
      <c r="BFQ10" s="135"/>
      <c r="BFR10" s="135"/>
      <c r="BFS10" s="135"/>
      <c r="BFT10" s="135"/>
      <c r="BFU10" s="135"/>
      <c r="BFV10" s="135"/>
      <c r="BFW10" s="135"/>
      <c r="BFX10" s="135"/>
      <c r="BFY10" s="135"/>
      <c r="BFZ10" s="135"/>
      <c r="BGA10" s="135"/>
      <c r="BGB10" s="135"/>
      <c r="BGC10" s="135"/>
      <c r="BGD10" s="135"/>
      <c r="BGE10" s="135"/>
      <c r="BGF10" s="135"/>
      <c r="BGG10" s="135"/>
      <c r="BGH10" s="135"/>
      <c r="BGI10" s="135"/>
      <c r="BGJ10" s="135"/>
      <c r="BGK10" s="135"/>
      <c r="BGL10" s="135"/>
      <c r="BGM10" s="135"/>
      <c r="BGN10" s="135"/>
      <c r="BGO10" s="135"/>
      <c r="BGP10" s="135"/>
      <c r="BGQ10" s="135"/>
      <c r="BGR10" s="135"/>
      <c r="BGS10" s="135"/>
      <c r="BGT10" s="135"/>
      <c r="BGU10" s="135"/>
      <c r="BGV10" s="135"/>
      <c r="BGW10" s="135"/>
      <c r="BGX10" s="135"/>
      <c r="BGY10" s="135"/>
      <c r="BGZ10" s="135"/>
      <c r="BHA10" s="135"/>
      <c r="BHB10" s="135"/>
      <c r="BHC10" s="135"/>
      <c r="BHD10" s="135"/>
      <c r="BHE10" s="135"/>
      <c r="BHF10" s="135"/>
      <c r="BHG10" s="135"/>
      <c r="BHH10" s="135"/>
      <c r="BHI10" s="135"/>
      <c r="BHJ10" s="135"/>
      <c r="BHK10" s="135"/>
      <c r="BHL10" s="135"/>
      <c r="BHM10" s="135"/>
      <c r="BHN10" s="135"/>
      <c r="BHO10" s="135"/>
      <c r="BHP10" s="135"/>
      <c r="BHQ10" s="135"/>
      <c r="BHR10" s="135"/>
      <c r="BHS10" s="135"/>
      <c r="BHT10" s="135"/>
      <c r="BHU10" s="135"/>
      <c r="BHV10" s="135"/>
      <c r="BHW10" s="135"/>
      <c r="BHX10" s="135"/>
      <c r="BHY10" s="135"/>
      <c r="BHZ10" s="135"/>
      <c r="BIA10" s="135"/>
      <c r="BIB10" s="135"/>
      <c r="BIC10" s="135"/>
      <c r="BID10" s="135"/>
      <c r="BIE10" s="135"/>
      <c r="BIF10" s="135"/>
      <c r="BIG10" s="135"/>
      <c r="BIH10" s="135"/>
      <c r="BII10" s="135"/>
      <c r="BIJ10" s="135"/>
      <c r="BIK10" s="135"/>
      <c r="BIL10" s="135"/>
      <c r="BIM10" s="135"/>
      <c r="BIN10" s="135"/>
      <c r="BIO10" s="135"/>
      <c r="BIP10" s="135"/>
      <c r="BIQ10" s="135"/>
      <c r="BIR10" s="135"/>
      <c r="BIS10" s="135"/>
      <c r="BIT10" s="135"/>
      <c r="BIU10" s="135"/>
      <c r="BIV10" s="135"/>
      <c r="BIW10" s="135"/>
      <c r="BIX10" s="135"/>
      <c r="BIY10" s="135"/>
      <c r="BIZ10" s="135"/>
      <c r="BJA10" s="135"/>
      <c r="BJB10" s="135"/>
      <c r="BJC10" s="135"/>
      <c r="BJD10" s="135"/>
      <c r="BJE10" s="135"/>
      <c r="BJF10" s="135"/>
      <c r="BJG10" s="135"/>
      <c r="BJH10" s="135"/>
      <c r="BJI10" s="135"/>
      <c r="BJJ10" s="135"/>
      <c r="BJK10" s="135"/>
      <c r="BJL10" s="135"/>
      <c r="BJM10" s="135"/>
      <c r="BJN10" s="135"/>
      <c r="BJO10" s="135"/>
      <c r="BJP10" s="135"/>
      <c r="BJQ10" s="135"/>
      <c r="BJR10" s="135"/>
      <c r="BJS10" s="135"/>
      <c r="BJT10" s="135"/>
      <c r="BJU10" s="135"/>
      <c r="BJV10" s="135"/>
      <c r="BJW10" s="135"/>
      <c r="BJX10" s="135"/>
      <c r="BJY10" s="135"/>
      <c r="BJZ10" s="135"/>
      <c r="BKA10" s="135"/>
      <c r="BKB10" s="135"/>
      <c r="BKC10" s="135"/>
      <c r="BKD10" s="135"/>
      <c r="BKE10" s="135"/>
      <c r="BKF10" s="135"/>
      <c r="BKG10" s="135"/>
      <c r="BKH10" s="135"/>
      <c r="BKI10" s="135"/>
      <c r="BKJ10" s="135"/>
      <c r="BKK10" s="135"/>
      <c r="BKL10" s="135"/>
      <c r="BKM10" s="135"/>
      <c r="BKN10" s="135"/>
      <c r="BKO10" s="135"/>
      <c r="BKP10" s="135"/>
      <c r="BKQ10" s="135"/>
      <c r="BKR10" s="135"/>
      <c r="BKS10" s="135"/>
      <c r="BKT10" s="135"/>
      <c r="BKU10" s="135"/>
      <c r="BKV10" s="135"/>
      <c r="BKW10" s="135"/>
      <c r="BKX10" s="135"/>
      <c r="BKY10" s="135"/>
      <c r="BKZ10" s="135"/>
      <c r="BLA10" s="135"/>
      <c r="BLB10" s="135"/>
      <c r="BLC10" s="135"/>
      <c r="BLD10" s="135"/>
      <c r="BLE10" s="135"/>
      <c r="BLF10" s="135"/>
      <c r="BLG10" s="135"/>
      <c r="BLH10" s="135"/>
      <c r="BLI10" s="135"/>
      <c r="BLJ10" s="135"/>
      <c r="BLK10" s="135"/>
      <c r="BLL10" s="135"/>
      <c r="BLM10" s="135"/>
      <c r="BLN10" s="135"/>
      <c r="BLO10" s="135"/>
      <c r="BLP10" s="135"/>
      <c r="BLQ10" s="135"/>
      <c r="BLR10" s="135"/>
      <c r="BLS10" s="135"/>
      <c r="BLT10" s="135"/>
      <c r="BLU10" s="135"/>
      <c r="BLV10" s="135"/>
      <c r="BLW10" s="135"/>
      <c r="BLX10" s="135"/>
      <c r="BLY10" s="135"/>
      <c r="BLZ10" s="135"/>
      <c r="BMA10" s="135"/>
      <c r="BMB10" s="135"/>
      <c r="BMC10" s="135"/>
      <c r="BMD10" s="135"/>
      <c r="BME10" s="135"/>
      <c r="BMF10" s="135"/>
      <c r="BMG10" s="135"/>
      <c r="BMH10" s="135"/>
      <c r="BMI10" s="135"/>
      <c r="BMJ10" s="135"/>
      <c r="BMK10" s="135"/>
      <c r="BML10" s="135"/>
      <c r="BMM10" s="135"/>
      <c r="BMN10" s="135"/>
      <c r="BMO10" s="135"/>
      <c r="BMP10" s="135"/>
      <c r="BMQ10" s="135"/>
      <c r="BMR10" s="135"/>
      <c r="BMS10" s="135"/>
      <c r="BMT10" s="135"/>
      <c r="BMU10" s="135"/>
      <c r="BMV10" s="135"/>
      <c r="BMW10" s="135"/>
      <c r="BMX10" s="135"/>
      <c r="BMY10" s="135"/>
      <c r="BMZ10" s="135"/>
      <c r="BNA10" s="135"/>
      <c r="BNB10" s="135"/>
      <c r="BNC10" s="135"/>
      <c r="BND10" s="135"/>
      <c r="BNE10" s="135"/>
      <c r="BNF10" s="135"/>
      <c r="BNG10" s="135"/>
      <c r="BNH10" s="135"/>
      <c r="BNI10" s="135"/>
      <c r="BNJ10" s="135"/>
      <c r="BNK10" s="135"/>
      <c r="BNL10" s="135"/>
      <c r="BNM10" s="135"/>
      <c r="BNN10" s="135"/>
      <c r="BNO10" s="135"/>
      <c r="BNP10" s="135"/>
      <c r="BNQ10" s="135"/>
      <c r="BNR10" s="135"/>
      <c r="BNS10" s="135"/>
      <c r="BNT10" s="135"/>
      <c r="BNU10" s="135"/>
      <c r="BNV10" s="135"/>
      <c r="BNW10" s="135"/>
      <c r="BNX10" s="135"/>
      <c r="BNY10" s="135"/>
      <c r="BNZ10" s="135"/>
      <c r="BOA10" s="135"/>
      <c r="BOB10" s="135"/>
      <c r="BOC10" s="135"/>
      <c r="BOD10" s="135"/>
      <c r="BOE10" s="135"/>
      <c r="BOF10" s="135"/>
      <c r="BOG10" s="135"/>
      <c r="BOH10" s="135"/>
      <c r="BOI10" s="135"/>
      <c r="BOJ10" s="135"/>
      <c r="BOK10" s="135"/>
      <c r="BOL10" s="135"/>
      <c r="BOM10" s="135"/>
      <c r="BON10" s="135"/>
      <c r="BOO10" s="135"/>
      <c r="BOP10" s="135"/>
      <c r="BOQ10" s="135"/>
      <c r="BOR10" s="135"/>
      <c r="BOS10" s="135"/>
      <c r="BOT10" s="135"/>
      <c r="BOU10" s="135"/>
      <c r="BOV10" s="135"/>
      <c r="BOW10" s="135"/>
      <c r="BOX10" s="135"/>
      <c r="BOY10" s="135"/>
      <c r="BOZ10" s="135"/>
      <c r="BPA10" s="135"/>
      <c r="BPB10" s="135"/>
      <c r="BPC10" s="135"/>
      <c r="BPD10" s="135"/>
      <c r="BPE10" s="135"/>
      <c r="BPF10" s="135"/>
      <c r="BPG10" s="135"/>
      <c r="BPH10" s="135"/>
      <c r="BPI10" s="135"/>
      <c r="BPJ10" s="135"/>
      <c r="BPK10" s="135"/>
      <c r="BPL10" s="135"/>
      <c r="BPM10" s="135"/>
      <c r="BPN10" s="135"/>
      <c r="BPO10" s="135"/>
      <c r="BPP10" s="135"/>
      <c r="BPQ10" s="135"/>
      <c r="BPR10" s="135"/>
      <c r="BPS10" s="135"/>
      <c r="BPT10" s="135"/>
      <c r="BPU10" s="135"/>
      <c r="BPV10" s="135"/>
      <c r="BPW10" s="135"/>
      <c r="BPX10" s="135"/>
      <c r="BPY10" s="135"/>
      <c r="BPZ10" s="135"/>
      <c r="BQA10" s="135"/>
      <c r="BQB10" s="135"/>
      <c r="BQC10" s="135"/>
      <c r="BQD10" s="135"/>
      <c r="BQE10" s="135"/>
      <c r="BQF10" s="135"/>
      <c r="BQG10" s="135"/>
      <c r="BQH10" s="135"/>
      <c r="BQI10" s="135"/>
      <c r="BQJ10" s="135"/>
      <c r="BQK10" s="135"/>
      <c r="BQL10" s="135"/>
      <c r="BQM10" s="135"/>
      <c r="BQN10" s="135"/>
      <c r="BQO10" s="135"/>
      <c r="BQP10" s="135"/>
      <c r="BQQ10" s="135"/>
      <c r="BQR10" s="135"/>
      <c r="BQS10" s="135"/>
      <c r="BQT10" s="135"/>
      <c r="BQU10" s="135"/>
      <c r="BQV10" s="135"/>
      <c r="BQW10" s="135"/>
      <c r="BQX10" s="135"/>
      <c r="BQY10" s="135"/>
      <c r="BQZ10" s="135"/>
      <c r="BRA10" s="135"/>
      <c r="BRB10" s="135"/>
      <c r="BRC10" s="135"/>
      <c r="BRD10" s="135"/>
      <c r="BRE10" s="135"/>
      <c r="BRF10" s="135"/>
      <c r="BRG10" s="135"/>
      <c r="BRH10" s="135"/>
      <c r="BRI10" s="135"/>
      <c r="BRJ10" s="135"/>
      <c r="BRK10" s="135"/>
      <c r="BRL10" s="135"/>
      <c r="BRM10" s="135"/>
      <c r="BRN10" s="135"/>
      <c r="BRO10" s="135"/>
      <c r="BRP10" s="135"/>
      <c r="BRQ10" s="135"/>
      <c r="BRR10" s="135"/>
      <c r="BRS10" s="135"/>
      <c r="BRT10" s="135"/>
      <c r="BRU10" s="135"/>
      <c r="BRV10" s="135"/>
      <c r="BRW10" s="135"/>
      <c r="BRX10" s="135"/>
      <c r="BRY10" s="135"/>
      <c r="BRZ10" s="135"/>
      <c r="BSA10" s="135"/>
      <c r="BSB10" s="135"/>
      <c r="BSC10" s="135"/>
      <c r="BSD10" s="135"/>
      <c r="BSE10" s="135"/>
      <c r="BSF10" s="135"/>
      <c r="BSG10" s="135"/>
      <c r="BSH10" s="135"/>
      <c r="BSI10" s="135"/>
      <c r="BSJ10" s="135"/>
      <c r="BSK10" s="135"/>
      <c r="BSL10" s="135"/>
      <c r="BSM10" s="135"/>
      <c r="BSN10" s="135"/>
      <c r="BSO10" s="135"/>
      <c r="BSP10" s="135"/>
      <c r="BSQ10" s="135"/>
      <c r="BSR10" s="135"/>
      <c r="BSS10" s="135"/>
      <c r="BST10" s="135"/>
      <c r="BSU10" s="135"/>
      <c r="BSV10" s="135"/>
      <c r="BSW10" s="135"/>
      <c r="BSX10" s="135"/>
      <c r="BSY10" s="135"/>
      <c r="BSZ10" s="135"/>
      <c r="BTA10" s="135"/>
      <c r="BTB10" s="135"/>
      <c r="BTC10" s="135"/>
      <c r="BTD10" s="135"/>
      <c r="BTE10" s="135"/>
      <c r="BTF10" s="135"/>
      <c r="BTG10" s="135"/>
      <c r="BTH10" s="135"/>
      <c r="BTI10" s="135"/>
      <c r="BTJ10" s="135"/>
      <c r="BTK10" s="135"/>
      <c r="BTL10" s="135"/>
      <c r="BTM10" s="135"/>
      <c r="BTN10" s="135"/>
      <c r="BTO10" s="135"/>
      <c r="BTP10" s="135"/>
      <c r="BTQ10" s="135"/>
      <c r="BTR10" s="135"/>
      <c r="BTS10" s="135"/>
      <c r="BTT10" s="135"/>
      <c r="BTU10" s="135"/>
      <c r="BTV10" s="135"/>
      <c r="BTW10" s="135"/>
      <c r="BTX10" s="135"/>
      <c r="BTY10" s="135"/>
      <c r="BTZ10" s="135"/>
      <c r="BUA10" s="135"/>
      <c r="BUB10" s="135"/>
      <c r="BUC10" s="135"/>
      <c r="BUD10" s="135"/>
      <c r="BUE10" s="135"/>
      <c r="BUF10" s="135"/>
      <c r="BUG10" s="135"/>
      <c r="BUH10" s="135"/>
      <c r="BUI10" s="135"/>
      <c r="BUJ10" s="135"/>
      <c r="BUK10" s="135"/>
      <c r="BUL10" s="135"/>
      <c r="BUM10" s="135"/>
      <c r="BUN10" s="135"/>
      <c r="BUO10" s="135"/>
      <c r="BUP10" s="135"/>
      <c r="BUQ10" s="135"/>
      <c r="BUR10" s="135"/>
      <c r="BUS10" s="135"/>
      <c r="BUT10" s="135"/>
      <c r="BUU10" s="135"/>
      <c r="BUV10" s="135"/>
      <c r="BUW10" s="135"/>
      <c r="BUX10" s="135"/>
      <c r="BUY10" s="135"/>
      <c r="BUZ10" s="135"/>
      <c r="BVA10" s="135"/>
      <c r="BVB10" s="135"/>
      <c r="BVC10" s="135"/>
      <c r="BVD10" s="135"/>
      <c r="BVE10" s="135"/>
      <c r="BVF10" s="135"/>
      <c r="BVG10" s="135"/>
      <c r="BVH10" s="135"/>
      <c r="BVI10" s="135"/>
      <c r="BVJ10" s="135"/>
      <c r="BVK10" s="135"/>
      <c r="BVL10" s="135"/>
      <c r="BVM10" s="135"/>
      <c r="BVN10" s="135"/>
      <c r="BVO10" s="135"/>
      <c r="BVP10" s="135"/>
      <c r="BVQ10" s="135"/>
      <c r="BVR10" s="135"/>
      <c r="BVS10" s="135"/>
      <c r="BVT10" s="135"/>
      <c r="BVU10" s="135"/>
      <c r="BVV10" s="135"/>
      <c r="BVW10" s="135"/>
      <c r="BVX10" s="135"/>
      <c r="BVY10" s="135"/>
      <c r="BVZ10" s="135"/>
      <c r="BWA10" s="135"/>
      <c r="BWB10" s="135"/>
      <c r="BWC10" s="135"/>
      <c r="BWD10" s="135"/>
      <c r="BWE10" s="135"/>
      <c r="BWF10" s="135"/>
      <c r="BWG10" s="135"/>
      <c r="BWH10" s="135"/>
      <c r="BWI10" s="135"/>
      <c r="BWJ10" s="135"/>
      <c r="BWK10" s="135"/>
      <c r="BWL10" s="135"/>
      <c r="BWM10" s="135"/>
      <c r="BWN10" s="135"/>
      <c r="BWO10" s="135"/>
      <c r="BWP10" s="135"/>
      <c r="BWQ10" s="135"/>
      <c r="BWR10" s="135"/>
      <c r="BWS10" s="135"/>
      <c r="BWT10" s="135"/>
      <c r="BWU10" s="135"/>
      <c r="BWV10" s="135"/>
      <c r="BWW10" s="135"/>
      <c r="BWX10" s="135"/>
      <c r="BWY10" s="135"/>
      <c r="BWZ10" s="135"/>
      <c r="BXA10" s="135"/>
      <c r="BXB10" s="135"/>
      <c r="BXC10" s="135"/>
      <c r="BXD10" s="135"/>
      <c r="BXE10" s="135"/>
      <c r="BXF10" s="135"/>
      <c r="BXG10" s="135"/>
      <c r="BXH10" s="135"/>
      <c r="BXI10" s="135"/>
      <c r="BXJ10" s="135"/>
      <c r="BXK10" s="135"/>
      <c r="BXL10" s="135"/>
      <c r="BXM10" s="135"/>
      <c r="BXN10" s="135"/>
      <c r="BXO10" s="135"/>
      <c r="BXP10" s="135"/>
      <c r="BXQ10" s="135"/>
      <c r="BXR10" s="135"/>
      <c r="BXS10" s="135"/>
      <c r="BXT10" s="135"/>
      <c r="BXU10" s="135"/>
      <c r="BXV10" s="135"/>
      <c r="BXW10" s="135"/>
      <c r="BXX10" s="135"/>
      <c r="BXY10" s="135"/>
      <c r="BXZ10" s="135"/>
      <c r="BYA10" s="135"/>
      <c r="BYB10" s="135"/>
      <c r="BYC10" s="135"/>
      <c r="BYD10" s="135"/>
      <c r="BYE10" s="135"/>
      <c r="BYF10" s="135"/>
      <c r="BYG10" s="135"/>
      <c r="BYH10" s="135"/>
      <c r="BYI10" s="135"/>
      <c r="BYJ10" s="135"/>
      <c r="BYK10" s="135"/>
      <c r="BYL10" s="135"/>
      <c r="BYM10" s="135"/>
      <c r="BYN10" s="135"/>
      <c r="BYO10" s="135"/>
      <c r="BYP10" s="135"/>
      <c r="BYQ10" s="135"/>
      <c r="BYR10" s="135"/>
      <c r="BYS10" s="135"/>
      <c r="BYT10" s="135"/>
      <c r="BYU10" s="135"/>
      <c r="BYV10" s="135"/>
      <c r="BYW10" s="135"/>
      <c r="BYX10" s="135"/>
      <c r="BYY10" s="135"/>
      <c r="BYZ10" s="135"/>
      <c r="BZA10" s="135"/>
      <c r="BZB10" s="135"/>
      <c r="BZC10" s="135"/>
      <c r="BZD10" s="135"/>
      <c r="BZE10" s="135"/>
      <c r="BZF10" s="135"/>
      <c r="BZG10" s="135"/>
      <c r="BZH10" s="135"/>
      <c r="BZI10" s="135"/>
      <c r="BZJ10" s="135"/>
      <c r="BZK10" s="135"/>
      <c r="BZL10" s="135"/>
      <c r="BZM10" s="135"/>
      <c r="BZN10" s="135"/>
      <c r="BZO10" s="135"/>
      <c r="BZP10" s="135"/>
      <c r="BZQ10" s="135"/>
      <c r="BZR10" s="135"/>
      <c r="BZS10" s="135"/>
      <c r="BZT10" s="135"/>
      <c r="BZU10" s="135"/>
      <c r="BZV10" s="135"/>
      <c r="BZW10" s="135"/>
      <c r="BZX10" s="135"/>
      <c r="BZY10" s="135"/>
      <c r="BZZ10" s="135"/>
      <c r="CAA10" s="135"/>
      <c r="CAB10" s="135"/>
      <c r="CAC10" s="135"/>
      <c r="CAD10" s="135"/>
      <c r="CAE10" s="135"/>
      <c r="CAF10" s="135"/>
      <c r="CAG10" s="135"/>
      <c r="CAH10" s="135"/>
      <c r="CAI10" s="135"/>
      <c r="CAJ10" s="135"/>
      <c r="CAK10" s="135"/>
      <c r="CAL10" s="135"/>
      <c r="CAM10" s="135"/>
      <c r="CAN10" s="135"/>
      <c r="CAO10" s="135"/>
      <c r="CAP10" s="135"/>
      <c r="CAQ10" s="135"/>
      <c r="CAR10" s="135"/>
      <c r="CAS10" s="135"/>
      <c r="CAT10" s="135"/>
      <c r="CAU10" s="135"/>
      <c r="CAV10" s="135"/>
      <c r="CAW10" s="135"/>
      <c r="CAX10" s="135"/>
      <c r="CAY10" s="135"/>
      <c r="CAZ10" s="135"/>
      <c r="CBA10" s="135"/>
      <c r="CBB10" s="135"/>
      <c r="CBC10" s="135"/>
      <c r="CBD10" s="135"/>
      <c r="CBE10" s="135"/>
      <c r="CBF10" s="135"/>
      <c r="CBG10" s="135"/>
      <c r="CBH10" s="135"/>
      <c r="CBI10" s="135"/>
      <c r="CBJ10" s="135"/>
      <c r="CBK10" s="135"/>
      <c r="CBL10" s="135"/>
      <c r="CBM10" s="135"/>
      <c r="CBN10" s="135"/>
      <c r="CBO10" s="135"/>
      <c r="CBP10" s="135"/>
      <c r="CBQ10" s="135"/>
      <c r="CBR10" s="135"/>
      <c r="CBS10" s="135"/>
      <c r="CBT10" s="135"/>
      <c r="CBU10" s="135"/>
      <c r="CBV10" s="135"/>
      <c r="CBW10" s="135"/>
      <c r="CBX10" s="135"/>
      <c r="CBY10" s="135"/>
      <c r="CBZ10" s="135"/>
      <c r="CCA10" s="135"/>
      <c r="CCB10" s="135"/>
      <c r="CCC10" s="135"/>
      <c r="CCD10" s="135"/>
      <c r="CCE10" s="135"/>
      <c r="CCF10" s="135"/>
      <c r="CCG10" s="135"/>
      <c r="CCH10" s="135"/>
      <c r="CCI10" s="135"/>
      <c r="CCJ10" s="135"/>
      <c r="CCK10" s="135"/>
      <c r="CCL10" s="135"/>
      <c r="CCM10" s="135"/>
      <c r="CCN10" s="135"/>
      <c r="CCO10" s="135"/>
      <c r="CCP10" s="135"/>
      <c r="CCQ10" s="135"/>
      <c r="CCR10" s="135"/>
      <c r="CCS10" s="135"/>
      <c r="CCT10" s="135"/>
      <c r="CCU10" s="135"/>
      <c r="CCV10" s="135"/>
      <c r="CCW10" s="135"/>
      <c r="CCX10" s="135"/>
      <c r="CCY10" s="135"/>
      <c r="CCZ10" s="135"/>
      <c r="CDA10" s="135"/>
      <c r="CDB10" s="135"/>
      <c r="CDC10" s="135"/>
      <c r="CDD10" s="135"/>
      <c r="CDE10" s="135"/>
      <c r="CDF10" s="135"/>
      <c r="CDG10" s="135"/>
      <c r="CDH10" s="135"/>
      <c r="CDI10" s="135"/>
      <c r="CDJ10" s="135"/>
      <c r="CDK10" s="135"/>
      <c r="CDL10" s="135"/>
      <c r="CDM10" s="135"/>
      <c r="CDN10" s="135"/>
      <c r="CDO10" s="135"/>
      <c r="CDP10" s="135"/>
      <c r="CDQ10" s="135"/>
      <c r="CDR10" s="135"/>
      <c r="CDS10" s="135"/>
      <c r="CDT10" s="135"/>
      <c r="CDU10" s="135"/>
      <c r="CDV10" s="135"/>
      <c r="CDW10" s="135"/>
      <c r="CDX10" s="135"/>
      <c r="CDY10" s="135"/>
      <c r="CDZ10" s="135"/>
      <c r="CEA10" s="135"/>
      <c r="CEB10" s="135"/>
      <c r="CEC10" s="135"/>
      <c r="CED10" s="135"/>
      <c r="CEE10" s="135"/>
      <c r="CEF10" s="135"/>
      <c r="CEG10" s="135"/>
      <c r="CEH10" s="135"/>
      <c r="CEI10" s="135"/>
      <c r="CEJ10" s="135"/>
      <c r="CEK10" s="135"/>
      <c r="CEL10" s="135"/>
      <c r="CEM10" s="135"/>
      <c r="CEN10" s="135"/>
      <c r="CEO10" s="135"/>
      <c r="CEP10" s="135"/>
      <c r="CEQ10" s="135"/>
      <c r="CER10" s="135"/>
      <c r="CES10" s="135"/>
      <c r="CET10" s="135"/>
      <c r="CEU10" s="135"/>
      <c r="CEV10" s="135"/>
      <c r="CEW10" s="135"/>
      <c r="CEX10" s="135"/>
      <c r="CEY10" s="135"/>
      <c r="CEZ10" s="135"/>
      <c r="CFA10" s="135"/>
      <c r="CFB10" s="135"/>
      <c r="CFC10" s="135"/>
      <c r="CFD10" s="135"/>
      <c r="CFE10" s="135"/>
      <c r="CFF10" s="135"/>
      <c r="CFG10" s="135"/>
      <c r="CFH10" s="135"/>
      <c r="CFI10" s="135"/>
      <c r="CFJ10" s="135"/>
      <c r="CFK10" s="135"/>
      <c r="CFL10" s="135"/>
      <c r="CFM10" s="135"/>
      <c r="CFN10" s="135"/>
      <c r="CFO10" s="135"/>
      <c r="CFP10" s="135"/>
      <c r="CFQ10" s="135"/>
      <c r="CFR10" s="135"/>
      <c r="CFS10" s="135"/>
      <c r="CFT10" s="135"/>
      <c r="CFU10" s="135"/>
      <c r="CFV10" s="135"/>
      <c r="CFW10" s="135"/>
      <c r="CFX10" s="135"/>
      <c r="CFY10" s="135"/>
      <c r="CFZ10" s="135"/>
      <c r="CGA10" s="135"/>
      <c r="CGB10" s="135"/>
      <c r="CGC10" s="135"/>
      <c r="CGD10" s="135"/>
      <c r="CGE10" s="135"/>
      <c r="CGF10" s="135"/>
      <c r="CGG10" s="135"/>
      <c r="CGH10" s="135"/>
      <c r="CGI10" s="135"/>
      <c r="CGJ10" s="135"/>
      <c r="CGK10" s="135"/>
      <c r="CGL10" s="135"/>
      <c r="CGM10" s="135"/>
      <c r="CGN10" s="135"/>
      <c r="CGO10" s="135"/>
      <c r="CGP10" s="135"/>
      <c r="CGQ10" s="135"/>
      <c r="CGR10" s="135"/>
      <c r="CGS10" s="135"/>
      <c r="CGT10" s="135"/>
      <c r="CGU10" s="135"/>
      <c r="CGV10" s="135"/>
      <c r="CGW10" s="135"/>
      <c r="CGX10" s="135"/>
      <c r="CGY10" s="135"/>
      <c r="CGZ10" s="135"/>
      <c r="CHA10" s="135"/>
      <c r="CHB10" s="135"/>
      <c r="CHC10" s="135"/>
      <c r="CHD10" s="135"/>
      <c r="CHE10" s="135"/>
      <c r="CHF10" s="135"/>
      <c r="CHG10" s="135"/>
      <c r="CHH10" s="135"/>
      <c r="CHI10" s="135"/>
      <c r="CHJ10" s="135"/>
      <c r="CHK10" s="135"/>
      <c r="CHL10" s="135"/>
      <c r="CHM10" s="135"/>
      <c r="CHN10" s="135"/>
      <c r="CHO10" s="135"/>
      <c r="CHP10" s="135"/>
      <c r="CHQ10" s="135"/>
      <c r="CHR10" s="135"/>
      <c r="CHS10" s="135"/>
      <c r="CHT10" s="135"/>
      <c r="CHU10" s="135"/>
      <c r="CHV10" s="135"/>
      <c r="CHW10" s="135"/>
      <c r="CHX10" s="135"/>
      <c r="CHY10" s="135"/>
      <c r="CHZ10" s="135"/>
      <c r="CIA10" s="135"/>
      <c r="CIB10" s="135"/>
      <c r="CIC10" s="135"/>
      <c r="CID10" s="135"/>
      <c r="CIE10" s="135"/>
      <c r="CIF10" s="135"/>
      <c r="CIG10" s="135"/>
      <c r="CIH10" s="135"/>
      <c r="CII10" s="135"/>
      <c r="CIJ10" s="135"/>
      <c r="CIK10" s="135"/>
      <c r="CIL10" s="135"/>
      <c r="CIM10" s="135"/>
      <c r="CIN10" s="135"/>
      <c r="CIO10" s="135"/>
      <c r="CIP10" s="135"/>
      <c r="CIQ10" s="135"/>
      <c r="CIR10" s="135"/>
      <c r="CIS10" s="135"/>
      <c r="CIT10" s="135"/>
      <c r="CIU10" s="135"/>
      <c r="CIV10" s="135"/>
      <c r="CIW10" s="135"/>
      <c r="CIX10" s="135"/>
      <c r="CIY10" s="135"/>
      <c r="CIZ10" s="135"/>
      <c r="CJA10" s="135"/>
      <c r="CJB10" s="135"/>
      <c r="CJC10" s="135"/>
      <c r="CJD10" s="135"/>
      <c r="CJE10" s="135"/>
      <c r="CJF10" s="135"/>
      <c r="CJG10" s="135"/>
      <c r="CJH10" s="135"/>
      <c r="CJI10" s="135"/>
      <c r="CJJ10" s="135"/>
      <c r="CJK10" s="135"/>
      <c r="CJL10" s="135"/>
      <c r="CJM10" s="135"/>
      <c r="CJN10" s="135"/>
      <c r="CJO10" s="135"/>
      <c r="CJP10" s="135"/>
      <c r="CJQ10" s="135"/>
      <c r="CJR10" s="135"/>
      <c r="CJS10" s="135"/>
      <c r="CJT10" s="135"/>
      <c r="CJU10" s="135"/>
      <c r="CJV10" s="135"/>
      <c r="CJW10" s="135"/>
      <c r="CJX10" s="135"/>
      <c r="CJY10" s="135"/>
      <c r="CJZ10" s="135"/>
      <c r="CKA10" s="135"/>
      <c r="CKB10" s="135"/>
      <c r="CKC10" s="135"/>
      <c r="CKD10" s="135"/>
      <c r="CKE10" s="135"/>
      <c r="CKF10" s="135"/>
      <c r="CKG10" s="135"/>
      <c r="CKH10" s="135"/>
      <c r="CKI10" s="135"/>
      <c r="CKJ10" s="135"/>
      <c r="CKK10" s="135"/>
      <c r="CKL10" s="135"/>
      <c r="CKM10" s="135"/>
      <c r="CKN10" s="135"/>
      <c r="CKO10" s="135"/>
      <c r="CKP10" s="135"/>
      <c r="CKQ10" s="135"/>
      <c r="CKR10" s="135"/>
      <c r="CKS10" s="135"/>
      <c r="CKT10" s="135"/>
      <c r="CKU10" s="135"/>
      <c r="CKV10" s="135"/>
      <c r="CKW10" s="135"/>
      <c r="CKX10" s="135"/>
      <c r="CKY10" s="135"/>
      <c r="CKZ10" s="135"/>
      <c r="CLA10" s="135"/>
      <c r="CLB10" s="135"/>
      <c r="CLC10" s="135"/>
      <c r="CLD10" s="135"/>
      <c r="CLE10" s="135"/>
      <c r="CLF10" s="135"/>
      <c r="CLG10" s="135"/>
      <c r="CLH10" s="135"/>
      <c r="CLI10" s="135"/>
      <c r="CLJ10" s="135"/>
      <c r="CLK10" s="135"/>
      <c r="CLL10" s="135"/>
      <c r="CLM10" s="135"/>
      <c r="CLN10" s="135"/>
      <c r="CLO10" s="135"/>
      <c r="CLP10" s="135"/>
      <c r="CLQ10" s="135"/>
      <c r="CLR10" s="135"/>
      <c r="CLS10" s="135"/>
      <c r="CLT10" s="135"/>
      <c r="CLU10" s="135"/>
      <c r="CLV10" s="135"/>
      <c r="CLW10" s="135"/>
      <c r="CLX10" s="135"/>
      <c r="CLY10" s="135"/>
      <c r="CLZ10" s="135"/>
      <c r="CMA10" s="135"/>
      <c r="CMB10" s="135"/>
      <c r="CMC10" s="135"/>
      <c r="CMD10" s="135"/>
      <c r="CME10" s="135"/>
      <c r="CMF10" s="135"/>
      <c r="CMG10" s="135"/>
      <c r="CMH10" s="135"/>
      <c r="CMI10" s="135"/>
      <c r="CMJ10" s="135"/>
      <c r="CMK10" s="135"/>
      <c r="CML10" s="135"/>
      <c r="CMM10" s="135"/>
      <c r="CMN10" s="135"/>
      <c r="CMO10" s="135"/>
      <c r="CMP10" s="135"/>
      <c r="CMQ10" s="135"/>
      <c r="CMR10" s="135"/>
      <c r="CMS10" s="135"/>
      <c r="CMT10" s="135"/>
      <c r="CMU10" s="135"/>
      <c r="CMV10" s="135"/>
      <c r="CMW10" s="135"/>
      <c r="CMX10" s="135"/>
      <c r="CMY10" s="135"/>
      <c r="CMZ10" s="135"/>
      <c r="CNA10" s="135"/>
      <c r="CNB10" s="135"/>
      <c r="CNC10" s="135"/>
      <c r="CND10" s="135"/>
      <c r="CNE10" s="135"/>
      <c r="CNF10" s="135"/>
      <c r="CNG10" s="135"/>
      <c r="CNH10" s="135"/>
      <c r="CNI10" s="135"/>
      <c r="CNJ10" s="135"/>
      <c r="CNK10" s="135"/>
      <c r="CNL10" s="135"/>
      <c r="CNM10" s="135"/>
      <c r="CNN10" s="135"/>
      <c r="CNO10" s="135"/>
      <c r="CNP10" s="135"/>
      <c r="CNQ10" s="135"/>
      <c r="CNR10" s="135"/>
      <c r="CNS10" s="135"/>
      <c r="CNT10" s="135"/>
      <c r="CNU10" s="135"/>
      <c r="CNV10" s="135"/>
      <c r="CNW10" s="135"/>
      <c r="CNX10" s="135"/>
      <c r="CNY10" s="135"/>
      <c r="CNZ10" s="135"/>
      <c r="COA10" s="135"/>
      <c r="COB10" s="135"/>
      <c r="COC10" s="135"/>
      <c r="COD10" s="135"/>
      <c r="COE10" s="135"/>
      <c r="COF10" s="135"/>
      <c r="COG10" s="135"/>
      <c r="COH10" s="135"/>
      <c r="COI10" s="135"/>
      <c r="COJ10" s="135"/>
      <c r="COK10" s="135"/>
      <c r="COL10" s="135"/>
      <c r="COM10" s="135"/>
      <c r="CON10" s="135"/>
      <c r="COO10" s="135"/>
      <c r="COP10" s="135"/>
      <c r="COQ10" s="135"/>
      <c r="COR10" s="135"/>
      <c r="COS10" s="135"/>
      <c r="COT10" s="135"/>
      <c r="COU10" s="135"/>
      <c r="COV10" s="135"/>
      <c r="COW10" s="135"/>
      <c r="COX10" s="135"/>
      <c r="COY10" s="135"/>
      <c r="COZ10" s="135"/>
      <c r="CPA10" s="135"/>
      <c r="CPB10" s="135"/>
      <c r="CPC10" s="135"/>
      <c r="CPD10" s="135"/>
      <c r="CPE10" s="135"/>
      <c r="CPF10" s="135"/>
      <c r="CPG10" s="135"/>
      <c r="CPH10" s="135"/>
      <c r="CPI10" s="135"/>
      <c r="CPJ10" s="135"/>
      <c r="CPK10" s="135"/>
      <c r="CPL10" s="135"/>
      <c r="CPM10" s="135"/>
      <c r="CPN10" s="135"/>
      <c r="CPO10" s="135"/>
      <c r="CPP10" s="135"/>
      <c r="CPQ10" s="135"/>
      <c r="CPR10" s="135"/>
      <c r="CPS10" s="135"/>
      <c r="CPT10" s="135"/>
      <c r="CPU10" s="135"/>
      <c r="CPV10" s="135"/>
      <c r="CPW10" s="135"/>
      <c r="CPX10" s="135"/>
      <c r="CPY10" s="135"/>
      <c r="CPZ10" s="135"/>
      <c r="CQA10" s="135"/>
      <c r="CQB10" s="135"/>
      <c r="CQC10" s="135"/>
      <c r="CQD10" s="135"/>
      <c r="CQE10" s="135"/>
      <c r="CQF10" s="135"/>
      <c r="CQG10" s="135"/>
      <c r="CQH10" s="135"/>
      <c r="CQI10" s="135"/>
      <c r="CQJ10" s="135"/>
      <c r="CQK10" s="135"/>
      <c r="CQL10" s="135"/>
      <c r="CQM10" s="135"/>
      <c r="CQN10" s="135"/>
      <c r="CQO10" s="135"/>
      <c r="CQP10" s="135"/>
      <c r="CQQ10" s="135"/>
      <c r="CQR10" s="135"/>
      <c r="CQS10" s="135"/>
      <c r="CQT10" s="135"/>
      <c r="CQU10" s="135"/>
      <c r="CQV10" s="135"/>
      <c r="CQW10" s="135"/>
      <c r="CQX10" s="135"/>
      <c r="CQY10" s="135"/>
      <c r="CQZ10" s="135"/>
      <c r="CRA10" s="135"/>
      <c r="CRB10" s="135"/>
      <c r="CRC10" s="135"/>
      <c r="CRD10" s="135"/>
      <c r="CRE10" s="135"/>
      <c r="CRF10" s="135"/>
      <c r="CRG10" s="135"/>
      <c r="CRH10" s="135"/>
      <c r="CRI10" s="135"/>
      <c r="CRJ10" s="135"/>
      <c r="CRK10" s="135"/>
      <c r="CRL10" s="135"/>
      <c r="CRM10" s="135"/>
      <c r="CRN10" s="135"/>
      <c r="CRO10" s="135"/>
      <c r="CRP10" s="135"/>
      <c r="CRQ10" s="135"/>
      <c r="CRR10" s="135"/>
      <c r="CRS10" s="135"/>
      <c r="CRT10" s="135"/>
      <c r="CRU10" s="135"/>
      <c r="CRV10" s="135"/>
      <c r="CRW10" s="135"/>
      <c r="CRX10" s="135"/>
      <c r="CRY10" s="135"/>
      <c r="CRZ10" s="135"/>
      <c r="CSA10" s="135"/>
      <c r="CSB10" s="135"/>
      <c r="CSC10" s="135"/>
      <c r="CSD10" s="135"/>
      <c r="CSE10" s="135"/>
      <c r="CSF10" s="135"/>
      <c r="CSG10" s="135"/>
      <c r="CSH10" s="135"/>
      <c r="CSI10" s="135"/>
      <c r="CSJ10" s="135"/>
      <c r="CSK10" s="135"/>
      <c r="CSL10" s="135"/>
      <c r="CSM10" s="135"/>
      <c r="CSN10" s="135"/>
      <c r="CSO10" s="135"/>
      <c r="CSP10" s="135"/>
      <c r="CSQ10" s="135"/>
      <c r="CSR10" s="135"/>
      <c r="CSS10" s="135"/>
      <c r="CST10" s="135"/>
      <c r="CSU10" s="135"/>
      <c r="CSV10" s="135"/>
      <c r="CSW10" s="135"/>
      <c r="CSX10" s="135"/>
      <c r="CSY10" s="135"/>
      <c r="CSZ10" s="135"/>
      <c r="CTA10" s="135"/>
      <c r="CTB10" s="135"/>
      <c r="CTC10" s="135"/>
      <c r="CTD10" s="135"/>
      <c r="CTE10" s="135"/>
      <c r="CTF10" s="135"/>
      <c r="CTG10" s="135"/>
      <c r="CTH10" s="135"/>
      <c r="CTI10" s="135"/>
      <c r="CTJ10" s="135"/>
      <c r="CTK10" s="135"/>
      <c r="CTL10" s="135"/>
      <c r="CTM10" s="135"/>
      <c r="CTN10" s="135"/>
      <c r="CTO10" s="135"/>
      <c r="CTP10" s="135"/>
      <c r="CTQ10" s="135"/>
      <c r="CTR10" s="135"/>
      <c r="CTS10" s="135"/>
      <c r="CTT10" s="135"/>
      <c r="CTU10" s="135"/>
      <c r="CTV10" s="135"/>
      <c r="CTW10" s="135"/>
      <c r="CTX10" s="135"/>
      <c r="CTY10" s="135"/>
      <c r="CTZ10" s="135"/>
      <c r="CUA10" s="135"/>
      <c r="CUB10" s="135"/>
      <c r="CUC10" s="135"/>
      <c r="CUD10" s="135"/>
      <c r="CUE10" s="135"/>
      <c r="CUF10" s="135"/>
      <c r="CUG10" s="135"/>
      <c r="CUH10" s="135"/>
      <c r="CUI10" s="135"/>
      <c r="CUJ10" s="135"/>
      <c r="CUK10" s="135"/>
      <c r="CUL10" s="135"/>
      <c r="CUM10" s="135"/>
      <c r="CUN10" s="135"/>
      <c r="CUO10" s="135"/>
      <c r="CUP10" s="135"/>
      <c r="CUQ10" s="135"/>
      <c r="CUR10" s="135"/>
      <c r="CUS10" s="135"/>
      <c r="CUT10" s="135"/>
      <c r="CUU10" s="135"/>
      <c r="CUV10" s="135"/>
      <c r="CUW10" s="135"/>
      <c r="CUX10" s="135"/>
      <c r="CUY10" s="135"/>
      <c r="CUZ10" s="135"/>
      <c r="CVA10" s="135"/>
      <c r="CVB10" s="135"/>
      <c r="CVC10" s="135"/>
      <c r="CVD10" s="135"/>
      <c r="CVE10" s="135"/>
      <c r="CVF10" s="135"/>
      <c r="CVG10" s="135"/>
      <c r="CVH10" s="135"/>
      <c r="CVI10" s="135"/>
      <c r="CVJ10" s="135"/>
      <c r="CVK10" s="135"/>
      <c r="CVL10" s="135"/>
      <c r="CVM10" s="135"/>
      <c r="CVN10" s="135"/>
      <c r="CVO10" s="135"/>
      <c r="CVP10" s="135"/>
      <c r="CVQ10" s="135"/>
      <c r="CVR10" s="135"/>
      <c r="CVS10" s="135"/>
      <c r="CVT10" s="135"/>
      <c r="CVU10" s="135"/>
      <c r="CVV10" s="135"/>
      <c r="CVW10" s="135"/>
      <c r="CVX10" s="135"/>
      <c r="CVY10" s="135"/>
      <c r="CVZ10" s="135"/>
      <c r="CWA10" s="135"/>
      <c r="CWB10" s="135"/>
      <c r="CWC10" s="135"/>
      <c r="CWD10" s="135"/>
      <c r="CWE10" s="135"/>
      <c r="CWF10" s="135"/>
      <c r="CWG10" s="135"/>
      <c r="CWH10" s="135"/>
      <c r="CWI10" s="135"/>
      <c r="CWJ10" s="135"/>
      <c r="CWK10" s="135"/>
      <c r="CWL10" s="135"/>
      <c r="CWM10" s="135"/>
      <c r="CWN10" s="135"/>
      <c r="CWO10" s="135"/>
      <c r="CWP10" s="135"/>
      <c r="CWQ10" s="135"/>
      <c r="CWR10" s="135"/>
      <c r="CWS10" s="135"/>
      <c r="CWT10" s="135"/>
      <c r="CWU10" s="135"/>
      <c r="CWV10" s="135"/>
      <c r="CWW10" s="135"/>
      <c r="CWX10" s="135"/>
      <c r="CWY10" s="135"/>
      <c r="CWZ10" s="135"/>
      <c r="CXA10" s="135"/>
      <c r="CXB10" s="135"/>
      <c r="CXC10" s="135"/>
      <c r="CXD10" s="135"/>
      <c r="CXE10" s="135"/>
      <c r="CXF10" s="135"/>
      <c r="CXG10" s="135"/>
      <c r="CXH10" s="135"/>
      <c r="CXI10" s="135"/>
      <c r="CXJ10" s="135"/>
      <c r="CXK10" s="135"/>
      <c r="CXL10" s="135"/>
      <c r="CXM10" s="135"/>
      <c r="CXN10" s="135"/>
      <c r="CXO10" s="135"/>
      <c r="CXP10" s="135"/>
      <c r="CXQ10" s="135"/>
      <c r="CXR10" s="135"/>
      <c r="CXS10" s="135"/>
      <c r="CXT10" s="135"/>
      <c r="CXU10" s="135"/>
      <c r="CXV10" s="135"/>
      <c r="CXW10" s="135"/>
      <c r="CXX10" s="135"/>
      <c r="CXY10" s="135"/>
      <c r="CXZ10" s="135"/>
      <c r="CYA10" s="135"/>
      <c r="CYB10" s="135"/>
      <c r="CYC10" s="135"/>
      <c r="CYD10" s="135"/>
      <c r="CYE10" s="135"/>
      <c r="CYF10" s="135"/>
      <c r="CYG10" s="135"/>
      <c r="CYH10" s="135"/>
      <c r="CYI10" s="135"/>
      <c r="CYJ10" s="135"/>
      <c r="CYK10" s="135"/>
      <c r="CYL10" s="135"/>
      <c r="CYM10" s="135"/>
      <c r="CYN10" s="135"/>
      <c r="CYO10" s="135"/>
      <c r="CYP10" s="135"/>
      <c r="CYQ10" s="135"/>
      <c r="CYR10" s="135"/>
      <c r="CYS10" s="135"/>
      <c r="CYT10" s="135"/>
      <c r="CYU10" s="135"/>
      <c r="CYV10" s="135"/>
      <c r="CYW10" s="135"/>
      <c r="CYX10" s="135"/>
      <c r="CYY10" s="135"/>
      <c r="CYZ10" s="135"/>
      <c r="CZA10" s="135"/>
      <c r="CZB10" s="135"/>
      <c r="CZC10" s="135"/>
      <c r="CZD10" s="135"/>
      <c r="CZE10" s="135"/>
      <c r="CZF10" s="135"/>
      <c r="CZG10" s="135"/>
      <c r="CZH10" s="135"/>
      <c r="CZI10" s="135"/>
      <c r="CZJ10" s="135"/>
      <c r="CZK10" s="135"/>
      <c r="CZL10" s="135"/>
      <c r="CZM10" s="135"/>
      <c r="CZN10" s="135"/>
      <c r="CZO10" s="135"/>
      <c r="CZP10" s="135"/>
      <c r="CZQ10" s="135"/>
      <c r="CZR10" s="135"/>
      <c r="CZS10" s="135"/>
      <c r="CZT10" s="135"/>
      <c r="CZU10" s="135"/>
      <c r="CZV10" s="135"/>
      <c r="CZW10" s="135"/>
      <c r="CZX10" s="135"/>
      <c r="CZY10" s="135"/>
      <c r="CZZ10" s="135"/>
      <c r="DAA10" s="135"/>
      <c r="DAB10" s="135"/>
      <c r="DAC10" s="135"/>
      <c r="DAD10" s="135"/>
      <c r="DAE10" s="135"/>
      <c r="DAF10" s="135"/>
      <c r="DAG10" s="135"/>
      <c r="DAH10" s="135"/>
      <c r="DAI10" s="135"/>
      <c r="DAJ10" s="135"/>
      <c r="DAK10" s="135"/>
      <c r="DAL10" s="135"/>
      <c r="DAM10" s="135"/>
      <c r="DAN10" s="135"/>
      <c r="DAO10" s="135"/>
      <c r="DAP10" s="135"/>
      <c r="DAQ10" s="135"/>
      <c r="DAR10" s="135"/>
      <c r="DAS10" s="135"/>
      <c r="DAT10" s="135"/>
      <c r="DAU10" s="135"/>
      <c r="DAV10" s="135"/>
      <c r="DAW10" s="135"/>
      <c r="DAX10" s="135"/>
      <c r="DAY10" s="135"/>
      <c r="DAZ10" s="135"/>
      <c r="DBA10" s="135"/>
      <c r="DBB10" s="135"/>
      <c r="DBC10" s="135"/>
      <c r="DBD10" s="135"/>
      <c r="DBE10" s="135"/>
      <c r="DBF10" s="135"/>
      <c r="DBG10" s="135"/>
      <c r="DBH10" s="135"/>
      <c r="DBI10" s="135"/>
      <c r="DBJ10" s="135"/>
      <c r="DBK10" s="135"/>
      <c r="DBL10" s="135"/>
      <c r="DBM10" s="135"/>
      <c r="DBN10" s="135"/>
      <c r="DBO10" s="135"/>
      <c r="DBP10" s="135"/>
      <c r="DBQ10" s="135"/>
      <c r="DBR10" s="135"/>
      <c r="DBS10" s="135"/>
      <c r="DBT10" s="135"/>
      <c r="DBU10" s="135"/>
      <c r="DBV10" s="135"/>
      <c r="DBW10" s="135"/>
      <c r="DBX10" s="135"/>
      <c r="DBY10" s="135"/>
      <c r="DBZ10" s="135"/>
      <c r="DCA10" s="135"/>
      <c r="DCB10" s="135"/>
      <c r="DCC10" s="135"/>
      <c r="DCD10" s="135"/>
      <c r="DCE10" s="135"/>
      <c r="DCF10" s="135"/>
      <c r="DCG10" s="135"/>
      <c r="DCH10" s="135"/>
      <c r="DCI10" s="135"/>
      <c r="DCJ10" s="135"/>
      <c r="DCK10" s="135"/>
      <c r="DCL10" s="135"/>
      <c r="DCM10" s="135"/>
      <c r="DCN10" s="135"/>
      <c r="DCO10" s="135"/>
      <c r="DCP10" s="135"/>
      <c r="DCQ10" s="135"/>
      <c r="DCR10" s="135"/>
      <c r="DCS10" s="135"/>
      <c r="DCT10" s="135"/>
      <c r="DCU10" s="135"/>
      <c r="DCV10" s="135"/>
      <c r="DCW10" s="135"/>
      <c r="DCX10" s="135"/>
      <c r="DCY10" s="135"/>
      <c r="DCZ10" s="135"/>
      <c r="DDA10" s="135"/>
      <c r="DDB10" s="135"/>
      <c r="DDC10" s="135"/>
      <c r="DDD10" s="135"/>
      <c r="DDE10" s="135"/>
      <c r="DDF10" s="135"/>
      <c r="DDG10" s="135"/>
      <c r="DDH10" s="135"/>
      <c r="DDI10" s="135"/>
      <c r="DDJ10" s="135"/>
      <c r="DDK10" s="135"/>
      <c r="DDL10" s="135"/>
      <c r="DDM10" s="135"/>
      <c r="DDN10" s="135"/>
      <c r="DDO10" s="135"/>
      <c r="DDP10" s="135"/>
      <c r="DDQ10" s="135"/>
      <c r="DDR10" s="135"/>
      <c r="DDS10" s="135"/>
      <c r="DDT10" s="135"/>
      <c r="DDU10" s="135"/>
      <c r="DDV10" s="135"/>
      <c r="DDW10" s="135"/>
      <c r="DDX10" s="135"/>
      <c r="DDY10" s="135"/>
      <c r="DDZ10" s="135"/>
      <c r="DEA10" s="135"/>
      <c r="DEB10" s="135"/>
      <c r="DEC10" s="135"/>
      <c r="DED10" s="135"/>
      <c r="DEE10" s="135"/>
      <c r="DEF10" s="135"/>
      <c r="DEG10" s="135"/>
      <c r="DEH10" s="135"/>
      <c r="DEI10" s="135"/>
      <c r="DEJ10" s="135"/>
      <c r="DEK10" s="135"/>
      <c r="DEL10" s="135"/>
      <c r="DEM10" s="135"/>
      <c r="DEN10" s="135"/>
      <c r="DEO10" s="135"/>
      <c r="DEP10" s="135"/>
      <c r="DEQ10" s="135"/>
      <c r="DER10" s="135"/>
      <c r="DES10" s="135"/>
      <c r="DET10" s="135"/>
      <c r="DEU10" s="135"/>
      <c r="DEV10" s="135"/>
      <c r="DEW10" s="135"/>
      <c r="DEX10" s="135"/>
      <c r="DEY10" s="135"/>
      <c r="DEZ10" s="135"/>
      <c r="DFA10" s="135"/>
      <c r="DFB10" s="135"/>
      <c r="DFC10" s="135"/>
      <c r="DFD10" s="135"/>
      <c r="DFE10" s="135"/>
      <c r="DFF10" s="135"/>
      <c r="DFG10" s="135"/>
      <c r="DFH10" s="135"/>
      <c r="DFI10" s="135"/>
      <c r="DFJ10" s="135"/>
      <c r="DFK10" s="135"/>
      <c r="DFL10" s="135"/>
      <c r="DFM10" s="135"/>
      <c r="DFN10" s="135"/>
      <c r="DFO10" s="135"/>
      <c r="DFP10" s="135"/>
      <c r="DFQ10" s="135"/>
      <c r="DFR10" s="135"/>
      <c r="DFS10" s="135"/>
      <c r="DFT10" s="135"/>
      <c r="DFU10" s="135"/>
      <c r="DFV10" s="135"/>
      <c r="DFW10" s="135"/>
      <c r="DFX10" s="135"/>
      <c r="DFY10" s="135"/>
      <c r="DFZ10" s="135"/>
      <c r="DGA10" s="135"/>
      <c r="DGB10" s="135"/>
      <c r="DGC10" s="135"/>
      <c r="DGD10" s="135"/>
      <c r="DGE10" s="135"/>
      <c r="DGF10" s="135"/>
      <c r="DGG10" s="135"/>
      <c r="DGH10" s="135"/>
      <c r="DGI10" s="135"/>
      <c r="DGJ10" s="135"/>
      <c r="DGK10" s="135"/>
      <c r="DGL10" s="135"/>
      <c r="DGM10" s="135"/>
      <c r="DGN10" s="135"/>
      <c r="DGO10" s="135"/>
      <c r="DGP10" s="135"/>
      <c r="DGQ10" s="135"/>
      <c r="DGR10" s="135"/>
      <c r="DGS10" s="135"/>
      <c r="DGT10" s="135"/>
      <c r="DGU10" s="135"/>
      <c r="DGV10" s="135"/>
      <c r="DGW10" s="135"/>
      <c r="DGX10" s="135"/>
      <c r="DGY10" s="135"/>
      <c r="DGZ10" s="135"/>
      <c r="DHA10" s="135"/>
      <c r="DHB10" s="135"/>
      <c r="DHC10" s="135"/>
      <c r="DHD10" s="135"/>
      <c r="DHE10" s="135"/>
      <c r="DHF10" s="135"/>
      <c r="DHG10" s="135"/>
      <c r="DHH10" s="135"/>
      <c r="DHI10" s="135"/>
      <c r="DHJ10" s="135"/>
      <c r="DHK10" s="135"/>
      <c r="DHL10" s="135"/>
      <c r="DHM10" s="135"/>
      <c r="DHN10" s="135"/>
      <c r="DHO10" s="135"/>
      <c r="DHP10" s="135"/>
      <c r="DHQ10" s="135"/>
      <c r="DHR10" s="135"/>
      <c r="DHS10" s="135"/>
      <c r="DHT10" s="135"/>
      <c r="DHU10" s="135"/>
      <c r="DHV10" s="135"/>
      <c r="DHW10" s="135"/>
      <c r="DHX10" s="135"/>
      <c r="DHY10" s="135"/>
      <c r="DHZ10" s="135"/>
      <c r="DIA10" s="135"/>
      <c r="DIB10" s="135"/>
      <c r="DIC10" s="135"/>
      <c r="DID10" s="135"/>
      <c r="DIE10" s="135"/>
      <c r="DIF10" s="135"/>
      <c r="DIG10" s="135"/>
      <c r="DIH10" s="135"/>
      <c r="DII10" s="135"/>
      <c r="DIJ10" s="135"/>
      <c r="DIK10" s="135"/>
      <c r="DIL10" s="135"/>
      <c r="DIM10" s="135"/>
      <c r="DIN10" s="135"/>
      <c r="DIO10" s="135"/>
      <c r="DIP10" s="135"/>
      <c r="DIQ10" s="135"/>
      <c r="DIR10" s="135"/>
      <c r="DIS10" s="135"/>
      <c r="DIT10" s="135"/>
      <c r="DIU10" s="135"/>
      <c r="DIV10" s="135"/>
      <c r="DIW10" s="135"/>
      <c r="DIX10" s="135"/>
      <c r="DIY10" s="135"/>
      <c r="DIZ10" s="135"/>
      <c r="DJA10" s="135"/>
      <c r="DJB10" s="135"/>
      <c r="DJC10" s="135"/>
      <c r="DJD10" s="135"/>
      <c r="DJE10" s="135"/>
      <c r="DJF10" s="135"/>
      <c r="DJG10" s="135"/>
      <c r="DJH10" s="135"/>
      <c r="DJI10" s="135"/>
      <c r="DJJ10" s="135"/>
      <c r="DJK10" s="135"/>
      <c r="DJL10" s="135"/>
      <c r="DJM10" s="135"/>
      <c r="DJN10" s="135"/>
      <c r="DJO10" s="135"/>
      <c r="DJP10" s="135"/>
      <c r="DJQ10" s="135"/>
      <c r="DJR10" s="135"/>
      <c r="DJS10" s="135"/>
      <c r="DJT10" s="135"/>
      <c r="DJU10" s="135"/>
      <c r="DJV10" s="135"/>
      <c r="DJW10" s="135"/>
      <c r="DJX10" s="135"/>
      <c r="DJY10" s="135"/>
      <c r="DJZ10" s="135"/>
      <c r="DKA10" s="135"/>
      <c r="DKB10" s="135"/>
      <c r="DKC10" s="135"/>
      <c r="DKD10" s="135"/>
      <c r="DKE10" s="135"/>
      <c r="DKF10" s="135"/>
      <c r="DKG10" s="135"/>
      <c r="DKH10" s="135"/>
      <c r="DKI10" s="135"/>
      <c r="DKJ10" s="135"/>
      <c r="DKK10" s="135"/>
      <c r="DKL10" s="135"/>
      <c r="DKM10" s="135"/>
      <c r="DKN10" s="135"/>
      <c r="DKO10" s="135"/>
      <c r="DKP10" s="135"/>
      <c r="DKQ10" s="135"/>
      <c r="DKR10" s="135"/>
      <c r="DKS10" s="135"/>
      <c r="DKT10" s="135"/>
      <c r="DKU10" s="135"/>
      <c r="DKV10" s="135"/>
      <c r="DKW10" s="135"/>
      <c r="DKX10" s="135"/>
      <c r="DKY10" s="135"/>
      <c r="DKZ10" s="135"/>
      <c r="DLA10" s="135"/>
      <c r="DLB10" s="135"/>
      <c r="DLC10" s="135"/>
      <c r="DLD10" s="135"/>
      <c r="DLE10" s="135"/>
      <c r="DLF10" s="135"/>
      <c r="DLG10" s="135"/>
      <c r="DLH10" s="135"/>
      <c r="DLI10" s="135"/>
      <c r="DLJ10" s="135"/>
      <c r="DLK10" s="135"/>
      <c r="DLL10" s="135"/>
      <c r="DLM10" s="135"/>
      <c r="DLN10" s="135"/>
      <c r="DLO10" s="135"/>
      <c r="DLP10" s="135"/>
      <c r="DLQ10" s="135"/>
      <c r="DLR10" s="135"/>
      <c r="DLS10" s="135"/>
      <c r="DLT10" s="135"/>
      <c r="DLU10" s="135"/>
      <c r="DLV10" s="135"/>
      <c r="DLW10" s="135"/>
      <c r="DLX10" s="135"/>
      <c r="DLY10" s="135"/>
      <c r="DLZ10" s="135"/>
      <c r="DMA10" s="135"/>
      <c r="DMB10" s="135"/>
      <c r="DMC10" s="135"/>
      <c r="DMD10" s="135"/>
      <c r="DME10" s="135"/>
      <c r="DMF10" s="135"/>
      <c r="DMG10" s="135"/>
      <c r="DMH10" s="135"/>
      <c r="DMI10" s="135"/>
      <c r="DMJ10" s="135"/>
      <c r="DMK10" s="135"/>
      <c r="DML10" s="135"/>
      <c r="DMM10" s="135"/>
      <c r="DMN10" s="135"/>
      <c r="DMO10" s="135"/>
      <c r="DMP10" s="135"/>
      <c r="DMQ10" s="135"/>
      <c r="DMR10" s="135"/>
      <c r="DMS10" s="135"/>
      <c r="DMT10" s="135"/>
      <c r="DMU10" s="135"/>
      <c r="DMV10" s="135"/>
      <c r="DMW10" s="135"/>
      <c r="DMX10" s="135"/>
      <c r="DMY10" s="135"/>
      <c r="DMZ10" s="135"/>
      <c r="DNA10" s="135"/>
      <c r="DNB10" s="135"/>
      <c r="DNC10" s="135"/>
      <c r="DND10" s="135"/>
      <c r="DNE10" s="135"/>
      <c r="DNF10" s="135"/>
      <c r="DNG10" s="135"/>
      <c r="DNH10" s="135"/>
      <c r="DNI10" s="135"/>
      <c r="DNJ10" s="135"/>
      <c r="DNK10" s="135"/>
      <c r="DNL10" s="135"/>
      <c r="DNM10" s="135"/>
      <c r="DNN10" s="135"/>
      <c r="DNO10" s="135"/>
      <c r="DNP10" s="135"/>
      <c r="DNQ10" s="135"/>
      <c r="DNR10" s="135"/>
      <c r="DNS10" s="135"/>
      <c r="DNT10" s="135"/>
      <c r="DNU10" s="135"/>
      <c r="DNV10" s="135"/>
      <c r="DNW10" s="135"/>
      <c r="DNX10" s="135"/>
      <c r="DNY10" s="135"/>
      <c r="DNZ10" s="135"/>
      <c r="DOA10" s="135"/>
      <c r="DOB10" s="135"/>
      <c r="DOC10" s="135"/>
      <c r="DOD10" s="135"/>
      <c r="DOE10" s="135"/>
      <c r="DOF10" s="135"/>
      <c r="DOG10" s="135"/>
      <c r="DOH10" s="135"/>
      <c r="DOI10" s="135"/>
      <c r="DOJ10" s="135"/>
      <c r="DOK10" s="135"/>
      <c r="DOL10" s="135"/>
      <c r="DOM10" s="135"/>
      <c r="DON10" s="135"/>
      <c r="DOO10" s="135"/>
      <c r="DOP10" s="135"/>
      <c r="DOQ10" s="135"/>
      <c r="DOR10" s="135"/>
      <c r="DOS10" s="135"/>
      <c r="DOT10" s="135"/>
      <c r="DOU10" s="135"/>
      <c r="DOV10" s="135"/>
      <c r="DOW10" s="135"/>
      <c r="DOX10" s="135"/>
      <c r="DOY10" s="135"/>
      <c r="DOZ10" s="135"/>
      <c r="DPA10" s="135"/>
      <c r="DPB10" s="135"/>
      <c r="DPC10" s="135"/>
      <c r="DPD10" s="135"/>
      <c r="DPE10" s="135"/>
      <c r="DPF10" s="135"/>
      <c r="DPG10" s="135"/>
      <c r="DPH10" s="135"/>
      <c r="DPI10" s="135"/>
      <c r="DPJ10" s="135"/>
      <c r="DPK10" s="135"/>
      <c r="DPL10" s="135"/>
      <c r="DPM10" s="135"/>
      <c r="DPN10" s="135"/>
      <c r="DPO10" s="135"/>
      <c r="DPP10" s="135"/>
      <c r="DPQ10" s="135"/>
      <c r="DPR10" s="135"/>
      <c r="DPS10" s="135"/>
      <c r="DPT10" s="135"/>
      <c r="DPU10" s="135"/>
      <c r="DPV10" s="135"/>
      <c r="DPW10" s="135"/>
      <c r="DPX10" s="135"/>
      <c r="DPY10" s="135"/>
      <c r="DPZ10" s="135"/>
      <c r="DQA10" s="135"/>
      <c r="DQB10" s="135"/>
      <c r="DQC10" s="135"/>
      <c r="DQD10" s="135"/>
      <c r="DQE10" s="135"/>
      <c r="DQF10" s="135"/>
      <c r="DQG10" s="135"/>
      <c r="DQH10" s="135"/>
      <c r="DQI10" s="135"/>
      <c r="DQJ10" s="135"/>
      <c r="DQK10" s="135"/>
      <c r="DQL10" s="135"/>
      <c r="DQM10" s="135"/>
      <c r="DQN10" s="135"/>
      <c r="DQO10" s="135"/>
      <c r="DQP10" s="135"/>
      <c r="DQQ10" s="135"/>
      <c r="DQR10" s="135"/>
      <c r="DQS10" s="135"/>
      <c r="DQT10" s="135"/>
      <c r="DQU10" s="135"/>
      <c r="DQV10" s="135"/>
      <c r="DQW10" s="135"/>
      <c r="DQX10" s="135"/>
      <c r="DQY10" s="135"/>
      <c r="DQZ10" s="135"/>
      <c r="DRA10" s="135"/>
      <c r="DRB10" s="135"/>
      <c r="DRC10" s="135"/>
      <c r="DRD10" s="135"/>
      <c r="DRE10" s="135"/>
      <c r="DRF10" s="135"/>
      <c r="DRG10" s="135"/>
      <c r="DRH10" s="135"/>
      <c r="DRI10" s="135"/>
      <c r="DRJ10" s="135"/>
      <c r="DRK10" s="135"/>
      <c r="DRL10" s="135"/>
      <c r="DRM10" s="135"/>
      <c r="DRN10" s="135"/>
      <c r="DRO10" s="135"/>
      <c r="DRP10" s="135"/>
      <c r="DRQ10" s="135"/>
      <c r="DRR10" s="135"/>
      <c r="DRS10" s="135"/>
      <c r="DRT10" s="135"/>
      <c r="DRU10" s="135"/>
      <c r="DRV10" s="135"/>
      <c r="DRW10" s="135"/>
      <c r="DRX10" s="135"/>
      <c r="DRY10" s="135"/>
      <c r="DRZ10" s="135"/>
      <c r="DSA10" s="135"/>
      <c r="DSB10" s="135"/>
      <c r="DSC10" s="135"/>
      <c r="DSD10" s="135"/>
      <c r="DSE10" s="135"/>
      <c r="DSF10" s="135"/>
      <c r="DSG10" s="135"/>
      <c r="DSH10" s="135"/>
      <c r="DSI10" s="135"/>
      <c r="DSJ10" s="135"/>
      <c r="DSK10" s="135"/>
      <c r="DSL10" s="135"/>
      <c r="DSM10" s="135"/>
      <c r="DSN10" s="135"/>
      <c r="DSO10" s="135"/>
      <c r="DSP10" s="135"/>
      <c r="DSQ10" s="135"/>
      <c r="DSR10" s="135"/>
      <c r="DSS10" s="135"/>
      <c r="DST10" s="135"/>
      <c r="DSU10" s="135"/>
      <c r="DSV10" s="135"/>
      <c r="DSW10" s="135"/>
      <c r="DSX10" s="135"/>
      <c r="DSY10" s="135"/>
      <c r="DSZ10" s="135"/>
      <c r="DTA10" s="135"/>
      <c r="DTB10" s="135"/>
      <c r="DTC10" s="135"/>
      <c r="DTD10" s="135"/>
      <c r="DTE10" s="135"/>
      <c r="DTF10" s="135"/>
      <c r="DTG10" s="135"/>
      <c r="DTH10" s="135"/>
      <c r="DTI10" s="135"/>
      <c r="DTJ10" s="135"/>
      <c r="DTK10" s="135"/>
      <c r="DTL10" s="135"/>
      <c r="DTM10" s="135"/>
      <c r="DTN10" s="135"/>
      <c r="DTO10" s="135"/>
      <c r="DTP10" s="135"/>
      <c r="DTQ10" s="135"/>
      <c r="DTR10" s="135"/>
      <c r="DTS10" s="135"/>
      <c r="DTT10" s="135"/>
      <c r="DTU10" s="135"/>
      <c r="DTV10" s="135"/>
      <c r="DTW10" s="135"/>
      <c r="DTX10" s="135"/>
      <c r="DTY10" s="135"/>
      <c r="DTZ10" s="135"/>
      <c r="DUA10" s="135"/>
      <c r="DUB10" s="135"/>
      <c r="DUC10" s="135"/>
      <c r="DUD10" s="135"/>
      <c r="DUE10" s="135"/>
      <c r="DUF10" s="135"/>
      <c r="DUG10" s="135"/>
      <c r="DUH10" s="135"/>
      <c r="DUI10" s="135"/>
      <c r="DUJ10" s="135"/>
      <c r="DUK10" s="135"/>
      <c r="DUL10" s="135"/>
      <c r="DUM10" s="135"/>
      <c r="DUN10" s="135"/>
      <c r="DUO10" s="135"/>
      <c r="DUP10" s="135"/>
      <c r="DUQ10" s="135"/>
      <c r="DUR10" s="135"/>
      <c r="DUS10" s="135"/>
      <c r="DUT10" s="135"/>
      <c r="DUU10" s="135"/>
      <c r="DUV10" s="135"/>
      <c r="DUW10" s="135"/>
      <c r="DUX10" s="135"/>
      <c r="DUY10" s="135"/>
      <c r="DUZ10" s="135"/>
      <c r="DVA10" s="135"/>
      <c r="DVB10" s="135"/>
      <c r="DVC10" s="135"/>
      <c r="DVD10" s="135"/>
      <c r="DVE10" s="135"/>
      <c r="DVF10" s="135"/>
      <c r="DVG10" s="135"/>
      <c r="DVH10" s="135"/>
      <c r="DVI10" s="135"/>
      <c r="DVJ10" s="135"/>
      <c r="DVK10" s="135"/>
      <c r="DVL10" s="135"/>
      <c r="DVM10" s="135"/>
      <c r="DVN10" s="135"/>
      <c r="DVO10" s="135"/>
      <c r="DVP10" s="135"/>
      <c r="DVQ10" s="135"/>
      <c r="DVR10" s="135"/>
      <c r="DVS10" s="135"/>
      <c r="DVT10" s="135"/>
      <c r="DVU10" s="135"/>
      <c r="DVV10" s="135"/>
      <c r="DVW10" s="135"/>
      <c r="DVX10" s="135"/>
      <c r="DVY10" s="135"/>
      <c r="DVZ10" s="135"/>
      <c r="DWA10" s="135"/>
      <c r="DWB10" s="135"/>
      <c r="DWC10" s="135"/>
      <c r="DWD10" s="135"/>
      <c r="DWE10" s="135"/>
      <c r="DWF10" s="135"/>
      <c r="DWG10" s="135"/>
      <c r="DWH10" s="135"/>
      <c r="DWI10" s="135"/>
      <c r="DWJ10" s="135"/>
      <c r="DWK10" s="135"/>
      <c r="DWL10" s="135"/>
      <c r="DWM10" s="135"/>
      <c r="DWN10" s="135"/>
      <c r="DWO10" s="135"/>
      <c r="DWP10" s="135"/>
      <c r="DWQ10" s="135"/>
      <c r="DWR10" s="135"/>
      <c r="DWS10" s="135"/>
      <c r="DWT10" s="135"/>
      <c r="DWU10" s="135"/>
      <c r="DWV10" s="135"/>
      <c r="DWW10" s="135"/>
      <c r="DWX10" s="135"/>
      <c r="DWY10" s="135"/>
      <c r="DWZ10" s="135"/>
      <c r="DXA10" s="135"/>
      <c r="DXB10" s="135"/>
      <c r="DXC10" s="135"/>
      <c r="DXD10" s="135"/>
      <c r="DXE10" s="135"/>
      <c r="DXF10" s="135"/>
      <c r="DXG10" s="135"/>
      <c r="DXH10" s="135"/>
      <c r="DXI10" s="135"/>
      <c r="DXJ10" s="135"/>
      <c r="DXK10" s="135"/>
      <c r="DXL10" s="135"/>
      <c r="DXM10" s="135"/>
      <c r="DXN10" s="135"/>
      <c r="DXO10" s="135"/>
      <c r="DXP10" s="135"/>
      <c r="DXQ10" s="135"/>
      <c r="DXR10" s="135"/>
      <c r="DXS10" s="135"/>
      <c r="DXT10" s="135"/>
      <c r="DXU10" s="135"/>
      <c r="DXV10" s="135"/>
      <c r="DXW10" s="135"/>
      <c r="DXX10" s="135"/>
      <c r="DXY10" s="135"/>
      <c r="DXZ10" s="135"/>
      <c r="DYA10" s="135"/>
      <c r="DYB10" s="135"/>
      <c r="DYC10" s="135"/>
      <c r="DYD10" s="135"/>
      <c r="DYE10" s="135"/>
      <c r="DYF10" s="135"/>
      <c r="DYG10" s="135"/>
      <c r="DYH10" s="135"/>
      <c r="DYI10" s="135"/>
      <c r="DYJ10" s="135"/>
      <c r="DYK10" s="135"/>
      <c r="DYL10" s="135"/>
      <c r="DYM10" s="135"/>
      <c r="DYN10" s="135"/>
      <c r="DYO10" s="135"/>
      <c r="DYP10" s="135"/>
      <c r="DYQ10" s="135"/>
      <c r="DYR10" s="135"/>
      <c r="DYS10" s="135"/>
      <c r="DYT10" s="135"/>
      <c r="DYU10" s="135"/>
      <c r="DYV10" s="135"/>
      <c r="DYW10" s="135"/>
      <c r="DYX10" s="135"/>
      <c r="DYY10" s="135"/>
      <c r="DYZ10" s="135"/>
      <c r="DZA10" s="135"/>
      <c r="DZB10" s="135"/>
      <c r="DZC10" s="135"/>
      <c r="DZD10" s="135"/>
      <c r="DZE10" s="135"/>
      <c r="DZF10" s="135"/>
      <c r="DZG10" s="135"/>
      <c r="DZH10" s="135"/>
      <c r="DZI10" s="135"/>
      <c r="DZJ10" s="135"/>
      <c r="DZK10" s="135"/>
      <c r="DZL10" s="135"/>
      <c r="DZM10" s="135"/>
      <c r="DZN10" s="135"/>
      <c r="DZO10" s="135"/>
      <c r="DZP10" s="135"/>
      <c r="DZQ10" s="135"/>
      <c r="DZR10" s="135"/>
      <c r="DZS10" s="135"/>
      <c r="DZT10" s="135"/>
      <c r="DZU10" s="135"/>
      <c r="DZV10" s="135"/>
      <c r="DZW10" s="135"/>
      <c r="DZX10" s="135"/>
      <c r="DZY10" s="135"/>
      <c r="DZZ10" s="135"/>
      <c r="EAA10" s="135"/>
      <c r="EAB10" s="135"/>
      <c r="EAC10" s="135"/>
      <c r="EAD10" s="135"/>
      <c r="EAE10" s="135"/>
      <c r="EAF10" s="135"/>
      <c r="EAG10" s="135"/>
      <c r="EAH10" s="135"/>
      <c r="EAI10" s="135"/>
      <c r="EAJ10" s="135"/>
      <c r="EAK10" s="135"/>
      <c r="EAL10" s="135"/>
      <c r="EAM10" s="135"/>
      <c r="EAN10" s="135"/>
      <c r="EAO10" s="135"/>
      <c r="EAP10" s="135"/>
      <c r="EAQ10" s="135"/>
      <c r="EAR10" s="135"/>
      <c r="EAS10" s="135"/>
      <c r="EAT10" s="135"/>
      <c r="EAU10" s="135"/>
      <c r="EAV10" s="135"/>
      <c r="EAW10" s="135"/>
      <c r="EAX10" s="135"/>
      <c r="EAY10" s="135"/>
      <c r="EAZ10" s="135"/>
      <c r="EBA10" s="135"/>
      <c r="EBB10" s="135"/>
      <c r="EBC10" s="135"/>
      <c r="EBD10" s="135"/>
      <c r="EBE10" s="135"/>
      <c r="EBF10" s="135"/>
      <c r="EBG10" s="135"/>
      <c r="EBH10" s="135"/>
      <c r="EBI10" s="135"/>
      <c r="EBJ10" s="135"/>
      <c r="EBK10" s="135"/>
      <c r="EBL10" s="135"/>
      <c r="EBM10" s="135"/>
      <c r="EBN10" s="135"/>
      <c r="EBO10" s="135"/>
      <c r="EBP10" s="135"/>
      <c r="EBQ10" s="135"/>
      <c r="EBR10" s="135"/>
      <c r="EBS10" s="135"/>
      <c r="EBT10" s="135"/>
      <c r="EBU10" s="135"/>
      <c r="EBV10" s="135"/>
      <c r="EBW10" s="135"/>
      <c r="EBX10" s="135"/>
      <c r="EBY10" s="135"/>
      <c r="EBZ10" s="135"/>
      <c r="ECA10" s="135"/>
      <c r="ECB10" s="135"/>
      <c r="ECC10" s="135"/>
      <c r="ECD10" s="135"/>
      <c r="ECE10" s="135"/>
      <c r="ECF10" s="135"/>
      <c r="ECG10" s="135"/>
      <c r="ECH10" s="135"/>
      <c r="ECI10" s="135"/>
      <c r="ECJ10" s="135"/>
      <c r="ECK10" s="135"/>
      <c r="ECL10" s="135"/>
      <c r="ECM10" s="135"/>
      <c r="ECN10" s="135"/>
      <c r="ECO10" s="135"/>
      <c r="ECP10" s="135"/>
      <c r="ECQ10" s="135"/>
      <c r="ECR10" s="135"/>
      <c r="ECS10" s="135"/>
      <c r="ECT10" s="135"/>
      <c r="ECU10" s="135"/>
      <c r="ECV10" s="135"/>
      <c r="ECW10" s="135"/>
      <c r="ECX10" s="135"/>
      <c r="ECY10" s="135"/>
      <c r="ECZ10" s="135"/>
      <c r="EDA10" s="135"/>
      <c r="EDB10" s="135"/>
      <c r="EDC10" s="135"/>
      <c r="EDD10" s="135"/>
      <c r="EDE10" s="135"/>
      <c r="EDF10" s="135"/>
      <c r="EDG10" s="135"/>
      <c r="EDH10" s="135"/>
      <c r="EDI10" s="135"/>
      <c r="EDJ10" s="135"/>
      <c r="EDK10" s="135"/>
      <c r="EDL10" s="135"/>
      <c r="EDM10" s="135"/>
      <c r="EDN10" s="135"/>
      <c r="EDO10" s="135"/>
      <c r="EDP10" s="135"/>
      <c r="EDQ10" s="135"/>
      <c r="EDR10" s="135"/>
      <c r="EDS10" s="135"/>
      <c r="EDT10" s="135"/>
      <c r="EDU10" s="135"/>
      <c r="EDV10" s="135"/>
      <c r="EDW10" s="135"/>
      <c r="EDX10" s="135"/>
      <c r="EDY10" s="135"/>
      <c r="EDZ10" s="135"/>
      <c r="EEA10" s="135"/>
      <c r="EEB10" s="135"/>
      <c r="EEC10" s="135"/>
      <c r="EED10" s="135"/>
      <c r="EEE10" s="135"/>
      <c r="EEF10" s="135"/>
      <c r="EEG10" s="135"/>
      <c r="EEH10" s="135"/>
      <c r="EEI10" s="135"/>
      <c r="EEJ10" s="135"/>
      <c r="EEK10" s="135"/>
      <c r="EEL10" s="135"/>
      <c r="EEM10" s="135"/>
      <c r="EEN10" s="135"/>
      <c r="EEO10" s="135"/>
      <c r="EEP10" s="135"/>
      <c r="EEQ10" s="135"/>
      <c r="EER10" s="135"/>
      <c r="EES10" s="135"/>
      <c r="EET10" s="135"/>
      <c r="EEU10" s="135"/>
      <c r="EEV10" s="135"/>
      <c r="EEW10" s="135"/>
      <c r="EEX10" s="135"/>
      <c r="EEY10" s="135"/>
      <c r="EEZ10" s="135"/>
      <c r="EFA10" s="135"/>
      <c r="EFB10" s="135"/>
      <c r="EFC10" s="135"/>
      <c r="EFD10" s="135"/>
      <c r="EFE10" s="135"/>
      <c r="EFF10" s="135"/>
      <c r="EFG10" s="135"/>
      <c r="EFH10" s="135"/>
      <c r="EFI10" s="135"/>
      <c r="EFJ10" s="135"/>
      <c r="EFK10" s="135"/>
      <c r="EFL10" s="135"/>
      <c r="EFM10" s="135"/>
      <c r="EFN10" s="135"/>
      <c r="EFO10" s="135"/>
      <c r="EFP10" s="135"/>
      <c r="EFQ10" s="135"/>
      <c r="EFR10" s="135"/>
      <c r="EFS10" s="135"/>
      <c r="EFT10" s="135"/>
      <c r="EFU10" s="135"/>
      <c r="EFV10" s="135"/>
      <c r="EFW10" s="135"/>
      <c r="EFX10" s="135"/>
      <c r="EFY10" s="135"/>
      <c r="EFZ10" s="135"/>
      <c r="EGA10" s="135"/>
      <c r="EGB10" s="135"/>
      <c r="EGC10" s="135"/>
      <c r="EGD10" s="135"/>
      <c r="EGE10" s="135"/>
      <c r="EGF10" s="135"/>
      <c r="EGG10" s="135"/>
      <c r="EGH10" s="135"/>
      <c r="EGI10" s="135"/>
      <c r="EGJ10" s="135"/>
      <c r="EGK10" s="135"/>
      <c r="EGL10" s="135"/>
      <c r="EGM10" s="135"/>
      <c r="EGN10" s="135"/>
      <c r="EGO10" s="135"/>
      <c r="EGP10" s="135"/>
      <c r="EGQ10" s="135"/>
      <c r="EGR10" s="135"/>
      <c r="EGS10" s="135"/>
      <c r="EGT10" s="135"/>
      <c r="EGU10" s="135"/>
      <c r="EGV10" s="135"/>
      <c r="EGW10" s="135"/>
      <c r="EGX10" s="135"/>
      <c r="EGY10" s="135"/>
      <c r="EGZ10" s="135"/>
      <c r="EHA10" s="135"/>
      <c r="EHB10" s="135"/>
      <c r="EHC10" s="135"/>
      <c r="EHD10" s="135"/>
      <c r="EHE10" s="135"/>
      <c r="EHF10" s="135"/>
      <c r="EHG10" s="135"/>
      <c r="EHH10" s="135"/>
      <c r="EHI10" s="135"/>
      <c r="EHJ10" s="135"/>
      <c r="EHK10" s="135"/>
      <c r="EHL10" s="135"/>
      <c r="EHM10" s="135"/>
      <c r="EHN10" s="135"/>
      <c r="EHO10" s="135"/>
      <c r="EHP10" s="135"/>
      <c r="EHQ10" s="135"/>
      <c r="EHR10" s="135"/>
      <c r="EHS10" s="135"/>
      <c r="EHT10" s="135"/>
      <c r="EHU10" s="135"/>
      <c r="EHV10" s="135"/>
      <c r="EHW10" s="135"/>
      <c r="EHX10" s="135"/>
      <c r="EHY10" s="135"/>
      <c r="EHZ10" s="135"/>
      <c r="EIA10" s="135"/>
      <c r="EIB10" s="135"/>
      <c r="EIC10" s="135"/>
      <c r="EID10" s="135"/>
      <c r="EIE10" s="135"/>
      <c r="EIF10" s="135"/>
      <c r="EIG10" s="135"/>
      <c r="EIH10" s="135"/>
      <c r="EII10" s="135"/>
      <c r="EIJ10" s="135"/>
      <c r="EIK10" s="135"/>
      <c r="EIL10" s="135"/>
      <c r="EIM10" s="135"/>
      <c r="EIN10" s="135"/>
      <c r="EIO10" s="135"/>
      <c r="EIP10" s="135"/>
      <c r="EIQ10" s="135"/>
      <c r="EIR10" s="135"/>
      <c r="EIS10" s="135"/>
      <c r="EIT10" s="135"/>
      <c r="EIU10" s="135"/>
      <c r="EIV10" s="135"/>
      <c r="EIW10" s="135"/>
      <c r="EIX10" s="135"/>
      <c r="EIY10" s="135"/>
      <c r="EIZ10" s="135"/>
      <c r="EJA10" s="135"/>
      <c r="EJB10" s="135"/>
      <c r="EJC10" s="135"/>
      <c r="EJD10" s="135"/>
      <c r="EJE10" s="135"/>
      <c r="EJF10" s="135"/>
      <c r="EJG10" s="135"/>
      <c r="EJH10" s="135"/>
      <c r="EJI10" s="135"/>
      <c r="EJJ10" s="135"/>
      <c r="EJK10" s="135"/>
      <c r="EJL10" s="135"/>
      <c r="EJM10" s="135"/>
      <c r="EJN10" s="135"/>
      <c r="EJO10" s="135"/>
      <c r="EJP10" s="135"/>
      <c r="EJQ10" s="135"/>
      <c r="EJR10" s="135"/>
      <c r="EJS10" s="135"/>
      <c r="EJT10" s="135"/>
      <c r="EJU10" s="135"/>
      <c r="EJV10" s="135"/>
      <c r="EJW10" s="135"/>
      <c r="EJX10" s="135"/>
      <c r="EJY10" s="135"/>
      <c r="EJZ10" s="135"/>
      <c r="EKA10" s="135"/>
      <c r="EKB10" s="135"/>
      <c r="EKC10" s="135"/>
      <c r="EKD10" s="135"/>
      <c r="EKE10" s="135"/>
      <c r="EKF10" s="135"/>
      <c r="EKG10" s="135"/>
      <c r="EKH10" s="135"/>
      <c r="EKI10" s="135"/>
      <c r="EKJ10" s="135"/>
      <c r="EKK10" s="135"/>
      <c r="EKL10" s="135"/>
      <c r="EKM10" s="135"/>
      <c r="EKN10" s="135"/>
      <c r="EKO10" s="135"/>
      <c r="EKP10" s="135"/>
      <c r="EKQ10" s="135"/>
      <c r="EKR10" s="135"/>
      <c r="EKS10" s="135"/>
      <c r="EKT10" s="135"/>
      <c r="EKU10" s="135"/>
      <c r="EKV10" s="135"/>
      <c r="EKW10" s="135"/>
      <c r="EKX10" s="135"/>
      <c r="EKY10" s="135"/>
      <c r="EKZ10" s="135"/>
      <c r="ELA10" s="135"/>
      <c r="ELB10" s="135"/>
      <c r="ELC10" s="135"/>
      <c r="ELD10" s="135"/>
      <c r="ELE10" s="135"/>
      <c r="ELF10" s="135"/>
      <c r="ELG10" s="135"/>
      <c r="ELH10" s="135"/>
      <c r="ELI10" s="135"/>
      <c r="ELJ10" s="135"/>
      <c r="ELK10" s="135"/>
      <c r="ELL10" s="135"/>
      <c r="ELM10" s="135"/>
      <c r="ELN10" s="135"/>
      <c r="ELO10" s="135"/>
      <c r="ELP10" s="135"/>
      <c r="ELQ10" s="135"/>
      <c r="ELR10" s="135"/>
      <c r="ELS10" s="135"/>
      <c r="ELT10" s="135"/>
      <c r="ELU10" s="135"/>
      <c r="ELV10" s="135"/>
      <c r="ELW10" s="135"/>
      <c r="ELX10" s="135"/>
      <c r="ELY10" s="135"/>
      <c r="ELZ10" s="135"/>
      <c r="EMA10" s="135"/>
      <c r="EMB10" s="135"/>
      <c r="EMC10" s="135"/>
      <c r="EMD10" s="135"/>
      <c r="EME10" s="135"/>
      <c r="EMF10" s="135"/>
      <c r="EMG10" s="135"/>
      <c r="EMH10" s="135"/>
      <c r="EMI10" s="135"/>
      <c r="EMJ10" s="135"/>
      <c r="EMK10" s="135"/>
      <c r="EML10" s="135"/>
      <c r="EMM10" s="135"/>
      <c r="EMN10" s="135"/>
      <c r="EMO10" s="135"/>
      <c r="EMP10" s="135"/>
      <c r="EMQ10" s="135"/>
      <c r="EMR10" s="135"/>
      <c r="EMS10" s="135"/>
      <c r="EMT10" s="135"/>
      <c r="EMU10" s="135"/>
      <c r="EMV10" s="135"/>
      <c r="EMW10" s="135"/>
      <c r="EMX10" s="135"/>
      <c r="EMY10" s="135"/>
      <c r="EMZ10" s="135"/>
      <c r="ENA10" s="135"/>
      <c r="ENB10" s="135"/>
      <c r="ENC10" s="135"/>
      <c r="END10" s="135"/>
      <c r="ENE10" s="135"/>
      <c r="ENF10" s="135"/>
      <c r="ENG10" s="135"/>
      <c r="ENH10" s="135"/>
      <c r="ENI10" s="135"/>
      <c r="ENJ10" s="135"/>
      <c r="ENK10" s="135"/>
      <c r="ENL10" s="135"/>
      <c r="ENM10" s="135"/>
      <c r="ENN10" s="135"/>
      <c r="ENO10" s="135"/>
      <c r="ENP10" s="135"/>
      <c r="ENQ10" s="135"/>
      <c r="ENR10" s="135"/>
      <c r="ENS10" s="135"/>
      <c r="ENT10" s="135"/>
      <c r="ENU10" s="135"/>
      <c r="ENV10" s="135"/>
      <c r="ENW10" s="135"/>
      <c r="ENX10" s="135"/>
      <c r="ENY10" s="135"/>
      <c r="ENZ10" s="135"/>
      <c r="EOA10" s="135"/>
      <c r="EOB10" s="135"/>
      <c r="EOC10" s="135"/>
      <c r="EOD10" s="135"/>
      <c r="EOE10" s="135"/>
      <c r="EOF10" s="135"/>
      <c r="EOG10" s="135"/>
      <c r="EOH10" s="135"/>
      <c r="EOI10" s="135"/>
      <c r="EOJ10" s="135"/>
      <c r="EOK10" s="135"/>
      <c r="EOL10" s="135"/>
      <c r="EOM10" s="135"/>
      <c r="EON10" s="135"/>
      <c r="EOO10" s="135"/>
      <c r="EOP10" s="135"/>
      <c r="EOQ10" s="135"/>
      <c r="EOR10" s="135"/>
      <c r="EOS10" s="135"/>
      <c r="EOT10" s="135"/>
      <c r="EOU10" s="135"/>
      <c r="EOV10" s="135"/>
      <c r="EOW10" s="135"/>
      <c r="EOX10" s="135"/>
      <c r="EOY10" s="135"/>
      <c r="EOZ10" s="135"/>
      <c r="EPA10" s="135"/>
      <c r="EPB10" s="135"/>
      <c r="EPC10" s="135"/>
      <c r="EPD10" s="135"/>
      <c r="EPE10" s="135"/>
      <c r="EPF10" s="135"/>
      <c r="EPG10" s="135"/>
      <c r="EPH10" s="135"/>
      <c r="EPI10" s="135"/>
      <c r="EPJ10" s="135"/>
      <c r="EPK10" s="135"/>
      <c r="EPL10" s="135"/>
      <c r="EPM10" s="135"/>
      <c r="EPN10" s="135"/>
      <c r="EPO10" s="135"/>
      <c r="EPP10" s="135"/>
      <c r="EPQ10" s="135"/>
      <c r="EPR10" s="135"/>
      <c r="EPS10" s="135"/>
      <c r="EPT10" s="135"/>
      <c r="EPU10" s="135"/>
      <c r="EPV10" s="135"/>
      <c r="EPW10" s="135"/>
      <c r="EPX10" s="135"/>
      <c r="EPY10" s="135"/>
      <c r="EPZ10" s="135"/>
      <c r="EQA10" s="135"/>
      <c r="EQB10" s="135"/>
      <c r="EQC10" s="135"/>
      <c r="EQD10" s="135"/>
      <c r="EQE10" s="135"/>
      <c r="EQF10" s="135"/>
      <c r="EQG10" s="135"/>
      <c r="EQH10" s="135"/>
      <c r="EQI10" s="135"/>
      <c r="EQJ10" s="135"/>
      <c r="EQK10" s="135"/>
      <c r="EQL10" s="135"/>
      <c r="EQM10" s="135"/>
      <c r="EQN10" s="135"/>
      <c r="EQO10" s="135"/>
      <c r="EQP10" s="135"/>
      <c r="EQQ10" s="135"/>
      <c r="EQR10" s="135"/>
      <c r="EQS10" s="135"/>
      <c r="EQT10" s="135"/>
      <c r="EQU10" s="135"/>
      <c r="EQV10" s="135"/>
      <c r="EQW10" s="135"/>
      <c r="EQX10" s="135"/>
      <c r="EQY10" s="135"/>
      <c r="EQZ10" s="135"/>
      <c r="ERA10" s="135"/>
      <c r="ERB10" s="135"/>
      <c r="ERC10" s="135"/>
      <c r="ERD10" s="135"/>
      <c r="ERE10" s="135"/>
      <c r="ERF10" s="135"/>
      <c r="ERG10" s="135"/>
      <c r="ERH10" s="135"/>
      <c r="ERI10" s="135"/>
      <c r="ERJ10" s="135"/>
      <c r="ERK10" s="135"/>
      <c r="ERL10" s="135"/>
      <c r="ERM10" s="135"/>
      <c r="ERN10" s="135"/>
      <c r="ERO10" s="135"/>
      <c r="ERP10" s="135"/>
      <c r="ERQ10" s="135"/>
      <c r="ERR10" s="135"/>
      <c r="ERS10" s="135"/>
      <c r="ERT10" s="135"/>
      <c r="ERU10" s="135"/>
      <c r="ERV10" s="135"/>
      <c r="ERW10" s="135"/>
      <c r="ERX10" s="135"/>
      <c r="ERY10" s="135"/>
      <c r="ERZ10" s="135"/>
      <c r="ESA10" s="135"/>
      <c r="ESB10" s="135"/>
      <c r="ESC10" s="135"/>
      <c r="ESD10" s="135"/>
      <c r="ESE10" s="135"/>
      <c r="ESF10" s="135"/>
      <c r="ESG10" s="135"/>
      <c r="ESH10" s="135"/>
      <c r="ESI10" s="135"/>
      <c r="ESJ10" s="135"/>
      <c r="ESK10" s="135"/>
      <c r="ESL10" s="135"/>
      <c r="ESM10" s="135"/>
      <c r="ESN10" s="135"/>
      <c r="ESO10" s="135"/>
      <c r="ESP10" s="135"/>
      <c r="ESQ10" s="135"/>
      <c r="ESR10" s="135"/>
      <c r="ESS10" s="135"/>
      <c r="EST10" s="135"/>
      <c r="ESU10" s="135"/>
      <c r="ESV10" s="135"/>
      <c r="ESW10" s="135"/>
      <c r="ESX10" s="135"/>
      <c r="ESY10" s="135"/>
      <c r="ESZ10" s="135"/>
      <c r="ETA10" s="135"/>
      <c r="ETB10" s="135"/>
      <c r="ETC10" s="135"/>
      <c r="ETD10" s="135"/>
      <c r="ETE10" s="135"/>
      <c r="ETF10" s="135"/>
      <c r="ETG10" s="135"/>
      <c r="ETH10" s="135"/>
      <c r="ETI10" s="135"/>
      <c r="ETJ10" s="135"/>
      <c r="ETK10" s="135"/>
      <c r="ETL10" s="135"/>
      <c r="ETM10" s="135"/>
      <c r="ETN10" s="135"/>
      <c r="ETO10" s="135"/>
      <c r="ETP10" s="135"/>
      <c r="ETQ10" s="135"/>
      <c r="ETR10" s="135"/>
      <c r="ETS10" s="135"/>
      <c r="ETT10" s="135"/>
      <c r="ETU10" s="135"/>
      <c r="ETV10" s="135"/>
      <c r="ETW10" s="135"/>
      <c r="ETX10" s="135"/>
      <c r="ETY10" s="135"/>
      <c r="ETZ10" s="135"/>
      <c r="EUA10" s="135"/>
      <c r="EUB10" s="135"/>
      <c r="EUC10" s="135"/>
      <c r="EUD10" s="135"/>
      <c r="EUE10" s="135"/>
      <c r="EUF10" s="135"/>
      <c r="EUG10" s="135"/>
      <c r="EUH10" s="135"/>
      <c r="EUI10" s="135"/>
      <c r="EUJ10" s="135"/>
      <c r="EUK10" s="135"/>
      <c r="EUL10" s="135"/>
      <c r="EUM10" s="135"/>
      <c r="EUN10" s="135"/>
      <c r="EUO10" s="135"/>
      <c r="EUP10" s="135"/>
      <c r="EUQ10" s="135"/>
      <c r="EUR10" s="135"/>
      <c r="EUS10" s="135"/>
      <c r="EUT10" s="135"/>
      <c r="EUU10" s="135"/>
      <c r="EUV10" s="135"/>
      <c r="EUW10" s="135"/>
      <c r="EUX10" s="135"/>
      <c r="EUY10" s="135"/>
      <c r="EUZ10" s="135"/>
      <c r="EVA10" s="135"/>
      <c r="EVB10" s="135"/>
      <c r="EVC10" s="135"/>
      <c r="EVD10" s="135"/>
      <c r="EVE10" s="135"/>
      <c r="EVF10" s="135"/>
      <c r="EVG10" s="135"/>
      <c r="EVH10" s="135"/>
      <c r="EVI10" s="135"/>
      <c r="EVJ10" s="135"/>
      <c r="EVK10" s="135"/>
      <c r="EVL10" s="135"/>
      <c r="EVM10" s="135"/>
      <c r="EVN10" s="135"/>
      <c r="EVO10" s="135"/>
      <c r="EVP10" s="135"/>
      <c r="EVQ10" s="135"/>
      <c r="EVR10" s="135"/>
      <c r="EVS10" s="135"/>
      <c r="EVT10" s="135"/>
      <c r="EVU10" s="135"/>
      <c r="EVV10" s="135"/>
      <c r="EVW10" s="135"/>
      <c r="EVX10" s="135"/>
      <c r="EVY10" s="135"/>
      <c r="EVZ10" s="135"/>
      <c r="EWA10" s="135"/>
      <c r="EWB10" s="135"/>
      <c r="EWC10" s="135"/>
      <c r="EWD10" s="135"/>
      <c r="EWE10" s="135"/>
      <c r="EWF10" s="135"/>
      <c r="EWG10" s="135"/>
      <c r="EWH10" s="135"/>
      <c r="EWI10" s="135"/>
      <c r="EWJ10" s="135"/>
      <c r="EWK10" s="135"/>
      <c r="EWL10" s="135"/>
      <c r="EWM10" s="135"/>
      <c r="EWN10" s="135"/>
      <c r="EWO10" s="135"/>
      <c r="EWP10" s="135"/>
      <c r="EWQ10" s="135"/>
      <c r="EWR10" s="135"/>
      <c r="EWS10" s="135"/>
      <c r="EWT10" s="135"/>
      <c r="EWU10" s="135"/>
      <c r="EWV10" s="135"/>
      <c r="EWW10" s="135"/>
      <c r="EWX10" s="135"/>
      <c r="EWY10" s="135"/>
      <c r="EWZ10" s="135"/>
      <c r="EXA10" s="135"/>
      <c r="EXB10" s="135"/>
      <c r="EXC10" s="135"/>
      <c r="EXD10" s="135"/>
      <c r="EXE10" s="135"/>
      <c r="EXF10" s="135"/>
      <c r="EXG10" s="135"/>
      <c r="EXH10" s="135"/>
      <c r="EXI10" s="135"/>
      <c r="EXJ10" s="135"/>
      <c r="EXK10" s="135"/>
      <c r="EXL10" s="135"/>
      <c r="EXM10" s="135"/>
      <c r="EXN10" s="135"/>
      <c r="EXO10" s="135"/>
      <c r="EXP10" s="135"/>
      <c r="EXQ10" s="135"/>
      <c r="EXR10" s="135"/>
      <c r="EXS10" s="135"/>
      <c r="EXT10" s="135"/>
      <c r="EXU10" s="135"/>
      <c r="EXV10" s="135"/>
      <c r="EXW10" s="135"/>
      <c r="EXX10" s="135"/>
      <c r="EXY10" s="135"/>
      <c r="EXZ10" s="135"/>
      <c r="EYA10" s="135"/>
      <c r="EYB10" s="135"/>
      <c r="EYC10" s="135"/>
      <c r="EYD10" s="135"/>
      <c r="EYE10" s="135"/>
      <c r="EYF10" s="135"/>
      <c r="EYG10" s="135"/>
      <c r="EYH10" s="135"/>
      <c r="EYI10" s="135"/>
      <c r="EYJ10" s="135"/>
      <c r="EYK10" s="135"/>
      <c r="EYL10" s="135"/>
      <c r="EYM10" s="135"/>
      <c r="EYN10" s="135"/>
      <c r="EYO10" s="135"/>
      <c r="EYP10" s="135"/>
      <c r="EYQ10" s="135"/>
      <c r="EYR10" s="135"/>
      <c r="EYS10" s="135"/>
      <c r="EYT10" s="135"/>
      <c r="EYU10" s="135"/>
      <c r="EYV10" s="135"/>
      <c r="EYW10" s="135"/>
      <c r="EYX10" s="135"/>
      <c r="EYY10" s="135"/>
      <c r="EYZ10" s="135"/>
      <c r="EZA10" s="135"/>
      <c r="EZB10" s="135"/>
      <c r="EZC10" s="135"/>
      <c r="EZD10" s="135"/>
      <c r="EZE10" s="135"/>
      <c r="EZF10" s="135"/>
      <c r="EZG10" s="135"/>
      <c r="EZH10" s="135"/>
      <c r="EZI10" s="135"/>
      <c r="EZJ10" s="135"/>
      <c r="EZK10" s="135"/>
      <c r="EZL10" s="135"/>
      <c r="EZM10" s="135"/>
      <c r="EZN10" s="135"/>
      <c r="EZO10" s="135"/>
      <c r="EZP10" s="135"/>
      <c r="EZQ10" s="135"/>
      <c r="EZR10" s="135"/>
      <c r="EZS10" s="135"/>
      <c r="EZT10" s="135"/>
      <c r="EZU10" s="135"/>
      <c r="EZV10" s="135"/>
      <c r="EZW10" s="135"/>
      <c r="EZX10" s="135"/>
      <c r="EZY10" s="135"/>
      <c r="EZZ10" s="135"/>
      <c r="FAA10" s="135"/>
      <c r="FAB10" s="135"/>
      <c r="FAC10" s="135"/>
      <c r="FAD10" s="135"/>
      <c r="FAE10" s="135"/>
      <c r="FAF10" s="135"/>
      <c r="FAG10" s="135"/>
      <c r="FAH10" s="135"/>
      <c r="FAI10" s="135"/>
      <c r="FAJ10" s="135"/>
      <c r="FAK10" s="135"/>
      <c r="FAL10" s="135"/>
      <c r="FAM10" s="135"/>
      <c r="FAN10" s="135"/>
      <c r="FAO10" s="135"/>
      <c r="FAP10" s="135"/>
      <c r="FAQ10" s="135"/>
      <c r="FAR10" s="135"/>
      <c r="FAS10" s="135"/>
      <c r="FAT10" s="135"/>
      <c r="FAU10" s="135"/>
      <c r="FAV10" s="135"/>
      <c r="FAW10" s="135"/>
      <c r="FAX10" s="135"/>
      <c r="FAY10" s="135"/>
      <c r="FAZ10" s="135"/>
      <c r="FBA10" s="135"/>
      <c r="FBB10" s="135"/>
      <c r="FBC10" s="135"/>
      <c r="FBD10" s="135"/>
      <c r="FBE10" s="135"/>
      <c r="FBF10" s="135"/>
      <c r="FBG10" s="135"/>
      <c r="FBH10" s="135"/>
      <c r="FBI10" s="135"/>
      <c r="FBJ10" s="135"/>
      <c r="FBK10" s="135"/>
      <c r="FBL10" s="135"/>
      <c r="FBM10" s="135"/>
      <c r="FBN10" s="135"/>
      <c r="FBO10" s="135"/>
      <c r="FBP10" s="135"/>
      <c r="FBQ10" s="135"/>
      <c r="FBR10" s="135"/>
      <c r="FBS10" s="135"/>
      <c r="FBT10" s="135"/>
      <c r="FBU10" s="135"/>
      <c r="FBV10" s="135"/>
      <c r="FBW10" s="135"/>
      <c r="FBX10" s="135"/>
      <c r="FBY10" s="135"/>
      <c r="FBZ10" s="135"/>
      <c r="FCA10" s="135"/>
      <c r="FCB10" s="135"/>
      <c r="FCC10" s="135"/>
      <c r="FCD10" s="135"/>
      <c r="FCE10" s="135"/>
      <c r="FCF10" s="135"/>
      <c r="FCG10" s="135"/>
      <c r="FCH10" s="135"/>
      <c r="FCI10" s="135"/>
      <c r="FCJ10" s="135"/>
      <c r="FCK10" s="135"/>
      <c r="FCL10" s="135"/>
      <c r="FCM10" s="135"/>
      <c r="FCN10" s="135"/>
      <c r="FCO10" s="135"/>
      <c r="FCP10" s="135"/>
      <c r="FCQ10" s="135"/>
      <c r="FCR10" s="135"/>
      <c r="FCS10" s="135"/>
      <c r="FCT10" s="135"/>
      <c r="FCU10" s="135"/>
      <c r="FCV10" s="135"/>
      <c r="FCW10" s="135"/>
      <c r="FCX10" s="135"/>
      <c r="FCY10" s="135"/>
      <c r="FCZ10" s="135"/>
      <c r="FDA10" s="135"/>
      <c r="FDB10" s="135"/>
      <c r="FDC10" s="135"/>
      <c r="FDD10" s="135"/>
      <c r="FDE10" s="135"/>
      <c r="FDF10" s="135"/>
      <c r="FDG10" s="135"/>
      <c r="FDH10" s="135"/>
      <c r="FDI10" s="135"/>
      <c r="FDJ10" s="135"/>
      <c r="FDK10" s="135"/>
      <c r="FDL10" s="135"/>
      <c r="FDM10" s="135"/>
      <c r="FDN10" s="135"/>
      <c r="FDO10" s="135"/>
      <c r="FDP10" s="135"/>
      <c r="FDQ10" s="135"/>
      <c r="FDR10" s="135"/>
      <c r="FDS10" s="135"/>
      <c r="FDT10" s="135"/>
      <c r="FDU10" s="135"/>
      <c r="FDV10" s="135"/>
      <c r="FDW10" s="135"/>
      <c r="FDX10" s="135"/>
      <c r="FDY10" s="135"/>
      <c r="FDZ10" s="135"/>
      <c r="FEA10" s="135"/>
      <c r="FEB10" s="135"/>
      <c r="FEC10" s="135"/>
      <c r="FED10" s="135"/>
      <c r="FEE10" s="135"/>
      <c r="FEF10" s="135"/>
      <c r="FEG10" s="135"/>
      <c r="FEH10" s="135"/>
      <c r="FEI10" s="135"/>
      <c r="FEJ10" s="135"/>
      <c r="FEK10" s="135"/>
      <c r="FEL10" s="135"/>
      <c r="FEM10" s="135"/>
      <c r="FEN10" s="135"/>
      <c r="FEO10" s="135"/>
      <c r="FEP10" s="135"/>
      <c r="FEQ10" s="135"/>
      <c r="FER10" s="135"/>
      <c r="FES10" s="135"/>
      <c r="FET10" s="135"/>
      <c r="FEU10" s="135"/>
      <c r="FEV10" s="135"/>
      <c r="FEW10" s="135"/>
      <c r="FEX10" s="135"/>
      <c r="FEY10" s="135"/>
      <c r="FEZ10" s="135"/>
      <c r="FFA10" s="135"/>
      <c r="FFB10" s="135"/>
      <c r="FFC10" s="135"/>
      <c r="FFD10" s="135"/>
      <c r="FFE10" s="135"/>
      <c r="FFF10" s="135"/>
      <c r="FFG10" s="135"/>
      <c r="FFH10" s="135"/>
      <c r="FFI10" s="135"/>
      <c r="FFJ10" s="135"/>
      <c r="FFK10" s="135"/>
      <c r="FFL10" s="135"/>
      <c r="FFM10" s="135"/>
      <c r="FFN10" s="135"/>
      <c r="FFO10" s="135"/>
      <c r="FFP10" s="135"/>
      <c r="FFQ10" s="135"/>
      <c r="FFR10" s="135"/>
      <c r="FFS10" s="135"/>
      <c r="FFT10" s="135"/>
      <c r="FFU10" s="135"/>
      <c r="FFV10" s="135"/>
      <c r="FFW10" s="135"/>
      <c r="FFX10" s="135"/>
      <c r="FFY10" s="135"/>
      <c r="FFZ10" s="135"/>
      <c r="FGA10" s="135"/>
      <c r="FGB10" s="135"/>
      <c r="FGC10" s="135"/>
      <c r="FGD10" s="135"/>
      <c r="FGE10" s="135"/>
      <c r="FGF10" s="135"/>
      <c r="FGG10" s="135"/>
      <c r="FGH10" s="135"/>
      <c r="FGI10" s="135"/>
      <c r="FGJ10" s="135"/>
      <c r="FGK10" s="135"/>
      <c r="FGL10" s="135"/>
      <c r="FGM10" s="135"/>
      <c r="FGN10" s="135"/>
      <c r="FGO10" s="135"/>
      <c r="FGP10" s="135"/>
      <c r="FGQ10" s="135"/>
      <c r="FGR10" s="135"/>
      <c r="FGS10" s="135"/>
      <c r="FGT10" s="135"/>
      <c r="FGU10" s="135"/>
      <c r="FGV10" s="135"/>
      <c r="FGW10" s="135"/>
      <c r="FGX10" s="135"/>
      <c r="FGY10" s="135"/>
      <c r="FGZ10" s="135"/>
      <c r="FHA10" s="135"/>
      <c r="FHB10" s="135"/>
      <c r="FHC10" s="135"/>
      <c r="FHD10" s="135"/>
      <c r="FHE10" s="135"/>
      <c r="FHF10" s="135"/>
      <c r="FHG10" s="135"/>
      <c r="FHH10" s="135"/>
      <c r="FHI10" s="135"/>
      <c r="FHJ10" s="135"/>
      <c r="FHK10" s="135"/>
      <c r="FHL10" s="135"/>
      <c r="FHM10" s="135"/>
      <c r="FHN10" s="135"/>
      <c r="FHO10" s="135"/>
      <c r="FHP10" s="135"/>
      <c r="FHQ10" s="135"/>
      <c r="FHR10" s="135"/>
      <c r="FHS10" s="135"/>
      <c r="FHT10" s="135"/>
      <c r="FHU10" s="135"/>
      <c r="FHV10" s="135"/>
      <c r="FHW10" s="135"/>
      <c r="FHX10" s="135"/>
      <c r="FHY10" s="135"/>
      <c r="FHZ10" s="135"/>
      <c r="FIA10" s="135"/>
      <c r="FIB10" s="135"/>
      <c r="FIC10" s="135"/>
      <c r="FID10" s="135"/>
      <c r="FIE10" s="135"/>
      <c r="FIF10" s="135"/>
      <c r="FIG10" s="135"/>
      <c r="FIH10" s="135"/>
      <c r="FII10" s="135"/>
      <c r="FIJ10" s="135"/>
      <c r="FIK10" s="135"/>
      <c r="FIL10" s="135"/>
      <c r="FIM10" s="135"/>
      <c r="FIN10" s="135"/>
      <c r="FIO10" s="135"/>
      <c r="FIP10" s="135"/>
      <c r="FIQ10" s="135"/>
      <c r="FIR10" s="135"/>
      <c r="FIS10" s="135"/>
      <c r="FIT10" s="135"/>
      <c r="FIU10" s="135"/>
      <c r="FIV10" s="135"/>
      <c r="FIW10" s="135"/>
      <c r="FIX10" s="135"/>
      <c r="FIY10" s="135"/>
      <c r="FIZ10" s="135"/>
      <c r="FJA10" s="135"/>
      <c r="FJB10" s="135"/>
      <c r="FJC10" s="135"/>
      <c r="FJD10" s="135"/>
      <c r="FJE10" s="135"/>
      <c r="FJF10" s="135"/>
      <c r="FJG10" s="135"/>
      <c r="FJH10" s="135"/>
      <c r="FJI10" s="135"/>
      <c r="FJJ10" s="135"/>
      <c r="FJK10" s="135"/>
      <c r="FJL10" s="135"/>
      <c r="FJM10" s="135"/>
      <c r="FJN10" s="135"/>
      <c r="FJO10" s="135"/>
      <c r="FJP10" s="135"/>
      <c r="FJQ10" s="135"/>
      <c r="FJR10" s="135"/>
      <c r="FJS10" s="135"/>
      <c r="FJT10" s="135"/>
      <c r="FJU10" s="135"/>
      <c r="FJV10" s="135"/>
      <c r="FJW10" s="135"/>
      <c r="FJX10" s="135"/>
      <c r="FJY10" s="135"/>
      <c r="FJZ10" s="135"/>
      <c r="FKA10" s="135"/>
      <c r="FKB10" s="135"/>
      <c r="FKC10" s="135"/>
      <c r="FKD10" s="135"/>
      <c r="FKE10" s="135"/>
      <c r="FKF10" s="135"/>
      <c r="FKG10" s="135"/>
      <c r="FKH10" s="135"/>
      <c r="FKI10" s="135"/>
      <c r="FKJ10" s="135"/>
      <c r="FKK10" s="135"/>
      <c r="FKL10" s="135"/>
      <c r="FKM10" s="135"/>
      <c r="FKN10" s="135"/>
      <c r="FKO10" s="135"/>
      <c r="FKP10" s="135"/>
      <c r="FKQ10" s="135"/>
      <c r="FKR10" s="135"/>
      <c r="FKS10" s="135"/>
      <c r="FKT10" s="135"/>
      <c r="FKU10" s="135"/>
      <c r="FKV10" s="135"/>
      <c r="FKW10" s="135"/>
      <c r="FKX10" s="135"/>
      <c r="FKY10" s="135"/>
      <c r="FKZ10" s="135"/>
      <c r="FLA10" s="135"/>
      <c r="FLB10" s="135"/>
      <c r="FLC10" s="135"/>
      <c r="FLD10" s="135"/>
      <c r="FLE10" s="135"/>
      <c r="FLF10" s="135"/>
      <c r="FLG10" s="135"/>
      <c r="FLH10" s="135"/>
      <c r="FLI10" s="135"/>
      <c r="FLJ10" s="135"/>
      <c r="FLK10" s="135"/>
      <c r="FLL10" s="135"/>
      <c r="FLM10" s="135"/>
      <c r="FLN10" s="135"/>
      <c r="FLO10" s="135"/>
      <c r="FLP10" s="135"/>
      <c r="FLQ10" s="135"/>
      <c r="FLR10" s="135"/>
      <c r="FLS10" s="135"/>
      <c r="FLT10" s="135"/>
      <c r="FLU10" s="135"/>
      <c r="FLV10" s="135"/>
      <c r="FLW10" s="135"/>
      <c r="FLX10" s="135"/>
      <c r="FLY10" s="135"/>
      <c r="FLZ10" s="135"/>
      <c r="FMA10" s="135"/>
      <c r="FMB10" s="135"/>
      <c r="FMC10" s="135"/>
      <c r="FMD10" s="135"/>
      <c r="FME10" s="135"/>
      <c r="FMF10" s="135"/>
      <c r="FMG10" s="135"/>
      <c r="FMH10" s="135"/>
      <c r="FMI10" s="135"/>
      <c r="FMJ10" s="135"/>
      <c r="FMK10" s="135"/>
      <c r="FML10" s="135"/>
      <c r="FMM10" s="135"/>
      <c r="FMN10" s="135"/>
      <c r="FMO10" s="135"/>
      <c r="FMP10" s="135"/>
      <c r="FMQ10" s="135"/>
      <c r="FMR10" s="135"/>
      <c r="FMS10" s="135"/>
      <c r="FMT10" s="135"/>
      <c r="FMU10" s="135"/>
      <c r="FMV10" s="135"/>
      <c r="FMW10" s="135"/>
      <c r="FMX10" s="135"/>
      <c r="FMY10" s="135"/>
      <c r="FMZ10" s="135"/>
      <c r="FNA10" s="135"/>
      <c r="FNB10" s="135"/>
      <c r="FNC10" s="135"/>
      <c r="FND10" s="135"/>
      <c r="FNE10" s="135"/>
      <c r="FNF10" s="135"/>
      <c r="FNG10" s="135"/>
      <c r="FNH10" s="135"/>
      <c r="FNI10" s="135"/>
      <c r="FNJ10" s="135"/>
      <c r="FNK10" s="135"/>
      <c r="FNL10" s="135"/>
      <c r="FNM10" s="135"/>
      <c r="FNN10" s="135"/>
      <c r="FNO10" s="135"/>
      <c r="FNP10" s="135"/>
      <c r="FNQ10" s="135"/>
      <c r="FNR10" s="135"/>
      <c r="FNS10" s="135"/>
      <c r="FNT10" s="135"/>
      <c r="FNU10" s="135"/>
      <c r="FNV10" s="135"/>
      <c r="FNW10" s="135"/>
      <c r="FNX10" s="135"/>
      <c r="FNY10" s="135"/>
      <c r="FNZ10" s="135"/>
      <c r="FOA10" s="135"/>
      <c r="FOB10" s="135"/>
      <c r="FOC10" s="135"/>
      <c r="FOD10" s="135"/>
      <c r="FOE10" s="135"/>
      <c r="FOF10" s="135"/>
      <c r="FOG10" s="135"/>
      <c r="FOH10" s="135"/>
      <c r="FOI10" s="135"/>
      <c r="FOJ10" s="135"/>
      <c r="FOK10" s="135"/>
      <c r="FOL10" s="135"/>
      <c r="FOM10" s="135"/>
      <c r="FON10" s="135"/>
      <c r="FOO10" s="135"/>
      <c r="FOP10" s="135"/>
      <c r="FOQ10" s="135"/>
      <c r="FOR10" s="135"/>
      <c r="FOS10" s="135"/>
      <c r="FOT10" s="135"/>
      <c r="FOU10" s="135"/>
      <c r="FOV10" s="135"/>
      <c r="FOW10" s="135"/>
      <c r="FOX10" s="135"/>
      <c r="FOY10" s="135"/>
      <c r="FOZ10" s="135"/>
      <c r="FPA10" s="135"/>
      <c r="FPB10" s="135"/>
      <c r="FPC10" s="135"/>
      <c r="FPD10" s="135"/>
      <c r="FPE10" s="135"/>
      <c r="FPF10" s="135"/>
      <c r="FPG10" s="135"/>
      <c r="FPH10" s="135"/>
      <c r="FPI10" s="135"/>
      <c r="FPJ10" s="135"/>
      <c r="FPK10" s="135"/>
      <c r="FPL10" s="135"/>
      <c r="FPM10" s="135"/>
      <c r="FPN10" s="135"/>
      <c r="FPO10" s="135"/>
      <c r="FPP10" s="135"/>
      <c r="FPQ10" s="135"/>
      <c r="FPR10" s="135"/>
      <c r="FPS10" s="135"/>
      <c r="FPT10" s="135"/>
      <c r="FPU10" s="135"/>
      <c r="FPV10" s="135"/>
      <c r="FPW10" s="135"/>
      <c r="FPX10" s="135"/>
      <c r="FPY10" s="135"/>
      <c r="FPZ10" s="135"/>
      <c r="FQA10" s="135"/>
      <c r="FQB10" s="135"/>
      <c r="FQC10" s="135"/>
      <c r="FQD10" s="135"/>
      <c r="FQE10" s="135"/>
      <c r="FQF10" s="135"/>
      <c r="FQG10" s="135"/>
      <c r="FQH10" s="135"/>
      <c r="FQI10" s="135"/>
      <c r="FQJ10" s="135"/>
      <c r="FQK10" s="135"/>
      <c r="FQL10" s="135"/>
      <c r="FQM10" s="135"/>
      <c r="FQN10" s="135"/>
      <c r="FQO10" s="135"/>
      <c r="FQP10" s="135"/>
      <c r="FQQ10" s="135"/>
      <c r="FQR10" s="135"/>
      <c r="FQS10" s="135"/>
      <c r="FQT10" s="135"/>
      <c r="FQU10" s="135"/>
      <c r="FQV10" s="135"/>
      <c r="FQW10" s="135"/>
      <c r="FQX10" s="135"/>
      <c r="FQY10" s="135"/>
      <c r="FQZ10" s="135"/>
      <c r="FRA10" s="135"/>
      <c r="FRB10" s="135"/>
      <c r="FRC10" s="135"/>
      <c r="FRD10" s="135"/>
      <c r="FRE10" s="135"/>
      <c r="FRF10" s="135"/>
      <c r="FRG10" s="135"/>
      <c r="FRH10" s="135"/>
      <c r="FRI10" s="135"/>
      <c r="FRJ10" s="135"/>
      <c r="FRK10" s="135"/>
      <c r="FRL10" s="135"/>
      <c r="FRM10" s="135"/>
      <c r="FRN10" s="135"/>
      <c r="FRO10" s="135"/>
      <c r="FRP10" s="135"/>
      <c r="FRQ10" s="135"/>
      <c r="FRR10" s="135"/>
      <c r="FRS10" s="135"/>
      <c r="FRT10" s="135"/>
      <c r="FRU10" s="135"/>
      <c r="FRV10" s="135"/>
      <c r="FRW10" s="135"/>
      <c r="FRX10" s="135"/>
      <c r="FRY10" s="135"/>
      <c r="FRZ10" s="135"/>
      <c r="FSA10" s="135"/>
      <c r="FSB10" s="135"/>
      <c r="FSC10" s="135"/>
      <c r="FSD10" s="135"/>
      <c r="FSE10" s="135"/>
      <c r="FSF10" s="135"/>
      <c r="FSG10" s="135"/>
      <c r="FSH10" s="135"/>
      <c r="FSI10" s="135"/>
      <c r="FSJ10" s="135"/>
      <c r="FSK10" s="135"/>
      <c r="FSL10" s="135"/>
      <c r="FSM10" s="135"/>
      <c r="FSN10" s="135"/>
      <c r="FSO10" s="135"/>
      <c r="FSP10" s="135"/>
      <c r="FSQ10" s="135"/>
      <c r="FSR10" s="135"/>
      <c r="FSS10" s="135"/>
      <c r="FST10" s="135"/>
      <c r="FSU10" s="135"/>
      <c r="FSV10" s="135"/>
      <c r="FSW10" s="135"/>
      <c r="FSX10" s="135"/>
      <c r="FSY10" s="135"/>
      <c r="FSZ10" s="135"/>
      <c r="FTA10" s="135"/>
      <c r="FTB10" s="135"/>
      <c r="FTC10" s="135"/>
      <c r="FTD10" s="135"/>
      <c r="FTE10" s="135"/>
      <c r="FTF10" s="135"/>
      <c r="FTG10" s="135"/>
      <c r="FTH10" s="135"/>
      <c r="FTI10" s="135"/>
      <c r="FTJ10" s="135"/>
      <c r="FTK10" s="135"/>
      <c r="FTL10" s="135"/>
      <c r="FTM10" s="135"/>
      <c r="FTN10" s="135"/>
      <c r="FTO10" s="135"/>
      <c r="FTP10" s="135"/>
      <c r="FTQ10" s="135"/>
      <c r="FTR10" s="135"/>
      <c r="FTS10" s="135"/>
      <c r="FTT10" s="135"/>
      <c r="FTU10" s="135"/>
      <c r="FTV10" s="135"/>
      <c r="FTW10" s="135"/>
      <c r="FTX10" s="135"/>
      <c r="FTY10" s="135"/>
      <c r="FTZ10" s="135"/>
      <c r="FUA10" s="135"/>
      <c r="FUB10" s="135"/>
      <c r="FUC10" s="135"/>
      <c r="FUD10" s="135"/>
      <c r="FUE10" s="135"/>
      <c r="FUF10" s="135"/>
      <c r="FUG10" s="135"/>
      <c r="FUH10" s="135"/>
      <c r="FUI10" s="135"/>
      <c r="FUJ10" s="135"/>
      <c r="FUK10" s="135"/>
      <c r="FUL10" s="135"/>
      <c r="FUM10" s="135"/>
      <c r="FUN10" s="135"/>
      <c r="FUO10" s="135"/>
      <c r="FUP10" s="135"/>
      <c r="FUQ10" s="135"/>
      <c r="FUR10" s="135"/>
      <c r="FUS10" s="135"/>
      <c r="FUT10" s="135"/>
      <c r="FUU10" s="135"/>
      <c r="FUV10" s="135"/>
      <c r="FUW10" s="135"/>
      <c r="FUX10" s="135"/>
      <c r="FUY10" s="135"/>
      <c r="FUZ10" s="135"/>
      <c r="FVA10" s="135"/>
      <c r="FVB10" s="135"/>
      <c r="FVC10" s="135"/>
      <c r="FVD10" s="135"/>
      <c r="FVE10" s="135"/>
      <c r="FVF10" s="135"/>
      <c r="FVG10" s="135"/>
      <c r="FVH10" s="135"/>
      <c r="FVI10" s="135"/>
      <c r="FVJ10" s="135"/>
      <c r="FVK10" s="135"/>
      <c r="FVL10" s="135"/>
      <c r="FVM10" s="135"/>
      <c r="FVN10" s="135"/>
      <c r="FVO10" s="135"/>
      <c r="FVP10" s="135"/>
      <c r="FVQ10" s="135"/>
      <c r="FVR10" s="135"/>
      <c r="FVS10" s="135"/>
      <c r="FVT10" s="135"/>
      <c r="FVU10" s="135"/>
      <c r="FVV10" s="135"/>
      <c r="FVW10" s="135"/>
      <c r="FVX10" s="135"/>
      <c r="FVY10" s="135"/>
      <c r="FVZ10" s="135"/>
      <c r="FWA10" s="135"/>
      <c r="FWB10" s="135"/>
      <c r="FWC10" s="135"/>
      <c r="FWD10" s="135"/>
      <c r="FWE10" s="135"/>
      <c r="FWF10" s="135"/>
      <c r="FWG10" s="135"/>
      <c r="FWH10" s="135"/>
      <c r="FWI10" s="135"/>
      <c r="FWJ10" s="135"/>
      <c r="FWK10" s="135"/>
      <c r="FWL10" s="135"/>
      <c r="FWM10" s="135"/>
      <c r="FWN10" s="135"/>
      <c r="FWO10" s="135"/>
      <c r="FWP10" s="135"/>
      <c r="FWQ10" s="135"/>
      <c r="FWR10" s="135"/>
      <c r="FWS10" s="135"/>
      <c r="FWT10" s="135"/>
      <c r="FWU10" s="135"/>
      <c r="FWV10" s="135"/>
      <c r="FWW10" s="135"/>
      <c r="FWX10" s="135"/>
      <c r="FWY10" s="135"/>
      <c r="FWZ10" s="135"/>
      <c r="FXA10" s="135"/>
      <c r="FXB10" s="135"/>
      <c r="FXC10" s="135"/>
      <c r="FXD10" s="135"/>
      <c r="FXE10" s="135"/>
      <c r="FXF10" s="135"/>
      <c r="FXG10" s="135"/>
      <c r="FXH10" s="135"/>
      <c r="FXI10" s="135"/>
      <c r="FXJ10" s="135"/>
      <c r="FXK10" s="135"/>
      <c r="FXL10" s="135"/>
      <c r="FXM10" s="135"/>
      <c r="FXN10" s="135"/>
      <c r="FXO10" s="135"/>
      <c r="FXP10" s="135"/>
      <c r="FXQ10" s="135"/>
      <c r="FXR10" s="135"/>
      <c r="FXS10" s="135"/>
      <c r="FXT10" s="135"/>
      <c r="FXU10" s="135"/>
      <c r="FXV10" s="135"/>
      <c r="FXW10" s="135"/>
      <c r="FXX10" s="135"/>
      <c r="FXY10" s="135"/>
      <c r="FXZ10" s="135"/>
      <c r="FYA10" s="135"/>
      <c r="FYB10" s="135"/>
      <c r="FYC10" s="135"/>
      <c r="FYD10" s="135"/>
      <c r="FYE10" s="135"/>
      <c r="FYF10" s="135"/>
      <c r="FYG10" s="135"/>
      <c r="FYH10" s="135"/>
      <c r="FYI10" s="135"/>
      <c r="FYJ10" s="135"/>
      <c r="FYK10" s="135"/>
      <c r="FYL10" s="135"/>
      <c r="FYM10" s="135"/>
      <c r="FYN10" s="135"/>
      <c r="FYO10" s="135"/>
      <c r="FYP10" s="135"/>
      <c r="FYQ10" s="135"/>
      <c r="FYR10" s="135"/>
      <c r="FYS10" s="135"/>
      <c r="FYT10" s="135"/>
      <c r="FYU10" s="135"/>
      <c r="FYV10" s="135"/>
      <c r="FYW10" s="135"/>
      <c r="FYX10" s="135"/>
      <c r="FYY10" s="135"/>
      <c r="FYZ10" s="135"/>
      <c r="FZA10" s="135"/>
      <c r="FZB10" s="135"/>
      <c r="FZC10" s="135"/>
      <c r="FZD10" s="135"/>
      <c r="FZE10" s="135"/>
      <c r="FZF10" s="135"/>
      <c r="FZG10" s="135"/>
      <c r="FZH10" s="135"/>
      <c r="FZI10" s="135"/>
      <c r="FZJ10" s="135"/>
      <c r="FZK10" s="135"/>
      <c r="FZL10" s="135"/>
      <c r="FZM10" s="135"/>
      <c r="FZN10" s="135"/>
      <c r="FZO10" s="135"/>
      <c r="FZP10" s="135"/>
      <c r="FZQ10" s="135"/>
      <c r="FZR10" s="135"/>
      <c r="FZS10" s="135"/>
      <c r="FZT10" s="135"/>
      <c r="FZU10" s="135"/>
      <c r="FZV10" s="135"/>
      <c r="FZW10" s="135"/>
      <c r="FZX10" s="135"/>
      <c r="FZY10" s="135"/>
      <c r="FZZ10" s="135"/>
      <c r="GAA10" s="135"/>
      <c r="GAB10" s="135"/>
      <c r="GAC10" s="135"/>
      <c r="GAD10" s="135"/>
      <c r="GAE10" s="135"/>
      <c r="GAF10" s="135"/>
      <c r="GAG10" s="135"/>
      <c r="GAH10" s="135"/>
      <c r="GAI10" s="135"/>
      <c r="GAJ10" s="135"/>
      <c r="GAK10" s="135"/>
      <c r="GAL10" s="135"/>
      <c r="GAM10" s="135"/>
      <c r="GAN10" s="135"/>
      <c r="GAO10" s="135"/>
      <c r="GAP10" s="135"/>
      <c r="GAQ10" s="135"/>
      <c r="GAR10" s="135"/>
      <c r="GAS10" s="135"/>
      <c r="GAT10" s="135"/>
      <c r="GAU10" s="135"/>
      <c r="GAV10" s="135"/>
      <c r="GAW10" s="135"/>
      <c r="GAX10" s="135"/>
      <c r="GAY10" s="135"/>
      <c r="GAZ10" s="135"/>
      <c r="GBA10" s="135"/>
      <c r="GBB10" s="135"/>
      <c r="GBC10" s="135"/>
      <c r="GBD10" s="135"/>
      <c r="GBE10" s="135"/>
      <c r="GBF10" s="135"/>
      <c r="GBG10" s="135"/>
      <c r="GBH10" s="135"/>
      <c r="GBI10" s="135"/>
      <c r="GBJ10" s="135"/>
      <c r="GBK10" s="135"/>
      <c r="GBL10" s="135"/>
      <c r="GBM10" s="135"/>
      <c r="GBN10" s="135"/>
      <c r="GBO10" s="135"/>
      <c r="GBP10" s="135"/>
      <c r="GBQ10" s="135"/>
      <c r="GBR10" s="135"/>
      <c r="GBS10" s="135"/>
      <c r="GBT10" s="135"/>
      <c r="GBU10" s="135"/>
      <c r="GBV10" s="135"/>
      <c r="GBW10" s="135"/>
      <c r="GBX10" s="135"/>
      <c r="GBY10" s="135"/>
      <c r="GBZ10" s="135"/>
      <c r="GCA10" s="135"/>
      <c r="GCB10" s="135"/>
      <c r="GCC10" s="135"/>
      <c r="GCD10" s="135"/>
      <c r="GCE10" s="135"/>
      <c r="GCF10" s="135"/>
      <c r="GCG10" s="135"/>
      <c r="GCH10" s="135"/>
      <c r="GCI10" s="135"/>
      <c r="GCJ10" s="135"/>
      <c r="GCK10" s="135"/>
      <c r="GCL10" s="135"/>
      <c r="GCM10" s="135"/>
      <c r="GCN10" s="135"/>
      <c r="GCO10" s="135"/>
      <c r="GCP10" s="135"/>
      <c r="GCQ10" s="135"/>
      <c r="GCR10" s="135"/>
      <c r="GCS10" s="135"/>
      <c r="GCT10" s="135"/>
      <c r="GCU10" s="135"/>
      <c r="GCV10" s="135"/>
      <c r="GCW10" s="135"/>
      <c r="GCX10" s="135"/>
      <c r="GCY10" s="135"/>
      <c r="GCZ10" s="135"/>
      <c r="GDA10" s="135"/>
      <c r="GDB10" s="135"/>
      <c r="GDC10" s="135"/>
      <c r="GDD10" s="135"/>
      <c r="GDE10" s="135"/>
      <c r="GDF10" s="135"/>
      <c r="GDG10" s="135"/>
      <c r="GDH10" s="135"/>
      <c r="GDI10" s="135"/>
      <c r="GDJ10" s="135"/>
      <c r="GDK10" s="135"/>
      <c r="GDL10" s="135"/>
      <c r="GDM10" s="135"/>
      <c r="GDN10" s="135"/>
      <c r="GDO10" s="135"/>
      <c r="GDP10" s="135"/>
      <c r="GDQ10" s="135"/>
      <c r="GDR10" s="135"/>
      <c r="GDS10" s="135"/>
      <c r="GDT10" s="135"/>
      <c r="GDU10" s="135"/>
      <c r="GDV10" s="135"/>
      <c r="GDW10" s="135"/>
      <c r="GDX10" s="135"/>
      <c r="GDY10" s="135"/>
      <c r="GDZ10" s="135"/>
      <c r="GEA10" s="135"/>
      <c r="GEB10" s="135"/>
      <c r="GEC10" s="135"/>
      <c r="GED10" s="135"/>
      <c r="GEE10" s="135"/>
      <c r="GEF10" s="135"/>
      <c r="GEG10" s="135"/>
      <c r="GEH10" s="135"/>
      <c r="GEI10" s="135"/>
      <c r="GEJ10" s="135"/>
      <c r="GEK10" s="135"/>
      <c r="GEL10" s="135"/>
      <c r="GEM10" s="135"/>
      <c r="GEN10" s="135"/>
      <c r="GEO10" s="135"/>
      <c r="GEP10" s="135"/>
      <c r="GEQ10" s="135"/>
      <c r="GER10" s="135"/>
      <c r="GES10" s="135"/>
      <c r="GET10" s="135"/>
      <c r="GEU10" s="135"/>
      <c r="GEV10" s="135"/>
      <c r="GEW10" s="135"/>
      <c r="GEX10" s="135"/>
      <c r="GEY10" s="135"/>
      <c r="GEZ10" s="135"/>
      <c r="GFA10" s="135"/>
      <c r="GFB10" s="135"/>
      <c r="GFC10" s="135"/>
      <c r="GFD10" s="135"/>
      <c r="GFE10" s="135"/>
      <c r="GFF10" s="135"/>
      <c r="GFG10" s="135"/>
      <c r="GFH10" s="135"/>
      <c r="GFI10" s="135"/>
      <c r="GFJ10" s="135"/>
      <c r="GFK10" s="135"/>
      <c r="GFL10" s="135"/>
      <c r="GFM10" s="135"/>
      <c r="GFN10" s="135"/>
      <c r="GFO10" s="135"/>
      <c r="GFP10" s="135"/>
      <c r="GFQ10" s="135"/>
      <c r="GFR10" s="135"/>
      <c r="GFS10" s="135"/>
      <c r="GFT10" s="135"/>
      <c r="GFU10" s="135"/>
      <c r="GFV10" s="135"/>
      <c r="GFW10" s="135"/>
      <c r="GFX10" s="135"/>
      <c r="GFY10" s="135"/>
      <c r="GFZ10" s="135"/>
      <c r="GGA10" s="135"/>
      <c r="GGB10" s="135"/>
      <c r="GGC10" s="135"/>
      <c r="GGD10" s="135"/>
      <c r="GGE10" s="135"/>
      <c r="GGF10" s="135"/>
      <c r="GGG10" s="135"/>
      <c r="GGH10" s="135"/>
      <c r="GGI10" s="135"/>
      <c r="GGJ10" s="135"/>
      <c r="GGK10" s="135"/>
      <c r="GGL10" s="135"/>
      <c r="GGM10" s="135"/>
      <c r="GGN10" s="135"/>
      <c r="GGO10" s="135"/>
      <c r="GGP10" s="135"/>
      <c r="GGQ10" s="135"/>
      <c r="GGR10" s="135"/>
      <c r="GGS10" s="135"/>
      <c r="GGT10" s="135"/>
      <c r="GGU10" s="135"/>
      <c r="GGV10" s="135"/>
      <c r="GGW10" s="135"/>
      <c r="GGX10" s="135"/>
      <c r="GGY10" s="135"/>
      <c r="GGZ10" s="135"/>
      <c r="GHA10" s="135"/>
      <c r="GHB10" s="135"/>
      <c r="GHC10" s="135"/>
      <c r="GHD10" s="135"/>
      <c r="GHE10" s="135"/>
      <c r="GHF10" s="135"/>
      <c r="GHG10" s="135"/>
      <c r="GHH10" s="135"/>
      <c r="GHI10" s="135"/>
      <c r="GHJ10" s="135"/>
      <c r="GHK10" s="135"/>
      <c r="GHL10" s="135"/>
      <c r="GHM10" s="135"/>
      <c r="GHN10" s="135"/>
      <c r="GHO10" s="135"/>
      <c r="GHP10" s="135"/>
      <c r="GHQ10" s="135"/>
      <c r="GHR10" s="135"/>
      <c r="GHS10" s="135"/>
      <c r="GHT10" s="135"/>
      <c r="GHU10" s="135"/>
      <c r="GHV10" s="135"/>
      <c r="GHW10" s="135"/>
      <c r="GHX10" s="135"/>
      <c r="GHY10" s="135"/>
      <c r="GHZ10" s="135"/>
      <c r="GIA10" s="135"/>
      <c r="GIB10" s="135"/>
      <c r="GIC10" s="135"/>
      <c r="GID10" s="135"/>
      <c r="GIE10" s="135"/>
      <c r="GIF10" s="135"/>
      <c r="GIG10" s="135"/>
      <c r="GIH10" s="135"/>
      <c r="GII10" s="135"/>
      <c r="GIJ10" s="135"/>
      <c r="GIK10" s="135"/>
      <c r="GIL10" s="135"/>
      <c r="GIM10" s="135"/>
      <c r="GIN10" s="135"/>
      <c r="GIO10" s="135"/>
      <c r="GIP10" s="135"/>
      <c r="GIQ10" s="135"/>
      <c r="GIR10" s="135"/>
      <c r="GIS10" s="135"/>
      <c r="GIT10" s="135"/>
      <c r="GIU10" s="135"/>
      <c r="GIV10" s="135"/>
      <c r="GIW10" s="135"/>
      <c r="GIX10" s="135"/>
      <c r="GIY10" s="135"/>
      <c r="GIZ10" s="135"/>
      <c r="GJA10" s="135"/>
      <c r="GJB10" s="135"/>
      <c r="GJC10" s="135"/>
      <c r="GJD10" s="135"/>
      <c r="GJE10" s="135"/>
      <c r="GJF10" s="135"/>
      <c r="GJG10" s="135"/>
      <c r="GJH10" s="135"/>
      <c r="GJI10" s="135"/>
      <c r="GJJ10" s="135"/>
      <c r="GJK10" s="135"/>
      <c r="GJL10" s="135"/>
      <c r="GJM10" s="135"/>
      <c r="GJN10" s="135"/>
      <c r="GJO10" s="135"/>
      <c r="GJP10" s="135"/>
      <c r="GJQ10" s="135"/>
      <c r="GJR10" s="135"/>
      <c r="GJS10" s="135"/>
      <c r="GJT10" s="135"/>
      <c r="GJU10" s="135"/>
      <c r="GJV10" s="135"/>
      <c r="GJW10" s="135"/>
      <c r="GJX10" s="135"/>
      <c r="GJY10" s="135"/>
      <c r="GJZ10" s="135"/>
      <c r="GKA10" s="135"/>
      <c r="GKB10" s="135"/>
      <c r="GKC10" s="135"/>
      <c r="GKD10" s="135"/>
      <c r="GKE10" s="135"/>
      <c r="GKF10" s="135"/>
      <c r="GKG10" s="135"/>
      <c r="GKH10" s="135"/>
      <c r="GKI10" s="135"/>
      <c r="GKJ10" s="135"/>
      <c r="GKK10" s="135"/>
      <c r="GKL10" s="135"/>
      <c r="GKM10" s="135"/>
      <c r="GKN10" s="135"/>
      <c r="GKO10" s="135"/>
      <c r="GKP10" s="135"/>
      <c r="GKQ10" s="135"/>
      <c r="GKR10" s="135"/>
      <c r="GKS10" s="135"/>
      <c r="GKT10" s="135"/>
      <c r="GKU10" s="135"/>
      <c r="GKV10" s="135"/>
      <c r="GKW10" s="135"/>
      <c r="GKX10" s="135"/>
      <c r="GKY10" s="135"/>
      <c r="GKZ10" s="135"/>
      <c r="GLA10" s="135"/>
      <c r="GLB10" s="135"/>
      <c r="GLC10" s="135"/>
      <c r="GLD10" s="135"/>
      <c r="GLE10" s="135"/>
      <c r="GLF10" s="135"/>
      <c r="GLG10" s="135"/>
      <c r="GLH10" s="135"/>
      <c r="GLI10" s="135"/>
      <c r="GLJ10" s="135"/>
      <c r="GLK10" s="135"/>
      <c r="GLL10" s="135"/>
      <c r="GLM10" s="135"/>
      <c r="GLN10" s="135"/>
      <c r="GLO10" s="135"/>
      <c r="GLP10" s="135"/>
      <c r="GLQ10" s="135"/>
      <c r="GLR10" s="135"/>
      <c r="GLS10" s="135"/>
      <c r="GLT10" s="135"/>
      <c r="GLU10" s="135"/>
      <c r="GLV10" s="135"/>
      <c r="GLW10" s="135"/>
      <c r="GLX10" s="135"/>
      <c r="GLY10" s="135"/>
      <c r="GLZ10" s="135"/>
      <c r="GMA10" s="135"/>
      <c r="GMB10" s="135"/>
      <c r="GMC10" s="135"/>
      <c r="GMD10" s="135"/>
      <c r="GME10" s="135"/>
      <c r="GMF10" s="135"/>
      <c r="GMG10" s="135"/>
      <c r="GMH10" s="135"/>
      <c r="GMI10" s="135"/>
      <c r="GMJ10" s="135"/>
      <c r="GMK10" s="135"/>
      <c r="GML10" s="135"/>
      <c r="GMM10" s="135"/>
      <c r="GMN10" s="135"/>
      <c r="GMO10" s="135"/>
      <c r="GMP10" s="135"/>
      <c r="GMQ10" s="135"/>
      <c r="GMR10" s="135"/>
      <c r="GMS10" s="135"/>
      <c r="GMT10" s="135"/>
      <c r="GMU10" s="135"/>
      <c r="GMV10" s="135"/>
      <c r="GMW10" s="135"/>
      <c r="GMX10" s="135"/>
      <c r="GMY10" s="135"/>
      <c r="GMZ10" s="135"/>
      <c r="GNA10" s="135"/>
      <c r="GNB10" s="135"/>
      <c r="GNC10" s="135"/>
      <c r="GND10" s="135"/>
      <c r="GNE10" s="135"/>
      <c r="GNF10" s="135"/>
      <c r="GNG10" s="135"/>
      <c r="GNH10" s="135"/>
      <c r="GNI10" s="135"/>
      <c r="GNJ10" s="135"/>
      <c r="GNK10" s="135"/>
      <c r="GNL10" s="135"/>
      <c r="GNM10" s="135"/>
      <c r="GNN10" s="135"/>
      <c r="GNO10" s="135"/>
      <c r="GNP10" s="135"/>
      <c r="GNQ10" s="135"/>
      <c r="GNR10" s="135"/>
      <c r="GNS10" s="135"/>
      <c r="GNT10" s="135"/>
      <c r="GNU10" s="135"/>
      <c r="GNV10" s="135"/>
      <c r="GNW10" s="135"/>
      <c r="GNX10" s="135"/>
      <c r="GNY10" s="135"/>
      <c r="GNZ10" s="135"/>
      <c r="GOA10" s="135"/>
      <c r="GOB10" s="135"/>
      <c r="GOC10" s="135"/>
      <c r="GOD10" s="135"/>
      <c r="GOE10" s="135"/>
      <c r="GOF10" s="135"/>
      <c r="GOG10" s="135"/>
      <c r="GOH10" s="135"/>
      <c r="GOI10" s="135"/>
      <c r="GOJ10" s="135"/>
      <c r="GOK10" s="135"/>
      <c r="GOL10" s="135"/>
      <c r="GOM10" s="135"/>
      <c r="GON10" s="135"/>
      <c r="GOO10" s="135"/>
      <c r="GOP10" s="135"/>
      <c r="GOQ10" s="135"/>
      <c r="GOR10" s="135"/>
      <c r="GOS10" s="135"/>
      <c r="GOT10" s="135"/>
      <c r="GOU10" s="135"/>
      <c r="GOV10" s="135"/>
      <c r="GOW10" s="135"/>
      <c r="GOX10" s="135"/>
      <c r="GOY10" s="135"/>
      <c r="GOZ10" s="135"/>
      <c r="GPA10" s="135"/>
      <c r="GPB10" s="135"/>
      <c r="GPC10" s="135"/>
      <c r="GPD10" s="135"/>
      <c r="GPE10" s="135"/>
      <c r="GPF10" s="135"/>
      <c r="GPG10" s="135"/>
      <c r="GPH10" s="135"/>
      <c r="GPI10" s="135"/>
      <c r="GPJ10" s="135"/>
      <c r="GPK10" s="135"/>
      <c r="GPL10" s="135"/>
      <c r="GPM10" s="135"/>
      <c r="GPN10" s="135"/>
      <c r="GPO10" s="135"/>
      <c r="GPP10" s="135"/>
      <c r="GPQ10" s="135"/>
      <c r="GPR10" s="135"/>
      <c r="GPS10" s="135"/>
      <c r="GPT10" s="135"/>
      <c r="GPU10" s="135"/>
      <c r="GPV10" s="135"/>
      <c r="GPW10" s="135"/>
      <c r="GPX10" s="135"/>
      <c r="GPY10" s="135"/>
      <c r="GPZ10" s="135"/>
      <c r="GQA10" s="135"/>
      <c r="GQB10" s="135"/>
      <c r="GQC10" s="135"/>
      <c r="GQD10" s="135"/>
      <c r="GQE10" s="135"/>
      <c r="GQF10" s="135"/>
      <c r="GQG10" s="135"/>
      <c r="GQH10" s="135"/>
      <c r="GQI10" s="135"/>
      <c r="GQJ10" s="135"/>
      <c r="GQK10" s="135"/>
      <c r="GQL10" s="135"/>
      <c r="GQM10" s="135"/>
      <c r="GQN10" s="135"/>
      <c r="GQO10" s="135"/>
      <c r="GQP10" s="135"/>
      <c r="GQQ10" s="135"/>
      <c r="GQR10" s="135"/>
      <c r="GQS10" s="135"/>
      <c r="GQT10" s="135"/>
      <c r="GQU10" s="135"/>
      <c r="GQV10" s="135"/>
      <c r="GQW10" s="135"/>
      <c r="GQX10" s="135"/>
      <c r="GQY10" s="135"/>
      <c r="GQZ10" s="135"/>
      <c r="GRA10" s="135"/>
      <c r="GRB10" s="135"/>
      <c r="GRC10" s="135"/>
      <c r="GRD10" s="135"/>
      <c r="GRE10" s="135"/>
      <c r="GRF10" s="135"/>
      <c r="GRG10" s="135"/>
      <c r="GRH10" s="135"/>
      <c r="GRI10" s="135"/>
      <c r="GRJ10" s="135"/>
      <c r="GRK10" s="135"/>
      <c r="GRL10" s="135"/>
      <c r="GRM10" s="135"/>
      <c r="GRN10" s="135"/>
      <c r="GRO10" s="135"/>
      <c r="GRP10" s="135"/>
      <c r="GRQ10" s="135"/>
      <c r="GRR10" s="135"/>
      <c r="GRS10" s="135"/>
      <c r="GRT10" s="135"/>
      <c r="GRU10" s="135"/>
      <c r="GRV10" s="135"/>
      <c r="GRW10" s="135"/>
      <c r="GRX10" s="135"/>
      <c r="GRY10" s="135"/>
      <c r="GRZ10" s="135"/>
      <c r="GSA10" s="135"/>
      <c r="GSB10" s="135"/>
      <c r="GSC10" s="135"/>
      <c r="GSD10" s="135"/>
      <c r="GSE10" s="135"/>
      <c r="GSF10" s="135"/>
      <c r="GSG10" s="135"/>
      <c r="GSH10" s="135"/>
      <c r="GSI10" s="135"/>
      <c r="GSJ10" s="135"/>
      <c r="GSK10" s="135"/>
      <c r="GSL10" s="135"/>
      <c r="GSM10" s="135"/>
      <c r="GSN10" s="135"/>
      <c r="GSO10" s="135"/>
      <c r="GSP10" s="135"/>
      <c r="GSQ10" s="135"/>
      <c r="GSR10" s="135"/>
      <c r="GSS10" s="135"/>
      <c r="GST10" s="135"/>
      <c r="GSU10" s="135"/>
      <c r="GSV10" s="135"/>
      <c r="GSW10" s="135"/>
      <c r="GSX10" s="135"/>
      <c r="GSY10" s="135"/>
      <c r="GSZ10" s="135"/>
      <c r="GTA10" s="135"/>
      <c r="GTB10" s="135"/>
      <c r="GTC10" s="135"/>
      <c r="GTD10" s="135"/>
      <c r="GTE10" s="135"/>
      <c r="GTF10" s="135"/>
      <c r="GTG10" s="135"/>
      <c r="GTH10" s="135"/>
      <c r="GTI10" s="135"/>
      <c r="GTJ10" s="135"/>
      <c r="GTK10" s="135"/>
      <c r="GTL10" s="135"/>
      <c r="GTM10" s="135"/>
      <c r="GTN10" s="135"/>
      <c r="GTO10" s="135"/>
      <c r="GTP10" s="135"/>
      <c r="GTQ10" s="135"/>
      <c r="GTR10" s="135"/>
      <c r="GTS10" s="135"/>
      <c r="GTT10" s="135"/>
      <c r="GTU10" s="135"/>
      <c r="GTV10" s="135"/>
      <c r="GTW10" s="135"/>
      <c r="GTX10" s="135"/>
      <c r="GTY10" s="135"/>
      <c r="GTZ10" s="135"/>
      <c r="GUA10" s="135"/>
      <c r="GUB10" s="135"/>
      <c r="GUC10" s="135"/>
      <c r="GUD10" s="135"/>
      <c r="GUE10" s="135"/>
      <c r="GUF10" s="135"/>
      <c r="GUG10" s="135"/>
      <c r="GUH10" s="135"/>
      <c r="GUI10" s="135"/>
      <c r="GUJ10" s="135"/>
      <c r="GUK10" s="135"/>
      <c r="GUL10" s="135"/>
      <c r="GUM10" s="135"/>
      <c r="GUN10" s="135"/>
      <c r="GUO10" s="135"/>
      <c r="GUP10" s="135"/>
      <c r="GUQ10" s="135"/>
      <c r="GUR10" s="135"/>
      <c r="GUS10" s="135"/>
      <c r="GUT10" s="135"/>
      <c r="GUU10" s="135"/>
      <c r="GUV10" s="135"/>
      <c r="GUW10" s="135"/>
      <c r="GUX10" s="135"/>
      <c r="GUY10" s="135"/>
      <c r="GUZ10" s="135"/>
      <c r="GVA10" s="135"/>
      <c r="GVB10" s="135"/>
      <c r="GVC10" s="135"/>
      <c r="GVD10" s="135"/>
      <c r="GVE10" s="135"/>
      <c r="GVF10" s="135"/>
      <c r="GVG10" s="135"/>
      <c r="GVH10" s="135"/>
      <c r="GVI10" s="135"/>
      <c r="GVJ10" s="135"/>
      <c r="GVK10" s="135"/>
      <c r="GVL10" s="135"/>
      <c r="GVM10" s="135"/>
      <c r="GVN10" s="135"/>
      <c r="GVO10" s="135"/>
      <c r="GVP10" s="135"/>
      <c r="GVQ10" s="135"/>
      <c r="GVR10" s="135"/>
      <c r="GVS10" s="135"/>
      <c r="GVT10" s="135"/>
      <c r="GVU10" s="135"/>
      <c r="GVV10" s="135"/>
      <c r="GVW10" s="135"/>
      <c r="GVX10" s="135"/>
      <c r="GVY10" s="135"/>
      <c r="GVZ10" s="135"/>
      <c r="GWA10" s="135"/>
      <c r="GWB10" s="135"/>
      <c r="GWC10" s="135"/>
      <c r="GWD10" s="135"/>
      <c r="GWE10" s="135"/>
      <c r="GWF10" s="135"/>
      <c r="GWG10" s="135"/>
      <c r="GWH10" s="135"/>
      <c r="GWI10" s="135"/>
      <c r="GWJ10" s="135"/>
      <c r="GWK10" s="135"/>
      <c r="GWL10" s="135"/>
      <c r="GWM10" s="135"/>
      <c r="GWN10" s="135"/>
      <c r="GWO10" s="135"/>
      <c r="GWP10" s="135"/>
      <c r="GWQ10" s="135"/>
      <c r="GWR10" s="135"/>
      <c r="GWS10" s="135"/>
      <c r="GWT10" s="135"/>
      <c r="GWU10" s="135"/>
      <c r="GWV10" s="135"/>
      <c r="GWW10" s="135"/>
      <c r="GWX10" s="135"/>
      <c r="GWY10" s="135"/>
      <c r="GWZ10" s="135"/>
      <c r="GXA10" s="135"/>
      <c r="GXB10" s="135"/>
      <c r="GXC10" s="135"/>
      <c r="GXD10" s="135"/>
      <c r="GXE10" s="135"/>
      <c r="GXF10" s="135"/>
      <c r="GXG10" s="135"/>
      <c r="GXH10" s="135"/>
      <c r="GXI10" s="135"/>
      <c r="GXJ10" s="135"/>
      <c r="GXK10" s="135"/>
      <c r="GXL10" s="135"/>
      <c r="GXM10" s="135"/>
      <c r="GXN10" s="135"/>
      <c r="GXO10" s="135"/>
      <c r="GXP10" s="135"/>
      <c r="GXQ10" s="135"/>
      <c r="GXR10" s="135"/>
      <c r="GXS10" s="135"/>
      <c r="GXT10" s="135"/>
      <c r="GXU10" s="135"/>
      <c r="GXV10" s="135"/>
      <c r="GXW10" s="135"/>
      <c r="GXX10" s="135"/>
      <c r="GXY10" s="135"/>
      <c r="GXZ10" s="135"/>
      <c r="GYA10" s="135"/>
      <c r="GYB10" s="135"/>
      <c r="GYC10" s="135"/>
      <c r="GYD10" s="135"/>
      <c r="GYE10" s="135"/>
      <c r="GYF10" s="135"/>
      <c r="GYG10" s="135"/>
      <c r="GYH10" s="135"/>
      <c r="GYI10" s="135"/>
      <c r="GYJ10" s="135"/>
      <c r="GYK10" s="135"/>
      <c r="GYL10" s="135"/>
      <c r="GYM10" s="135"/>
      <c r="GYN10" s="135"/>
      <c r="GYO10" s="135"/>
      <c r="GYP10" s="135"/>
      <c r="GYQ10" s="135"/>
      <c r="GYR10" s="135"/>
      <c r="GYS10" s="135"/>
      <c r="GYT10" s="135"/>
      <c r="GYU10" s="135"/>
      <c r="GYV10" s="135"/>
      <c r="GYW10" s="135"/>
      <c r="GYX10" s="135"/>
      <c r="GYY10" s="135"/>
      <c r="GYZ10" s="135"/>
      <c r="GZA10" s="135"/>
      <c r="GZB10" s="135"/>
      <c r="GZC10" s="135"/>
      <c r="GZD10" s="135"/>
      <c r="GZE10" s="135"/>
      <c r="GZF10" s="135"/>
      <c r="GZG10" s="135"/>
      <c r="GZH10" s="135"/>
      <c r="GZI10" s="135"/>
      <c r="GZJ10" s="135"/>
      <c r="GZK10" s="135"/>
      <c r="GZL10" s="135"/>
      <c r="GZM10" s="135"/>
      <c r="GZN10" s="135"/>
      <c r="GZO10" s="135"/>
      <c r="GZP10" s="135"/>
      <c r="GZQ10" s="135"/>
      <c r="GZR10" s="135"/>
      <c r="GZS10" s="135"/>
      <c r="GZT10" s="135"/>
      <c r="GZU10" s="135"/>
      <c r="GZV10" s="135"/>
      <c r="GZW10" s="135"/>
      <c r="GZX10" s="135"/>
      <c r="GZY10" s="135"/>
      <c r="GZZ10" s="135"/>
      <c r="HAA10" s="135"/>
      <c r="HAB10" s="135"/>
      <c r="HAC10" s="135"/>
      <c r="HAD10" s="135"/>
      <c r="HAE10" s="135"/>
      <c r="HAF10" s="135"/>
      <c r="HAG10" s="135"/>
      <c r="HAH10" s="135"/>
      <c r="HAI10" s="135"/>
      <c r="HAJ10" s="135"/>
      <c r="HAK10" s="135"/>
      <c r="HAL10" s="135"/>
      <c r="HAM10" s="135"/>
      <c r="HAN10" s="135"/>
      <c r="HAO10" s="135"/>
      <c r="HAP10" s="135"/>
      <c r="HAQ10" s="135"/>
      <c r="HAR10" s="135"/>
      <c r="HAS10" s="135"/>
      <c r="HAT10" s="135"/>
      <c r="HAU10" s="135"/>
      <c r="HAV10" s="135"/>
      <c r="HAW10" s="135"/>
      <c r="HAX10" s="135"/>
      <c r="HAY10" s="135"/>
      <c r="HAZ10" s="135"/>
      <c r="HBA10" s="135"/>
      <c r="HBB10" s="135"/>
      <c r="HBC10" s="135"/>
      <c r="HBD10" s="135"/>
      <c r="HBE10" s="135"/>
      <c r="HBF10" s="135"/>
      <c r="HBG10" s="135"/>
      <c r="HBH10" s="135"/>
      <c r="HBI10" s="135"/>
      <c r="HBJ10" s="135"/>
      <c r="HBK10" s="135"/>
      <c r="HBL10" s="135"/>
      <c r="HBM10" s="135"/>
      <c r="HBN10" s="135"/>
      <c r="HBO10" s="135"/>
      <c r="HBP10" s="135"/>
      <c r="HBQ10" s="135"/>
      <c r="HBR10" s="135"/>
      <c r="HBS10" s="135"/>
      <c r="HBT10" s="135"/>
      <c r="HBU10" s="135"/>
      <c r="HBV10" s="135"/>
      <c r="HBW10" s="135"/>
      <c r="HBX10" s="135"/>
      <c r="HBY10" s="135"/>
      <c r="HBZ10" s="135"/>
      <c r="HCA10" s="135"/>
      <c r="HCB10" s="135"/>
      <c r="HCC10" s="135"/>
      <c r="HCD10" s="135"/>
      <c r="HCE10" s="135"/>
      <c r="HCF10" s="135"/>
      <c r="HCG10" s="135"/>
      <c r="HCH10" s="135"/>
      <c r="HCI10" s="135"/>
      <c r="HCJ10" s="135"/>
      <c r="HCK10" s="135"/>
      <c r="HCL10" s="135"/>
      <c r="HCM10" s="135"/>
      <c r="HCN10" s="135"/>
      <c r="HCO10" s="135"/>
      <c r="HCP10" s="135"/>
      <c r="HCQ10" s="135"/>
      <c r="HCR10" s="135"/>
      <c r="HCS10" s="135"/>
      <c r="HCT10" s="135"/>
      <c r="HCU10" s="135"/>
      <c r="HCV10" s="135"/>
      <c r="HCW10" s="135"/>
      <c r="HCX10" s="135"/>
      <c r="HCY10" s="135"/>
      <c r="HCZ10" s="135"/>
      <c r="HDA10" s="135"/>
      <c r="HDB10" s="135"/>
      <c r="HDC10" s="135"/>
      <c r="HDD10" s="135"/>
      <c r="HDE10" s="135"/>
      <c r="HDF10" s="135"/>
      <c r="HDG10" s="135"/>
      <c r="HDH10" s="135"/>
      <c r="HDI10" s="135"/>
      <c r="HDJ10" s="135"/>
      <c r="HDK10" s="135"/>
      <c r="HDL10" s="135"/>
      <c r="HDM10" s="135"/>
      <c r="HDN10" s="135"/>
      <c r="HDO10" s="135"/>
      <c r="HDP10" s="135"/>
      <c r="HDQ10" s="135"/>
      <c r="HDR10" s="135"/>
      <c r="HDS10" s="135"/>
      <c r="HDT10" s="135"/>
      <c r="HDU10" s="135"/>
      <c r="HDV10" s="135"/>
      <c r="HDW10" s="135"/>
      <c r="HDX10" s="135"/>
      <c r="HDY10" s="135"/>
      <c r="HDZ10" s="135"/>
      <c r="HEA10" s="135"/>
      <c r="HEB10" s="135"/>
      <c r="HEC10" s="135"/>
      <c r="HED10" s="135"/>
      <c r="HEE10" s="135"/>
      <c r="HEF10" s="135"/>
      <c r="HEG10" s="135"/>
      <c r="HEH10" s="135"/>
      <c r="HEI10" s="135"/>
      <c r="HEJ10" s="135"/>
      <c r="HEK10" s="135"/>
      <c r="HEL10" s="135"/>
      <c r="HEM10" s="135"/>
      <c r="HEN10" s="135"/>
      <c r="HEO10" s="135"/>
      <c r="HEP10" s="135"/>
      <c r="HEQ10" s="135"/>
      <c r="HER10" s="135"/>
      <c r="HES10" s="135"/>
      <c r="HET10" s="135"/>
      <c r="HEU10" s="135"/>
      <c r="HEV10" s="135"/>
      <c r="HEW10" s="135"/>
      <c r="HEX10" s="135"/>
      <c r="HEY10" s="135"/>
      <c r="HEZ10" s="135"/>
      <c r="HFA10" s="135"/>
      <c r="HFB10" s="135"/>
      <c r="HFC10" s="135"/>
      <c r="HFD10" s="135"/>
      <c r="HFE10" s="135"/>
      <c r="HFF10" s="135"/>
      <c r="HFG10" s="135"/>
      <c r="HFH10" s="135"/>
      <c r="HFI10" s="135"/>
      <c r="HFJ10" s="135"/>
      <c r="HFK10" s="135"/>
      <c r="HFL10" s="135"/>
      <c r="HFM10" s="135"/>
      <c r="HFN10" s="135"/>
      <c r="HFO10" s="135"/>
      <c r="HFP10" s="135"/>
      <c r="HFQ10" s="135"/>
      <c r="HFR10" s="135"/>
      <c r="HFS10" s="135"/>
      <c r="HFT10" s="135"/>
      <c r="HFU10" s="135"/>
      <c r="HFV10" s="135"/>
      <c r="HFW10" s="135"/>
      <c r="HFX10" s="135"/>
      <c r="HFY10" s="135"/>
      <c r="HFZ10" s="135"/>
      <c r="HGA10" s="135"/>
      <c r="HGB10" s="135"/>
      <c r="HGC10" s="135"/>
      <c r="HGD10" s="135"/>
      <c r="HGE10" s="135"/>
      <c r="HGF10" s="135"/>
      <c r="HGG10" s="135"/>
      <c r="HGH10" s="135"/>
      <c r="HGI10" s="135"/>
      <c r="HGJ10" s="135"/>
      <c r="HGK10" s="135"/>
      <c r="HGL10" s="135"/>
      <c r="HGM10" s="135"/>
      <c r="HGN10" s="135"/>
      <c r="HGO10" s="135"/>
      <c r="HGP10" s="135"/>
      <c r="HGQ10" s="135"/>
      <c r="HGR10" s="135"/>
      <c r="HGS10" s="135"/>
      <c r="HGT10" s="135"/>
      <c r="HGU10" s="135"/>
      <c r="HGV10" s="135"/>
      <c r="HGW10" s="135"/>
      <c r="HGX10" s="135"/>
      <c r="HGY10" s="135"/>
      <c r="HGZ10" s="135"/>
      <c r="HHA10" s="135"/>
      <c r="HHB10" s="135"/>
      <c r="HHC10" s="135"/>
      <c r="HHD10" s="135"/>
      <c r="HHE10" s="135"/>
      <c r="HHF10" s="135"/>
      <c r="HHG10" s="135"/>
      <c r="HHH10" s="135"/>
      <c r="HHI10" s="135"/>
      <c r="HHJ10" s="135"/>
      <c r="HHK10" s="135"/>
      <c r="HHL10" s="135"/>
      <c r="HHM10" s="135"/>
      <c r="HHN10" s="135"/>
      <c r="HHO10" s="135"/>
      <c r="HHP10" s="135"/>
      <c r="HHQ10" s="135"/>
      <c r="HHR10" s="135"/>
      <c r="HHS10" s="135"/>
      <c r="HHT10" s="135"/>
      <c r="HHU10" s="135"/>
      <c r="HHV10" s="135"/>
      <c r="HHW10" s="135"/>
      <c r="HHX10" s="135"/>
      <c r="HHY10" s="135"/>
      <c r="HHZ10" s="135"/>
      <c r="HIA10" s="135"/>
      <c r="HIB10" s="135"/>
      <c r="HIC10" s="135"/>
      <c r="HID10" s="135"/>
      <c r="HIE10" s="135"/>
      <c r="HIF10" s="135"/>
      <c r="HIG10" s="135"/>
      <c r="HIH10" s="135"/>
      <c r="HII10" s="135"/>
      <c r="HIJ10" s="135"/>
      <c r="HIK10" s="135"/>
      <c r="HIL10" s="135"/>
      <c r="HIM10" s="135"/>
      <c r="HIN10" s="135"/>
      <c r="HIO10" s="135"/>
      <c r="HIP10" s="135"/>
      <c r="HIQ10" s="135"/>
      <c r="HIR10" s="135"/>
      <c r="HIS10" s="135"/>
      <c r="HIT10" s="135"/>
      <c r="HIU10" s="135"/>
      <c r="HIV10" s="135"/>
      <c r="HIW10" s="135"/>
      <c r="HIX10" s="135"/>
      <c r="HIY10" s="135"/>
      <c r="HIZ10" s="135"/>
      <c r="HJA10" s="135"/>
      <c r="HJB10" s="135"/>
      <c r="HJC10" s="135"/>
      <c r="HJD10" s="135"/>
      <c r="HJE10" s="135"/>
      <c r="HJF10" s="135"/>
      <c r="HJG10" s="135"/>
      <c r="HJH10" s="135"/>
      <c r="HJI10" s="135"/>
      <c r="HJJ10" s="135"/>
      <c r="HJK10" s="135"/>
      <c r="HJL10" s="135"/>
      <c r="HJM10" s="135"/>
      <c r="HJN10" s="135"/>
      <c r="HJO10" s="135"/>
      <c r="HJP10" s="135"/>
      <c r="HJQ10" s="135"/>
      <c r="HJR10" s="135"/>
      <c r="HJS10" s="135"/>
      <c r="HJT10" s="135"/>
      <c r="HJU10" s="135"/>
      <c r="HJV10" s="135"/>
      <c r="HJW10" s="135"/>
      <c r="HJX10" s="135"/>
      <c r="HJY10" s="135"/>
      <c r="HJZ10" s="135"/>
      <c r="HKA10" s="135"/>
      <c r="HKB10" s="135"/>
      <c r="HKC10" s="135"/>
      <c r="HKD10" s="135"/>
      <c r="HKE10" s="135"/>
      <c r="HKF10" s="135"/>
      <c r="HKG10" s="135"/>
      <c r="HKH10" s="135"/>
      <c r="HKI10" s="135"/>
      <c r="HKJ10" s="135"/>
      <c r="HKK10" s="135"/>
      <c r="HKL10" s="135"/>
      <c r="HKM10" s="135"/>
      <c r="HKN10" s="135"/>
      <c r="HKO10" s="135"/>
      <c r="HKP10" s="135"/>
      <c r="HKQ10" s="135"/>
      <c r="HKR10" s="135"/>
      <c r="HKS10" s="135"/>
      <c r="HKT10" s="135"/>
      <c r="HKU10" s="135"/>
      <c r="HKV10" s="135"/>
      <c r="HKW10" s="135"/>
      <c r="HKX10" s="135"/>
      <c r="HKY10" s="135"/>
      <c r="HKZ10" s="135"/>
      <c r="HLA10" s="135"/>
      <c r="HLB10" s="135"/>
      <c r="HLC10" s="135"/>
      <c r="HLD10" s="135"/>
      <c r="HLE10" s="135"/>
      <c r="HLF10" s="135"/>
      <c r="HLG10" s="135"/>
      <c r="HLH10" s="135"/>
      <c r="HLI10" s="135"/>
      <c r="HLJ10" s="135"/>
      <c r="HLK10" s="135"/>
      <c r="HLL10" s="135"/>
      <c r="HLM10" s="135"/>
      <c r="HLN10" s="135"/>
      <c r="HLO10" s="135"/>
      <c r="HLP10" s="135"/>
      <c r="HLQ10" s="135"/>
      <c r="HLR10" s="135"/>
      <c r="HLS10" s="135"/>
      <c r="HLT10" s="135"/>
      <c r="HLU10" s="135"/>
      <c r="HLV10" s="135"/>
      <c r="HLW10" s="135"/>
      <c r="HLX10" s="135"/>
      <c r="HLY10" s="135"/>
      <c r="HLZ10" s="135"/>
      <c r="HMA10" s="135"/>
      <c r="HMB10" s="135"/>
      <c r="HMC10" s="135"/>
      <c r="HMD10" s="135"/>
      <c r="HME10" s="135"/>
      <c r="HMF10" s="135"/>
      <c r="HMG10" s="135"/>
      <c r="HMH10" s="135"/>
      <c r="HMI10" s="135"/>
      <c r="HMJ10" s="135"/>
      <c r="HMK10" s="135"/>
      <c r="HML10" s="135"/>
      <c r="HMM10" s="135"/>
      <c r="HMN10" s="135"/>
      <c r="HMO10" s="135"/>
      <c r="HMP10" s="135"/>
      <c r="HMQ10" s="135"/>
      <c r="HMR10" s="135"/>
      <c r="HMS10" s="135"/>
      <c r="HMT10" s="135"/>
      <c r="HMU10" s="135"/>
      <c r="HMV10" s="135"/>
      <c r="HMW10" s="135"/>
      <c r="HMX10" s="135"/>
      <c r="HMY10" s="135"/>
      <c r="HMZ10" s="135"/>
      <c r="HNA10" s="135"/>
      <c r="HNB10" s="135"/>
      <c r="HNC10" s="135"/>
      <c r="HND10" s="135"/>
      <c r="HNE10" s="135"/>
      <c r="HNF10" s="135"/>
      <c r="HNG10" s="135"/>
      <c r="HNH10" s="135"/>
      <c r="HNI10" s="135"/>
      <c r="HNJ10" s="135"/>
      <c r="HNK10" s="135"/>
      <c r="HNL10" s="135"/>
      <c r="HNM10" s="135"/>
      <c r="HNN10" s="135"/>
      <c r="HNO10" s="135"/>
      <c r="HNP10" s="135"/>
      <c r="HNQ10" s="135"/>
      <c r="HNR10" s="135"/>
      <c r="HNS10" s="135"/>
      <c r="HNT10" s="135"/>
      <c r="HNU10" s="135"/>
      <c r="HNV10" s="135"/>
      <c r="HNW10" s="135"/>
      <c r="HNX10" s="135"/>
      <c r="HNY10" s="135"/>
      <c r="HNZ10" s="135"/>
      <c r="HOA10" s="135"/>
      <c r="HOB10" s="135"/>
      <c r="HOC10" s="135"/>
      <c r="HOD10" s="135"/>
      <c r="HOE10" s="135"/>
      <c r="HOF10" s="135"/>
      <c r="HOG10" s="135"/>
      <c r="HOH10" s="135"/>
      <c r="HOI10" s="135"/>
      <c r="HOJ10" s="135"/>
      <c r="HOK10" s="135"/>
      <c r="HOL10" s="135"/>
      <c r="HOM10" s="135"/>
      <c r="HON10" s="135"/>
      <c r="HOO10" s="135"/>
      <c r="HOP10" s="135"/>
      <c r="HOQ10" s="135"/>
      <c r="HOR10" s="135"/>
      <c r="HOS10" s="135"/>
      <c r="HOT10" s="135"/>
      <c r="HOU10" s="135"/>
      <c r="HOV10" s="135"/>
      <c r="HOW10" s="135"/>
      <c r="HOX10" s="135"/>
      <c r="HOY10" s="135"/>
      <c r="HOZ10" s="135"/>
      <c r="HPA10" s="135"/>
      <c r="HPB10" s="135"/>
      <c r="HPC10" s="135"/>
      <c r="HPD10" s="135"/>
      <c r="HPE10" s="135"/>
      <c r="HPF10" s="135"/>
      <c r="HPG10" s="135"/>
      <c r="HPH10" s="135"/>
      <c r="HPI10" s="135"/>
      <c r="HPJ10" s="135"/>
      <c r="HPK10" s="135"/>
      <c r="HPL10" s="135"/>
      <c r="HPM10" s="135"/>
      <c r="HPN10" s="135"/>
      <c r="HPO10" s="135"/>
      <c r="HPP10" s="135"/>
      <c r="HPQ10" s="135"/>
      <c r="HPR10" s="135"/>
      <c r="HPS10" s="135"/>
      <c r="HPT10" s="135"/>
      <c r="HPU10" s="135"/>
      <c r="HPV10" s="135"/>
      <c r="HPW10" s="135"/>
      <c r="HPX10" s="135"/>
      <c r="HPY10" s="135"/>
      <c r="HPZ10" s="135"/>
      <c r="HQA10" s="135"/>
      <c r="HQB10" s="135"/>
      <c r="HQC10" s="135"/>
      <c r="HQD10" s="135"/>
      <c r="HQE10" s="135"/>
      <c r="HQF10" s="135"/>
      <c r="HQG10" s="135"/>
      <c r="HQH10" s="135"/>
      <c r="HQI10" s="135"/>
      <c r="HQJ10" s="135"/>
      <c r="HQK10" s="135"/>
      <c r="HQL10" s="135"/>
      <c r="HQM10" s="135"/>
      <c r="HQN10" s="135"/>
      <c r="HQO10" s="135"/>
      <c r="HQP10" s="135"/>
      <c r="HQQ10" s="135"/>
      <c r="HQR10" s="135"/>
      <c r="HQS10" s="135"/>
      <c r="HQT10" s="135"/>
      <c r="HQU10" s="135"/>
      <c r="HQV10" s="135"/>
      <c r="HQW10" s="135"/>
      <c r="HQX10" s="135"/>
      <c r="HQY10" s="135"/>
      <c r="HQZ10" s="135"/>
      <c r="HRA10" s="135"/>
      <c r="HRB10" s="135"/>
      <c r="HRC10" s="135"/>
      <c r="HRD10" s="135"/>
      <c r="HRE10" s="135"/>
      <c r="HRF10" s="135"/>
      <c r="HRG10" s="135"/>
      <c r="HRH10" s="135"/>
      <c r="HRI10" s="135"/>
      <c r="HRJ10" s="135"/>
      <c r="HRK10" s="135"/>
      <c r="HRL10" s="135"/>
      <c r="HRM10" s="135"/>
      <c r="HRN10" s="135"/>
      <c r="HRO10" s="135"/>
      <c r="HRP10" s="135"/>
      <c r="HRQ10" s="135"/>
      <c r="HRR10" s="135"/>
      <c r="HRS10" s="135"/>
      <c r="HRT10" s="135"/>
      <c r="HRU10" s="135"/>
      <c r="HRV10" s="135"/>
      <c r="HRW10" s="135"/>
      <c r="HRX10" s="135"/>
      <c r="HRY10" s="135"/>
      <c r="HRZ10" s="135"/>
      <c r="HSA10" s="135"/>
      <c r="HSB10" s="135"/>
      <c r="HSC10" s="135"/>
      <c r="HSD10" s="135"/>
      <c r="HSE10" s="135"/>
      <c r="HSF10" s="135"/>
      <c r="HSG10" s="135"/>
      <c r="HSH10" s="135"/>
      <c r="HSI10" s="135"/>
      <c r="HSJ10" s="135"/>
      <c r="HSK10" s="135"/>
      <c r="HSL10" s="135"/>
      <c r="HSM10" s="135"/>
      <c r="HSN10" s="135"/>
      <c r="HSO10" s="135"/>
      <c r="HSP10" s="135"/>
      <c r="HSQ10" s="135"/>
      <c r="HSR10" s="135"/>
      <c r="HSS10" s="135"/>
      <c r="HST10" s="135"/>
      <c r="HSU10" s="135"/>
      <c r="HSV10" s="135"/>
      <c r="HSW10" s="135"/>
      <c r="HSX10" s="135"/>
      <c r="HSY10" s="135"/>
      <c r="HSZ10" s="135"/>
      <c r="HTA10" s="135"/>
      <c r="HTB10" s="135"/>
      <c r="HTC10" s="135"/>
      <c r="HTD10" s="135"/>
      <c r="HTE10" s="135"/>
      <c r="HTF10" s="135"/>
      <c r="HTG10" s="135"/>
      <c r="HTH10" s="135"/>
      <c r="HTI10" s="135"/>
      <c r="HTJ10" s="135"/>
      <c r="HTK10" s="135"/>
      <c r="HTL10" s="135"/>
      <c r="HTM10" s="135"/>
      <c r="HTN10" s="135"/>
      <c r="HTO10" s="135"/>
      <c r="HTP10" s="135"/>
      <c r="HTQ10" s="135"/>
      <c r="HTR10" s="135"/>
      <c r="HTS10" s="135"/>
      <c r="HTT10" s="135"/>
      <c r="HTU10" s="135"/>
      <c r="HTV10" s="135"/>
      <c r="HTW10" s="135"/>
      <c r="HTX10" s="135"/>
      <c r="HTY10" s="135"/>
      <c r="HTZ10" s="135"/>
      <c r="HUA10" s="135"/>
      <c r="HUB10" s="135"/>
      <c r="HUC10" s="135"/>
      <c r="HUD10" s="135"/>
      <c r="HUE10" s="135"/>
      <c r="HUF10" s="135"/>
      <c r="HUG10" s="135"/>
      <c r="HUH10" s="135"/>
      <c r="HUI10" s="135"/>
      <c r="HUJ10" s="135"/>
      <c r="HUK10" s="135"/>
      <c r="HUL10" s="135"/>
      <c r="HUM10" s="135"/>
      <c r="HUN10" s="135"/>
      <c r="HUO10" s="135"/>
      <c r="HUP10" s="135"/>
      <c r="HUQ10" s="135"/>
      <c r="HUR10" s="135"/>
      <c r="HUS10" s="135"/>
      <c r="HUT10" s="135"/>
      <c r="HUU10" s="135"/>
      <c r="HUV10" s="135"/>
      <c r="HUW10" s="135"/>
      <c r="HUX10" s="135"/>
      <c r="HUY10" s="135"/>
      <c r="HUZ10" s="135"/>
      <c r="HVA10" s="135"/>
      <c r="HVB10" s="135"/>
      <c r="HVC10" s="135"/>
      <c r="HVD10" s="135"/>
      <c r="HVE10" s="135"/>
      <c r="HVF10" s="135"/>
      <c r="HVG10" s="135"/>
      <c r="HVH10" s="135"/>
      <c r="HVI10" s="135"/>
      <c r="HVJ10" s="135"/>
      <c r="HVK10" s="135"/>
      <c r="HVL10" s="135"/>
      <c r="HVM10" s="135"/>
      <c r="HVN10" s="135"/>
      <c r="HVO10" s="135"/>
      <c r="HVP10" s="135"/>
      <c r="HVQ10" s="135"/>
      <c r="HVR10" s="135"/>
      <c r="HVS10" s="135"/>
      <c r="HVT10" s="135"/>
      <c r="HVU10" s="135"/>
      <c r="HVV10" s="135"/>
      <c r="HVW10" s="135"/>
      <c r="HVX10" s="135"/>
      <c r="HVY10" s="135"/>
      <c r="HVZ10" s="135"/>
      <c r="HWA10" s="135"/>
      <c r="HWB10" s="135"/>
      <c r="HWC10" s="135"/>
      <c r="HWD10" s="135"/>
      <c r="HWE10" s="135"/>
      <c r="HWF10" s="135"/>
      <c r="HWG10" s="135"/>
      <c r="HWH10" s="135"/>
      <c r="HWI10" s="135"/>
      <c r="HWJ10" s="135"/>
      <c r="HWK10" s="135"/>
      <c r="HWL10" s="135"/>
      <c r="HWM10" s="135"/>
      <c r="HWN10" s="135"/>
      <c r="HWO10" s="135"/>
      <c r="HWP10" s="135"/>
      <c r="HWQ10" s="135"/>
      <c r="HWR10" s="135"/>
      <c r="HWS10" s="135"/>
      <c r="HWT10" s="135"/>
      <c r="HWU10" s="135"/>
      <c r="HWV10" s="135"/>
      <c r="HWW10" s="135"/>
      <c r="HWX10" s="135"/>
      <c r="HWY10" s="135"/>
      <c r="HWZ10" s="135"/>
      <c r="HXA10" s="135"/>
      <c r="HXB10" s="135"/>
      <c r="HXC10" s="135"/>
      <c r="HXD10" s="135"/>
      <c r="HXE10" s="135"/>
      <c r="HXF10" s="135"/>
      <c r="HXG10" s="135"/>
      <c r="HXH10" s="135"/>
      <c r="HXI10" s="135"/>
      <c r="HXJ10" s="135"/>
      <c r="HXK10" s="135"/>
      <c r="HXL10" s="135"/>
      <c r="HXM10" s="135"/>
      <c r="HXN10" s="135"/>
      <c r="HXO10" s="135"/>
      <c r="HXP10" s="135"/>
      <c r="HXQ10" s="135"/>
      <c r="HXR10" s="135"/>
      <c r="HXS10" s="135"/>
      <c r="HXT10" s="135"/>
      <c r="HXU10" s="135"/>
      <c r="HXV10" s="135"/>
      <c r="HXW10" s="135"/>
      <c r="HXX10" s="135"/>
      <c r="HXY10" s="135"/>
      <c r="HXZ10" s="135"/>
      <c r="HYA10" s="135"/>
      <c r="HYB10" s="135"/>
      <c r="HYC10" s="135"/>
      <c r="HYD10" s="135"/>
      <c r="HYE10" s="135"/>
      <c r="HYF10" s="135"/>
      <c r="HYG10" s="135"/>
      <c r="HYH10" s="135"/>
      <c r="HYI10" s="135"/>
      <c r="HYJ10" s="135"/>
      <c r="HYK10" s="135"/>
      <c r="HYL10" s="135"/>
      <c r="HYM10" s="135"/>
      <c r="HYN10" s="135"/>
      <c r="HYO10" s="135"/>
      <c r="HYP10" s="135"/>
      <c r="HYQ10" s="135"/>
      <c r="HYR10" s="135"/>
      <c r="HYS10" s="135"/>
      <c r="HYT10" s="135"/>
      <c r="HYU10" s="135"/>
      <c r="HYV10" s="135"/>
      <c r="HYW10" s="135"/>
      <c r="HYX10" s="135"/>
      <c r="HYY10" s="135"/>
      <c r="HYZ10" s="135"/>
      <c r="HZA10" s="135"/>
      <c r="HZB10" s="135"/>
      <c r="HZC10" s="135"/>
      <c r="HZD10" s="135"/>
      <c r="HZE10" s="135"/>
      <c r="HZF10" s="135"/>
      <c r="HZG10" s="135"/>
      <c r="HZH10" s="135"/>
      <c r="HZI10" s="135"/>
      <c r="HZJ10" s="135"/>
      <c r="HZK10" s="135"/>
      <c r="HZL10" s="135"/>
      <c r="HZM10" s="135"/>
      <c r="HZN10" s="135"/>
      <c r="HZO10" s="135"/>
      <c r="HZP10" s="135"/>
      <c r="HZQ10" s="135"/>
      <c r="HZR10" s="135"/>
      <c r="HZS10" s="135"/>
      <c r="HZT10" s="135"/>
      <c r="HZU10" s="135"/>
      <c r="HZV10" s="135"/>
      <c r="HZW10" s="135"/>
      <c r="HZX10" s="135"/>
      <c r="HZY10" s="135"/>
      <c r="HZZ10" s="135"/>
      <c r="IAA10" s="135"/>
      <c r="IAB10" s="135"/>
      <c r="IAC10" s="135"/>
      <c r="IAD10" s="135"/>
      <c r="IAE10" s="135"/>
      <c r="IAF10" s="135"/>
      <c r="IAG10" s="135"/>
      <c r="IAH10" s="135"/>
      <c r="IAI10" s="135"/>
      <c r="IAJ10" s="135"/>
      <c r="IAK10" s="135"/>
      <c r="IAL10" s="135"/>
      <c r="IAM10" s="135"/>
      <c r="IAN10" s="135"/>
      <c r="IAO10" s="135"/>
      <c r="IAP10" s="135"/>
      <c r="IAQ10" s="135"/>
      <c r="IAR10" s="135"/>
      <c r="IAS10" s="135"/>
      <c r="IAT10" s="135"/>
      <c r="IAU10" s="135"/>
      <c r="IAV10" s="135"/>
      <c r="IAW10" s="135"/>
      <c r="IAX10" s="135"/>
      <c r="IAY10" s="135"/>
      <c r="IAZ10" s="135"/>
      <c r="IBA10" s="135"/>
      <c r="IBB10" s="135"/>
      <c r="IBC10" s="135"/>
      <c r="IBD10" s="135"/>
      <c r="IBE10" s="135"/>
      <c r="IBF10" s="135"/>
      <c r="IBG10" s="135"/>
      <c r="IBH10" s="135"/>
      <c r="IBI10" s="135"/>
      <c r="IBJ10" s="135"/>
      <c r="IBK10" s="135"/>
      <c r="IBL10" s="135"/>
      <c r="IBM10" s="135"/>
      <c r="IBN10" s="135"/>
      <c r="IBO10" s="135"/>
      <c r="IBP10" s="135"/>
      <c r="IBQ10" s="135"/>
      <c r="IBR10" s="135"/>
      <c r="IBS10" s="135"/>
      <c r="IBT10" s="135"/>
      <c r="IBU10" s="135"/>
      <c r="IBV10" s="135"/>
      <c r="IBW10" s="135"/>
      <c r="IBX10" s="135"/>
      <c r="IBY10" s="135"/>
      <c r="IBZ10" s="135"/>
      <c r="ICA10" s="135"/>
      <c r="ICB10" s="135"/>
      <c r="ICC10" s="135"/>
      <c r="ICD10" s="135"/>
      <c r="ICE10" s="135"/>
      <c r="ICF10" s="135"/>
      <c r="ICG10" s="135"/>
      <c r="ICH10" s="135"/>
      <c r="ICI10" s="135"/>
      <c r="ICJ10" s="135"/>
      <c r="ICK10" s="135"/>
      <c r="ICL10" s="135"/>
      <c r="ICM10" s="135"/>
      <c r="ICN10" s="135"/>
      <c r="ICO10" s="135"/>
      <c r="ICP10" s="135"/>
      <c r="ICQ10" s="135"/>
      <c r="ICR10" s="135"/>
      <c r="ICS10" s="135"/>
      <c r="ICT10" s="135"/>
      <c r="ICU10" s="135"/>
      <c r="ICV10" s="135"/>
      <c r="ICW10" s="135"/>
      <c r="ICX10" s="135"/>
      <c r="ICY10" s="135"/>
      <c r="ICZ10" s="135"/>
      <c r="IDA10" s="135"/>
      <c r="IDB10" s="135"/>
      <c r="IDC10" s="135"/>
      <c r="IDD10" s="135"/>
      <c r="IDE10" s="135"/>
      <c r="IDF10" s="135"/>
      <c r="IDG10" s="135"/>
      <c r="IDH10" s="135"/>
      <c r="IDI10" s="135"/>
      <c r="IDJ10" s="135"/>
      <c r="IDK10" s="135"/>
      <c r="IDL10" s="135"/>
      <c r="IDM10" s="135"/>
      <c r="IDN10" s="135"/>
      <c r="IDO10" s="135"/>
      <c r="IDP10" s="135"/>
      <c r="IDQ10" s="135"/>
      <c r="IDR10" s="135"/>
      <c r="IDS10" s="135"/>
      <c r="IDT10" s="135"/>
      <c r="IDU10" s="135"/>
      <c r="IDV10" s="135"/>
      <c r="IDW10" s="135"/>
      <c r="IDX10" s="135"/>
      <c r="IDY10" s="135"/>
      <c r="IDZ10" s="135"/>
      <c r="IEA10" s="135"/>
      <c r="IEB10" s="135"/>
      <c r="IEC10" s="135"/>
      <c r="IED10" s="135"/>
      <c r="IEE10" s="135"/>
      <c r="IEF10" s="135"/>
      <c r="IEG10" s="135"/>
      <c r="IEH10" s="135"/>
      <c r="IEI10" s="135"/>
      <c r="IEJ10" s="135"/>
      <c r="IEK10" s="135"/>
      <c r="IEL10" s="135"/>
      <c r="IEM10" s="135"/>
      <c r="IEN10" s="135"/>
      <c r="IEO10" s="135"/>
      <c r="IEP10" s="135"/>
      <c r="IEQ10" s="135"/>
      <c r="IER10" s="135"/>
      <c r="IES10" s="135"/>
      <c r="IET10" s="135"/>
      <c r="IEU10" s="135"/>
      <c r="IEV10" s="135"/>
      <c r="IEW10" s="135"/>
      <c r="IEX10" s="135"/>
      <c r="IEY10" s="135"/>
      <c r="IEZ10" s="135"/>
      <c r="IFA10" s="135"/>
      <c r="IFB10" s="135"/>
      <c r="IFC10" s="135"/>
      <c r="IFD10" s="135"/>
      <c r="IFE10" s="135"/>
      <c r="IFF10" s="135"/>
      <c r="IFG10" s="135"/>
      <c r="IFH10" s="135"/>
      <c r="IFI10" s="135"/>
      <c r="IFJ10" s="135"/>
      <c r="IFK10" s="135"/>
      <c r="IFL10" s="135"/>
      <c r="IFM10" s="135"/>
      <c r="IFN10" s="135"/>
      <c r="IFO10" s="135"/>
      <c r="IFP10" s="135"/>
      <c r="IFQ10" s="135"/>
      <c r="IFR10" s="135"/>
      <c r="IFS10" s="135"/>
      <c r="IFT10" s="135"/>
      <c r="IFU10" s="135"/>
      <c r="IFV10" s="135"/>
      <c r="IFW10" s="135"/>
      <c r="IFX10" s="135"/>
      <c r="IFY10" s="135"/>
      <c r="IFZ10" s="135"/>
      <c r="IGA10" s="135"/>
      <c r="IGB10" s="135"/>
      <c r="IGC10" s="135"/>
      <c r="IGD10" s="135"/>
      <c r="IGE10" s="135"/>
      <c r="IGF10" s="135"/>
      <c r="IGG10" s="135"/>
      <c r="IGH10" s="135"/>
      <c r="IGI10" s="135"/>
      <c r="IGJ10" s="135"/>
      <c r="IGK10" s="135"/>
      <c r="IGL10" s="135"/>
      <c r="IGM10" s="135"/>
      <c r="IGN10" s="135"/>
      <c r="IGO10" s="135"/>
      <c r="IGP10" s="135"/>
      <c r="IGQ10" s="135"/>
      <c r="IGR10" s="135"/>
      <c r="IGS10" s="135"/>
      <c r="IGT10" s="135"/>
      <c r="IGU10" s="135"/>
      <c r="IGV10" s="135"/>
      <c r="IGW10" s="135"/>
      <c r="IGX10" s="135"/>
      <c r="IGY10" s="135"/>
      <c r="IGZ10" s="135"/>
      <c r="IHA10" s="135"/>
      <c r="IHB10" s="135"/>
      <c r="IHC10" s="135"/>
      <c r="IHD10" s="135"/>
      <c r="IHE10" s="135"/>
      <c r="IHF10" s="135"/>
      <c r="IHG10" s="135"/>
      <c r="IHH10" s="135"/>
      <c r="IHI10" s="135"/>
      <c r="IHJ10" s="135"/>
      <c r="IHK10" s="135"/>
      <c r="IHL10" s="135"/>
      <c r="IHM10" s="135"/>
      <c r="IHN10" s="135"/>
      <c r="IHO10" s="135"/>
      <c r="IHP10" s="135"/>
      <c r="IHQ10" s="135"/>
      <c r="IHR10" s="135"/>
      <c r="IHS10" s="135"/>
      <c r="IHT10" s="135"/>
      <c r="IHU10" s="135"/>
      <c r="IHV10" s="135"/>
      <c r="IHW10" s="135"/>
      <c r="IHX10" s="135"/>
      <c r="IHY10" s="135"/>
      <c r="IHZ10" s="135"/>
      <c r="IIA10" s="135"/>
      <c r="IIB10" s="135"/>
      <c r="IIC10" s="135"/>
      <c r="IID10" s="135"/>
      <c r="IIE10" s="135"/>
      <c r="IIF10" s="135"/>
      <c r="IIG10" s="135"/>
      <c r="IIH10" s="135"/>
      <c r="III10" s="135"/>
      <c r="IIJ10" s="135"/>
      <c r="IIK10" s="135"/>
      <c r="IIL10" s="135"/>
      <c r="IIM10" s="135"/>
      <c r="IIN10" s="135"/>
      <c r="IIO10" s="135"/>
      <c r="IIP10" s="135"/>
      <c r="IIQ10" s="135"/>
      <c r="IIR10" s="135"/>
      <c r="IIS10" s="135"/>
      <c r="IIT10" s="135"/>
      <c r="IIU10" s="135"/>
      <c r="IIV10" s="135"/>
      <c r="IIW10" s="135"/>
      <c r="IIX10" s="135"/>
      <c r="IIY10" s="135"/>
      <c r="IIZ10" s="135"/>
      <c r="IJA10" s="135"/>
      <c r="IJB10" s="135"/>
      <c r="IJC10" s="135"/>
      <c r="IJD10" s="135"/>
      <c r="IJE10" s="135"/>
      <c r="IJF10" s="135"/>
      <c r="IJG10" s="135"/>
      <c r="IJH10" s="135"/>
      <c r="IJI10" s="135"/>
      <c r="IJJ10" s="135"/>
      <c r="IJK10" s="135"/>
      <c r="IJL10" s="135"/>
      <c r="IJM10" s="135"/>
      <c r="IJN10" s="135"/>
      <c r="IJO10" s="135"/>
      <c r="IJP10" s="135"/>
      <c r="IJQ10" s="135"/>
      <c r="IJR10" s="135"/>
      <c r="IJS10" s="135"/>
      <c r="IJT10" s="135"/>
      <c r="IJU10" s="135"/>
      <c r="IJV10" s="135"/>
      <c r="IJW10" s="135"/>
      <c r="IJX10" s="135"/>
      <c r="IJY10" s="135"/>
      <c r="IJZ10" s="135"/>
      <c r="IKA10" s="135"/>
      <c r="IKB10" s="135"/>
      <c r="IKC10" s="135"/>
      <c r="IKD10" s="135"/>
      <c r="IKE10" s="135"/>
      <c r="IKF10" s="135"/>
      <c r="IKG10" s="135"/>
      <c r="IKH10" s="135"/>
      <c r="IKI10" s="135"/>
      <c r="IKJ10" s="135"/>
      <c r="IKK10" s="135"/>
      <c r="IKL10" s="135"/>
      <c r="IKM10" s="135"/>
      <c r="IKN10" s="135"/>
      <c r="IKO10" s="135"/>
      <c r="IKP10" s="135"/>
      <c r="IKQ10" s="135"/>
      <c r="IKR10" s="135"/>
      <c r="IKS10" s="135"/>
      <c r="IKT10" s="135"/>
      <c r="IKU10" s="135"/>
      <c r="IKV10" s="135"/>
      <c r="IKW10" s="135"/>
      <c r="IKX10" s="135"/>
      <c r="IKY10" s="135"/>
      <c r="IKZ10" s="135"/>
      <c r="ILA10" s="135"/>
      <c r="ILB10" s="135"/>
      <c r="ILC10" s="135"/>
      <c r="ILD10" s="135"/>
      <c r="ILE10" s="135"/>
      <c r="ILF10" s="135"/>
      <c r="ILG10" s="135"/>
      <c r="ILH10" s="135"/>
      <c r="ILI10" s="135"/>
      <c r="ILJ10" s="135"/>
      <c r="ILK10" s="135"/>
      <c r="ILL10" s="135"/>
      <c r="ILM10" s="135"/>
      <c r="ILN10" s="135"/>
      <c r="ILO10" s="135"/>
      <c r="ILP10" s="135"/>
      <c r="ILQ10" s="135"/>
      <c r="ILR10" s="135"/>
      <c r="ILS10" s="135"/>
      <c r="ILT10" s="135"/>
      <c r="ILU10" s="135"/>
      <c r="ILV10" s="135"/>
      <c r="ILW10" s="135"/>
      <c r="ILX10" s="135"/>
      <c r="ILY10" s="135"/>
      <c r="ILZ10" s="135"/>
      <c r="IMA10" s="135"/>
      <c r="IMB10" s="135"/>
      <c r="IMC10" s="135"/>
      <c r="IMD10" s="135"/>
      <c r="IME10" s="135"/>
      <c r="IMF10" s="135"/>
      <c r="IMG10" s="135"/>
      <c r="IMH10" s="135"/>
      <c r="IMI10" s="135"/>
      <c r="IMJ10" s="135"/>
      <c r="IMK10" s="135"/>
      <c r="IML10" s="135"/>
      <c r="IMM10" s="135"/>
      <c r="IMN10" s="135"/>
      <c r="IMO10" s="135"/>
      <c r="IMP10" s="135"/>
      <c r="IMQ10" s="135"/>
      <c r="IMR10" s="135"/>
      <c r="IMS10" s="135"/>
      <c r="IMT10" s="135"/>
      <c r="IMU10" s="135"/>
      <c r="IMV10" s="135"/>
      <c r="IMW10" s="135"/>
      <c r="IMX10" s="135"/>
      <c r="IMY10" s="135"/>
      <c r="IMZ10" s="135"/>
      <c r="INA10" s="135"/>
      <c r="INB10" s="135"/>
      <c r="INC10" s="135"/>
      <c r="IND10" s="135"/>
      <c r="INE10" s="135"/>
      <c r="INF10" s="135"/>
      <c r="ING10" s="135"/>
      <c r="INH10" s="135"/>
      <c r="INI10" s="135"/>
      <c r="INJ10" s="135"/>
      <c r="INK10" s="135"/>
      <c r="INL10" s="135"/>
      <c r="INM10" s="135"/>
      <c r="INN10" s="135"/>
      <c r="INO10" s="135"/>
      <c r="INP10" s="135"/>
      <c r="INQ10" s="135"/>
      <c r="INR10" s="135"/>
      <c r="INS10" s="135"/>
      <c r="INT10" s="135"/>
      <c r="INU10" s="135"/>
      <c r="INV10" s="135"/>
      <c r="INW10" s="135"/>
      <c r="INX10" s="135"/>
      <c r="INY10" s="135"/>
      <c r="INZ10" s="135"/>
      <c r="IOA10" s="135"/>
      <c r="IOB10" s="135"/>
      <c r="IOC10" s="135"/>
      <c r="IOD10" s="135"/>
      <c r="IOE10" s="135"/>
      <c r="IOF10" s="135"/>
      <c r="IOG10" s="135"/>
      <c r="IOH10" s="135"/>
      <c r="IOI10" s="135"/>
      <c r="IOJ10" s="135"/>
      <c r="IOK10" s="135"/>
      <c r="IOL10" s="135"/>
      <c r="IOM10" s="135"/>
      <c r="ION10" s="135"/>
      <c r="IOO10" s="135"/>
      <c r="IOP10" s="135"/>
      <c r="IOQ10" s="135"/>
      <c r="IOR10" s="135"/>
      <c r="IOS10" s="135"/>
      <c r="IOT10" s="135"/>
      <c r="IOU10" s="135"/>
      <c r="IOV10" s="135"/>
      <c r="IOW10" s="135"/>
      <c r="IOX10" s="135"/>
      <c r="IOY10" s="135"/>
      <c r="IOZ10" s="135"/>
      <c r="IPA10" s="135"/>
      <c r="IPB10" s="135"/>
      <c r="IPC10" s="135"/>
      <c r="IPD10" s="135"/>
      <c r="IPE10" s="135"/>
      <c r="IPF10" s="135"/>
      <c r="IPG10" s="135"/>
      <c r="IPH10" s="135"/>
      <c r="IPI10" s="135"/>
      <c r="IPJ10" s="135"/>
      <c r="IPK10" s="135"/>
      <c r="IPL10" s="135"/>
      <c r="IPM10" s="135"/>
      <c r="IPN10" s="135"/>
      <c r="IPO10" s="135"/>
      <c r="IPP10" s="135"/>
      <c r="IPQ10" s="135"/>
      <c r="IPR10" s="135"/>
      <c r="IPS10" s="135"/>
      <c r="IPT10" s="135"/>
      <c r="IPU10" s="135"/>
      <c r="IPV10" s="135"/>
      <c r="IPW10" s="135"/>
      <c r="IPX10" s="135"/>
      <c r="IPY10" s="135"/>
      <c r="IPZ10" s="135"/>
      <c r="IQA10" s="135"/>
      <c r="IQB10" s="135"/>
      <c r="IQC10" s="135"/>
      <c r="IQD10" s="135"/>
      <c r="IQE10" s="135"/>
      <c r="IQF10" s="135"/>
      <c r="IQG10" s="135"/>
      <c r="IQH10" s="135"/>
      <c r="IQI10" s="135"/>
      <c r="IQJ10" s="135"/>
      <c r="IQK10" s="135"/>
      <c r="IQL10" s="135"/>
      <c r="IQM10" s="135"/>
      <c r="IQN10" s="135"/>
      <c r="IQO10" s="135"/>
      <c r="IQP10" s="135"/>
      <c r="IQQ10" s="135"/>
      <c r="IQR10" s="135"/>
      <c r="IQS10" s="135"/>
      <c r="IQT10" s="135"/>
      <c r="IQU10" s="135"/>
      <c r="IQV10" s="135"/>
      <c r="IQW10" s="135"/>
      <c r="IQX10" s="135"/>
      <c r="IQY10" s="135"/>
      <c r="IQZ10" s="135"/>
      <c r="IRA10" s="135"/>
      <c r="IRB10" s="135"/>
      <c r="IRC10" s="135"/>
      <c r="IRD10" s="135"/>
      <c r="IRE10" s="135"/>
      <c r="IRF10" s="135"/>
      <c r="IRG10" s="135"/>
      <c r="IRH10" s="135"/>
      <c r="IRI10" s="135"/>
      <c r="IRJ10" s="135"/>
      <c r="IRK10" s="135"/>
      <c r="IRL10" s="135"/>
      <c r="IRM10" s="135"/>
      <c r="IRN10" s="135"/>
      <c r="IRO10" s="135"/>
      <c r="IRP10" s="135"/>
      <c r="IRQ10" s="135"/>
      <c r="IRR10" s="135"/>
      <c r="IRS10" s="135"/>
      <c r="IRT10" s="135"/>
      <c r="IRU10" s="135"/>
      <c r="IRV10" s="135"/>
      <c r="IRW10" s="135"/>
      <c r="IRX10" s="135"/>
      <c r="IRY10" s="135"/>
      <c r="IRZ10" s="135"/>
      <c r="ISA10" s="135"/>
      <c r="ISB10" s="135"/>
      <c r="ISC10" s="135"/>
      <c r="ISD10" s="135"/>
      <c r="ISE10" s="135"/>
      <c r="ISF10" s="135"/>
      <c r="ISG10" s="135"/>
      <c r="ISH10" s="135"/>
      <c r="ISI10" s="135"/>
      <c r="ISJ10" s="135"/>
      <c r="ISK10" s="135"/>
      <c r="ISL10" s="135"/>
      <c r="ISM10" s="135"/>
      <c r="ISN10" s="135"/>
      <c r="ISO10" s="135"/>
      <c r="ISP10" s="135"/>
      <c r="ISQ10" s="135"/>
      <c r="ISR10" s="135"/>
      <c r="ISS10" s="135"/>
      <c r="IST10" s="135"/>
      <c r="ISU10" s="135"/>
      <c r="ISV10" s="135"/>
      <c r="ISW10" s="135"/>
      <c r="ISX10" s="135"/>
      <c r="ISY10" s="135"/>
      <c r="ISZ10" s="135"/>
      <c r="ITA10" s="135"/>
      <c r="ITB10" s="135"/>
      <c r="ITC10" s="135"/>
      <c r="ITD10" s="135"/>
      <c r="ITE10" s="135"/>
      <c r="ITF10" s="135"/>
      <c r="ITG10" s="135"/>
      <c r="ITH10" s="135"/>
      <c r="ITI10" s="135"/>
      <c r="ITJ10" s="135"/>
      <c r="ITK10" s="135"/>
      <c r="ITL10" s="135"/>
      <c r="ITM10" s="135"/>
      <c r="ITN10" s="135"/>
      <c r="ITO10" s="135"/>
      <c r="ITP10" s="135"/>
      <c r="ITQ10" s="135"/>
      <c r="ITR10" s="135"/>
      <c r="ITS10" s="135"/>
      <c r="ITT10" s="135"/>
      <c r="ITU10" s="135"/>
      <c r="ITV10" s="135"/>
      <c r="ITW10" s="135"/>
      <c r="ITX10" s="135"/>
      <c r="ITY10" s="135"/>
      <c r="ITZ10" s="135"/>
      <c r="IUA10" s="135"/>
      <c r="IUB10" s="135"/>
      <c r="IUC10" s="135"/>
      <c r="IUD10" s="135"/>
      <c r="IUE10" s="135"/>
      <c r="IUF10" s="135"/>
      <c r="IUG10" s="135"/>
      <c r="IUH10" s="135"/>
      <c r="IUI10" s="135"/>
      <c r="IUJ10" s="135"/>
      <c r="IUK10" s="135"/>
      <c r="IUL10" s="135"/>
      <c r="IUM10" s="135"/>
      <c r="IUN10" s="135"/>
      <c r="IUO10" s="135"/>
      <c r="IUP10" s="135"/>
      <c r="IUQ10" s="135"/>
      <c r="IUR10" s="135"/>
      <c r="IUS10" s="135"/>
      <c r="IUT10" s="135"/>
      <c r="IUU10" s="135"/>
      <c r="IUV10" s="135"/>
      <c r="IUW10" s="135"/>
      <c r="IUX10" s="135"/>
      <c r="IUY10" s="135"/>
      <c r="IUZ10" s="135"/>
      <c r="IVA10" s="135"/>
      <c r="IVB10" s="135"/>
      <c r="IVC10" s="135"/>
      <c r="IVD10" s="135"/>
      <c r="IVE10" s="135"/>
      <c r="IVF10" s="135"/>
      <c r="IVG10" s="135"/>
      <c r="IVH10" s="135"/>
      <c r="IVI10" s="135"/>
      <c r="IVJ10" s="135"/>
      <c r="IVK10" s="135"/>
      <c r="IVL10" s="135"/>
      <c r="IVM10" s="135"/>
      <c r="IVN10" s="135"/>
      <c r="IVO10" s="135"/>
      <c r="IVP10" s="135"/>
      <c r="IVQ10" s="135"/>
      <c r="IVR10" s="135"/>
      <c r="IVS10" s="135"/>
      <c r="IVT10" s="135"/>
      <c r="IVU10" s="135"/>
      <c r="IVV10" s="135"/>
      <c r="IVW10" s="135"/>
      <c r="IVX10" s="135"/>
      <c r="IVY10" s="135"/>
      <c r="IVZ10" s="135"/>
      <c r="IWA10" s="135"/>
      <c r="IWB10" s="135"/>
      <c r="IWC10" s="135"/>
      <c r="IWD10" s="135"/>
      <c r="IWE10" s="135"/>
      <c r="IWF10" s="135"/>
      <c r="IWG10" s="135"/>
      <c r="IWH10" s="135"/>
      <c r="IWI10" s="135"/>
      <c r="IWJ10" s="135"/>
      <c r="IWK10" s="135"/>
      <c r="IWL10" s="135"/>
      <c r="IWM10" s="135"/>
      <c r="IWN10" s="135"/>
      <c r="IWO10" s="135"/>
      <c r="IWP10" s="135"/>
      <c r="IWQ10" s="135"/>
      <c r="IWR10" s="135"/>
      <c r="IWS10" s="135"/>
      <c r="IWT10" s="135"/>
      <c r="IWU10" s="135"/>
      <c r="IWV10" s="135"/>
      <c r="IWW10" s="135"/>
      <c r="IWX10" s="135"/>
      <c r="IWY10" s="135"/>
      <c r="IWZ10" s="135"/>
      <c r="IXA10" s="135"/>
      <c r="IXB10" s="135"/>
      <c r="IXC10" s="135"/>
      <c r="IXD10" s="135"/>
      <c r="IXE10" s="135"/>
      <c r="IXF10" s="135"/>
      <c r="IXG10" s="135"/>
      <c r="IXH10" s="135"/>
      <c r="IXI10" s="135"/>
      <c r="IXJ10" s="135"/>
      <c r="IXK10" s="135"/>
      <c r="IXL10" s="135"/>
      <c r="IXM10" s="135"/>
      <c r="IXN10" s="135"/>
      <c r="IXO10" s="135"/>
      <c r="IXP10" s="135"/>
      <c r="IXQ10" s="135"/>
      <c r="IXR10" s="135"/>
      <c r="IXS10" s="135"/>
      <c r="IXT10" s="135"/>
      <c r="IXU10" s="135"/>
      <c r="IXV10" s="135"/>
      <c r="IXW10" s="135"/>
      <c r="IXX10" s="135"/>
      <c r="IXY10" s="135"/>
      <c r="IXZ10" s="135"/>
      <c r="IYA10" s="135"/>
      <c r="IYB10" s="135"/>
      <c r="IYC10" s="135"/>
      <c r="IYD10" s="135"/>
      <c r="IYE10" s="135"/>
      <c r="IYF10" s="135"/>
      <c r="IYG10" s="135"/>
      <c r="IYH10" s="135"/>
      <c r="IYI10" s="135"/>
      <c r="IYJ10" s="135"/>
      <c r="IYK10" s="135"/>
      <c r="IYL10" s="135"/>
      <c r="IYM10" s="135"/>
      <c r="IYN10" s="135"/>
      <c r="IYO10" s="135"/>
      <c r="IYP10" s="135"/>
      <c r="IYQ10" s="135"/>
      <c r="IYR10" s="135"/>
      <c r="IYS10" s="135"/>
      <c r="IYT10" s="135"/>
      <c r="IYU10" s="135"/>
      <c r="IYV10" s="135"/>
      <c r="IYW10" s="135"/>
      <c r="IYX10" s="135"/>
      <c r="IYY10" s="135"/>
      <c r="IYZ10" s="135"/>
      <c r="IZA10" s="135"/>
      <c r="IZB10" s="135"/>
      <c r="IZC10" s="135"/>
      <c r="IZD10" s="135"/>
      <c r="IZE10" s="135"/>
      <c r="IZF10" s="135"/>
      <c r="IZG10" s="135"/>
      <c r="IZH10" s="135"/>
      <c r="IZI10" s="135"/>
      <c r="IZJ10" s="135"/>
      <c r="IZK10" s="135"/>
      <c r="IZL10" s="135"/>
      <c r="IZM10" s="135"/>
      <c r="IZN10" s="135"/>
      <c r="IZO10" s="135"/>
      <c r="IZP10" s="135"/>
      <c r="IZQ10" s="135"/>
      <c r="IZR10" s="135"/>
      <c r="IZS10" s="135"/>
      <c r="IZT10" s="135"/>
      <c r="IZU10" s="135"/>
      <c r="IZV10" s="135"/>
      <c r="IZW10" s="135"/>
      <c r="IZX10" s="135"/>
      <c r="IZY10" s="135"/>
      <c r="IZZ10" s="135"/>
      <c r="JAA10" s="135"/>
      <c r="JAB10" s="135"/>
      <c r="JAC10" s="135"/>
      <c r="JAD10" s="135"/>
      <c r="JAE10" s="135"/>
      <c r="JAF10" s="135"/>
      <c r="JAG10" s="135"/>
      <c r="JAH10" s="135"/>
      <c r="JAI10" s="135"/>
      <c r="JAJ10" s="135"/>
      <c r="JAK10" s="135"/>
      <c r="JAL10" s="135"/>
      <c r="JAM10" s="135"/>
      <c r="JAN10" s="135"/>
      <c r="JAO10" s="135"/>
      <c r="JAP10" s="135"/>
      <c r="JAQ10" s="135"/>
      <c r="JAR10" s="135"/>
      <c r="JAS10" s="135"/>
      <c r="JAT10" s="135"/>
      <c r="JAU10" s="135"/>
      <c r="JAV10" s="135"/>
      <c r="JAW10" s="135"/>
      <c r="JAX10" s="135"/>
      <c r="JAY10" s="135"/>
      <c r="JAZ10" s="135"/>
      <c r="JBA10" s="135"/>
      <c r="JBB10" s="135"/>
      <c r="JBC10" s="135"/>
      <c r="JBD10" s="135"/>
      <c r="JBE10" s="135"/>
      <c r="JBF10" s="135"/>
      <c r="JBG10" s="135"/>
      <c r="JBH10" s="135"/>
      <c r="JBI10" s="135"/>
      <c r="JBJ10" s="135"/>
      <c r="JBK10" s="135"/>
      <c r="JBL10" s="135"/>
      <c r="JBM10" s="135"/>
      <c r="JBN10" s="135"/>
      <c r="JBO10" s="135"/>
      <c r="JBP10" s="135"/>
      <c r="JBQ10" s="135"/>
      <c r="JBR10" s="135"/>
      <c r="JBS10" s="135"/>
      <c r="JBT10" s="135"/>
      <c r="JBU10" s="135"/>
      <c r="JBV10" s="135"/>
      <c r="JBW10" s="135"/>
      <c r="JBX10" s="135"/>
      <c r="JBY10" s="135"/>
      <c r="JBZ10" s="135"/>
      <c r="JCA10" s="135"/>
      <c r="JCB10" s="135"/>
      <c r="JCC10" s="135"/>
      <c r="JCD10" s="135"/>
      <c r="JCE10" s="135"/>
      <c r="JCF10" s="135"/>
      <c r="JCG10" s="135"/>
      <c r="JCH10" s="135"/>
      <c r="JCI10" s="135"/>
      <c r="JCJ10" s="135"/>
      <c r="JCK10" s="135"/>
      <c r="JCL10" s="135"/>
      <c r="JCM10" s="135"/>
      <c r="JCN10" s="135"/>
      <c r="JCO10" s="135"/>
      <c r="JCP10" s="135"/>
      <c r="JCQ10" s="135"/>
      <c r="JCR10" s="135"/>
      <c r="JCS10" s="135"/>
      <c r="JCT10" s="135"/>
      <c r="JCU10" s="135"/>
      <c r="JCV10" s="135"/>
      <c r="JCW10" s="135"/>
      <c r="JCX10" s="135"/>
      <c r="JCY10" s="135"/>
      <c r="JCZ10" s="135"/>
      <c r="JDA10" s="135"/>
      <c r="JDB10" s="135"/>
      <c r="JDC10" s="135"/>
      <c r="JDD10" s="135"/>
      <c r="JDE10" s="135"/>
      <c r="JDF10" s="135"/>
      <c r="JDG10" s="135"/>
      <c r="JDH10" s="135"/>
      <c r="JDI10" s="135"/>
      <c r="JDJ10" s="135"/>
      <c r="JDK10" s="135"/>
      <c r="JDL10" s="135"/>
      <c r="JDM10" s="135"/>
      <c r="JDN10" s="135"/>
      <c r="JDO10" s="135"/>
      <c r="JDP10" s="135"/>
      <c r="JDQ10" s="135"/>
      <c r="JDR10" s="135"/>
      <c r="JDS10" s="135"/>
      <c r="JDT10" s="135"/>
      <c r="JDU10" s="135"/>
      <c r="JDV10" s="135"/>
      <c r="JDW10" s="135"/>
      <c r="JDX10" s="135"/>
      <c r="JDY10" s="135"/>
      <c r="JDZ10" s="135"/>
      <c r="JEA10" s="135"/>
      <c r="JEB10" s="135"/>
      <c r="JEC10" s="135"/>
      <c r="JED10" s="135"/>
      <c r="JEE10" s="135"/>
      <c r="JEF10" s="135"/>
      <c r="JEG10" s="135"/>
      <c r="JEH10" s="135"/>
      <c r="JEI10" s="135"/>
      <c r="JEJ10" s="135"/>
      <c r="JEK10" s="135"/>
      <c r="JEL10" s="135"/>
      <c r="JEM10" s="135"/>
      <c r="JEN10" s="135"/>
      <c r="JEO10" s="135"/>
      <c r="JEP10" s="135"/>
      <c r="JEQ10" s="135"/>
      <c r="JER10" s="135"/>
      <c r="JES10" s="135"/>
      <c r="JET10" s="135"/>
      <c r="JEU10" s="135"/>
      <c r="JEV10" s="135"/>
      <c r="JEW10" s="135"/>
      <c r="JEX10" s="135"/>
      <c r="JEY10" s="135"/>
      <c r="JEZ10" s="135"/>
      <c r="JFA10" s="135"/>
      <c r="JFB10" s="135"/>
      <c r="JFC10" s="135"/>
      <c r="JFD10" s="135"/>
      <c r="JFE10" s="135"/>
      <c r="JFF10" s="135"/>
      <c r="JFG10" s="135"/>
      <c r="JFH10" s="135"/>
      <c r="JFI10" s="135"/>
      <c r="JFJ10" s="135"/>
      <c r="JFK10" s="135"/>
      <c r="JFL10" s="135"/>
      <c r="JFM10" s="135"/>
      <c r="JFN10" s="135"/>
      <c r="JFO10" s="135"/>
      <c r="JFP10" s="135"/>
      <c r="JFQ10" s="135"/>
      <c r="JFR10" s="135"/>
      <c r="JFS10" s="135"/>
      <c r="JFT10" s="135"/>
      <c r="JFU10" s="135"/>
      <c r="JFV10" s="135"/>
      <c r="JFW10" s="135"/>
      <c r="JFX10" s="135"/>
      <c r="JFY10" s="135"/>
      <c r="JFZ10" s="135"/>
      <c r="JGA10" s="135"/>
      <c r="JGB10" s="135"/>
      <c r="JGC10" s="135"/>
      <c r="JGD10" s="135"/>
      <c r="JGE10" s="135"/>
      <c r="JGF10" s="135"/>
      <c r="JGG10" s="135"/>
      <c r="JGH10" s="135"/>
      <c r="JGI10" s="135"/>
      <c r="JGJ10" s="135"/>
      <c r="JGK10" s="135"/>
      <c r="JGL10" s="135"/>
      <c r="JGM10" s="135"/>
      <c r="JGN10" s="135"/>
      <c r="JGO10" s="135"/>
      <c r="JGP10" s="135"/>
      <c r="JGQ10" s="135"/>
      <c r="JGR10" s="135"/>
      <c r="JGS10" s="135"/>
      <c r="JGT10" s="135"/>
      <c r="JGU10" s="135"/>
      <c r="JGV10" s="135"/>
      <c r="JGW10" s="135"/>
      <c r="JGX10" s="135"/>
      <c r="JGY10" s="135"/>
      <c r="JGZ10" s="135"/>
      <c r="JHA10" s="135"/>
      <c r="JHB10" s="135"/>
      <c r="JHC10" s="135"/>
      <c r="JHD10" s="135"/>
      <c r="JHE10" s="135"/>
      <c r="JHF10" s="135"/>
      <c r="JHG10" s="135"/>
      <c r="JHH10" s="135"/>
      <c r="JHI10" s="135"/>
      <c r="JHJ10" s="135"/>
      <c r="JHK10" s="135"/>
      <c r="JHL10" s="135"/>
      <c r="JHM10" s="135"/>
      <c r="JHN10" s="135"/>
      <c r="JHO10" s="135"/>
      <c r="JHP10" s="135"/>
      <c r="JHQ10" s="135"/>
      <c r="JHR10" s="135"/>
      <c r="JHS10" s="135"/>
      <c r="JHT10" s="135"/>
      <c r="JHU10" s="135"/>
      <c r="JHV10" s="135"/>
      <c r="JHW10" s="135"/>
      <c r="JHX10" s="135"/>
      <c r="JHY10" s="135"/>
      <c r="JHZ10" s="135"/>
      <c r="JIA10" s="135"/>
      <c r="JIB10" s="135"/>
      <c r="JIC10" s="135"/>
      <c r="JID10" s="135"/>
      <c r="JIE10" s="135"/>
      <c r="JIF10" s="135"/>
      <c r="JIG10" s="135"/>
      <c r="JIH10" s="135"/>
      <c r="JII10" s="135"/>
      <c r="JIJ10" s="135"/>
      <c r="JIK10" s="135"/>
      <c r="JIL10" s="135"/>
      <c r="JIM10" s="135"/>
      <c r="JIN10" s="135"/>
      <c r="JIO10" s="135"/>
      <c r="JIP10" s="135"/>
      <c r="JIQ10" s="135"/>
      <c r="JIR10" s="135"/>
      <c r="JIS10" s="135"/>
      <c r="JIT10" s="135"/>
      <c r="JIU10" s="135"/>
      <c r="JIV10" s="135"/>
      <c r="JIW10" s="135"/>
      <c r="JIX10" s="135"/>
      <c r="JIY10" s="135"/>
      <c r="JIZ10" s="135"/>
      <c r="JJA10" s="135"/>
      <c r="JJB10" s="135"/>
      <c r="JJC10" s="135"/>
      <c r="JJD10" s="135"/>
      <c r="JJE10" s="135"/>
      <c r="JJF10" s="135"/>
      <c r="JJG10" s="135"/>
      <c r="JJH10" s="135"/>
      <c r="JJI10" s="135"/>
      <c r="JJJ10" s="135"/>
      <c r="JJK10" s="135"/>
      <c r="JJL10" s="135"/>
      <c r="JJM10" s="135"/>
      <c r="JJN10" s="135"/>
      <c r="JJO10" s="135"/>
      <c r="JJP10" s="135"/>
      <c r="JJQ10" s="135"/>
      <c r="JJR10" s="135"/>
      <c r="JJS10" s="135"/>
      <c r="JJT10" s="135"/>
      <c r="JJU10" s="135"/>
      <c r="JJV10" s="135"/>
      <c r="JJW10" s="135"/>
      <c r="JJX10" s="135"/>
      <c r="JJY10" s="135"/>
      <c r="JJZ10" s="135"/>
      <c r="JKA10" s="135"/>
      <c r="JKB10" s="135"/>
      <c r="JKC10" s="135"/>
      <c r="JKD10" s="135"/>
      <c r="JKE10" s="135"/>
      <c r="JKF10" s="135"/>
      <c r="JKG10" s="135"/>
      <c r="JKH10" s="135"/>
      <c r="JKI10" s="135"/>
      <c r="JKJ10" s="135"/>
      <c r="JKK10" s="135"/>
      <c r="JKL10" s="135"/>
      <c r="JKM10" s="135"/>
      <c r="JKN10" s="135"/>
      <c r="JKO10" s="135"/>
      <c r="JKP10" s="135"/>
      <c r="JKQ10" s="135"/>
      <c r="JKR10" s="135"/>
      <c r="JKS10" s="135"/>
      <c r="JKT10" s="135"/>
      <c r="JKU10" s="135"/>
      <c r="JKV10" s="135"/>
      <c r="JKW10" s="135"/>
      <c r="JKX10" s="135"/>
      <c r="JKY10" s="135"/>
      <c r="JKZ10" s="135"/>
      <c r="JLA10" s="135"/>
      <c r="JLB10" s="135"/>
      <c r="JLC10" s="135"/>
      <c r="JLD10" s="135"/>
      <c r="JLE10" s="135"/>
      <c r="JLF10" s="135"/>
      <c r="JLG10" s="135"/>
      <c r="JLH10" s="135"/>
      <c r="JLI10" s="135"/>
      <c r="JLJ10" s="135"/>
      <c r="JLK10" s="135"/>
      <c r="JLL10" s="135"/>
      <c r="JLM10" s="135"/>
      <c r="JLN10" s="135"/>
      <c r="JLO10" s="135"/>
      <c r="JLP10" s="135"/>
      <c r="JLQ10" s="135"/>
      <c r="JLR10" s="135"/>
      <c r="JLS10" s="135"/>
      <c r="JLT10" s="135"/>
      <c r="JLU10" s="135"/>
      <c r="JLV10" s="135"/>
      <c r="JLW10" s="135"/>
      <c r="JLX10" s="135"/>
      <c r="JLY10" s="135"/>
      <c r="JLZ10" s="135"/>
      <c r="JMA10" s="135"/>
      <c r="JMB10" s="135"/>
      <c r="JMC10" s="135"/>
      <c r="JMD10" s="135"/>
      <c r="JME10" s="135"/>
      <c r="JMF10" s="135"/>
      <c r="JMG10" s="135"/>
      <c r="JMH10" s="135"/>
      <c r="JMI10" s="135"/>
      <c r="JMJ10" s="135"/>
      <c r="JMK10" s="135"/>
      <c r="JML10" s="135"/>
      <c r="JMM10" s="135"/>
      <c r="JMN10" s="135"/>
      <c r="JMO10" s="135"/>
      <c r="JMP10" s="135"/>
      <c r="JMQ10" s="135"/>
      <c r="JMR10" s="135"/>
      <c r="JMS10" s="135"/>
      <c r="JMT10" s="135"/>
      <c r="JMU10" s="135"/>
      <c r="JMV10" s="135"/>
      <c r="JMW10" s="135"/>
      <c r="JMX10" s="135"/>
      <c r="JMY10" s="135"/>
      <c r="JMZ10" s="135"/>
      <c r="JNA10" s="135"/>
      <c r="JNB10" s="135"/>
      <c r="JNC10" s="135"/>
      <c r="JND10" s="135"/>
      <c r="JNE10" s="135"/>
      <c r="JNF10" s="135"/>
      <c r="JNG10" s="135"/>
      <c r="JNH10" s="135"/>
      <c r="JNI10" s="135"/>
      <c r="JNJ10" s="135"/>
      <c r="JNK10" s="135"/>
      <c r="JNL10" s="135"/>
      <c r="JNM10" s="135"/>
      <c r="JNN10" s="135"/>
      <c r="JNO10" s="135"/>
      <c r="JNP10" s="135"/>
      <c r="JNQ10" s="135"/>
      <c r="JNR10" s="135"/>
      <c r="JNS10" s="135"/>
      <c r="JNT10" s="135"/>
      <c r="JNU10" s="135"/>
      <c r="JNV10" s="135"/>
      <c r="JNW10" s="135"/>
      <c r="JNX10" s="135"/>
      <c r="JNY10" s="135"/>
      <c r="JNZ10" s="135"/>
      <c r="JOA10" s="135"/>
      <c r="JOB10" s="135"/>
      <c r="JOC10" s="135"/>
      <c r="JOD10" s="135"/>
      <c r="JOE10" s="135"/>
      <c r="JOF10" s="135"/>
      <c r="JOG10" s="135"/>
      <c r="JOH10" s="135"/>
      <c r="JOI10" s="135"/>
      <c r="JOJ10" s="135"/>
      <c r="JOK10" s="135"/>
      <c r="JOL10" s="135"/>
      <c r="JOM10" s="135"/>
      <c r="JON10" s="135"/>
      <c r="JOO10" s="135"/>
      <c r="JOP10" s="135"/>
      <c r="JOQ10" s="135"/>
      <c r="JOR10" s="135"/>
      <c r="JOS10" s="135"/>
      <c r="JOT10" s="135"/>
      <c r="JOU10" s="135"/>
      <c r="JOV10" s="135"/>
      <c r="JOW10" s="135"/>
      <c r="JOX10" s="135"/>
      <c r="JOY10" s="135"/>
      <c r="JOZ10" s="135"/>
      <c r="JPA10" s="135"/>
      <c r="JPB10" s="135"/>
      <c r="JPC10" s="135"/>
      <c r="JPD10" s="135"/>
      <c r="JPE10" s="135"/>
      <c r="JPF10" s="135"/>
      <c r="JPG10" s="135"/>
      <c r="JPH10" s="135"/>
      <c r="JPI10" s="135"/>
      <c r="JPJ10" s="135"/>
      <c r="JPK10" s="135"/>
      <c r="JPL10" s="135"/>
      <c r="JPM10" s="135"/>
      <c r="JPN10" s="135"/>
      <c r="JPO10" s="135"/>
      <c r="JPP10" s="135"/>
      <c r="JPQ10" s="135"/>
      <c r="JPR10" s="135"/>
      <c r="JPS10" s="135"/>
      <c r="JPT10" s="135"/>
      <c r="JPU10" s="135"/>
      <c r="JPV10" s="135"/>
      <c r="JPW10" s="135"/>
      <c r="JPX10" s="135"/>
      <c r="JPY10" s="135"/>
      <c r="JPZ10" s="135"/>
      <c r="JQA10" s="135"/>
      <c r="JQB10" s="135"/>
      <c r="JQC10" s="135"/>
      <c r="JQD10" s="135"/>
      <c r="JQE10" s="135"/>
      <c r="JQF10" s="135"/>
      <c r="JQG10" s="135"/>
      <c r="JQH10" s="135"/>
      <c r="JQI10" s="135"/>
      <c r="JQJ10" s="135"/>
      <c r="JQK10" s="135"/>
      <c r="JQL10" s="135"/>
      <c r="JQM10" s="135"/>
      <c r="JQN10" s="135"/>
      <c r="JQO10" s="135"/>
      <c r="JQP10" s="135"/>
      <c r="JQQ10" s="135"/>
      <c r="JQR10" s="135"/>
      <c r="JQS10" s="135"/>
      <c r="JQT10" s="135"/>
      <c r="JQU10" s="135"/>
      <c r="JQV10" s="135"/>
      <c r="JQW10" s="135"/>
      <c r="JQX10" s="135"/>
      <c r="JQY10" s="135"/>
      <c r="JQZ10" s="135"/>
      <c r="JRA10" s="135"/>
      <c r="JRB10" s="135"/>
      <c r="JRC10" s="135"/>
      <c r="JRD10" s="135"/>
      <c r="JRE10" s="135"/>
      <c r="JRF10" s="135"/>
      <c r="JRG10" s="135"/>
      <c r="JRH10" s="135"/>
      <c r="JRI10" s="135"/>
      <c r="JRJ10" s="135"/>
      <c r="JRK10" s="135"/>
      <c r="JRL10" s="135"/>
      <c r="JRM10" s="135"/>
      <c r="JRN10" s="135"/>
      <c r="JRO10" s="135"/>
      <c r="JRP10" s="135"/>
      <c r="JRQ10" s="135"/>
      <c r="JRR10" s="135"/>
      <c r="JRS10" s="135"/>
      <c r="JRT10" s="135"/>
      <c r="JRU10" s="135"/>
      <c r="JRV10" s="135"/>
      <c r="JRW10" s="135"/>
      <c r="JRX10" s="135"/>
      <c r="JRY10" s="135"/>
      <c r="JRZ10" s="135"/>
      <c r="JSA10" s="135"/>
      <c r="JSB10" s="135"/>
      <c r="JSC10" s="135"/>
      <c r="JSD10" s="135"/>
      <c r="JSE10" s="135"/>
      <c r="JSF10" s="135"/>
      <c r="JSG10" s="135"/>
      <c r="JSH10" s="135"/>
      <c r="JSI10" s="135"/>
      <c r="JSJ10" s="135"/>
      <c r="JSK10" s="135"/>
      <c r="JSL10" s="135"/>
      <c r="JSM10" s="135"/>
      <c r="JSN10" s="135"/>
      <c r="JSO10" s="135"/>
      <c r="JSP10" s="135"/>
      <c r="JSQ10" s="135"/>
      <c r="JSR10" s="135"/>
      <c r="JSS10" s="135"/>
      <c r="JST10" s="135"/>
      <c r="JSU10" s="135"/>
      <c r="JSV10" s="135"/>
      <c r="JSW10" s="135"/>
      <c r="JSX10" s="135"/>
      <c r="JSY10" s="135"/>
      <c r="JSZ10" s="135"/>
      <c r="JTA10" s="135"/>
      <c r="JTB10" s="135"/>
      <c r="JTC10" s="135"/>
      <c r="JTD10" s="135"/>
      <c r="JTE10" s="135"/>
      <c r="JTF10" s="135"/>
      <c r="JTG10" s="135"/>
      <c r="JTH10" s="135"/>
      <c r="JTI10" s="135"/>
      <c r="JTJ10" s="135"/>
      <c r="JTK10" s="135"/>
      <c r="JTL10" s="135"/>
      <c r="JTM10" s="135"/>
      <c r="JTN10" s="135"/>
      <c r="JTO10" s="135"/>
      <c r="JTP10" s="135"/>
      <c r="JTQ10" s="135"/>
      <c r="JTR10" s="135"/>
      <c r="JTS10" s="135"/>
      <c r="JTT10" s="135"/>
      <c r="JTU10" s="135"/>
      <c r="JTV10" s="135"/>
      <c r="JTW10" s="135"/>
      <c r="JTX10" s="135"/>
      <c r="JTY10" s="135"/>
      <c r="JTZ10" s="135"/>
      <c r="JUA10" s="135"/>
      <c r="JUB10" s="135"/>
      <c r="JUC10" s="135"/>
      <c r="JUD10" s="135"/>
      <c r="JUE10" s="135"/>
      <c r="JUF10" s="135"/>
      <c r="JUG10" s="135"/>
      <c r="JUH10" s="135"/>
      <c r="JUI10" s="135"/>
      <c r="JUJ10" s="135"/>
      <c r="JUK10" s="135"/>
      <c r="JUL10" s="135"/>
      <c r="JUM10" s="135"/>
      <c r="JUN10" s="135"/>
      <c r="JUO10" s="135"/>
      <c r="JUP10" s="135"/>
      <c r="JUQ10" s="135"/>
      <c r="JUR10" s="135"/>
      <c r="JUS10" s="135"/>
      <c r="JUT10" s="135"/>
      <c r="JUU10" s="135"/>
      <c r="JUV10" s="135"/>
      <c r="JUW10" s="135"/>
      <c r="JUX10" s="135"/>
      <c r="JUY10" s="135"/>
      <c r="JUZ10" s="135"/>
      <c r="JVA10" s="135"/>
      <c r="JVB10" s="135"/>
      <c r="JVC10" s="135"/>
      <c r="JVD10" s="135"/>
      <c r="JVE10" s="135"/>
      <c r="JVF10" s="135"/>
      <c r="JVG10" s="135"/>
      <c r="JVH10" s="135"/>
      <c r="JVI10" s="135"/>
      <c r="JVJ10" s="135"/>
      <c r="JVK10" s="135"/>
      <c r="JVL10" s="135"/>
      <c r="JVM10" s="135"/>
      <c r="JVN10" s="135"/>
      <c r="JVO10" s="135"/>
      <c r="JVP10" s="135"/>
      <c r="JVQ10" s="135"/>
      <c r="JVR10" s="135"/>
      <c r="JVS10" s="135"/>
      <c r="JVT10" s="135"/>
      <c r="JVU10" s="135"/>
      <c r="JVV10" s="135"/>
      <c r="JVW10" s="135"/>
      <c r="JVX10" s="135"/>
      <c r="JVY10" s="135"/>
      <c r="JVZ10" s="135"/>
      <c r="JWA10" s="135"/>
      <c r="JWB10" s="135"/>
      <c r="JWC10" s="135"/>
      <c r="JWD10" s="135"/>
      <c r="JWE10" s="135"/>
      <c r="JWF10" s="135"/>
      <c r="JWG10" s="135"/>
      <c r="JWH10" s="135"/>
      <c r="JWI10" s="135"/>
      <c r="JWJ10" s="135"/>
      <c r="JWK10" s="135"/>
      <c r="JWL10" s="135"/>
      <c r="JWM10" s="135"/>
      <c r="JWN10" s="135"/>
      <c r="JWO10" s="135"/>
      <c r="JWP10" s="135"/>
      <c r="JWQ10" s="135"/>
      <c r="JWR10" s="135"/>
      <c r="JWS10" s="135"/>
      <c r="JWT10" s="135"/>
      <c r="JWU10" s="135"/>
      <c r="JWV10" s="135"/>
      <c r="JWW10" s="135"/>
      <c r="JWX10" s="135"/>
      <c r="JWY10" s="135"/>
      <c r="JWZ10" s="135"/>
      <c r="JXA10" s="135"/>
      <c r="JXB10" s="135"/>
      <c r="JXC10" s="135"/>
      <c r="JXD10" s="135"/>
      <c r="JXE10" s="135"/>
      <c r="JXF10" s="135"/>
      <c r="JXG10" s="135"/>
      <c r="JXH10" s="135"/>
      <c r="JXI10" s="135"/>
      <c r="JXJ10" s="135"/>
      <c r="JXK10" s="135"/>
      <c r="JXL10" s="135"/>
      <c r="JXM10" s="135"/>
      <c r="JXN10" s="135"/>
      <c r="JXO10" s="135"/>
      <c r="JXP10" s="135"/>
      <c r="JXQ10" s="135"/>
      <c r="JXR10" s="135"/>
      <c r="JXS10" s="135"/>
      <c r="JXT10" s="135"/>
      <c r="JXU10" s="135"/>
      <c r="JXV10" s="135"/>
      <c r="JXW10" s="135"/>
      <c r="JXX10" s="135"/>
      <c r="JXY10" s="135"/>
      <c r="JXZ10" s="135"/>
      <c r="JYA10" s="135"/>
      <c r="JYB10" s="135"/>
      <c r="JYC10" s="135"/>
      <c r="JYD10" s="135"/>
      <c r="JYE10" s="135"/>
      <c r="JYF10" s="135"/>
      <c r="JYG10" s="135"/>
      <c r="JYH10" s="135"/>
      <c r="JYI10" s="135"/>
      <c r="JYJ10" s="135"/>
      <c r="JYK10" s="135"/>
      <c r="JYL10" s="135"/>
      <c r="JYM10" s="135"/>
      <c r="JYN10" s="135"/>
      <c r="JYO10" s="135"/>
      <c r="JYP10" s="135"/>
      <c r="JYQ10" s="135"/>
      <c r="JYR10" s="135"/>
      <c r="JYS10" s="135"/>
      <c r="JYT10" s="135"/>
      <c r="JYU10" s="135"/>
      <c r="JYV10" s="135"/>
      <c r="JYW10" s="135"/>
      <c r="JYX10" s="135"/>
      <c r="JYY10" s="135"/>
      <c r="JYZ10" s="135"/>
      <c r="JZA10" s="135"/>
      <c r="JZB10" s="135"/>
      <c r="JZC10" s="135"/>
      <c r="JZD10" s="135"/>
      <c r="JZE10" s="135"/>
      <c r="JZF10" s="135"/>
      <c r="JZG10" s="135"/>
      <c r="JZH10" s="135"/>
      <c r="JZI10" s="135"/>
      <c r="JZJ10" s="135"/>
      <c r="JZK10" s="135"/>
      <c r="JZL10" s="135"/>
      <c r="JZM10" s="135"/>
      <c r="JZN10" s="135"/>
      <c r="JZO10" s="135"/>
      <c r="JZP10" s="135"/>
      <c r="JZQ10" s="135"/>
      <c r="JZR10" s="135"/>
      <c r="JZS10" s="135"/>
      <c r="JZT10" s="135"/>
      <c r="JZU10" s="135"/>
      <c r="JZV10" s="135"/>
      <c r="JZW10" s="135"/>
      <c r="JZX10" s="135"/>
      <c r="JZY10" s="135"/>
      <c r="JZZ10" s="135"/>
      <c r="KAA10" s="135"/>
      <c r="KAB10" s="135"/>
      <c r="KAC10" s="135"/>
      <c r="KAD10" s="135"/>
      <c r="KAE10" s="135"/>
      <c r="KAF10" s="135"/>
      <c r="KAG10" s="135"/>
      <c r="KAH10" s="135"/>
      <c r="KAI10" s="135"/>
      <c r="KAJ10" s="135"/>
      <c r="KAK10" s="135"/>
      <c r="KAL10" s="135"/>
      <c r="KAM10" s="135"/>
      <c r="KAN10" s="135"/>
      <c r="KAO10" s="135"/>
      <c r="KAP10" s="135"/>
      <c r="KAQ10" s="135"/>
      <c r="KAR10" s="135"/>
      <c r="KAS10" s="135"/>
      <c r="KAT10" s="135"/>
      <c r="KAU10" s="135"/>
      <c r="KAV10" s="135"/>
      <c r="KAW10" s="135"/>
      <c r="KAX10" s="135"/>
      <c r="KAY10" s="135"/>
      <c r="KAZ10" s="135"/>
      <c r="KBA10" s="135"/>
      <c r="KBB10" s="135"/>
      <c r="KBC10" s="135"/>
      <c r="KBD10" s="135"/>
      <c r="KBE10" s="135"/>
      <c r="KBF10" s="135"/>
      <c r="KBG10" s="135"/>
      <c r="KBH10" s="135"/>
      <c r="KBI10" s="135"/>
      <c r="KBJ10" s="135"/>
      <c r="KBK10" s="135"/>
      <c r="KBL10" s="135"/>
      <c r="KBM10" s="135"/>
      <c r="KBN10" s="135"/>
      <c r="KBO10" s="135"/>
      <c r="KBP10" s="135"/>
      <c r="KBQ10" s="135"/>
      <c r="KBR10" s="135"/>
      <c r="KBS10" s="135"/>
      <c r="KBT10" s="135"/>
      <c r="KBU10" s="135"/>
      <c r="KBV10" s="135"/>
      <c r="KBW10" s="135"/>
      <c r="KBX10" s="135"/>
      <c r="KBY10" s="135"/>
      <c r="KBZ10" s="135"/>
      <c r="KCA10" s="135"/>
      <c r="KCB10" s="135"/>
      <c r="KCC10" s="135"/>
      <c r="KCD10" s="135"/>
      <c r="KCE10" s="135"/>
      <c r="KCF10" s="135"/>
      <c r="KCG10" s="135"/>
      <c r="KCH10" s="135"/>
      <c r="KCI10" s="135"/>
      <c r="KCJ10" s="135"/>
      <c r="KCK10" s="135"/>
      <c r="KCL10" s="135"/>
      <c r="KCM10" s="135"/>
      <c r="KCN10" s="135"/>
      <c r="KCO10" s="135"/>
      <c r="KCP10" s="135"/>
      <c r="KCQ10" s="135"/>
      <c r="KCR10" s="135"/>
      <c r="KCS10" s="135"/>
      <c r="KCT10" s="135"/>
      <c r="KCU10" s="135"/>
      <c r="KCV10" s="135"/>
      <c r="KCW10" s="135"/>
      <c r="KCX10" s="135"/>
      <c r="KCY10" s="135"/>
      <c r="KCZ10" s="135"/>
      <c r="KDA10" s="135"/>
      <c r="KDB10" s="135"/>
      <c r="KDC10" s="135"/>
      <c r="KDD10" s="135"/>
      <c r="KDE10" s="135"/>
      <c r="KDF10" s="135"/>
      <c r="KDG10" s="135"/>
      <c r="KDH10" s="135"/>
      <c r="KDI10" s="135"/>
      <c r="KDJ10" s="135"/>
      <c r="KDK10" s="135"/>
      <c r="KDL10" s="135"/>
      <c r="KDM10" s="135"/>
      <c r="KDN10" s="135"/>
      <c r="KDO10" s="135"/>
      <c r="KDP10" s="135"/>
      <c r="KDQ10" s="135"/>
      <c r="KDR10" s="135"/>
      <c r="KDS10" s="135"/>
      <c r="KDT10" s="135"/>
      <c r="KDU10" s="135"/>
      <c r="KDV10" s="135"/>
      <c r="KDW10" s="135"/>
      <c r="KDX10" s="135"/>
      <c r="KDY10" s="135"/>
      <c r="KDZ10" s="135"/>
      <c r="KEA10" s="135"/>
      <c r="KEB10" s="135"/>
      <c r="KEC10" s="135"/>
      <c r="KED10" s="135"/>
      <c r="KEE10" s="135"/>
      <c r="KEF10" s="135"/>
      <c r="KEG10" s="135"/>
      <c r="KEH10" s="135"/>
      <c r="KEI10" s="135"/>
      <c r="KEJ10" s="135"/>
      <c r="KEK10" s="135"/>
      <c r="KEL10" s="135"/>
      <c r="KEM10" s="135"/>
      <c r="KEN10" s="135"/>
      <c r="KEO10" s="135"/>
      <c r="KEP10" s="135"/>
      <c r="KEQ10" s="135"/>
      <c r="KER10" s="135"/>
      <c r="KES10" s="135"/>
      <c r="KET10" s="135"/>
      <c r="KEU10" s="135"/>
      <c r="KEV10" s="135"/>
      <c r="KEW10" s="135"/>
      <c r="KEX10" s="135"/>
      <c r="KEY10" s="135"/>
      <c r="KEZ10" s="135"/>
      <c r="KFA10" s="135"/>
      <c r="KFB10" s="135"/>
      <c r="KFC10" s="135"/>
      <c r="KFD10" s="135"/>
      <c r="KFE10" s="135"/>
      <c r="KFF10" s="135"/>
      <c r="KFG10" s="135"/>
      <c r="KFH10" s="135"/>
      <c r="KFI10" s="135"/>
      <c r="KFJ10" s="135"/>
      <c r="KFK10" s="135"/>
      <c r="KFL10" s="135"/>
      <c r="KFM10" s="135"/>
      <c r="KFN10" s="135"/>
      <c r="KFO10" s="135"/>
      <c r="KFP10" s="135"/>
      <c r="KFQ10" s="135"/>
      <c r="KFR10" s="135"/>
      <c r="KFS10" s="135"/>
      <c r="KFT10" s="135"/>
      <c r="KFU10" s="135"/>
      <c r="KFV10" s="135"/>
      <c r="KFW10" s="135"/>
      <c r="KFX10" s="135"/>
      <c r="KFY10" s="135"/>
      <c r="KFZ10" s="135"/>
      <c r="KGA10" s="135"/>
      <c r="KGB10" s="135"/>
      <c r="KGC10" s="135"/>
      <c r="KGD10" s="135"/>
      <c r="KGE10" s="135"/>
      <c r="KGF10" s="135"/>
      <c r="KGG10" s="135"/>
      <c r="KGH10" s="135"/>
      <c r="KGI10" s="135"/>
      <c r="KGJ10" s="135"/>
      <c r="KGK10" s="135"/>
      <c r="KGL10" s="135"/>
      <c r="KGM10" s="135"/>
      <c r="KGN10" s="135"/>
      <c r="KGO10" s="135"/>
      <c r="KGP10" s="135"/>
      <c r="KGQ10" s="135"/>
      <c r="KGR10" s="135"/>
      <c r="KGS10" s="135"/>
      <c r="KGT10" s="135"/>
      <c r="KGU10" s="135"/>
      <c r="KGV10" s="135"/>
      <c r="KGW10" s="135"/>
      <c r="KGX10" s="135"/>
      <c r="KGY10" s="135"/>
      <c r="KGZ10" s="135"/>
      <c r="KHA10" s="135"/>
      <c r="KHB10" s="135"/>
      <c r="KHC10" s="135"/>
      <c r="KHD10" s="135"/>
      <c r="KHE10" s="135"/>
      <c r="KHF10" s="135"/>
      <c r="KHG10" s="135"/>
      <c r="KHH10" s="135"/>
      <c r="KHI10" s="135"/>
      <c r="KHJ10" s="135"/>
      <c r="KHK10" s="135"/>
      <c r="KHL10" s="135"/>
      <c r="KHM10" s="135"/>
      <c r="KHN10" s="135"/>
      <c r="KHO10" s="135"/>
      <c r="KHP10" s="135"/>
      <c r="KHQ10" s="135"/>
      <c r="KHR10" s="135"/>
      <c r="KHS10" s="135"/>
      <c r="KHT10" s="135"/>
      <c r="KHU10" s="135"/>
      <c r="KHV10" s="135"/>
      <c r="KHW10" s="135"/>
      <c r="KHX10" s="135"/>
      <c r="KHY10" s="135"/>
      <c r="KHZ10" s="135"/>
      <c r="KIA10" s="135"/>
      <c r="KIB10" s="135"/>
      <c r="KIC10" s="135"/>
      <c r="KID10" s="135"/>
      <c r="KIE10" s="135"/>
      <c r="KIF10" s="135"/>
      <c r="KIG10" s="135"/>
      <c r="KIH10" s="135"/>
      <c r="KII10" s="135"/>
      <c r="KIJ10" s="135"/>
      <c r="KIK10" s="135"/>
      <c r="KIL10" s="135"/>
      <c r="KIM10" s="135"/>
      <c r="KIN10" s="135"/>
      <c r="KIO10" s="135"/>
      <c r="KIP10" s="135"/>
      <c r="KIQ10" s="135"/>
      <c r="KIR10" s="135"/>
      <c r="KIS10" s="135"/>
      <c r="KIT10" s="135"/>
      <c r="KIU10" s="135"/>
      <c r="KIV10" s="135"/>
      <c r="KIW10" s="135"/>
      <c r="KIX10" s="135"/>
      <c r="KIY10" s="135"/>
      <c r="KIZ10" s="135"/>
      <c r="KJA10" s="135"/>
      <c r="KJB10" s="135"/>
      <c r="KJC10" s="135"/>
      <c r="KJD10" s="135"/>
      <c r="KJE10" s="135"/>
      <c r="KJF10" s="135"/>
      <c r="KJG10" s="135"/>
      <c r="KJH10" s="135"/>
      <c r="KJI10" s="135"/>
      <c r="KJJ10" s="135"/>
      <c r="KJK10" s="135"/>
      <c r="KJL10" s="135"/>
      <c r="KJM10" s="135"/>
      <c r="KJN10" s="135"/>
      <c r="KJO10" s="135"/>
      <c r="KJP10" s="135"/>
      <c r="KJQ10" s="135"/>
      <c r="KJR10" s="135"/>
      <c r="KJS10" s="135"/>
      <c r="KJT10" s="135"/>
      <c r="KJU10" s="135"/>
      <c r="KJV10" s="135"/>
      <c r="KJW10" s="135"/>
      <c r="KJX10" s="135"/>
      <c r="KJY10" s="135"/>
      <c r="KJZ10" s="135"/>
      <c r="KKA10" s="135"/>
      <c r="KKB10" s="135"/>
      <c r="KKC10" s="135"/>
      <c r="KKD10" s="135"/>
      <c r="KKE10" s="135"/>
      <c r="KKF10" s="135"/>
      <c r="KKG10" s="135"/>
      <c r="KKH10" s="135"/>
      <c r="KKI10" s="135"/>
      <c r="KKJ10" s="135"/>
      <c r="KKK10" s="135"/>
      <c r="KKL10" s="135"/>
      <c r="KKM10" s="135"/>
      <c r="KKN10" s="135"/>
      <c r="KKO10" s="135"/>
      <c r="KKP10" s="135"/>
      <c r="KKQ10" s="135"/>
      <c r="KKR10" s="135"/>
      <c r="KKS10" s="135"/>
      <c r="KKT10" s="135"/>
      <c r="KKU10" s="135"/>
      <c r="KKV10" s="135"/>
      <c r="KKW10" s="135"/>
      <c r="KKX10" s="135"/>
      <c r="KKY10" s="135"/>
      <c r="KKZ10" s="135"/>
      <c r="KLA10" s="135"/>
      <c r="KLB10" s="135"/>
      <c r="KLC10" s="135"/>
      <c r="KLD10" s="135"/>
      <c r="KLE10" s="135"/>
      <c r="KLF10" s="135"/>
      <c r="KLG10" s="135"/>
      <c r="KLH10" s="135"/>
      <c r="KLI10" s="135"/>
      <c r="KLJ10" s="135"/>
      <c r="KLK10" s="135"/>
      <c r="KLL10" s="135"/>
      <c r="KLM10" s="135"/>
      <c r="KLN10" s="135"/>
      <c r="KLO10" s="135"/>
      <c r="KLP10" s="135"/>
      <c r="KLQ10" s="135"/>
      <c r="KLR10" s="135"/>
      <c r="KLS10" s="135"/>
      <c r="KLT10" s="135"/>
      <c r="KLU10" s="135"/>
      <c r="KLV10" s="135"/>
      <c r="KLW10" s="135"/>
      <c r="KLX10" s="135"/>
      <c r="KLY10" s="135"/>
      <c r="KLZ10" s="135"/>
      <c r="KMA10" s="135"/>
      <c r="KMB10" s="135"/>
      <c r="KMC10" s="135"/>
      <c r="KMD10" s="135"/>
      <c r="KME10" s="135"/>
      <c r="KMF10" s="135"/>
      <c r="KMG10" s="135"/>
      <c r="KMH10" s="135"/>
      <c r="KMI10" s="135"/>
      <c r="KMJ10" s="135"/>
      <c r="KMK10" s="135"/>
      <c r="KML10" s="135"/>
      <c r="KMM10" s="135"/>
      <c r="KMN10" s="135"/>
      <c r="KMO10" s="135"/>
      <c r="KMP10" s="135"/>
      <c r="KMQ10" s="135"/>
      <c r="KMR10" s="135"/>
      <c r="KMS10" s="135"/>
      <c r="KMT10" s="135"/>
      <c r="KMU10" s="135"/>
      <c r="KMV10" s="135"/>
      <c r="KMW10" s="135"/>
      <c r="KMX10" s="135"/>
      <c r="KMY10" s="135"/>
      <c r="KMZ10" s="135"/>
      <c r="KNA10" s="135"/>
      <c r="KNB10" s="135"/>
      <c r="KNC10" s="135"/>
      <c r="KND10" s="135"/>
      <c r="KNE10" s="135"/>
      <c r="KNF10" s="135"/>
      <c r="KNG10" s="135"/>
      <c r="KNH10" s="135"/>
      <c r="KNI10" s="135"/>
      <c r="KNJ10" s="135"/>
      <c r="KNK10" s="135"/>
      <c r="KNL10" s="135"/>
      <c r="KNM10" s="135"/>
      <c r="KNN10" s="135"/>
      <c r="KNO10" s="135"/>
      <c r="KNP10" s="135"/>
      <c r="KNQ10" s="135"/>
      <c r="KNR10" s="135"/>
      <c r="KNS10" s="135"/>
      <c r="KNT10" s="135"/>
      <c r="KNU10" s="135"/>
      <c r="KNV10" s="135"/>
      <c r="KNW10" s="135"/>
      <c r="KNX10" s="135"/>
      <c r="KNY10" s="135"/>
      <c r="KNZ10" s="135"/>
      <c r="KOA10" s="135"/>
      <c r="KOB10" s="135"/>
      <c r="KOC10" s="135"/>
      <c r="KOD10" s="135"/>
      <c r="KOE10" s="135"/>
      <c r="KOF10" s="135"/>
      <c r="KOG10" s="135"/>
      <c r="KOH10" s="135"/>
      <c r="KOI10" s="135"/>
      <c r="KOJ10" s="135"/>
      <c r="KOK10" s="135"/>
      <c r="KOL10" s="135"/>
      <c r="KOM10" s="135"/>
      <c r="KON10" s="135"/>
      <c r="KOO10" s="135"/>
      <c r="KOP10" s="135"/>
      <c r="KOQ10" s="135"/>
      <c r="KOR10" s="135"/>
      <c r="KOS10" s="135"/>
      <c r="KOT10" s="135"/>
      <c r="KOU10" s="135"/>
      <c r="KOV10" s="135"/>
      <c r="KOW10" s="135"/>
      <c r="KOX10" s="135"/>
      <c r="KOY10" s="135"/>
      <c r="KOZ10" s="135"/>
      <c r="KPA10" s="135"/>
      <c r="KPB10" s="135"/>
      <c r="KPC10" s="135"/>
      <c r="KPD10" s="135"/>
      <c r="KPE10" s="135"/>
      <c r="KPF10" s="135"/>
      <c r="KPG10" s="135"/>
      <c r="KPH10" s="135"/>
      <c r="KPI10" s="135"/>
      <c r="KPJ10" s="135"/>
      <c r="KPK10" s="135"/>
      <c r="KPL10" s="135"/>
      <c r="KPM10" s="135"/>
      <c r="KPN10" s="135"/>
      <c r="KPO10" s="135"/>
      <c r="KPP10" s="135"/>
      <c r="KPQ10" s="135"/>
      <c r="KPR10" s="135"/>
      <c r="KPS10" s="135"/>
      <c r="KPT10" s="135"/>
      <c r="KPU10" s="135"/>
      <c r="KPV10" s="135"/>
      <c r="KPW10" s="135"/>
      <c r="KPX10" s="135"/>
      <c r="KPY10" s="135"/>
      <c r="KPZ10" s="135"/>
      <c r="KQA10" s="135"/>
      <c r="KQB10" s="135"/>
      <c r="KQC10" s="135"/>
      <c r="KQD10" s="135"/>
      <c r="KQE10" s="135"/>
      <c r="KQF10" s="135"/>
      <c r="KQG10" s="135"/>
      <c r="KQH10" s="135"/>
      <c r="KQI10" s="135"/>
      <c r="KQJ10" s="135"/>
      <c r="KQK10" s="135"/>
      <c r="KQL10" s="135"/>
      <c r="KQM10" s="135"/>
      <c r="KQN10" s="135"/>
      <c r="KQO10" s="135"/>
      <c r="KQP10" s="135"/>
      <c r="KQQ10" s="135"/>
      <c r="KQR10" s="135"/>
      <c r="KQS10" s="135"/>
      <c r="KQT10" s="135"/>
      <c r="KQU10" s="135"/>
      <c r="KQV10" s="135"/>
      <c r="KQW10" s="135"/>
      <c r="KQX10" s="135"/>
      <c r="KQY10" s="135"/>
      <c r="KQZ10" s="135"/>
      <c r="KRA10" s="135"/>
      <c r="KRB10" s="135"/>
      <c r="KRC10" s="135"/>
      <c r="KRD10" s="135"/>
      <c r="KRE10" s="135"/>
      <c r="KRF10" s="135"/>
      <c r="KRG10" s="135"/>
      <c r="KRH10" s="135"/>
      <c r="KRI10" s="135"/>
      <c r="KRJ10" s="135"/>
      <c r="KRK10" s="135"/>
      <c r="KRL10" s="135"/>
      <c r="KRM10" s="135"/>
      <c r="KRN10" s="135"/>
      <c r="KRO10" s="135"/>
      <c r="KRP10" s="135"/>
      <c r="KRQ10" s="135"/>
      <c r="KRR10" s="135"/>
      <c r="KRS10" s="135"/>
      <c r="KRT10" s="135"/>
      <c r="KRU10" s="135"/>
      <c r="KRV10" s="135"/>
      <c r="KRW10" s="135"/>
      <c r="KRX10" s="135"/>
      <c r="KRY10" s="135"/>
      <c r="KRZ10" s="135"/>
      <c r="KSA10" s="135"/>
      <c r="KSB10" s="135"/>
      <c r="KSC10" s="135"/>
      <c r="KSD10" s="135"/>
      <c r="KSE10" s="135"/>
      <c r="KSF10" s="135"/>
      <c r="KSG10" s="135"/>
      <c r="KSH10" s="135"/>
      <c r="KSI10" s="135"/>
      <c r="KSJ10" s="135"/>
      <c r="KSK10" s="135"/>
      <c r="KSL10" s="135"/>
      <c r="KSM10" s="135"/>
      <c r="KSN10" s="135"/>
      <c r="KSO10" s="135"/>
      <c r="KSP10" s="135"/>
      <c r="KSQ10" s="135"/>
      <c r="KSR10" s="135"/>
      <c r="KSS10" s="135"/>
      <c r="KST10" s="135"/>
      <c r="KSU10" s="135"/>
      <c r="KSV10" s="135"/>
      <c r="KSW10" s="135"/>
      <c r="KSX10" s="135"/>
      <c r="KSY10" s="135"/>
      <c r="KSZ10" s="135"/>
      <c r="KTA10" s="135"/>
      <c r="KTB10" s="135"/>
      <c r="KTC10" s="135"/>
      <c r="KTD10" s="135"/>
      <c r="KTE10" s="135"/>
      <c r="KTF10" s="135"/>
      <c r="KTG10" s="135"/>
      <c r="KTH10" s="135"/>
      <c r="KTI10" s="135"/>
      <c r="KTJ10" s="135"/>
      <c r="KTK10" s="135"/>
      <c r="KTL10" s="135"/>
      <c r="KTM10" s="135"/>
      <c r="KTN10" s="135"/>
      <c r="KTO10" s="135"/>
      <c r="KTP10" s="135"/>
      <c r="KTQ10" s="135"/>
      <c r="KTR10" s="135"/>
      <c r="KTS10" s="135"/>
      <c r="KTT10" s="135"/>
      <c r="KTU10" s="135"/>
      <c r="KTV10" s="135"/>
      <c r="KTW10" s="135"/>
      <c r="KTX10" s="135"/>
      <c r="KTY10" s="135"/>
      <c r="KTZ10" s="135"/>
      <c r="KUA10" s="135"/>
      <c r="KUB10" s="135"/>
      <c r="KUC10" s="135"/>
      <c r="KUD10" s="135"/>
      <c r="KUE10" s="135"/>
      <c r="KUF10" s="135"/>
      <c r="KUG10" s="135"/>
      <c r="KUH10" s="135"/>
      <c r="KUI10" s="135"/>
      <c r="KUJ10" s="135"/>
      <c r="KUK10" s="135"/>
      <c r="KUL10" s="135"/>
      <c r="KUM10" s="135"/>
      <c r="KUN10" s="135"/>
      <c r="KUO10" s="135"/>
      <c r="KUP10" s="135"/>
      <c r="KUQ10" s="135"/>
      <c r="KUR10" s="135"/>
      <c r="KUS10" s="135"/>
      <c r="KUT10" s="135"/>
      <c r="KUU10" s="135"/>
      <c r="KUV10" s="135"/>
      <c r="KUW10" s="135"/>
      <c r="KUX10" s="135"/>
      <c r="KUY10" s="135"/>
      <c r="KUZ10" s="135"/>
      <c r="KVA10" s="135"/>
      <c r="KVB10" s="135"/>
      <c r="KVC10" s="135"/>
      <c r="KVD10" s="135"/>
      <c r="KVE10" s="135"/>
      <c r="KVF10" s="135"/>
      <c r="KVG10" s="135"/>
      <c r="KVH10" s="135"/>
      <c r="KVI10" s="135"/>
      <c r="KVJ10" s="135"/>
      <c r="KVK10" s="135"/>
      <c r="KVL10" s="135"/>
      <c r="KVM10" s="135"/>
      <c r="KVN10" s="135"/>
      <c r="KVO10" s="135"/>
      <c r="KVP10" s="135"/>
      <c r="KVQ10" s="135"/>
      <c r="KVR10" s="135"/>
      <c r="KVS10" s="135"/>
      <c r="KVT10" s="135"/>
      <c r="KVU10" s="135"/>
      <c r="KVV10" s="135"/>
      <c r="KVW10" s="135"/>
      <c r="KVX10" s="135"/>
      <c r="KVY10" s="135"/>
      <c r="KVZ10" s="135"/>
      <c r="KWA10" s="135"/>
      <c r="KWB10" s="135"/>
      <c r="KWC10" s="135"/>
      <c r="KWD10" s="135"/>
      <c r="KWE10" s="135"/>
      <c r="KWF10" s="135"/>
      <c r="KWG10" s="135"/>
      <c r="KWH10" s="135"/>
      <c r="KWI10" s="135"/>
      <c r="KWJ10" s="135"/>
      <c r="KWK10" s="135"/>
      <c r="KWL10" s="135"/>
      <c r="KWM10" s="135"/>
      <c r="KWN10" s="135"/>
      <c r="KWO10" s="135"/>
      <c r="KWP10" s="135"/>
      <c r="KWQ10" s="135"/>
      <c r="KWR10" s="135"/>
      <c r="KWS10" s="135"/>
      <c r="KWT10" s="135"/>
      <c r="KWU10" s="135"/>
      <c r="KWV10" s="135"/>
      <c r="KWW10" s="135"/>
      <c r="KWX10" s="135"/>
      <c r="KWY10" s="135"/>
      <c r="KWZ10" s="135"/>
      <c r="KXA10" s="135"/>
      <c r="KXB10" s="135"/>
      <c r="KXC10" s="135"/>
      <c r="KXD10" s="135"/>
      <c r="KXE10" s="135"/>
      <c r="KXF10" s="135"/>
      <c r="KXG10" s="135"/>
      <c r="KXH10" s="135"/>
      <c r="KXI10" s="135"/>
      <c r="KXJ10" s="135"/>
      <c r="KXK10" s="135"/>
      <c r="KXL10" s="135"/>
      <c r="KXM10" s="135"/>
      <c r="KXN10" s="135"/>
      <c r="KXO10" s="135"/>
      <c r="KXP10" s="135"/>
      <c r="KXQ10" s="135"/>
      <c r="KXR10" s="135"/>
      <c r="KXS10" s="135"/>
      <c r="KXT10" s="135"/>
      <c r="KXU10" s="135"/>
      <c r="KXV10" s="135"/>
      <c r="KXW10" s="135"/>
      <c r="KXX10" s="135"/>
      <c r="KXY10" s="135"/>
      <c r="KXZ10" s="135"/>
      <c r="KYA10" s="135"/>
      <c r="KYB10" s="135"/>
      <c r="KYC10" s="135"/>
      <c r="KYD10" s="135"/>
      <c r="KYE10" s="135"/>
      <c r="KYF10" s="135"/>
      <c r="KYG10" s="135"/>
      <c r="KYH10" s="135"/>
      <c r="KYI10" s="135"/>
      <c r="KYJ10" s="135"/>
      <c r="KYK10" s="135"/>
      <c r="KYL10" s="135"/>
      <c r="KYM10" s="135"/>
      <c r="KYN10" s="135"/>
      <c r="KYO10" s="135"/>
      <c r="KYP10" s="135"/>
      <c r="KYQ10" s="135"/>
      <c r="KYR10" s="135"/>
      <c r="KYS10" s="135"/>
      <c r="KYT10" s="135"/>
      <c r="KYU10" s="135"/>
      <c r="KYV10" s="135"/>
      <c r="KYW10" s="135"/>
      <c r="KYX10" s="135"/>
      <c r="KYY10" s="135"/>
      <c r="KYZ10" s="135"/>
      <c r="KZA10" s="135"/>
      <c r="KZB10" s="135"/>
      <c r="KZC10" s="135"/>
      <c r="KZD10" s="135"/>
      <c r="KZE10" s="135"/>
      <c r="KZF10" s="135"/>
      <c r="KZG10" s="135"/>
      <c r="KZH10" s="135"/>
      <c r="KZI10" s="135"/>
      <c r="KZJ10" s="135"/>
      <c r="KZK10" s="135"/>
      <c r="KZL10" s="135"/>
      <c r="KZM10" s="135"/>
      <c r="KZN10" s="135"/>
      <c r="KZO10" s="135"/>
      <c r="KZP10" s="135"/>
      <c r="KZQ10" s="135"/>
      <c r="KZR10" s="135"/>
      <c r="KZS10" s="135"/>
      <c r="KZT10" s="135"/>
      <c r="KZU10" s="135"/>
      <c r="KZV10" s="135"/>
      <c r="KZW10" s="135"/>
      <c r="KZX10" s="135"/>
      <c r="KZY10" s="135"/>
      <c r="KZZ10" s="135"/>
      <c r="LAA10" s="135"/>
      <c r="LAB10" s="135"/>
      <c r="LAC10" s="135"/>
      <c r="LAD10" s="135"/>
      <c r="LAE10" s="135"/>
      <c r="LAF10" s="135"/>
      <c r="LAG10" s="135"/>
      <c r="LAH10" s="135"/>
      <c r="LAI10" s="135"/>
      <c r="LAJ10" s="135"/>
      <c r="LAK10" s="135"/>
      <c r="LAL10" s="135"/>
      <c r="LAM10" s="135"/>
      <c r="LAN10" s="135"/>
      <c r="LAO10" s="135"/>
      <c r="LAP10" s="135"/>
      <c r="LAQ10" s="135"/>
      <c r="LAR10" s="135"/>
      <c r="LAS10" s="135"/>
      <c r="LAT10" s="135"/>
      <c r="LAU10" s="135"/>
      <c r="LAV10" s="135"/>
      <c r="LAW10" s="135"/>
      <c r="LAX10" s="135"/>
      <c r="LAY10" s="135"/>
      <c r="LAZ10" s="135"/>
      <c r="LBA10" s="135"/>
      <c r="LBB10" s="135"/>
      <c r="LBC10" s="135"/>
      <c r="LBD10" s="135"/>
      <c r="LBE10" s="135"/>
      <c r="LBF10" s="135"/>
      <c r="LBG10" s="135"/>
      <c r="LBH10" s="135"/>
      <c r="LBI10" s="135"/>
      <c r="LBJ10" s="135"/>
      <c r="LBK10" s="135"/>
      <c r="LBL10" s="135"/>
      <c r="LBM10" s="135"/>
      <c r="LBN10" s="135"/>
      <c r="LBO10" s="135"/>
      <c r="LBP10" s="135"/>
      <c r="LBQ10" s="135"/>
      <c r="LBR10" s="135"/>
      <c r="LBS10" s="135"/>
      <c r="LBT10" s="135"/>
      <c r="LBU10" s="135"/>
      <c r="LBV10" s="135"/>
      <c r="LBW10" s="135"/>
      <c r="LBX10" s="135"/>
      <c r="LBY10" s="135"/>
      <c r="LBZ10" s="135"/>
      <c r="LCA10" s="135"/>
      <c r="LCB10" s="135"/>
      <c r="LCC10" s="135"/>
      <c r="LCD10" s="135"/>
      <c r="LCE10" s="135"/>
      <c r="LCF10" s="135"/>
      <c r="LCG10" s="135"/>
      <c r="LCH10" s="135"/>
      <c r="LCI10" s="135"/>
      <c r="LCJ10" s="135"/>
      <c r="LCK10" s="135"/>
      <c r="LCL10" s="135"/>
      <c r="LCM10" s="135"/>
      <c r="LCN10" s="135"/>
      <c r="LCO10" s="135"/>
      <c r="LCP10" s="135"/>
      <c r="LCQ10" s="135"/>
      <c r="LCR10" s="135"/>
      <c r="LCS10" s="135"/>
      <c r="LCT10" s="135"/>
      <c r="LCU10" s="135"/>
      <c r="LCV10" s="135"/>
      <c r="LCW10" s="135"/>
      <c r="LCX10" s="135"/>
      <c r="LCY10" s="135"/>
      <c r="LCZ10" s="135"/>
      <c r="LDA10" s="135"/>
      <c r="LDB10" s="135"/>
      <c r="LDC10" s="135"/>
      <c r="LDD10" s="135"/>
      <c r="LDE10" s="135"/>
      <c r="LDF10" s="135"/>
      <c r="LDG10" s="135"/>
      <c r="LDH10" s="135"/>
      <c r="LDI10" s="135"/>
      <c r="LDJ10" s="135"/>
      <c r="LDK10" s="135"/>
      <c r="LDL10" s="135"/>
      <c r="LDM10" s="135"/>
      <c r="LDN10" s="135"/>
      <c r="LDO10" s="135"/>
      <c r="LDP10" s="135"/>
      <c r="LDQ10" s="135"/>
      <c r="LDR10" s="135"/>
      <c r="LDS10" s="135"/>
      <c r="LDT10" s="135"/>
      <c r="LDU10" s="135"/>
      <c r="LDV10" s="135"/>
      <c r="LDW10" s="135"/>
      <c r="LDX10" s="135"/>
      <c r="LDY10" s="135"/>
      <c r="LDZ10" s="135"/>
      <c r="LEA10" s="135"/>
      <c r="LEB10" s="135"/>
      <c r="LEC10" s="135"/>
      <c r="LED10" s="135"/>
      <c r="LEE10" s="135"/>
      <c r="LEF10" s="135"/>
      <c r="LEG10" s="135"/>
      <c r="LEH10" s="135"/>
      <c r="LEI10" s="135"/>
      <c r="LEJ10" s="135"/>
      <c r="LEK10" s="135"/>
      <c r="LEL10" s="135"/>
      <c r="LEM10" s="135"/>
      <c r="LEN10" s="135"/>
      <c r="LEO10" s="135"/>
      <c r="LEP10" s="135"/>
      <c r="LEQ10" s="135"/>
      <c r="LER10" s="135"/>
      <c r="LES10" s="135"/>
      <c r="LET10" s="135"/>
      <c r="LEU10" s="135"/>
      <c r="LEV10" s="135"/>
      <c r="LEW10" s="135"/>
      <c r="LEX10" s="135"/>
      <c r="LEY10" s="135"/>
      <c r="LEZ10" s="135"/>
      <c r="LFA10" s="135"/>
      <c r="LFB10" s="135"/>
      <c r="LFC10" s="135"/>
      <c r="LFD10" s="135"/>
      <c r="LFE10" s="135"/>
      <c r="LFF10" s="135"/>
      <c r="LFG10" s="135"/>
      <c r="LFH10" s="135"/>
      <c r="LFI10" s="135"/>
      <c r="LFJ10" s="135"/>
      <c r="LFK10" s="135"/>
      <c r="LFL10" s="135"/>
      <c r="LFM10" s="135"/>
      <c r="LFN10" s="135"/>
      <c r="LFO10" s="135"/>
      <c r="LFP10" s="135"/>
      <c r="LFQ10" s="135"/>
      <c r="LFR10" s="135"/>
      <c r="LFS10" s="135"/>
      <c r="LFT10" s="135"/>
      <c r="LFU10" s="135"/>
      <c r="LFV10" s="135"/>
      <c r="LFW10" s="135"/>
      <c r="LFX10" s="135"/>
      <c r="LFY10" s="135"/>
      <c r="LFZ10" s="135"/>
      <c r="LGA10" s="135"/>
      <c r="LGB10" s="135"/>
      <c r="LGC10" s="135"/>
      <c r="LGD10" s="135"/>
      <c r="LGE10" s="135"/>
      <c r="LGF10" s="135"/>
      <c r="LGG10" s="135"/>
      <c r="LGH10" s="135"/>
      <c r="LGI10" s="135"/>
      <c r="LGJ10" s="135"/>
      <c r="LGK10" s="135"/>
      <c r="LGL10" s="135"/>
      <c r="LGM10" s="135"/>
      <c r="LGN10" s="135"/>
      <c r="LGO10" s="135"/>
      <c r="LGP10" s="135"/>
      <c r="LGQ10" s="135"/>
      <c r="LGR10" s="135"/>
      <c r="LGS10" s="135"/>
      <c r="LGT10" s="135"/>
      <c r="LGU10" s="135"/>
      <c r="LGV10" s="135"/>
      <c r="LGW10" s="135"/>
      <c r="LGX10" s="135"/>
      <c r="LGY10" s="135"/>
      <c r="LGZ10" s="135"/>
      <c r="LHA10" s="135"/>
      <c r="LHB10" s="135"/>
      <c r="LHC10" s="135"/>
      <c r="LHD10" s="135"/>
      <c r="LHE10" s="135"/>
      <c r="LHF10" s="135"/>
      <c r="LHG10" s="135"/>
      <c r="LHH10" s="135"/>
      <c r="LHI10" s="135"/>
      <c r="LHJ10" s="135"/>
      <c r="LHK10" s="135"/>
      <c r="LHL10" s="135"/>
      <c r="LHM10" s="135"/>
      <c r="LHN10" s="135"/>
      <c r="LHO10" s="135"/>
      <c r="LHP10" s="135"/>
      <c r="LHQ10" s="135"/>
      <c r="LHR10" s="135"/>
      <c r="LHS10" s="135"/>
      <c r="LHT10" s="135"/>
      <c r="LHU10" s="135"/>
      <c r="LHV10" s="135"/>
      <c r="LHW10" s="135"/>
      <c r="LHX10" s="135"/>
      <c r="LHY10" s="135"/>
      <c r="LHZ10" s="135"/>
      <c r="LIA10" s="135"/>
      <c r="LIB10" s="135"/>
      <c r="LIC10" s="135"/>
      <c r="LID10" s="135"/>
      <c r="LIE10" s="135"/>
      <c r="LIF10" s="135"/>
      <c r="LIG10" s="135"/>
      <c r="LIH10" s="135"/>
      <c r="LII10" s="135"/>
      <c r="LIJ10" s="135"/>
      <c r="LIK10" s="135"/>
      <c r="LIL10" s="135"/>
      <c r="LIM10" s="135"/>
      <c r="LIN10" s="135"/>
      <c r="LIO10" s="135"/>
      <c r="LIP10" s="135"/>
      <c r="LIQ10" s="135"/>
      <c r="LIR10" s="135"/>
      <c r="LIS10" s="135"/>
      <c r="LIT10" s="135"/>
      <c r="LIU10" s="135"/>
      <c r="LIV10" s="135"/>
      <c r="LIW10" s="135"/>
      <c r="LIX10" s="135"/>
      <c r="LIY10" s="135"/>
      <c r="LIZ10" s="135"/>
      <c r="LJA10" s="135"/>
      <c r="LJB10" s="135"/>
      <c r="LJC10" s="135"/>
      <c r="LJD10" s="135"/>
      <c r="LJE10" s="135"/>
      <c r="LJF10" s="135"/>
      <c r="LJG10" s="135"/>
      <c r="LJH10" s="135"/>
      <c r="LJI10" s="135"/>
      <c r="LJJ10" s="135"/>
      <c r="LJK10" s="135"/>
      <c r="LJL10" s="135"/>
      <c r="LJM10" s="135"/>
      <c r="LJN10" s="135"/>
      <c r="LJO10" s="135"/>
      <c r="LJP10" s="135"/>
      <c r="LJQ10" s="135"/>
      <c r="LJR10" s="135"/>
      <c r="LJS10" s="135"/>
      <c r="LJT10" s="135"/>
      <c r="LJU10" s="135"/>
      <c r="LJV10" s="135"/>
      <c r="LJW10" s="135"/>
      <c r="LJX10" s="135"/>
      <c r="LJY10" s="135"/>
      <c r="LJZ10" s="135"/>
      <c r="LKA10" s="135"/>
      <c r="LKB10" s="135"/>
      <c r="LKC10" s="135"/>
      <c r="LKD10" s="135"/>
      <c r="LKE10" s="135"/>
      <c r="LKF10" s="135"/>
      <c r="LKG10" s="135"/>
      <c r="LKH10" s="135"/>
      <c r="LKI10" s="135"/>
      <c r="LKJ10" s="135"/>
      <c r="LKK10" s="135"/>
      <c r="LKL10" s="135"/>
      <c r="LKM10" s="135"/>
      <c r="LKN10" s="135"/>
      <c r="LKO10" s="135"/>
      <c r="LKP10" s="135"/>
      <c r="LKQ10" s="135"/>
      <c r="LKR10" s="135"/>
      <c r="LKS10" s="135"/>
      <c r="LKT10" s="135"/>
      <c r="LKU10" s="135"/>
      <c r="LKV10" s="135"/>
      <c r="LKW10" s="135"/>
      <c r="LKX10" s="135"/>
      <c r="LKY10" s="135"/>
      <c r="LKZ10" s="135"/>
      <c r="LLA10" s="135"/>
      <c r="LLB10" s="135"/>
      <c r="LLC10" s="135"/>
      <c r="LLD10" s="135"/>
      <c r="LLE10" s="135"/>
      <c r="LLF10" s="135"/>
      <c r="LLG10" s="135"/>
      <c r="LLH10" s="135"/>
      <c r="LLI10" s="135"/>
      <c r="LLJ10" s="135"/>
      <c r="LLK10" s="135"/>
      <c r="LLL10" s="135"/>
      <c r="LLM10" s="135"/>
      <c r="LLN10" s="135"/>
      <c r="LLO10" s="135"/>
      <c r="LLP10" s="135"/>
      <c r="LLQ10" s="135"/>
      <c r="LLR10" s="135"/>
      <c r="LLS10" s="135"/>
      <c r="LLT10" s="135"/>
      <c r="LLU10" s="135"/>
      <c r="LLV10" s="135"/>
      <c r="LLW10" s="135"/>
      <c r="LLX10" s="135"/>
      <c r="LLY10" s="135"/>
      <c r="LLZ10" s="135"/>
      <c r="LMA10" s="135"/>
      <c r="LMB10" s="135"/>
      <c r="LMC10" s="135"/>
      <c r="LMD10" s="135"/>
      <c r="LME10" s="135"/>
      <c r="LMF10" s="135"/>
      <c r="LMG10" s="135"/>
      <c r="LMH10" s="135"/>
      <c r="LMI10" s="135"/>
      <c r="LMJ10" s="135"/>
      <c r="LMK10" s="135"/>
      <c r="LML10" s="135"/>
      <c r="LMM10" s="135"/>
      <c r="LMN10" s="135"/>
      <c r="LMO10" s="135"/>
      <c r="LMP10" s="135"/>
      <c r="LMQ10" s="135"/>
      <c r="LMR10" s="135"/>
      <c r="LMS10" s="135"/>
      <c r="LMT10" s="135"/>
      <c r="LMU10" s="135"/>
      <c r="LMV10" s="135"/>
      <c r="LMW10" s="135"/>
      <c r="LMX10" s="135"/>
      <c r="LMY10" s="135"/>
      <c r="LMZ10" s="135"/>
      <c r="LNA10" s="135"/>
      <c r="LNB10" s="135"/>
      <c r="LNC10" s="135"/>
      <c r="LND10" s="135"/>
      <c r="LNE10" s="135"/>
      <c r="LNF10" s="135"/>
      <c r="LNG10" s="135"/>
      <c r="LNH10" s="135"/>
      <c r="LNI10" s="135"/>
      <c r="LNJ10" s="135"/>
      <c r="LNK10" s="135"/>
      <c r="LNL10" s="135"/>
      <c r="LNM10" s="135"/>
      <c r="LNN10" s="135"/>
      <c r="LNO10" s="135"/>
      <c r="LNP10" s="135"/>
      <c r="LNQ10" s="135"/>
      <c r="LNR10" s="135"/>
      <c r="LNS10" s="135"/>
      <c r="LNT10" s="135"/>
      <c r="LNU10" s="135"/>
      <c r="LNV10" s="135"/>
      <c r="LNW10" s="135"/>
      <c r="LNX10" s="135"/>
      <c r="LNY10" s="135"/>
      <c r="LNZ10" s="135"/>
      <c r="LOA10" s="135"/>
      <c r="LOB10" s="135"/>
      <c r="LOC10" s="135"/>
      <c r="LOD10" s="135"/>
      <c r="LOE10" s="135"/>
      <c r="LOF10" s="135"/>
      <c r="LOG10" s="135"/>
      <c r="LOH10" s="135"/>
      <c r="LOI10" s="135"/>
      <c r="LOJ10" s="135"/>
      <c r="LOK10" s="135"/>
      <c r="LOL10" s="135"/>
      <c r="LOM10" s="135"/>
      <c r="LON10" s="135"/>
      <c r="LOO10" s="135"/>
      <c r="LOP10" s="135"/>
      <c r="LOQ10" s="135"/>
      <c r="LOR10" s="135"/>
      <c r="LOS10" s="135"/>
      <c r="LOT10" s="135"/>
      <c r="LOU10" s="135"/>
      <c r="LOV10" s="135"/>
      <c r="LOW10" s="135"/>
      <c r="LOX10" s="135"/>
      <c r="LOY10" s="135"/>
      <c r="LOZ10" s="135"/>
      <c r="LPA10" s="135"/>
      <c r="LPB10" s="135"/>
      <c r="LPC10" s="135"/>
      <c r="LPD10" s="135"/>
      <c r="LPE10" s="135"/>
      <c r="LPF10" s="135"/>
      <c r="LPG10" s="135"/>
      <c r="LPH10" s="135"/>
      <c r="LPI10" s="135"/>
      <c r="LPJ10" s="135"/>
      <c r="LPK10" s="135"/>
      <c r="LPL10" s="135"/>
      <c r="LPM10" s="135"/>
      <c r="LPN10" s="135"/>
      <c r="LPO10" s="135"/>
      <c r="LPP10" s="135"/>
      <c r="LPQ10" s="135"/>
      <c r="LPR10" s="135"/>
      <c r="LPS10" s="135"/>
      <c r="LPT10" s="135"/>
      <c r="LPU10" s="135"/>
      <c r="LPV10" s="135"/>
      <c r="LPW10" s="135"/>
      <c r="LPX10" s="135"/>
      <c r="LPY10" s="135"/>
      <c r="LPZ10" s="135"/>
      <c r="LQA10" s="135"/>
      <c r="LQB10" s="135"/>
      <c r="LQC10" s="135"/>
      <c r="LQD10" s="135"/>
      <c r="LQE10" s="135"/>
      <c r="LQF10" s="135"/>
      <c r="LQG10" s="135"/>
      <c r="LQH10" s="135"/>
      <c r="LQI10" s="135"/>
      <c r="LQJ10" s="135"/>
      <c r="LQK10" s="135"/>
      <c r="LQL10" s="135"/>
      <c r="LQM10" s="135"/>
      <c r="LQN10" s="135"/>
      <c r="LQO10" s="135"/>
      <c r="LQP10" s="135"/>
      <c r="LQQ10" s="135"/>
      <c r="LQR10" s="135"/>
      <c r="LQS10" s="135"/>
      <c r="LQT10" s="135"/>
      <c r="LQU10" s="135"/>
      <c r="LQV10" s="135"/>
      <c r="LQW10" s="135"/>
      <c r="LQX10" s="135"/>
      <c r="LQY10" s="135"/>
      <c r="LQZ10" s="135"/>
      <c r="LRA10" s="135"/>
      <c r="LRB10" s="135"/>
      <c r="LRC10" s="135"/>
      <c r="LRD10" s="135"/>
      <c r="LRE10" s="135"/>
      <c r="LRF10" s="135"/>
      <c r="LRG10" s="135"/>
      <c r="LRH10" s="135"/>
      <c r="LRI10" s="135"/>
      <c r="LRJ10" s="135"/>
      <c r="LRK10" s="135"/>
      <c r="LRL10" s="135"/>
      <c r="LRM10" s="135"/>
      <c r="LRN10" s="135"/>
      <c r="LRO10" s="135"/>
      <c r="LRP10" s="135"/>
      <c r="LRQ10" s="135"/>
      <c r="LRR10" s="135"/>
      <c r="LRS10" s="135"/>
      <c r="LRT10" s="135"/>
      <c r="LRU10" s="135"/>
      <c r="LRV10" s="135"/>
      <c r="LRW10" s="135"/>
      <c r="LRX10" s="135"/>
      <c r="LRY10" s="135"/>
      <c r="LRZ10" s="135"/>
      <c r="LSA10" s="135"/>
      <c r="LSB10" s="135"/>
      <c r="LSC10" s="135"/>
      <c r="LSD10" s="135"/>
      <c r="LSE10" s="135"/>
      <c r="LSF10" s="135"/>
      <c r="LSG10" s="135"/>
      <c r="LSH10" s="135"/>
      <c r="LSI10" s="135"/>
      <c r="LSJ10" s="135"/>
      <c r="LSK10" s="135"/>
      <c r="LSL10" s="135"/>
      <c r="LSM10" s="135"/>
      <c r="LSN10" s="135"/>
      <c r="LSO10" s="135"/>
      <c r="LSP10" s="135"/>
      <c r="LSQ10" s="135"/>
      <c r="LSR10" s="135"/>
      <c r="LSS10" s="135"/>
      <c r="LST10" s="135"/>
      <c r="LSU10" s="135"/>
      <c r="LSV10" s="135"/>
      <c r="LSW10" s="135"/>
      <c r="LSX10" s="135"/>
      <c r="LSY10" s="135"/>
      <c r="LSZ10" s="135"/>
      <c r="LTA10" s="135"/>
      <c r="LTB10" s="135"/>
      <c r="LTC10" s="135"/>
      <c r="LTD10" s="135"/>
      <c r="LTE10" s="135"/>
      <c r="LTF10" s="135"/>
      <c r="LTG10" s="135"/>
      <c r="LTH10" s="135"/>
      <c r="LTI10" s="135"/>
      <c r="LTJ10" s="135"/>
      <c r="LTK10" s="135"/>
      <c r="LTL10" s="135"/>
      <c r="LTM10" s="135"/>
      <c r="LTN10" s="135"/>
      <c r="LTO10" s="135"/>
      <c r="LTP10" s="135"/>
      <c r="LTQ10" s="135"/>
      <c r="LTR10" s="135"/>
      <c r="LTS10" s="135"/>
      <c r="LTT10" s="135"/>
      <c r="LTU10" s="135"/>
      <c r="LTV10" s="135"/>
      <c r="LTW10" s="135"/>
      <c r="LTX10" s="135"/>
      <c r="LTY10" s="135"/>
      <c r="LTZ10" s="135"/>
      <c r="LUA10" s="135"/>
      <c r="LUB10" s="135"/>
      <c r="LUC10" s="135"/>
      <c r="LUD10" s="135"/>
      <c r="LUE10" s="135"/>
      <c r="LUF10" s="135"/>
      <c r="LUG10" s="135"/>
      <c r="LUH10" s="135"/>
      <c r="LUI10" s="135"/>
      <c r="LUJ10" s="135"/>
      <c r="LUK10" s="135"/>
      <c r="LUL10" s="135"/>
      <c r="LUM10" s="135"/>
      <c r="LUN10" s="135"/>
      <c r="LUO10" s="135"/>
      <c r="LUP10" s="135"/>
      <c r="LUQ10" s="135"/>
      <c r="LUR10" s="135"/>
      <c r="LUS10" s="135"/>
      <c r="LUT10" s="135"/>
      <c r="LUU10" s="135"/>
      <c r="LUV10" s="135"/>
      <c r="LUW10" s="135"/>
      <c r="LUX10" s="135"/>
      <c r="LUY10" s="135"/>
      <c r="LUZ10" s="135"/>
      <c r="LVA10" s="135"/>
      <c r="LVB10" s="135"/>
      <c r="LVC10" s="135"/>
      <c r="LVD10" s="135"/>
      <c r="LVE10" s="135"/>
      <c r="LVF10" s="135"/>
      <c r="LVG10" s="135"/>
      <c r="LVH10" s="135"/>
      <c r="LVI10" s="135"/>
      <c r="LVJ10" s="135"/>
      <c r="LVK10" s="135"/>
      <c r="LVL10" s="135"/>
      <c r="LVM10" s="135"/>
      <c r="LVN10" s="135"/>
      <c r="LVO10" s="135"/>
      <c r="LVP10" s="135"/>
      <c r="LVQ10" s="135"/>
      <c r="LVR10" s="135"/>
      <c r="LVS10" s="135"/>
      <c r="LVT10" s="135"/>
      <c r="LVU10" s="135"/>
      <c r="LVV10" s="135"/>
      <c r="LVW10" s="135"/>
      <c r="LVX10" s="135"/>
      <c r="LVY10" s="135"/>
      <c r="LVZ10" s="135"/>
      <c r="LWA10" s="135"/>
      <c r="LWB10" s="135"/>
      <c r="LWC10" s="135"/>
      <c r="LWD10" s="135"/>
      <c r="LWE10" s="135"/>
      <c r="LWF10" s="135"/>
      <c r="LWG10" s="135"/>
      <c r="LWH10" s="135"/>
      <c r="LWI10" s="135"/>
      <c r="LWJ10" s="135"/>
      <c r="LWK10" s="135"/>
      <c r="LWL10" s="135"/>
      <c r="LWM10" s="135"/>
      <c r="LWN10" s="135"/>
      <c r="LWO10" s="135"/>
      <c r="LWP10" s="135"/>
      <c r="LWQ10" s="135"/>
      <c r="LWR10" s="135"/>
      <c r="LWS10" s="135"/>
      <c r="LWT10" s="135"/>
      <c r="LWU10" s="135"/>
      <c r="LWV10" s="135"/>
      <c r="LWW10" s="135"/>
      <c r="LWX10" s="135"/>
      <c r="LWY10" s="135"/>
      <c r="LWZ10" s="135"/>
      <c r="LXA10" s="135"/>
      <c r="LXB10" s="135"/>
      <c r="LXC10" s="135"/>
      <c r="LXD10" s="135"/>
      <c r="LXE10" s="135"/>
      <c r="LXF10" s="135"/>
      <c r="LXG10" s="135"/>
      <c r="LXH10" s="135"/>
      <c r="LXI10" s="135"/>
      <c r="LXJ10" s="135"/>
      <c r="LXK10" s="135"/>
      <c r="LXL10" s="135"/>
      <c r="LXM10" s="135"/>
      <c r="LXN10" s="135"/>
      <c r="LXO10" s="135"/>
      <c r="LXP10" s="135"/>
      <c r="LXQ10" s="135"/>
      <c r="LXR10" s="135"/>
      <c r="LXS10" s="135"/>
      <c r="LXT10" s="135"/>
      <c r="LXU10" s="135"/>
      <c r="LXV10" s="135"/>
      <c r="LXW10" s="135"/>
      <c r="LXX10" s="135"/>
      <c r="LXY10" s="135"/>
      <c r="LXZ10" s="135"/>
      <c r="LYA10" s="135"/>
      <c r="LYB10" s="135"/>
      <c r="LYC10" s="135"/>
      <c r="LYD10" s="135"/>
      <c r="LYE10" s="135"/>
      <c r="LYF10" s="135"/>
      <c r="LYG10" s="135"/>
      <c r="LYH10" s="135"/>
      <c r="LYI10" s="135"/>
      <c r="LYJ10" s="135"/>
      <c r="LYK10" s="135"/>
      <c r="LYL10" s="135"/>
      <c r="LYM10" s="135"/>
      <c r="LYN10" s="135"/>
      <c r="LYO10" s="135"/>
      <c r="LYP10" s="135"/>
      <c r="LYQ10" s="135"/>
      <c r="LYR10" s="135"/>
      <c r="LYS10" s="135"/>
      <c r="LYT10" s="135"/>
      <c r="LYU10" s="135"/>
      <c r="LYV10" s="135"/>
      <c r="LYW10" s="135"/>
      <c r="LYX10" s="135"/>
      <c r="LYY10" s="135"/>
      <c r="LYZ10" s="135"/>
      <c r="LZA10" s="135"/>
      <c r="LZB10" s="135"/>
      <c r="LZC10" s="135"/>
      <c r="LZD10" s="135"/>
      <c r="LZE10" s="135"/>
      <c r="LZF10" s="135"/>
      <c r="LZG10" s="135"/>
      <c r="LZH10" s="135"/>
      <c r="LZI10" s="135"/>
      <c r="LZJ10" s="135"/>
      <c r="LZK10" s="135"/>
      <c r="LZL10" s="135"/>
      <c r="LZM10" s="135"/>
      <c r="LZN10" s="135"/>
      <c r="LZO10" s="135"/>
      <c r="LZP10" s="135"/>
      <c r="LZQ10" s="135"/>
      <c r="LZR10" s="135"/>
      <c r="LZS10" s="135"/>
      <c r="LZT10" s="135"/>
      <c r="LZU10" s="135"/>
      <c r="LZV10" s="135"/>
      <c r="LZW10" s="135"/>
      <c r="LZX10" s="135"/>
      <c r="LZY10" s="135"/>
      <c r="LZZ10" s="135"/>
      <c r="MAA10" s="135"/>
      <c r="MAB10" s="135"/>
      <c r="MAC10" s="135"/>
      <c r="MAD10" s="135"/>
      <c r="MAE10" s="135"/>
      <c r="MAF10" s="135"/>
      <c r="MAG10" s="135"/>
      <c r="MAH10" s="135"/>
      <c r="MAI10" s="135"/>
      <c r="MAJ10" s="135"/>
      <c r="MAK10" s="135"/>
      <c r="MAL10" s="135"/>
      <c r="MAM10" s="135"/>
      <c r="MAN10" s="135"/>
      <c r="MAO10" s="135"/>
      <c r="MAP10" s="135"/>
      <c r="MAQ10" s="135"/>
      <c r="MAR10" s="135"/>
      <c r="MAS10" s="135"/>
      <c r="MAT10" s="135"/>
      <c r="MAU10" s="135"/>
      <c r="MAV10" s="135"/>
      <c r="MAW10" s="135"/>
      <c r="MAX10" s="135"/>
      <c r="MAY10" s="135"/>
      <c r="MAZ10" s="135"/>
      <c r="MBA10" s="135"/>
      <c r="MBB10" s="135"/>
      <c r="MBC10" s="135"/>
      <c r="MBD10" s="135"/>
      <c r="MBE10" s="135"/>
      <c r="MBF10" s="135"/>
      <c r="MBG10" s="135"/>
      <c r="MBH10" s="135"/>
      <c r="MBI10" s="135"/>
      <c r="MBJ10" s="135"/>
      <c r="MBK10" s="135"/>
      <c r="MBL10" s="135"/>
      <c r="MBM10" s="135"/>
      <c r="MBN10" s="135"/>
      <c r="MBO10" s="135"/>
      <c r="MBP10" s="135"/>
      <c r="MBQ10" s="135"/>
      <c r="MBR10" s="135"/>
      <c r="MBS10" s="135"/>
      <c r="MBT10" s="135"/>
      <c r="MBU10" s="135"/>
      <c r="MBV10" s="135"/>
      <c r="MBW10" s="135"/>
      <c r="MBX10" s="135"/>
      <c r="MBY10" s="135"/>
      <c r="MBZ10" s="135"/>
      <c r="MCA10" s="135"/>
      <c r="MCB10" s="135"/>
      <c r="MCC10" s="135"/>
      <c r="MCD10" s="135"/>
      <c r="MCE10" s="135"/>
      <c r="MCF10" s="135"/>
      <c r="MCG10" s="135"/>
      <c r="MCH10" s="135"/>
      <c r="MCI10" s="135"/>
      <c r="MCJ10" s="135"/>
      <c r="MCK10" s="135"/>
      <c r="MCL10" s="135"/>
      <c r="MCM10" s="135"/>
      <c r="MCN10" s="135"/>
      <c r="MCO10" s="135"/>
      <c r="MCP10" s="135"/>
      <c r="MCQ10" s="135"/>
      <c r="MCR10" s="135"/>
      <c r="MCS10" s="135"/>
      <c r="MCT10" s="135"/>
      <c r="MCU10" s="135"/>
      <c r="MCV10" s="135"/>
      <c r="MCW10" s="135"/>
      <c r="MCX10" s="135"/>
      <c r="MCY10" s="135"/>
      <c r="MCZ10" s="135"/>
      <c r="MDA10" s="135"/>
      <c r="MDB10" s="135"/>
      <c r="MDC10" s="135"/>
      <c r="MDD10" s="135"/>
      <c r="MDE10" s="135"/>
      <c r="MDF10" s="135"/>
      <c r="MDG10" s="135"/>
      <c r="MDH10" s="135"/>
      <c r="MDI10" s="135"/>
      <c r="MDJ10" s="135"/>
      <c r="MDK10" s="135"/>
      <c r="MDL10" s="135"/>
      <c r="MDM10" s="135"/>
      <c r="MDN10" s="135"/>
      <c r="MDO10" s="135"/>
      <c r="MDP10" s="135"/>
      <c r="MDQ10" s="135"/>
      <c r="MDR10" s="135"/>
      <c r="MDS10" s="135"/>
      <c r="MDT10" s="135"/>
      <c r="MDU10" s="135"/>
      <c r="MDV10" s="135"/>
      <c r="MDW10" s="135"/>
      <c r="MDX10" s="135"/>
      <c r="MDY10" s="135"/>
      <c r="MDZ10" s="135"/>
      <c r="MEA10" s="135"/>
      <c r="MEB10" s="135"/>
      <c r="MEC10" s="135"/>
      <c r="MED10" s="135"/>
      <c r="MEE10" s="135"/>
      <c r="MEF10" s="135"/>
      <c r="MEG10" s="135"/>
      <c r="MEH10" s="135"/>
      <c r="MEI10" s="135"/>
      <c r="MEJ10" s="135"/>
      <c r="MEK10" s="135"/>
      <c r="MEL10" s="135"/>
      <c r="MEM10" s="135"/>
      <c r="MEN10" s="135"/>
      <c r="MEO10" s="135"/>
      <c r="MEP10" s="135"/>
      <c r="MEQ10" s="135"/>
      <c r="MER10" s="135"/>
      <c r="MES10" s="135"/>
      <c r="MET10" s="135"/>
      <c r="MEU10" s="135"/>
      <c r="MEV10" s="135"/>
      <c r="MEW10" s="135"/>
      <c r="MEX10" s="135"/>
      <c r="MEY10" s="135"/>
      <c r="MEZ10" s="135"/>
      <c r="MFA10" s="135"/>
      <c r="MFB10" s="135"/>
      <c r="MFC10" s="135"/>
      <c r="MFD10" s="135"/>
      <c r="MFE10" s="135"/>
      <c r="MFF10" s="135"/>
      <c r="MFG10" s="135"/>
      <c r="MFH10" s="135"/>
      <c r="MFI10" s="135"/>
      <c r="MFJ10" s="135"/>
      <c r="MFK10" s="135"/>
      <c r="MFL10" s="135"/>
      <c r="MFM10" s="135"/>
      <c r="MFN10" s="135"/>
      <c r="MFO10" s="135"/>
      <c r="MFP10" s="135"/>
      <c r="MFQ10" s="135"/>
      <c r="MFR10" s="135"/>
      <c r="MFS10" s="135"/>
      <c r="MFT10" s="135"/>
      <c r="MFU10" s="135"/>
      <c r="MFV10" s="135"/>
      <c r="MFW10" s="135"/>
      <c r="MFX10" s="135"/>
      <c r="MFY10" s="135"/>
      <c r="MFZ10" s="135"/>
      <c r="MGA10" s="135"/>
      <c r="MGB10" s="135"/>
      <c r="MGC10" s="135"/>
      <c r="MGD10" s="135"/>
      <c r="MGE10" s="135"/>
      <c r="MGF10" s="135"/>
      <c r="MGG10" s="135"/>
      <c r="MGH10" s="135"/>
      <c r="MGI10" s="135"/>
      <c r="MGJ10" s="135"/>
      <c r="MGK10" s="135"/>
      <c r="MGL10" s="135"/>
      <c r="MGM10" s="135"/>
      <c r="MGN10" s="135"/>
      <c r="MGO10" s="135"/>
      <c r="MGP10" s="135"/>
      <c r="MGQ10" s="135"/>
      <c r="MGR10" s="135"/>
      <c r="MGS10" s="135"/>
      <c r="MGT10" s="135"/>
      <c r="MGU10" s="135"/>
      <c r="MGV10" s="135"/>
      <c r="MGW10" s="135"/>
      <c r="MGX10" s="135"/>
      <c r="MGY10" s="135"/>
      <c r="MGZ10" s="135"/>
      <c r="MHA10" s="135"/>
      <c r="MHB10" s="135"/>
      <c r="MHC10" s="135"/>
      <c r="MHD10" s="135"/>
      <c r="MHE10" s="135"/>
      <c r="MHF10" s="135"/>
      <c r="MHG10" s="135"/>
      <c r="MHH10" s="135"/>
      <c r="MHI10" s="135"/>
      <c r="MHJ10" s="135"/>
      <c r="MHK10" s="135"/>
      <c r="MHL10" s="135"/>
      <c r="MHM10" s="135"/>
      <c r="MHN10" s="135"/>
      <c r="MHO10" s="135"/>
      <c r="MHP10" s="135"/>
      <c r="MHQ10" s="135"/>
      <c r="MHR10" s="135"/>
      <c r="MHS10" s="135"/>
      <c r="MHT10" s="135"/>
      <c r="MHU10" s="135"/>
      <c r="MHV10" s="135"/>
      <c r="MHW10" s="135"/>
      <c r="MHX10" s="135"/>
      <c r="MHY10" s="135"/>
      <c r="MHZ10" s="135"/>
      <c r="MIA10" s="135"/>
      <c r="MIB10" s="135"/>
      <c r="MIC10" s="135"/>
      <c r="MID10" s="135"/>
      <c r="MIE10" s="135"/>
      <c r="MIF10" s="135"/>
      <c r="MIG10" s="135"/>
      <c r="MIH10" s="135"/>
      <c r="MII10" s="135"/>
      <c r="MIJ10" s="135"/>
      <c r="MIK10" s="135"/>
      <c r="MIL10" s="135"/>
      <c r="MIM10" s="135"/>
      <c r="MIN10" s="135"/>
      <c r="MIO10" s="135"/>
      <c r="MIP10" s="135"/>
      <c r="MIQ10" s="135"/>
      <c r="MIR10" s="135"/>
      <c r="MIS10" s="135"/>
      <c r="MIT10" s="135"/>
      <c r="MIU10" s="135"/>
      <c r="MIV10" s="135"/>
      <c r="MIW10" s="135"/>
      <c r="MIX10" s="135"/>
      <c r="MIY10" s="135"/>
      <c r="MIZ10" s="135"/>
      <c r="MJA10" s="135"/>
      <c r="MJB10" s="135"/>
      <c r="MJC10" s="135"/>
      <c r="MJD10" s="135"/>
      <c r="MJE10" s="135"/>
      <c r="MJF10" s="135"/>
      <c r="MJG10" s="135"/>
      <c r="MJH10" s="135"/>
      <c r="MJI10" s="135"/>
      <c r="MJJ10" s="135"/>
      <c r="MJK10" s="135"/>
      <c r="MJL10" s="135"/>
      <c r="MJM10" s="135"/>
      <c r="MJN10" s="135"/>
      <c r="MJO10" s="135"/>
      <c r="MJP10" s="135"/>
      <c r="MJQ10" s="135"/>
      <c r="MJR10" s="135"/>
      <c r="MJS10" s="135"/>
      <c r="MJT10" s="135"/>
      <c r="MJU10" s="135"/>
      <c r="MJV10" s="135"/>
      <c r="MJW10" s="135"/>
      <c r="MJX10" s="135"/>
      <c r="MJY10" s="135"/>
      <c r="MJZ10" s="135"/>
      <c r="MKA10" s="135"/>
      <c r="MKB10" s="135"/>
      <c r="MKC10" s="135"/>
      <c r="MKD10" s="135"/>
      <c r="MKE10" s="135"/>
      <c r="MKF10" s="135"/>
      <c r="MKG10" s="135"/>
      <c r="MKH10" s="135"/>
      <c r="MKI10" s="135"/>
      <c r="MKJ10" s="135"/>
      <c r="MKK10" s="135"/>
      <c r="MKL10" s="135"/>
      <c r="MKM10" s="135"/>
      <c r="MKN10" s="135"/>
      <c r="MKO10" s="135"/>
      <c r="MKP10" s="135"/>
      <c r="MKQ10" s="135"/>
      <c r="MKR10" s="135"/>
      <c r="MKS10" s="135"/>
      <c r="MKT10" s="135"/>
      <c r="MKU10" s="135"/>
      <c r="MKV10" s="135"/>
      <c r="MKW10" s="135"/>
      <c r="MKX10" s="135"/>
      <c r="MKY10" s="135"/>
      <c r="MKZ10" s="135"/>
      <c r="MLA10" s="135"/>
      <c r="MLB10" s="135"/>
      <c r="MLC10" s="135"/>
      <c r="MLD10" s="135"/>
      <c r="MLE10" s="135"/>
      <c r="MLF10" s="135"/>
      <c r="MLG10" s="135"/>
      <c r="MLH10" s="135"/>
      <c r="MLI10" s="135"/>
      <c r="MLJ10" s="135"/>
      <c r="MLK10" s="135"/>
      <c r="MLL10" s="135"/>
      <c r="MLM10" s="135"/>
      <c r="MLN10" s="135"/>
      <c r="MLO10" s="135"/>
      <c r="MLP10" s="135"/>
      <c r="MLQ10" s="135"/>
      <c r="MLR10" s="135"/>
      <c r="MLS10" s="135"/>
      <c r="MLT10" s="135"/>
      <c r="MLU10" s="135"/>
      <c r="MLV10" s="135"/>
      <c r="MLW10" s="135"/>
      <c r="MLX10" s="135"/>
      <c r="MLY10" s="135"/>
      <c r="MLZ10" s="135"/>
      <c r="MMA10" s="135"/>
      <c r="MMB10" s="135"/>
      <c r="MMC10" s="135"/>
      <c r="MMD10" s="135"/>
      <c r="MME10" s="135"/>
      <c r="MMF10" s="135"/>
      <c r="MMG10" s="135"/>
      <c r="MMH10" s="135"/>
      <c r="MMI10" s="135"/>
      <c r="MMJ10" s="135"/>
      <c r="MMK10" s="135"/>
      <c r="MML10" s="135"/>
      <c r="MMM10" s="135"/>
      <c r="MMN10" s="135"/>
      <c r="MMO10" s="135"/>
      <c r="MMP10" s="135"/>
      <c r="MMQ10" s="135"/>
      <c r="MMR10" s="135"/>
      <c r="MMS10" s="135"/>
      <c r="MMT10" s="135"/>
      <c r="MMU10" s="135"/>
      <c r="MMV10" s="135"/>
      <c r="MMW10" s="135"/>
      <c r="MMX10" s="135"/>
      <c r="MMY10" s="135"/>
      <c r="MMZ10" s="135"/>
      <c r="MNA10" s="135"/>
      <c r="MNB10" s="135"/>
      <c r="MNC10" s="135"/>
      <c r="MND10" s="135"/>
      <c r="MNE10" s="135"/>
      <c r="MNF10" s="135"/>
      <c r="MNG10" s="135"/>
      <c r="MNH10" s="135"/>
      <c r="MNI10" s="135"/>
      <c r="MNJ10" s="135"/>
      <c r="MNK10" s="135"/>
      <c r="MNL10" s="135"/>
      <c r="MNM10" s="135"/>
      <c r="MNN10" s="135"/>
      <c r="MNO10" s="135"/>
      <c r="MNP10" s="135"/>
      <c r="MNQ10" s="135"/>
      <c r="MNR10" s="135"/>
      <c r="MNS10" s="135"/>
      <c r="MNT10" s="135"/>
      <c r="MNU10" s="135"/>
      <c r="MNV10" s="135"/>
      <c r="MNW10" s="135"/>
      <c r="MNX10" s="135"/>
      <c r="MNY10" s="135"/>
      <c r="MNZ10" s="135"/>
      <c r="MOA10" s="135"/>
      <c r="MOB10" s="135"/>
      <c r="MOC10" s="135"/>
      <c r="MOD10" s="135"/>
      <c r="MOE10" s="135"/>
      <c r="MOF10" s="135"/>
      <c r="MOG10" s="135"/>
      <c r="MOH10" s="135"/>
      <c r="MOI10" s="135"/>
      <c r="MOJ10" s="135"/>
      <c r="MOK10" s="135"/>
      <c r="MOL10" s="135"/>
      <c r="MOM10" s="135"/>
      <c r="MON10" s="135"/>
      <c r="MOO10" s="135"/>
      <c r="MOP10" s="135"/>
      <c r="MOQ10" s="135"/>
      <c r="MOR10" s="135"/>
      <c r="MOS10" s="135"/>
      <c r="MOT10" s="135"/>
      <c r="MOU10" s="135"/>
      <c r="MOV10" s="135"/>
      <c r="MOW10" s="135"/>
      <c r="MOX10" s="135"/>
      <c r="MOY10" s="135"/>
      <c r="MOZ10" s="135"/>
      <c r="MPA10" s="135"/>
      <c r="MPB10" s="135"/>
      <c r="MPC10" s="135"/>
      <c r="MPD10" s="135"/>
      <c r="MPE10" s="135"/>
      <c r="MPF10" s="135"/>
      <c r="MPG10" s="135"/>
      <c r="MPH10" s="135"/>
      <c r="MPI10" s="135"/>
      <c r="MPJ10" s="135"/>
      <c r="MPK10" s="135"/>
      <c r="MPL10" s="135"/>
      <c r="MPM10" s="135"/>
      <c r="MPN10" s="135"/>
      <c r="MPO10" s="135"/>
      <c r="MPP10" s="135"/>
      <c r="MPQ10" s="135"/>
      <c r="MPR10" s="135"/>
      <c r="MPS10" s="135"/>
      <c r="MPT10" s="135"/>
      <c r="MPU10" s="135"/>
      <c r="MPV10" s="135"/>
      <c r="MPW10" s="135"/>
      <c r="MPX10" s="135"/>
      <c r="MPY10" s="135"/>
      <c r="MPZ10" s="135"/>
      <c r="MQA10" s="135"/>
      <c r="MQB10" s="135"/>
      <c r="MQC10" s="135"/>
      <c r="MQD10" s="135"/>
      <c r="MQE10" s="135"/>
      <c r="MQF10" s="135"/>
      <c r="MQG10" s="135"/>
      <c r="MQH10" s="135"/>
      <c r="MQI10" s="135"/>
      <c r="MQJ10" s="135"/>
      <c r="MQK10" s="135"/>
      <c r="MQL10" s="135"/>
      <c r="MQM10" s="135"/>
      <c r="MQN10" s="135"/>
      <c r="MQO10" s="135"/>
      <c r="MQP10" s="135"/>
      <c r="MQQ10" s="135"/>
      <c r="MQR10" s="135"/>
      <c r="MQS10" s="135"/>
      <c r="MQT10" s="135"/>
      <c r="MQU10" s="135"/>
      <c r="MQV10" s="135"/>
      <c r="MQW10" s="135"/>
      <c r="MQX10" s="135"/>
      <c r="MQY10" s="135"/>
      <c r="MQZ10" s="135"/>
      <c r="MRA10" s="135"/>
      <c r="MRB10" s="135"/>
      <c r="MRC10" s="135"/>
      <c r="MRD10" s="135"/>
      <c r="MRE10" s="135"/>
      <c r="MRF10" s="135"/>
      <c r="MRG10" s="135"/>
      <c r="MRH10" s="135"/>
      <c r="MRI10" s="135"/>
      <c r="MRJ10" s="135"/>
      <c r="MRK10" s="135"/>
      <c r="MRL10" s="135"/>
      <c r="MRM10" s="135"/>
      <c r="MRN10" s="135"/>
      <c r="MRO10" s="135"/>
      <c r="MRP10" s="135"/>
      <c r="MRQ10" s="135"/>
      <c r="MRR10" s="135"/>
      <c r="MRS10" s="135"/>
      <c r="MRT10" s="135"/>
      <c r="MRU10" s="135"/>
      <c r="MRV10" s="135"/>
      <c r="MRW10" s="135"/>
      <c r="MRX10" s="135"/>
      <c r="MRY10" s="135"/>
      <c r="MRZ10" s="135"/>
      <c r="MSA10" s="135"/>
      <c r="MSB10" s="135"/>
      <c r="MSC10" s="135"/>
      <c r="MSD10" s="135"/>
      <c r="MSE10" s="135"/>
      <c r="MSF10" s="135"/>
      <c r="MSG10" s="135"/>
      <c r="MSH10" s="135"/>
      <c r="MSI10" s="135"/>
      <c r="MSJ10" s="135"/>
      <c r="MSK10" s="135"/>
      <c r="MSL10" s="135"/>
      <c r="MSM10" s="135"/>
      <c r="MSN10" s="135"/>
      <c r="MSO10" s="135"/>
      <c r="MSP10" s="135"/>
      <c r="MSQ10" s="135"/>
      <c r="MSR10" s="135"/>
      <c r="MSS10" s="135"/>
      <c r="MST10" s="135"/>
      <c r="MSU10" s="135"/>
      <c r="MSV10" s="135"/>
      <c r="MSW10" s="135"/>
      <c r="MSX10" s="135"/>
      <c r="MSY10" s="135"/>
      <c r="MSZ10" s="135"/>
      <c r="MTA10" s="135"/>
      <c r="MTB10" s="135"/>
      <c r="MTC10" s="135"/>
      <c r="MTD10" s="135"/>
      <c r="MTE10" s="135"/>
      <c r="MTF10" s="135"/>
      <c r="MTG10" s="135"/>
      <c r="MTH10" s="135"/>
      <c r="MTI10" s="135"/>
      <c r="MTJ10" s="135"/>
      <c r="MTK10" s="135"/>
      <c r="MTL10" s="135"/>
      <c r="MTM10" s="135"/>
      <c r="MTN10" s="135"/>
      <c r="MTO10" s="135"/>
      <c r="MTP10" s="135"/>
      <c r="MTQ10" s="135"/>
      <c r="MTR10" s="135"/>
      <c r="MTS10" s="135"/>
      <c r="MTT10" s="135"/>
      <c r="MTU10" s="135"/>
      <c r="MTV10" s="135"/>
      <c r="MTW10" s="135"/>
      <c r="MTX10" s="135"/>
      <c r="MTY10" s="135"/>
      <c r="MTZ10" s="135"/>
      <c r="MUA10" s="135"/>
      <c r="MUB10" s="135"/>
      <c r="MUC10" s="135"/>
      <c r="MUD10" s="135"/>
      <c r="MUE10" s="135"/>
      <c r="MUF10" s="135"/>
      <c r="MUG10" s="135"/>
      <c r="MUH10" s="135"/>
      <c r="MUI10" s="135"/>
      <c r="MUJ10" s="135"/>
      <c r="MUK10" s="135"/>
      <c r="MUL10" s="135"/>
      <c r="MUM10" s="135"/>
      <c r="MUN10" s="135"/>
      <c r="MUO10" s="135"/>
      <c r="MUP10" s="135"/>
      <c r="MUQ10" s="135"/>
      <c r="MUR10" s="135"/>
      <c r="MUS10" s="135"/>
      <c r="MUT10" s="135"/>
      <c r="MUU10" s="135"/>
      <c r="MUV10" s="135"/>
      <c r="MUW10" s="135"/>
      <c r="MUX10" s="135"/>
      <c r="MUY10" s="135"/>
      <c r="MUZ10" s="135"/>
      <c r="MVA10" s="135"/>
      <c r="MVB10" s="135"/>
      <c r="MVC10" s="135"/>
      <c r="MVD10" s="135"/>
      <c r="MVE10" s="135"/>
      <c r="MVF10" s="135"/>
      <c r="MVG10" s="135"/>
      <c r="MVH10" s="135"/>
      <c r="MVI10" s="135"/>
      <c r="MVJ10" s="135"/>
      <c r="MVK10" s="135"/>
      <c r="MVL10" s="135"/>
      <c r="MVM10" s="135"/>
      <c r="MVN10" s="135"/>
      <c r="MVO10" s="135"/>
      <c r="MVP10" s="135"/>
      <c r="MVQ10" s="135"/>
      <c r="MVR10" s="135"/>
      <c r="MVS10" s="135"/>
      <c r="MVT10" s="135"/>
      <c r="MVU10" s="135"/>
      <c r="MVV10" s="135"/>
      <c r="MVW10" s="135"/>
      <c r="MVX10" s="135"/>
      <c r="MVY10" s="135"/>
      <c r="MVZ10" s="135"/>
      <c r="MWA10" s="135"/>
      <c r="MWB10" s="135"/>
      <c r="MWC10" s="135"/>
      <c r="MWD10" s="135"/>
      <c r="MWE10" s="135"/>
      <c r="MWF10" s="135"/>
      <c r="MWG10" s="135"/>
      <c r="MWH10" s="135"/>
      <c r="MWI10" s="135"/>
      <c r="MWJ10" s="135"/>
      <c r="MWK10" s="135"/>
      <c r="MWL10" s="135"/>
      <c r="MWM10" s="135"/>
      <c r="MWN10" s="135"/>
      <c r="MWO10" s="135"/>
      <c r="MWP10" s="135"/>
      <c r="MWQ10" s="135"/>
      <c r="MWR10" s="135"/>
      <c r="MWS10" s="135"/>
      <c r="MWT10" s="135"/>
      <c r="MWU10" s="135"/>
      <c r="MWV10" s="135"/>
      <c r="MWW10" s="135"/>
      <c r="MWX10" s="135"/>
      <c r="MWY10" s="135"/>
      <c r="MWZ10" s="135"/>
      <c r="MXA10" s="135"/>
      <c r="MXB10" s="135"/>
      <c r="MXC10" s="135"/>
      <c r="MXD10" s="135"/>
      <c r="MXE10" s="135"/>
      <c r="MXF10" s="135"/>
      <c r="MXG10" s="135"/>
      <c r="MXH10" s="135"/>
      <c r="MXI10" s="135"/>
      <c r="MXJ10" s="135"/>
      <c r="MXK10" s="135"/>
      <c r="MXL10" s="135"/>
      <c r="MXM10" s="135"/>
      <c r="MXN10" s="135"/>
      <c r="MXO10" s="135"/>
      <c r="MXP10" s="135"/>
      <c r="MXQ10" s="135"/>
      <c r="MXR10" s="135"/>
      <c r="MXS10" s="135"/>
      <c r="MXT10" s="135"/>
      <c r="MXU10" s="135"/>
      <c r="MXV10" s="135"/>
      <c r="MXW10" s="135"/>
      <c r="MXX10" s="135"/>
      <c r="MXY10" s="135"/>
      <c r="MXZ10" s="135"/>
      <c r="MYA10" s="135"/>
      <c r="MYB10" s="135"/>
      <c r="MYC10" s="135"/>
      <c r="MYD10" s="135"/>
      <c r="MYE10" s="135"/>
      <c r="MYF10" s="135"/>
      <c r="MYG10" s="135"/>
      <c r="MYH10" s="135"/>
      <c r="MYI10" s="135"/>
      <c r="MYJ10" s="135"/>
      <c r="MYK10" s="135"/>
      <c r="MYL10" s="135"/>
      <c r="MYM10" s="135"/>
      <c r="MYN10" s="135"/>
      <c r="MYO10" s="135"/>
      <c r="MYP10" s="135"/>
      <c r="MYQ10" s="135"/>
      <c r="MYR10" s="135"/>
      <c r="MYS10" s="135"/>
      <c r="MYT10" s="135"/>
      <c r="MYU10" s="135"/>
      <c r="MYV10" s="135"/>
      <c r="MYW10" s="135"/>
      <c r="MYX10" s="135"/>
      <c r="MYY10" s="135"/>
      <c r="MYZ10" s="135"/>
      <c r="MZA10" s="135"/>
      <c r="MZB10" s="135"/>
      <c r="MZC10" s="135"/>
      <c r="MZD10" s="135"/>
      <c r="MZE10" s="135"/>
      <c r="MZF10" s="135"/>
      <c r="MZG10" s="135"/>
      <c r="MZH10" s="135"/>
      <c r="MZI10" s="135"/>
      <c r="MZJ10" s="135"/>
      <c r="MZK10" s="135"/>
      <c r="MZL10" s="135"/>
      <c r="MZM10" s="135"/>
      <c r="MZN10" s="135"/>
      <c r="MZO10" s="135"/>
      <c r="MZP10" s="135"/>
      <c r="MZQ10" s="135"/>
      <c r="MZR10" s="135"/>
      <c r="MZS10" s="135"/>
      <c r="MZT10" s="135"/>
      <c r="MZU10" s="135"/>
      <c r="MZV10" s="135"/>
      <c r="MZW10" s="135"/>
      <c r="MZX10" s="135"/>
      <c r="MZY10" s="135"/>
      <c r="MZZ10" s="135"/>
      <c r="NAA10" s="135"/>
      <c r="NAB10" s="135"/>
      <c r="NAC10" s="135"/>
      <c r="NAD10" s="135"/>
      <c r="NAE10" s="135"/>
      <c r="NAF10" s="135"/>
      <c r="NAG10" s="135"/>
      <c r="NAH10" s="135"/>
      <c r="NAI10" s="135"/>
      <c r="NAJ10" s="135"/>
      <c r="NAK10" s="135"/>
      <c r="NAL10" s="135"/>
      <c r="NAM10" s="135"/>
      <c r="NAN10" s="135"/>
      <c r="NAO10" s="135"/>
      <c r="NAP10" s="135"/>
      <c r="NAQ10" s="135"/>
      <c r="NAR10" s="135"/>
      <c r="NAS10" s="135"/>
      <c r="NAT10" s="135"/>
      <c r="NAU10" s="135"/>
      <c r="NAV10" s="135"/>
      <c r="NAW10" s="135"/>
      <c r="NAX10" s="135"/>
      <c r="NAY10" s="135"/>
      <c r="NAZ10" s="135"/>
      <c r="NBA10" s="135"/>
      <c r="NBB10" s="135"/>
      <c r="NBC10" s="135"/>
      <c r="NBD10" s="135"/>
      <c r="NBE10" s="135"/>
      <c r="NBF10" s="135"/>
      <c r="NBG10" s="135"/>
      <c r="NBH10" s="135"/>
      <c r="NBI10" s="135"/>
      <c r="NBJ10" s="135"/>
      <c r="NBK10" s="135"/>
      <c r="NBL10" s="135"/>
      <c r="NBM10" s="135"/>
      <c r="NBN10" s="135"/>
      <c r="NBO10" s="135"/>
      <c r="NBP10" s="135"/>
      <c r="NBQ10" s="135"/>
      <c r="NBR10" s="135"/>
      <c r="NBS10" s="135"/>
      <c r="NBT10" s="135"/>
      <c r="NBU10" s="135"/>
      <c r="NBV10" s="135"/>
      <c r="NBW10" s="135"/>
      <c r="NBX10" s="135"/>
      <c r="NBY10" s="135"/>
      <c r="NBZ10" s="135"/>
      <c r="NCA10" s="135"/>
      <c r="NCB10" s="135"/>
      <c r="NCC10" s="135"/>
      <c r="NCD10" s="135"/>
      <c r="NCE10" s="135"/>
      <c r="NCF10" s="135"/>
      <c r="NCG10" s="135"/>
      <c r="NCH10" s="135"/>
      <c r="NCI10" s="135"/>
      <c r="NCJ10" s="135"/>
      <c r="NCK10" s="135"/>
      <c r="NCL10" s="135"/>
      <c r="NCM10" s="135"/>
      <c r="NCN10" s="135"/>
      <c r="NCO10" s="135"/>
      <c r="NCP10" s="135"/>
      <c r="NCQ10" s="135"/>
      <c r="NCR10" s="135"/>
      <c r="NCS10" s="135"/>
      <c r="NCT10" s="135"/>
      <c r="NCU10" s="135"/>
      <c r="NCV10" s="135"/>
      <c r="NCW10" s="135"/>
      <c r="NCX10" s="135"/>
      <c r="NCY10" s="135"/>
      <c r="NCZ10" s="135"/>
      <c r="NDA10" s="135"/>
      <c r="NDB10" s="135"/>
      <c r="NDC10" s="135"/>
      <c r="NDD10" s="135"/>
      <c r="NDE10" s="135"/>
      <c r="NDF10" s="135"/>
      <c r="NDG10" s="135"/>
      <c r="NDH10" s="135"/>
      <c r="NDI10" s="135"/>
      <c r="NDJ10" s="135"/>
      <c r="NDK10" s="135"/>
      <c r="NDL10" s="135"/>
      <c r="NDM10" s="135"/>
      <c r="NDN10" s="135"/>
      <c r="NDO10" s="135"/>
      <c r="NDP10" s="135"/>
      <c r="NDQ10" s="135"/>
      <c r="NDR10" s="135"/>
      <c r="NDS10" s="135"/>
      <c r="NDT10" s="135"/>
      <c r="NDU10" s="135"/>
      <c r="NDV10" s="135"/>
      <c r="NDW10" s="135"/>
      <c r="NDX10" s="135"/>
      <c r="NDY10" s="135"/>
      <c r="NDZ10" s="135"/>
      <c r="NEA10" s="135"/>
      <c r="NEB10" s="135"/>
      <c r="NEC10" s="135"/>
      <c r="NED10" s="135"/>
      <c r="NEE10" s="135"/>
      <c r="NEF10" s="135"/>
      <c r="NEG10" s="135"/>
      <c r="NEH10" s="135"/>
      <c r="NEI10" s="135"/>
      <c r="NEJ10" s="135"/>
      <c r="NEK10" s="135"/>
      <c r="NEL10" s="135"/>
      <c r="NEM10" s="135"/>
      <c r="NEN10" s="135"/>
      <c r="NEO10" s="135"/>
      <c r="NEP10" s="135"/>
      <c r="NEQ10" s="135"/>
      <c r="NER10" s="135"/>
      <c r="NES10" s="135"/>
      <c r="NET10" s="135"/>
      <c r="NEU10" s="135"/>
      <c r="NEV10" s="135"/>
      <c r="NEW10" s="135"/>
      <c r="NEX10" s="135"/>
      <c r="NEY10" s="135"/>
      <c r="NEZ10" s="135"/>
      <c r="NFA10" s="135"/>
      <c r="NFB10" s="135"/>
      <c r="NFC10" s="135"/>
      <c r="NFD10" s="135"/>
      <c r="NFE10" s="135"/>
      <c r="NFF10" s="135"/>
      <c r="NFG10" s="135"/>
      <c r="NFH10" s="135"/>
      <c r="NFI10" s="135"/>
      <c r="NFJ10" s="135"/>
      <c r="NFK10" s="135"/>
      <c r="NFL10" s="135"/>
      <c r="NFM10" s="135"/>
      <c r="NFN10" s="135"/>
      <c r="NFO10" s="135"/>
      <c r="NFP10" s="135"/>
      <c r="NFQ10" s="135"/>
      <c r="NFR10" s="135"/>
      <c r="NFS10" s="135"/>
      <c r="NFT10" s="135"/>
      <c r="NFU10" s="135"/>
      <c r="NFV10" s="135"/>
      <c r="NFW10" s="135"/>
      <c r="NFX10" s="135"/>
      <c r="NFY10" s="135"/>
      <c r="NFZ10" s="135"/>
      <c r="NGA10" s="135"/>
      <c r="NGB10" s="135"/>
      <c r="NGC10" s="135"/>
      <c r="NGD10" s="135"/>
      <c r="NGE10" s="135"/>
      <c r="NGF10" s="135"/>
      <c r="NGG10" s="135"/>
      <c r="NGH10" s="135"/>
      <c r="NGI10" s="135"/>
      <c r="NGJ10" s="135"/>
      <c r="NGK10" s="135"/>
      <c r="NGL10" s="135"/>
      <c r="NGM10" s="135"/>
      <c r="NGN10" s="135"/>
      <c r="NGO10" s="135"/>
      <c r="NGP10" s="135"/>
      <c r="NGQ10" s="135"/>
      <c r="NGR10" s="135"/>
      <c r="NGS10" s="135"/>
      <c r="NGT10" s="135"/>
      <c r="NGU10" s="135"/>
      <c r="NGV10" s="135"/>
      <c r="NGW10" s="135"/>
      <c r="NGX10" s="135"/>
      <c r="NGY10" s="135"/>
      <c r="NGZ10" s="135"/>
      <c r="NHA10" s="135"/>
      <c r="NHB10" s="135"/>
      <c r="NHC10" s="135"/>
      <c r="NHD10" s="135"/>
      <c r="NHE10" s="135"/>
      <c r="NHF10" s="135"/>
      <c r="NHG10" s="135"/>
      <c r="NHH10" s="135"/>
      <c r="NHI10" s="135"/>
      <c r="NHJ10" s="135"/>
      <c r="NHK10" s="135"/>
      <c r="NHL10" s="135"/>
      <c r="NHM10" s="135"/>
      <c r="NHN10" s="135"/>
      <c r="NHO10" s="135"/>
      <c r="NHP10" s="135"/>
      <c r="NHQ10" s="135"/>
      <c r="NHR10" s="135"/>
      <c r="NHS10" s="135"/>
      <c r="NHT10" s="135"/>
      <c r="NHU10" s="135"/>
      <c r="NHV10" s="135"/>
      <c r="NHW10" s="135"/>
      <c r="NHX10" s="135"/>
      <c r="NHY10" s="135"/>
      <c r="NHZ10" s="135"/>
      <c r="NIA10" s="135"/>
      <c r="NIB10" s="135"/>
      <c r="NIC10" s="135"/>
      <c r="NID10" s="135"/>
      <c r="NIE10" s="135"/>
      <c r="NIF10" s="135"/>
      <c r="NIG10" s="135"/>
      <c r="NIH10" s="135"/>
      <c r="NII10" s="135"/>
      <c r="NIJ10" s="135"/>
      <c r="NIK10" s="135"/>
      <c r="NIL10" s="135"/>
      <c r="NIM10" s="135"/>
      <c r="NIN10" s="135"/>
      <c r="NIO10" s="135"/>
      <c r="NIP10" s="135"/>
      <c r="NIQ10" s="135"/>
      <c r="NIR10" s="135"/>
      <c r="NIS10" s="135"/>
      <c r="NIT10" s="135"/>
      <c r="NIU10" s="135"/>
      <c r="NIV10" s="135"/>
      <c r="NIW10" s="135"/>
      <c r="NIX10" s="135"/>
      <c r="NIY10" s="135"/>
      <c r="NIZ10" s="135"/>
      <c r="NJA10" s="135"/>
      <c r="NJB10" s="135"/>
      <c r="NJC10" s="135"/>
      <c r="NJD10" s="135"/>
      <c r="NJE10" s="135"/>
      <c r="NJF10" s="135"/>
      <c r="NJG10" s="135"/>
      <c r="NJH10" s="135"/>
      <c r="NJI10" s="135"/>
      <c r="NJJ10" s="135"/>
      <c r="NJK10" s="135"/>
      <c r="NJL10" s="135"/>
      <c r="NJM10" s="135"/>
      <c r="NJN10" s="135"/>
      <c r="NJO10" s="135"/>
      <c r="NJP10" s="135"/>
      <c r="NJQ10" s="135"/>
      <c r="NJR10" s="135"/>
      <c r="NJS10" s="135"/>
      <c r="NJT10" s="135"/>
      <c r="NJU10" s="135"/>
      <c r="NJV10" s="135"/>
      <c r="NJW10" s="135"/>
      <c r="NJX10" s="135"/>
      <c r="NJY10" s="135"/>
      <c r="NJZ10" s="135"/>
      <c r="NKA10" s="135"/>
      <c r="NKB10" s="135"/>
      <c r="NKC10" s="135"/>
      <c r="NKD10" s="135"/>
      <c r="NKE10" s="135"/>
      <c r="NKF10" s="135"/>
      <c r="NKG10" s="135"/>
      <c r="NKH10" s="135"/>
      <c r="NKI10" s="135"/>
      <c r="NKJ10" s="135"/>
      <c r="NKK10" s="135"/>
      <c r="NKL10" s="135"/>
      <c r="NKM10" s="135"/>
      <c r="NKN10" s="135"/>
      <c r="NKO10" s="135"/>
      <c r="NKP10" s="135"/>
      <c r="NKQ10" s="135"/>
      <c r="NKR10" s="135"/>
      <c r="NKS10" s="135"/>
      <c r="NKT10" s="135"/>
      <c r="NKU10" s="135"/>
      <c r="NKV10" s="135"/>
      <c r="NKW10" s="135"/>
      <c r="NKX10" s="135"/>
      <c r="NKY10" s="135"/>
      <c r="NKZ10" s="135"/>
      <c r="NLA10" s="135"/>
      <c r="NLB10" s="135"/>
      <c r="NLC10" s="135"/>
      <c r="NLD10" s="135"/>
      <c r="NLE10" s="135"/>
      <c r="NLF10" s="135"/>
      <c r="NLG10" s="135"/>
      <c r="NLH10" s="135"/>
      <c r="NLI10" s="135"/>
      <c r="NLJ10" s="135"/>
      <c r="NLK10" s="135"/>
      <c r="NLL10" s="135"/>
      <c r="NLM10" s="135"/>
      <c r="NLN10" s="135"/>
      <c r="NLO10" s="135"/>
      <c r="NLP10" s="135"/>
      <c r="NLQ10" s="135"/>
      <c r="NLR10" s="135"/>
      <c r="NLS10" s="135"/>
      <c r="NLT10" s="135"/>
      <c r="NLU10" s="135"/>
      <c r="NLV10" s="135"/>
      <c r="NLW10" s="135"/>
      <c r="NLX10" s="135"/>
      <c r="NLY10" s="135"/>
      <c r="NLZ10" s="135"/>
      <c r="NMA10" s="135"/>
      <c r="NMB10" s="135"/>
      <c r="NMC10" s="135"/>
      <c r="NMD10" s="135"/>
      <c r="NME10" s="135"/>
      <c r="NMF10" s="135"/>
      <c r="NMG10" s="135"/>
      <c r="NMH10" s="135"/>
      <c r="NMI10" s="135"/>
      <c r="NMJ10" s="135"/>
      <c r="NMK10" s="135"/>
      <c r="NML10" s="135"/>
      <c r="NMM10" s="135"/>
      <c r="NMN10" s="135"/>
      <c r="NMO10" s="135"/>
      <c r="NMP10" s="135"/>
      <c r="NMQ10" s="135"/>
      <c r="NMR10" s="135"/>
      <c r="NMS10" s="135"/>
      <c r="NMT10" s="135"/>
      <c r="NMU10" s="135"/>
      <c r="NMV10" s="135"/>
      <c r="NMW10" s="135"/>
      <c r="NMX10" s="135"/>
      <c r="NMY10" s="135"/>
      <c r="NMZ10" s="135"/>
      <c r="NNA10" s="135"/>
      <c r="NNB10" s="135"/>
      <c r="NNC10" s="135"/>
      <c r="NND10" s="135"/>
      <c r="NNE10" s="135"/>
      <c r="NNF10" s="135"/>
      <c r="NNG10" s="135"/>
      <c r="NNH10" s="135"/>
      <c r="NNI10" s="135"/>
      <c r="NNJ10" s="135"/>
      <c r="NNK10" s="135"/>
      <c r="NNL10" s="135"/>
      <c r="NNM10" s="135"/>
      <c r="NNN10" s="135"/>
      <c r="NNO10" s="135"/>
      <c r="NNP10" s="135"/>
      <c r="NNQ10" s="135"/>
      <c r="NNR10" s="135"/>
      <c r="NNS10" s="135"/>
      <c r="NNT10" s="135"/>
      <c r="NNU10" s="135"/>
      <c r="NNV10" s="135"/>
      <c r="NNW10" s="135"/>
      <c r="NNX10" s="135"/>
      <c r="NNY10" s="135"/>
      <c r="NNZ10" s="135"/>
      <c r="NOA10" s="135"/>
      <c r="NOB10" s="135"/>
      <c r="NOC10" s="135"/>
      <c r="NOD10" s="135"/>
      <c r="NOE10" s="135"/>
      <c r="NOF10" s="135"/>
      <c r="NOG10" s="135"/>
      <c r="NOH10" s="135"/>
      <c r="NOI10" s="135"/>
      <c r="NOJ10" s="135"/>
      <c r="NOK10" s="135"/>
      <c r="NOL10" s="135"/>
      <c r="NOM10" s="135"/>
      <c r="NON10" s="135"/>
      <c r="NOO10" s="135"/>
      <c r="NOP10" s="135"/>
      <c r="NOQ10" s="135"/>
      <c r="NOR10" s="135"/>
      <c r="NOS10" s="135"/>
      <c r="NOT10" s="135"/>
      <c r="NOU10" s="135"/>
      <c r="NOV10" s="135"/>
      <c r="NOW10" s="135"/>
      <c r="NOX10" s="135"/>
      <c r="NOY10" s="135"/>
      <c r="NOZ10" s="135"/>
      <c r="NPA10" s="135"/>
      <c r="NPB10" s="135"/>
      <c r="NPC10" s="135"/>
      <c r="NPD10" s="135"/>
      <c r="NPE10" s="135"/>
      <c r="NPF10" s="135"/>
      <c r="NPG10" s="135"/>
      <c r="NPH10" s="135"/>
      <c r="NPI10" s="135"/>
      <c r="NPJ10" s="135"/>
      <c r="NPK10" s="135"/>
      <c r="NPL10" s="135"/>
      <c r="NPM10" s="135"/>
      <c r="NPN10" s="135"/>
      <c r="NPO10" s="135"/>
      <c r="NPP10" s="135"/>
      <c r="NPQ10" s="135"/>
      <c r="NPR10" s="135"/>
      <c r="NPS10" s="135"/>
      <c r="NPT10" s="135"/>
      <c r="NPU10" s="135"/>
      <c r="NPV10" s="135"/>
      <c r="NPW10" s="135"/>
      <c r="NPX10" s="135"/>
      <c r="NPY10" s="135"/>
      <c r="NPZ10" s="135"/>
      <c r="NQA10" s="135"/>
      <c r="NQB10" s="135"/>
      <c r="NQC10" s="135"/>
      <c r="NQD10" s="135"/>
      <c r="NQE10" s="135"/>
      <c r="NQF10" s="135"/>
      <c r="NQG10" s="135"/>
      <c r="NQH10" s="135"/>
      <c r="NQI10" s="135"/>
      <c r="NQJ10" s="135"/>
      <c r="NQK10" s="135"/>
      <c r="NQL10" s="135"/>
      <c r="NQM10" s="135"/>
      <c r="NQN10" s="135"/>
      <c r="NQO10" s="135"/>
      <c r="NQP10" s="135"/>
      <c r="NQQ10" s="135"/>
      <c r="NQR10" s="135"/>
      <c r="NQS10" s="135"/>
      <c r="NQT10" s="135"/>
      <c r="NQU10" s="135"/>
      <c r="NQV10" s="135"/>
      <c r="NQW10" s="135"/>
      <c r="NQX10" s="135"/>
      <c r="NQY10" s="135"/>
      <c r="NQZ10" s="135"/>
      <c r="NRA10" s="135"/>
      <c r="NRB10" s="135"/>
      <c r="NRC10" s="135"/>
      <c r="NRD10" s="135"/>
      <c r="NRE10" s="135"/>
      <c r="NRF10" s="135"/>
      <c r="NRG10" s="135"/>
      <c r="NRH10" s="135"/>
      <c r="NRI10" s="135"/>
      <c r="NRJ10" s="135"/>
      <c r="NRK10" s="135"/>
      <c r="NRL10" s="135"/>
      <c r="NRM10" s="135"/>
      <c r="NRN10" s="135"/>
      <c r="NRO10" s="135"/>
      <c r="NRP10" s="135"/>
      <c r="NRQ10" s="135"/>
      <c r="NRR10" s="135"/>
      <c r="NRS10" s="135"/>
      <c r="NRT10" s="135"/>
      <c r="NRU10" s="135"/>
      <c r="NRV10" s="135"/>
      <c r="NRW10" s="135"/>
      <c r="NRX10" s="135"/>
      <c r="NRY10" s="135"/>
      <c r="NRZ10" s="135"/>
      <c r="NSA10" s="135"/>
      <c r="NSB10" s="135"/>
      <c r="NSC10" s="135"/>
      <c r="NSD10" s="135"/>
      <c r="NSE10" s="135"/>
      <c r="NSF10" s="135"/>
      <c r="NSG10" s="135"/>
      <c r="NSH10" s="135"/>
      <c r="NSI10" s="135"/>
      <c r="NSJ10" s="135"/>
      <c r="NSK10" s="135"/>
      <c r="NSL10" s="135"/>
      <c r="NSM10" s="135"/>
      <c r="NSN10" s="135"/>
      <c r="NSO10" s="135"/>
      <c r="NSP10" s="135"/>
      <c r="NSQ10" s="135"/>
      <c r="NSR10" s="135"/>
      <c r="NSS10" s="135"/>
      <c r="NST10" s="135"/>
      <c r="NSU10" s="135"/>
      <c r="NSV10" s="135"/>
      <c r="NSW10" s="135"/>
      <c r="NSX10" s="135"/>
      <c r="NSY10" s="135"/>
      <c r="NSZ10" s="135"/>
      <c r="NTA10" s="135"/>
      <c r="NTB10" s="135"/>
      <c r="NTC10" s="135"/>
      <c r="NTD10" s="135"/>
      <c r="NTE10" s="135"/>
      <c r="NTF10" s="135"/>
      <c r="NTG10" s="135"/>
      <c r="NTH10" s="135"/>
      <c r="NTI10" s="135"/>
      <c r="NTJ10" s="135"/>
      <c r="NTK10" s="135"/>
      <c r="NTL10" s="135"/>
      <c r="NTM10" s="135"/>
      <c r="NTN10" s="135"/>
      <c r="NTO10" s="135"/>
      <c r="NTP10" s="135"/>
      <c r="NTQ10" s="135"/>
      <c r="NTR10" s="135"/>
      <c r="NTS10" s="135"/>
      <c r="NTT10" s="135"/>
      <c r="NTU10" s="135"/>
      <c r="NTV10" s="135"/>
      <c r="NTW10" s="135"/>
      <c r="NTX10" s="135"/>
      <c r="NTY10" s="135"/>
      <c r="NTZ10" s="135"/>
      <c r="NUA10" s="135"/>
      <c r="NUB10" s="135"/>
      <c r="NUC10" s="135"/>
      <c r="NUD10" s="135"/>
      <c r="NUE10" s="135"/>
      <c r="NUF10" s="135"/>
      <c r="NUG10" s="135"/>
      <c r="NUH10" s="135"/>
      <c r="NUI10" s="135"/>
      <c r="NUJ10" s="135"/>
      <c r="NUK10" s="135"/>
      <c r="NUL10" s="135"/>
      <c r="NUM10" s="135"/>
      <c r="NUN10" s="135"/>
      <c r="NUO10" s="135"/>
      <c r="NUP10" s="135"/>
      <c r="NUQ10" s="135"/>
      <c r="NUR10" s="135"/>
      <c r="NUS10" s="135"/>
      <c r="NUT10" s="135"/>
      <c r="NUU10" s="135"/>
      <c r="NUV10" s="135"/>
      <c r="NUW10" s="135"/>
      <c r="NUX10" s="135"/>
      <c r="NUY10" s="135"/>
      <c r="NUZ10" s="135"/>
      <c r="NVA10" s="135"/>
      <c r="NVB10" s="135"/>
      <c r="NVC10" s="135"/>
      <c r="NVD10" s="135"/>
      <c r="NVE10" s="135"/>
      <c r="NVF10" s="135"/>
      <c r="NVG10" s="135"/>
      <c r="NVH10" s="135"/>
      <c r="NVI10" s="135"/>
      <c r="NVJ10" s="135"/>
      <c r="NVK10" s="135"/>
      <c r="NVL10" s="135"/>
      <c r="NVM10" s="135"/>
      <c r="NVN10" s="135"/>
      <c r="NVO10" s="135"/>
      <c r="NVP10" s="135"/>
      <c r="NVQ10" s="135"/>
      <c r="NVR10" s="135"/>
      <c r="NVS10" s="135"/>
      <c r="NVT10" s="135"/>
      <c r="NVU10" s="135"/>
      <c r="NVV10" s="135"/>
      <c r="NVW10" s="135"/>
      <c r="NVX10" s="135"/>
      <c r="NVY10" s="135"/>
      <c r="NVZ10" s="135"/>
      <c r="NWA10" s="135"/>
      <c r="NWB10" s="135"/>
      <c r="NWC10" s="135"/>
      <c r="NWD10" s="135"/>
      <c r="NWE10" s="135"/>
      <c r="NWF10" s="135"/>
      <c r="NWG10" s="135"/>
      <c r="NWH10" s="135"/>
      <c r="NWI10" s="135"/>
      <c r="NWJ10" s="135"/>
      <c r="NWK10" s="135"/>
      <c r="NWL10" s="135"/>
      <c r="NWM10" s="135"/>
      <c r="NWN10" s="135"/>
      <c r="NWO10" s="135"/>
      <c r="NWP10" s="135"/>
      <c r="NWQ10" s="135"/>
      <c r="NWR10" s="135"/>
      <c r="NWS10" s="135"/>
      <c r="NWT10" s="135"/>
      <c r="NWU10" s="135"/>
      <c r="NWV10" s="135"/>
      <c r="NWW10" s="135"/>
      <c r="NWX10" s="135"/>
      <c r="NWY10" s="135"/>
      <c r="NWZ10" s="135"/>
      <c r="NXA10" s="135"/>
      <c r="NXB10" s="135"/>
      <c r="NXC10" s="135"/>
      <c r="NXD10" s="135"/>
      <c r="NXE10" s="135"/>
      <c r="NXF10" s="135"/>
      <c r="NXG10" s="135"/>
      <c r="NXH10" s="135"/>
      <c r="NXI10" s="135"/>
      <c r="NXJ10" s="135"/>
      <c r="NXK10" s="135"/>
      <c r="NXL10" s="135"/>
      <c r="NXM10" s="135"/>
      <c r="NXN10" s="135"/>
      <c r="NXO10" s="135"/>
      <c r="NXP10" s="135"/>
      <c r="NXQ10" s="135"/>
      <c r="NXR10" s="135"/>
      <c r="NXS10" s="135"/>
      <c r="NXT10" s="135"/>
      <c r="NXU10" s="135"/>
      <c r="NXV10" s="135"/>
      <c r="NXW10" s="135"/>
      <c r="NXX10" s="135"/>
      <c r="NXY10" s="135"/>
      <c r="NXZ10" s="135"/>
      <c r="NYA10" s="135"/>
      <c r="NYB10" s="135"/>
      <c r="NYC10" s="135"/>
      <c r="NYD10" s="135"/>
      <c r="NYE10" s="135"/>
      <c r="NYF10" s="135"/>
      <c r="NYG10" s="135"/>
      <c r="NYH10" s="135"/>
      <c r="NYI10" s="135"/>
      <c r="NYJ10" s="135"/>
      <c r="NYK10" s="135"/>
      <c r="NYL10" s="135"/>
      <c r="NYM10" s="135"/>
      <c r="NYN10" s="135"/>
      <c r="NYO10" s="135"/>
      <c r="NYP10" s="135"/>
      <c r="NYQ10" s="135"/>
      <c r="NYR10" s="135"/>
      <c r="NYS10" s="135"/>
      <c r="NYT10" s="135"/>
      <c r="NYU10" s="135"/>
      <c r="NYV10" s="135"/>
      <c r="NYW10" s="135"/>
      <c r="NYX10" s="135"/>
      <c r="NYY10" s="135"/>
      <c r="NYZ10" s="135"/>
      <c r="NZA10" s="135"/>
      <c r="NZB10" s="135"/>
      <c r="NZC10" s="135"/>
      <c r="NZD10" s="135"/>
      <c r="NZE10" s="135"/>
      <c r="NZF10" s="135"/>
      <c r="NZG10" s="135"/>
      <c r="NZH10" s="135"/>
      <c r="NZI10" s="135"/>
      <c r="NZJ10" s="135"/>
      <c r="NZK10" s="135"/>
      <c r="NZL10" s="135"/>
      <c r="NZM10" s="135"/>
      <c r="NZN10" s="135"/>
      <c r="NZO10" s="135"/>
      <c r="NZP10" s="135"/>
      <c r="NZQ10" s="135"/>
      <c r="NZR10" s="135"/>
      <c r="NZS10" s="135"/>
      <c r="NZT10" s="135"/>
      <c r="NZU10" s="135"/>
      <c r="NZV10" s="135"/>
      <c r="NZW10" s="135"/>
      <c r="NZX10" s="135"/>
      <c r="NZY10" s="135"/>
      <c r="NZZ10" s="135"/>
      <c r="OAA10" s="135"/>
      <c r="OAB10" s="135"/>
      <c r="OAC10" s="135"/>
      <c r="OAD10" s="135"/>
      <c r="OAE10" s="135"/>
      <c r="OAF10" s="135"/>
      <c r="OAG10" s="135"/>
      <c r="OAH10" s="135"/>
      <c r="OAI10" s="135"/>
      <c r="OAJ10" s="135"/>
      <c r="OAK10" s="135"/>
      <c r="OAL10" s="135"/>
      <c r="OAM10" s="135"/>
      <c r="OAN10" s="135"/>
      <c r="OAO10" s="135"/>
      <c r="OAP10" s="135"/>
      <c r="OAQ10" s="135"/>
      <c r="OAR10" s="135"/>
      <c r="OAS10" s="135"/>
      <c r="OAT10" s="135"/>
      <c r="OAU10" s="135"/>
      <c r="OAV10" s="135"/>
      <c r="OAW10" s="135"/>
      <c r="OAX10" s="135"/>
      <c r="OAY10" s="135"/>
      <c r="OAZ10" s="135"/>
      <c r="OBA10" s="135"/>
      <c r="OBB10" s="135"/>
      <c r="OBC10" s="135"/>
      <c r="OBD10" s="135"/>
      <c r="OBE10" s="135"/>
      <c r="OBF10" s="135"/>
      <c r="OBG10" s="135"/>
      <c r="OBH10" s="135"/>
      <c r="OBI10" s="135"/>
      <c r="OBJ10" s="135"/>
      <c r="OBK10" s="135"/>
      <c r="OBL10" s="135"/>
      <c r="OBM10" s="135"/>
      <c r="OBN10" s="135"/>
      <c r="OBO10" s="135"/>
      <c r="OBP10" s="135"/>
      <c r="OBQ10" s="135"/>
      <c r="OBR10" s="135"/>
      <c r="OBS10" s="135"/>
      <c r="OBT10" s="135"/>
      <c r="OBU10" s="135"/>
      <c r="OBV10" s="135"/>
      <c r="OBW10" s="135"/>
      <c r="OBX10" s="135"/>
      <c r="OBY10" s="135"/>
      <c r="OBZ10" s="135"/>
      <c r="OCA10" s="135"/>
      <c r="OCB10" s="135"/>
      <c r="OCC10" s="135"/>
      <c r="OCD10" s="135"/>
      <c r="OCE10" s="135"/>
      <c r="OCF10" s="135"/>
      <c r="OCG10" s="135"/>
      <c r="OCH10" s="135"/>
      <c r="OCI10" s="135"/>
      <c r="OCJ10" s="135"/>
      <c r="OCK10" s="135"/>
      <c r="OCL10" s="135"/>
      <c r="OCM10" s="135"/>
      <c r="OCN10" s="135"/>
      <c r="OCO10" s="135"/>
      <c r="OCP10" s="135"/>
      <c r="OCQ10" s="135"/>
      <c r="OCR10" s="135"/>
      <c r="OCS10" s="135"/>
      <c r="OCT10" s="135"/>
      <c r="OCU10" s="135"/>
      <c r="OCV10" s="135"/>
      <c r="OCW10" s="135"/>
      <c r="OCX10" s="135"/>
      <c r="OCY10" s="135"/>
      <c r="OCZ10" s="135"/>
      <c r="ODA10" s="135"/>
      <c r="ODB10" s="135"/>
      <c r="ODC10" s="135"/>
      <c r="ODD10" s="135"/>
      <c r="ODE10" s="135"/>
      <c r="ODF10" s="135"/>
      <c r="ODG10" s="135"/>
      <c r="ODH10" s="135"/>
      <c r="ODI10" s="135"/>
      <c r="ODJ10" s="135"/>
      <c r="ODK10" s="135"/>
      <c r="ODL10" s="135"/>
      <c r="ODM10" s="135"/>
      <c r="ODN10" s="135"/>
      <c r="ODO10" s="135"/>
      <c r="ODP10" s="135"/>
      <c r="ODQ10" s="135"/>
      <c r="ODR10" s="135"/>
      <c r="ODS10" s="135"/>
      <c r="ODT10" s="135"/>
      <c r="ODU10" s="135"/>
      <c r="ODV10" s="135"/>
      <c r="ODW10" s="135"/>
      <c r="ODX10" s="135"/>
      <c r="ODY10" s="135"/>
      <c r="ODZ10" s="135"/>
      <c r="OEA10" s="135"/>
      <c r="OEB10" s="135"/>
      <c r="OEC10" s="135"/>
      <c r="OED10" s="135"/>
      <c r="OEE10" s="135"/>
      <c r="OEF10" s="135"/>
      <c r="OEG10" s="135"/>
      <c r="OEH10" s="135"/>
      <c r="OEI10" s="135"/>
      <c r="OEJ10" s="135"/>
      <c r="OEK10" s="135"/>
      <c r="OEL10" s="135"/>
      <c r="OEM10" s="135"/>
      <c r="OEN10" s="135"/>
      <c r="OEO10" s="135"/>
      <c r="OEP10" s="135"/>
      <c r="OEQ10" s="135"/>
      <c r="OER10" s="135"/>
      <c r="OES10" s="135"/>
      <c r="OET10" s="135"/>
      <c r="OEU10" s="135"/>
      <c r="OEV10" s="135"/>
      <c r="OEW10" s="135"/>
      <c r="OEX10" s="135"/>
      <c r="OEY10" s="135"/>
      <c r="OEZ10" s="135"/>
      <c r="OFA10" s="135"/>
      <c r="OFB10" s="135"/>
      <c r="OFC10" s="135"/>
      <c r="OFD10" s="135"/>
      <c r="OFE10" s="135"/>
      <c r="OFF10" s="135"/>
      <c r="OFG10" s="135"/>
      <c r="OFH10" s="135"/>
      <c r="OFI10" s="135"/>
      <c r="OFJ10" s="135"/>
      <c r="OFK10" s="135"/>
      <c r="OFL10" s="135"/>
      <c r="OFM10" s="135"/>
      <c r="OFN10" s="135"/>
      <c r="OFO10" s="135"/>
      <c r="OFP10" s="135"/>
      <c r="OFQ10" s="135"/>
      <c r="OFR10" s="135"/>
      <c r="OFS10" s="135"/>
      <c r="OFT10" s="135"/>
      <c r="OFU10" s="135"/>
      <c r="OFV10" s="135"/>
      <c r="OFW10" s="135"/>
      <c r="OFX10" s="135"/>
      <c r="OFY10" s="135"/>
      <c r="OFZ10" s="135"/>
      <c r="OGA10" s="135"/>
      <c r="OGB10" s="135"/>
      <c r="OGC10" s="135"/>
      <c r="OGD10" s="135"/>
      <c r="OGE10" s="135"/>
      <c r="OGF10" s="135"/>
      <c r="OGG10" s="135"/>
      <c r="OGH10" s="135"/>
      <c r="OGI10" s="135"/>
      <c r="OGJ10" s="135"/>
      <c r="OGK10" s="135"/>
      <c r="OGL10" s="135"/>
      <c r="OGM10" s="135"/>
      <c r="OGN10" s="135"/>
      <c r="OGO10" s="135"/>
      <c r="OGP10" s="135"/>
      <c r="OGQ10" s="135"/>
      <c r="OGR10" s="135"/>
      <c r="OGS10" s="135"/>
      <c r="OGT10" s="135"/>
      <c r="OGU10" s="135"/>
      <c r="OGV10" s="135"/>
      <c r="OGW10" s="135"/>
      <c r="OGX10" s="135"/>
      <c r="OGY10" s="135"/>
      <c r="OGZ10" s="135"/>
      <c r="OHA10" s="135"/>
      <c r="OHB10" s="135"/>
      <c r="OHC10" s="135"/>
      <c r="OHD10" s="135"/>
      <c r="OHE10" s="135"/>
      <c r="OHF10" s="135"/>
      <c r="OHG10" s="135"/>
      <c r="OHH10" s="135"/>
      <c r="OHI10" s="135"/>
      <c r="OHJ10" s="135"/>
      <c r="OHK10" s="135"/>
      <c r="OHL10" s="135"/>
      <c r="OHM10" s="135"/>
      <c r="OHN10" s="135"/>
      <c r="OHO10" s="135"/>
      <c r="OHP10" s="135"/>
      <c r="OHQ10" s="135"/>
      <c r="OHR10" s="135"/>
      <c r="OHS10" s="135"/>
      <c r="OHT10" s="135"/>
      <c r="OHU10" s="135"/>
      <c r="OHV10" s="135"/>
      <c r="OHW10" s="135"/>
      <c r="OHX10" s="135"/>
      <c r="OHY10" s="135"/>
      <c r="OHZ10" s="135"/>
      <c r="OIA10" s="135"/>
      <c r="OIB10" s="135"/>
      <c r="OIC10" s="135"/>
      <c r="OID10" s="135"/>
      <c r="OIE10" s="135"/>
      <c r="OIF10" s="135"/>
      <c r="OIG10" s="135"/>
      <c r="OIH10" s="135"/>
      <c r="OII10" s="135"/>
      <c r="OIJ10" s="135"/>
      <c r="OIK10" s="135"/>
      <c r="OIL10" s="135"/>
      <c r="OIM10" s="135"/>
      <c r="OIN10" s="135"/>
      <c r="OIO10" s="135"/>
      <c r="OIP10" s="135"/>
      <c r="OIQ10" s="135"/>
      <c r="OIR10" s="135"/>
      <c r="OIS10" s="135"/>
      <c r="OIT10" s="135"/>
      <c r="OIU10" s="135"/>
      <c r="OIV10" s="135"/>
      <c r="OIW10" s="135"/>
      <c r="OIX10" s="135"/>
      <c r="OIY10" s="135"/>
      <c r="OIZ10" s="135"/>
      <c r="OJA10" s="135"/>
      <c r="OJB10" s="135"/>
      <c r="OJC10" s="135"/>
      <c r="OJD10" s="135"/>
      <c r="OJE10" s="135"/>
      <c r="OJF10" s="135"/>
      <c r="OJG10" s="135"/>
      <c r="OJH10" s="135"/>
      <c r="OJI10" s="135"/>
      <c r="OJJ10" s="135"/>
      <c r="OJK10" s="135"/>
      <c r="OJL10" s="135"/>
      <c r="OJM10" s="135"/>
      <c r="OJN10" s="135"/>
      <c r="OJO10" s="135"/>
      <c r="OJP10" s="135"/>
      <c r="OJQ10" s="135"/>
      <c r="OJR10" s="135"/>
      <c r="OJS10" s="135"/>
      <c r="OJT10" s="135"/>
      <c r="OJU10" s="135"/>
      <c r="OJV10" s="135"/>
      <c r="OJW10" s="135"/>
      <c r="OJX10" s="135"/>
      <c r="OJY10" s="135"/>
      <c r="OJZ10" s="135"/>
      <c r="OKA10" s="135"/>
      <c r="OKB10" s="135"/>
      <c r="OKC10" s="135"/>
      <c r="OKD10" s="135"/>
      <c r="OKE10" s="135"/>
      <c r="OKF10" s="135"/>
      <c r="OKG10" s="135"/>
      <c r="OKH10" s="135"/>
      <c r="OKI10" s="135"/>
      <c r="OKJ10" s="135"/>
      <c r="OKK10" s="135"/>
      <c r="OKL10" s="135"/>
      <c r="OKM10" s="135"/>
      <c r="OKN10" s="135"/>
      <c r="OKO10" s="135"/>
      <c r="OKP10" s="135"/>
      <c r="OKQ10" s="135"/>
      <c r="OKR10" s="135"/>
      <c r="OKS10" s="135"/>
      <c r="OKT10" s="135"/>
      <c r="OKU10" s="135"/>
      <c r="OKV10" s="135"/>
      <c r="OKW10" s="135"/>
      <c r="OKX10" s="135"/>
      <c r="OKY10" s="135"/>
      <c r="OKZ10" s="135"/>
      <c r="OLA10" s="135"/>
      <c r="OLB10" s="135"/>
      <c r="OLC10" s="135"/>
      <c r="OLD10" s="135"/>
      <c r="OLE10" s="135"/>
      <c r="OLF10" s="135"/>
      <c r="OLG10" s="135"/>
      <c r="OLH10" s="135"/>
      <c r="OLI10" s="135"/>
      <c r="OLJ10" s="135"/>
      <c r="OLK10" s="135"/>
      <c r="OLL10" s="135"/>
      <c r="OLM10" s="135"/>
      <c r="OLN10" s="135"/>
      <c r="OLO10" s="135"/>
      <c r="OLP10" s="135"/>
      <c r="OLQ10" s="135"/>
      <c r="OLR10" s="135"/>
      <c r="OLS10" s="135"/>
      <c r="OLT10" s="135"/>
      <c r="OLU10" s="135"/>
      <c r="OLV10" s="135"/>
      <c r="OLW10" s="135"/>
      <c r="OLX10" s="135"/>
      <c r="OLY10" s="135"/>
      <c r="OLZ10" s="135"/>
      <c r="OMA10" s="135"/>
      <c r="OMB10" s="135"/>
      <c r="OMC10" s="135"/>
      <c r="OMD10" s="135"/>
      <c r="OME10" s="135"/>
      <c r="OMF10" s="135"/>
      <c r="OMG10" s="135"/>
      <c r="OMH10" s="135"/>
      <c r="OMI10" s="135"/>
      <c r="OMJ10" s="135"/>
      <c r="OMK10" s="135"/>
      <c r="OML10" s="135"/>
      <c r="OMM10" s="135"/>
      <c r="OMN10" s="135"/>
      <c r="OMO10" s="135"/>
      <c r="OMP10" s="135"/>
      <c r="OMQ10" s="135"/>
      <c r="OMR10" s="135"/>
      <c r="OMS10" s="135"/>
      <c r="OMT10" s="135"/>
      <c r="OMU10" s="135"/>
      <c r="OMV10" s="135"/>
      <c r="OMW10" s="135"/>
      <c r="OMX10" s="135"/>
      <c r="OMY10" s="135"/>
      <c r="OMZ10" s="135"/>
      <c r="ONA10" s="135"/>
      <c r="ONB10" s="135"/>
      <c r="ONC10" s="135"/>
      <c r="OND10" s="135"/>
      <c r="ONE10" s="135"/>
      <c r="ONF10" s="135"/>
      <c r="ONG10" s="135"/>
      <c r="ONH10" s="135"/>
      <c r="ONI10" s="135"/>
      <c r="ONJ10" s="135"/>
      <c r="ONK10" s="135"/>
      <c r="ONL10" s="135"/>
      <c r="ONM10" s="135"/>
      <c r="ONN10" s="135"/>
      <c r="ONO10" s="135"/>
      <c r="ONP10" s="135"/>
      <c r="ONQ10" s="135"/>
      <c r="ONR10" s="135"/>
      <c r="ONS10" s="135"/>
      <c r="ONT10" s="135"/>
      <c r="ONU10" s="135"/>
      <c r="ONV10" s="135"/>
      <c r="ONW10" s="135"/>
      <c r="ONX10" s="135"/>
      <c r="ONY10" s="135"/>
      <c r="ONZ10" s="135"/>
      <c r="OOA10" s="135"/>
      <c r="OOB10" s="135"/>
      <c r="OOC10" s="135"/>
      <c r="OOD10" s="135"/>
      <c r="OOE10" s="135"/>
      <c r="OOF10" s="135"/>
      <c r="OOG10" s="135"/>
      <c r="OOH10" s="135"/>
      <c r="OOI10" s="135"/>
      <c r="OOJ10" s="135"/>
      <c r="OOK10" s="135"/>
      <c r="OOL10" s="135"/>
      <c r="OOM10" s="135"/>
      <c r="OON10" s="135"/>
      <c r="OOO10" s="135"/>
      <c r="OOP10" s="135"/>
      <c r="OOQ10" s="135"/>
      <c r="OOR10" s="135"/>
      <c r="OOS10" s="135"/>
      <c r="OOT10" s="135"/>
      <c r="OOU10" s="135"/>
      <c r="OOV10" s="135"/>
      <c r="OOW10" s="135"/>
      <c r="OOX10" s="135"/>
      <c r="OOY10" s="135"/>
      <c r="OOZ10" s="135"/>
      <c r="OPA10" s="135"/>
      <c r="OPB10" s="135"/>
      <c r="OPC10" s="135"/>
      <c r="OPD10" s="135"/>
      <c r="OPE10" s="135"/>
      <c r="OPF10" s="135"/>
      <c r="OPG10" s="135"/>
      <c r="OPH10" s="135"/>
      <c r="OPI10" s="135"/>
      <c r="OPJ10" s="135"/>
      <c r="OPK10" s="135"/>
      <c r="OPL10" s="135"/>
      <c r="OPM10" s="135"/>
      <c r="OPN10" s="135"/>
      <c r="OPO10" s="135"/>
      <c r="OPP10" s="135"/>
      <c r="OPQ10" s="135"/>
      <c r="OPR10" s="135"/>
      <c r="OPS10" s="135"/>
      <c r="OPT10" s="135"/>
      <c r="OPU10" s="135"/>
      <c r="OPV10" s="135"/>
      <c r="OPW10" s="135"/>
      <c r="OPX10" s="135"/>
      <c r="OPY10" s="135"/>
      <c r="OPZ10" s="135"/>
      <c r="OQA10" s="135"/>
      <c r="OQB10" s="135"/>
      <c r="OQC10" s="135"/>
      <c r="OQD10" s="135"/>
      <c r="OQE10" s="135"/>
      <c r="OQF10" s="135"/>
      <c r="OQG10" s="135"/>
      <c r="OQH10" s="135"/>
      <c r="OQI10" s="135"/>
      <c r="OQJ10" s="135"/>
      <c r="OQK10" s="135"/>
      <c r="OQL10" s="135"/>
      <c r="OQM10" s="135"/>
      <c r="OQN10" s="135"/>
      <c r="OQO10" s="135"/>
      <c r="OQP10" s="135"/>
      <c r="OQQ10" s="135"/>
      <c r="OQR10" s="135"/>
      <c r="OQS10" s="135"/>
      <c r="OQT10" s="135"/>
      <c r="OQU10" s="135"/>
      <c r="OQV10" s="135"/>
      <c r="OQW10" s="135"/>
      <c r="OQX10" s="135"/>
      <c r="OQY10" s="135"/>
      <c r="OQZ10" s="135"/>
      <c r="ORA10" s="135"/>
      <c r="ORB10" s="135"/>
      <c r="ORC10" s="135"/>
      <c r="ORD10" s="135"/>
      <c r="ORE10" s="135"/>
      <c r="ORF10" s="135"/>
      <c r="ORG10" s="135"/>
      <c r="ORH10" s="135"/>
      <c r="ORI10" s="135"/>
      <c r="ORJ10" s="135"/>
      <c r="ORK10" s="135"/>
      <c r="ORL10" s="135"/>
      <c r="ORM10" s="135"/>
      <c r="ORN10" s="135"/>
      <c r="ORO10" s="135"/>
      <c r="ORP10" s="135"/>
      <c r="ORQ10" s="135"/>
      <c r="ORR10" s="135"/>
      <c r="ORS10" s="135"/>
      <c r="ORT10" s="135"/>
      <c r="ORU10" s="135"/>
      <c r="ORV10" s="135"/>
      <c r="ORW10" s="135"/>
      <c r="ORX10" s="135"/>
      <c r="ORY10" s="135"/>
      <c r="ORZ10" s="135"/>
      <c r="OSA10" s="135"/>
      <c r="OSB10" s="135"/>
      <c r="OSC10" s="135"/>
      <c r="OSD10" s="135"/>
      <c r="OSE10" s="135"/>
      <c r="OSF10" s="135"/>
      <c r="OSG10" s="135"/>
      <c r="OSH10" s="135"/>
      <c r="OSI10" s="135"/>
      <c r="OSJ10" s="135"/>
      <c r="OSK10" s="135"/>
      <c r="OSL10" s="135"/>
      <c r="OSM10" s="135"/>
      <c r="OSN10" s="135"/>
      <c r="OSO10" s="135"/>
      <c r="OSP10" s="135"/>
      <c r="OSQ10" s="135"/>
      <c r="OSR10" s="135"/>
      <c r="OSS10" s="135"/>
      <c r="OST10" s="135"/>
      <c r="OSU10" s="135"/>
      <c r="OSV10" s="135"/>
      <c r="OSW10" s="135"/>
      <c r="OSX10" s="135"/>
      <c r="OSY10" s="135"/>
      <c r="OSZ10" s="135"/>
      <c r="OTA10" s="135"/>
      <c r="OTB10" s="135"/>
      <c r="OTC10" s="135"/>
      <c r="OTD10" s="135"/>
      <c r="OTE10" s="135"/>
      <c r="OTF10" s="135"/>
      <c r="OTG10" s="135"/>
      <c r="OTH10" s="135"/>
      <c r="OTI10" s="135"/>
      <c r="OTJ10" s="135"/>
      <c r="OTK10" s="135"/>
      <c r="OTL10" s="135"/>
      <c r="OTM10" s="135"/>
      <c r="OTN10" s="135"/>
      <c r="OTO10" s="135"/>
      <c r="OTP10" s="135"/>
      <c r="OTQ10" s="135"/>
      <c r="OTR10" s="135"/>
      <c r="OTS10" s="135"/>
      <c r="OTT10" s="135"/>
      <c r="OTU10" s="135"/>
      <c r="OTV10" s="135"/>
      <c r="OTW10" s="135"/>
      <c r="OTX10" s="135"/>
      <c r="OTY10" s="135"/>
      <c r="OTZ10" s="135"/>
      <c r="OUA10" s="135"/>
      <c r="OUB10" s="135"/>
      <c r="OUC10" s="135"/>
      <c r="OUD10" s="135"/>
      <c r="OUE10" s="135"/>
      <c r="OUF10" s="135"/>
      <c r="OUG10" s="135"/>
      <c r="OUH10" s="135"/>
      <c r="OUI10" s="135"/>
      <c r="OUJ10" s="135"/>
      <c r="OUK10" s="135"/>
      <c r="OUL10" s="135"/>
      <c r="OUM10" s="135"/>
      <c r="OUN10" s="135"/>
      <c r="OUO10" s="135"/>
      <c r="OUP10" s="135"/>
      <c r="OUQ10" s="135"/>
      <c r="OUR10" s="135"/>
      <c r="OUS10" s="135"/>
      <c r="OUT10" s="135"/>
      <c r="OUU10" s="135"/>
      <c r="OUV10" s="135"/>
      <c r="OUW10" s="135"/>
      <c r="OUX10" s="135"/>
      <c r="OUY10" s="135"/>
      <c r="OUZ10" s="135"/>
      <c r="OVA10" s="135"/>
      <c r="OVB10" s="135"/>
      <c r="OVC10" s="135"/>
      <c r="OVD10" s="135"/>
      <c r="OVE10" s="135"/>
      <c r="OVF10" s="135"/>
      <c r="OVG10" s="135"/>
      <c r="OVH10" s="135"/>
      <c r="OVI10" s="135"/>
      <c r="OVJ10" s="135"/>
      <c r="OVK10" s="135"/>
      <c r="OVL10" s="135"/>
      <c r="OVM10" s="135"/>
      <c r="OVN10" s="135"/>
      <c r="OVO10" s="135"/>
      <c r="OVP10" s="135"/>
      <c r="OVQ10" s="135"/>
      <c r="OVR10" s="135"/>
      <c r="OVS10" s="135"/>
      <c r="OVT10" s="135"/>
      <c r="OVU10" s="135"/>
      <c r="OVV10" s="135"/>
      <c r="OVW10" s="135"/>
      <c r="OVX10" s="135"/>
      <c r="OVY10" s="135"/>
      <c r="OVZ10" s="135"/>
      <c r="OWA10" s="135"/>
      <c r="OWB10" s="135"/>
      <c r="OWC10" s="135"/>
      <c r="OWD10" s="135"/>
      <c r="OWE10" s="135"/>
      <c r="OWF10" s="135"/>
      <c r="OWG10" s="135"/>
      <c r="OWH10" s="135"/>
      <c r="OWI10" s="135"/>
      <c r="OWJ10" s="135"/>
      <c r="OWK10" s="135"/>
      <c r="OWL10" s="135"/>
      <c r="OWM10" s="135"/>
      <c r="OWN10" s="135"/>
      <c r="OWO10" s="135"/>
      <c r="OWP10" s="135"/>
      <c r="OWQ10" s="135"/>
      <c r="OWR10" s="135"/>
      <c r="OWS10" s="135"/>
      <c r="OWT10" s="135"/>
      <c r="OWU10" s="135"/>
      <c r="OWV10" s="135"/>
      <c r="OWW10" s="135"/>
      <c r="OWX10" s="135"/>
      <c r="OWY10" s="135"/>
      <c r="OWZ10" s="135"/>
      <c r="OXA10" s="135"/>
      <c r="OXB10" s="135"/>
      <c r="OXC10" s="135"/>
      <c r="OXD10" s="135"/>
      <c r="OXE10" s="135"/>
      <c r="OXF10" s="135"/>
      <c r="OXG10" s="135"/>
      <c r="OXH10" s="135"/>
      <c r="OXI10" s="135"/>
      <c r="OXJ10" s="135"/>
      <c r="OXK10" s="135"/>
      <c r="OXL10" s="135"/>
      <c r="OXM10" s="135"/>
      <c r="OXN10" s="135"/>
      <c r="OXO10" s="135"/>
      <c r="OXP10" s="135"/>
      <c r="OXQ10" s="135"/>
      <c r="OXR10" s="135"/>
      <c r="OXS10" s="135"/>
      <c r="OXT10" s="135"/>
      <c r="OXU10" s="135"/>
      <c r="OXV10" s="135"/>
      <c r="OXW10" s="135"/>
      <c r="OXX10" s="135"/>
      <c r="OXY10" s="135"/>
      <c r="OXZ10" s="135"/>
      <c r="OYA10" s="135"/>
      <c r="OYB10" s="135"/>
      <c r="OYC10" s="135"/>
      <c r="OYD10" s="135"/>
      <c r="OYE10" s="135"/>
      <c r="OYF10" s="135"/>
      <c r="OYG10" s="135"/>
      <c r="OYH10" s="135"/>
      <c r="OYI10" s="135"/>
      <c r="OYJ10" s="135"/>
      <c r="OYK10" s="135"/>
      <c r="OYL10" s="135"/>
      <c r="OYM10" s="135"/>
      <c r="OYN10" s="135"/>
      <c r="OYO10" s="135"/>
      <c r="OYP10" s="135"/>
      <c r="OYQ10" s="135"/>
      <c r="OYR10" s="135"/>
      <c r="OYS10" s="135"/>
      <c r="OYT10" s="135"/>
      <c r="OYU10" s="135"/>
      <c r="OYV10" s="135"/>
      <c r="OYW10" s="135"/>
      <c r="OYX10" s="135"/>
      <c r="OYY10" s="135"/>
      <c r="OYZ10" s="135"/>
      <c r="OZA10" s="135"/>
      <c r="OZB10" s="135"/>
      <c r="OZC10" s="135"/>
      <c r="OZD10" s="135"/>
      <c r="OZE10" s="135"/>
      <c r="OZF10" s="135"/>
      <c r="OZG10" s="135"/>
      <c r="OZH10" s="135"/>
      <c r="OZI10" s="135"/>
      <c r="OZJ10" s="135"/>
      <c r="OZK10" s="135"/>
      <c r="OZL10" s="135"/>
      <c r="OZM10" s="135"/>
      <c r="OZN10" s="135"/>
      <c r="OZO10" s="135"/>
      <c r="OZP10" s="135"/>
      <c r="OZQ10" s="135"/>
      <c r="OZR10" s="135"/>
      <c r="OZS10" s="135"/>
      <c r="OZT10" s="135"/>
      <c r="OZU10" s="135"/>
      <c r="OZV10" s="135"/>
      <c r="OZW10" s="135"/>
      <c r="OZX10" s="135"/>
      <c r="OZY10" s="135"/>
      <c r="OZZ10" s="135"/>
      <c r="PAA10" s="135"/>
      <c r="PAB10" s="135"/>
      <c r="PAC10" s="135"/>
      <c r="PAD10" s="135"/>
      <c r="PAE10" s="135"/>
      <c r="PAF10" s="135"/>
      <c r="PAG10" s="135"/>
      <c r="PAH10" s="135"/>
      <c r="PAI10" s="135"/>
      <c r="PAJ10" s="135"/>
      <c r="PAK10" s="135"/>
      <c r="PAL10" s="135"/>
      <c r="PAM10" s="135"/>
      <c r="PAN10" s="135"/>
      <c r="PAO10" s="135"/>
      <c r="PAP10" s="135"/>
      <c r="PAQ10" s="135"/>
      <c r="PAR10" s="135"/>
      <c r="PAS10" s="135"/>
      <c r="PAT10" s="135"/>
      <c r="PAU10" s="135"/>
      <c r="PAV10" s="135"/>
      <c r="PAW10" s="135"/>
      <c r="PAX10" s="135"/>
      <c r="PAY10" s="135"/>
      <c r="PAZ10" s="135"/>
      <c r="PBA10" s="135"/>
      <c r="PBB10" s="135"/>
      <c r="PBC10" s="135"/>
      <c r="PBD10" s="135"/>
      <c r="PBE10" s="135"/>
      <c r="PBF10" s="135"/>
      <c r="PBG10" s="135"/>
      <c r="PBH10" s="135"/>
      <c r="PBI10" s="135"/>
      <c r="PBJ10" s="135"/>
      <c r="PBK10" s="135"/>
      <c r="PBL10" s="135"/>
      <c r="PBM10" s="135"/>
      <c r="PBN10" s="135"/>
      <c r="PBO10" s="135"/>
      <c r="PBP10" s="135"/>
      <c r="PBQ10" s="135"/>
      <c r="PBR10" s="135"/>
      <c r="PBS10" s="135"/>
      <c r="PBT10" s="135"/>
      <c r="PBU10" s="135"/>
      <c r="PBV10" s="135"/>
      <c r="PBW10" s="135"/>
      <c r="PBX10" s="135"/>
      <c r="PBY10" s="135"/>
      <c r="PBZ10" s="135"/>
      <c r="PCA10" s="135"/>
      <c r="PCB10" s="135"/>
      <c r="PCC10" s="135"/>
      <c r="PCD10" s="135"/>
      <c r="PCE10" s="135"/>
      <c r="PCF10" s="135"/>
      <c r="PCG10" s="135"/>
      <c r="PCH10" s="135"/>
      <c r="PCI10" s="135"/>
      <c r="PCJ10" s="135"/>
      <c r="PCK10" s="135"/>
      <c r="PCL10" s="135"/>
      <c r="PCM10" s="135"/>
      <c r="PCN10" s="135"/>
      <c r="PCO10" s="135"/>
      <c r="PCP10" s="135"/>
      <c r="PCQ10" s="135"/>
      <c r="PCR10" s="135"/>
      <c r="PCS10" s="135"/>
      <c r="PCT10" s="135"/>
      <c r="PCU10" s="135"/>
      <c r="PCV10" s="135"/>
      <c r="PCW10" s="135"/>
      <c r="PCX10" s="135"/>
      <c r="PCY10" s="135"/>
      <c r="PCZ10" s="135"/>
      <c r="PDA10" s="135"/>
      <c r="PDB10" s="135"/>
      <c r="PDC10" s="135"/>
      <c r="PDD10" s="135"/>
      <c r="PDE10" s="135"/>
      <c r="PDF10" s="135"/>
      <c r="PDG10" s="135"/>
      <c r="PDH10" s="135"/>
      <c r="PDI10" s="135"/>
      <c r="PDJ10" s="135"/>
      <c r="PDK10" s="135"/>
      <c r="PDL10" s="135"/>
      <c r="PDM10" s="135"/>
      <c r="PDN10" s="135"/>
      <c r="PDO10" s="135"/>
      <c r="PDP10" s="135"/>
      <c r="PDQ10" s="135"/>
      <c r="PDR10" s="135"/>
      <c r="PDS10" s="135"/>
      <c r="PDT10" s="135"/>
      <c r="PDU10" s="135"/>
      <c r="PDV10" s="135"/>
      <c r="PDW10" s="135"/>
      <c r="PDX10" s="135"/>
      <c r="PDY10" s="135"/>
      <c r="PDZ10" s="135"/>
      <c r="PEA10" s="135"/>
      <c r="PEB10" s="135"/>
      <c r="PEC10" s="135"/>
      <c r="PED10" s="135"/>
      <c r="PEE10" s="135"/>
      <c r="PEF10" s="135"/>
      <c r="PEG10" s="135"/>
      <c r="PEH10" s="135"/>
      <c r="PEI10" s="135"/>
      <c r="PEJ10" s="135"/>
      <c r="PEK10" s="135"/>
      <c r="PEL10" s="135"/>
      <c r="PEM10" s="135"/>
      <c r="PEN10" s="135"/>
      <c r="PEO10" s="135"/>
      <c r="PEP10" s="135"/>
      <c r="PEQ10" s="135"/>
      <c r="PER10" s="135"/>
      <c r="PES10" s="135"/>
      <c r="PET10" s="135"/>
      <c r="PEU10" s="135"/>
      <c r="PEV10" s="135"/>
      <c r="PEW10" s="135"/>
      <c r="PEX10" s="135"/>
      <c r="PEY10" s="135"/>
      <c r="PEZ10" s="135"/>
      <c r="PFA10" s="135"/>
      <c r="PFB10" s="135"/>
      <c r="PFC10" s="135"/>
      <c r="PFD10" s="135"/>
      <c r="PFE10" s="135"/>
      <c r="PFF10" s="135"/>
      <c r="PFG10" s="135"/>
      <c r="PFH10" s="135"/>
      <c r="PFI10" s="135"/>
      <c r="PFJ10" s="135"/>
      <c r="PFK10" s="135"/>
      <c r="PFL10" s="135"/>
      <c r="PFM10" s="135"/>
      <c r="PFN10" s="135"/>
      <c r="PFO10" s="135"/>
      <c r="PFP10" s="135"/>
      <c r="PFQ10" s="135"/>
      <c r="PFR10" s="135"/>
      <c r="PFS10" s="135"/>
      <c r="PFT10" s="135"/>
      <c r="PFU10" s="135"/>
      <c r="PFV10" s="135"/>
      <c r="PFW10" s="135"/>
      <c r="PFX10" s="135"/>
      <c r="PFY10" s="135"/>
      <c r="PFZ10" s="135"/>
      <c r="PGA10" s="135"/>
      <c r="PGB10" s="135"/>
      <c r="PGC10" s="135"/>
      <c r="PGD10" s="135"/>
      <c r="PGE10" s="135"/>
      <c r="PGF10" s="135"/>
      <c r="PGG10" s="135"/>
      <c r="PGH10" s="135"/>
      <c r="PGI10" s="135"/>
      <c r="PGJ10" s="135"/>
      <c r="PGK10" s="135"/>
      <c r="PGL10" s="135"/>
      <c r="PGM10" s="135"/>
      <c r="PGN10" s="135"/>
      <c r="PGO10" s="135"/>
      <c r="PGP10" s="135"/>
      <c r="PGQ10" s="135"/>
      <c r="PGR10" s="135"/>
      <c r="PGS10" s="135"/>
      <c r="PGT10" s="135"/>
      <c r="PGU10" s="135"/>
      <c r="PGV10" s="135"/>
      <c r="PGW10" s="135"/>
      <c r="PGX10" s="135"/>
      <c r="PGY10" s="135"/>
      <c r="PGZ10" s="135"/>
      <c r="PHA10" s="135"/>
      <c r="PHB10" s="135"/>
      <c r="PHC10" s="135"/>
      <c r="PHD10" s="135"/>
      <c r="PHE10" s="135"/>
      <c r="PHF10" s="135"/>
      <c r="PHG10" s="135"/>
      <c r="PHH10" s="135"/>
      <c r="PHI10" s="135"/>
      <c r="PHJ10" s="135"/>
      <c r="PHK10" s="135"/>
      <c r="PHL10" s="135"/>
      <c r="PHM10" s="135"/>
      <c r="PHN10" s="135"/>
      <c r="PHO10" s="135"/>
      <c r="PHP10" s="135"/>
      <c r="PHQ10" s="135"/>
      <c r="PHR10" s="135"/>
      <c r="PHS10" s="135"/>
      <c r="PHT10" s="135"/>
      <c r="PHU10" s="135"/>
      <c r="PHV10" s="135"/>
      <c r="PHW10" s="135"/>
      <c r="PHX10" s="135"/>
      <c r="PHY10" s="135"/>
      <c r="PHZ10" s="135"/>
      <c r="PIA10" s="135"/>
      <c r="PIB10" s="135"/>
      <c r="PIC10" s="135"/>
      <c r="PID10" s="135"/>
      <c r="PIE10" s="135"/>
      <c r="PIF10" s="135"/>
      <c r="PIG10" s="135"/>
      <c r="PIH10" s="135"/>
      <c r="PII10" s="135"/>
      <c r="PIJ10" s="135"/>
      <c r="PIK10" s="135"/>
      <c r="PIL10" s="135"/>
      <c r="PIM10" s="135"/>
      <c r="PIN10" s="135"/>
      <c r="PIO10" s="135"/>
      <c r="PIP10" s="135"/>
      <c r="PIQ10" s="135"/>
      <c r="PIR10" s="135"/>
      <c r="PIS10" s="135"/>
      <c r="PIT10" s="135"/>
      <c r="PIU10" s="135"/>
      <c r="PIV10" s="135"/>
      <c r="PIW10" s="135"/>
      <c r="PIX10" s="135"/>
      <c r="PIY10" s="135"/>
      <c r="PIZ10" s="135"/>
      <c r="PJA10" s="135"/>
      <c r="PJB10" s="135"/>
      <c r="PJC10" s="135"/>
      <c r="PJD10" s="135"/>
      <c r="PJE10" s="135"/>
      <c r="PJF10" s="135"/>
      <c r="PJG10" s="135"/>
      <c r="PJH10" s="135"/>
      <c r="PJI10" s="135"/>
      <c r="PJJ10" s="135"/>
      <c r="PJK10" s="135"/>
      <c r="PJL10" s="135"/>
      <c r="PJM10" s="135"/>
      <c r="PJN10" s="135"/>
      <c r="PJO10" s="135"/>
      <c r="PJP10" s="135"/>
      <c r="PJQ10" s="135"/>
      <c r="PJR10" s="135"/>
      <c r="PJS10" s="135"/>
      <c r="PJT10" s="135"/>
      <c r="PJU10" s="135"/>
      <c r="PJV10" s="135"/>
      <c r="PJW10" s="135"/>
      <c r="PJX10" s="135"/>
      <c r="PJY10" s="135"/>
      <c r="PJZ10" s="135"/>
      <c r="PKA10" s="135"/>
      <c r="PKB10" s="135"/>
      <c r="PKC10" s="135"/>
      <c r="PKD10" s="135"/>
      <c r="PKE10" s="135"/>
      <c r="PKF10" s="135"/>
      <c r="PKG10" s="135"/>
      <c r="PKH10" s="135"/>
      <c r="PKI10" s="135"/>
      <c r="PKJ10" s="135"/>
      <c r="PKK10" s="135"/>
      <c r="PKL10" s="135"/>
      <c r="PKM10" s="135"/>
      <c r="PKN10" s="135"/>
      <c r="PKO10" s="135"/>
      <c r="PKP10" s="135"/>
      <c r="PKQ10" s="135"/>
      <c r="PKR10" s="135"/>
      <c r="PKS10" s="135"/>
      <c r="PKT10" s="135"/>
      <c r="PKU10" s="135"/>
      <c r="PKV10" s="135"/>
      <c r="PKW10" s="135"/>
      <c r="PKX10" s="135"/>
      <c r="PKY10" s="135"/>
      <c r="PKZ10" s="135"/>
      <c r="PLA10" s="135"/>
      <c r="PLB10" s="135"/>
      <c r="PLC10" s="135"/>
      <c r="PLD10" s="135"/>
      <c r="PLE10" s="135"/>
      <c r="PLF10" s="135"/>
      <c r="PLG10" s="135"/>
      <c r="PLH10" s="135"/>
      <c r="PLI10" s="135"/>
      <c r="PLJ10" s="135"/>
      <c r="PLK10" s="135"/>
      <c r="PLL10" s="135"/>
      <c r="PLM10" s="135"/>
      <c r="PLN10" s="135"/>
      <c r="PLO10" s="135"/>
      <c r="PLP10" s="135"/>
      <c r="PLQ10" s="135"/>
      <c r="PLR10" s="135"/>
      <c r="PLS10" s="135"/>
      <c r="PLT10" s="135"/>
      <c r="PLU10" s="135"/>
      <c r="PLV10" s="135"/>
      <c r="PLW10" s="135"/>
      <c r="PLX10" s="135"/>
      <c r="PLY10" s="135"/>
      <c r="PLZ10" s="135"/>
      <c r="PMA10" s="135"/>
      <c r="PMB10" s="135"/>
      <c r="PMC10" s="135"/>
      <c r="PMD10" s="135"/>
      <c r="PME10" s="135"/>
      <c r="PMF10" s="135"/>
      <c r="PMG10" s="135"/>
      <c r="PMH10" s="135"/>
      <c r="PMI10" s="135"/>
      <c r="PMJ10" s="135"/>
      <c r="PMK10" s="135"/>
      <c r="PML10" s="135"/>
      <c r="PMM10" s="135"/>
      <c r="PMN10" s="135"/>
      <c r="PMO10" s="135"/>
      <c r="PMP10" s="135"/>
      <c r="PMQ10" s="135"/>
      <c r="PMR10" s="135"/>
      <c r="PMS10" s="135"/>
      <c r="PMT10" s="135"/>
      <c r="PMU10" s="135"/>
      <c r="PMV10" s="135"/>
      <c r="PMW10" s="135"/>
      <c r="PMX10" s="135"/>
      <c r="PMY10" s="135"/>
      <c r="PMZ10" s="135"/>
      <c r="PNA10" s="135"/>
      <c r="PNB10" s="135"/>
      <c r="PNC10" s="135"/>
      <c r="PND10" s="135"/>
      <c r="PNE10" s="135"/>
      <c r="PNF10" s="135"/>
      <c r="PNG10" s="135"/>
      <c r="PNH10" s="135"/>
      <c r="PNI10" s="135"/>
      <c r="PNJ10" s="135"/>
      <c r="PNK10" s="135"/>
      <c r="PNL10" s="135"/>
      <c r="PNM10" s="135"/>
      <c r="PNN10" s="135"/>
      <c r="PNO10" s="135"/>
      <c r="PNP10" s="135"/>
      <c r="PNQ10" s="135"/>
      <c r="PNR10" s="135"/>
      <c r="PNS10" s="135"/>
      <c r="PNT10" s="135"/>
      <c r="PNU10" s="135"/>
      <c r="PNV10" s="135"/>
      <c r="PNW10" s="135"/>
      <c r="PNX10" s="135"/>
      <c r="PNY10" s="135"/>
      <c r="PNZ10" s="135"/>
      <c r="POA10" s="135"/>
      <c r="POB10" s="135"/>
      <c r="POC10" s="135"/>
      <c r="POD10" s="135"/>
      <c r="POE10" s="135"/>
      <c r="POF10" s="135"/>
      <c r="POG10" s="135"/>
      <c r="POH10" s="135"/>
      <c r="POI10" s="135"/>
      <c r="POJ10" s="135"/>
      <c r="POK10" s="135"/>
      <c r="POL10" s="135"/>
      <c r="POM10" s="135"/>
      <c r="PON10" s="135"/>
      <c r="POO10" s="135"/>
      <c r="POP10" s="135"/>
      <c r="POQ10" s="135"/>
      <c r="POR10" s="135"/>
      <c r="POS10" s="135"/>
      <c r="POT10" s="135"/>
      <c r="POU10" s="135"/>
      <c r="POV10" s="135"/>
      <c r="POW10" s="135"/>
      <c r="POX10" s="135"/>
      <c r="POY10" s="135"/>
      <c r="POZ10" s="135"/>
      <c r="PPA10" s="135"/>
      <c r="PPB10" s="135"/>
      <c r="PPC10" s="135"/>
      <c r="PPD10" s="135"/>
      <c r="PPE10" s="135"/>
      <c r="PPF10" s="135"/>
      <c r="PPG10" s="135"/>
      <c r="PPH10" s="135"/>
      <c r="PPI10" s="135"/>
      <c r="PPJ10" s="135"/>
      <c r="PPK10" s="135"/>
      <c r="PPL10" s="135"/>
      <c r="PPM10" s="135"/>
      <c r="PPN10" s="135"/>
      <c r="PPO10" s="135"/>
      <c r="PPP10" s="135"/>
      <c r="PPQ10" s="135"/>
      <c r="PPR10" s="135"/>
      <c r="PPS10" s="135"/>
      <c r="PPT10" s="135"/>
      <c r="PPU10" s="135"/>
      <c r="PPV10" s="135"/>
      <c r="PPW10" s="135"/>
      <c r="PPX10" s="135"/>
      <c r="PPY10" s="135"/>
      <c r="PPZ10" s="135"/>
      <c r="PQA10" s="135"/>
      <c r="PQB10" s="135"/>
      <c r="PQC10" s="135"/>
      <c r="PQD10" s="135"/>
      <c r="PQE10" s="135"/>
      <c r="PQF10" s="135"/>
      <c r="PQG10" s="135"/>
      <c r="PQH10" s="135"/>
      <c r="PQI10" s="135"/>
      <c r="PQJ10" s="135"/>
      <c r="PQK10" s="135"/>
      <c r="PQL10" s="135"/>
      <c r="PQM10" s="135"/>
      <c r="PQN10" s="135"/>
      <c r="PQO10" s="135"/>
      <c r="PQP10" s="135"/>
      <c r="PQQ10" s="135"/>
      <c r="PQR10" s="135"/>
      <c r="PQS10" s="135"/>
      <c r="PQT10" s="135"/>
      <c r="PQU10" s="135"/>
      <c r="PQV10" s="135"/>
      <c r="PQW10" s="135"/>
      <c r="PQX10" s="135"/>
      <c r="PQY10" s="135"/>
      <c r="PQZ10" s="135"/>
      <c r="PRA10" s="135"/>
      <c r="PRB10" s="135"/>
      <c r="PRC10" s="135"/>
      <c r="PRD10" s="135"/>
      <c r="PRE10" s="135"/>
      <c r="PRF10" s="135"/>
      <c r="PRG10" s="135"/>
      <c r="PRH10" s="135"/>
      <c r="PRI10" s="135"/>
      <c r="PRJ10" s="135"/>
      <c r="PRK10" s="135"/>
      <c r="PRL10" s="135"/>
      <c r="PRM10" s="135"/>
      <c r="PRN10" s="135"/>
      <c r="PRO10" s="135"/>
      <c r="PRP10" s="135"/>
      <c r="PRQ10" s="135"/>
      <c r="PRR10" s="135"/>
      <c r="PRS10" s="135"/>
      <c r="PRT10" s="135"/>
      <c r="PRU10" s="135"/>
      <c r="PRV10" s="135"/>
      <c r="PRW10" s="135"/>
      <c r="PRX10" s="135"/>
      <c r="PRY10" s="135"/>
      <c r="PRZ10" s="135"/>
      <c r="PSA10" s="135"/>
      <c r="PSB10" s="135"/>
      <c r="PSC10" s="135"/>
      <c r="PSD10" s="135"/>
      <c r="PSE10" s="135"/>
      <c r="PSF10" s="135"/>
      <c r="PSG10" s="135"/>
      <c r="PSH10" s="135"/>
      <c r="PSI10" s="135"/>
      <c r="PSJ10" s="135"/>
      <c r="PSK10" s="135"/>
      <c r="PSL10" s="135"/>
      <c r="PSM10" s="135"/>
      <c r="PSN10" s="135"/>
      <c r="PSO10" s="135"/>
      <c r="PSP10" s="135"/>
      <c r="PSQ10" s="135"/>
      <c r="PSR10" s="135"/>
      <c r="PSS10" s="135"/>
      <c r="PST10" s="135"/>
      <c r="PSU10" s="135"/>
      <c r="PSV10" s="135"/>
      <c r="PSW10" s="135"/>
      <c r="PSX10" s="135"/>
      <c r="PSY10" s="135"/>
      <c r="PSZ10" s="135"/>
      <c r="PTA10" s="135"/>
      <c r="PTB10" s="135"/>
      <c r="PTC10" s="135"/>
      <c r="PTD10" s="135"/>
      <c r="PTE10" s="135"/>
      <c r="PTF10" s="135"/>
      <c r="PTG10" s="135"/>
      <c r="PTH10" s="135"/>
      <c r="PTI10" s="135"/>
      <c r="PTJ10" s="135"/>
      <c r="PTK10" s="135"/>
      <c r="PTL10" s="135"/>
      <c r="PTM10" s="135"/>
      <c r="PTN10" s="135"/>
      <c r="PTO10" s="135"/>
      <c r="PTP10" s="135"/>
      <c r="PTQ10" s="135"/>
      <c r="PTR10" s="135"/>
      <c r="PTS10" s="135"/>
      <c r="PTT10" s="135"/>
      <c r="PTU10" s="135"/>
      <c r="PTV10" s="135"/>
      <c r="PTW10" s="135"/>
      <c r="PTX10" s="135"/>
      <c r="PTY10" s="135"/>
      <c r="PTZ10" s="135"/>
      <c r="PUA10" s="135"/>
      <c r="PUB10" s="135"/>
      <c r="PUC10" s="135"/>
      <c r="PUD10" s="135"/>
      <c r="PUE10" s="135"/>
      <c r="PUF10" s="135"/>
      <c r="PUG10" s="135"/>
      <c r="PUH10" s="135"/>
      <c r="PUI10" s="135"/>
      <c r="PUJ10" s="135"/>
      <c r="PUK10" s="135"/>
      <c r="PUL10" s="135"/>
      <c r="PUM10" s="135"/>
      <c r="PUN10" s="135"/>
      <c r="PUO10" s="135"/>
      <c r="PUP10" s="135"/>
      <c r="PUQ10" s="135"/>
      <c r="PUR10" s="135"/>
      <c r="PUS10" s="135"/>
      <c r="PUT10" s="135"/>
      <c r="PUU10" s="135"/>
      <c r="PUV10" s="135"/>
      <c r="PUW10" s="135"/>
      <c r="PUX10" s="135"/>
      <c r="PUY10" s="135"/>
      <c r="PUZ10" s="135"/>
      <c r="PVA10" s="135"/>
      <c r="PVB10" s="135"/>
      <c r="PVC10" s="135"/>
      <c r="PVD10" s="135"/>
      <c r="PVE10" s="135"/>
      <c r="PVF10" s="135"/>
      <c r="PVG10" s="135"/>
      <c r="PVH10" s="135"/>
      <c r="PVI10" s="135"/>
      <c r="PVJ10" s="135"/>
      <c r="PVK10" s="135"/>
      <c r="PVL10" s="135"/>
      <c r="PVM10" s="135"/>
      <c r="PVN10" s="135"/>
      <c r="PVO10" s="135"/>
      <c r="PVP10" s="135"/>
      <c r="PVQ10" s="135"/>
      <c r="PVR10" s="135"/>
      <c r="PVS10" s="135"/>
      <c r="PVT10" s="135"/>
      <c r="PVU10" s="135"/>
      <c r="PVV10" s="135"/>
      <c r="PVW10" s="135"/>
      <c r="PVX10" s="135"/>
      <c r="PVY10" s="135"/>
      <c r="PVZ10" s="135"/>
      <c r="PWA10" s="135"/>
      <c r="PWB10" s="135"/>
      <c r="PWC10" s="135"/>
      <c r="PWD10" s="135"/>
      <c r="PWE10" s="135"/>
      <c r="PWF10" s="135"/>
      <c r="PWG10" s="135"/>
      <c r="PWH10" s="135"/>
      <c r="PWI10" s="135"/>
      <c r="PWJ10" s="135"/>
      <c r="PWK10" s="135"/>
      <c r="PWL10" s="135"/>
      <c r="PWM10" s="135"/>
      <c r="PWN10" s="135"/>
      <c r="PWO10" s="135"/>
      <c r="PWP10" s="135"/>
      <c r="PWQ10" s="135"/>
      <c r="PWR10" s="135"/>
      <c r="PWS10" s="135"/>
      <c r="PWT10" s="135"/>
      <c r="PWU10" s="135"/>
      <c r="PWV10" s="135"/>
      <c r="PWW10" s="135"/>
      <c r="PWX10" s="135"/>
      <c r="PWY10" s="135"/>
      <c r="PWZ10" s="135"/>
      <c r="PXA10" s="135"/>
      <c r="PXB10" s="135"/>
      <c r="PXC10" s="135"/>
      <c r="PXD10" s="135"/>
      <c r="PXE10" s="135"/>
      <c r="PXF10" s="135"/>
      <c r="PXG10" s="135"/>
      <c r="PXH10" s="135"/>
      <c r="PXI10" s="135"/>
      <c r="PXJ10" s="135"/>
      <c r="PXK10" s="135"/>
      <c r="PXL10" s="135"/>
      <c r="PXM10" s="135"/>
      <c r="PXN10" s="135"/>
      <c r="PXO10" s="135"/>
      <c r="PXP10" s="135"/>
      <c r="PXQ10" s="135"/>
      <c r="PXR10" s="135"/>
      <c r="PXS10" s="135"/>
      <c r="PXT10" s="135"/>
      <c r="PXU10" s="135"/>
      <c r="PXV10" s="135"/>
      <c r="PXW10" s="135"/>
      <c r="PXX10" s="135"/>
      <c r="PXY10" s="135"/>
      <c r="PXZ10" s="135"/>
      <c r="PYA10" s="135"/>
      <c r="PYB10" s="135"/>
      <c r="PYC10" s="135"/>
      <c r="PYD10" s="135"/>
      <c r="PYE10" s="135"/>
      <c r="PYF10" s="135"/>
      <c r="PYG10" s="135"/>
      <c r="PYH10" s="135"/>
      <c r="PYI10" s="135"/>
      <c r="PYJ10" s="135"/>
      <c r="PYK10" s="135"/>
      <c r="PYL10" s="135"/>
      <c r="PYM10" s="135"/>
      <c r="PYN10" s="135"/>
      <c r="PYO10" s="135"/>
      <c r="PYP10" s="135"/>
      <c r="PYQ10" s="135"/>
      <c r="PYR10" s="135"/>
      <c r="PYS10" s="135"/>
      <c r="PYT10" s="135"/>
      <c r="PYU10" s="135"/>
      <c r="PYV10" s="135"/>
      <c r="PYW10" s="135"/>
      <c r="PYX10" s="135"/>
      <c r="PYY10" s="135"/>
      <c r="PYZ10" s="135"/>
      <c r="PZA10" s="135"/>
      <c r="PZB10" s="135"/>
      <c r="PZC10" s="135"/>
      <c r="PZD10" s="135"/>
      <c r="PZE10" s="135"/>
      <c r="PZF10" s="135"/>
      <c r="PZG10" s="135"/>
      <c r="PZH10" s="135"/>
      <c r="PZI10" s="135"/>
      <c r="PZJ10" s="135"/>
      <c r="PZK10" s="135"/>
      <c r="PZL10" s="135"/>
      <c r="PZM10" s="135"/>
      <c r="PZN10" s="135"/>
      <c r="PZO10" s="135"/>
      <c r="PZP10" s="135"/>
      <c r="PZQ10" s="135"/>
      <c r="PZR10" s="135"/>
      <c r="PZS10" s="135"/>
      <c r="PZT10" s="135"/>
      <c r="PZU10" s="135"/>
      <c r="PZV10" s="135"/>
      <c r="PZW10" s="135"/>
      <c r="PZX10" s="135"/>
      <c r="PZY10" s="135"/>
      <c r="PZZ10" s="135"/>
      <c r="QAA10" s="135"/>
      <c r="QAB10" s="135"/>
      <c r="QAC10" s="135"/>
      <c r="QAD10" s="135"/>
      <c r="QAE10" s="135"/>
      <c r="QAF10" s="135"/>
      <c r="QAG10" s="135"/>
      <c r="QAH10" s="135"/>
      <c r="QAI10" s="135"/>
      <c r="QAJ10" s="135"/>
      <c r="QAK10" s="135"/>
      <c r="QAL10" s="135"/>
      <c r="QAM10" s="135"/>
      <c r="QAN10" s="135"/>
      <c r="QAO10" s="135"/>
      <c r="QAP10" s="135"/>
      <c r="QAQ10" s="135"/>
      <c r="QAR10" s="135"/>
      <c r="QAS10" s="135"/>
      <c r="QAT10" s="135"/>
      <c r="QAU10" s="135"/>
      <c r="QAV10" s="135"/>
      <c r="QAW10" s="135"/>
      <c r="QAX10" s="135"/>
      <c r="QAY10" s="135"/>
      <c r="QAZ10" s="135"/>
      <c r="QBA10" s="135"/>
      <c r="QBB10" s="135"/>
      <c r="QBC10" s="135"/>
      <c r="QBD10" s="135"/>
      <c r="QBE10" s="135"/>
      <c r="QBF10" s="135"/>
      <c r="QBG10" s="135"/>
      <c r="QBH10" s="135"/>
      <c r="QBI10" s="135"/>
      <c r="QBJ10" s="135"/>
      <c r="QBK10" s="135"/>
      <c r="QBL10" s="135"/>
      <c r="QBM10" s="135"/>
      <c r="QBN10" s="135"/>
      <c r="QBO10" s="135"/>
      <c r="QBP10" s="135"/>
      <c r="QBQ10" s="135"/>
      <c r="QBR10" s="135"/>
      <c r="QBS10" s="135"/>
      <c r="QBT10" s="135"/>
      <c r="QBU10" s="135"/>
      <c r="QBV10" s="135"/>
      <c r="QBW10" s="135"/>
      <c r="QBX10" s="135"/>
      <c r="QBY10" s="135"/>
      <c r="QBZ10" s="135"/>
      <c r="QCA10" s="135"/>
      <c r="QCB10" s="135"/>
      <c r="QCC10" s="135"/>
      <c r="QCD10" s="135"/>
      <c r="QCE10" s="135"/>
      <c r="QCF10" s="135"/>
      <c r="QCG10" s="135"/>
      <c r="QCH10" s="135"/>
      <c r="QCI10" s="135"/>
      <c r="QCJ10" s="135"/>
      <c r="QCK10" s="135"/>
      <c r="QCL10" s="135"/>
      <c r="QCM10" s="135"/>
      <c r="QCN10" s="135"/>
      <c r="QCO10" s="135"/>
      <c r="QCP10" s="135"/>
      <c r="QCQ10" s="135"/>
      <c r="QCR10" s="135"/>
      <c r="QCS10" s="135"/>
      <c r="QCT10" s="135"/>
      <c r="QCU10" s="135"/>
      <c r="QCV10" s="135"/>
      <c r="QCW10" s="135"/>
      <c r="QCX10" s="135"/>
      <c r="QCY10" s="135"/>
      <c r="QCZ10" s="135"/>
      <c r="QDA10" s="135"/>
      <c r="QDB10" s="135"/>
      <c r="QDC10" s="135"/>
      <c r="QDD10" s="135"/>
      <c r="QDE10" s="135"/>
      <c r="QDF10" s="135"/>
      <c r="QDG10" s="135"/>
      <c r="QDH10" s="135"/>
      <c r="QDI10" s="135"/>
      <c r="QDJ10" s="135"/>
      <c r="QDK10" s="135"/>
      <c r="QDL10" s="135"/>
      <c r="QDM10" s="135"/>
      <c r="QDN10" s="135"/>
      <c r="QDO10" s="135"/>
      <c r="QDP10" s="135"/>
      <c r="QDQ10" s="135"/>
      <c r="QDR10" s="135"/>
      <c r="QDS10" s="135"/>
      <c r="QDT10" s="135"/>
      <c r="QDU10" s="135"/>
      <c r="QDV10" s="135"/>
      <c r="QDW10" s="135"/>
      <c r="QDX10" s="135"/>
      <c r="QDY10" s="135"/>
      <c r="QDZ10" s="135"/>
      <c r="QEA10" s="135"/>
      <c r="QEB10" s="135"/>
      <c r="QEC10" s="135"/>
      <c r="QED10" s="135"/>
      <c r="QEE10" s="135"/>
      <c r="QEF10" s="135"/>
      <c r="QEG10" s="135"/>
      <c r="QEH10" s="135"/>
      <c r="QEI10" s="135"/>
      <c r="QEJ10" s="135"/>
      <c r="QEK10" s="135"/>
      <c r="QEL10" s="135"/>
      <c r="QEM10" s="135"/>
      <c r="QEN10" s="135"/>
      <c r="QEO10" s="135"/>
      <c r="QEP10" s="135"/>
      <c r="QEQ10" s="135"/>
      <c r="QER10" s="135"/>
      <c r="QES10" s="135"/>
      <c r="QET10" s="135"/>
      <c r="QEU10" s="135"/>
      <c r="QEV10" s="135"/>
      <c r="QEW10" s="135"/>
      <c r="QEX10" s="135"/>
      <c r="QEY10" s="135"/>
      <c r="QEZ10" s="135"/>
      <c r="QFA10" s="135"/>
      <c r="QFB10" s="135"/>
      <c r="QFC10" s="135"/>
      <c r="QFD10" s="135"/>
      <c r="QFE10" s="135"/>
      <c r="QFF10" s="135"/>
      <c r="QFG10" s="135"/>
      <c r="QFH10" s="135"/>
      <c r="QFI10" s="135"/>
      <c r="QFJ10" s="135"/>
      <c r="QFK10" s="135"/>
      <c r="QFL10" s="135"/>
      <c r="QFM10" s="135"/>
      <c r="QFN10" s="135"/>
      <c r="QFO10" s="135"/>
      <c r="QFP10" s="135"/>
      <c r="QFQ10" s="135"/>
      <c r="QFR10" s="135"/>
      <c r="QFS10" s="135"/>
      <c r="QFT10" s="135"/>
      <c r="QFU10" s="135"/>
      <c r="QFV10" s="135"/>
      <c r="QFW10" s="135"/>
      <c r="QFX10" s="135"/>
      <c r="QFY10" s="135"/>
      <c r="QFZ10" s="135"/>
      <c r="QGA10" s="135"/>
      <c r="QGB10" s="135"/>
      <c r="QGC10" s="135"/>
      <c r="QGD10" s="135"/>
      <c r="QGE10" s="135"/>
      <c r="QGF10" s="135"/>
      <c r="QGG10" s="135"/>
      <c r="QGH10" s="135"/>
      <c r="QGI10" s="135"/>
      <c r="QGJ10" s="135"/>
      <c r="QGK10" s="135"/>
      <c r="QGL10" s="135"/>
      <c r="QGM10" s="135"/>
      <c r="QGN10" s="135"/>
      <c r="QGO10" s="135"/>
      <c r="QGP10" s="135"/>
      <c r="QGQ10" s="135"/>
      <c r="QGR10" s="135"/>
      <c r="QGS10" s="135"/>
      <c r="QGT10" s="135"/>
      <c r="QGU10" s="135"/>
      <c r="QGV10" s="135"/>
      <c r="QGW10" s="135"/>
      <c r="QGX10" s="135"/>
      <c r="QGY10" s="135"/>
      <c r="QGZ10" s="135"/>
      <c r="QHA10" s="135"/>
      <c r="QHB10" s="135"/>
      <c r="QHC10" s="135"/>
      <c r="QHD10" s="135"/>
      <c r="QHE10" s="135"/>
      <c r="QHF10" s="135"/>
      <c r="QHG10" s="135"/>
      <c r="QHH10" s="135"/>
      <c r="QHI10" s="135"/>
      <c r="QHJ10" s="135"/>
      <c r="QHK10" s="135"/>
      <c r="QHL10" s="135"/>
      <c r="QHM10" s="135"/>
      <c r="QHN10" s="135"/>
      <c r="QHO10" s="135"/>
      <c r="QHP10" s="135"/>
      <c r="QHQ10" s="135"/>
      <c r="QHR10" s="135"/>
      <c r="QHS10" s="135"/>
      <c r="QHT10" s="135"/>
      <c r="QHU10" s="135"/>
      <c r="QHV10" s="135"/>
      <c r="QHW10" s="135"/>
      <c r="QHX10" s="135"/>
      <c r="QHY10" s="135"/>
      <c r="QHZ10" s="135"/>
      <c r="QIA10" s="135"/>
      <c r="QIB10" s="135"/>
      <c r="QIC10" s="135"/>
      <c r="QID10" s="135"/>
      <c r="QIE10" s="135"/>
      <c r="QIF10" s="135"/>
      <c r="QIG10" s="135"/>
      <c r="QIH10" s="135"/>
      <c r="QII10" s="135"/>
      <c r="QIJ10" s="135"/>
      <c r="QIK10" s="135"/>
      <c r="QIL10" s="135"/>
      <c r="QIM10" s="135"/>
      <c r="QIN10" s="135"/>
      <c r="QIO10" s="135"/>
      <c r="QIP10" s="135"/>
      <c r="QIQ10" s="135"/>
      <c r="QIR10" s="135"/>
      <c r="QIS10" s="135"/>
      <c r="QIT10" s="135"/>
      <c r="QIU10" s="135"/>
      <c r="QIV10" s="135"/>
      <c r="QIW10" s="135"/>
      <c r="QIX10" s="135"/>
      <c r="QIY10" s="135"/>
      <c r="QIZ10" s="135"/>
      <c r="QJA10" s="135"/>
      <c r="QJB10" s="135"/>
      <c r="QJC10" s="135"/>
      <c r="QJD10" s="135"/>
      <c r="QJE10" s="135"/>
      <c r="QJF10" s="135"/>
      <c r="QJG10" s="135"/>
      <c r="QJH10" s="135"/>
      <c r="QJI10" s="135"/>
      <c r="QJJ10" s="135"/>
      <c r="QJK10" s="135"/>
      <c r="QJL10" s="135"/>
      <c r="QJM10" s="135"/>
      <c r="QJN10" s="135"/>
      <c r="QJO10" s="135"/>
      <c r="QJP10" s="135"/>
      <c r="QJQ10" s="135"/>
      <c r="QJR10" s="135"/>
      <c r="QJS10" s="135"/>
      <c r="QJT10" s="135"/>
      <c r="QJU10" s="135"/>
      <c r="QJV10" s="135"/>
      <c r="QJW10" s="135"/>
      <c r="QJX10" s="135"/>
      <c r="QJY10" s="135"/>
      <c r="QJZ10" s="135"/>
      <c r="QKA10" s="135"/>
      <c r="QKB10" s="135"/>
      <c r="QKC10" s="135"/>
      <c r="QKD10" s="135"/>
      <c r="QKE10" s="135"/>
      <c r="QKF10" s="135"/>
      <c r="QKG10" s="135"/>
      <c r="QKH10" s="135"/>
      <c r="QKI10" s="135"/>
      <c r="QKJ10" s="135"/>
      <c r="QKK10" s="135"/>
      <c r="QKL10" s="135"/>
      <c r="QKM10" s="135"/>
      <c r="QKN10" s="135"/>
      <c r="QKO10" s="135"/>
      <c r="QKP10" s="135"/>
      <c r="QKQ10" s="135"/>
      <c r="QKR10" s="135"/>
      <c r="QKS10" s="135"/>
      <c r="QKT10" s="135"/>
      <c r="QKU10" s="135"/>
      <c r="QKV10" s="135"/>
      <c r="QKW10" s="135"/>
      <c r="QKX10" s="135"/>
      <c r="QKY10" s="135"/>
      <c r="QKZ10" s="135"/>
      <c r="QLA10" s="135"/>
      <c r="QLB10" s="135"/>
      <c r="QLC10" s="135"/>
      <c r="QLD10" s="135"/>
      <c r="QLE10" s="135"/>
      <c r="QLF10" s="135"/>
      <c r="QLG10" s="135"/>
      <c r="QLH10" s="135"/>
      <c r="QLI10" s="135"/>
      <c r="QLJ10" s="135"/>
      <c r="QLK10" s="135"/>
      <c r="QLL10" s="135"/>
      <c r="QLM10" s="135"/>
      <c r="QLN10" s="135"/>
      <c r="QLO10" s="135"/>
      <c r="QLP10" s="135"/>
      <c r="QLQ10" s="135"/>
      <c r="QLR10" s="135"/>
      <c r="QLS10" s="135"/>
      <c r="QLT10" s="135"/>
      <c r="QLU10" s="135"/>
      <c r="QLV10" s="135"/>
      <c r="QLW10" s="135"/>
      <c r="QLX10" s="135"/>
      <c r="QLY10" s="135"/>
      <c r="QLZ10" s="135"/>
      <c r="QMA10" s="135"/>
      <c r="QMB10" s="135"/>
      <c r="QMC10" s="135"/>
      <c r="QMD10" s="135"/>
      <c r="QME10" s="135"/>
      <c r="QMF10" s="135"/>
      <c r="QMG10" s="135"/>
      <c r="QMH10" s="135"/>
      <c r="QMI10" s="135"/>
      <c r="QMJ10" s="135"/>
      <c r="QMK10" s="135"/>
      <c r="QML10" s="135"/>
      <c r="QMM10" s="135"/>
      <c r="QMN10" s="135"/>
      <c r="QMO10" s="135"/>
      <c r="QMP10" s="135"/>
      <c r="QMQ10" s="135"/>
      <c r="QMR10" s="135"/>
      <c r="QMS10" s="135"/>
      <c r="QMT10" s="135"/>
      <c r="QMU10" s="135"/>
      <c r="QMV10" s="135"/>
      <c r="QMW10" s="135"/>
      <c r="QMX10" s="135"/>
      <c r="QMY10" s="135"/>
      <c r="QMZ10" s="135"/>
      <c r="QNA10" s="135"/>
      <c r="QNB10" s="135"/>
      <c r="QNC10" s="135"/>
      <c r="QND10" s="135"/>
      <c r="QNE10" s="135"/>
      <c r="QNF10" s="135"/>
      <c r="QNG10" s="135"/>
      <c r="QNH10" s="135"/>
      <c r="QNI10" s="135"/>
      <c r="QNJ10" s="135"/>
      <c r="QNK10" s="135"/>
      <c r="QNL10" s="135"/>
      <c r="QNM10" s="135"/>
      <c r="QNN10" s="135"/>
      <c r="QNO10" s="135"/>
      <c r="QNP10" s="135"/>
      <c r="QNQ10" s="135"/>
      <c r="QNR10" s="135"/>
      <c r="QNS10" s="135"/>
      <c r="QNT10" s="135"/>
      <c r="QNU10" s="135"/>
      <c r="QNV10" s="135"/>
      <c r="QNW10" s="135"/>
      <c r="QNX10" s="135"/>
      <c r="QNY10" s="135"/>
      <c r="QNZ10" s="135"/>
      <c r="QOA10" s="135"/>
      <c r="QOB10" s="135"/>
      <c r="QOC10" s="135"/>
      <c r="QOD10" s="135"/>
      <c r="QOE10" s="135"/>
      <c r="QOF10" s="135"/>
      <c r="QOG10" s="135"/>
      <c r="QOH10" s="135"/>
      <c r="QOI10" s="135"/>
      <c r="QOJ10" s="135"/>
      <c r="QOK10" s="135"/>
      <c r="QOL10" s="135"/>
      <c r="QOM10" s="135"/>
      <c r="QON10" s="135"/>
      <c r="QOO10" s="135"/>
      <c r="QOP10" s="135"/>
      <c r="QOQ10" s="135"/>
      <c r="QOR10" s="135"/>
      <c r="QOS10" s="135"/>
      <c r="QOT10" s="135"/>
      <c r="QOU10" s="135"/>
      <c r="QOV10" s="135"/>
      <c r="QOW10" s="135"/>
      <c r="QOX10" s="135"/>
      <c r="QOY10" s="135"/>
      <c r="QOZ10" s="135"/>
      <c r="QPA10" s="135"/>
      <c r="QPB10" s="135"/>
      <c r="QPC10" s="135"/>
      <c r="QPD10" s="135"/>
      <c r="QPE10" s="135"/>
      <c r="QPF10" s="135"/>
      <c r="QPG10" s="135"/>
      <c r="QPH10" s="135"/>
      <c r="QPI10" s="135"/>
      <c r="QPJ10" s="135"/>
      <c r="QPK10" s="135"/>
      <c r="QPL10" s="135"/>
      <c r="QPM10" s="135"/>
      <c r="QPN10" s="135"/>
      <c r="QPO10" s="135"/>
      <c r="QPP10" s="135"/>
      <c r="QPQ10" s="135"/>
      <c r="QPR10" s="135"/>
      <c r="QPS10" s="135"/>
      <c r="QPT10" s="135"/>
      <c r="QPU10" s="135"/>
      <c r="QPV10" s="135"/>
      <c r="QPW10" s="135"/>
      <c r="QPX10" s="135"/>
      <c r="QPY10" s="135"/>
      <c r="QPZ10" s="135"/>
      <c r="QQA10" s="135"/>
      <c r="QQB10" s="135"/>
      <c r="QQC10" s="135"/>
      <c r="QQD10" s="135"/>
      <c r="QQE10" s="135"/>
      <c r="QQF10" s="135"/>
      <c r="QQG10" s="135"/>
      <c r="QQH10" s="135"/>
      <c r="QQI10" s="135"/>
      <c r="QQJ10" s="135"/>
      <c r="QQK10" s="135"/>
      <c r="QQL10" s="135"/>
      <c r="QQM10" s="135"/>
      <c r="QQN10" s="135"/>
      <c r="QQO10" s="135"/>
      <c r="QQP10" s="135"/>
      <c r="QQQ10" s="135"/>
      <c r="QQR10" s="135"/>
      <c r="QQS10" s="135"/>
      <c r="QQT10" s="135"/>
      <c r="QQU10" s="135"/>
      <c r="QQV10" s="135"/>
      <c r="QQW10" s="135"/>
      <c r="QQX10" s="135"/>
      <c r="QQY10" s="135"/>
      <c r="QQZ10" s="135"/>
      <c r="QRA10" s="135"/>
      <c r="QRB10" s="135"/>
      <c r="QRC10" s="135"/>
      <c r="QRD10" s="135"/>
      <c r="QRE10" s="135"/>
      <c r="QRF10" s="135"/>
      <c r="QRG10" s="135"/>
      <c r="QRH10" s="135"/>
      <c r="QRI10" s="135"/>
      <c r="QRJ10" s="135"/>
      <c r="QRK10" s="135"/>
      <c r="QRL10" s="135"/>
      <c r="QRM10" s="135"/>
      <c r="QRN10" s="135"/>
      <c r="QRO10" s="135"/>
      <c r="QRP10" s="135"/>
      <c r="QRQ10" s="135"/>
      <c r="QRR10" s="135"/>
      <c r="QRS10" s="135"/>
      <c r="QRT10" s="135"/>
      <c r="QRU10" s="135"/>
      <c r="QRV10" s="135"/>
      <c r="QRW10" s="135"/>
      <c r="QRX10" s="135"/>
      <c r="QRY10" s="135"/>
      <c r="QRZ10" s="135"/>
      <c r="QSA10" s="135"/>
      <c r="QSB10" s="135"/>
      <c r="QSC10" s="135"/>
      <c r="QSD10" s="135"/>
      <c r="QSE10" s="135"/>
      <c r="QSF10" s="135"/>
      <c r="QSG10" s="135"/>
      <c r="QSH10" s="135"/>
      <c r="QSI10" s="135"/>
      <c r="QSJ10" s="135"/>
      <c r="QSK10" s="135"/>
      <c r="QSL10" s="135"/>
      <c r="QSM10" s="135"/>
      <c r="QSN10" s="135"/>
      <c r="QSO10" s="135"/>
      <c r="QSP10" s="135"/>
      <c r="QSQ10" s="135"/>
      <c r="QSR10" s="135"/>
      <c r="QSS10" s="135"/>
      <c r="QST10" s="135"/>
      <c r="QSU10" s="135"/>
      <c r="QSV10" s="135"/>
      <c r="QSW10" s="135"/>
      <c r="QSX10" s="135"/>
      <c r="QSY10" s="135"/>
      <c r="QSZ10" s="135"/>
      <c r="QTA10" s="135"/>
      <c r="QTB10" s="135"/>
      <c r="QTC10" s="135"/>
      <c r="QTD10" s="135"/>
      <c r="QTE10" s="135"/>
      <c r="QTF10" s="135"/>
      <c r="QTG10" s="135"/>
      <c r="QTH10" s="135"/>
      <c r="QTI10" s="135"/>
      <c r="QTJ10" s="135"/>
      <c r="QTK10" s="135"/>
      <c r="QTL10" s="135"/>
      <c r="QTM10" s="135"/>
      <c r="QTN10" s="135"/>
      <c r="QTO10" s="135"/>
      <c r="QTP10" s="135"/>
      <c r="QTQ10" s="135"/>
      <c r="QTR10" s="135"/>
      <c r="QTS10" s="135"/>
      <c r="QTT10" s="135"/>
      <c r="QTU10" s="135"/>
      <c r="QTV10" s="135"/>
      <c r="QTW10" s="135"/>
      <c r="QTX10" s="135"/>
      <c r="QTY10" s="135"/>
      <c r="QTZ10" s="135"/>
      <c r="QUA10" s="135"/>
      <c r="QUB10" s="135"/>
      <c r="QUC10" s="135"/>
      <c r="QUD10" s="135"/>
      <c r="QUE10" s="135"/>
      <c r="QUF10" s="135"/>
      <c r="QUG10" s="135"/>
      <c r="QUH10" s="135"/>
      <c r="QUI10" s="135"/>
      <c r="QUJ10" s="135"/>
      <c r="QUK10" s="135"/>
      <c r="QUL10" s="135"/>
      <c r="QUM10" s="135"/>
      <c r="QUN10" s="135"/>
      <c r="QUO10" s="135"/>
      <c r="QUP10" s="135"/>
      <c r="QUQ10" s="135"/>
      <c r="QUR10" s="135"/>
      <c r="QUS10" s="135"/>
      <c r="QUT10" s="135"/>
      <c r="QUU10" s="135"/>
      <c r="QUV10" s="135"/>
      <c r="QUW10" s="135"/>
      <c r="QUX10" s="135"/>
      <c r="QUY10" s="135"/>
      <c r="QUZ10" s="135"/>
      <c r="QVA10" s="135"/>
      <c r="QVB10" s="135"/>
      <c r="QVC10" s="135"/>
      <c r="QVD10" s="135"/>
      <c r="QVE10" s="135"/>
      <c r="QVF10" s="135"/>
      <c r="QVG10" s="135"/>
      <c r="QVH10" s="135"/>
      <c r="QVI10" s="135"/>
      <c r="QVJ10" s="135"/>
      <c r="QVK10" s="135"/>
      <c r="QVL10" s="135"/>
      <c r="QVM10" s="135"/>
      <c r="QVN10" s="135"/>
      <c r="QVO10" s="135"/>
      <c r="QVP10" s="135"/>
      <c r="QVQ10" s="135"/>
      <c r="QVR10" s="135"/>
      <c r="QVS10" s="135"/>
      <c r="QVT10" s="135"/>
      <c r="QVU10" s="135"/>
      <c r="QVV10" s="135"/>
      <c r="QVW10" s="135"/>
      <c r="QVX10" s="135"/>
      <c r="QVY10" s="135"/>
      <c r="QVZ10" s="135"/>
      <c r="QWA10" s="135"/>
      <c r="QWB10" s="135"/>
      <c r="QWC10" s="135"/>
      <c r="QWD10" s="135"/>
      <c r="QWE10" s="135"/>
      <c r="QWF10" s="135"/>
      <c r="QWG10" s="135"/>
      <c r="QWH10" s="135"/>
      <c r="QWI10" s="135"/>
      <c r="QWJ10" s="135"/>
      <c r="QWK10" s="135"/>
      <c r="QWL10" s="135"/>
      <c r="QWM10" s="135"/>
      <c r="QWN10" s="135"/>
      <c r="QWO10" s="135"/>
      <c r="QWP10" s="135"/>
      <c r="QWQ10" s="135"/>
      <c r="QWR10" s="135"/>
      <c r="QWS10" s="135"/>
      <c r="QWT10" s="135"/>
      <c r="QWU10" s="135"/>
      <c r="QWV10" s="135"/>
      <c r="QWW10" s="135"/>
      <c r="QWX10" s="135"/>
      <c r="QWY10" s="135"/>
      <c r="QWZ10" s="135"/>
      <c r="QXA10" s="135"/>
      <c r="QXB10" s="135"/>
      <c r="QXC10" s="135"/>
      <c r="QXD10" s="135"/>
      <c r="QXE10" s="135"/>
      <c r="QXF10" s="135"/>
      <c r="QXG10" s="135"/>
      <c r="QXH10" s="135"/>
      <c r="QXI10" s="135"/>
      <c r="QXJ10" s="135"/>
      <c r="QXK10" s="135"/>
      <c r="QXL10" s="135"/>
      <c r="QXM10" s="135"/>
      <c r="QXN10" s="135"/>
      <c r="QXO10" s="135"/>
      <c r="QXP10" s="135"/>
      <c r="QXQ10" s="135"/>
      <c r="QXR10" s="135"/>
      <c r="QXS10" s="135"/>
      <c r="QXT10" s="135"/>
      <c r="QXU10" s="135"/>
      <c r="QXV10" s="135"/>
      <c r="QXW10" s="135"/>
      <c r="QXX10" s="135"/>
      <c r="QXY10" s="135"/>
      <c r="QXZ10" s="135"/>
      <c r="QYA10" s="135"/>
      <c r="QYB10" s="135"/>
      <c r="QYC10" s="135"/>
      <c r="QYD10" s="135"/>
      <c r="QYE10" s="135"/>
      <c r="QYF10" s="135"/>
      <c r="QYG10" s="135"/>
      <c r="QYH10" s="135"/>
      <c r="QYI10" s="135"/>
      <c r="QYJ10" s="135"/>
      <c r="QYK10" s="135"/>
      <c r="QYL10" s="135"/>
      <c r="QYM10" s="135"/>
      <c r="QYN10" s="135"/>
      <c r="QYO10" s="135"/>
      <c r="QYP10" s="135"/>
      <c r="QYQ10" s="135"/>
      <c r="QYR10" s="135"/>
      <c r="QYS10" s="135"/>
      <c r="QYT10" s="135"/>
      <c r="QYU10" s="135"/>
      <c r="QYV10" s="135"/>
      <c r="QYW10" s="135"/>
      <c r="QYX10" s="135"/>
      <c r="QYY10" s="135"/>
      <c r="QYZ10" s="135"/>
      <c r="QZA10" s="135"/>
      <c r="QZB10" s="135"/>
      <c r="QZC10" s="135"/>
      <c r="QZD10" s="135"/>
      <c r="QZE10" s="135"/>
      <c r="QZF10" s="135"/>
      <c r="QZG10" s="135"/>
      <c r="QZH10" s="135"/>
      <c r="QZI10" s="135"/>
      <c r="QZJ10" s="135"/>
      <c r="QZK10" s="135"/>
      <c r="QZL10" s="135"/>
      <c r="QZM10" s="135"/>
      <c r="QZN10" s="135"/>
      <c r="QZO10" s="135"/>
      <c r="QZP10" s="135"/>
      <c r="QZQ10" s="135"/>
      <c r="QZR10" s="135"/>
      <c r="QZS10" s="135"/>
      <c r="QZT10" s="135"/>
      <c r="QZU10" s="135"/>
      <c r="QZV10" s="135"/>
      <c r="QZW10" s="135"/>
      <c r="QZX10" s="135"/>
      <c r="QZY10" s="135"/>
      <c r="QZZ10" s="135"/>
      <c r="RAA10" s="135"/>
      <c r="RAB10" s="135"/>
      <c r="RAC10" s="135"/>
      <c r="RAD10" s="135"/>
      <c r="RAE10" s="135"/>
      <c r="RAF10" s="135"/>
      <c r="RAG10" s="135"/>
      <c r="RAH10" s="135"/>
      <c r="RAI10" s="135"/>
      <c r="RAJ10" s="135"/>
      <c r="RAK10" s="135"/>
      <c r="RAL10" s="135"/>
      <c r="RAM10" s="135"/>
      <c r="RAN10" s="135"/>
      <c r="RAO10" s="135"/>
      <c r="RAP10" s="135"/>
      <c r="RAQ10" s="135"/>
      <c r="RAR10" s="135"/>
      <c r="RAS10" s="135"/>
      <c r="RAT10" s="135"/>
      <c r="RAU10" s="135"/>
      <c r="RAV10" s="135"/>
      <c r="RAW10" s="135"/>
      <c r="RAX10" s="135"/>
      <c r="RAY10" s="135"/>
      <c r="RAZ10" s="135"/>
      <c r="RBA10" s="135"/>
      <c r="RBB10" s="135"/>
      <c r="RBC10" s="135"/>
      <c r="RBD10" s="135"/>
      <c r="RBE10" s="135"/>
      <c r="RBF10" s="135"/>
      <c r="RBG10" s="135"/>
      <c r="RBH10" s="135"/>
      <c r="RBI10" s="135"/>
      <c r="RBJ10" s="135"/>
      <c r="RBK10" s="135"/>
      <c r="RBL10" s="135"/>
      <c r="RBM10" s="135"/>
      <c r="RBN10" s="135"/>
      <c r="RBO10" s="135"/>
      <c r="RBP10" s="135"/>
      <c r="RBQ10" s="135"/>
      <c r="RBR10" s="135"/>
      <c r="RBS10" s="135"/>
      <c r="RBT10" s="135"/>
      <c r="RBU10" s="135"/>
      <c r="RBV10" s="135"/>
      <c r="RBW10" s="135"/>
      <c r="RBX10" s="135"/>
      <c r="RBY10" s="135"/>
      <c r="RBZ10" s="135"/>
      <c r="RCA10" s="135"/>
      <c r="RCB10" s="135"/>
      <c r="RCC10" s="135"/>
      <c r="RCD10" s="135"/>
      <c r="RCE10" s="135"/>
      <c r="RCF10" s="135"/>
      <c r="RCG10" s="135"/>
      <c r="RCH10" s="135"/>
      <c r="RCI10" s="135"/>
      <c r="RCJ10" s="135"/>
      <c r="RCK10" s="135"/>
      <c r="RCL10" s="135"/>
      <c r="RCM10" s="135"/>
      <c r="RCN10" s="135"/>
      <c r="RCO10" s="135"/>
      <c r="RCP10" s="135"/>
      <c r="RCQ10" s="135"/>
      <c r="RCR10" s="135"/>
      <c r="RCS10" s="135"/>
      <c r="RCT10" s="135"/>
      <c r="RCU10" s="135"/>
      <c r="RCV10" s="135"/>
      <c r="RCW10" s="135"/>
      <c r="RCX10" s="135"/>
      <c r="RCY10" s="135"/>
      <c r="RCZ10" s="135"/>
      <c r="RDA10" s="135"/>
      <c r="RDB10" s="135"/>
      <c r="RDC10" s="135"/>
      <c r="RDD10" s="135"/>
      <c r="RDE10" s="135"/>
      <c r="RDF10" s="135"/>
      <c r="RDG10" s="135"/>
      <c r="RDH10" s="135"/>
      <c r="RDI10" s="135"/>
      <c r="RDJ10" s="135"/>
      <c r="RDK10" s="135"/>
      <c r="RDL10" s="135"/>
      <c r="RDM10" s="135"/>
      <c r="RDN10" s="135"/>
      <c r="RDO10" s="135"/>
      <c r="RDP10" s="135"/>
      <c r="RDQ10" s="135"/>
      <c r="RDR10" s="135"/>
      <c r="RDS10" s="135"/>
      <c r="RDT10" s="135"/>
      <c r="RDU10" s="135"/>
      <c r="RDV10" s="135"/>
      <c r="RDW10" s="135"/>
      <c r="RDX10" s="135"/>
      <c r="RDY10" s="135"/>
      <c r="RDZ10" s="135"/>
      <c r="REA10" s="135"/>
      <c r="REB10" s="135"/>
      <c r="REC10" s="135"/>
      <c r="RED10" s="135"/>
      <c r="REE10" s="135"/>
      <c r="REF10" s="135"/>
      <c r="REG10" s="135"/>
      <c r="REH10" s="135"/>
      <c r="REI10" s="135"/>
      <c r="REJ10" s="135"/>
      <c r="REK10" s="135"/>
      <c r="REL10" s="135"/>
      <c r="REM10" s="135"/>
      <c r="REN10" s="135"/>
      <c r="REO10" s="135"/>
      <c r="REP10" s="135"/>
      <c r="REQ10" s="135"/>
      <c r="RER10" s="135"/>
      <c r="RES10" s="135"/>
      <c r="RET10" s="135"/>
      <c r="REU10" s="135"/>
      <c r="REV10" s="135"/>
      <c r="REW10" s="135"/>
      <c r="REX10" s="135"/>
      <c r="REY10" s="135"/>
      <c r="REZ10" s="135"/>
      <c r="RFA10" s="135"/>
      <c r="RFB10" s="135"/>
      <c r="RFC10" s="135"/>
      <c r="RFD10" s="135"/>
      <c r="RFE10" s="135"/>
      <c r="RFF10" s="135"/>
      <c r="RFG10" s="135"/>
      <c r="RFH10" s="135"/>
      <c r="RFI10" s="135"/>
      <c r="RFJ10" s="135"/>
      <c r="RFK10" s="135"/>
      <c r="RFL10" s="135"/>
      <c r="RFM10" s="135"/>
      <c r="RFN10" s="135"/>
      <c r="RFO10" s="135"/>
      <c r="RFP10" s="135"/>
      <c r="RFQ10" s="135"/>
      <c r="RFR10" s="135"/>
      <c r="RFS10" s="135"/>
      <c r="RFT10" s="135"/>
      <c r="RFU10" s="135"/>
      <c r="RFV10" s="135"/>
      <c r="RFW10" s="135"/>
      <c r="RFX10" s="135"/>
      <c r="RFY10" s="135"/>
      <c r="RFZ10" s="135"/>
      <c r="RGA10" s="135"/>
      <c r="RGB10" s="135"/>
      <c r="RGC10" s="135"/>
      <c r="RGD10" s="135"/>
      <c r="RGE10" s="135"/>
      <c r="RGF10" s="135"/>
      <c r="RGG10" s="135"/>
      <c r="RGH10" s="135"/>
      <c r="RGI10" s="135"/>
      <c r="RGJ10" s="135"/>
      <c r="RGK10" s="135"/>
      <c r="RGL10" s="135"/>
      <c r="RGM10" s="135"/>
      <c r="RGN10" s="135"/>
      <c r="RGO10" s="135"/>
      <c r="RGP10" s="135"/>
      <c r="RGQ10" s="135"/>
      <c r="RGR10" s="135"/>
      <c r="RGS10" s="135"/>
      <c r="RGT10" s="135"/>
      <c r="RGU10" s="135"/>
      <c r="RGV10" s="135"/>
      <c r="RGW10" s="135"/>
      <c r="RGX10" s="135"/>
      <c r="RGY10" s="135"/>
      <c r="RGZ10" s="135"/>
      <c r="RHA10" s="135"/>
      <c r="RHB10" s="135"/>
      <c r="RHC10" s="135"/>
      <c r="RHD10" s="135"/>
      <c r="RHE10" s="135"/>
      <c r="RHF10" s="135"/>
      <c r="RHG10" s="135"/>
      <c r="RHH10" s="135"/>
      <c r="RHI10" s="135"/>
      <c r="RHJ10" s="135"/>
      <c r="RHK10" s="135"/>
      <c r="RHL10" s="135"/>
      <c r="RHM10" s="135"/>
      <c r="RHN10" s="135"/>
      <c r="RHO10" s="135"/>
      <c r="RHP10" s="135"/>
      <c r="RHQ10" s="135"/>
      <c r="RHR10" s="135"/>
      <c r="RHS10" s="135"/>
      <c r="RHT10" s="135"/>
      <c r="RHU10" s="135"/>
      <c r="RHV10" s="135"/>
      <c r="RHW10" s="135"/>
      <c r="RHX10" s="135"/>
      <c r="RHY10" s="135"/>
      <c r="RHZ10" s="135"/>
      <c r="RIA10" s="135"/>
      <c r="RIB10" s="135"/>
      <c r="RIC10" s="135"/>
      <c r="RID10" s="135"/>
      <c r="RIE10" s="135"/>
      <c r="RIF10" s="135"/>
      <c r="RIG10" s="135"/>
      <c r="RIH10" s="135"/>
      <c r="RII10" s="135"/>
      <c r="RIJ10" s="135"/>
      <c r="RIK10" s="135"/>
      <c r="RIL10" s="135"/>
      <c r="RIM10" s="135"/>
      <c r="RIN10" s="135"/>
      <c r="RIO10" s="135"/>
      <c r="RIP10" s="135"/>
      <c r="RIQ10" s="135"/>
      <c r="RIR10" s="135"/>
      <c r="RIS10" s="135"/>
      <c r="RIT10" s="135"/>
      <c r="RIU10" s="135"/>
      <c r="RIV10" s="135"/>
      <c r="RIW10" s="135"/>
      <c r="RIX10" s="135"/>
      <c r="RIY10" s="135"/>
      <c r="RIZ10" s="135"/>
      <c r="RJA10" s="135"/>
      <c r="RJB10" s="135"/>
      <c r="RJC10" s="135"/>
      <c r="RJD10" s="135"/>
      <c r="RJE10" s="135"/>
      <c r="RJF10" s="135"/>
      <c r="RJG10" s="135"/>
      <c r="RJH10" s="135"/>
      <c r="RJI10" s="135"/>
      <c r="RJJ10" s="135"/>
      <c r="RJK10" s="135"/>
      <c r="RJL10" s="135"/>
      <c r="RJM10" s="135"/>
      <c r="RJN10" s="135"/>
      <c r="RJO10" s="135"/>
      <c r="RJP10" s="135"/>
      <c r="RJQ10" s="135"/>
      <c r="RJR10" s="135"/>
      <c r="RJS10" s="135"/>
      <c r="RJT10" s="135"/>
      <c r="RJU10" s="135"/>
      <c r="RJV10" s="135"/>
      <c r="RJW10" s="135"/>
      <c r="RJX10" s="135"/>
      <c r="RJY10" s="135"/>
      <c r="RJZ10" s="135"/>
      <c r="RKA10" s="135"/>
      <c r="RKB10" s="135"/>
      <c r="RKC10" s="135"/>
      <c r="RKD10" s="135"/>
      <c r="RKE10" s="135"/>
      <c r="RKF10" s="135"/>
      <c r="RKG10" s="135"/>
      <c r="RKH10" s="135"/>
      <c r="RKI10" s="135"/>
      <c r="RKJ10" s="135"/>
      <c r="RKK10" s="135"/>
      <c r="RKL10" s="135"/>
      <c r="RKM10" s="135"/>
      <c r="RKN10" s="135"/>
      <c r="RKO10" s="135"/>
      <c r="RKP10" s="135"/>
      <c r="RKQ10" s="135"/>
      <c r="RKR10" s="135"/>
      <c r="RKS10" s="135"/>
      <c r="RKT10" s="135"/>
      <c r="RKU10" s="135"/>
      <c r="RKV10" s="135"/>
      <c r="RKW10" s="135"/>
      <c r="RKX10" s="135"/>
      <c r="RKY10" s="135"/>
      <c r="RKZ10" s="135"/>
      <c r="RLA10" s="135"/>
      <c r="RLB10" s="135"/>
      <c r="RLC10" s="135"/>
      <c r="RLD10" s="135"/>
      <c r="RLE10" s="135"/>
      <c r="RLF10" s="135"/>
      <c r="RLG10" s="135"/>
      <c r="RLH10" s="135"/>
      <c r="RLI10" s="135"/>
      <c r="RLJ10" s="135"/>
      <c r="RLK10" s="135"/>
      <c r="RLL10" s="135"/>
      <c r="RLM10" s="135"/>
      <c r="RLN10" s="135"/>
      <c r="RLO10" s="135"/>
      <c r="RLP10" s="135"/>
      <c r="RLQ10" s="135"/>
      <c r="RLR10" s="135"/>
      <c r="RLS10" s="135"/>
      <c r="RLT10" s="135"/>
      <c r="RLU10" s="135"/>
      <c r="RLV10" s="135"/>
      <c r="RLW10" s="135"/>
      <c r="RLX10" s="135"/>
      <c r="RLY10" s="135"/>
      <c r="RLZ10" s="135"/>
      <c r="RMA10" s="135"/>
      <c r="RMB10" s="135"/>
      <c r="RMC10" s="135"/>
      <c r="RMD10" s="135"/>
      <c r="RME10" s="135"/>
      <c r="RMF10" s="135"/>
      <c r="RMG10" s="135"/>
      <c r="RMH10" s="135"/>
      <c r="RMI10" s="135"/>
      <c r="RMJ10" s="135"/>
      <c r="RMK10" s="135"/>
      <c r="RML10" s="135"/>
      <c r="RMM10" s="135"/>
      <c r="RMN10" s="135"/>
      <c r="RMO10" s="135"/>
      <c r="RMP10" s="135"/>
      <c r="RMQ10" s="135"/>
      <c r="RMR10" s="135"/>
      <c r="RMS10" s="135"/>
      <c r="RMT10" s="135"/>
      <c r="RMU10" s="135"/>
      <c r="RMV10" s="135"/>
      <c r="RMW10" s="135"/>
      <c r="RMX10" s="135"/>
      <c r="RMY10" s="135"/>
      <c r="RMZ10" s="135"/>
      <c r="RNA10" s="135"/>
      <c r="RNB10" s="135"/>
      <c r="RNC10" s="135"/>
      <c r="RND10" s="135"/>
      <c r="RNE10" s="135"/>
      <c r="RNF10" s="135"/>
      <c r="RNG10" s="135"/>
      <c r="RNH10" s="135"/>
      <c r="RNI10" s="135"/>
      <c r="RNJ10" s="135"/>
      <c r="RNK10" s="135"/>
      <c r="RNL10" s="135"/>
      <c r="RNM10" s="135"/>
      <c r="RNN10" s="135"/>
      <c r="RNO10" s="135"/>
      <c r="RNP10" s="135"/>
      <c r="RNQ10" s="135"/>
      <c r="RNR10" s="135"/>
      <c r="RNS10" s="135"/>
      <c r="RNT10" s="135"/>
      <c r="RNU10" s="135"/>
      <c r="RNV10" s="135"/>
      <c r="RNW10" s="135"/>
      <c r="RNX10" s="135"/>
      <c r="RNY10" s="135"/>
      <c r="RNZ10" s="135"/>
      <c r="ROA10" s="135"/>
      <c r="ROB10" s="135"/>
      <c r="ROC10" s="135"/>
      <c r="ROD10" s="135"/>
      <c r="ROE10" s="135"/>
      <c r="ROF10" s="135"/>
      <c r="ROG10" s="135"/>
      <c r="ROH10" s="135"/>
      <c r="ROI10" s="135"/>
      <c r="ROJ10" s="135"/>
      <c r="ROK10" s="135"/>
      <c r="ROL10" s="135"/>
      <c r="ROM10" s="135"/>
      <c r="RON10" s="135"/>
      <c r="ROO10" s="135"/>
      <c r="ROP10" s="135"/>
      <c r="ROQ10" s="135"/>
      <c r="ROR10" s="135"/>
      <c r="ROS10" s="135"/>
      <c r="ROT10" s="135"/>
      <c r="ROU10" s="135"/>
      <c r="ROV10" s="135"/>
      <c r="ROW10" s="135"/>
      <c r="ROX10" s="135"/>
      <c r="ROY10" s="135"/>
      <c r="ROZ10" s="135"/>
      <c r="RPA10" s="135"/>
      <c r="RPB10" s="135"/>
      <c r="RPC10" s="135"/>
      <c r="RPD10" s="135"/>
      <c r="RPE10" s="135"/>
      <c r="RPF10" s="135"/>
      <c r="RPG10" s="135"/>
      <c r="RPH10" s="135"/>
      <c r="RPI10" s="135"/>
      <c r="RPJ10" s="135"/>
      <c r="RPK10" s="135"/>
      <c r="RPL10" s="135"/>
      <c r="RPM10" s="135"/>
      <c r="RPN10" s="135"/>
      <c r="RPO10" s="135"/>
      <c r="RPP10" s="135"/>
      <c r="RPQ10" s="135"/>
      <c r="RPR10" s="135"/>
      <c r="RPS10" s="135"/>
      <c r="RPT10" s="135"/>
      <c r="RPU10" s="135"/>
      <c r="RPV10" s="135"/>
      <c r="RPW10" s="135"/>
      <c r="RPX10" s="135"/>
      <c r="RPY10" s="135"/>
      <c r="RPZ10" s="135"/>
      <c r="RQA10" s="135"/>
      <c r="RQB10" s="135"/>
      <c r="RQC10" s="135"/>
      <c r="RQD10" s="135"/>
      <c r="RQE10" s="135"/>
      <c r="RQF10" s="135"/>
      <c r="RQG10" s="135"/>
      <c r="RQH10" s="135"/>
      <c r="RQI10" s="135"/>
      <c r="RQJ10" s="135"/>
      <c r="RQK10" s="135"/>
      <c r="RQL10" s="135"/>
      <c r="RQM10" s="135"/>
      <c r="RQN10" s="135"/>
      <c r="RQO10" s="135"/>
      <c r="RQP10" s="135"/>
      <c r="RQQ10" s="135"/>
      <c r="RQR10" s="135"/>
      <c r="RQS10" s="135"/>
      <c r="RQT10" s="135"/>
      <c r="RQU10" s="135"/>
      <c r="RQV10" s="135"/>
      <c r="RQW10" s="135"/>
      <c r="RQX10" s="135"/>
      <c r="RQY10" s="135"/>
      <c r="RQZ10" s="135"/>
      <c r="RRA10" s="135"/>
      <c r="RRB10" s="135"/>
      <c r="RRC10" s="135"/>
      <c r="RRD10" s="135"/>
      <c r="RRE10" s="135"/>
      <c r="RRF10" s="135"/>
      <c r="RRG10" s="135"/>
      <c r="RRH10" s="135"/>
      <c r="RRI10" s="135"/>
      <c r="RRJ10" s="135"/>
      <c r="RRK10" s="135"/>
      <c r="RRL10" s="135"/>
      <c r="RRM10" s="135"/>
      <c r="RRN10" s="135"/>
      <c r="RRO10" s="135"/>
      <c r="RRP10" s="135"/>
      <c r="RRQ10" s="135"/>
      <c r="RRR10" s="135"/>
      <c r="RRS10" s="135"/>
      <c r="RRT10" s="135"/>
      <c r="RRU10" s="135"/>
      <c r="RRV10" s="135"/>
      <c r="RRW10" s="135"/>
      <c r="RRX10" s="135"/>
      <c r="RRY10" s="135"/>
      <c r="RRZ10" s="135"/>
      <c r="RSA10" s="135"/>
      <c r="RSB10" s="135"/>
      <c r="RSC10" s="135"/>
      <c r="RSD10" s="135"/>
      <c r="RSE10" s="135"/>
      <c r="RSF10" s="135"/>
      <c r="RSG10" s="135"/>
      <c r="RSH10" s="135"/>
      <c r="RSI10" s="135"/>
      <c r="RSJ10" s="135"/>
      <c r="RSK10" s="135"/>
      <c r="RSL10" s="135"/>
      <c r="RSM10" s="135"/>
      <c r="RSN10" s="135"/>
      <c r="RSO10" s="135"/>
      <c r="RSP10" s="135"/>
      <c r="RSQ10" s="135"/>
      <c r="RSR10" s="135"/>
      <c r="RSS10" s="135"/>
      <c r="RST10" s="135"/>
      <c r="RSU10" s="135"/>
      <c r="RSV10" s="135"/>
      <c r="RSW10" s="135"/>
      <c r="RSX10" s="135"/>
      <c r="RSY10" s="135"/>
      <c r="RSZ10" s="135"/>
      <c r="RTA10" s="135"/>
      <c r="RTB10" s="135"/>
      <c r="RTC10" s="135"/>
      <c r="RTD10" s="135"/>
      <c r="RTE10" s="135"/>
      <c r="RTF10" s="135"/>
      <c r="RTG10" s="135"/>
      <c r="RTH10" s="135"/>
      <c r="RTI10" s="135"/>
      <c r="RTJ10" s="135"/>
      <c r="RTK10" s="135"/>
      <c r="RTL10" s="135"/>
      <c r="RTM10" s="135"/>
      <c r="RTN10" s="135"/>
      <c r="RTO10" s="135"/>
      <c r="RTP10" s="135"/>
      <c r="RTQ10" s="135"/>
      <c r="RTR10" s="135"/>
      <c r="RTS10" s="135"/>
      <c r="RTT10" s="135"/>
      <c r="RTU10" s="135"/>
      <c r="RTV10" s="135"/>
      <c r="RTW10" s="135"/>
      <c r="RTX10" s="135"/>
      <c r="RTY10" s="135"/>
      <c r="RTZ10" s="135"/>
      <c r="RUA10" s="135"/>
      <c r="RUB10" s="135"/>
      <c r="RUC10" s="135"/>
      <c r="RUD10" s="135"/>
      <c r="RUE10" s="135"/>
      <c r="RUF10" s="135"/>
      <c r="RUG10" s="135"/>
      <c r="RUH10" s="135"/>
      <c r="RUI10" s="135"/>
      <c r="RUJ10" s="135"/>
      <c r="RUK10" s="135"/>
      <c r="RUL10" s="135"/>
      <c r="RUM10" s="135"/>
      <c r="RUN10" s="135"/>
      <c r="RUO10" s="135"/>
      <c r="RUP10" s="135"/>
      <c r="RUQ10" s="135"/>
      <c r="RUR10" s="135"/>
      <c r="RUS10" s="135"/>
      <c r="RUT10" s="135"/>
      <c r="RUU10" s="135"/>
      <c r="RUV10" s="135"/>
      <c r="RUW10" s="135"/>
      <c r="RUX10" s="135"/>
      <c r="RUY10" s="135"/>
      <c r="RUZ10" s="135"/>
      <c r="RVA10" s="135"/>
      <c r="RVB10" s="135"/>
      <c r="RVC10" s="135"/>
      <c r="RVD10" s="135"/>
      <c r="RVE10" s="135"/>
      <c r="RVF10" s="135"/>
      <c r="RVG10" s="135"/>
      <c r="RVH10" s="135"/>
      <c r="RVI10" s="135"/>
      <c r="RVJ10" s="135"/>
      <c r="RVK10" s="135"/>
      <c r="RVL10" s="135"/>
      <c r="RVM10" s="135"/>
      <c r="RVN10" s="135"/>
      <c r="RVO10" s="135"/>
      <c r="RVP10" s="135"/>
      <c r="RVQ10" s="135"/>
      <c r="RVR10" s="135"/>
      <c r="RVS10" s="135"/>
      <c r="RVT10" s="135"/>
      <c r="RVU10" s="135"/>
      <c r="RVV10" s="135"/>
      <c r="RVW10" s="135"/>
      <c r="RVX10" s="135"/>
      <c r="RVY10" s="135"/>
      <c r="RVZ10" s="135"/>
      <c r="RWA10" s="135"/>
      <c r="RWB10" s="135"/>
      <c r="RWC10" s="135"/>
      <c r="RWD10" s="135"/>
      <c r="RWE10" s="135"/>
      <c r="RWF10" s="135"/>
      <c r="RWG10" s="135"/>
      <c r="RWH10" s="135"/>
      <c r="RWI10" s="135"/>
      <c r="RWJ10" s="135"/>
      <c r="RWK10" s="135"/>
      <c r="RWL10" s="135"/>
      <c r="RWM10" s="135"/>
      <c r="RWN10" s="135"/>
      <c r="RWO10" s="135"/>
      <c r="RWP10" s="135"/>
      <c r="RWQ10" s="135"/>
      <c r="RWR10" s="135"/>
      <c r="RWS10" s="135"/>
      <c r="RWT10" s="135"/>
      <c r="RWU10" s="135"/>
      <c r="RWV10" s="135"/>
      <c r="RWW10" s="135"/>
      <c r="RWX10" s="135"/>
      <c r="RWY10" s="135"/>
      <c r="RWZ10" s="135"/>
      <c r="RXA10" s="135"/>
      <c r="RXB10" s="135"/>
      <c r="RXC10" s="135"/>
      <c r="RXD10" s="135"/>
      <c r="RXE10" s="135"/>
      <c r="RXF10" s="135"/>
      <c r="RXG10" s="135"/>
      <c r="RXH10" s="135"/>
      <c r="RXI10" s="135"/>
      <c r="RXJ10" s="135"/>
      <c r="RXK10" s="135"/>
      <c r="RXL10" s="135"/>
      <c r="RXM10" s="135"/>
      <c r="RXN10" s="135"/>
      <c r="RXO10" s="135"/>
      <c r="RXP10" s="135"/>
      <c r="RXQ10" s="135"/>
      <c r="RXR10" s="135"/>
      <c r="RXS10" s="135"/>
      <c r="RXT10" s="135"/>
      <c r="RXU10" s="135"/>
      <c r="RXV10" s="135"/>
      <c r="RXW10" s="135"/>
      <c r="RXX10" s="135"/>
      <c r="RXY10" s="135"/>
      <c r="RXZ10" s="135"/>
      <c r="RYA10" s="135"/>
      <c r="RYB10" s="135"/>
      <c r="RYC10" s="135"/>
      <c r="RYD10" s="135"/>
      <c r="RYE10" s="135"/>
      <c r="RYF10" s="135"/>
      <c r="RYG10" s="135"/>
      <c r="RYH10" s="135"/>
      <c r="RYI10" s="135"/>
      <c r="RYJ10" s="135"/>
      <c r="RYK10" s="135"/>
      <c r="RYL10" s="135"/>
      <c r="RYM10" s="135"/>
      <c r="RYN10" s="135"/>
      <c r="RYO10" s="135"/>
      <c r="RYP10" s="135"/>
      <c r="RYQ10" s="135"/>
      <c r="RYR10" s="135"/>
      <c r="RYS10" s="135"/>
      <c r="RYT10" s="135"/>
      <c r="RYU10" s="135"/>
      <c r="RYV10" s="135"/>
      <c r="RYW10" s="135"/>
      <c r="RYX10" s="135"/>
      <c r="RYY10" s="135"/>
      <c r="RYZ10" s="135"/>
      <c r="RZA10" s="135"/>
      <c r="RZB10" s="135"/>
      <c r="RZC10" s="135"/>
      <c r="RZD10" s="135"/>
      <c r="RZE10" s="135"/>
      <c r="RZF10" s="135"/>
      <c r="RZG10" s="135"/>
      <c r="RZH10" s="135"/>
      <c r="RZI10" s="135"/>
      <c r="RZJ10" s="135"/>
      <c r="RZK10" s="135"/>
      <c r="RZL10" s="135"/>
      <c r="RZM10" s="135"/>
      <c r="RZN10" s="135"/>
      <c r="RZO10" s="135"/>
      <c r="RZP10" s="135"/>
      <c r="RZQ10" s="135"/>
      <c r="RZR10" s="135"/>
      <c r="RZS10" s="135"/>
      <c r="RZT10" s="135"/>
      <c r="RZU10" s="135"/>
      <c r="RZV10" s="135"/>
      <c r="RZW10" s="135"/>
      <c r="RZX10" s="135"/>
      <c r="RZY10" s="135"/>
      <c r="RZZ10" s="135"/>
      <c r="SAA10" s="135"/>
      <c r="SAB10" s="135"/>
      <c r="SAC10" s="135"/>
      <c r="SAD10" s="135"/>
      <c r="SAE10" s="135"/>
      <c r="SAF10" s="135"/>
      <c r="SAG10" s="135"/>
      <c r="SAH10" s="135"/>
      <c r="SAI10" s="135"/>
      <c r="SAJ10" s="135"/>
      <c r="SAK10" s="135"/>
      <c r="SAL10" s="135"/>
      <c r="SAM10" s="135"/>
      <c r="SAN10" s="135"/>
      <c r="SAO10" s="135"/>
      <c r="SAP10" s="135"/>
      <c r="SAQ10" s="135"/>
      <c r="SAR10" s="135"/>
      <c r="SAS10" s="135"/>
      <c r="SAT10" s="135"/>
      <c r="SAU10" s="135"/>
      <c r="SAV10" s="135"/>
      <c r="SAW10" s="135"/>
      <c r="SAX10" s="135"/>
      <c r="SAY10" s="135"/>
      <c r="SAZ10" s="135"/>
      <c r="SBA10" s="135"/>
      <c r="SBB10" s="135"/>
      <c r="SBC10" s="135"/>
      <c r="SBD10" s="135"/>
      <c r="SBE10" s="135"/>
      <c r="SBF10" s="135"/>
      <c r="SBG10" s="135"/>
      <c r="SBH10" s="135"/>
      <c r="SBI10" s="135"/>
      <c r="SBJ10" s="135"/>
      <c r="SBK10" s="135"/>
      <c r="SBL10" s="135"/>
      <c r="SBM10" s="135"/>
      <c r="SBN10" s="135"/>
      <c r="SBO10" s="135"/>
      <c r="SBP10" s="135"/>
      <c r="SBQ10" s="135"/>
      <c r="SBR10" s="135"/>
      <c r="SBS10" s="135"/>
      <c r="SBT10" s="135"/>
      <c r="SBU10" s="135"/>
      <c r="SBV10" s="135"/>
      <c r="SBW10" s="135"/>
      <c r="SBX10" s="135"/>
      <c r="SBY10" s="135"/>
      <c r="SBZ10" s="135"/>
      <c r="SCA10" s="135"/>
      <c r="SCB10" s="135"/>
      <c r="SCC10" s="135"/>
      <c r="SCD10" s="135"/>
      <c r="SCE10" s="135"/>
      <c r="SCF10" s="135"/>
      <c r="SCG10" s="135"/>
      <c r="SCH10" s="135"/>
      <c r="SCI10" s="135"/>
      <c r="SCJ10" s="135"/>
      <c r="SCK10" s="135"/>
      <c r="SCL10" s="135"/>
      <c r="SCM10" s="135"/>
      <c r="SCN10" s="135"/>
      <c r="SCO10" s="135"/>
      <c r="SCP10" s="135"/>
      <c r="SCQ10" s="135"/>
      <c r="SCR10" s="135"/>
      <c r="SCS10" s="135"/>
      <c r="SCT10" s="135"/>
      <c r="SCU10" s="135"/>
      <c r="SCV10" s="135"/>
      <c r="SCW10" s="135"/>
      <c r="SCX10" s="135"/>
      <c r="SCY10" s="135"/>
      <c r="SCZ10" s="135"/>
      <c r="SDA10" s="135"/>
      <c r="SDB10" s="135"/>
      <c r="SDC10" s="135"/>
      <c r="SDD10" s="135"/>
      <c r="SDE10" s="135"/>
      <c r="SDF10" s="135"/>
      <c r="SDG10" s="135"/>
      <c r="SDH10" s="135"/>
      <c r="SDI10" s="135"/>
      <c r="SDJ10" s="135"/>
      <c r="SDK10" s="135"/>
      <c r="SDL10" s="135"/>
      <c r="SDM10" s="135"/>
      <c r="SDN10" s="135"/>
      <c r="SDO10" s="135"/>
      <c r="SDP10" s="135"/>
      <c r="SDQ10" s="135"/>
      <c r="SDR10" s="135"/>
      <c r="SDS10" s="135"/>
      <c r="SDT10" s="135"/>
      <c r="SDU10" s="135"/>
      <c r="SDV10" s="135"/>
      <c r="SDW10" s="135"/>
      <c r="SDX10" s="135"/>
      <c r="SDY10" s="135"/>
      <c r="SDZ10" s="135"/>
      <c r="SEA10" s="135"/>
      <c r="SEB10" s="135"/>
      <c r="SEC10" s="135"/>
      <c r="SED10" s="135"/>
      <c r="SEE10" s="135"/>
      <c r="SEF10" s="135"/>
      <c r="SEG10" s="135"/>
      <c r="SEH10" s="135"/>
      <c r="SEI10" s="135"/>
      <c r="SEJ10" s="135"/>
      <c r="SEK10" s="135"/>
      <c r="SEL10" s="135"/>
      <c r="SEM10" s="135"/>
      <c r="SEN10" s="135"/>
      <c r="SEO10" s="135"/>
      <c r="SEP10" s="135"/>
      <c r="SEQ10" s="135"/>
      <c r="SER10" s="135"/>
      <c r="SES10" s="135"/>
      <c r="SET10" s="135"/>
      <c r="SEU10" s="135"/>
      <c r="SEV10" s="135"/>
      <c r="SEW10" s="135"/>
      <c r="SEX10" s="135"/>
      <c r="SEY10" s="135"/>
      <c r="SEZ10" s="135"/>
      <c r="SFA10" s="135"/>
      <c r="SFB10" s="135"/>
      <c r="SFC10" s="135"/>
      <c r="SFD10" s="135"/>
      <c r="SFE10" s="135"/>
      <c r="SFF10" s="135"/>
      <c r="SFG10" s="135"/>
      <c r="SFH10" s="135"/>
      <c r="SFI10" s="135"/>
      <c r="SFJ10" s="135"/>
      <c r="SFK10" s="135"/>
      <c r="SFL10" s="135"/>
      <c r="SFM10" s="135"/>
      <c r="SFN10" s="135"/>
      <c r="SFO10" s="135"/>
      <c r="SFP10" s="135"/>
      <c r="SFQ10" s="135"/>
      <c r="SFR10" s="135"/>
      <c r="SFS10" s="135"/>
      <c r="SFT10" s="135"/>
      <c r="SFU10" s="135"/>
      <c r="SFV10" s="135"/>
      <c r="SFW10" s="135"/>
      <c r="SFX10" s="135"/>
      <c r="SFY10" s="135"/>
      <c r="SFZ10" s="135"/>
      <c r="SGA10" s="135"/>
      <c r="SGB10" s="135"/>
      <c r="SGC10" s="135"/>
      <c r="SGD10" s="135"/>
      <c r="SGE10" s="135"/>
      <c r="SGF10" s="135"/>
      <c r="SGG10" s="135"/>
      <c r="SGH10" s="135"/>
      <c r="SGI10" s="135"/>
      <c r="SGJ10" s="135"/>
      <c r="SGK10" s="135"/>
      <c r="SGL10" s="135"/>
      <c r="SGM10" s="135"/>
      <c r="SGN10" s="135"/>
      <c r="SGO10" s="135"/>
      <c r="SGP10" s="135"/>
      <c r="SGQ10" s="135"/>
      <c r="SGR10" s="135"/>
      <c r="SGS10" s="135"/>
      <c r="SGT10" s="135"/>
      <c r="SGU10" s="135"/>
      <c r="SGV10" s="135"/>
      <c r="SGW10" s="135"/>
      <c r="SGX10" s="135"/>
      <c r="SGY10" s="135"/>
      <c r="SGZ10" s="135"/>
      <c r="SHA10" s="135"/>
      <c r="SHB10" s="135"/>
      <c r="SHC10" s="135"/>
      <c r="SHD10" s="135"/>
      <c r="SHE10" s="135"/>
      <c r="SHF10" s="135"/>
      <c r="SHG10" s="135"/>
      <c r="SHH10" s="135"/>
      <c r="SHI10" s="135"/>
      <c r="SHJ10" s="135"/>
      <c r="SHK10" s="135"/>
      <c r="SHL10" s="135"/>
      <c r="SHM10" s="135"/>
      <c r="SHN10" s="135"/>
      <c r="SHO10" s="135"/>
      <c r="SHP10" s="135"/>
      <c r="SHQ10" s="135"/>
      <c r="SHR10" s="135"/>
      <c r="SHS10" s="135"/>
      <c r="SHT10" s="135"/>
      <c r="SHU10" s="135"/>
      <c r="SHV10" s="135"/>
      <c r="SHW10" s="135"/>
      <c r="SHX10" s="135"/>
      <c r="SHY10" s="135"/>
      <c r="SHZ10" s="135"/>
      <c r="SIA10" s="135"/>
      <c r="SIB10" s="135"/>
      <c r="SIC10" s="135"/>
      <c r="SID10" s="135"/>
      <c r="SIE10" s="135"/>
      <c r="SIF10" s="135"/>
      <c r="SIG10" s="135"/>
      <c r="SIH10" s="135"/>
      <c r="SII10" s="135"/>
      <c r="SIJ10" s="135"/>
      <c r="SIK10" s="135"/>
      <c r="SIL10" s="135"/>
      <c r="SIM10" s="135"/>
      <c r="SIN10" s="135"/>
      <c r="SIO10" s="135"/>
      <c r="SIP10" s="135"/>
      <c r="SIQ10" s="135"/>
      <c r="SIR10" s="135"/>
      <c r="SIS10" s="135"/>
      <c r="SIT10" s="135"/>
      <c r="SIU10" s="135"/>
      <c r="SIV10" s="135"/>
      <c r="SIW10" s="135"/>
      <c r="SIX10" s="135"/>
      <c r="SIY10" s="135"/>
      <c r="SIZ10" s="135"/>
      <c r="SJA10" s="135"/>
      <c r="SJB10" s="135"/>
      <c r="SJC10" s="135"/>
      <c r="SJD10" s="135"/>
      <c r="SJE10" s="135"/>
      <c r="SJF10" s="135"/>
      <c r="SJG10" s="135"/>
      <c r="SJH10" s="135"/>
      <c r="SJI10" s="135"/>
      <c r="SJJ10" s="135"/>
      <c r="SJK10" s="135"/>
      <c r="SJL10" s="135"/>
      <c r="SJM10" s="135"/>
      <c r="SJN10" s="135"/>
      <c r="SJO10" s="135"/>
      <c r="SJP10" s="135"/>
      <c r="SJQ10" s="135"/>
      <c r="SJR10" s="135"/>
      <c r="SJS10" s="135"/>
      <c r="SJT10" s="135"/>
      <c r="SJU10" s="135"/>
      <c r="SJV10" s="135"/>
      <c r="SJW10" s="135"/>
      <c r="SJX10" s="135"/>
      <c r="SJY10" s="135"/>
      <c r="SJZ10" s="135"/>
      <c r="SKA10" s="135"/>
      <c r="SKB10" s="135"/>
      <c r="SKC10" s="135"/>
      <c r="SKD10" s="135"/>
      <c r="SKE10" s="135"/>
      <c r="SKF10" s="135"/>
      <c r="SKG10" s="135"/>
      <c r="SKH10" s="135"/>
      <c r="SKI10" s="135"/>
      <c r="SKJ10" s="135"/>
      <c r="SKK10" s="135"/>
      <c r="SKL10" s="135"/>
      <c r="SKM10" s="135"/>
      <c r="SKN10" s="135"/>
      <c r="SKO10" s="135"/>
      <c r="SKP10" s="135"/>
      <c r="SKQ10" s="135"/>
      <c r="SKR10" s="135"/>
      <c r="SKS10" s="135"/>
      <c r="SKT10" s="135"/>
      <c r="SKU10" s="135"/>
      <c r="SKV10" s="135"/>
      <c r="SKW10" s="135"/>
      <c r="SKX10" s="135"/>
      <c r="SKY10" s="135"/>
      <c r="SKZ10" s="135"/>
      <c r="SLA10" s="135"/>
      <c r="SLB10" s="135"/>
      <c r="SLC10" s="135"/>
      <c r="SLD10" s="135"/>
      <c r="SLE10" s="135"/>
      <c r="SLF10" s="135"/>
      <c r="SLG10" s="135"/>
      <c r="SLH10" s="135"/>
      <c r="SLI10" s="135"/>
      <c r="SLJ10" s="135"/>
      <c r="SLK10" s="135"/>
      <c r="SLL10" s="135"/>
      <c r="SLM10" s="135"/>
      <c r="SLN10" s="135"/>
      <c r="SLO10" s="135"/>
      <c r="SLP10" s="135"/>
      <c r="SLQ10" s="135"/>
      <c r="SLR10" s="135"/>
      <c r="SLS10" s="135"/>
      <c r="SLT10" s="135"/>
      <c r="SLU10" s="135"/>
      <c r="SLV10" s="135"/>
      <c r="SLW10" s="135"/>
      <c r="SLX10" s="135"/>
      <c r="SLY10" s="135"/>
      <c r="SLZ10" s="135"/>
      <c r="SMA10" s="135"/>
      <c r="SMB10" s="135"/>
      <c r="SMC10" s="135"/>
      <c r="SMD10" s="135"/>
      <c r="SME10" s="135"/>
      <c r="SMF10" s="135"/>
      <c r="SMG10" s="135"/>
      <c r="SMH10" s="135"/>
      <c r="SMI10" s="135"/>
      <c r="SMJ10" s="135"/>
      <c r="SMK10" s="135"/>
      <c r="SML10" s="135"/>
      <c r="SMM10" s="135"/>
      <c r="SMN10" s="135"/>
      <c r="SMO10" s="135"/>
      <c r="SMP10" s="135"/>
      <c r="SMQ10" s="135"/>
      <c r="SMR10" s="135"/>
      <c r="SMS10" s="135"/>
      <c r="SMT10" s="135"/>
      <c r="SMU10" s="135"/>
      <c r="SMV10" s="135"/>
      <c r="SMW10" s="135"/>
      <c r="SMX10" s="135"/>
      <c r="SMY10" s="135"/>
      <c r="SMZ10" s="135"/>
      <c r="SNA10" s="135"/>
      <c r="SNB10" s="135"/>
      <c r="SNC10" s="135"/>
      <c r="SND10" s="135"/>
      <c r="SNE10" s="135"/>
      <c r="SNF10" s="135"/>
      <c r="SNG10" s="135"/>
      <c r="SNH10" s="135"/>
      <c r="SNI10" s="135"/>
      <c r="SNJ10" s="135"/>
      <c r="SNK10" s="135"/>
      <c r="SNL10" s="135"/>
      <c r="SNM10" s="135"/>
      <c r="SNN10" s="135"/>
      <c r="SNO10" s="135"/>
      <c r="SNP10" s="135"/>
      <c r="SNQ10" s="135"/>
      <c r="SNR10" s="135"/>
      <c r="SNS10" s="135"/>
      <c r="SNT10" s="135"/>
      <c r="SNU10" s="135"/>
      <c r="SNV10" s="135"/>
      <c r="SNW10" s="135"/>
      <c r="SNX10" s="135"/>
      <c r="SNY10" s="135"/>
      <c r="SNZ10" s="135"/>
      <c r="SOA10" s="135"/>
      <c r="SOB10" s="135"/>
      <c r="SOC10" s="135"/>
      <c r="SOD10" s="135"/>
      <c r="SOE10" s="135"/>
      <c r="SOF10" s="135"/>
      <c r="SOG10" s="135"/>
      <c r="SOH10" s="135"/>
      <c r="SOI10" s="135"/>
      <c r="SOJ10" s="135"/>
      <c r="SOK10" s="135"/>
      <c r="SOL10" s="135"/>
      <c r="SOM10" s="135"/>
      <c r="SON10" s="135"/>
      <c r="SOO10" s="135"/>
      <c r="SOP10" s="135"/>
      <c r="SOQ10" s="135"/>
      <c r="SOR10" s="135"/>
      <c r="SOS10" s="135"/>
      <c r="SOT10" s="135"/>
      <c r="SOU10" s="135"/>
      <c r="SOV10" s="135"/>
      <c r="SOW10" s="135"/>
      <c r="SOX10" s="135"/>
      <c r="SOY10" s="135"/>
      <c r="SOZ10" s="135"/>
      <c r="SPA10" s="135"/>
      <c r="SPB10" s="135"/>
      <c r="SPC10" s="135"/>
      <c r="SPD10" s="135"/>
      <c r="SPE10" s="135"/>
      <c r="SPF10" s="135"/>
      <c r="SPG10" s="135"/>
      <c r="SPH10" s="135"/>
      <c r="SPI10" s="135"/>
      <c r="SPJ10" s="135"/>
      <c r="SPK10" s="135"/>
      <c r="SPL10" s="135"/>
      <c r="SPM10" s="135"/>
      <c r="SPN10" s="135"/>
      <c r="SPO10" s="135"/>
      <c r="SPP10" s="135"/>
      <c r="SPQ10" s="135"/>
      <c r="SPR10" s="135"/>
      <c r="SPS10" s="135"/>
      <c r="SPT10" s="135"/>
      <c r="SPU10" s="135"/>
      <c r="SPV10" s="135"/>
      <c r="SPW10" s="135"/>
      <c r="SPX10" s="135"/>
      <c r="SPY10" s="135"/>
      <c r="SPZ10" s="135"/>
      <c r="SQA10" s="135"/>
      <c r="SQB10" s="135"/>
      <c r="SQC10" s="135"/>
      <c r="SQD10" s="135"/>
      <c r="SQE10" s="135"/>
      <c r="SQF10" s="135"/>
      <c r="SQG10" s="135"/>
      <c r="SQH10" s="135"/>
      <c r="SQI10" s="135"/>
      <c r="SQJ10" s="135"/>
      <c r="SQK10" s="135"/>
      <c r="SQL10" s="135"/>
      <c r="SQM10" s="135"/>
      <c r="SQN10" s="135"/>
      <c r="SQO10" s="135"/>
      <c r="SQP10" s="135"/>
      <c r="SQQ10" s="135"/>
      <c r="SQR10" s="135"/>
      <c r="SQS10" s="135"/>
      <c r="SQT10" s="135"/>
      <c r="SQU10" s="135"/>
      <c r="SQV10" s="135"/>
      <c r="SQW10" s="135"/>
      <c r="SQX10" s="135"/>
      <c r="SQY10" s="135"/>
      <c r="SQZ10" s="135"/>
      <c r="SRA10" s="135"/>
      <c r="SRB10" s="135"/>
      <c r="SRC10" s="135"/>
      <c r="SRD10" s="135"/>
      <c r="SRE10" s="135"/>
      <c r="SRF10" s="135"/>
      <c r="SRG10" s="135"/>
      <c r="SRH10" s="135"/>
      <c r="SRI10" s="135"/>
      <c r="SRJ10" s="135"/>
      <c r="SRK10" s="135"/>
      <c r="SRL10" s="135"/>
      <c r="SRM10" s="135"/>
      <c r="SRN10" s="135"/>
      <c r="SRO10" s="135"/>
      <c r="SRP10" s="135"/>
      <c r="SRQ10" s="135"/>
      <c r="SRR10" s="135"/>
      <c r="SRS10" s="135"/>
      <c r="SRT10" s="135"/>
      <c r="SRU10" s="135"/>
      <c r="SRV10" s="135"/>
      <c r="SRW10" s="135"/>
      <c r="SRX10" s="135"/>
      <c r="SRY10" s="135"/>
      <c r="SRZ10" s="135"/>
      <c r="SSA10" s="135"/>
      <c r="SSB10" s="135"/>
      <c r="SSC10" s="135"/>
      <c r="SSD10" s="135"/>
      <c r="SSE10" s="135"/>
      <c r="SSF10" s="135"/>
      <c r="SSG10" s="135"/>
      <c r="SSH10" s="135"/>
      <c r="SSI10" s="135"/>
      <c r="SSJ10" s="135"/>
      <c r="SSK10" s="135"/>
      <c r="SSL10" s="135"/>
      <c r="SSM10" s="135"/>
      <c r="SSN10" s="135"/>
      <c r="SSO10" s="135"/>
      <c r="SSP10" s="135"/>
      <c r="SSQ10" s="135"/>
      <c r="SSR10" s="135"/>
      <c r="SSS10" s="135"/>
      <c r="SST10" s="135"/>
      <c r="SSU10" s="135"/>
      <c r="SSV10" s="135"/>
      <c r="SSW10" s="135"/>
      <c r="SSX10" s="135"/>
      <c r="SSY10" s="135"/>
      <c r="SSZ10" s="135"/>
      <c r="STA10" s="135"/>
      <c r="STB10" s="135"/>
      <c r="STC10" s="135"/>
      <c r="STD10" s="135"/>
      <c r="STE10" s="135"/>
      <c r="STF10" s="135"/>
      <c r="STG10" s="135"/>
      <c r="STH10" s="135"/>
      <c r="STI10" s="135"/>
      <c r="STJ10" s="135"/>
      <c r="STK10" s="135"/>
      <c r="STL10" s="135"/>
      <c r="STM10" s="135"/>
      <c r="STN10" s="135"/>
      <c r="STO10" s="135"/>
      <c r="STP10" s="135"/>
      <c r="STQ10" s="135"/>
      <c r="STR10" s="135"/>
      <c r="STS10" s="135"/>
      <c r="STT10" s="135"/>
      <c r="STU10" s="135"/>
      <c r="STV10" s="135"/>
      <c r="STW10" s="135"/>
      <c r="STX10" s="135"/>
      <c r="STY10" s="135"/>
      <c r="STZ10" s="135"/>
      <c r="SUA10" s="135"/>
      <c r="SUB10" s="135"/>
      <c r="SUC10" s="135"/>
      <c r="SUD10" s="135"/>
      <c r="SUE10" s="135"/>
      <c r="SUF10" s="135"/>
      <c r="SUG10" s="135"/>
      <c r="SUH10" s="135"/>
      <c r="SUI10" s="135"/>
      <c r="SUJ10" s="135"/>
      <c r="SUK10" s="135"/>
      <c r="SUL10" s="135"/>
      <c r="SUM10" s="135"/>
      <c r="SUN10" s="135"/>
      <c r="SUO10" s="135"/>
      <c r="SUP10" s="135"/>
      <c r="SUQ10" s="135"/>
      <c r="SUR10" s="135"/>
      <c r="SUS10" s="135"/>
      <c r="SUT10" s="135"/>
      <c r="SUU10" s="135"/>
      <c r="SUV10" s="135"/>
      <c r="SUW10" s="135"/>
      <c r="SUX10" s="135"/>
      <c r="SUY10" s="135"/>
      <c r="SUZ10" s="135"/>
      <c r="SVA10" s="135"/>
      <c r="SVB10" s="135"/>
      <c r="SVC10" s="135"/>
      <c r="SVD10" s="135"/>
      <c r="SVE10" s="135"/>
      <c r="SVF10" s="135"/>
      <c r="SVG10" s="135"/>
      <c r="SVH10" s="135"/>
      <c r="SVI10" s="135"/>
      <c r="SVJ10" s="135"/>
      <c r="SVK10" s="135"/>
      <c r="SVL10" s="135"/>
      <c r="SVM10" s="135"/>
      <c r="SVN10" s="135"/>
      <c r="SVO10" s="135"/>
      <c r="SVP10" s="135"/>
      <c r="SVQ10" s="135"/>
      <c r="SVR10" s="135"/>
      <c r="SVS10" s="135"/>
      <c r="SVT10" s="135"/>
      <c r="SVU10" s="135"/>
      <c r="SVV10" s="135"/>
      <c r="SVW10" s="135"/>
      <c r="SVX10" s="135"/>
      <c r="SVY10" s="135"/>
      <c r="SVZ10" s="135"/>
      <c r="SWA10" s="135"/>
      <c r="SWB10" s="135"/>
      <c r="SWC10" s="135"/>
      <c r="SWD10" s="135"/>
      <c r="SWE10" s="135"/>
      <c r="SWF10" s="135"/>
      <c r="SWG10" s="135"/>
      <c r="SWH10" s="135"/>
      <c r="SWI10" s="135"/>
      <c r="SWJ10" s="135"/>
      <c r="SWK10" s="135"/>
      <c r="SWL10" s="135"/>
      <c r="SWM10" s="135"/>
      <c r="SWN10" s="135"/>
      <c r="SWO10" s="135"/>
      <c r="SWP10" s="135"/>
      <c r="SWQ10" s="135"/>
      <c r="SWR10" s="135"/>
      <c r="SWS10" s="135"/>
      <c r="SWT10" s="135"/>
      <c r="SWU10" s="135"/>
      <c r="SWV10" s="135"/>
      <c r="SWW10" s="135"/>
      <c r="SWX10" s="135"/>
      <c r="SWY10" s="135"/>
      <c r="SWZ10" s="135"/>
      <c r="SXA10" s="135"/>
      <c r="SXB10" s="135"/>
      <c r="SXC10" s="135"/>
      <c r="SXD10" s="135"/>
      <c r="SXE10" s="135"/>
      <c r="SXF10" s="135"/>
      <c r="SXG10" s="135"/>
      <c r="SXH10" s="135"/>
      <c r="SXI10" s="135"/>
      <c r="SXJ10" s="135"/>
      <c r="SXK10" s="135"/>
      <c r="SXL10" s="135"/>
      <c r="SXM10" s="135"/>
      <c r="SXN10" s="135"/>
      <c r="SXO10" s="135"/>
      <c r="SXP10" s="135"/>
      <c r="SXQ10" s="135"/>
      <c r="SXR10" s="135"/>
      <c r="SXS10" s="135"/>
      <c r="SXT10" s="135"/>
      <c r="SXU10" s="135"/>
      <c r="SXV10" s="135"/>
      <c r="SXW10" s="135"/>
      <c r="SXX10" s="135"/>
      <c r="SXY10" s="135"/>
      <c r="SXZ10" s="135"/>
      <c r="SYA10" s="135"/>
      <c r="SYB10" s="135"/>
      <c r="SYC10" s="135"/>
      <c r="SYD10" s="135"/>
      <c r="SYE10" s="135"/>
      <c r="SYF10" s="135"/>
      <c r="SYG10" s="135"/>
      <c r="SYH10" s="135"/>
      <c r="SYI10" s="135"/>
      <c r="SYJ10" s="135"/>
      <c r="SYK10" s="135"/>
      <c r="SYL10" s="135"/>
      <c r="SYM10" s="135"/>
      <c r="SYN10" s="135"/>
      <c r="SYO10" s="135"/>
      <c r="SYP10" s="135"/>
      <c r="SYQ10" s="135"/>
      <c r="SYR10" s="135"/>
      <c r="SYS10" s="135"/>
      <c r="SYT10" s="135"/>
      <c r="SYU10" s="135"/>
      <c r="SYV10" s="135"/>
      <c r="SYW10" s="135"/>
      <c r="SYX10" s="135"/>
      <c r="SYY10" s="135"/>
      <c r="SYZ10" s="135"/>
      <c r="SZA10" s="135"/>
      <c r="SZB10" s="135"/>
      <c r="SZC10" s="135"/>
      <c r="SZD10" s="135"/>
      <c r="SZE10" s="135"/>
      <c r="SZF10" s="135"/>
      <c r="SZG10" s="135"/>
      <c r="SZH10" s="135"/>
      <c r="SZI10" s="135"/>
      <c r="SZJ10" s="135"/>
      <c r="SZK10" s="135"/>
      <c r="SZL10" s="135"/>
      <c r="SZM10" s="135"/>
      <c r="SZN10" s="135"/>
      <c r="SZO10" s="135"/>
      <c r="SZP10" s="135"/>
      <c r="SZQ10" s="135"/>
      <c r="SZR10" s="135"/>
      <c r="SZS10" s="135"/>
      <c r="SZT10" s="135"/>
      <c r="SZU10" s="135"/>
      <c r="SZV10" s="135"/>
      <c r="SZW10" s="135"/>
      <c r="SZX10" s="135"/>
      <c r="SZY10" s="135"/>
      <c r="SZZ10" s="135"/>
      <c r="TAA10" s="135"/>
      <c r="TAB10" s="135"/>
      <c r="TAC10" s="135"/>
      <c r="TAD10" s="135"/>
      <c r="TAE10" s="135"/>
      <c r="TAF10" s="135"/>
      <c r="TAG10" s="135"/>
      <c r="TAH10" s="135"/>
      <c r="TAI10" s="135"/>
      <c r="TAJ10" s="135"/>
      <c r="TAK10" s="135"/>
      <c r="TAL10" s="135"/>
      <c r="TAM10" s="135"/>
      <c r="TAN10" s="135"/>
      <c r="TAO10" s="135"/>
      <c r="TAP10" s="135"/>
      <c r="TAQ10" s="135"/>
      <c r="TAR10" s="135"/>
      <c r="TAS10" s="135"/>
      <c r="TAT10" s="135"/>
      <c r="TAU10" s="135"/>
      <c r="TAV10" s="135"/>
      <c r="TAW10" s="135"/>
      <c r="TAX10" s="135"/>
      <c r="TAY10" s="135"/>
      <c r="TAZ10" s="135"/>
      <c r="TBA10" s="135"/>
      <c r="TBB10" s="135"/>
      <c r="TBC10" s="135"/>
      <c r="TBD10" s="135"/>
      <c r="TBE10" s="135"/>
      <c r="TBF10" s="135"/>
      <c r="TBG10" s="135"/>
      <c r="TBH10" s="135"/>
      <c r="TBI10" s="135"/>
      <c r="TBJ10" s="135"/>
      <c r="TBK10" s="135"/>
      <c r="TBL10" s="135"/>
      <c r="TBM10" s="135"/>
      <c r="TBN10" s="135"/>
      <c r="TBO10" s="135"/>
      <c r="TBP10" s="135"/>
      <c r="TBQ10" s="135"/>
      <c r="TBR10" s="135"/>
      <c r="TBS10" s="135"/>
      <c r="TBT10" s="135"/>
      <c r="TBU10" s="135"/>
      <c r="TBV10" s="135"/>
      <c r="TBW10" s="135"/>
      <c r="TBX10" s="135"/>
      <c r="TBY10" s="135"/>
      <c r="TBZ10" s="135"/>
      <c r="TCA10" s="135"/>
      <c r="TCB10" s="135"/>
      <c r="TCC10" s="135"/>
      <c r="TCD10" s="135"/>
      <c r="TCE10" s="135"/>
      <c r="TCF10" s="135"/>
      <c r="TCG10" s="135"/>
      <c r="TCH10" s="135"/>
      <c r="TCI10" s="135"/>
      <c r="TCJ10" s="135"/>
      <c r="TCK10" s="135"/>
      <c r="TCL10" s="135"/>
      <c r="TCM10" s="135"/>
      <c r="TCN10" s="135"/>
      <c r="TCO10" s="135"/>
      <c r="TCP10" s="135"/>
      <c r="TCQ10" s="135"/>
      <c r="TCR10" s="135"/>
      <c r="TCS10" s="135"/>
      <c r="TCT10" s="135"/>
      <c r="TCU10" s="135"/>
      <c r="TCV10" s="135"/>
      <c r="TCW10" s="135"/>
      <c r="TCX10" s="135"/>
      <c r="TCY10" s="135"/>
      <c r="TCZ10" s="135"/>
      <c r="TDA10" s="135"/>
      <c r="TDB10" s="135"/>
      <c r="TDC10" s="135"/>
      <c r="TDD10" s="135"/>
      <c r="TDE10" s="135"/>
      <c r="TDF10" s="135"/>
      <c r="TDG10" s="135"/>
      <c r="TDH10" s="135"/>
      <c r="TDI10" s="135"/>
      <c r="TDJ10" s="135"/>
      <c r="TDK10" s="135"/>
      <c r="TDL10" s="135"/>
      <c r="TDM10" s="135"/>
      <c r="TDN10" s="135"/>
      <c r="TDO10" s="135"/>
      <c r="TDP10" s="135"/>
      <c r="TDQ10" s="135"/>
      <c r="TDR10" s="135"/>
      <c r="TDS10" s="135"/>
      <c r="TDT10" s="135"/>
      <c r="TDU10" s="135"/>
      <c r="TDV10" s="135"/>
      <c r="TDW10" s="135"/>
      <c r="TDX10" s="135"/>
      <c r="TDY10" s="135"/>
      <c r="TDZ10" s="135"/>
      <c r="TEA10" s="135"/>
      <c r="TEB10" s="135"/>
      <c r="TEC10" s="135"/>
      <c r="TED10" s="135"/>
      <c r="TEE10" s="135"/>
      <c r="TEF10" s="135"/>
      <c r="TEG10" s="135"/>
      <c r="TEH10" s="135"/>
      <c r="TEI10" s="135"/>
      <c r="TEJ10" s="135"/>
      <c r="TEK10" s="135"/>
      <c r="TEL10" s="135"/>
      <c r="TEM10" s="135"/>
      <c r="TEN10" s="135"/>
      <c r="TEO10" s="135"/>
      <c r="TEP10" s="135"/>
      <c r="TEQ10" s="135"/>
      <c r="TER10" s="135"/>
      <c r="TES10" s="135"/>
      <c r="TET10" s="135"/>
      <c r="TEU10" s="135"/>
      <c r="TEV10" s="135"/>
      <c r="TEW10" s="135"/>
      <c r="TEX10" s="135"/>
      <c r="TEY10" s="135"/>
      <c r="TEZ10" s="135"/>
      <c r="TFA10" s="135"/>
      <c r="TFB10" s="135"/>
      <c r="TFC10" s="135"/>
      <c r="TFD10" s="135"/>
      <c r="TFE10" s="135"/>
      <c r="TFF10" s="135"/>
      <c r="TFG10" s="135"/>
      <c r="TFH10" s="135"/>
      <c r="TFI10" s="135"/>
      <c r="TFJ10" s="135"/>
      <c r="TFK10" s="135"/>
      <c r="TFL10" s="135"/>
      <c r="TFM10" s="135"/>
      <c r="TFN10" s="135"/>
      <c r="TFO10" s="135"/>
      <c r="TFP10" s="135"/>
      <c r="TFQ10" s="135"/>
      <c r="TFR10" s="135"/>
      <c r="TFS10" s="135"/>
      <c r="TFT10" s="135"/>
      <c r="TFU10" s="135"/>
      <c r="TFV10" s="135"/>
      <c r="TFW10" s="135"/>
      <c r="TFX10" s="135"/>
      <c r="TFY10" s="135"/>
      <c r="TFZ10" s="135"/>
      <c r="TGA10" s="135"/>
      <c r="TGB10" s="135"/>
      <c r="TGC10" s="135"/>
      <c r="TGD10" s="135"/>
      <c r="TGE10" s="135"/>
      <c r="TGF10" s="135"/>
      <c r="TGG10" s="135"/>
      <c r="TGH10" s="135"/>
      <c r="TGI10" s="135"/>
      <c r="TGJ10" s="135"/>
      <c r="TGK10" s="135"/>
      <c r="TGL10" s="135"/>
      <c r="TGM10" s="135"/>
      <c r="TGN10" s="135"/>
      <c r="TGO10" s="135"/>
      <c r="TGP10" s="135"/>
      <c r="TGQ10" s="135"/>
      <c r="TGR10" s="135"/>
      <c r="TGS10" s="135"/>
      <c r="TGT10" s="135"/>
      <c r="TGU10" s="135"/>
      <c r="TGV10" s="135"/>
      <c r="TGW10" s="135"/>
      <c r="TGX10" s="135"/>
      <c r="TGY10" s="135"/>
      <c r="TGZ10" s="135"/>
      <c r="THA10" s="135"/>
      <c r="THB10" s="135"/>
      <c r="THC10" s="135"/>
      <c r="THD10" s="135"/>
      <c r="THE10" s="135"/>
      <c r="THF10" s="135"/>
      <c r="THG10" s="135"/>
      <c r="THH10" s="135"/>
      <c r="THI10" s="135"/>
      <c r="THJ10" s="135"/>
      <c r="THK10" s="135"/>
      <c r="THL10" s="135"/>
      <c r="THM10" s="135"/>
      <c r="THN10" s="135"/>
      <c r="THO10" s="135"/>
      <c r="THP10" s="135"/>
      <c r="THQ10" s="135"/>
      <c r="THR10" s="135"/>
      <c r="THS10" s="135"/>
      <c r="THT10" s="135"/>
      <c r="THU10" s="135"/>
      <c r="THV10" s="135"/>
      <c r="THW10" s="135"/>
      <c r="THX10" s="135"/>
      <c r="THY10" s="135"/>
      <c r="THZ10" s="135"/>
      <c r="TIA10" s="135"/>
      <c r="TIB10" s="135"/>
      <c r="TIC10" s="135"/>
      <c r="TID10" s="135"/>
      <c r="TIE10" s="135"/>
      <c r="TIF10" s="135"/>
      <c r="TIG10" s="135"/>
      <c r="TIH10" s="135"/>
      <c r="TII10" s="135"/>
      <c r="TIJ10" s="135"/>
      <c r="TIK10" s="135"/>
      <c r="TIL10" s="135"/>
      <c r="TIM10" s="135"/>
      <c r="TIN10" s="135"/>
      <c r="TIO10" s="135"/>
      <c r="TIP10" s="135"/>
      <c r="TIQ10" s="135"/>
      <c r="TIR10" s="135"/>
      <c r="TIS10" s="135"/>
      <c r="TIT10" s="135"/>
      <c r="TIU10" s="135"/>
      <c r="TIV10" s="135"/>
      <c r="TIW10" s="135"/>
      <c r="TIX10" s="135"/>
      <c r="TIY10" s="135"/>
      <c r="TIZ10" s="135"/>
      <c r="TJA10" s="135"/>
      <c r="TJB10" s="135"/>
      <c r="TJC10" s="135"/>
      <c r="TJD10" s="135"/>
      <c r="TJE10" s="135"/>
      <c r="TJF10" s="135"/>
      <c r="TJG10" s="135"/>
      <c r="TJH10" s="135"/>
      <c r="TJI10" s="135"/>
      <c r="TJJ10" s="135"/>
      <c r="TJK10" s="135"/>
      <c r="TJL10" s="135"/>
      <c r="TJM10" s="135"/>
      <c r="TJN10" s="135"/>
      <c r="TJO10" s="135"/>
      <c r="TJP10" s="135"/>
      <c r="TJQ10" s="135"/>
      <c r="TJR10" s="135"/>
      <c r="TJS10" s="135"/>
      <c r="TJT10" s="135"/>
      <c r="TJU10" s="135"/>
      <c r="TJV10" s="135"/>
      <c r="TJW10" s="135"/>
      <c r="TJX10" s="135"/>
      <c r="TJY10" s="135"/>
      <c r="TJZ10" s="135"/>
      <c r="TKA10" s="135"/>
      <c r="TKB10" s="135"/>
      <c r="TKC10" s="135"/>
      <c r="TKD10" s="135"/>
      <c r="TKE10" s="135"/>
      <c r="TKF10" s="135"/>
      <c r="TKG10" s="135"/>
      <c r="TKH10" s="135"/>
      <c r="TKI10" s="135"/>
      <c r="TKJ10" s="135"/>
      <c r="TKK10" s="135"/>
      <c r="TKL10" s="135"/>
      <c r="TKM10" s="135"/>
      <c r="TKN10" s="135"/>
      <c r="TKO10" s="135"/>
      <c r="TKP10" s="135"/>
      <c r="TKQ10" s="135"/>
      <c r="TKR10" s="135"/>
      <c r="TKS10" s="135"/>
      <c r="TKT10" s="135"/>
      <c r="TKU10" s="135"/>
      <c r="TKV10" s="135"/>
      <c r="TKW10" s="135"/>
      <c r="TKX10" s="135"/>
      <c r="TKY10" s="135"/>
      <c r="TKZ10" s="135"/>
      <c r="TLA10" s="135"/>
      <c r="TLB10" s="135"/>
      <c r="TLC10" s="135"/>
      <c r="TLD10" s="135"/>
      <c r="TLE10" s="135"/>
      <c r="TLF10" s="135"/>
      <c r="TLG10" s="135"/>
      <c r="TLH10" s="135"/>
      <c r="TLI10" s="135"/>
      <c r="TLJ10" s="135"/>
      <c r="TLK10" s="135"/>
      <c r="TLL10" s="135"/>
      <c r="TLM10" s="135"/>
      <c r="TLN10" s="135"/>
      <c r="TLO10" s="135"/>
      <c r="TLP10" s="135"/>
      <c r="TLQ10" s="135"/>
      <c r="TLR10" s="135"/>
      <c r="TLS10" s="135"/>
      <c r="TLT10" s="135"/>
      <c r="TLU10" s="135"/>
      <c r="TLV10" s="135"/>
      <c r="TLW10" s="135"/>
      <c r="TLX10" s="135"/>
      <c r="TLY10" s="135"/>
      <c r="TLZ10" s="135"/>
      <c r="TMA10" s="135"/>
      <c r="TMB10" s="135"/>
      <c r="TMC10" s="135"/>
      <c r="TMD10" s="135"/>
      <c r="TME10" s="135"/>
      <c r="TMF10" s="135"/>
      <c r="TMG10" s="135"/>
      <c r="TMH10" s="135"/>
      <c r="TMI10" s="135"/>
      <c r="TMJ10" s="135"/>
      <c r="TMK10" s="135"/>
      <c r="TML10" s="135"/>
      <c r="TMM10" s="135"/>
      <c r="TMN10" s="135"/>
      <c r="TMO10" s="135"/>
      <c r="TMP10" s="135"/>
      <c r="TMQ10" s="135"/>
      <c r="TMR10" s="135"/>
      <c r="TMS10" s="135"/>
      <c r="TMT10" s="135"/>
      <c r="TMU10" s="135"/>
      <c r="TMV10" s="135"/>
      <c r="TMW10" s="135"/>
      <c r="TMX10" s="135"/>
      <c r="TMY10" s="135"/>
      <c r="TMZ10" s="135"/>
      <c r="TNA10" s="135"/>
      <c r="TNB10" s="135"/>
      <c r="TNC10" s="135"/>
      <c r="TND10" s="135"/>
      <c r="TNE10" s="135"/>
      <c r="TNF10" s="135"/>
      <c r="TNG10" s="135"/>
      <c r="TNH10" s="135"/>
      <c r="TNI10" s="135"/>
      <c r="TNJ10" s="135"/>
      <c r="TNK10" s="135"/>
      <c r="TNL10" s="135"/>
      <c r="TNM10" s="135"/>
      <c r="TNN10" s="135"/>
      <c r="TNO10" s="135"/>
      <c r="TNP10" s="135"/>
      <c r="TNQ10" s="135"/>
      <c r="TNR10" s="135"/>
      <c r="TNS10" s="135"/>
      <c r="TNT10" s="135"/>
      <c r="TNU10" s="135"/>
      <c r="TNV10" s="135"/>
      <c r="TNW10" s="135"/>
      <c r="TNX10" s="135"/>
      <c r="TNY10" s="135"/>
      <c r="TNZ10" s="135"/>
      <c r="TOA10" s="135"/>
      <c r="TOB10" s="135"/>
      <c r="TOC10" s="135"/>
      <c r="TOD10" s="135"/>
      <c r="TOE10" s="135"/>
      <c r="TOF10" s="135"/>
      <c r="TOG10" s="135"/>
      <c r="TOH10" s="135"/>
      <c r="TOI10" s="135"/>
      <c r="TOJ10" s="135"/>
      <c r="TOK10" s="135"/>
      <c r="TOL10" s="135"/>
      <c r="TOM10" s="135"/>
      <c r="TON10" s="135"/>
      <c r="TOO10" s="135"/>
      <c r="TOP10" s="135"/>
      <c r="TOQ10" s="135"/>
      <c r="TOR10" s="135"/>
      <c r="TOS10" s="135"/>
      <c r="TOT10" s="135"/>
      <c r="TOU10" s="135"/>
      <c r="TOV10" s="135"/>
      <c r="TOW10" s="135"/>
      <c r="TOX10" s="135"/>
      <c r="TOY10" s="135"/>
      <c r="TOZ10" s="135"/>
      <c r="TPA10" s="135"/>
      <c r="TPB10" s="135"/>
      <c r="TPC10" s="135"/>
      <c r="TPD10" s="135"/>
      <c r="TPE10" s="135"/>
      <c r="TPF10" s="135"/>
      <c r="TPG10" s="135"/>
      <c r="TPH10" s="135"/>
      <c r="TPI10" s="135"/>
      <c r="TPJ10" s="135"/>
      <c r="TPK10" s="135"/>
      <c r="TPL10" s="135"/>
      <c r="TPM10" s="135"/>
      <c r="TPN10" s="135"/>
      <c r="TPO10" s="135"/>
      <c r="TPP10" s="135"/>
      <c r="TPQ10" s="135"/>
      <c r="TPR10" s="135"/>
      <c r="TPS10" s="135"/>
      <c r="TPT10" s="135"/>
      <c r="TPU10" s="135"/>
      <c r="TPV10" s="135"/>
      <c r="TPW10" s="135"/>
      <c r="TPX10" s="135"/>
      <c r="TPY10" s="135"/>
      <c r="TPZ10" s="135"/>
      <c r="TQA10" s="135"/>
      <c r="TQB10" s="135"/>
      <c r="TQC10" s="135"/>
      <c r="TQD10" s="135"/>
      <c r="TQE10" s="135"/>
      <c r="TQF10" s="135"/>
      <c r="TQG10" s="135"/>
      <c r="TQH10" s="135"/>
      <c r="TQI10" s="135"/>
      <c r="TQJ10" s="135"/>
      <c r="TQK10" s="135"/>
      <c r="TQL10" s="135"/>
      <c r="TQM10" s="135"/>
      <c r="TQN10" s="135"/>
      <c r="TQO10" s="135"/>
      <c r="TQP10" s="135"/>
      <c r="TQQ10" s="135"/>
      <c r="TQR10" s="135"/>
      <c r="TQS10" s="135"/>
      <c r="TQT10" s="135"/>
      <c r="TQU10" s="135"/>
      <c r="TQV10" s="135"/>
      <c r="TQW10" s="135"/>
      <c r="TQX10" s="135"/>
      <c r="TQY10" s="135"/>
      <c r="TQZ10" s="135"/>
      <c r="TRA10" s="135"/>
      <c r="TRB10" s="135"/>
      <c r="TRC10" s="135"/>
      <c r="TRD10" s="135"/>
      <c r="TRE10" s="135"/>
      <c r="TRF10" s="135"/>
      <c r="TRG10" s="135"/>
      <c r="TRH10" s="135"/>
      <c r="TRI10" s="135"/>
      <c r="TRJ10" s="135"/>
      <c r="TRK10" s="135"/>
      <c r="TRL10" s="135"/>
      <c r="TRM10" s="135"/>
      <c r="TRN10" s="135"/>
      <c r="TRO10" s="135"/>
      <c r="TRP10" s="135"/>
      <c r="TRQ10" s="135"/>
      <c r="TRR10" s="135"/>
      <c r="TRS10" s="135"/>
      <c r="TRT10" s="135"/>
      <c r="TRU10" s="135"/>
      <c r="TRV10" s="135"/>
      <c r="TRW10" s="135"/>
      <c r="TRX10" s="135"/>
      <c r="TRY10" s="135"/>
      <c r="TRZ10" s="135"/>
      <c r="TSA10" s="135"/>
      <c r="TSB10" s="135"/>
      <c r="TSC10" s="135"/>
      <c r="TSD10" s="135"/>
      <c r="TSE10" s="135"/>
      <c r="TSF10" s="135"/>
      <c r="TSG10" s="135"/>
      <c r="TSH10" s="135"/>
      <c r="TSI10" s="135"/>
      <c r="TSJ10" s="135"/>
      <c r="TSK10" s="135"/>
      <c r="TSL10" s="135"/>
      <c r="TSM10" s="135"/>
      <c r="TSN10" s="135"/>
      <c r="TSO10" s="135"/>
      <c r="TSP10" s="135"/>
      <c r="TSQ10" s="135"/>
      <c r="TSR10" s="135"/>
      <c r="TSS10" s="135"/>
      <c r="TST10" s="135"/>
      <c r="TSU10" s="135"/>
      <c r="TSV10" s="135"/>
      <c r="TSW10" s="135"/>
      <c r="TSX10" s="135"/>
      <c r="TSY10" s="135"/>
      <c r="TSZ10" s="135"/>
      <c r="TTA10" s="135"/>
      <c r="TTB10" s="135"/>
      <c r="TTC10" s="135"/>
      <c r="TTD10" s="135"/>
      <c r="TTE10" s="135"/>
      <c r="TTF10" s="135"/>
      <c r="TTG10" s="135"/>
      <c r="TTH10" s="135"/>
      <c r="TTI10" s="135"/>
      <c r="TTJ10" s="135"/>
      <c r="TTK10" s="135"/>
      <c r="TTL10" s="135"/>
      <c r="TTM10" s="135"/>
      <c r="TTN10" s="135"/>
      <c r="TTO10" s="135"/>
      <c r="TTP10" s="135"/>
      <c r="TTQ10" s="135"/>
      <c r="TTR10" s="135"/>
      <c r="TTS10" s="135"/>
      <c r="TTT10" s="135"/>
      <c r="TTU10" s="135"/>
      <c r="TTV10" s="135"/>
      <c r="TTW10" s="135"/>
      <c r="TTX10" s="135"/>
      <c r="TTY10" s="135"/>
      <c r="TTZ10" s="135"/>
      <c r="TUA10" s="135"/>
      <c r="TUB10" s="135"/>
      <c r="TUC10" s="135"/>
      <c r="TUD10" s="135"/>
      <c r="TUE10" s="135"/>
      <c r="TUF10" s="135"/>
      <c r="TUG10" s="135"/>
      <c r="TUH10" s="135"/>
      <c r="TUI10" s="135"/>
      <c r="TUJ10" s="135"/>
      <c r="TUK10" s="135"/>
      <c r="TUL10" s="135"/>
      <c r="TUM10" s="135"/>
      <c r="TUN10" s="135"/>
      <c r="TUO10" s="135"/>
      <c r="TUP10" s="135"/>
      <c r="TUQ10" s="135"/>
      <c r="TUR10" s="135"/>
      <c r="TUS10" s="135"/>
      <c r="TUT10" s="135"/>
      <c r="TUU10" s="135"/>
      <c r="TUV10" s="135"/>
      <c r="TUW10" s="135"/>
      <c r="TUX10" s="135"/>
      <c r="TUY10" s="135"/>
      <c r="TUZ10" s="135"/>
      <c r="TVA10" s="135"/>
      <c r="TVB10" s="135"/>
      <c r="TVC10" s="135"/>
      <c r="TVD10" s="135"/>
      <c r="TVE10" s="135"/>
      <c r="TVF10" s="135"/>
      <c r="TVG10" s="135"/>
      <c r="TVH10" s="135"/>
      <c r="TVI10" s="135"/>
      <c r="TVJ10" s="135"/>
      <c r="TVK10" s="135"/>
      <c r="TVL10" s="135"/>
      <c r="TVM10" s="135"/>
      <c r="TVN10" s="135"/>
      <c r="TVO10" s="135"/>
      <c r="TVP10" s="135"/>
      <c r="TVQ10" s="135"/>
      <c r="TVR10" s="135"/>
      <c r="TVS10" s="135"/>
      <c r="TVT10" s="135"/>
      <c r="TVU10" s="135"/>
      <c r="TVV10" s="135"/>
      <c r="TVW10" s="135"/>
      <c r="TVX10" s="135"/>
      <c r="TVY10" s="135"/>
      <c r="TVZ10" s="135"/>
      <c r="TWA10" s="135"/>
      <c r="TWB10" s="135"/>
      <c r="TWC10" s="135"/>
      <c r="TWD10" s="135"/>
      <c r="TWE10" s="135"/>
      <c r="TWF10" s="135"/>
      <c r="TWG10" s="135"/>
      <c r="TWH10" s="135"/>
      <c r="TWI10" s="135"/>
      <c r="TWJ10" s="135"/>
      <c r="TWK10" s="135"/>
      <c r="TWL10" s="135"/>
      <c r="TWM10" s="135"/>
      <c r="TWN10" s="135"/>
      <c r="TWO10" s="135"/>
      <c r="TWP10" s="135"/>
      <c r="TWQ10" s="135"/>
      <c r="TWR10" s="135"/>
      <c r="TWS10" s="135"/>
      <c r="TWT10" s="135"/>
      <c r="TWU10" s="135"/>
      <c r="TWV10" s="135"/>
      <c r="TWW10" s="135"/>
      <c r="TWX10" s="135"/>
      <c r="TWY10" s="135"/>
      <c r="TWZ10" s="135"/>
      <c r="TXA10" s="135"/>
      <c r="TXB10" s="135"/>
      <c r="TXC10" s="135"/>
      <c r="TXD10" s="135"/>
      <c r="TXE10" s="135"/>
      <c r="TXF10" s="135"/>
      <c r="TXG10" s="135"/>
      <c r="TXH10" s="135"/>
      <c r="TXI10" s="135"/>
      <c r="TXJ10" s="135"/>
      <c r="TXK10" s="135"/>
      <c r="TXL10" s="135"/>
      <c r="TXM10" s="135"/>
      <c r="TXN10" s="135"/>
      <c r="TXO10" s="135"/>
      <c r="TXP10" s="135"/>
      <c r="TXQ10" s="135"/>
      <c r="TXR10" s="135"/>
      <c r="TXS10" s="135"/>
      <c r="TXT10" s="135"/>
      <c r="TXU10" s="135"/>
      <c r="TXV10" s="135"/>
      <c r="TXW10" s="135"/>
      <c r="TXX10" s="135"/>
      <c r="TXY10" s="135"/>
      <c r="TXZ10" s="135"/>
      <c r="TYA10" s="135"/>
      <c r="TYB10" s="135"/>
      <c r="TYC10" s="135"/>
      <c r="TYD10" s="135"/>
      <c r="TYE10" s="135"/>
      <c r="TYF10" s="135"/>
      <c r="TYG10" s="135"/>
      <c r="TYH10" s="135"/>
      <c r="TYI10" s="135"/>
      <c r="TYJ10" s="135"/>
      <c r="TYK10" s="135"/>
      <c r="TYL10" s="135"/>
      <c r="TYM10" s="135"/>
      <c r="TYN10" s="135"/>
      <c r="TYO10" s="135"/>
      <c r="TYP10" s="135"/>
      <c r="TYQ10" s="135"/>
      <c r="TYR10" s="135"/>
      <c r="TYS10" s="135"/>
      <c r="TYT10" s="135"/>
      <c r="TYU10" s="135"/>
      <c r="TYV10" s="135"/>
      <c r="TYW10" s="135"/>
      <c r="TYX10" s="135"/>
      <c r="TYY10" s="135"/>
      <c r="TYZ10" s="135"/>
      <c r="TZA10" s="135"/>
      <c r="TZB10" s="135"/>
      <c r="TZC10" s="135"/>
      <c r="TZD10" s="135"/>
      <c r="TZE10" s="135"/>
      <c r="TZF10" s="135"/>
      <c r="TZG10" s="135"/>
      <c r="TZH10" s="135"/>
      <c r="TZI10" s="135"/>
      <c r="TZJ10" s="135"/>
      <c r="TZK10" s="135"/>
      <c r="TZL10" s="135"/>
      <c r="TZM10" s="135"/>
      <c r="TZN10" s="135"/>
      <c r="TZO10" s="135"/>
      <c r="TZP10" s="135"/>
      <c r="TZQ10" s="135"/>
      <c r="TZR10" s="135"/>
      <c r="TZS10" s="135"/>
      <c r="TZT10" s="135"/>
      <c r="TZU10" s="135"/>
      <c r="TZV10" s="135"/>
      <c r="TZW10" s="135"/>
      <c r="TZX10" s="135"/>
      <c r="TZY10" s="135"/>
      <c r="TZZ10" s="135"/>
      <c r="UAA10" s="135"/>
      <c r="UAB10" s="135"/>
      <c r="UAC10" s="135"/>
      <c r="UAD10" s="135"/>
      <c r="UAE10" s="135"/>
      <c r="UAF10" s="135"/>
      <c r="UAG10" s="135"/>
      <c r="UAH10" s="135"/>
      <c r="UAI10" s="135"/>
      <c r="UAJ10" s="135"/>
      <c r="UAK10" s="135"/>
      <c r="UAL10" s="135"/>
      <c r="UAM10" s="135"/>
      <c r="UAN10" s="135"/>
      <c r="UAO10" s="135"/>
      <c r="UAP10" s="135"/>
      <c r="UAQ10" s="135"/>
      <c r="UAR10" s="135"/>
      <c r="UAS10" s="135"/>
      <c r="UAT10" s="135"/>
      <c r="UAU10" s="135"/>
      <c r="UAV10" s="135"/>
      <c r="UAW10" s="135"/>
      <c r="UAX10" s="135"/>
      <c r="UAY10" s="135"/>
      <c r="UAZ10" s="135"/>
      <c r="UBA10" s="135"/>
      <c r="UBB10" s="135"/>
      <c r="UBC10" s="135"/>
      <c r="UBD10" s="135"/>
      <c r="UBE10" s="135"/>
      <c r="UBF10" s="135"/>
      <c r="UBG10" s="135"/>
      <c r="UBH10" s="135"/>
      <c r="UBI10" s="135"/>
      <c r="UBJ10" s="135"/>
      <c r="UBK10" s="135"/>
      <c r="UBL10" s="135"/>
      <c r="UBM10" s="135"/>
      <c r="UBN10" s="135"/>
      <c r="UBO10" s="135"/>
      <c r="UBP10" s="135"/>
      <c r="UBQ10" s="135"/>
      <c r="UBR10" s="135"/>
      <c r="UBS10" s="135"/>
      <c r="UBT10" s="135"/>
      <c r="UBU10" s="135"/>
      <c r="UBV10" s="135"/>
      <c r="UBW10" s="135"/>
      <c r="UBX10" s="135"/>
      <c r="UBY10" s="135"/>
      <c r="UBZ10" s="135"/>
      <c r="UCA10" s="135"/>
      <c r="UCB10" s="135"/>
      <c r="UCC10" s="135"/>
      <c r="UCD10" s="135"/>
      <c r="UCE10" s="135"/>
      <c r="UCF10" s="135"/>
      <c r="UCG10" s="135"/>
      <c r="UCH10" s="135"/>
      <c r="UCI10" s="135"/>
      <c r="UCJ10" s="135"/>
      <c r="UCK10" s="135"/>
      <c r="UCL10" s="135"/>
      <c r="UCM10" s="135"/>
      <c r="UCN10" s="135"/>
      <c r="UCO10" s="135"/>
      <c r="UCP10" s="135"/>
      <c r="UCQ10" s="135"/>
      <c r="UCR10" s="135"/>
      <c r="UCS10" s="135"/>
      <c r="UCT10" s="135"/>
      <c r="UCU10" s="135"/>
      <c r="UCV10" s="135"/>
      <c r="UCW10" s="135"/>
      <c r="UCX10" s="135"/>
      <c r="UCY10" s="135"/>
      <c r="UCZ10" s="135"/>
      <c r="UDA10" s="135"/>
      <c r="UDB10" s="135"/>
      <c r="UDC10" s="135"/>
      <c r="UDD10" s="135"/>
      <c r="UDE10" s="135"/>
      <c r="UDF10" s="135"/>
      <c r="UDG10" s="135"/>
      <c r="UDH10" s="135"/>
      <c r="UDI10" s="135"/>
      <c r="UDJ10" s="135"/>
      <c r="UDK10" s="135"/>
      <c r="UDL10" s="135"/>
      <c r="UDM10" s="135"/>
      <c r="UDN10" s="135"/>
      <c r="UDO10" s="135"/>
      <c r="UDP10" s="135"/>
      <c r="UDQ10" s="135"/>
      <c r="UDR10" s="135"/>
      <c r="UDS10" s="135"/>
      <c r="UDT10" s="135"/>
      <c r="UDU10" s="135"/>
      <c r="UDV10" s="135"/>
      <c r="UDW10" s="135"/>
      <c r="UDX10" s="135"/>
      <c r="UDY10" s="135"/>
      <c r="UDZ10" s="135"/>
      <c r="UEA10" s="135"/>
      <c r="UEB10" s="135"/>
      <c r="UEC10" s="135"/>
      <c r="UED10" s="135"/>
      <c r="UEE10" s="135"/>
      <c r="UEF10" s="135"/>
      <c r="UEG10" s="135"/>
      <c r="UEH10" s="135"/>
      <c r="UEI10" s="135"/>
      <c r="UEJ10" s="135"/>
      <c r="UEK10" s="135"/>
      <c r="UEL10" s="135"/>
      <c r="UEM10" s="135"/>
      <c r="UEN10" s="135"/>
      <c r="UEO10" s="135"/>
      <c r="UEP10" s="135"/>
      <c r="UEQ10" s="135"/>
      <c r="UER10" s="135"/>
      <c r="UES10" s="135"/>
      <c r="UET10" s="135"/>
      <c r="UEU10" s="135"/>
      <c r="UEV10" s="135"/>
      <c r="UEW10" s="135"/>
      <c r="UEX10" s="135"/>
      <c r="UEY10" s="135"/>
      <c r="UEZ10" s="135"/>
      <c r="UFA10" s="135"/>
      <c r="UFB10" s="135"/>
      <c r="UFC10" s="135"/>
      <c r="UFD10" s="135"/>
      <c r="UFE10" s="135"/>
      <c r="UFF10" s="135"/>
      <c r="UFG10" s="135"/>
      <c r="UFH10" s="135"/>
      <c r="UFI10" s="135"/>
      <c r="UFJ10" s="135"/>
      <c r="UFK10" s="135"/>
      <c r="UFL10" s="135"/>
      <c r="UFM10" s="135"/>
      <c r="UFN10" s="135"/>
      <c r="UFO10" s="135"/>
      <c r="UFP10" s="135"/>
      <c r="UFQ10" s="135"/>
      <c r="UFR10" s="135"/>
      <c r="UFS10" s="135"/>
      <c r="UFT10" s="135"/>
      <c r="UFU10" s="135"/>
      <c r="UFV10" s="135"/>
      <c r="UFW10" s="135"/>
      <c r="UFX10" s="135"/>
      <c r="UFY10" s="135"/>
      <c r="UFZ10" s="135"/>
      <c r="UGA10" s="135"/>
      <c r="UGB10" s="135"/>
      <c r="UGC10" s="135"/>
      <c r="UGD10" s="135"/>
      <c r="UGE10" s="135"/>
      <c r="UGF10" s="135"/>
      <c r="UGG10" s="135"/>
      <c r="UGH10" s="135"/>
      <c r="UGI10" s="135"/>
      <c r="UGJ10" s="135"/>
      <c r="UGK10" s="135"/>
      <c r="UGL10" s="135"/>
      <c r="UGM10" s="135"/>
      <c r="UGN10" s="135"/>
      <c r="UGO10" s="135"/>
      <c r="UGP10" s="135"/>
      <c r="UGQ10" s="135"/>
      <c r="UGR10" s="135"/>
      <c r="UGS10" s="135"/>
      <c r="UGT10" s="135"/>
      <c r="UGU10" s="135"/>
      <c r="UGV10" s="135"/>
      <c r="UGW10" s="135"/>
      <c r="UGX10" s="135"/>
      <c r="UGY10" s="135"/>
      <c r="UGZ10" s="135"/>
      <c r="UHA10" s="135"/>
      <c r="UHB10" s="135"/>
      <c r="UHC10" s="135"/>
      <c r="UHD10" s="135"/>
      <c r="UHE10" s="135"/>
      <c r="UHF10" s="135"/>
      <c r="UHG10" s="135"/>
      <c r="UHH10" s="135"/>
      <c r="UHI10" s="135"/>
      <c r="UHJ10" s="135"/>
      <c r="UHK10" s="135"/>
      <c r="UHL10" s="135"/>
      <c r="UHM10" s="135"/>
      <c r="UHN10" s="135"/>
      <c r="UHO10" s="135"/>
      <c r="UHP10" s="135"/>
      <c r="UHQ10" s="135"/>
      <c r="UHR10" s="135"/>
      <c r="UHS10" s="135"/>
      <c r="UHT10" s="135"/>
      <c r="UHU10" s="135"/>
      <c r="UHV10" s="135"/>
      <c r="UHW10" s="135"/>
      <c r="UHX10" s="135"/>
      <c r="UHY10" s="135"/>
      <c r="UHZ10" s="135"/>
      <c r="UIA10" s="135"/>
      <c r="UIB10" s="135"/>
      <c r="UIC10" s="135"/>
      <c r="UID10" s="135"/>
      <c r="UIE10" s="135"/>
      <c r="UIF10" s="135"/>
      <c r="UIG10" s="135"/>
      <c r="UIH10" s="135"/>
      <c r="UII10" s="135"/>
      <c r="UIJ10" s="135"/>
      <c r="UIK10" s="135"/>
      <c r="UIL10" s="135"/>
      <c r="UIM10" s="135"/>
      <c r="UIN10" s="135"/>
      <c r="UIO10" s="135"/>
      <c r="UIP10" s="135"/>
      <c r="UIQ10" s="135"/>
      <c r="UIR10" s="135"/>
      <c r="UIS10" s="135"/>
      <c r="UIT10" s="135"/>
      <c r="UIU10" s="135"/>
      <c r="UIV10" s="135"/>
      <c r="UIW10" s="135"/>
      <c r="UIX10" s="135"/>
      <c r="UIY10" s="135"/>
      <c r="UIZ10" s="135"/>
      <c r="UJA10" s="135"/>
      <c r="UJB10" s="135"/>
      <c r="UJC10" s="135"/>
      <c r="UJD10" s="135"/>
      <c r="UJE10" s="135"/>
      <c r="UJF10" s="135"/>
      <c r="UJG10" s="135"/>
      <c r="UJH10" s="135"/>
      <c r="UJI10" s="135"/>
      <c r="UJJ10" s="135"/>
      <c r="UJK10" s="135"/>
      <c r="UJL10" s="135"/>
      <c r="UJM10" s="135"/>
      <c r="UJN10" s="135"/>
      <c r="UJO10" s="135"/>
      <c r="UJP10" s="135"/>
      <c r="UJQ10" s="135"/>
      <c r="UJR10" s="135"/>
      <c r="UJS10" s="135"/>
      <c r="UJT10" s="135"/>
      <c r="UJU10" s="135"/>
      <c r="UJV10" s="135"/>
      <c r="UJW10" s="135"/>
      <c r="UJX10" s="135"/>
      <c r="UJY10" s="135"/>
      <c r="UJZ10" s="135"/>
      <c r="UKA10" s="135"/>
      <c r="UKB10" s="135"/>
      <c r="UKC10" s="135"/>
      <c r="UKD10" s="135"/>
      <c r="UKE10" s="135"/>
      <c r="UKF10" s="135"/>
      <c r="UKG10" s="135"/>
      <c r="UKH10" s="135"/>
      <c r="UKI10" s="135"/>
      <c r="UKJ10" s="135"/>
      <c r="UKK10" s="135"/>
      <c r="UKL10" s="135"/>
      <c r="UKM10" s="135"/>
      <c r="UKN10" s="135"/>
      <c r="UKO10" s="135"/>
      <c r="UKP10" s="135"/>
      <c r="UKQ10" s="135"/>
      <c r="UKR10" s="135"/>
      <c r="UKS10" s="135"/>
      <c r="UKT10" s="135"/>
      <c r="UKU10" s="135"/>
      <c r="UKV10" s="135"/>
      <c r="UKW10" s="135"/>
      <c r="UKX10" s="135"/>
      <c r="UKY10" s="135"/>
      <c r="UKZ10" s="135"/>
      <c r="ULA10" s="135"/>
      <c r="ULB10" s="135"/>
      <c r="ULC10" s="135"/>
      <c r="ULD10" s="135"/>
      <c r="ULE10" s="135"/>
      <c r="ULF10" s="135"/>
      <c r="ULG10" s="135"/>
      <c r="ULH10" s="135"/>
      <c r="ULI10" s="135"/>
      <c r="ULJ10" s="135"/>
      <c r="ULK10" s="135"/>
      <c r="ULL10" s="135"/>
      <c r="ULM10" s="135"/>
      <c r="ULN10" s="135"/>
      <c r="ULO10" s="135"/>
      <c r="ULP10" s="135"/>
      <c r="ULQ10" s="135"/>
      <c r="ULR10" s="135"/>
      <c r="ULS10" s="135"/>
      <c r="ULT10" s="135"/>
      <c r="ULU10" s="135"/>
      <c r="ULV10" s="135"/>
      <c r="ULW10" s="135"/>
      <c r="ULX10" s="135"/>
      <c r="ULY10" s="135"/>
      <c r="ULZ10" s="135"/>
      <c r="UMA10" s="135"/>
      <c r="UMB10" s="135"/>
      <c r="UMC10" s="135"/>
      <c r="UMD10" s="135"/>
      <c r="UME10" s="135"/>
      <c r="UMF10" s="135"/>
      <c r="UMG10" s="135"/>
      <c r="UMH10" s="135"/>
      <c r="UMI10" s="135"/>
      <c r="UMJ10" s="135"/>
      <c r="UMK10" s="135"/>
      <c r="UML10" s="135"/>
      <c r="UMM10" s="135"/>
      <c r="UMN10" s="135"/>
      <c r="UMO10" s="135"/>
      <c r="UMP10" s="135"/>
      <c r="UMQ10" s="135"/>
      <c r="UMR10" s="135"/>
      <c r="UMS10" s="135"/>
      <c r="UMT10" s="135"/>
      <c r="UMU10" s="135"/>
      <c r="UMV10" s="135"/>
      <c r="UMW10" s="135"/>
      <c r="UMX10" s="135"/>
      <c r="UMY10" s="135"/>
      <c r="UMZ10" s="135"/>
      <c r="UNA10" s="135"/>
      <c r="UNB10" s="135"/>
      <c r="UNC10" s="135"/>
      <c r="UND10" s="135"/>
      <c r="UNE10" s="135"/>
      <c r="UNF10" s="135"/>
      <c r="UNG10" s="135"/>
      <c r="UNH10" s="135"/>
      <c r="UNI10" s="135"/>
      <c r="UNJ10" s="135"/>
      <c r="UNK10" s="135"/>
      <c r="UNL10" s="135"/>
      <c r="UNM10" s="135"/>
      <c r="UNN10" s="135"/>
      <c r="UNO10" s="135"/>
      <c r="UNP10" s="135"/>
      <c r="UNQ10" s="135"/>
      <c r="UNR10" s="135"/>
      <c r="UNS10" s="135"/>
      <c r="UNT10" s="135"/>
      <c r="UNU10" s="135"/>
      <c r="UNV10" s="135"/>
      <c r="UNW10" s="135"/>
      <c r="UNX10" s="135"/>
      <c r="UNY10" s="135"/>
      <c r="UNZ10" s="135"/>
      <c r="UOA10" s="135"/>
      <c r="UOB10" s="135"/>
      <c r="UOC10" s="135"/>
      <c r="UOD10" s="135"/>
      <c r="UOE10" s="135"/>
      <c r="UOF10" s="135"/>
      <c r="UOG10" s="135"/>
      <c r="UOH10" s="135"/>
      <c r="UOI10" s="135"/>
      <c r="UOJ10" s="135"/>
      <c r="UOK10" s="135"/>
      <c r="UOL10" s="135"/>
      <c r="UOM10" s="135"/>
      <c r="UON10" s="135"/>
      <c r="UOO10" s="135"/>
      <c r="UOP10" s="135"/>
      <c r="UOQ10" s="135"/>
      <c r="UOR10" s="135"/>
      <c r="UOS10" s="135"/>
      <c r="UOT10" s="135"/>
      <c r="UOU10" s="135"/>
      <c r="UOV10" s="135"/>
      <c r="UOW10" s="135"/>
      <c r="UOX10" s="135"/>
      <c r="UOY10" s="135"/>
      <c r="UOZ10" s="135"/>
      <c r="UPA10" s="135"/>
      <c r="UPB10" s="135"/>
      <c r="UPC10" s="135"/>
      <c r="UPD10" s="135"/>
      <c r="UPE10" s="135"/>
      <c r="UPF10" s="135"/>
      <c r="UPG10" s="135"/>
      <c r="UPH10" s="135"/>
      <c r="UPI10" s="135"/>
      <c r="UPJ10" s="135"/>
      <c r="UPK10" s="135"/>
      <c r="UPL10" s="135"/>
      <c r="UPM10" s="135"/>
      <c r="UPN10" s="135"/>
      <c r="UPO10" s="135"/>
      <c r="UPP10" s="135"/>
      <c r="UPQ10" s="135"/>
      <c r="UPR10" s="135"/>
      <c r="UPS10" s="135"/>
      <c r="UPT10" s="135"/>
      <c r="UPU10" s="135"/>
      <c r="UPV10" s="135"/>
      <c r="UPW10" s="135"/>
      <c r="UPX10" s="135"/>
      <c r="UPY10" s="135"/>
      <c r="UPZ10" s="135"/>
      <c r="UQA10" s="135"/>
      <c r="UQB10" s="135"/>
      <c r="UQC10" s="135"/>
      <c r="UQD10" s="135"/>
      <c r="UQE10" s="135"/>
      <c r="UQF10" s="135"/>
      <c r="UQG10" s="135"/>
      <c r="UQH10" s="135"/>
      <c r="UQI10" s="135"/>
      <c r="UQJ10" s="135"/>
      <c r="UQK10" s="135"/>
      <c r="UQL10" s="135"/>
      <c r="UQM10" s="135"/>
      <c r="UQN10" s="135"/>
      <c r="UQO10" s="135"/>
      <c r="UQP10" s="135"/>
      <c r="UQQ10" s="135"/>
      <c r="UQR10" s="135"/>
      <c r="UQS10" s="135"/>
      <c r="UQT10" s="135"/>
      <c r="UQU10" s="135"/>
      <c r="UQV10" s="135"/>
      <c r="UQW10" s="135"/>
      <c r="UQX10" s="135"/>
      <c r="UQY10" s="135"/>
      <c r="UQZ10" s="135"/>
      <c r="URA10" s="135"/>
      <c r="URB10" s="135"/>
      <c r="URC10" s="135"/>
      <c r="URD10" s="135"/>
      <c r="URE10" s="135"/>
      <c r="URF10" s="135"/>
      <c r="URG10" s="135"/>
      <c r="URH10" s="135"/>
      <c r="URI10" s="135"/>
      <c r="URJ10" s="135"/>
      <c r="URK10" s="135"/>
      <c r="URL10" s="135"/>
      <c r="URM10" s="135"/>
      <c r="URN10" s="135"/>
      <c r="URO10" s="135"/>
      <c r="URP10" s="135"/>
      <c r="URQ10" s="135"/>
      <c r="URR10" s="135"/>
      <c r="URS10" s="135"/>
      <c r="URT10" s="135"/>
      <c r="URU10" s="135"/>
      <c r="URV10" s="135"/>
      <c r="URW10" s="135"/>
      <c r="URX10" s="135"/>
      <c r="URY10" s="135"/>
      <c r="URZ10" s="135"/>
      <c r="USA10" s="135"/>
      <c r="USB10" s="135"/>
      <c r="USC10" s="135"/>
      <c r="USD10" s="135"/>
      <c r="USE10" s="135"/>
      <c r="USF10" s="135"/>
      <c r="USG10" s="135"/>
      <c r="USH10" s="135"/>
      <c r="USI10" s="135"/>
      <c r="USJ10" s="135"/>
      <c r="USK10" s="135"/>
      <c r="USL10" s="135"/>
      <c r="USM10" s="135"/>
      <c r="USN10" s="135"/>
      <c r="USO10" s="135"/>
      <c r="USP10" s="135"/>
      <c r="USQ10" s="135"/>
      <c r="USR10" s="135"/>
      <c r="USS10" s="135"/>
      <c r="UST10" s="135"/>
      <c r="USU10" s="135"/>
      <c r="USV10" s="135"/>
      <c r="USW10" s="135"/>
      <c r="USX10" s="135"/>
      <c r="USY10" s="135"/>
      <c r="USZ10" s="135"/>
      <c r="UTA10" s="135"/>
      <c r="UTB10" s="135"/>
      <c r="UTC10" s="135"/>
      <c r="UTD10" s="135"/>
      <c r="UTE10" s="135"/>
      <c r="UTF10" s="135"/>
      <c r="UTG10" s="135"/>
      <c r="UTH10" s="135"/>
      <c r="UTI10" s="135"/>
      <c r="UTJ10" s="135"/>
      <c r="UTK10" s="135"/>
      <c r="UTL10" s="135"/>
      <c r="UTM10" s="135"/>
      <c r="UTN10" s="135"/>
      <c r="UTO10" s="135"/>
      <c r="UTP10" s="135"/>
      <c r="UTQ10" s="135"/>
      <c r="UTR10" s="135"/>
      <c r="UTS10" s="135"/>
      <c r="UTT10" s="135"/>
      <c r="UTU10" s="135"/>
      <c r="UTV10" s="135"/>
      <c r="UTW10" s="135"/>
      <c r="UTX10" s="135"/>
      <c r="UTY10" s="135"/>
      <c r="UTZ10" s="135"/>
      <c r="UUA10" s="135"/>
      <c r="UUB10" s="135"/>
      <c r="UUC10" s="135"/>
      <c r="UUD10" s="135"/>
      <c r="UUE10" s="135"/>
      <c r="UUF10" s="135"/>
      <c r="UUG10" s="135"/>
      <c r="UUH10" s="135"/>
      <c r="UUI10" s="135"/>
      <c r="UUJ10" s="135"/>
      <c r="UUK10" s="135"/>
      <c r="UUL10" s="135"/>
      <c r="UUM10" s="135"/>
      <c r="UUN10" s="135"/>
      <c r="UUO10" s="135"/>
      <c r="UUP10" s="135"/>
      <c r="UUQ10" s="135"/>
      <c r="UUR10" s="135"/>
      <c r="UUS10" s="135"/>
      <c r="UUT10" s="135"/>
      <c r="UUU10" s="135"/>
      <c r="UUV10" s="135"/>
      <c r="UUW10" s="135"/>
      <c r="UUX10" s="135"/>
      <c r="UUY10" s="135"/>
      <c r="UUZ10" s="135"/>
      <c r="UVA10" s="135"/>
      <c r="UVB10" s="135"/>
      <c r="UVC10" s="135"/>
      <c r="UVD10" s="135"/>
      <c r="UVE10" s="135"/>
      <c r="UVF10" s="135"/>
      <c r="UVG10" s="135"/>
      <c r="UVH10" s="135"/>
      <c r="UVI10" s="135"/>
      <c r="UVJ10" s="135"/>
      <c r="UVK10" s="135"/>
      <c r="UVL10" s="135"/>
      <c r="UVM10" s="135"/>
      <c r="UVN10" s="135"/>
      <c r="UVO10" s="135"/>
      <c r="UVP10" s="135"/>
      <c r="UVQ10" s="135"/>
      <c r="UVR10" s="135"/>
      <c r="UVS10" s="135"/>
      <c r="UVT10" s="135"/>
      <c r="UVU10" s="135"/>
      <c r="UVV10" s="135"/>
      <c r="UVW10" s="135"/>
      <c r="UVX10" s="135"/>
      <c r="UVY10" s="135"/>
      <c r="UVZ10" s="135"/>
      <c r="UWA10" s="135"/>
      <c r="UWB10" s="135"/>
      <c r="UWC10" s="135"/>
      <c r="UWD10" s="135"/>
      <c r="UWE10" s="135"/>
      <c r="UWF10" s="135"/>
      <c r="UWG10" s="135"/>
      <c r="UWH10" s="135"/>
      <c r="UWI10" s="135"/>
      <c r="UWJ10" s="135"/>
      <c r="UWK10" s="135"/>
      <c r="UWL10" s="135"/>
      <c r="UWM10" s="135"/>
      <c r="UWN10" s="135"/>
      <c r="UWO10" s="135"/>
      <c r="UWP10" s="135"/>
      <c r="UWQ10" s="135"/>
      <c r="UWR10" s="135"/>
      <c r="UWS10" s="135"/>
      <c r="UWT10" s="135"/>
      <c r="UWU10" s="135"/>
      <c r="UWV10" s="135"/>
      <c r="UWW10" s="135"/>
      <c r="UWX10" s="135"/>
      <c r="UWY10" s="135"/>
      <c r="UWZ10" s="135"/>
      <c r="UXA10" s="135"/>
      <c r="UXB10" s="135"/>
      <c r="UXC10" s="135"/>
      <c r="UXD10" s="135"/>
      <c r="UXE10" s="135"/>
      <c r="UXF10" s="135"/>
      <c r="UXG10" s="135"/>
      <c r="UXH10" s="135"/>
      <c r="UXI10" s="135"/>
      <c r="UXJ10" s="135"/>
      <c r="UXK10" s="135"/>
      <c r="UXL10" s="135"/>
      <c r="UXM10" s="135"/>
      <c r="UXN10" s="135"/>
      <c r="UXO10" s="135"/>
      <c r="UXP10" s="135"/>
      <c r="UXQ10" s="135"/>
      <c r="UXR10" s="135"/>
      <c r="UXS10" s="135"/>
      <c r="UXT10" s="135"/>
      <c r="UXU10" s="135"/>
      <c r="UXV10" s="135"/>
      <c r="UXW10" s="135"/>
      <c r="UXX10" s="135"/>
      <c r="UXY10" s="135"/>
      <c r="UXZ10" s="135"/>
      <c r="UYA10" s="135"/>
      <c r="UYB10" s="135"/>
      <c r="UYC10" s="135"/>
      <c r="UYD10" s="135"/>
      <c r="UYE10" s="135"/>
      <c r="UYF10" s="135"/>
      <c r="UYG10" s="135"/>
      <c r="UYH10" s="135"/>
      <c r="UYI10" s="135"/>
      <c r="UYJ10" s="135"/>
      <c r="UYK10" s="135"/>
      <c r="UYL10" s="135"/>
      <c r="UYM10" s="135"/>
      <c r="UYN10" s="135"/>
      <c r="UYO10" s="135"/>
      <c r="UYP10" s="135"/>
      <c r="UYQ10" s="135"/>
      <c r="UYR10" s="135"/>
      <c r="UYS10" s="135"/>
      <c r="UYT10" s="135"/>
      <c r="UYU10" s="135"/>
      <c r="UYV10" s="135"/>
      <c r="UYW10" s="135"/>
      <c r="UYX10" s="135"/>
      <c r="UYY10" s="135"/>
      <c r="UYZ10" s="135"/>
      <c r="UZA10" s="135"/>
      <c r="UZB10" s="135"/>
      <c r="UZC10" s="135"/>
      <c r="UZD10" s="135"/>
      <c r="UZE10" s="135"/>
      <c r="UZF10" s="135"/>
      <c r="UZG10" s="135"/>
      <c r="UZH10" s="135"/>
      <c r="UZI10" s="135"/>
      <c r="UZJ10" s="135"/>
      <c r="UZK10" s="135"/>
      <c r="UZL10" s="135"/>
      <c r="UZM10" s="135"/>
      <c r="UZN10" s="135"/>
      <c r="UZO10" s="135"/>
      <c r="UZP10" s="135"/>
      <c r="UZQ10" s="135"/>
      <c r="UZR10" s="135"/>
      <c r="UZS10" s="135"/>
      <c r="UZT10" s="135"/>
      <c r="UZU10" s="135"/>
      <c r="UZV10" s="135"/>
      <c r="UZW10" s="135"/>
      <c r="UZX10" s="135"/>
      <c r="UZY10" s="135"/>
      <c r="UZZ10" s="135"/>
      <c r="VAA10" s="135"/>
      <c r="VAB10" s="135"/>
      <c r="VAC10" s="135"/>
      <c r="VAD10" s="135"/>
      <c r="VAE10" s="135"/>
      <c r="VAF10" s="135"/>
      <c r="VAG10" s="135"/>
      <c r="VAH10" s="135"/>
      <c r="VAI10" s="135"/>
      <c r="VAJ10" s="135"/>
      <c r="VAK10" s="135"/>
      <c r="VAL10" s="135"/>
      <c r="VAM10" s="135"/>
      <c r="VAN10" s="135"/>
      <c r="VAO10" s="135"/>
      <c r="VAP10" s="135"/>
      <c r="VAQ10" s="135"/>
      <c r="VAR10" s="135"/>
      <c r="VAS10" s="135"/>
      <c r="VAT10" s="135"/>
      <c r="VAU10" s="135"/>
      <c r="VAV10" s="135"/>
      <c r="VAW10" s="135"/>
      <c r="VAX10" s="135"/>
      <c r="VAY10" s="135"/>
      <c r="VAZ10" s="135"/>
      <c r="VBA10" s="135"/>
      <c r="VBB10" s="135"/>
      <c r="VBC10" s="135"/>
      <c r="VBD10" s="135"/>
      <c r="VBE10" s="135"/>
      <c r="VBF10" s="135"/>
      <c r="VBG10" s="135"/>
      <c r="VBH10" s="135"/>
      <c r="VBI10" s="135"/>
      <c r="VBJ10" s="135"/>
      <c r="VBK10" s="135"/>
      <c r="VBL10" s="135"/>
      <c r="VBM10" s="135"/>
      <c r="VBN10" s="135"/>
      <c r="VBO10" s="135"/>
      <c r="VBP10" s="135"/>
      <c r="VBQ10" s="135"/>
      <c r="VBR10" s="135"/>
      <c r="VBS10" s="135"/>
      <c r="VBT10" s="135"/>
      <c r="VBU10" s="135"/>
      <c r="VBV10" s="135"/>
      <c r="VBW10" s="135"/>
      <c r="VBX10" s="135"/>
      <c r="VBY10" s="135"/>
      <c r="VBZ10" s="135"/>
      <c r="VCA10" s="135"/>
      <c r="VCB10" s="135"/>
      <c r="VCC10" s="135"/>
      <c r="VCD10" s="135"/>
      <c r="VCE10" s="135"/>
      <c r="VCF10" s="135"/>
      <c r="VCG10" s="135"/>
      <c r="VCH10" s="135"/>
      <c r="VCI10" s="135"/>
      <c r="VCJ10" s="135"/>
      <c r="VCK10" s="135"/>
      <c r="VCL10" s="135"/>
      <c r="VCM10" s="135"/>
      <c r="VCN10" s="135"/>
      <c r="VCO10" s="135"/>
      <c r="VCP10" s="135"/>
      <c r="VCQ10" s="135"/>
      <c r="VCR10" s="135"/>
      <c r="VCS10" s="135"/>
      <c r="VCT10" s="135"/>
      <c r="VCU10" s="135"/>
      <c r="VCV10" s="135"/>
      <c r="VCW10" s="135"/>
      <c r="VCX10" s="135"/>
      <c r="VCY10" s="135"/>
      <c r="VCZ10" s="135"/>
      <c r="VDA10" s="135"/>
      <c r="VDB10" s="135"/>
      <c r="VDC10" s="135"/>
      <c r="VDD10" s="135"/>
      <c r="VDE10" s="135"/>
      <c r="VDF10" s="135"/>
      <c r="VDG10" s="135"/>
      <c r="VDH10" s="135"/>
      <c r="VDI10" s="135"/>
      <c r="VDJ10" s="135"/>
      <c r="VDK10" s="135"/>
      <c r="VDL10" s="135"/>
      <c r="VDM10" s="135"/>
      <c r="VDN10" s="135"/>
      <c r="VDO10" s="135"/>
      <c r="VDP10" s="135"/>
      <c r="VDQ10" s="135"/>
      <c r="VDR10" s="135"/>
      <c r="VDS10" s="135"/>
      <c r="VDT10" s="135"/>
      <c r="VDU10" s="135"/>
      <c r="VDV10" s="135"/>
      <c r="VDW10" s="135"/>
      <c r="VDX10" s="135"/>
      <c r="VDY10" s="135"/>
      <c r="VDZ10" s="135"/>
      <c r="VEA10" s="135"/>
      <c r="VEB10" s="135"/>
      <c r="VEC10" s="135"/>
      <c r="VED10" s="135"/>
      <c r="VEE10" s="135"/>
      <c r="VEF10" s="135"/>
      <c r="VEG10" s="135"/>
      <c r="VEH10" s="135"/>
      <c r="VEI10" s="135"/>
      <c r="VEJ10" s="135"/>
      <c r="VEK10" s="135"/>
      <c r="VEL10" s="135"/>
      <c r="VEM10" s="135"/>
      <c r="VEN10" s="135"/>
      <c r="VEO10" s="135"/>
      <c r="VEP10" s="135"/>
      <c r="VEQ10" s="135"/>
      <c r="VER10" s="135"/>
      <c r="VES10" s="135"/>
      <c r="VET10" s="135"/>
      <c r="VEU10" s="135"/>
      <c r="VEV10" s="135"/>
      <c r="VEW10" s="135"/>
      <c r="VEX10" s="135"/>
      <c r="VEY10" s="135"/>
      <c r="VEZ10" s="135"/>
      <c r="VFA10" s="135"/>
      <c r="VFB10" s="135"/>
      <c r="VFC10" s="135"/>
      <c r="VFD10" s="135"/>
      <c r="VFE10" s="135"/>
      <c r="VFF10" s="135"/>
      <c r="VFG10" s="135"/>
      <c r="VFH10" s="135"/>
      <c r="VFI10" s="135"/>
      <c r="VFJ10" s="135"/>
      <c r="VFK10" s="135"/>
      <c r="VFL10" s="135"/>
      <c r="VFM10" s="135"/>
      <c r="VFN10" s="135"/>
      <c r="VFO10" s="135"/>
      <c r="VFP10" s="135"/>
      <c r="VFQ10" s="135"/>
      <c r="VFR10" s="135"/>
      <c r="VFS10" s="135"/>
      <c r="VFT10" s="135"/>
      <c r="VFU10" s="135"/>
      <c r="VFV10" s="135"/>
      <c r="VFW10" s="135"/>
      <c r="VFX10" s="135"/>
      <c r="VFY10" s="135"/>
      <c r="VFZ10" s="135"/>
      <c r="VGA10" s="135"/>
      <c r="VGB10" s="135"/>
      <c r="VGC10" s="135"/>
      <c r="VGD10" s="135"/>
      <c r="VGE10" s="135"/>
      <c r="VGF10" s="135"/>
      <c r="VGG10" s="135"/>
      <c r="VGH10" s="135"/>
      <c r="VGI10" s="135"/>
      <c r="VGJ10" s="135"/>
      <c r="VGK10" s="135"/>
      <c r="VGL10" s="135"/>
      <c r="VGM10" s="135"/>
      <c r="VGN10" s="135"/>
      <c r="VGO10" s="135"/>
      <c r="VGP10" s="135"/>
      <c r="VGQ10" s="135"/>
      <c r="VGR10" s="135"/>
      <c r="VGS10" s="135"/>
      <c r="VGT10" s="135"/>
      <c r="VGU10" s="135"/>
      <c r="VGV10" s="135"/>
      <c r="VGW10" s="135"/>
      <c r="VGX10" s="135"/>
      <c r="VGY10" s="135"/>
      <c r="VGZ10" s="135"/>
      <c r="VHA10" s="135"/>
      <c r="VHB10" s="135"/>
      <c r="VHC10" s="135"/>
      <c r="VHD10" s="135"/>
      <c r="VHE10" s="135"/>
      <c r="VHF10" s="135"/>
      <c r="VHG10" s="135"/>
      <c r="VHH10" s="135"/>
      <c r="VHI10" s="135"/>
      <c r="VHJ10" s="135"/>
      <c r="VHK10" s="135"/>
      <c r="VHL10" s="135"/>
      <c r="VHM10" s="135"/>
      <c r="VHN10" s="135"/>
      <c r="VHO10" s="135"/>
      <c r="VHP10" s="135"/>
      <c r="VHQ10" s="135"/>
      <c r="VHR10" s="135"/>
      <c r="VHS10" s="135"/>
      <c r="VHT10" s="135"/>
      <c r="VHU10" s="135"/>
      <c r="VHV10" s="135"/>
      <c r="VHW10" s="135"/>
      <c r="VHX10" s="135"/>
      <c r="VHY10" s="135"/>
      <c r="VHZ10" s="135"/>
      <c r="VIA10" s="135"/>
      <c r="VIB10" s="135"/>
      <c r="VIC10" s="135"/>
      <c r="VID10" s="135"/>
      <c r="VIE10" s="135"/>
      <c r="VIF10" s="135"/>
      <c r="VIG10" s="135"/>
      <c r="VIH10" s="135"/>
      <c r="VII10" s="135"/>
      <c r="VIJ10" s="135"/>
      <c r="VIK10" s="135"/>
      <c r="VIL10" s="135"/>
      <c r="VIM10" s="135"/>
      <c r="VIN10" s="135"/>
      <c r="VIO10" s="135"/>
      <c r="VIP10" s="135"/>
      <c r="VIQ10" s="135"/>
      <c r="VIR10" s="135"/>
      <c r="VIS10" s="135"/>
      <c r="VIT10" s="135"/>
      <c r="VIU10" s="135"/>
      <c r="VIV10" s="135"/>
      <c r="VIW10" s="135"/>
      <c r="VIX10" s="135"/>
      <c r="VIY10" s="135"/>
      <c r="VIZ10" s="135"/>
      <c r="VJA10" s="135"/>
      <c r="VJB10" s="135"/>
      <c r="VJC10" s="135"/>
      <c r="VJD10" s="135"/>
      <c r="VJE10" s="135"/>
      <c r="VJF10" s="135"/>
      <c r="VJG10" s="135"/>
      <c r="VJH10" s="135"/>
      <c r="VJI10" s="135"/>
      <c r="VJJ10" s="135"/>
      <c r="VJK10" s="135"/>
      <c r="VJL10" s="135"/>
      <c r="VJM10" s="135"/>
      <c r="VJN10" s="135"/>
      <c r="VJO10" s="135"/>
      <c r="VJP10" s="135"/>
      <c r="VJQ10" s="135"/>
      <c r="VJR10" s="135"/>
      <c r="VJS10" s="135"/>
      <c r="VJT10" s="135"/>
      <c r="VJU10" s="135"/>
      <c r="VJV10" s="135"/>
      <c r="VJW10" s="135"/>
      <c r="VJX10" s="135"/>
      <c r="VJY10" s="135"/>
      <c r="VJZ10" s="135"/>
      <c r="VKA10" s="135"/>
      <c r="VKB10" s="135"/>
      <c r="VKC10" s="135"/>
      <c r="VKD10" s="135"/>
      <c r="VKE10" s="135"/>
      <c r="VKF10" s="135"/>
      <c r="VKG10" s="135"/>
      <c r="VKH10" s="135"/>
      <c r="VKI10" s="135"/>
      <c r="VKJ10" s="135"/>
      <c r="VKK10" s="135"/>
      <c r="VKL10" s="135"/>
      <c r="VKM10" s="135"/>
      <c r="VKN10" s="135"/>
      <c r="VKO10" s="135"/>
      <c r="VKP10" s="135"/>
      <c r="VKQ10" s="135"/>
      <c r="VKR10" s="135"/>
      <c r="VKS10" s="135"/>
      <c r="VKT10" s="135"/>
      <c r="VKU10" s="135"/>
      <c r="VKV10" s="135"/>
      <c r="VKW10" s="135"/>
      <c r="VKX10" s="135"/>
      <c r="VKY10" s="135"/>
      <c r="VKZ10" s="135"/>
      <c r="VLA10" s="135"/>
      <c r="VLB10" s="135"/>
      <c r="VLC10" s="135"/>
      <c r="VLD10" s="135"/>
      <c r="VLE10" s="135"/>
      <c r="VLF10" s="135"/>
      <c r="VLG10" s="135"/>
      <c r="VLH10" s="135"/>
      <c r="VLI10" s="135"/>
      <c r="VLJ10" s="135"/>
      <c r="VLK10" s="135"/>
      <c r="VLL10" s="135"/>
      <c r="VLM10" s="135"/>
      <c r="VLN10" s="135"/>
      <c r="VLO10" s="135"/>
      <c r="VLP10" s="135"/>
      <c r="VLQ10" s="135"/>
      <c r="VLR10" s="135"/>
      <c r="VLS10" s="135"/>
      <c r="VLT10" s="135"/>
      <c r="VLU10" s="135"/>
      <c r="VLV10" s="135"/>
      <c r="VLW10" s="135"/>
      <c r="VLX10" s="135"/>
      <c r="VLY10" s="135"/>
      <c r="VLZ10" s="135"/>
      <c r="VMA10" s="135"/>
      <c r="VMB10" s="135"/>
      <c r="VMC10" s="135"/>
      <c r="VMD10" s="135"/>
      <c r="VME10" s="135"/>
      <c r="VMF10" s="135"/>
      <c r="VMG10" s="135"/>
      <c r="VMH10" s="135"/>
      <c r="VMI10" s="135"/>
      <c r="VMJ10" s="135"/>
      <c r="VMK10" s="135"/>
      <c r="VML10" s="135"/>
      <c r="VMM10" s="135"/>
      <c r="VMN10" s="135"/>
      <c r="VMO10" s="135"/>
      <c r="VMP10" s="135"/>
      <c r="VMQ10" s="135"/>
      <c r="VMR10" s="135"/>
      <c r="VMS10" s="135"/>
      <c r="VMT10" s="135"/>
      <c r="VMU10" s="135"/>
      <c r="VMV10" s="135"/>
      <c r="VMW10" s="135"/>
      <c r="VMX10" s="135"/>
      <c r="VMY10" s="135"/>
      <c r="VMZ10" s="135"/>
      <c r="VNA10" s="135"/>
      <c r="VNB10" s="135"/>
      <c r="VNC10" s="135"/>
      <c r="VND10" s="135"/>
      <c r="VNE10" s="135"/>
      <c r="VNF10" s="135"/>
      <c r="VNG10" s="135"/>
      <c r="VNH10" s="135"/>
      <c r="VNI10" s="135"/>
      <c r="VNJ10" s="135"/>
      <c r="VNK10" s="135"/>
      <c r="VNL10" s="135"/>
      <c r="VNM10" s="135"/>
      <c r="VNN10" s="135"/>
      <c r="VNO10" s="135"/>
      <c r="VNP10" s="135"/>
      <c r="VNQ10" s="135"/>
      <c r="VNR10" s="135"/>
      <c r="VNS10" s="135"/>
      <c r="VNT10" s="135"/>
      <c r="VNU10" s="135"/>
      <c r="VNV10" s="135"/>
      <c r="VNW10" s="135"/>
      <c r="VNX10" s="135"/>
      <c r="VNY10" s="135"/>
      <c r="VNZ10" s="135"/>
      <c r="VOA10" s="135"/>
      <c r="VOB10" s="135"/>
      <c r="VOC10" s="135"/>
      <c r="VOD10" s="135"/>
      <c r="VOE10" s="135"/>
      <c r="VOF10" s="135"/>
      <c r="VOG10" s="135"/>
      <c r="VOH10" s="135"/>
      <c r="VOI10" s="135"/>
      <c r="VOJ10" s="135"/>
      <c r="VOK10" s="135"/>
      <c r="VOL10" s="135"/>
      <c r="VOM10" s="135"/>
      <c r="VON10" s="135"/>
      <c r="VOO10" s="135"/>
      <c r="VOP10" s="135"/>
      <c r="VOQ10" s="135"/>
      <c r="VOR10" s="135"/>
      <c r="VOS10" s="135"/>
      <c r="VOT10" s="135"/>
      <c r="VOU10" s="135"/>
      <c r="VOV10" s="135"/>
      <c r="VOW10" s="135"/>
      <c r="VOX10" s="135"/>
      <c r="VOY10" s="135"/>
      <c r="VOZ10" s="135"/>
      <c r="VPA10" s="135"/>
      <c r="VPB10" s="135"/>
      <c r="VPC10" s="135"/>
      <c r="VPD10" s="135"/>
      <c r="VPE10" s="135"/>
      <c r="VPF10" s="135"/>
      <c r="VPG10" s="135"/>
      <c r="VPH10" s="135"/>
      <c r="VPI10" s="135"/>
      <c r="VPJ10" s="135"/>
      <c r="VPK10" s="135"/>
      <c r="VPL10" s="135"/>
      <c r="VPM10" s="135"/>
      <c r="VPN10" s="135"/>
      <c r="VPO10" s="135"/>
      <c r="VPP10" s="135"/>
      <c r="VPQ10" s="135"/>
      <c r="VPR10" s="135"/>
      <c r="VPS10" s="135"/>
      <c r="VPT10" s="135"/>
      <c r="VPU10" s="135"/>
      <c r="VPV10" s="135"/>
      <c r="VPW10" s="135"/>
      <c r="VPX10" s="135"/>
      <c r="VPY10" s="135"/>
      <c r="VPZ10" s="135"/>
      <c r="VQA10" s="135"/>
      <c r="VQB10" s="135"/>
      <c r="VQC10" s="135"/>
      <c r="VQD10" s="135"/>
      <c r="VQE10" s="135"/>
      <c r="VQF10" s="135"/>
      <c r="VQG10" s="135"/>
      <c r="VQH10" s="135"/>
      <c r="VQI10" s="135"/>
      <c r="VQJ10" s="135"/>
      <c r="VQK10" s="135"/>
      <c r="VQL10" s="135"/>
      <c r="VQM10" s="135"/>
      <c r="VQN10" s="135"/>
      <c r="VQO10" s="135"/>
      <c r="VQP10" s="135"/>
      <c r="VQQ10" s="135"/>
      <c r="VQR10" s="135"/>
      <c r="VQS10" s="135"/>
      <c r="VQT10" s="135"/>
      <c r="VQU10" s="135"/>
      <c r="VQV10" s="135"/>
      <c r="VQW10" s="135"/>
      <c r="VQX10" s="135"/>
      <c r="VQY10" s="135"/>
      <c r="VQZ10" s="135"/>
      <c r="VRA10" s="135"/>
      <c r="VRB10" s="135"/>
      <c r="VRC10" s="135"/>
      <c r="VRD10" s="135"/>
      <c r="VRE10" s="135"/>
      <c r="VRF10" s="135"/>
      <c r="VRG10" s="135"/>
      <c r="VRH10" s="135"/>
      <c r="VRI10" s="135"/>
      <c r="VRJ10" s="135"/>
      <c r="VRK10" s="135"/>
      <c r="VRL10" s="135"/>
      <c r="VRM10" s="135"/>
      <c r="VRN10" s="135"/>
      <c r="VRO10" s="135"/>
      <c r="VRP10" s="135"/>
      <c r="VRQ10" s="135"/>
      <c r="VRR10" s="135"/>
      <c r="VRS10" s="135"/>
      <c r="VRT10" s="135"/>
      <c r="VRU10" s="135"/>
      <c r="VRV10" s="135"/>
      <c r="VRW10" s="135"/>
      <c r="VRX10" s="135"/>
      <c r="VRY10" s="135"/>
      <c r="VRZ10" s="135"/>
      <c r="VSA10" s="135"/>
      <c r="VSB10" s="135"/>
      <c r="VSC10" s="135"/>
      <c r="VSD10" s="135"/>
      <c r="VSE10" s="135"/>
      <c r="VSF10" s="135"/>
      <c r="VSG10" s="135"/>
      <c r="VSH10" s="135"/>
      <c r="VSI10" s="135"/>
      <c r="VSJ10" s="135"/>
      <c r="VSK10" s="135"/>
      <c r="VSL10" s="135"/>
      <c r="VSM10" s="135"/>
      <c r="VSN10" s="135"/>
      <c r="VSO10" s="135"/>
      <c r="VSP10" s="135"/>
      <c r="VSQ10" s="135"/>
      <c r="VSR10" s="135"/>
      <c r="VSS10" s="135"/>
      <c r="VST10" s="135"/>
      <c r="VSU10" s="135"/>
      <c r="VSV10" s="135"/>
      <c r="VSW10" s="135"/>
      <c r="VSX10" s="135"/>
      <c r="VSY10" s="135"/>
      <c r="VSZ10" s="135"/>
      <c r="VTA10" s="135"/>
      <c r="VTB10" s="135"/>
      <c r="VTC10" s="135"/>
      <c r="VTD10" s="135"/>
      <c r="VTE10" s="135"/>
      <c r="VTF10" s="135"/>
      <c r="VTG10" s="135"/>
      <c r="VTH10" s="135"/>
      <c r="VTI10" s="135"/>
      <c r="VTJ10" s="135"/>
      <c r="VTK10" s="135"/>
      <c r="VTL10" s="135"/>
      <c r="VTM10" s="135"/>
      <c r="VTN10" s="135"/>
      <c r="VTO10" s="135"/>
      <c r="VTP10" s="135"/>
      <c r="VTQ10" s="135"/>
      <c r="VTR10" s="135"/>
      <c r="VTS10" s="135"/>
      <c r="VTT10" s="135"/>
      <c r="VTU10" s="135"/>
      <c r="VTV10" s="135"/>
      <c r="VTW10" s="135"/>
      <c r="VTX10" s="135"/>
      <c r="VTY10" s="135"/>
      <c r="VTZ10" s="135"/>
      <c r="VUA10" s="135"/>
      <c r="VUB10" s="135"/>
      <c r="VUC10" s="135"/>
      <c r="VUD10" s="135"/>
      <c r="VUE10" s="135"/>
      <c r="VUF10" s="135"/>
      <c r="VUG10" s="135"/>
      <c r="VUH10" s="135"/>
      <c r="VUI10" s="135"/>
      <c r="VUJ10" s="135"/>
      <c r="VUK10" s="135"/>
      <c r="VUL10" s="135"/>
      <c r="VUM10" s="135"/>
      <c r="VUN10" s="135"/>
      <c r="VUO10" s="135"/>
      <c r="VUP10" s="135"/>
      <c r="VUQ10" s="135"/>
      <c r="VUR10" s="135"/>
      <c r="VUS10" s="135"/>
      <c r="VUT10" s="135"/>
      <c r="VUU10" s="135"/>
      <c r="VUV10" s="135"/>
      <c r="VUW10" s="135"/>
      <c r="VUX10" s="135"/>
      <c r="VUY10" s="135"/>
      <c r="VUZ10" s="135"/>
      <c r="VVA10" s="135"/>
      <c r="VVB10" s="135"/>
      <c r="VVC10" s="135"/>
      <c r="VVD10" s="135"/>
      <c r="VVE10" s="135"/>
      <c r="VVF10" s="135"/>
      <c r="VVG10" s="135"/>
      <c r="VVH10" s="135"/>
      <c r="VVI10" s="135"/>
      <c r="VVJ10" s="135"/>
      <c r="VVK10" s="135"/>
      <c r="VVL10" s="135"/>
      <c r="VVM10" s="135"/>
      <c r="VVN10" s="135"/>
      <c r="VVO10" s="135"/>
      <c r="VVP10" s="135"/>
      <c r="VVQ10" s="135"/>
      <c r="VVR10" s="135"/>
      <c r="VVS10" s="135"/>
      <c r="VVT10" s="135"/>
      <c r="VVU10" s="135"/>
      <c r="VVV10" s="135"/>
      <c r="VVW10" s="135"/>
      <c r="VVX10" s="135"/>
      <c r="VVY10" s="135"/>
      <c r="VVZ10" s="135"/>
      <c r="VWA10" s="135"/>
      <c r="VWB10" s="135"/>
      <c r="VWC10" s="135"/>
      <c r="VWD10" s="135"/>
      <c r="VWE10" s="135"/>
      <c r="VWF10" s="135"/>
      <c r="VWG10" s="135"/>
      <c r="VWH10" s="135"/>
      <c r="VWI10" s="135"/>
      <c r="VWJ10" s="135"/>
      <c r="VWK10" s="135"/>
      <c r="VWL10" s="135"/>
      <c r="VWM10" s="135"/>
      <c r="VWN10" s="135"/>
      <c r="VWO10" s="135"/>
      <c r="VWP10" s="135"/>
      <c r="VWQ10" s="135"/>
      <c r="VWR10" s="135"/>
      <c r="VWS10" s="135"/>
      <c r="VWT10" s="135"/>
      <c r="VWU10" s="135"/>
      <c r="VWV10" s="135"/>
      <c r="VWW10" s="135"/>
      <c r="VWX10" s="135"/>
      <c r="VWY10" s="135"/>
      <c r="VWZ10" s="135"/>
      <c r="VXA10" s="135"/>
      <c r="VXB10" s="135"/>
      <c r="VXC10" s="135"/>
      <c r="VXD10" s="135"/>
      <c r="VXE10" s="135"/>
      <c r="VXF10" s="135"/>
      <c r="VXG10" s="135"/>
      <c r="VXH10" s="135"/>
      <c r="VXI10" s="135"/>
      <c r="VXJ10" s="135"/>
      <c r="VXK10" s="135"/>
      <c r="VXL10" s="135"/>
      <c r="VXM10" s="135"/>
      <c r="VXN10" s="135"/>
      <c r="VXO10" s="135"/>
      <c r="VXP10" s="135"/>
      <c r="VXQ10" s="135"/>
      <c r="VXR10" s="135"/>
      <c r="VXS10" s="135"/>
      <c r="VXT10" s="135"/>
      <c r="VXU10" s="135"/>
      <c r="VXV10" s="135"/>
      <c r="VXW10" s="135"/>
      <c r="VXX10" s="135"/>
      <c r="VXY10" s="135"/>
      <c r="VXZ10" s="135"/>
      <c r="VYA10" s="135"/>
      <c r="VYB10" s="135"/>
      <c r="VYC10" s="135"/>
      <c r="VYD10" s="135"/>
      <c r="VYE10" s="135"/>
      <c r="VYF10" s="135"/>
      <c r="VYG10" s="135"/>
      <c r="VYH10" s="135"/>
      <c r="VYI10" s="135"/>
      <c r="VYJ10" s="135"/>
      <c r="VYK10" s="135"/>
      <c r="VYL10" s="135"/>
      <c r="VYM10" s="135"/>
      <c r="VYN10" s="135"/>
      <c r="VYO10" s="135"/>
      <c r="VYP10" s="135"/>
      <c r="VYQ10" s="135"/>
      <c r="VYR10" s="135"/>
      <c r="VYS10" s="135"/>
      <c r="VYT10" s="135"/>
      <c r="VYU10" s="135"/>
      <c r="VYV10" s="135"/>
      <c r="VYW10" s="135"/>
      <c r="VYX10" s="135"/>
      <c r="VYY10" s="135"/>
      <c r="VYZ10" s="135"/>
      <c r="VZA10" s="135"/>
      <c r="VZB10" s="135"/>
      <c r="VZC10" s="135"/>
      <c r="VZD10" s="135"/>
      <c r="VZE10" s="135"/>
      <c r="VZF10" s="135"/>
      <c r="VZG10" s="135"/>
      <c r="VZH10" s="135"/>
      <c r="VZI10" s="135"/>
      <c r="VZJ10" s="135"/>
      <c r="VZK10" s="135"/>
      <c r="VZL10" s="135"/>
      <c r="VZM10" s="135"/>
      <c r="VZN10" s="135"/>
      <c r="VZO10" s="135"/>
      <c r="VZP10" s="135"/>
      <c r="VZQ10" s="135"/>
      <c r="VZR10" s="135"/>
      <c r="VZS10" s="135"/>
      <c r="VZT10" s="135"/>
      <c r="VZU10" s="135"/>
      <c r="VZV10" s="135"/>
      <c r="VZW10" s="135"/>
      <c r="VZX10" s="135"/>
      <c r="VZY10" s="135"/>
      <c r="VZZ10" s="135"/>
      <c r="WAA10" s="135"/>
      <c r="WAB10" s="135"/>
      <c r="WAC10" s="135"/>
      <c r="WAD10" s="135"/>
      <c r="WAE10" s="135"/>
      <c r="WAF10" s="135"/>
      <c r="WAG10" s="135"/>
      <c r="WAH10" s="135"/>
      <c r="WAI10" s="135"/>
      <c r="WAJ10" s="135"/>
      <c r="WAK10" s="135"/>
      <c r="WAL10" s="135"/>
      <c r="WAM10" s="135"/>
      <c r="WAN10" s="135"/>
      <c r="WAO10" s="135"/>
      <c r="WAP10" s="135"/>
      <c r="WAQ10" s="135"/>
      <c r="WAR10" s="135"/>
      <c r="WAS10" s="135"/>
      <c r="WAT10" s="135"/>
      <c r="WAU10" s="135"/>
      <c r="WAV10" s="135"/>
      <c r="WAW10" s="135"/>
      <c r="WAX10" s="135"/>
      <c r="WAY10" s="135"/>
      <c r="WAZ10" s="135"/>
      <c r="WBA10" s="135"/>
      <c r="WBB10" s="135"/>
      <c r="WBC10" s="135"/>
      <c r="WBD10" s="135"/>
      <c r="WBE10" s="135"/>
      <c r="WBF10" s="135"/>
      <c r="WBG10" s="135"/>
      <c r="WBH10" s="135"/>
      <c r="WBI10" s="135"/>
      <c r="WBJ10" s="135"/>
      <c r="WBK10" s="135"/>
      <c r="WBL10" s="135"/>
      <c r="WBM10" s="135"/>
      <c r="WBN10" s="135"/>
      <c r="WBO10" s="135"/>
      <c r="WBP10" s="135"/>
      <c r="WBQ10" s="135"/>
      <c r="WBR10" s="135"/>
      <c r="WBS10" s="135"/>
      <c r="WBT10" s="135"/>
      <c r="WBU10" s="135"/>
      <c r="WBV10" s="135"/>
      <c r="WBW10" s="135"/>
      <c r="WBX10" s="135"/>
      <c r="WBY10" s="135"/>
      <c r="WBZ10" s="135"/>
      <c r="WCA10" s="135"/>
      <c r="WCB10" s="135"/>
      <c r="WCC10" s="135"/>
      <c r="WCD10" s="135"/>
      <c r="WCE10" s="135"/>
      <c r="WCF10" s="135"/>
      <c r="WCG10" s="135"/>
      <c r="WCH10" s="135"/>
      <c r="WCI10" s="135"/>
      <c r="WCJ10" s="135"/>
      <c r="WCK10" s="135"/>
      <c r="WCL10" s="135"/>
      <c r="WCM10" s="135"/>
      <c r="WCN10" s="135"/>
      <c r="WCO10" s="135"/>
      <c r="WCP10" s="135"/>
      <c r="WCQ10" s="135"/>
      <c r="WCR10" s="135"/>
      <c r="WCS10" s="135"/>
      <c r="WCT10" s="135"/>
      <c r="WCU10" s="135"/>
      <c r="WCV10" s="135"/>
      <c r="WCW10" s="135"/>
      <c r="WCX10" s="135"/>
      <c r="WCY10" s="135"/>
      <c r="WCZ10" s="135"/>
      <c r="WDA10" s="135"/>
      <c r="WDB10" s="135"/>
      <c r="WDC10" s="135"/>
      <c r="WDD10" s="135"/>
      <c r="WDE10" s="135"/>
      <c r="WDF10" s="135"/>
      <c r="WDG10" s="135"/>
      <c r="WDH10" s="135"/>
      <c r="WDI10" s="135"/>
      <c r="WDJ10" s="135"/>
      <c r="WDK10" s="135"/>
      <c r="WDL10" s="135"/>
      <c r="WDM10" s="135"/>
      <c r="WDN10" s="135"/>
      <c r="WDO10" s="135"/>
      <c r="WDP10" s="135"/>
      <c r="WDQ10" s="135"/>
      <c r="WDR10" s="135"/>
      <c r="WDS10" s="135"/>
      <c r="WDT10" s="135"/>
      <c r="WDU10" s="135"/>
      <c r="WDV10" s="135"/>
      <c r="WDW10" s="135"/>
      <c r="WDX10" s="135"/>
      <c r="WDY10" s="135"/>
      <c r="WDZ10" s="135"/>
      <c r="WEA10" s="135"/>
      <c r="WEB10" s="135"/>
      <c r="WEC10" s="135"/>
      <c r="WED10" s="135"/>
      <c r="WEE10" s="135"/>
      <c r="WEF10" s="135"/>
      <c r="WEG10" s="135"/>
      <c r="WEH10" s="135"/>
      <c r="WEI10" s="135"/>
      <c r="WEJ10" s="135"/>
      <c r="WEK10" s="135"/>
      <c r="WEL10" s="135"/>
      <c r="WEM10" s="135"/>
      <c r="WEN10" s="135"/>
      <c r="WEO10" s="135"/>
      <c r="WEP10" s="135"/>
      <c r="WEQ10" s="135"/>
      <c r="WER10" s="135"/>
      <c r="WES10" s="135"/>
      <c r="WET10" s="135"/>
      <c r="WEU10" s="135"/>
      <c r="WEV10" s="135"/>
      <c r="WEW10" s="135"/>
      <c r="WEX10" s="135"/>
      <c r="WEY10" s="135"/>
      <c r="WEZ10" s="135"/>
      <c r="WFA10" s="135"/>
      <c r="WFB10" s="135"/>
      <c r="WFC10" s="135"/>
      <c r="WFD10" s="135"/>
      <c r="WFE10" s="135"/>
      <c r="WFF10" s="135"/>
      <c r="WFG10" s="135"/>
      <c r="WFH10" s="135"/>
      <c r="WFI10" s="135"/>
      <c r="WFJ10" s="135"/>
      <c r="WFK10" s="135"/>
      <c r="WFL10" s="135"/>
      <c r="WFM10" s="135"/>
      <c r="WFN10" s="135"/>
      <c r="WFO10" s="135"/>
      <c r="WFP10" s="135"/>
      <c r="WFQ10" s="135"/>
      <c r="WFR10" s="135"/>
      <c r="WFS10" s="135"/>
      <c r="WFT10" s="135"/>
      <c r="WFU10" s="135"/>
      <c r="WFV10" s="135"/>
      <c r="WFW10" s="135"/>
      <c r="WFX10" s="135"/>
      <c r="WFY10" s="135"/>
      <c r="WFZ10" s="135"/>
      <c r="WGA10" s="135"/>
      <c r="WGB10" s="135"/>
      <c r="WGC10" s="135"/>
      <c r="WGD10" s="135"/>
      <c r="WGE10" s="135"/>
      <c r="WGF10" s="135"/>
      <c r="WGG10" s="135"/>
      <c r="WGH10" s="135"/>
      <c r="WGI10" s="135"/>
      <c r="WGJ10" s="135"/>
      <c r="WGK10" s="135"/>
      <c r="WGL10" s="135"/>
      <c r="WGM10" s="135"/>
      <c r="WGN10" s="135"/>
      <c r="WGO10" s="135"/>
      <c r="WGP10" s="135"/>
      <c r="WGQ10" s="135"/>
      <c r="WGR10" s="135"/>
      <c r="WGS10" s="135"/>
      <c r="WGT10" s="135"/>
      <c r="WGU10" s="135"/>
      <c r="WGV10" s="135"/>
      <c r="WGW10" s="135"/>
      <c r="WGX10" s="135"/>
      <c r="WGY10" s="135"/>
      <c r="WGZ10" s="135"/>
      <c r="WHA10" s="135"/>
      <c r="WHB10" s="135"/>
      <c r="WHC10" s="135"/>
      <c r="WHD10" s="135"/>
      <c r="WHE10" s="135"/>
      <c r="WHF10" s="135"/>
      <c r="WHG10" s="135"/>
      <c r="WHH10" s="135"/>
      <c r="WHI10" s="135"/>
      <c r="WHJ10" s="135"/>
      <c r="WHK10" s="135"/>
      <c r="WHL10" s="135"/>
      <c r="WHM10" s="135"/>
      <c r="WHN10" s="135"/>
      <c r="WHO10" s="135"/>
      <c r="WHP10" s="135"/>
      <c r="WHQ10" s="135"/>
      <c r="WHR10" s="135"/>
      <c r="WHS10" s="135"/>
      <c r="WHT10" s="135"/>
      <c r="WHU10" s="135"/>
      <c r="WHV10" s="135"/>
      <c r="WHW10" s="135"/>
      <c r="WHX10" s="135"/>
      <c r="WHY10" s="135"/>
      <c r="WHZ10" s="135"/>
      <c r="WIA10" s="135"/>
      <c r="WIB10" s="135"/>
      <c r="WIC10" s="135"/>
      <c r="WID10" s="135"/>
      <c r="WIE10" s="135"/>
      <c r="WIF10" s="135"/>
      <c r="WIG10" s="135"/>
      <c r="WIH10" s="135"/>
      <c r="WII10" s="135"/>
      <c r="WIJ10" s="135"/>
      <c r="WIK10" s="135"/>
      <c r="WIL10" s="135"/>
      <c r="WIM10" s="135"/>
      <c r="WIN10" s="135"/>
      <c r="WIO10" s="135"/>
      <c r="WIP10" s="135"/>
      <c r="WIQ10" s="135"/>
      <c r="WIR10" s="135"/>
      <c r="WIS10" s="135"/>
      <c r="WIT10" s="135"/>
      <c r="WIU10" s="135"/>
      <c r="WIV10" s="135"/>
      <c r="WIW10" s="135"/>
      <c r="WIX10" s="135"/>
      <c r="WIY10" s="135"/>
      <c r="WIZ10" s="135"/>
      <c r="WJA10" s="135"/>
      <c r="WJB10" s="135"/>
      <c r="WJC10" s="135"/>
      <c r="WJD10" s="135"/>
      <c r="WJE10" s="135"/>
      <c r="WJF10" s="135"/>
      <c r="WJG10" s="135"/>
      <c r="WJH10" s="135"/>
      <c r="WJI10" s="135"/>
      <c r="WJJ10" s="135"/>
      <c r="WJK10" s="135"/>
      <c r="WJL10" s="135"/>
      <c r="WJM10" s="135"/>
      <c r="WJN10" s="135"/>
      <c r="WJO10" s="135"/>
      <c r="WJP10" s="135"/>
      <c r="WJQ10" s="135"/>
      <c r="WJR10" s="135"/>
      <c r="WJS10" s="135"/>
      <c r="WJT10" s="135"/>
      <c r="WJU10" s="135"/>
      <c r="WJV10" s="135"/>
      <c r="WJW10" s="135"/>
      <c r="WJX10" s="135"/>
      <c r="WJY10" s="135"/>
      <c r="WJZ10" s="135"/>
      <c r="WKA10" s="135"/>
      <c r="WKB10" s="135"/>
      <c r="WKC10" s="135"/>
      <c r="WKD10" s="135"/>
      <c r="WKE10" s="135"/>
      <c r="WKF10" s="135"/>
      <c r="WKG10" s="135"/>
      <c r="WKH10" s="135"/>
      <c r="WKI10" s="135"/>
      <c r="WKJ10" s="135"/>
      <c r="WKK10" s="135"/>
      <c r="WKL10" s="135"/>
      <c r="WKM10" s="135"/>
      <c r="WKN10" s="135"/>
      <c r="WKO10" s="135"/>
      <c r="WKP10" s="135"/>
      <c r="WKQ10" s="135"/>
      <c r="WKR10" s="135"/>
      <c r="WKS10" s="135"/>
      <c r="WKT10" s="135"/>
      <c r="WKU10" s="135"/>
      <c r="WKV10" s="135"/>
      <c r="WKW10" s="135"/>
      <c r="WKX10" s="135"/>
      <c r="WKY10" s="135"/>
      <c r="WKZ10" s="135"/>
      <c r="WLA10" s="135"/>
      <c r="WLB10" s="135"/>
      <c r="WLC10" s="135"/>
      <c r="WLD10" s="135"/>
      <c r="WLE10" s="135"/>
      <c r="WLF10" s="135"/>
      <c r="WLG10" s="135"/>
      <c r="WLH10" s="135"/>
      <c r="WLI10" s="135"/>
      <c r="WLJ10" s="135"/>
      <c r="WLK10" s="135"/>
      <c r="WLL10" s="135"/>
      <c r="WLM10" s="135"/>
      <c r="WLN10" s="135"/>
      <c r="WLO10" s="135"/>
      <c r="WLP10" s="135"/>
      <c r="WLQ10" s="135"/>
      <c r="WLR10" s="135"/>
      <c r="WLS10" s="135"/>
      <c r="WLT10" s="135"/>
      <c r="WLU10" s="135"/>
      <c r="WLV10" s="135"/>
      <c r="WLW10" s="135"/>
      <c r="WLX10" s="135"/>
      <c r="WLY10" s="135"/>
      <c r="WLZ10" s="135"/>
      <c r="WMA10" s="135"/>
      <c r="WMB10" s="135"/>
      <c r="WMC10" s="135"/>
      <c r="WMD10" s="135"/>
      <c r="WME10" s="135"/>
      <c r="WMF10" s="135"/>
      <c r="WMG10" s="135"/>
      <c r="WMH10" s="135"/>
      <c r="WMI10" s="135"/>
      <c r="WMJ10" s="135"/>
      <c r="WMK10" s="135"/>
      <c r="WML10" s="135"/>
      <c r="WMM10" s="135"/>
      <c r="WMN10" s="135"/>
      <c r="WMO10" s="135"/>
      <c r="WMP10" s="135"/>
      <c r="WMQ10" s="135"/>
      <c r="WMR10" s="135"/>
      <c r="WMS10" s="135"/>
      <c r="WMT10" s="135"/>
      <c r="WMU10" s="135"/>
      <c r="WMV10" s="135"/>
      <c r="WMW10" s="135"/>
      <c r="WMX10" s="135"/>
      <c r="WMY10" s="135"/>
      <c r="WMZ10" s="135"/>
      <c r="WNA10" s="135"/>
      <c r="WNB10" s="135"/>
      <c r="WNC10" s="135"/>
      <c r="WND10" s="135"/>
      <c r="WNE10" s="135"/>
      <c r="WNF10" s="135"/>
      <c r="WNG10" s="135"/>
      <c r="WNH10" s="135"/>
      <c r="WNI10" s="135"/>
      <c r="WNJ10" s="135"/>
      <c r="WNK10" s="135"/>
      <c r="WNL10" s="135"/>
      <c r="WNM10" s="135"/>
      <c r="WNN10" s="135"/>
      <c r="WNO10" s="135"/>
      <c r="WNP10" s="135"/>
      <c r="WNQ10" s="135"/>
      <c r="WNR10" s="135"/>
      <c r="WNS10" s="135"/>
      <c r="WNT10" s="135"/>
      <c r="WNU10" s="135"/>
      <c r="WNV10" s="135"/>
      <c r="WNW10" s="135"/>
      <c r="WNX10" s="135"/>
      <c r="WNY10" s="135"/>
      <c r="WNZ10" s="135"/>
      <c r="WOA10" s="135"/>
      <c r="WOB10" s="135"/>
      <c r="WOC10" s="135"/>
      <c r="WOD10" s="135"/>
      <c r="WOE10" s="135"/>
      <c r="WOF10" s="135"/>
      <c r="WOG10" s="135"/>
      <c r="WOH10" s="135"/>
      <c r="WOI10" s="135"/>
      <c r="WOJ10" s="135"/>
      <c r="WOK10" s="135"/>
      <c r="WOL10" s="135"/>
      <c r="WOM10" s="135"/>
      <c r="WON10" s="135"/>
      <c r="WOO10" s="135"/>
      <c r="WOP10" s="135"/>
      <c r="WOQ10" s="135"/>
      <c r="WOR10" s="135"/>
      <c r="WOS10" s="135"/>
      <c r="WOT10" s="135"/>
      <c r="WOU10" s="135"/>
      <c r="WOV10" s="135"/>
      <c r="WOW10" s="135"/>
      <c r="WOX10" s="135"/>
      <c r="WOY10" s="135"/>
      <c r="WOZ10" s="135"/>
      <c r="WPA10" s="135"/>
      <c r="WPB10" s="135"/>
      <c r="WPC10" s="135"/>
      <c r="WPD10" s="135"/>
      <c r="WPE10" s="135"/>
      <c r="WPF10" s="135"/>
      <c r="WPG10" s="135"/>
      <c r="WPH10" s="135"/>
      <c r="WPI10" s="135"/>
      <c r="WPJ10" s="135"/>
      <c r="WPK10" s="135"/>
      <c r="WPL10" s="135"/>
      <c r="WPM10" s="135"/>
      <c r="WPN10" s="135"/>
      <c r="WPO10" s="135"/>
      <c r="WPP10" s="135"/>
      <c r="WPQ10" s="135"/>
      <c r="WPR10" s="135"/>
      <c r="WPS10" s="135"/>
      <c r="WPT10" s="135"/>
      <c r="WPU10" s="135"/>
      <c r="WPV10" s="135"/>
      <c r="WPW10" s="135"/>
      <c r="WPX10" s="135"/>
      <c r="WPY10" s="135"/>
      <c r="WPZ10" s="135"/>
      <c r="WQA10" s="135"/>
      <c r="WQB10" s="135"/>
      <c r="WQC10" s="135"/>
      <c r="WQD10" s="135"/>
      <c r="WQE10" s="135"/>
      <c r="WQF10" s="135"/>
      <c r="WQG10" s="135"/>
      <c r="WQH10" s="135"/>
      <c r="WQI10" s="135"/>
      <c r="WQJ10" s="135"/>
      <c r="WQK10" s="135"/>
      <c r="WQL10" s="135"/>
      <c r="WQM10" s="135"/>
      <c r="WQN10" s="135"/>
      <c r="WQO10" s="135"/>
      <c r="WQP10" s="135"/>
      <c r="WQQ10" s="135"/>
      <c r="WQR10" s="135"/>
      <c r="WQS10" s="135"/>
      <c r="WQT10" s="135"/>
      <c r="WQU10" s="135"/>
      <c r="WQV10" s="135"/>
      <c r="WQW10" s="135"/>
      <c r="WQX10" s="135"/>
      <c r="WQY10" s="135"/>
      <c r="WQZ10" s="135"/>
      <c r="WRA10" s="135"/>
      <c r="WRB10" s="135"/>
      <c r="WRC10" s="135"/>
      <c r="WRD10" s="135"/>
      <c r="WRE10" s="135"/>
      <c r="WRF10" s="135"/>
      <c r="WRG10" s="135"/>
      <c r="WRH10" s="135"/>
      <c r="WRI10" s="135"/>
      <c r="WRJ10" s="135"/>
      <c r="WRK10" s="135"/>
      <c r="WRL10" s="135"/>
      <c r="WRM10" s="135"/>
      <c r="WRN10" s="135"/>
      <c r="WRO10" s="135"/>
      <c r="WRP10" s="135"/>
      <c r="WRQ10" s="135"/>
      <c r="WRR10" s="135"/>
      <c r="WRS10" s="135"/>
      <c r="WRT10" s="135"/>
      <c r="WRU10" s="135"/>
      <c r="WRV10" s="135"/>
      <c r="WRW10" s="135"/>
      <c r="WRX10" s="135"/>
      <c r="WRY10" s="135"/>
      <c r="WRZ10" s="135"/>
      <c r="WSA10" s="135"/>
      <c r="WSB10" s="135"/>
      <c r="WSC10" s="135"/>
      <c r="WSD10" s="135"/>
      <c r="WSE10" s="135"/>
      <c r="WSF10" s="135"/>
      <c r="WSG10" s="135"/>
      <c r="WSH10" s="135"/>
      <c r="WSI10" s="135"/>
      <c r="WSJ10" s="135"/>
      <c r="WSK10" s="135"/>
      <c r="WSL10" s="135"/>
      <c r="WSM10" s="135"/>
      <c r="WSN10" s="135"/>
      <c r="WSO10" s="135"/>
      <c r="WSP10" s="135"/>
      <c r="WSQ10" s="135"/>
      <c r="WSR10" s="135"/>
      <c r="WSS10" s="135"/>
      <c r="WST10" s="135"/>
      <c r="WSU10" s="135"/>
      <c r="WSV10" s="135"/>
      <c r="WSW10" s="135"/>
      <c r="WSX10" s="135"/>
      <c r="WSY10" s="135"/>
      <c r="WSZ10" s="135"/>
      <c r="WTA10" s="135"/>
      <c r="WTB10" s="135"/>
      <c r="WTC10" s="135"/>
      <c r="WTD10" s="135"/>
      <c r="WTE10" s="135"/>
      <c r="WTF10" s="135"/>
      <c r="WTG10" s="135"/>
      <c r="WTH10" s="135"/>
      <c r="WTI10" s="135"/>
      <c r="WTJ10" s="135"/>
      <c r="WTK10" s="135"/>
      <c r="WTL10" s="135"/>
      <c r="WTM10" s="135"/>
      <c r="WTN10" s="135"/>
      <c r="WTO10" s="135"/>
      <c r="WTP10" s="135"/>
      <c r="WTQ10" s="135"/>
      <c r="WTR10" s="135"/>
      <c r="WTS10" s="135"/>
      <c r="WTT10" s="135"/>
      <c r="WTU10" s="135"/>
      <c r="WTV10" s="135"/>
      <c r="WTW10" s="135"/>
      <c r="WTX10" s="135"/>
      <c r="WTY10" s="135"/>
      <c r="WTZ10" s="135"/>
      <c r="WUA10" s="135"/>
      <c r="WUB10" s="135"/>
      <c r="WUC10" s="135"/>
      <c r="WUD10" s="135"/>
      <c r="WUE10" s="135"/>
      <c r="WUF10" s="135"/>
      <c r="WUG10" s="135"/>
      <c r="WUH10" s="135"/>
      <c r="WUI10" s="135"/>
      <c r="WUJ10" s="135"/>
      <c r="WUK10" s="135"/>
      <c r="WUL10" s="135"/>
      <c r="WUM10" s="135"/>
      <c r="WUN10" s="135"/>
      <c r="WUO10" s="135"/>
      <c r="WUP10" s="135"/>
      <c r="WUQ10" s="135"/>
      <c r="WUR10" s="135"/>
      <c r="WUS10" s="135"/>
      <c r="WUT10" s="135"/>
      <c r="WUU10" s="135"/>
      <c r="WUV10" s="135"/>
      <c r="WUW10" s="135"/>
      <c r="WUX10" s="135"/>
      <c r="WUY10" s="135"/>
      <c r="WUZ10" s="135"/>
      <c r="WVA10" s="135"/>
      <c r="WVB10" s="135"/>
      <c r="WVC10" s="135"/>
      <c r="WVD10" s="135"/>
      <c r="WVE10" s="135"/>
      <c r="WVF10" s="135"/>
      <c r="WVG10" s="135"/>
      <c r="WVH10" s="135"/>
      <c r="WVI10" s="135"/>
      <c r="WVJ10" s="135"/>
      <c r="WVK10" s="135"/>
      <c r="WVL10" s="135"/>
      <c r="WVM10" s="135"/>
      <c r="WVN10" s="135"/>
      <c r="WVO10" s="135"/>
      <c r="WVP10" s="135"/>
      <c r="WVQ10" s="135"/>
      <c r="WVR10" s="135"/>
      <c r="WVS10" s="135"/>
      <c r="WVT10" s="135"/>
      <c r="WVU10" s="135"/>
      <c r="WVV10" s="135"/>
      <c r="WVW10" s="135"/>
      <c r="WVX10" s="135"/>
      <c r="WVY10" s="135"/>
      <c r="WVZ10" s="135"/>
      <c r="WWA10" s="135"/>
      <c r="WWB10" s="135"/>
      <c r="WWC10" s="135"/>
      <c r="WWD10" s="135"/>
      <c r="WWE10" s="135"/>
      <c r="WWF10" s="135"/>
      <c r="WWG10" s="135"/>
      <c r="WWH10" s="135"/>
      <c r="WWI10" s="135"/>
      <c r="WWJ10" s="135"/>
      <c r="WWK10" s="135"/>
      <c r="WWL10" s="135"/>
      <c r="WWM10" s="135"/>
      <c r="WWN10" s="135"/>
      <c r="WWO10" s="135"/>
      <c r="WWP10" s="135"/>
      <c r="WWQ10" s="135"/>
      <c r="WWR10" s="135"/>
      <c r="WWS10" s="135"/>
      <c r="WWT10" s="135"/>
      <c r="WWU10" s="135"/>
      <c r="WWV10" s="135"/>
      <c r="WWW10" s="135"/>
      <c r="WWX10" s="135"/>
      <c r="WWY10" s="135"/>
      <c r="WWZ10" s="135"/>
      <c r="WXA10" s="135"/>
      <c r="WXB10" s="135"/>
      <c r="WXC10" s="135"/>
      <c r="WXD10" s="135"/>
      <c r="WXE10" s="135"/>
      <c r="WXF10" s="135"/>
      <c r="WXG10" s="135"/>
      <c r="WXH10" s="135"/>
      <c r="WXI10" s="135"/>
      <c r="WXJ10" s="135"/>
      <c r="WXK10" s="135"/>
      <c r="WXL10" s="135"/>
      <c r="WXM10" s="135"/>
      <c r="WXN10" s="135"/>
      <c r="WXO10" s="135"/>
      <c r="WXP10" s="135"/>
      <c r="WXQ10" s="135"/>
      <c r="WXR10" s="135"/>
      <c r="WXS10" s="135"/>
      <c r="WXT10" s="135"/>
      <c r="WXU10" s="135"/>
      <c r="WXV10" s="135"/>
      <c r="WXW10" s="135"/>
      <c r="WXX10" s="135"/>
      <c r="WXY10" s="135"/>
      <c r="WXZ10" s="135"/>
      <c r="WYA10" s="135"/>
      <c r="WYB10" s="135"/>
      <c r="WYC10" s="135"/>
      <c r="WYD10" s="135"/>
      <c r="WYE10" s="135"/>
      <c r="WYF10" s="135"/>
      <c r="WYG10" s="135"/>
      <c r="WYH10" s="135"/>
      <c r="WYI10" s="135"/>
      <c r="WYJ10" s="135"/>
      <c r="WYK10" s="135"/>
      <c r="WYL10" s="135"/>
      <c r="WYM10" s="135"/>
      <c r="WYN10" s="135"/>
      <c r="WYO10" s="135"/>
      <c r="WYP10" s="135"/>
      <c r="WYQ10" s="135"/>
      <c r="WYR10" s="135"/>
      <c r="WYS10" s="135"/>
      <c r="WYT10" s="135"/>
      <c r="WYU10" s="135"/>
      <c r="WYV10" s="135"/>
      <c r="WYW10" s="135"/>
      <c r="WYX10" s="135"/>
      <c r="WYY10" s="135"/>
      <c r="WYZ10" s="135"/>
      <c r="WZA10" s="135"/>
      <c r="WZB10" s="135"/>
      <c r="WZC10" s="135"/>
      <c r="WZD10" s="135"/>
      <c r="WZE10" s="135"/>
      <c r="WZF10" s="135"/>
      <c r="WZG10" s="135"/>
      <c r="WZH10" s="135"/>
      <c r="WZI10" s="135"/>
      <c r="WZJ10" s="135"/>
      <c r="WZK10" s="135"/>
      <c r="WZL10" s="135"/>
      <c r="WZM10" s="135"/>
      <c r="WZN10" s="135"/>
      <c r="WZO10" s="135"/>
      <c r="WZP10" s="135"/>
      <c r="WZQ10" s="135"/>
      <c r="WZR10" s="135"/>
      <c r="WZS10" s="135"/>
      <c r="WZT10" s="135"/>
      <c r="WZU10" s="135"/>
      <c r="WZV10" s="135"/>
      <c r="WZW10" s="135"/>
      <c r="WZX10" s="135"/>
      <c r="WZY10" s="135"/>
      <c r="WZZ10" s="135"/>
      <c r="XAA10" s="135"/>
      <c r="XAB10" s="135"/>
      <c r="XAC10" s="135"/>
      <c r="XAD10" s="135"/>
      <c r="XAE10" s="135"/>
      <c r="XAF10" s="135"/>
      <c r="XAG10" s="135"/>
      <c r="XAH10" s="135"/>
      <c r="XAI10" s="135"/>
      <c r="XAJ10" s="135"/>
      <c r="XAK10" s="135"/>
      <c r="XAL10" s="135"/>
      <c r="XAM10" s="135"/>
      <c r="XAN10" s="135"/>
      <c r="XAO10" s="135"/>
      <c r="XAP10" s="135"/>
      <c r="XAQ10" s="135"/>
      <c r="XAR10" s="135"/>
      <c r="XAS10" s="135"/>
      <c r="XAT10" s="135"/>
      <c r="XAU10" s="135"/>
      <c r="XAV10" s="135"/>
      <c r="XAW10" s="135"/>
      <c r="XAX10" s="135"/>
      <c r="XAY10" s="135"/>
      <c r="XAZ10" s="135"/>
      <c r="XBA10" s="135"/>
      <c r="XBB10" s="135"/>
      <c r="XBC10" s="135"/>
      <c r="XBD10" s="135"/>
      <c r="XBE10" s="135"/>
      <c r="XBF10" s="135"/>
      <c r="XBG10" s="135"/>
      <c r="XBH10" s="135"/>
      <c r="XBI10" s="135"/>
      <c r="XBJ10" s="135"/>
    </row>
    <row r="11" spans="1:16286" ht="31.5" customHeight="1">
      <c r="A11" s="19"/>
      <c r="B11" s="150"/>
      <c r="C11" s="19"/>
      <c r="D11" s="19"/>
      <c r="E11" s="878"/>
      <c r="F11" s="879"/>
      <c r="G11" s="879"/>
      <c r="H11" s="879"/>
      <c r="I11" s="879"/>
      <c r="J11" s="879"/>
      <c r="K11" s="879"/>
      <c r="L11" s="879"/>
      <c r="M11" s="879"/>
      <c r="N11" s="879"/>
      <c r="O11" s="879"/>
      <c r="P11" s="879"/>
      <c r="Q11" s="879"/>
      <c r="R11" s="879"/>
      <c r="S11" s="879"/>
      <c r="T11" s="879"/>
      <c r="U11" s="879"/>
      <c r="V11" s="879"/>
      <c r="W11" s="879"/>
      <c r="X11" s="879"/>
      <c r="Y11" s="879"/>
      <c r="Z11" s="879"/>
      <c r="AA11" s="879"/>
      <c r="AB11" s="879"/>
      <c r="AC11" s="879"/>
      <c r="AD11" s="879"/>
      <c r="AE11" s="879"/>
      <c r="AF11" s="879"/>
      <c r="AG11" s="879"/>
      <c r="AH11" s="879"/>
      <c r="AI11" s="879"/>
      <c r="AJ11" s="879"/>
      <c r="AK11" s="879"/>
      <c r="AL11" s="879"/>
      <c r="AM11" s="881"/>
      <c r="AN11" s="881"/>
      <c r="AO11" s="103"/>
      <c r="AP11" s="103"/>
      <c r="AQ11" s="878"/>
      <c r="AR11" s="879"/>
      <c r="AS11" s="879"/>
      <c r="AT11" s="879"/>
      <c r="AU11" s="879"/>
      <c r="AV11" s="879"/>
      <c r="AW11" s="879"/>
      <c r="AX11" s="879"/>
      <c r="AY11" s="879"/>
      <c r="AZ11" s="879"/>
      <c r="BA11" s="879"/>
      <c r="BB11" s="879"/>
      <c r="BC11" s="879"/>
      <c r="BD11" s="879"/>
      <c r="BE11" s="879"/>
      <c r="BF11" s="879"/>
      <c r="BG11" s="879"/>
      <c r="BH11" s="879"/>
      <c r="BI11" s="881"/>
      <c r="BJ11" s="881"/>
      <c r="BL11" s="878"/>
      <c r="BM11" s="879"/>
      <c r="BN11" s="879"/>
      <c r="BO11" s="879"/>
      <c r="BP11" s="879"/>
      <c r="BQ11" s="879"/>
      <c r="BR11" s="879"/>
      <c r="BS11" s="879"/>
      <c r="BT11" s="879"/>
      <c r="BU11" s="889"/>
      <c r="BV11" s="881"/>
      <c r="BW11" s="881"/>
      <c r="BX11" s="103"/>
      <c r="BY11" s="868"/>
      <c r="BZ11" s="869"/>
      <c r="CA11" s="870"/>
      <c r="CB11" s="688"/>
      <c r="CC11" s="187"/>
      <c r="CD11" s="214"/>
      <c r="CE11" s="902"/>
      <c r="CF11" s="903"/>
      <c r="CG11" s="903"/>
      <c r="CH11" s="903"/>
      <c r="CI11" s="903"/>
      <c r="CJ11" s="903"/>
      <c r="CK11" s="903"/>
      <c r="CL11" s="903"/>
      <c r="CM11" s="903"/>
      <c r="CN11" s="903"/>
      <c r="CO11" s="903"/>
      <c r="CP11" s="903"/>
      <c r="CQ11" s="903"/>
      <c r="CR11" s="903"/>
      <c r="CS11" s="881"/>
      <c r="CT11" s="881"/>
      <c r="CU11" s="103"/>
      <c r="CV11" s="187"/>
      <c r="CW11" s="878"/>
      <c r="CX11" s="879"/>
      <c r="CY11" s="879"/>
      <c r="CZ11" s="879"/>
      <c r="DA11" s="879"/>
      <c r="DB11" s="879"/>
      <c r="DC11" s="879"/>
      <c r="DD11" s="879"/>
      <c r="DE11" s="879"/>
      <c r="DF11" s="879"/>
      <c r="DG11" s="879"/>
      <c r="DH11" s="879"/>
      <c r="DI11" s="879"/>
      <c r="DJ11" s="879"/>
      <c r="DK11" s="879"/>
      <c r="DL11" s="879"/>
      <c r="DM11" s="879"/>
      <c r="DN11" s="879"/>
      <c r="DO11" s="879"/>
      <c r="DP11" s="879"/>
      <c r="DQ11" s="879"/>
      <c r="DR11" s="879"/>
      <c r="DS11" s="879"/>
      <c r="DT11" s="889"/>
      <c r="DU11" s="881"/>
      <c r="DV11" s="881"/>
      <c r="DW11" s="103"/>
      <c r="DX11" s="103"/>
      <c r="DY11" s="878"/>
      <c r="DZ11" s="879"/>
      <c r="EA11" s="879"/>
      <c r="EB11" s="879"/>
      <c r="EC11" s="879"/>
      <c r="ED11" s="879"/>
      <c r="EE11" s="879"/>
      <c r="EF11" s="879"/>
      <c r="EG11" s="879"/>
      <c r="EH11" s="879"/>
      <c r="EI11" s="879"/>
      <c r="EJ11" s="879"/>
      <c r="EK11" s="879"/>
      <c r="EL11" s="879"/>
      <c r="EM11" s="879"/>
      <c r="EN11" s="879"/>
      <c r="EO11" s="879"/>
      <c r="EP11" s="879"/>
      <c r="EQ11" s="879"/>
      <c r="ER11" s="879"/>
      <c r="ES11" s="879"/>
      <c r="ET11" s="879"/>
      <c r="EU11" s="879"/>
      <c r="EV11" s="879"/>
      <c r="EW11" s="879"/>
      <c r="EX11" s="889"/>
      <c r="EY11" s="881"/>
      <c r="EZ11" s="881"/>
      <c r="FA11" s="103"/>
      <c r="FB11" s="868"/>
      <c r="FC11" s="869"/>
      <c r="FD11" s="870"/>
      <c r="FE11" s="311"/>
      <c r="FF11" s="217"/>
      <c r="FG11" s="878"/>
      <c r="FH11" s="879"/>
      <c r="FI11" s="879"/>
      <c r="FJ11" s="879"/>
      <c r="FK11" s="879"/>
      <c r="FL11" s="879"/>
      <c r="FM11" s="879"/>
      <c r="FN11" s="889"/>
      <c r="FO11" s="881"/>
      <c r="FP11" s="881"/>
      <c r="FQ11" s="103"/>
      <c r="FR11" s="892"/>
      <c r="FS11" s="893"/>
      <c r="FT11" s="893"/>
      <c r="FU11" s="893"/>
      <c r="FV11" s="893"/>
      <c r="FW11" s="893"/>
      <c r="FX11" s="893"/>
      <c r="FY11" s="893"/>
      <c r="FZ11" s="893"/>
      <c r="GA11" s="893"/>
      <c r="GB11" s="893"/>
      <c r="GC11" s="893"/>
      <c r="GD11" s="893"/>
      <c r="GE11" s="893"/>
      <c r="GF11" s="893"/>
      <c r="GG11" s="893"/>
      <c r="GH11" s="881"/>
      <c r="GI11" s="881"/>
      <c r="GJ11" s="103"/>
      <c r="GK11" s="103"/>
      <c r="GL11" s="878"/>
      <c r="GM11" s="879"/>
      <c r="GN11" s="879"/>
      <c r="GO11" s="879"/>
      <c r="GP11" s="879"/>
      <c r="GQ11" s="879"/>
      <c r="GR11" s="879"/>
      <c r="GS11" s="879"/>
      <c r="GT11" s="879"/>
      <c r="GU11" s="879"/>
      <c r="GV11" s="879"/>
      <c r="GW11" s="879"/>
      <c r="GX11" s="879"/>
      <c r="GY11" s="879"/>
      <c r="GZ11" s="881"/>
      <c r="HA11" s="881"/>
      <c r="HB11" s="103"/>
      <c r="HC11" s="103"/>
      <c r="HD11" s="878"/>
      <c r="HE11" s="879"/>
      <c r="HF11" s="879"/>
      <c r="HG11" s="879"/>
      <c r="HH11" s="879"/>
      <c r="HI11" s="879"/>
      <c r="HJ11" s="879"/>
      <c r="HK11" s="879"/>
      <c r="HL11" s="879"/>
      <c r="HM11" s="879"/>
      <c r="HN11" s="879"/>
      <c r="HO11" s="879"/>
      <c r="HP11" s="879"/>
      <c r="HQ11" s="879"/>
      <c r="HR11" s="881"/>
      <c r="HS11" s="881"/>
      <c r="HT11" s="103"/>
      <c r="HU11" s="868"/>
      <c r="HV11" s="869"/>
      <c r="HW11" s="870"/>
      <c r="HX11" s="311"/>
      <c r="HY11" s="868"/>
      <c r="HZ11" s="869"/>
      <c r="IA11" s="870"/>
      <c r="IB11" s="753"/>
      <c r="IC11" s="868"/>
      <c r="ID11" s="869"/>
      <c r="IE11" s="870"/>
      <c r="IF11" s="216"/>
      <c r="IG11" s="868"/>
      <c r="IH11" s="869"/>
      <c r="II11" s="870"/>
      <c r="IJ11" s="216"/>
      <c r="IK11" s="220"/>
      <c r="IL11" s="306"/>
      <c r="IM11" s="878"/>
      <c r="IN11" s="879"/>
      <c r="IO11" s="879"/>
      <c r="IP11" s="879"/>
      <c r="IQ11" s="879"/>
      <c r="IR11" s="879"/>
      <c r="IS11" s="879"/>
      <c r="IT11" s="879"/>
      <c r="IU11" s="879"/>
      <c r="IV11" s="879"/>
      <c r="IW11" s="879"/>
      <c r="IX11" s="879"/>
      <c r="IY11" s="879"/>
      <c r="IZ11" s="879"/>
      <c r="JA11" s="879"/>
      <c r="JB11" s="879"/>
      <c r="JC11" s="879"/>
      <c r="JD11" s="879"/>
      <c r="JE11" s="881"/>
      <c r="JF11" s="881"/>
      <c r="JG11" s="306"/>
      <c r="JH11" s="306"/>
      <c r="JI11" s="878"/>
      <c r="JJ11" s="879"/>
      <c r="JK11" s="879"/>
      <c r="JL11" s="879"/>
      <c r="JM11" s="879"/>
      <c r="JN11" s="879"/>
      <c r="JO11" s="879"/>
      <c r="JP11" s="879"/>
      <c r="JQ11" s="879"/>
      <c r="JR11" s="879"/>
      <c r="JS11" s="879"/>
      <c r="JT11" s="879"/>
      <c r="JU11" s="879"/>
      <c r="JV11" s="879"/>
      <c r="JW11" s="881"/>
      <c r="JX11" s="881"/>
      <c r="JY11" s="306"/>
      <c r="JZ11" s="306"/>
      <c r="KA11" s="878"/>
      <c r="KB11" s="879"/>
      <c r="KC11" s="879"/>
      <c r="KD11" s="879"/>
      <c r="KE11" s="879"/>
      <c r="KF11" s="879"/>
      <c r="KG11" s="879"/>
      <c r="KH11" s="879"/>
      <c r="KI11" s="879"/>
      <c r="KJ11" s="879"/>
      <c r="KK11" s="879"/>
      <c r="KL11" s="879"/>
      <c r="KM11" s="879"/>
      <c r="KN11" s="879"/>
      <c r="KO11" s="879"/>
      <c r="KP11" s="879"/>
      <c r="KQ11" s="879"/>
      <c r="KR11" s="879"/>
      <c r="KS11" s="879"/>
      <c r="KT11" s="879"/>
      <c r="KU11" s="879"/>
      <c r="KV11" s="879"/>
      <c r="KW11" s="879"/>
      <c r="KX11" s="879"/>
      <c r="KY11" s="879"/>
      <c r="KZ11" s="879"/>
      <c r="LA11" s="879"/>
      <c r="LB11" s="879"/>
      <c r="LC11" s="879"/>
      <c r="LD11" s="879"/>
      <c r="LE11" s="879"/>
      <c r="LF11" s="889"/>
      <c r="LG11" s="881"/>
      <c r="LH11" s="881"/>
      <c r="LI11" s="306"/>
      <c r="LJ11" s="306"/>
      <c r="LK11" s="878"/>
      <c r="LL11" s="879"/>
      <c r="LM11" s="879"/>
      <c r="LN11" s="879"/>
      <c r="LO11" s="879"/>
      <c r="LP11" s="879"/>
      <c r="LQ11" s="879"/>
      <c r="LR11" s="879"/>
      <c r="LS11" s="879"/>
      <c r="LT11" s="879"/>
      <c r="LU11" s="879"/>
      <c r="LV11" s="879"/>
      <c r="LW11" s="879"/>
      <c r="LX11" s="879"/>
      <c r="LY11" s="879"/>
      <c r="LZ11" s="879"/>
      <c r="MA11" s="879"/>
      <c r="MB11" s="879"/>
      <c r="MC11" s="879"/>
      <c r="MD11" s="879"/>
      <c r="ME11" s="879"/>
      <c r="MF11" s="879"/>
      <c r="MG11" s="879"/>
      <c r="MH11" s="879"/>
      <c r="MI11" s="879"/>
      <c r="MJ11" s="879"/>
      <c r="MK11" s="879"/>
      <c r="ML11" s="879"/>
      <c r="MM11" s="881"/>
      <c r="MN11" s="881"/>
      <c r="MO11" s="306"/>
      <c r="MP11" s="306"/>
      <c r="MQ11" s="878"/>
      <c r="MR11" s="879"/>
      <c r="MS11" s="879"/>
      <c r="MT11" s="879"/>
      <c r="MU11" s="879"/>
      <c r="MV11" s="879"/>
      <c r="MW11" s="879"/>
      <c r="MX11" s="879"/>
      <c r="MY11" s="879"/>
      <c r="MZ11" s="879"/>
      <c r="NA11" s="879"/>
      <c r="NB11" s="879"/>
      <c r="NC11" s="879"/>
      <c r="ND11" s="879"/>
      <c r="NE11" s="879"/>
      <c r="NF11" s="879"/>
      <c r="NG11" s="879"/>
      <c r="NH11" s="879"/>
      <c r="NI11" s="879"/>
      <c r="NJ11" s="879"/>
      <c r="NK11" s="879"/>
      <c r="NL11" s="879"/>
      <c r="NM11" s="879"/>
      <c r="NN11" s="879"/>
      <c r="NO11" s="879"/>
      <c r="NP11" s="879"/>
      <c r="NQ11" s="879"/>
      <c r="NR11" s="879"/>
      <c r="NS11" s="881"/>
      <c r="NT11" s="881"/>
      <c r="NU11" s="103"/>
      <c r="NV11" s="306"/>
      <c r="NW11" s="878"/>
      <c r="NX11" s="879"/>
      <c r="NY11" s="879"/>
      <c r="NZ11" s="879"/>
      <c r="OA11" s="879"/>
      <c r="OB11" s="879"/>
      <c r="OC11" s="879"/>
      <c r="OD11" s="879"/>
      <c r="OE11" s="879"/>
      <c r="OF11" s="879"/>
      <c r="OG11" s="879"/>
      <c r="OH11" s="879"/>
      <c r="OI11" s="879"/>
      <c r="OJ11" s="879"/>
      <c r="OK11" s="879"/>
      <c r="OL11" s="879"/>
      <c r="OM11" s="879"/>
      <c r="ON11" s="879"/>
      <c r="OO11" s="879"/>
      <c r="OP11" s="879"/>
      <c r="OQ11" s="879"/>
      <c r="OR11" s="879"/>
      <c r="OS11" s="879"/>
      <c r="OT11" s="879"/>
      <c r="OU11" s="879"/>
      <c r="OV11" s="879"/>
      <c r="OW11" s="879"/>
      <c r="OX11" s="879"/>
      <c r="OY11" s="879"/>
      <c r="OZ11" s="879"/>
      <c r="PA11" s="879"/>
      <c r="PB11" s="879"/>
      <c r="PC11" s="879"/>
      <c r="PD11" s="879"/>
      <c r="PE11" s="879"/>
      <c r="PF11" s="879"/>
      <c r="PG11" s="879"/>
      <c r="PH11" s="879"/>
      <c r="PI11" s="879"/>
      <c r="PJ11" s="879"/>
      <c r="PK11" s="879"/>
      <c r="PL11" s="879"/>
      <c r="PM11" s="879"/>
      <c r="PN11" s="879"/>
      <c r="PO11" s="879"/>
      <c r="PP11" s="879"/>
      <c r="PQ11" s="879"/>
      <c r="PR11" s="879"/>
      <c r="PS11" s="879"/>
      <c r="PT11" s="879"/>
      <c r="PU11" s="879"/>
      <c r="PV11" s="879"/>
      <c r="PW11" s="879"/>
      <c r="PX11" s="879"/>
      <c r="PY11" s="881"/>
      <c r="PZ11" s="881"/>
      <c r="QA11" s="103"/>
      <c r="QB11" s="878"/>
      <c r="QC11" s="879"/>
      <c r="QD11" s="879"/>
      <c r="QE11" s="879"/>
      <c r="QF11" s="879"/>
      <c r="QG11" s="879"/>
      <c r="QH11" s="879"/>
      <c r="QI11" s="879"/>
      <c r="QJ11" s="879"/>
      <c r="QK11" s="879"/>
      <c r="QL11" s="879"/>
      <c r="QM11" s="879"/>
      <c r="QN11" s="881"/>
      <c r="QO11" s="881"/>
      <c r="QP11" s="103"/>
      <c r="QQ11" s="216"/>
      <c r="QR11" s="878"/>
      <c r="QS11" s="879"/>
      <c r="QT11" s="879"/>
      <c r="QU11" s="879"/>
      <c r="QV11" s="879"/>
      <c r="QW11" s="879"/>
      <c r="QX11" s="879"/>
      <c r="QY11" s="879"/>
      <c r="QZ11" s="879"/>
      <c r="RA11" s="879"/>
      <c r="RB11" s="879"/>
      <c r="RC11" s="879"/>
      <c r="RD11" s="879"/>
      <c r="RE11" s="879"/>
      <c r="RF11" s="879"/>
      <c r="RG11" s="879"/>
      <c r="RH11" s="879"/>
      <c r="RI11" s="879"/>
      <c r="RJ11" s="879"/>
      <c r="RK11" s="879"/>
      <c r="RL11" s="879"/>
      <c r="RM11" s="879"/>
      <c r="RN11" s="879"/>
      <c r="RO11" s="879"/>
      <c r="RP11" s="881"/>
      <c r="RQ11" s="881"/>
      <c r="RR11" s="103"/>
      <c r="RS11" s="103"/>
      <c r="RT11" s="868"/>
      <c r="RU11" s="869"/>
      <c r="RV11" s="870"/>
      <c r="RW11" s="103"/>
      <c r="RX11" s="868"/>
      <c r="RY11" s="869"/>
      <c r="RZ11" s="870"/>
      <c r="SA11" s="103"/>
      <c r="SB11" s="868"/>
      <c r="SC11" s="869"/>
      <c r="SD11" s="870"/>
      <c r="SE11" s="553"/>
      <c r="SF11" s="103"/>
      <c r="SG11" s="878"/>
      <c r="SH11" s="879"/>
      <c r="SI11" s="879"/>
      <c r="SJ11" s="879"/>
      <c r="SK11" s="879"/>
      <c r="SL11" s="879"/>
      <c r="SM11" s="879"/>
      <c r="SN11" s="879"/>
      <c r="SO11" s="879"/>
      <c r="SP11" s="879"/>
      <c r="SQ11" s="879"/>
      <c r="SR11" s="879"/>
      <c r="SS11" s="879"/>
      <c r="ST11" s="879"/>
      <c r="SU11" s="881"/>
      <c r="SV11" s="881"/>
      <c r="SW11" s="103"/>
      <c r="SX11" s="878"/>
      <c r="SY11" s="879"/>
      <c r="SZ11" s="879"/>
      <c r="TA11" s="879"/>
      <c r="TB11" s="879"/>
      <c r="TC11" s="879"/>
      <c r="TD11" s="879"/>
      <c r="TE11" s="879"/>
      <c r="TF11" s="879"/>
      <c r="TG11" s="879"/>
      <c r="TH11" s="879"/>
      <c r="TI11" s="879"/>
      <c r="TJ11" s="879"/>
      <c r="TK11" s="879"/>
      <c r="TL11" s="881"/>
      <c r="TM11" s="881"/>
      <c r="TN11" s="103"/>
      <c r="TO11" s="103"/>
      <c r="TP11" s="878"/>
      <c r="TQ11" s="879"/>
      <c r="TR11" s="879"/>
      <c r="TS11" s="879"/>
      <c r="TT11" s="879"/>
      <c r="TU11" s="879"/>
      <c r="TV11" s="879"/>
      <c r="TW11" s="879"/>
      <c r="TX11" s="879"/>
      <c r="TY11" s="879"/>
      <c r="TZ11" s="879"/>
      <c r="UA11" s="879"/>
      <c r="UB11" s="879"/>
      <c r="UC11" s="879"/>
      <c r="UD11" s="881"/>
      <c r="UE11" s="881"/>
      <c r="UF11" s="103"/>
      <c r="UG11" s="103"/>
      <c r="UH11" s="868"/>
      <c r="UI11" s="869"/>
      <c r="UJ11" s="870"/>
      <c r="UK11" s="103"/>
      <c r="UL11" s="868"/>
      <c r="UM11" s="869"/>
      <c r="UN11" s="870"/>
      <c r="UO11" s="103"/>
      <c r="UP11" s="868"/>
      <c r="UQ11" s="869"/>
      <c r="UR11" s="870"/>
      <c r="US11" s="757"/>
      <c r="UT11" s="103"/>
      <c r="UU11" s="868"/>
      <c r="UV11" s="869"/>
      <c r="UW11" s="870"/>
      <c r="UX11" s="103"/>
      <c r="UY11" s="868"/>
      <c r="UZ11" s="869"/>
      <c r="VA11" s="870"/>
      <c r="VB11" s="214"/>
      <c r="VC11" s="868"/>
      <c r="VD11" s="869"/>
      <c r="VE11" s="870"/>
      <c r="VF11" s="154"/>
      <c r="VG11" s="135"/>
      <c r="VH11" s="135"/>
      <c r="VI11" s="135"/>
      <c r="VJ11" s="135"/>
      <c r="VK11" s="135"/>
      <c r="VL11" s="135"/>
      <c r="VM11" s="135"/>
      <c r="VN11" s="135"/>
      <c r="VO11" s="135"/>
      <c r="VP11" s="135"/>
      <c r="VQ11" s="135"/>
      <c r="VR11" s="135"/>
      <c r="VS11" s="135"/>
      <c r="VT11" s="135"/>
      <c r="VU11" s="135"/>
      <c r="VV11" s="135"/>
      <c r="VW11" s="135"/>
      <c r="VX11" s="135"/>
      <c r="VY11" s="135"/>
      <c r="VZ11" s="135"/>
      <c r="WA11" s="135"/>
      <c r="WB11" s="135"/>
      <c r="WC11" s="135"/>
      <c r="WD11" s="135"/>
      <c r="WE11" s="135"/>
      <c r="WF11" s="135"/>
      <c r="WG11" s="135"/>
      <c r="WH11" s="135"/>
      <c r="WI11" s="135"/>
      <c r="WJ11" s="135"/>
      <c r="WK11" s="135"/>
      <c r="WL11" s="135"/>
      <c r="WM11" s="135"/>
      <c r="WN11" s="135"/>
      <c r="WO11" s="135"/>
      <c r="WP11" s="135"/>
      <c r="WQ11" s="135"/>
      <c r="WR11" s="135"/>
      <c r="WS11" s="135"/>
      <c r="WT11" s="135"/>
      <c r="WU11" s="135"/>
      <c r="WV11" s="135"/>
      <c r="WW11" s="135"/>
      <c r="WX11" s="135"/>
      <c r="WY11" s="135"/>
      <c r="WZ11" s="135"/>
      <c r="XA11" s="135"/>
      <c r="XB11" s="135"/>
      <c r="XC11" s="135"/>
      <c r="XD11" s="135"/>
      <c r="XE11" s="135"/>
      <c r="XF11" s="135"/>
      <c r="XG11" s="135"/>
      <c r="XH11" s="135"/>
      <c r="XI11" s="135"/>
      <c r="XJ11" s="135"/>
      <c r="XK11" s="135"/>
      <c r="XL11" s="135"/>
      <c r="XM11" s="135"/>
      <c r="XN11" s="135"/>
      <c r="XO11" s="135"/>
      <c r="XP11" s="135"/>
      <c r="XQ11" s="135"/>
      <c r="XR11" s="135"/>
      <c r="XS11" s="135"/>
      <c r="XT11" s="135"/>
      <c r="XU11" s="135"/>
      <c r="XV11" s="135"/>
      <c r="XW11" s="135"/>
      <c r="XX11" s="135"/>
      <c r="XY11" s="135"/>
      <c r="XZ11" s="135"/>
      <c r="YA11" s="135"/>
      <c r="YB11" s="135"/>
      <c r="YC11" s="135"/>
      <c r="YD11" s="135"/>
      <c r="YE11" s="135"/>
      <c r="YF11" s="135"/>
      <c r="YG11" s="135"/>
      <c r="YH11" s="135"/>
      <c r="YI11" s="135"/>
      <c r="YJ11" s="135"/>
      <c r="YK11" s="135"/>
      <c r="YL11" s="135"/>
      <c r="YM11" s="135"/>
      <c r="YN11" s="135"/>
      <c r="YO11" s="135"/>
      <c r="YP11" s="135"/>
      <c r="YQ11" s="135"/>
      <c r="YR11" s="135"/>
      <c r="YS11" s="135"/>
      <c r="YT11" s="135"/>
      <c r="YU11" s="135"/>
      <c r="YV11" s="135"/>
      <c r="YW11" s="135"/>
      <c r="YX11" s="135"/>
      <c r="YY11" s="135"/>
      <c r="YZ11" s="135"/>
      <c r="ZA11" s="135"/>
      <c r="ZB11" s="135"/>
      <c r="ZC11" s="135"/>
      <c r="ZD11" s="135"/>
      <c r="ZE11" s="135"/>
      <c r="ZF11" s="135"/>
      <c r="ZG11" s="135"/>
      <c r="ZH11" s="135"/>
      <c r="ZI11" s="135"/>
      <c r="ZJ11" s="135"/>
      <c r="ZK11" s="135"/>
      <c r="ZL11" s="135"/>
      <c r="ZM11" s="135"/>
      <c r="ZN11" s="135"/>
      <c r="ZO11" s="135"/>
      <c r="ZP11" s="135"/>
      <c r="ZQ11" s="135"/>
      <c r="ZR11" s="135"/>
      <c r="ZS11" s="135"/>
      <c r="ZT11" s="135"/>
      <c r="ZU11" s="135"/>
      <c r="ZV11" s="135"/>
      <c r="ZW11" s="135"/>
      <c r="ZX11" s="135"/>
      <c r="ZY11" s="135"/>
      <c r="ZZ11" s="135"/>
      <c r="AAA11" s="135"/>
      <c r="AAB11" s="135"/>
      <c r="AAC11" s="135"/>
      <c r="AAD11" s="135"/>
      <c r="AAE11" s="135"/>
      <c r="AAF11" s="135"/>
      <c r="AAG11" s="135"/>
      <c r="AAH11" s="135"/>
      <c r="AAI11" s="135"/>
      <c r="AAJ11" s="135"/>
      <c r="AAK11" s="135"/>
      <c r="AAL11" s="135"/>
      <c r="AAM11" s="135"/>
      <c r="AAN11" s="135"/>
      <c r="AAO11" s="135"/>
      <c r="AAP11" s="135"/>
      <c r="AAQ11" s="135"/>
      <c r="AAR11" s="135"/>
      <c r="AAS11" s="135"/>
      <c r="AAT11" s="135"/>
      <c r="AAU11" s="135"/>
      <c r="AAV11" s="135"/>
      <c r="AAW11" s="135"/>
      <c r="AAX11" s="135"/>
      <c r="AAY11" s="135"/>
      <c r="AAZ11" s="135"/>
      <c r="ABA11" s="135"/>
      <c r="ABB11" s="135"/>
      <c r="ABC11" s="135"/>
      <c r="ABD11" s="135"/>
      <c r="ABE11" s="135"/>
      <c r="ABF11" s="135"/>
      <c r="ABG11" s="135"/>
      <c r="ABH11" s="135"/>
      <c r="ABI11" s="135"/>
      <c r="ABJ11" s="135"/>
      <c r="ABK11" s="135"/>
      <c r="ABL11" s="135"/>
      <c r="ABM11" s="135"/>
      <c r="ABN11" s="135"/>
      <c r="ABO11" s="135"/>
      <c r="ABP11" s="135"/>
      <c r="ABQ11" s="135"/>
      <c r="ABR11" s="135"/>
      <c r="ABS11" s="135"/>
      <c r="ABT11" s="135"/>
      <c r="ABU11" s="135"/>
      <c r="ABV11" s="135"/>
      <c r="ABW11" s="135"/>
      <c r="ABX11" s="135"/>
      <c r="ABY11" s="135"/>
      <c r="ABZ11" s="135"/>
      <c r="ACA11" s="135"/>
      <c r="ACB11" s="135"/>
      <c r="ACC11" s="135"/>
      <c r="ACD11" s="135"/>
      <c r="ACE11" s="135"/>
      <c r="ACF11" s="135"/>
      <c r="ACG11" s="135"/>
      <c r="ACH11" s="135"/>
      <c r="ACI11" s="135"/>
      <c r="ACJ11" s="135"/>
      <c r="ACK11" s="135"/>
      <c r="ACL11" s="135"/>
      <c r="ACM11" s="135"/>
      <c r="ACN11" s="135"/>
      <c r="ACO11" s="135"/>
      <c r="ACP11" s="135"/>
      <c r="ACQ11" s="135"/>
      <c r="ACR11" s="135"/>
      <c r="ACS11" s="135"/>
      <c r="ACT11" s="135"/>
      <c r="ACU11" s="135"/>
      <c r="ACV11" s="135"/>
      <c r="ACW11" s="135"/>
      <c r="ACX11" s="135"/>
      <c r="ACY11" s="135"/>
      <c r="ACZ11" s="135"/>
      <c r="ADA11" s="135"/>
      <c r="ADB11" s="135"/>
      <c r="ADC11" s="135"/>
      <c r="ADD11" s="135"/>
      <c r="ADE11" s="135"/>
      <c r="ADF11" s="135"/>
      <c r="ADG11" s="135"/>
      <c r="ADH11" s="135"/>
      <c r="ADI11" s="135"/>
      <c r="ADJ11" s="135"/>
      <c r="ADK11" s="135"/>
      <c r="ADL11" s="135"/>
      <c r="ADM11" s="135"/>
      <c r="ADN11" s="135"/>
      <c r="ADO11" s="135"/>
      <c r="ADP11" s="135"/>
      <c r="ADQ11" s="135"/>
      <c r="ADR11" s="135"/>
      <c r="ADS11" s="135"/>
      <c r="ADT11" s="135"/>
      <c r="ADU11" s="135"/>
      <c r="ADV11" s="135"/>
      <c r="ADW11" s="135"/>
      <c r="ADX11" s="135"/>
      <c r="ADY11" s="135"/>
      <c r="ADZ11" s="135"/>
      <c r="AEA11" s="135"/>
      <c r="AEB11" s="135"/>
      <c r="AEC11" s="135"/>
      <c r="AED11" s="135"/>
      <c r="AEE11" s="135"/>
      <c r="AEF11" s="135"/>
      <c r="AEG11" s="135"/>
      <c r="AEH11" s="135"/>
      <c r="AEI11" s="135"/>
      <c r="AEJ11" s="135"/>
      <c r="AEK11" s="135"/>
      <c r="AEL11" s="135"/>
      <c r="AEM11" s="135"/>
      <c r="AEN11" s="135"/>
      <c r="AEO11" s="135"/>
      <c r="AEP11" s="135"/>
      <c r="AEQ11" s="135"/>
      <c r="AER11" s="135"/>
      <c r="AES11" s="135"/>
      <c r="AET11" s="135"/>
      <c r="AEU11" s="135"/>
      <c r="AEV11" s="135"/>
      <c r="AEW11" s="135"/>
      <c r="AEX11" s="135"/>
      <c r="AEY11" s="135"/>
      <c r="AEZ11" s="135"/>
      <c r="AFA11" s="135"/>
      <c r="AFB11" s="135"/>
      <c r="AFC11" s="135"/>
      <c r="AFD11" s="135"/>
      <c r="AFE11" s="135"/>
      <c r="AFF11" s="135"/>
      <c r="AFG11" s="135"/>
      <c r="AFH11" s="135"/>
      <c r="AFI11" s="135"/>
      <c r="AFJ11" s="135"/>
      <c r="AFK11" s="135"/>
      <c r="AFL11" s="135"/>
      <c r="AFM11" s="135"/>
      <c r="AFN11" s="135"/>
      <c r="AFO11" s="135"/>
      <c r="AFP11" s="135"/>
      <c r="AFQ11" s="135"/>
      <c r="AFR11" s="135"/>
      <c r="AFS11" s="135"/>
      <c r="AFT11" s="135"/>
      <c r="AFU11" s="135"/>
      <c r="AFV11" s="135"/>
      <c r="AFW11" s="135"/>
      <c r="AFX11" s="135"/>
      <c r="AFY11" s="135"/>
      <c r="AFZ11" s="135"/>
      <c r="AGA11" s="135"/>
      <c r="AGB11" s="135"/>
      <c r="AGC11" s="135"/>
      <c r="AGD11" s="135"/>
      <c r="AGE11" s="135"/>
      <c r="AGF11" s="135"/>
      <c r="AGG11" s="135"/>
      <c r="AGH11" s="135"/>
      <c r="AGI11" s="135"/>
      <c r="AGJ11" s="135"/>
      <c r="AGK11" s="135"/>
      <c r="AGL11" s="135"/>
      <c r="AGM11" s="135"/>
      <c r="AGN11" s="135"/>
      <c r="AGO11" s="135"/>
      <c r="AGP11" s="135"/>
      <c r="AGQ11" s="135"/>
      <c r="AGR11" s="135"/>
      <c r="AGS11" s="135"/>
      <c r="AGT11" s="135"/>
      <c r="AGU11" s="135"/>
      <c r="AGV11" s="135"/>
      <c r="AGW11" s="135"/>
      <c r="AGX11" s="135"/>
      <c r="AGY11" s="135"/>
      <c r="AGZ11" s="135"/>
      <c r="AHA11" s="135"/>
      <c r="AHB11" s="135"/>
      <c r="AHC11" s="135"/>
      <c r="AHD11" s="135"/>
      <c r="AHE11" s="135"/>
      <c r="AHF11" s="135"/>
      <c r="AHG11" s="135"/>
      <c r="AHH11" s="135"/>
      <c r="AHI11" s="135"/>
      <c r="AHJ11" s="135"/>
      <c r="AHK11" s="135"/>
      <c r="AHL11" s="135"/>
      <c r="AHM11" s="135"/>
      <c r="AHN11" s="135"/>
      <c r="AHO11" s="135"/>
      <c r="AHP11" s="135"/>
      <c r="AHQ11" s="135"/>
      <c r="AHR11" s="135"/>
      <c r="AHS11" s="135"/>
      <c r="AHT11" s="135"/>
      <c r="AHU11" s="135"/>
      <c r="AHV11" s="135"/>
      <c r="AHW11" s="135"/>
      <c r="AHX11" s="135"/>
      <c r="AHY11" s="135"/>
      <c r="AHZ11" s="135"/>
      <c r="AIA11" s="135"/>
      <c r="AIB11" s="135"/>
      <c r="AIC11" s="135"/>
      <c r="AID11" s="135"/>
      <c r="AIE11" s="135"/>
      <c r="AIF11" s="135"/>
      <c r="AIG11" s="135"/>
      <c r="AIH11" s="135"/>
      <c r="AII11" s="135"/>
      <c r="AIJ11" s="135"/>
      <c r="AIK11" s="135"/>
      <c r="AIL11" s="135"/>
      <c r="AIM11" s="135"/>
      <c r="AIN11" s="135"/>
      <c r="AIO11" s="135"/>
      <c r="AIP11" s="135"/>
      <c r="AIQ11" s="135"/>
      <c r="AIR11" s="135"/>
      <c r="AIS11" s="135"/>
      <c r="AIT11" s="135"/>
      <c r="AIU11" s="135"/>
      <c r="AIV11" s="135"/>
      <c r="AIW11" s="135"/>
      <c r="AIX11" s="135"/>
      <c r="AIY11" s="135"/>
      <c r="AIZ11" s="135"/>
      <c r="AJA11" s="135"/>
      <c r="AJB11" s="135"/>
      <c r="AJC11" s="135"/>
      <c r="AJD11" s="135"/>
      <c r="AJE11" s="135"/>
      <c r="AJF11" s="135"/>
      <c r="AJG11" s="135"/>
      <c r="AJH11" s="135"/>
      <c r="AJI11" s="135"/>
      <c r="AJJ11" s="135"/>
      <c r="AJK11" s="135"/>
      <c r="AJL11" s="135"/>
      <c r="AJM11" s="135"/>
      <c r="AJN11" s="135"/>
      <c r="AJO11" s="135"/>
      <c r="AJP11" s="135"/>
      <c r="AJQ11" s="135"/>
      <c r="AJR11" s="135"/>
      <c r="AJS11" s="135"/>
      <c r="AJT11" s="135"/>
      <c r="AJU11" s="135"/>
      <c r="AJV11" s="135"/>
      <c r="AJW11" s="135"/>
      <c r="AJX11" s="135"/>
      <c r="AJY11" s="135"/>
      <c r="AJZ11" s="135"/>
      <c r="AKA11" s="135"/>
      <c r="AKB11" s="135"/>
      <c r="AKC11" s="135"/>
      <c r="AKD11" s="135"/>
      <c r="AKE11" s="135"/>
      <c r="AKF11" s="135"/>
      <c r="AKG11" s="135"/>
      <c r="AKH11" s="135"/>
      <c r="AKI11" s="135"/>
      <c r="AKJ11" s="135"/>
      <c r="AKK11" s="135"/>
      <c r="AKL11" s="135"/>
      <c r="AKM11" s="135"/>
      <c r="AKN11" s="135"/>
      <c r="AKO11" s="135"/>
      <c r="AKP11" s="135"/>
      <c r="AKQ11" s="135"/>
      <c r="AKR11" s="135"/>
      <c r="AKS11" s="135"/>
      <c r="AKT11" s="135"/>
      <c r="AKU11" s="135"/>
      <c r="AKV11" s="135"/>
      <c r="AKW11" s="135"/>
      <c r="AKX11" s="135"/>
      <c r="AKY11" s="135"/>
      <c r="AKZ11" s="135"/>
      <c r="ALA11" s="135"/>
      <c r="ALB11" s="135"/>
      <c r="ALC11" s="135"/>
      <c r="ALD11" s="135"/>
      <c r="ALE11" s="135"/>
      <c r="ALF11" s="135"/>
      <c r="ALG11" s="135"/>
      <c r="ALH11" s="135"/>
      <c r="ALI11" s="135"/>
      <c r="ALJ11" s="135"/>
      <c r="ALK11" s="135"/>
      <c r="ALL11" s="135"/>
      <c r="ALM11" s="135"/>
      <c r="ALN11" s="135"/>
      <c r="ALO11" s="135"/>
      <c r="ALP11" s="135"/>
      <c r="ALQ11" s="135"/>
      <c r="ALR11" s="135"/>
      <c r="ALS11" s="135"/>
      <c r="ALT11" s="135"/>
      <c r="ALU11" s="135"/>
      <c r="ALV11" s="135"/>
      <c r="ALW11" s="135"/>
      <c r="ALX11" s="135"/>
      <c r="ALY11" s="135"/>
      <c r="ALZ11" s="135"/>
      <c r="AMA11" s="135"/>
      <c r="AMB11" s="135"/>
      <c r="AMC11" s="135"/>
      <c r="AMD11" s="135"/>
      <c r="AME11" s="135"/>
      <c r="AMF11" s="135"/>
      <c r="AMG11" s="135"/>
      <c r="AMH11" s="135"/>
      <c r="AMI11" s="135"/>
      <c r="AMJ11" s="135"/>
      <c r="AMK11" s="135"/>
      <c r="AML11" s="135"/>
      <c r="AMM11" s="135"/>
      <c r="AMN11" s="135"/>
      <c r="AMO11" s="135"/>
      <c r="AMP11" s="135"/>
      <c r="AMQ11" s="135"/>
      <c r="AMR11" s="135"/>
      <c r="AMS11" s="135"/>
      <c r="AMT11" s="135"/>
      <c r="AMU11" s="135"/>
      <c r="AMV11" s="135"/>
      <c r="AMW11" s="135"/>
      <c r="AMX11" s="135"/>
      <c r="AMY11" s="135"/>
      <c r="AMZ11" s="135"/>
      <c r="ANA11" s="135"/>
      <c r="ANB11" s="135"/>
      <c r="ANC11" s="135"/>
      <c r="AND11" s="135"/>
      <c r="ANE11" s="135"/>
      <c r="ANF11" s="135"/>
      <c r="ANG11" s="135"/>
      <c r="ANH11" s="135"/>
      <c r="ANI11" s="135"/>
      <c r="ANJ11" s="135"/>
      <c r="ANK11" s="135"/>
      <c r="ANL11" s="135"/>
      <c r="ANM11" s="135"/>
      <c r="ANN11" s="135"/>
      <c r="ANO11" s="135"/>
      <c r="ANP11" s="135"/>
      <c r="ANQ11" s="135"/>
      <c r="ANR11" s="135"/>
      <c r="ANS11" s="135"/>
      <c r="ANT11" s="135"/>
      <c r="ANU11" s="135"/>
      <c r="ANV11" s="135"/>
      <c r="ANW11" s="135"/>
      <c r="ANX11" s="135"/>
      <c r="ANY11" s="135"/>
      <c r="ANZ11" s="135"/>
      <c r="AOA11" s="135"/>
      <c r="AOB11" s="135"/>
      <c r="AOC11" s="135"/>
      <c r="AOD11" s="135"/>
      <c r="AOE11" s="135"/>
      <c r="AOF11" s="135"/>
      <c r="AOG11" s="135"/>
      <c r="AOH11" s="135"/>
      <c r="AOI11" s="135"/>
      <c r="AOJ11" s="135"/>
      <c r="AOK11" s="135"/>
      <c r="AOL11" s="135"/>
      <c r="AOM11" s="135"/>
      <c r="AON11" s="135"/>
      <c r="AOO11" s="135"/>
      <c r="AOP11" s="135"/>
      <c r="AOQ11" s="135"/>
      <c r="AOR11" s="135"/>
      <c r="AOS11" s="135"/>
      <c r="AOT11" s="135"/>
      <c r="AOU11" s="135"/>
      <c r="AOV11" s="135"/>
      <c r="AOW11" s="135"/>
      <c r="AOX11" s="135"/>
      <c r="AOY11" s="135"/>
      <c r="AOZ11" s="135"/>
      <c r="APA11" s="135"/>
      <c r="APB11" s="135"/>
      <c r="APC11" s="135"/>
      <c r="APD11" s="135"/>
      <c r="APE11" s="135"/>
      <c r="APF11" s="135"/>
      <c r="APG11" s="135"/>
      <c r="APH11" s="135"/>
      <c r="API11" s="135"/>
      <c r="APJ11" s="135"/>
      <c r="APK11" s="135"/>
      <c r="APL11" s="135"/>
      <c r="APM11" s="135"/>
      <c r="APN11" s="135"/>
      <c r="APO11" s="135"/>
      <c r="APP11" s="135"/>
      <c r="APQ11" s="135"/>
      <c r="APR11" s="135"/>
      <c r="APS11" s="135"/>
      <c r="APT11" s="135"/>
      <c r="APU11" s="135"/>
      <c r="APV11" s="135"/>
      <c r="APW11" s="135"/>
      <c r="APX11" s="135"/>
      <c r="APY11" s="135"/>
      <c r="APZ11" s="135"/>
      <c r="AQA11" s="135"/>
      <c r="AQB11" s="135"/>
      <c r="AQC11" s="135"/>
      <c r="AQD11" s="135"/>
      <c r="AQE11" s="135"/>
      <c r="AQF11" s="135"/>
      <c r="AQG11" s="135"/>
      <c r="AQH11" s="135"/>
      <c r="AQI11" s="135"/>
      <c r="AQJ11" s="135"/>
      <c r="AQK11" s="135"/>
      <c r="AQL11" s="135"/>
      <c r="AQM11" s="135"/>
      <c r="AQN11" s="135"/>
      <c r="AQO11" s="135"/>
      <c r="AQP11" s="135"/>
      <c r="AQQ11" s="135"/>
      <c r="AQR11" s="135"/>
      <c r="AQS11" s="135"/>
      <c r="AQT11" s="135"/>
      <c r="AQU11" s="135"/>
      <c r="AQV11" s="135"/>
      <c r="AQW11" s="135"/>
      <c r="AQX11" s="135"/>
      <c r="AQY11" s="135"/>
      <c r="AQZ11" s="135"/>
      <c r="ARA11" s="135"/>
      <c r="ARB11" s="135"/>
      <c r="ARC11" s="135"/>
      <c r="ARD11" s="135"/>
      <c r="ARE11" s="135"/>
      <c r="ARF11" s="135"/>
      <c r="ARG11" s="135"/>
      <c r="ARH11" s="135"/>
      <c r="ARI11" s="135"/>
      <c r="ARJ11" s="135"/>
      <c r="ARK11" s="135"/>
      <c r="ARL11" s="135"/>
      <c r="ARM11" s="135"/>
      <c r="ARN11" s="135"/>
      <c r="ARO11" s="135"/>
      <c r="ARP11" s="135"/>
      <c r="ARQ11" s="135"/>
      <c r="ARR11" s="135"/>
      <c r="ARS11" s="135"/>
      <c r="ART11" s="135"/>
      <c r="ARU11" s="135"/>
      <c r="ARV11" s="135"/>
      <c r="ARW11" s="135"/>
      <c r="ARX11" s="135"/>
      <c r="ARY11" s="135"/>
      <c r="ARZ11" s="135"/>
      <c r="ASA11" s="135"/>
      <c r="ASB11" s="135"/>
      <c r="ASC11" s="135"/>
      <c r="ASD11" s="135"/>
      <c r="ASE11" s="135"/>
      <c r="ASF11" s="135"/>
      <c r="ASG11" s="135"/>
      <c r="ASH11" s="135"/>
      <c r="ASI11" s="135"/>
      <c r="ASJ11" s="135"/>
      <c r="ASK11" s="135"/>
      <c r="ASL11" s="135"/>
      <c r="ASM11" s="135"/>
      <c r="ASN11" s="135"/>
      <c r="ASO11" s="135"/>
      <c r="ASP11" s="135"/>
      <c r="ASQ11" s="135"/>
      <c r="ASR11" s="135"/>
      <c r="ASS11" s="135"/>
      <c r="AST11" s="135"/>
      <c r="ASU11" s="135"/>
      <c r="ASV11" s="135"/>
      <c r="ASW11" s="135"/>
      <c r="ASX11" s="135"/>
      <c r="ASY11" s="135"/>
      <c r="ASZ11" s="135"/>
      <c r="ATA11" s="135"/>
      <c r="ATB11" s="135"/>
      <c r="ATC11" s="135"/>
      <c r="ATD11" s="135"/>
      <c r="ATE11" s="135"/>
      <c r="ATF11" s="135"/>
      <c r="ATG11" s="135"/>
      <c r="ATH11" s="135"/>
      <c r="ATI11" s="135"/>
      <c r="ATJ11" s="135"/>
      <c r="ATK11" s="135"/>
      <c r="ATL11" s="135"/>
      <c r="ATM11" s="135"/>
      <c r="ATN11" s="135"/>
      <c r="ATO11" s="135"/>
      <c r="ATP11" s="135"/>
      <c r="ATQ11" s="135"/>
      <c r="ATR11" s="135"/>
      <c r="ATS11" s="135"/>
      <c r="ATT11" s="135"/>
      <c r="ATU11" s="135"/>
      <c r="ATV11" s="135"/>
      <c r="ATW11" s="135"/>
      <c r="ATX11" s="135"/>
      <c r="ATY11" s="135"/>
      <c r="ATZ11" s="135"/>
      <c r="AUA11" s="135"/>
      <c r="AUB11" s="135"/>
      <c r="AUC11" s="135"/>
      <c r="AUD11" s="135"/>
      <c r="AUE11" s="135"/>
      <c r="AUF11" s="135"/>
      <c r="AUG11" s="135"/>
      <c r="AUH11" s="135"/>
      <c r="AUI11" s="135"/>
      <c r="AUJ11" s="135"/>
      <c r="AUK11" s="135"/>
      <c r="AUL11" s="135"/>
      <c r="AUM11" s="135"/>
      <c r="AUN11" s="135"/>
      <c r="AUO11" s="135"/>
      <c r="AUP11" s="135"/>
      <c r="AUQ11" s="135"/>
      <c r="AUR11" s="135"/>
      <c r="AUS11" s="135"/>
      <c r="AUT11" s="135"/>
      <c r="AUU11" s="135"/>
      <c r="AUV11" s="135"/>
      <c r="AUW11" s="135"/>
      <c r="AUX11" s="135"/>
      <c r="AUY11" s="135"/>
      <c r="AUZ11" s="135"/>
      <c r="AVA11" s="135"/>
      <c r="AVB11" s="135"/>
      <c r="AVC11" s="135"/>
      <c r="AVD11" s="135"/>
      <c r="AVE11" s="135"/>
      <c r="AVF11" s="135"/>
      <c r="AVG11" s="135"/>
      <c r="AVH11" s="135"/>
      <c r="AVI11" s="135"/>
      <c r="AVJ11" s="135"/>
      <c r="AVK11" s="135"/>
      <c r="AVL11" s="135"/>
      <c r="AVM11" s="135"/>
      <c r="AVN11" s="135"/>
      <c r="AVO11" s="135"/>
      <c r="AVP11" s="135"/>
      <c r="AVQ11" s="135"/>
      <c r="AVR11" s="135"/>
      <c r="AVS11" s="135"/>
      <c r="AVT11" s="135"/>
      <c r="AVU11" s="135"/>
      <c r="AVV11" s="135"/>
      <c r="AVW11" s="135"/>
      <c r="AVX11" s="135"/>
      <c r="AVY11" s="135"/>
      <c r="AVZ11" s="135"/>
      <c r="AWA11" s="135"/>
      <c r="AWB11" s="135"/>
      <c r="AWC11" s="135"/>
      <c r="AWD11" s="135"/>
      <c r="AWE11" s="135"/>
      <c r="AWF11" s="135"/>
      <c r="AWG11" s="135"/>
      <c r="AWH11" s="135"/>
      <c r="AWI11" s="135"/>
      <c r="AWJ11" s="135"/>
      <c r="AWK11" s="135"/>
      <c r="AWL11" s="135"/>
      <c r="AWM11" s="135"/>
      <c r="AWN11" s="135"/>
      <c r="AWO11" s="135"/>
      <c r="AWP11" s="135"/>
      <c r="AWQ11" s="135"/>
      <c r="AWR11" s="135"/>
      <c r="AWS11" s="135"/>
      <c r="AWT11" s="135"/>
      <c r="AWU11" s="135"/>
      <c r="AWV11" s="135"/>
      <c r="AWW11" s="135"/>
      <c r="AWX11" s="135"/>
      <c r="AWY11" s="135"/>
      <c r="AWZ11" s="135"/>
      <c r="AXA11" s="135"/>
      <c r="AXB11" s="135"/>
      <c r="AXC11" s="135"/>
      <c r="AXD11" s="135"/>
      <c r="AXE11" s="135"/>
      <c r="AXF11" s="135"/>
      <c r="AXG11" s="135"/>
      <c r="AXH11" s="135"/>
      <c r="AXI11" s="135"/>
      <c r="AXJ11" s="135"/>
      <c r="AXK11" s="135"/>
      <c r="AXL11" s="135"/>
      <c r="AXM11" s="135"/>
      <c r="AXN11" s="135"/>
      <c r="AXO11" s="135"/>
      <c r="AXP11" s="135"/>
      <c r="AXQ11" s="135"/>
      <c r="AXR11" s="135"/>
      <c r="AXS11" s="135"/>
      <c r="AXT11" s="135"/>
      <c r="AXU11" s="135"/>
      <c r="AXV11" s="135"/>
      <c r="AXW11" s="135"/>
      <c r="AXX11" s="135"/>
      <c r="AXY11" s="135"/>
      <c r="AXZ11" s="135"/>
      <c r="AYA11" s="135"/>
      <c r="AYB11" s="135"/>
      <c r="AYC11" s="135"/>
      <c r="AYD11" s="135"/>
      <c r="AYE11" s="135"/>
      <c r="AYF11" s="135"/>
      <c r="AYG11" s="135"/>
      <c r="AYH11" s="135"/>
      <c r="AYI11" s="135"/>
      <c r="AYJ11" s="135"/>
      <c r="AYK11" s="135"/>
      <c r="AYL11" s="135"/>
      <c r="AYM11" s="135"/>
      <c r="AYN11" s="135"/>
      <c r="AYO11" s="135"/>
      <c r="AYP11" s="135"/>
      <c r="AYQ11" s="135"/>
      <c r="AYR11" s="135"/>
      <c r="AYS11" s="135"/>
      <c r="AYT11" s="135"/>
      <c r="AYU11" s="135"/>
      <c r="AYV11" s="135"/>
      <c r="AYW11" s="135"/>
      <c r="AYX11" s="135"/>
      <c r="AYY11" s="135"/>
      <c r="AYZ11" s="135"/>
      <c r="AZA11" s="135"/>
      <c r="AZB11" s="135"/>
      <c r="AZC11" s="135"/>
      <c r="AZD11" s="135"/>
      <c r="AZE11" s="135"/>
      <c r="AZF11" s="135"/>
      <c r="AZG11" s="135"/>
      <c r="AZH11" s="135"/>
      <c r="AZI11" s="135"/>
      <c r="AZJ11" s="135"/>
      <c r="AZK11" s="135"/>
      <c r="AZL11" s="135"/>
      <c r="AZM11" s="135"/>
      <c r="AZN11" s="135"/>
      <c r="AZO11" s="135"/>
      <c r="AZP11" s="135"/>
      <c r="AZQ11" s="135"/>
      <c r="AZR11" s="135"/>
      <c r="AZS11" s="135"/>
      <c r="AZT11" s="135"/>
      <c r="AZU11" s="135"/>
      <c r="AZV11" s="135"/>
      <c r="AZW11" s="135"/>
      <c r="AZX11" s="135"/>
      <c r="AZY11" s="135"/>
      <c r="AZZ11" s="135"/>
      <c r="BAA11" s="135"/>
      <c r="BAB11" s="135"/>
      <c r="BAC11" s="135"/>
      <c r="BAD11" s="135"/>
      <c r="BAE11" s="135"/>
      <c r="BAF11" s="135"/>
      <c r="BAG11" s="135"/>
      <c r="BAH11" s="135"/>
      <c r="BAI11" s="135"/>
      <c r="BAJ11" s="135"/>
      <c r="BAK11" s="135"/>
      <c r="BAL11" s="135"/>
      <c r="BAM11" s="135"/>
      <c r="BAN11" s="135"/>
      <c r="BAO11" s="135"/>
      <c r="BAP11" s="135"/>
      <c r="BAQ11" s="135"/>
      <c r="BAR11" s="135"/>
      <c r="BAS11" s="135"/>
      <c r="BAT11" s="135"/>
      <c r="BAU11" s="135"/>
      <c r="BAV11" s="135"/>
      <c r="BAW11" s="135"/>
      <c r="BAX11" s="135"/>
      <c r="BAY11" s="135"/>
      <c r="BAZ11" s="135"/>
      <c r="BBA11" s="135"/>
      <c r="BBB11" s="135"/>
      <c r="BBC11" s="135"/>
      <c r="BBD11" s="135"/>
      <c r="BBE11" s="135"/>
      <c r="BBF11" s="135"/>
      <c r="BBG11" s="135"/>
      <c r="BBH11" s="135"/>
      <c r="BBI11" s="135"/>
      <c r="BBJ11" s="135"/>
      <c r="BBK11" s="135"/>
      <c r="BBL11" s="135"/>
      <c r="BBM11" s="135"/>
      <c r="BBN11" s="135"/>
      <c r="BBO11" s="135"/>
      <c r="BBP11" s="135"/>
      <c r="BBQ11" s="135"/>
      <c r="BBR11" s="135"/>
      <c r="BBS11" s="135"/>
      <c r="BBT11" s="135"/>
      <c r="BBU11" s="135"/>
      <c r="BBV11" s="135"/>
      <c r="BBW11" s="135"/>
      <c r="BBX11" s="135"/>
      <c r="BBY11" s="135"/>
      <c r="BBZ11" s="135"/>
      <c r="BCA11" s="135"/>
      <c r="BCB11" s="135"/>
      <c r="BCC11" s="135"/>
      <c r="BCD11" s="135"/>
      <c r="BCE11" s="135"/>
      <c r="BCF11" s="135"/>
      <c r="BCG11" s="135"/>
      <c r="BCH11" s="135"/>
      <c r="BCI11" s="135"/>
      <c r="BCJ11" s="135"/>
      <c r="BCK11" s="135"/>
      <c r="BCL11" s="135"/>
      <c r="BCM11" s="135"/>
      <c r="BCN11" s="135"/>
      <c r="BCO11" s="135"/>
      <c r="BCP11" s="135"/>
      <c r="BCQ11" s="135"/>
      <c r="BCR11" s="135"/>
      <c r="BCS11" s="135"/>
      <c r="BCT11" s="135"/>
      <c r="BCU11" s="135"/>
      <c r="BCV11" s="135"/>
      <c r="BCW11" s="135"/>
      <c r="BCX11" s="135"/>
      <c r="BCY11" s="135"/>
      <c r="BCZ11" s="135"/>
      <c r="BDA11" s="135"/>
      <c r="BDB11" s="135"/>
      <c r="BDC11" s="135"/>
      <c r="BDD11" s="135"/>
      <c r="BDE11" s="135"/>
      <c r="BDF11" s="135"/>
      <c r="BDG11" s="135"/>
      <c r="BDH11" s="135"/>
      <c r="BDI11" s="135"/>
      <c r="BDJ11" s="135"/>
      <c r="BDK11" s="135"/>
      <c r="BDL11" s="135"/>
      <c r="BDM11" s="135"/>
      <c r="BDN11" s="135"/>
      <c r="BDO11" s="135"/>
      <c r="BDP11" s="135"/>
      <c r="BDQ11" s="135"/>
      <c r="BDR11" s="135"/>
      <c r="BDS11" s="135"/>
      <c r="BDT11" s="135"/>
      <c r="BDU11" s="135"/>
      <c r="BDV11" s="135"/>
      <c r="BDW11" s="135"/>
      <c r="BDX11" s="135"/>
      <c r="BDY11" s="135"/>
      <c r="BDZ11" s="135"/>
      <c r="BEA11" s="135"/>
      <c r="BEB11" s="135"/>
      <c r="BEC11" s="135"/>
      <c r="BED11" s="135"/>
      <c r="BEE11" s="135"/>
      <c r="BEF11" s="135"/>
      <c r="BEG11" s="135"/>
      <c r="BEH11" s="135"/>
      <c r="BEI11" s="135"/>
      <c r="BEJ11" s="135"/>
      <c r="BEK11" s="135"/>
      <c r="BEL11" s="135"/>
      <c r="BEM11" s="135"/>
      <c r="BEN11" s="135"/>
      <c r="BEO11" s="135"/>
      <c r="BEP11" s="135"/>
      <c r="BEQ11" s="135"/>
      <c r="BER11" s="135"/>
      <c r="BES11" s="135"/>
      <c r="BET11" s="135"/>
      <c r="BEU11" s="135"/>
      <c r="BEV11" s="135"/>
      <c r="BEW11" s="135"/>
      <c r="BEX11" s="135"/>
      <c r="BEY11" s="135"/>
      <c r="BEZ11" s="135"/>
      <c r="BFA11" s="135"/>
      <c r="BFB11" s="135"/>
      <c r="BFC11" s="135"/>
      <c r="BFD11" s="135"/>
      <c r="BFE11" s="135"/>
      <c r="BFF11" s="135"/>
      <c r="BFG11" s="135"/>
      <c r="BFH11" s="135"/>
      <c r="BFI11" s="135"/>
      <c r="BFJ11" s="135"/>
      <c r="BFK11" s="135"/>
      <c r="BFL11" s="135"/>
      <c r="BFM11" s="135"/>
      <c r="BFN11" s="135"/>
      <c r="BFO11" s="135"/>
      <c r="BFP11" s="135"/>
      <c r="BFQ11" s="135"/>
      <c r="BFR11" s="135"/>
      <c r="BFS11" s="135"/>
      <c r="BFT11" s="135"/>
      <c r="BFU11" s="135"/>
      <c r="BFV11" s="135"/>
      <c r="BFW11" s="135"/>
      <c r="BFX11" s="135"/>
      <c r="BFY11" s="135"/>
      <c r="BFZ11" s="135"/>
      <c r="BGA11" s="135"/>
      <c r="BGB11" s="135"/>
      <c r="BGC11" s="135"/>
      <c r="BGD11" s="135"/>
      <c r="BGE11" s="135"/>
      <c r="BGF11" s="135"/>
      <c r="BGG11" s="135"/>
      <c r="BGH11" s="135"/>
      <c r="BGI11" s="135"/>
      <c r="BGJ11" s="135"/>
      <c r="BGK11" s="135"/>
      <c r="BGL11" s="135"/>
      <c r="BGM11" s="135"/>
      <c r="BGN11" s="135"/>
      <c r="BGO11" s="135"/>
      <c r="BGP11" s="135"/>
      <c r="BGQ11" s="135"/>
      <c r="BGR11" s="135"/>
      <c r="BGS11" s="135"/>
      <c r="BGT11" s="135"/>
      <c r="BGU11" s="135"/>
      <c r="BGV11" s="135"/>
      <c r="BGW11" s="135"/>
      <c r="BGX11" s="135"/>
      <c r="BGY11" s="135"/>
      <c r="BGZ11" s="135"/>
      <c r="BHA11" s="135"/>
      <c r="BHB11" s="135"/>
      <c r="BHC11" s="135"/>
      <c r="BHD11" s="135"/>
      <c r="BHE11" s="135"/>
      <c r="BHF11" s="135"/>
      <c r="BHG11" s="135"/>
      <c r="BHH11" s="135"/>
      <c r="BHI11" s="135"/>
      <c r="BHJ11" s="135"/>
      <c r="BHK11" s="135"/>
      <c r="BHL11" s="135"/>
      <c r="BHM11" s="135"/>
      <c r="BHN11" s="135"/>
      <c r="BHO11" s="135"/>
      <c r="BHP11" s="135"/>
      <c r="BHQ11" s="135"/>
      <c r="BHR11" s="135"/>
      <c r="BHS11" s="135"/>
      <c r="BHT11" s="135"/>
      <c r="BHU11" s="135"/>
      <c r="BHV11" s="135"/>
      <c r="BHW11" s="135"/>
      <c r="BHX11" s="135"/>
      <c r="BHY11" s="135"/>
      <c r="BHZ11" s="135"/>
      <c r="BIA11" s="135"/>
      <c r="BIB11" s="135"/>
      <c r="BIC11" s="135"/>
      <c r="BID11" s="135"/>
      <c r="BIE11" s="135"/>
      <c r="BIF11" s="135"/>
      <c r="BIG11" s="135"/>
      <c r="BIH11" s="135"/>
      <c r="BII11" s="135"/>
      <c r="BIJ11" s="135"/>
      <c r="BIK11" s="135"/>
      <c r="BIL11" s="135"/>
      <c r="BIM11" s="135"/>
      <c r="BIN11" s="135"/>
      <c r="BIO11" s="135"/>
      <c r="BIP11" s="135"/>
      <c r="BIQ11" s="135"/>
      <c r="BIR11" s="135"/>
      <c r="BIS11" s="135"/>
      <c r="BIT11" s="135"/>
      <c r="BIU11" s="135"/>
      <c r="BIV11" s="135"/>
      <c r="BIW11" s="135"/>
      <c r="BIX11" s="135"/>
      <c r="BIY11" s="135"/>
      <c r="BIZ11" s="135"/>
      <c r="BJA11" s="135"/>
      <c r="BJB11" s="135"/>
      <c r="BJC11" s="135"/>
      <c r="BJD11" s="135"/>
      <c r="BJE11" s="135"/>
      <c r="BJF11" s="135"/>
      <c r="BJG11" s="135"/>
      <c r="BJH11" s="135"/>
      <c r="BJI11" s="135"/>
      <c r="BJJ11" s="135"/>
      <c r="BJK11" s="135"/>
      <c r="BJL11" s="135"/>
      <c r="BJM11" s="135"/>
      <c r="BJN11" s="135"/>
      <c r="BJO11" s="135"/>
      <c r="BJP11" s="135"/>
      <c r="BJQ11" s="135"/>
      <c r="BJR11" s="135"/>
      <c r="BJS11" s="135"/>
      <c r="BJT11" s="135"/>
      <c r="BJU11" s="135"/>
      <c r="BJV11" s="135"/>
      <c r="BJW11" s="135"/>
      <c r="BJX11" s="135"/>
      <c r="BJY11" s="135"/>
      <c r="BJZ11" s="135"/>
      <c r="BKA11" s="135"/>
      <c r="BKB11" s="135"/>
      <c r="BKC11" s="135"/>
      <c r="BKD11" s="135"/>
      <c r="BKE11" s="135"/>
      <c r="BKF11" s="135"/>
      <c r="BKG11" s="135"/>
      <c r="BKH11" s="135"/>
      <c r="BKI11" s="135"/>
      <c r="BKJ11" s="135"/>
      <c r="BKK11" s="135"/>
      <c r="BKL11" s="135"/>
      <c r="BKM11" s="135"/>
      <c r="BKN11" s="135"/>
      <c r="BKO11" s="135"/>
      <c r="BKP11" s="135"/>
      <c r="BKQ11" s="135"/>
      <c r="BKR11" s="135"/>
      <c r="BKS11" s="135"/>
      <c r="BKT11" s="135"/>
      <c r="BKU11" s="135"/>
      <c r="BKV11" s="135"/>
      <c r="BKW11" s="135"/>
      <c r="BKX11" s="135"/>
      <c r="BKY11" s="135"/>
      <c r="BKZ11" s="135"/>
      <c r="BLA11" s="135"/>
      <c r="BLB11" s="135"/>
      <c r="BLC11" s="135"/>
      <c r="BLD11" s="135"/>
      <c r="BLE11" s="135"/>
      <c r="BLF11" s="135"/>
      <c r="BLG11" s="135"/>
      <c r="BLH11" s="135"/>
      <c r="BLI11" s="135"/>
      <c r="BLJ11" s="135"/>
      <c r="BLK11" s="135"/>
      <c r="BLL11" s="135"/>
      <c r="BLM11" s="135"/>
      <c r="BLN11" s="135"/>
      <c r="BLO11" s="135"/>
      <c r="BLP11" s="135"/>
      <c r="BLQ11" s="135"/>
      <c r="BLR11" s="135"/>
      <c r="BLS11" s="135"/>
      <c r="BLT11" s="135"/>
      <c r="BLU11" s="135"/>
      <c r="BLV11" s="135"/>
      <c r="BLW11" s="135"/>
      <c r="BLX11" s="135"/>
      <c r="BLY11" s="135"/>
      <c r="BLZ11" s="135"/>
      <c r="BMA11" s="135"/>
      <c r="BMB11" s="135"/>
      <c r="BMC11" s="135"/>
      <c r="BMD11" s="135"/>
      <c r="BME11" s="135"/>
      <c r="BMF11" s="135"/>
      <c r="BMG11" s="135"/>
      <c r="BMH11" s="135"/>
      <c r="BMI11" s="135"/>
      <c r="BMJ11" s="135"/>
      <c r="BMK11" s="135"/>
      <c r="BML11" s="135"/>
      <c r="BMM11" s="135"/>
      <c r="BMN11" s="135"/>
      <c r="BMO11" s="135"/>
      <c r="BMP11" s="135"/>
      <c r="BMQ11" s="135"/>
      <c r="BMR11" s="135"/>
      <c r="BMS11" s="135"/>
      <c r="BMT11" s="135"/>
      <c r="BMU11" s="135"/>
      <c r="BMV11" s="135"/>
      <c r="BMW11" s="135"/>
      <c r="BMX11" s="135"/>
      <c r="BMY11" s="135"/>
      <c r="BMZ11" s="135"/>
      <c r="BNA11" s="135"/>
      <c r="BNB11" s="135"/>
      <c r="BNC11" s="135"/>
      <c r="BND11" s="135"/>
      <c r="BNE11" s="135"/>
      <c r="BNF11" s="135"/>
      <c r="BNG11" s="135"/>
      <c r="BNH11" s="135"/>
      <c r="BNI11" s="135"/>
      <c r="BNJ11" s="135"/>
      <c r="BNK11" s="135"/>
      <c r="BNL11" s="135"/>
      <c r="BNM11" s="135"/>
      <c r="BNN11" s="135"/>
      <c r="BNO11" s="135"/>
      <c r="BNP11" s="135"/>
      <c r="BNQ11" s="135"/>
      <c r="BNR11" s="135"/>
      <c r="BNS11" s="135"/>
      <c r="BNT11" s="135"/>
      <c r="BNU11" s="135"/>
      <c r="BNV11" s="135"/>
      <c r="BNW11" s="135"/>
      <c r="BNX11" s="135"/>
      <c r="BNY11" s="135"/>
      <c r="BNZ11" s="135"/>
      <c r="BOA11" s="135"/>
      <c r="BOB11" s="135"/>
      <c r="BOC11" s="135"/>
      <c r="BOD11" s="135"/>
      <c r="BOE11" s="135"/>
      <c r="BOF11" s="135"/>
      <c r="BOG11" s="135"/>
      <c r="BOH11" s="135"/>
      <c r="BOI11" s="135"/>
      <c r="BOJ11" s="135"/>
      <c r="BOK11" s="135"/>
      <c r="BOL11" s="135"/>
      <c r="BOM11" s="135"/>
      <c r="BON11" s="135"/>
      <c r="BOO11" s="135"/>
      <c r="BOP11" s="135"/>
      <c r="BOQ11" s="135"/>
      <c r="BOR11" s="135"/>
      <c r="BOS11" s="135"/>
      <c r="BOT11" s="135"/>
      <c r="BOU11" s="135"/>
      <c r="BOV11" s="135"/>
      <c r="BOW11" s="135"/>
      <c r="BOX11" s="135"/>
      <c r="BOY11" s="135"/>
      <c r="BOZ11" s="135"/>
      <c r="BPA11" s="135"/>
      <c r="BPB11" s="135"/>
      <c r="BPC11" s="135"/>
      <c r="BPD11" s="135"/>
      <c r="BPE11" s="135"/>
      <c r="BPF11" s="135"/>
      <c r="BPG11" s="135"/>
      <c r="BPH11" s="135"/>
      <c r="BPI11" s="135"/>
      <c r="BPJ11" s="135"/>
      <c r="BPK11" s="135"/>
      <c r="BPL11" s="135"/>
      <c r="BPM11" s="135"/>
      <c r="BPN11" s="135"/>
      <c r="BPO11" s="135"/>
      <c r="BPP11" s="135"/>
      <c r="BPQ11" s="135"/>
      <c r="BPR11" s="135"/>
      <c r="BPS11" s="135"/>
      <c r="BPT11" s="135"/>
      <c r="BPU11" s="135"/>
      <c r="BPV11" s="135"/>
      <c r="BPW11" s="135"/>
      <c r="BPX11" s="135"/>
      <c r="BPY11" s="135"/>
      <c r="BPZ11" s="135"/>
      <c r="BQA11" s="135"/>
      <c r="BQB11" s="135"/>
      <c r="BQC11" s="135"/>
      <c r="BQD11" s="135"/>
      <c r="BQE11" s="135"/>
      <c r="BQF11" s="135"/>
      <c r="BQG11" s="135"/>
      <c r="BQH11" s="135"/>
      <c r="BQI11" s="135"/>
      <c r="BQJ11" s="135"/>
      <c r="BQK11" s="135"/>
      <c r="BQL11" s="135"/>
      <c r="BQM11" s="135"/>
      <c r="BQN11" s="135"/>
      <c r="BQO11" s="135"/>
      <c r="BQP11" s="135"/>
      <c r="BQQ11" s="135"/>
      <c r="BQR11" s="135"/>
      <c r="BQS11" s="135"/>
      <c r="BQT11" s="135"/>
      <c r="BQU11" s="135"/>
      <c r="BQV11" s="135"/>
      <c r="BQW11" s="135"/>
      <c r="BQX11" s="135"/>
      <c r="BQY11" s="135"/>
      <c r="BQZ11" s="135"/>
      <c r="BRA11" s="135"/>
      <c r="BRB11" s="135"/>
      <c r="BRC11" s="135"/>
      <c r="BRD11" s="135"/>
      <c r="BRE11" s="135"/>
      <c r="BRF11" s="135"/>
      <c r="BRG11" s="135"/>
      <c r="BRH11" s="135"/>
      <c r="BRI11" s="135"/>
      <c r="BRJ11" s="135"/>
      <c r="BRK11" s="135"/>
      <c r="BRL11" s="135"/>
      <c r="BRM11" s="135"/>
      <c r="BRN11" s="135"/>
      <c r="BRO11" s="135"/>
      <c r="BRP11" s="135"/>
      <c r="BRQ11" s="135"/>
      <c r="BRR11" s="135"/>
      <c r="BRS11" s="135"/>
      <c r="BRT11" s="135"/>
      <c r="BRU11" s="135"/>
      <c r="BRV11" s="135"/>
      <c r="BRW11" s="135"/>
      <c r="BRX11" s="135"/>
      <c r="BRY11" s="135"/>
      <c r="BRZ11" s="135"/>
      <c r="BSA11" s="135"/>
      <c r="BSB11" s="135"/>
      <c r="BSC11" s="135"/>
      <c r="BSD11" s="135"/>
      <c r="BSE11" s="135"/>
      <c r="BSF11" s="135"/>
      <c r="BSG11" s="135"/>
      <c r="BSH11" s="135"/>
      <c r="BSI11" s="135"/>
      <c r="BSJ11" s="135"/>
      <c r="BSK11" s="135"/>
      <c r="BSL11" s="135"/>
      <c r="BSM11" s="135"/>
      <c r="BSN11" s="135"/>
      <c r="BSO11" s="135"/>
      <c r="BSP11" s="135"/>
      <c r="BSQ11" s="135"/>
      <c r="BSR11" s="135"/>
      <c r="BSS11" s="135"/>
      <c r="BST11" s="135"/>
      <c r="BSU11" s="135"/>
      <c r="BSV11" s="135"/>
      <c r="BSW11" s="135"/>
      <c r="BSX11" s="135"/>
      <c r="BSY11" s="135"/>
      <c r="BSZ11" s="135"/>
      <c r="BTA11" s="135"/>
      <c r="BTB11" s="135"/>
      <c r="BTC11" s="135"/>
      <c r="BTD11" s="135"/>
      <c r="BTE11" s="135"/>
      <c r="BTF11" s="135"/>
      <c r="BTG11" s="135"/>
      <c r="BTH11" s="135"/>
      <c r="BTI11" s="135"/>
      <c r="BTJ11" s="135"/>
      <c r="BTK11" s="135"/>
      <c r="BTL11" s="135"/>
      <c r="BTM11" s="135"/>
      <c r="BTN11" s="135"/>
      <c r="BTO11" s="135"/>
      <c r="BTP11" s="135"/>
      <c r="BTQ11" s="135"/>
      <c r="BTR11" s="135"/>
      <c r="BTS11" s="135"/>
      <c r="BTT11" s="135"/>
      <c r="BTU11" s="135"/>
      <c r="BTV11" s="135"/>
      <c r="BTW11" s="135"/>
      <c r="BTX11" s="135"/>
      <c r="BTY11" s="135"/>
      <c r="BTZ11" s="135"/>
      <c r="BUA11" s="135"/>
      <c r="BUB11" s="135"/>
      <c r="BUC11" s="135"/>
      <c r="BUD11" s="135"/>
      <c r="BUE11" s="135"/>
      <c r="BUF11" s="135"/>
      <c r="BUG11" s="135"/>
      <c r="BUH11" s="135"/>
      <c r="BUI11" s="135"/>
      <c r="BUJ11" s="135"/>
      <c r="BUK11" s="135"/>
      <c r="BUL11" s="135"/>
      <c r="BUM11" s="135"/>
      <c r="BUN11" s="135"/>
      <c r="BUO11" s="135"/>
      <c r="BUP11" s="135"/>
      <c r="BUQ11" s="135"/>
      <c r="BUR11" s="135"/>
      <c r="BUS11" s="135"/>
      <c r="BUT11" s="135"/>
      <c r="BUU11" s="135"/>
      <c r="BUV11" s="135"/>
      <c r="BUW11" s="135"/>
      <c r="BUX11" s="135"/>
      <c r="BUY11" s="135"/>
      <c r="BUZ11" s="135"/>
      <c r="BVA11" s="135"/>
      <c r="BVB11" s="135"/>
      <c r="BVC11" s="135"/>
      <c r="BVD11" s="135"/>
      <c r="BVE11" s="135"/>
      <c r="BVF11" s="135"/>
      <c r="BVG11" s="135"/>
      <c r="BVH11" s="135"/>
      <c r="BVI11" s="135"/>
      <c r="BVJ11" s="135"/>
      <c r="BVK11" s="135"/>
      <c r="BVL11" s="135"/>
      <c r="BVM11" s="135"/>
      <c r="BVN11" s="135"/>
      <c r="BVO11" s="135"/>
      <c r="BVP11" s="135"/>
      <c r="BVQ11" s="135"/>
      <c r="BVR11" s="135"/>
      <c r="BVS11" s="135"/>
      <c r="BVT11" s="135"/>
      <c r="BVU11" s="135"/>
      <c r="BVV11" s="135"/>
      <c r="BVW11" s="135"/>
      <c r="BVX11" s="135"/>
      <c r="BVY11" s="135"/>
      <c r="BVZ11" s="135"/>
      <c r="BWA11" s="135"/>
      <c r="BWB11" s="135"/>
      <c r="BWC11" s="135"/>
      <c r="BWD11" s="135"/>
      <c r="BWE11" s="135"/>
      <c r="BWF11" s="135"/>
      <c r="BWG11" s="135"/>
      <c r="BWH11" s="135"/>
      <c r="BWI11" s="135"/>
      <c r="BWJ11" s="135"/>
      <c r="BWK11" s="135"/>
      <c r="BWL11" s="135"/>
      <c r="BWM11" s="135"/>
      <c r="BWN11" s="135"/>
      <c r="BWO11" s="135"/>
      <c r="BWP11" s="135"/>
      <c r="BWQ11" s="135"/>
      <c r="BWR11" s="135"/>
      <c r="BWS11" s="135"/>
      <c r="BWT11" s="135"/>
      <c r="BWU11" s="135"/>
      <c r="BWV11" s="135"/>
      <c r="BWW11" s="135"/>
      <c r="BWX11" s="135"/>
      <c r="BWY11" s="135"/>
      <c r="BWZ11" s="135"/>
      <c r="BXA11" s="135"/>
      <c r="BXB11" s="135"/>
      <c r="BXC11" s="135"/>
      <c r="BXD11" s="135"/>
      <c r="BXE11" s="135"/>
      <c r="BXF11" s="135"/>
      <c r="BXG11" s="135"/>
      <c r="BXH11" s="135"/>
      <c r="BXI11" s="135"/>
      <c r="BXJ11" s="135"/>
      <c r="BXK11" s="135"/>
      <c r="BXL11" s="135"/>
      <c r="BXM11" s="135"/>
      <c r="BXN11" s="135"/>
      <c r="BXO11" s="135"/>
      <c r="BXP11" s="135"/>
      <c r="BXQ11" s="135"/>
      <c r="BXR11" s="135"/>
      <c r="BXS11" s="135"/>
      <c r="BXT11" s="135"/>
      <c r="BXU11" s="135"/>
      <c r="BXV11" s="135"/>
      <c r="BXW11" s="135"/>
      <c r="BXX11" s="135"/>
      <c r="BXY11" s="135"/>
      <c r="BXZ11" s="135"/>
      <c r="BYA11" s="135"/>
      <c r="BYB11" s="135"/>
      <c r="BYC11" s="135"/>
      <c r="BYD11" s="135"/>
      <c r="BYE11" s="135"/>
      <c r="BYF11" s="135"/>
      <c r="BYG11" s="135"/>
      <c r="BYH11" s="135"/>
      <c r="BYI11" s="135"/>
      <c r="BYJ11" s="135"/>
      <c r="BYK11" s="135"/>
      <c r="BYL11" s="135"/>
      <c r="BYM11" s="135"/>
      <c r="BYN11" s="135"/>
      <c r="BYO11" s="135"/>
      <c r="BYP11" s="135"/>
      <c r="BYQ11" s="135"/>
      <c r="BYR11" s="135"/>
      <c r="BYS11" s="135"/>
      <c r="BYT11" s="135"/>
      <c r="BYU11" s="135"/>
      <c r="BYV11" s="135"/>
      <c r="BYW11" s="135"/>
      <c r="BYX11" s="135"/>
      <c r="BYY11" s="135"/>
      <c r="BYZ11" s="135"/>
      <c r="BZA11" s="135"/>
      <c r="BZB11" s="135"/>
      <c r="BZC11" s="135"/>
      <c r="BZD11" s="135"/>
      <c r="BZE11" s="135"/>
      <c r="BZF11" s="135"/>
      <c r="BZG11" s="135"/>
      <c r="BZH11" s="135"/>
      <c r="BZI11" s="135"/>
      <c r="BZJ11" s="135"/>
      <c r="BZK11" s="135"/>
      <c r="BZL11" s="135"/>
      <c r="BZM11" s="135"/>
      <c r="BZN11" s="135"/>
      <c r="BZO11" s="135"/>
      <c r="BZP11" s="135"/>
      <c r="BZQ11" s="135"/>
      <c r="BZR11" s="135"/>
      <c r="BZS11" s="135"/>
      <c r="BZT11" s="135"/>
      <c r="BZU11" s="135"/>
      <c r="BZV11" s="135"/>
      <c r="BZW11" s="135"/>
      <c r="BZX11" s="135"/>
      <c r="BZY11" s="135"/>
      <c r="BZZ11" s="135"/>
      <c r="CAA11" s="135"/>
      <c r="CAB11" s="135"/>
      <c r="CAC11" s="135"/>
      <c r="CAD11" s="135"/>
      <c r="CAE11" s="135"/>
      <c r="CAF11" s="135"/>
      <c r="CAG11" s="135"/>
      <c r="CAH11" s="135"/>
      <c r="CAI11" s="135"/>
      <c r="CAJ11" s="135"/>
      <c r="CAK11" s="135"/>
      <c r="CAL11" s="135"/>
      <c r="CAM11" s="135"/>
      <c r="CAN11" s="135"/>
      <c r="CAO11" s="135"/>
      <c r="CAP11" s="135"/>
      <c r="CAQ11" s="135"/>
      <c r="CAR11" s="135"/>
      <c r="CAS11" s="135"/>
      <c r="CAT11" s="135"/>
      <c r="CAU11" s="135"/>
      <c r="CAV11" s="135"/>
      <c r="CAW11" s="135"/>
      <c r="CAX11" s="135"/>
      <c r="CAY11" s="135"/>
      <c r="CAZ11" s="135"/>
      <c r="CBA11" s="135"/>
      <c r="CBB11" s="135"/>
      <c r="CBC11" s="135"/>
      <c r="CBD11" s="135"/>
      <c r="CBE11" s="135"/>
      <c r="CBF11" s="135"/>
      <c r="CBG11" s="135"/>
      <c r="CBH11" s="135"/>
      <c r="CBI11" s="135"/>
      <c r="CBJ11" s="135"/>
      <c r="CBK11" s="135"/>
      <c r="CBL11" s="135"/>
      <c r="CBM11" s="135"/>
      <c r="CBN11" s="135"/>
      <c r="CBO11" s="135"/>
      <c r="CBP11" s="135"/>
      <c r="CBQ11" s="135"/>
      <c r="CBR11" s="135"/>
      <c r="CBS11" s="135"/>
      <c r="CBT11" s="135"/>
      <c r="CBU11" s="135"/>
      <c r="CBV11" s="135"/>
      <c r="CBW11" s="135"/>
      <c r="CBX11" s="135"/>
      <c r="CBY11" s="135"/>
      <c r="CBZ11" s="135"/>
      <c r="CCA11" s="135"/>
      <c r="CCB11" s="135"/>
      <c r="CCC11" s="135"/>
      <c r="CCD11" s="135"/>
      <c r="CCE11" s="135"/>
      <c r="CCF11" s="135"/>
      <c r="CCG11" s="135"/>
      <c r="CCH11" s="135"/>
      <c r="CCI11" s="135"/>
      <c r="CCJ11" s="135"/>
      <c r="CCK11" s="135"/>
      <c r="CCL11" s="135"/>
      <c r="CCM11" s="135"/>
      <c r="CCN11" s="135"/>
      <c r="CCO11" s="135"/>
      <c r="CCP11" s="135"/>
      <c r="CCQ11" s="135"/>
      <c r="CCR11" s="135"/>
      <c r="CCS11" s="135"/>
      <c r="CCT11" s="135"/>
      <c r="CCU11" s="135"/>
      <c r="CCV11" s="135"/>
      <c r="CCW11" s="135"/>
      <c r="CCX11" s="135"/>
      <c r="CCY11" s="135"/>
      <c r="CCZ11" s="135"/>
      <c r="CDA11" s="135"/>
      <c r="CDB11" s="135"/>
      <c r="CDC11" s="135"/>
      <c r="CDD11" s="135"/>
      <c r="CDE11" s="135"/>
      <c r="CDF11" s="135"/>
      <c r="CDG11" s="135"/>
      <c r="CDH11" s="135"/>
      <c r="CDI11" s="135"/>
      <c r="CDJ11" s="135"/>
      <c r="CDK11" s="135"/>
      <c r="CDL11" s="135"/>
      <c r="CDM11" s="135"/>
      <c r="CDN11" s="135"/>
      <c r="CDO11" s="135"/>
      <c r="CDP11" s="135"/>
      <c r="CDQ11" s="135"/>
      <c r="CDR11" s="135"/>
      <c r="CDS11" s="135"/>
      <c r="CDT11" s="135"/>
      <c r="CDU11" s="135"/>
      <c r="CDV11" s="135"/>
      <c r="CDW11" s="135"/>
      <c r="CDX11" s="135"/>
      <c r="CDY11" s="135"/>
      <c r="CDZ11" s="135"/>
      <c r="CEA11" s="135"/>
      <c r="CEB11" s="135"/>
      <c r="CEC11" s="135"/>
      <c r="CED11" s="135"/>
      <c r="CEE11" s="135"/>
      <c r="CEF11" s="135"/>
      <c r="CEG11" s="135"/>
      <c r="CEH11" s="135"/>
      <c r="CEI11" s="135"/>
      <c r="CEJ11" s="135"/>
      <c r="CEK11" s="135"/>
      <c r="CEL11" s="135"/>
      <c r="CEM11" s="135"/>
      <c r="CEN11" s="135"/>
      <c r="CEO11" s="135"/>
      <c r="CEP11" s="135"/>
      <c r="CEQ11" s="135"/>
      <c r="CER11" s="135"/>
      <c r="CES11" s="135"/>
      <c r="CET11" s="135"/>
      <c r="CEU11" s="135"/>
      <c r="CEV11" s="135"/>
      <c r="CEW11" s="135"/>
      <c r="CEX11" s="135"/>
      <c r="CEY11" s="135"/>
      <c r="CEZ11" s="135"/>
      <c r="CFA11" s="135"/>
      <c r="CFB11" s="135"/>
      <c r="CFC11" s="135"/>
      <c r="CFD11" s="135"/>
      <c r="CFE11" s="135"/>
      <c r="CFF11" s="135"/>
      <c r="CFG11" s="135"/>
      <c r="CFH11" s="135"/>
      <c r="CFI11" s="135"/>
      <c r="CFJ11" s="135"/>
      <c r="CFK11" s="135"/>
      <c r="CFL11" s="135"/>
      <c r="CFM11" s="135"/>
      <c r="CFN11" s="135"/>
      <c r="CFO11" s="135"/>
      <c r="CFP11" s="135"/>
      <c r="CFQ11" s="135"/>
      <c r="CFR11" s="135"/>
      <c r="CFS11" s="135"/>
      <c r="CFT11" s="135"/>
      <c r="CFU11" s="135"/>
      <c r="CFV11" s="135"/>
      <c r="CFW11" s="135"/>
      <c r="CFX11" s="135"/>
      <c r="CFY11" s="135"/>
      <c r="CFZ11" s="135"/>
      <c r="CGA11" s="135"/>
      <c r="CGB11" s="135"/>
      <c r="CGC11" s="135"/>
      <c r="CGD11" s="135"/>
      <c r="CGE11" s="135"/>
      <c r="CGF11" s="135"/>
      <c r="CGG11" s="135"/>
      <c r="CGH11" s="135"/>
      <c r="CGI11" s="135"/>
      <c r="CGJ11" s="135"/>
      <c r="CGK11" s="135"/>
      <c r="CGL11" s="135"/>
      <c r="CGM11" s="135"/>
      <c r="CGN11" s="135"/>
      <c r="CGO11" s="135"/>
      <c r="CGP11" s="135"/>
      <c r="CGQ11" s="135"/>
      <c r="CGR11" s="135"/>
      <c r="CGS11" s="135"/>
      <c r="CGT11" s="135"/>
      <c r="CGU11" s="135"/>
      <c r="CGV11" s="135"/>
      <c r="CGW11" s="135"/>
      <c r="CGX11" s="135"/>
      <c r="CGY11" s="135"/>
      <c r="CGZ11" s="135"/>
      <c r="CHA11" s="135"/>
      <c r="CHB11" s="135"/>
      <c r="CHC11" s="135"/>
      <c r="CHD11" s="135"/>
      <c r="CHE11" s="135"/>
      <c r="CHF11" s="135"/>
      <c r="CHG11" s="135"/>
      <c r="CHH11" s="135"/>
      <c r="CHI11" s="135"/>
      <c r="CHJ11" s="135"/>
      <c r="CHK11" s="135"/>
      <c r="CHL11" s="135"/>
      <c r="CHM11" s="135"/>
      <c r="CHN11" s="135"/>
      <c r="CHO11" s="135"/>
      <c r="CHP11" s="135"/>
      <c r="CHQ11" s="135"/>
      <c r="CHR11" s="135"/>
      <c r="CHS11" s="135"/>
      <c r="CHT11" s="135"/>
      <c r="CHU11" s="135"/>
      <c r="CHV11" s="135"/>
      <c r="CHW11" s="135"/>
      <c r="CHX11" s="135"/>
      <c r="CHY11" s="135"/>
      <c r="CHZ11" s="135"/>
      <c r="CIA11" s="135"/>
      <c r="CIB11" s="135"/>
      <c r="CIC11" s="135"/>
      <c r="CID11" s="135"/>
      <c r="CIE11" s="135"/>
      <c r="CIF11" s="135"/>
      <c r="CIG11" s="135"/>
      <c r="CIH11" s="135"/>
      <c r="CII11" s="135"/>
      <c r="CIJ11" s="135"/>
      <c r="CIK11" s="135"/>
      <c r="CIL11" s="135"/>
      <c r="CIM11" s="135"/>
      <c r="CIN11" s="135"/>
      <c r="CIO11" s="135"/>
      <c r="CIP11" s="135"/>
      <c r="CIQ11" s="135"/>
      <c r="CIR11" s="135"/>
      <c r="CIS11" s="135"/>
      <c r="CIT11" s="135"/>
      <c r="CIU11" s="135"/>
      <c r="CIV11" s="135"/>
      <c r="CIW11" s="135"/>
      <c r="CIX11" s="135"/>
      <c r="CIY11" s="135"/>
      <c r="CIZ11" s="135"/>
      <c r="CJA11" s="135"/>
      <c r="CJB11" s="135"/>
      <c r="CJC11" s="135"/>
      <c r="CJD11" s="135"/>
      <c r="CJE11" s="135"/>
      <c r="CJF11" s="135"/>
      <c r="CJG11" s="135"/>
      <c r="CJH11" s="135"/>
      <c r="CJI11" s="135"/>
      <c r="CJJ11" s="135"/>
      <c r="CJK11" s="135"/>
      <c r="CJL11" s="135"/>
      <c r="CJM11" s="135"/>
      <c r="CJN11" s="135"/>
      <c r="CJO11" s="135"/>
      <c r="CJP11" s="135"/>
      <c r="CJQ11" s="135"/>
      <c r="CJR11" s="135"/>
      <c r="CJS11" s="135"/>
      <c r="CJT11" s="135"/>
      <c r="CJU11" s="135"/>
      <c r="CJV11" s="135"/>
      <c r="CJW11" s="135"/>
      <c r="CJX11" s="135"/>
      <c r="CJY11" s="135"/>
      <c r="CJZ11" s="135"/>
      <c r="CKA11" s="135"/>
      <c r="CKB11" s="135"/>
      <c r="CKC11" s="135"/>
      <c r="CKD11" s="135"/>
      <c r="CKE11" s="135"/>
      <c r="CKF11" s="135"/>
      <c r="CKG11" s="135"/>
      <c r="CKH11" s="135"/>
      <c r="CKI11" s="135"/>
      <c r="CKJ11" s="135"/>
      <c r="CKK11" s="135"/>
      <c r="CKL11" s="135"/>
      <c r="CKM11" s="135"/>
      <c r="CKN11" s="135"/>
      <c r="CKO11" s="135"/>
      <c r="CKP11" s="135"/>
      <c r="CKQ11" s="135"/>
      <c r="CKR11" s="135"/>
      <c r="CKS11" s="135"/>
      <c r="CKT11" s="135"/>
      <c r="CKU11" s="135"/>
      <c r="CKV11" s="135"/>
      <c r="CKW11" s="135"/>
      <c r="CKX11" s="135"/>
      <c r="CKY11" s="135"/>
      <c r="CKZ11" s="135"/>
      <c r="CLA11" s="135"/>
      <c r="CLB11" s="135"/>
      <c r="CLC11" s="135"/>
      <c r="CLD11" s="135"/>
      <c r="CLE11" s="135"/>
      <c r="CLF11" s="135"/>
      <c r="CLG11" s="135"/>
      <c r="CLH11" s="135"/>
      <c r="CLI11" s="135"/>
      <c r="CLJ11" s="135"/>
      <c r="CLK11" s="135"/>
      <c r="CLL11" s="135"/>
      <c r="CLM11" s="135"/>
      <c r="CLN11" s="135"/>
      <c r="CLO11" s="135"/>
      <c r="CLP11" s="135"/>
      <c r="CLQ11" s="135"/>
      <c r="CLR11" s="135"/>
      <c r="CLS11" s="135"/>
      <c r="CLT11" s="135"/>
      <c r="CLU11" s="135"/>
      <c r="CLV11" s="135"/>
      <c r="CLW11" s="135"/>
      <c r="CLX11" s="135"/>
      <c r="CLY11" s="135"/>
      <c r="CLZ11" s="135"/>
      <c r="CMA11" s="135"/>
      <c r="CMB11" s="135"/>
      <c r="CMC11" s="135"/>
      <c r="CMD11" s="135"/>
      <c r="CME11" s="135"/>
      <c r="CMF11" s="135"/>
      <c r="CMG11" s="135"/>
      <c r="CMH11" s="135"/>
      <c r="CMI11" s="135"/>
      <c r="CMJ11" s="135"/>
      <c r="CMK11" s="135"/>
      <c r="CML11" s="135"/>
      <c r="CMM11" s="135"/>
      <c r="CMN11" s="135"/>
      <c r="CMO11" s="135"/>
      <c r="CMP11" s="135"/>
      <c r="CMQ11" s="135"/>
      <c r="CMR11" s="135"/>
      <c r="CMS11" s="135"/>
      <c r="CMT11" s="135"/>
      <c r="CMU11" s="135"/>
      <c r="CMV11" s="135"/>
      <c r="CMW11" s="135"/>
      <c r="CMX11" s="135"/>
      <c r="CMY11" s="135"/>
      <c r="CMZ11" s="135"/>
      <c r="CNA11" s="135"/>
      <c r="CNB11" s="135"/>
      <c r="CNC11" s="135"/>
      <c r="CND11" s="135"/>
      <c r="CNE11" s="135"/>
      <c r="CNF11" s="135"/>
      <c r="CNG11" s="135"/>
      <c r="CNH11" s="135"/>
      <c r="CNI11" s="135"/>
      <c r="CNJ11" s="135"/>
      <c r="CNK11" s="135"/>
      <c r="CNL11" s="135"/>
      <c r="CNM11" s="135"/>
      <c r="CNN11" s="135"/>
      <c r="CNO11" s="135"/>
      <c r="CNP11" s="135"/>
      <c r="CNQ11" s="135"/>
      <c r="CNR11" s="135"/>
      <c r="CNS11" s="135"/>
      <c r="CNT11" s="135"/>
      <c r="CNU11" s="135"/>
      <c r="CNV11" s="135"/>
      <c r="CNW11" s="135"/>
      <c r="CNX11" s="135"/>
      <c r="CNY11" s="135"/>
      <c r="CNZ11" s="135"/>
      <c r="COA11" s="135"/>
      <c r="COB11" s="135"/>
      <c r="COC11" s="135"/>
      <c r="COD11" s="135"/>
      <c r="COE11" s="135"/>
      <c r="COF11" s="135"/>
      <c r="COG11" s="135"/>
      <c r="COH11" s="135"/>
      <c r="COI11" s="135"/>
      <c r="COJ11" s="135"/>
      <c r="COK11" s="135"/>
      <c r="COL11" s="135"/>
      <c r="COM11" s="135"/>
      <c r="CON11" s="135"/>
      <c r="COO11" s="135"/>
      <c r="COP11" s="135"/>
      <c r="COQ11" s="135"/>
      <c r="COR11" s="135"/>
      <c r="COS11" s="135"/>
      <c r="COT11" s="135"/>
      <c r="COU11" s="135"/>
      <c r="COV11" s="135"/>
      <c r="COW11" s="135"/>
      <c r="COX11" s="135"/>
      <c r="COY11" s="135"/>
      <c r="COZ11" s="135"/>
      <c r="CPA11" s="135"/>
      <c r="CPB11" s="135"/>
      <c r="CPC11" s="135"/>
      <c r="CPD11" s="135"/>
      <c r="CPE11" s="135"/>
      <c r="CPF11" s="135"/>
      <c r="CPG11" s="135"/>
      <c r="CPH11" s="135"/>
      <c r="CPI11" s="135"/>
      <c r="CPJ11" s="135"/>
      <c r="CPK11" s="135"/>
      <c r="CPL11" s="135"/>
      <c r="CPM11" s="135"/>
      <c r="CPN11" s="135"/>
      <c r="CPO11" s="135"/>
      <c r="CPP11" s="135"/>
      <c r="CPQ11" s="135"/>
      <c r="CPR11" s="135"/>
      <c r="CPS11" s="135"/>
      <c r="CPT11" s="135"/>
      <c r="CPU11" s="135"/>
      <c r="CPV11" s="135"/>
      <c r="CPW11" s="135"/>
      <c r="CPX11" s="135"/>
      <c r="CPY11" s="135"/>
      <c r="CPZ11" s="135"/>
      <c r="CQA11" s="135"/>
      <c r="CQB11" s="135"/>
      <c r="CQC11" s="135"/>
      <c r="CQD11" s="135"/>
      <c r="CQE11" s="135"/>
      <c r="CQF11" s="135"/>
      <c r="CQG11" s="135"/>
      <c r="CQH11" s="135"/>
      <c r="CQI11" s="135"/>
      <c r="CQJ11" s="135"/>
      <c r="CQK11" s="135"/>
      <c r="CQL11" s="135"/>
      <c r="CQM11" s="135"/>
      <c r="CQN11" s="135"/>
      <c r="CQO11" s="135"/>
      <c r="CQP11" s="135"/>
      <c r="CQQ11" s="135"/>
      <c r="CQR11" s="135"/>
      <c r="CQS11" s="135"/>
      <c r="CQT11" s="135"/>
      <c r="CQU11" s="135"/>
      <c r="CQV11" s="135"/>
      <c r="CQW11" s="135"/>
      <c r="CQX11" s="135"/>
      <c r="CQY11" s="135"/>
      <c r="CQZ11" s="135"/>
      <c r="CRA11" s="135"/>
      <c r="CRB11" s="135"/>
      <c r="CRC11" s="135"/>
      <c r="CRD11" s="135"/>
      <c r="CRE11" s="135"/>
      <c r="CRF11" s="135"/>
      <c r="CRG11" s="135"/>
      <c r="CRH11" s="135"/>
      <c r="CRI11" s="135"/>
      <c r="CRJ11" s="135"/>
      <c r="CRK11" s="135"/>
      <c r="CRL11" s="135"/>
      <c r="CRM11" s="135"/>
      <c r="CRN11" s="135"/>
      <c r="CRO11" s="135"/>
      <c r="CRP11" s="135"/>
      <c r="CRQ11" s="135"/>
      <c r="CRR11" s="135"/>
      <c r="CRS11" s="135"/>
      <c r="CRT11" s="135"/>
      <c r="CRU11" s="135"/>
      <c r="CRV11" s="135"/>
      <c r="CRW11" s="135"/>
      <c r="CRX11" s="135"/>
      <c r="CRY11" s="135"/>
      <c r="CRZ11" s="135"/>
      <c r="CSA11" s="135"/>
      <c r="CSB11" s="135"/>
      <c r="CSC11" s="135"/>
      <c r="CSD11" s="135"/>
      <c r="CSE11" s="135"/>
      <c r="CSF11" s="135"/>
      <c r="CSG11" s="135"/>
      <c r="CSH11" s="135"/>
      <c r="CSI11" s="135"/>
      <c r="CSJ11" s="135"/>
      <c r="CSK11" s="135"/>
      <c r="CSL11" s="135"/>
      <c r="CSM11" s="135"/>
      <c r="CSN11" s="135"/>
      <c r="CSO11" s="135"/>
      <c r="CSP11" s="135"/>
      <c r="CSQ11" s="135"/>
      <c r="CSR11" s="135"/>
      <c r="CSS11" s="135"/>
      <c r="CST11" s="135"/>
      <c r="CSU11" s="135"/>
      <c r="CSV11" s="135"/>
      <c r="CSW11" s="135"/>
      <c r="CSX11" s="135"/>
      <c r="CSY11" s="135"/>
      <c r="CSZ11" s="135"/>
      <c r="CTA11" s="135"/>
      <c r="CTB11" s="135"/>
      <c r="CTC11" s="135"/>
      <c r="CTD11" s="135"/>
      <c r="CTE11" s="135"/>
      <c r="CTF11" s="135"/>
      <c r="CTG11" s="135"/>
      <c r="CTH11" s="135"/>
      <c r="CTI11" s="135"/>
      <c r="CTJ11" s="135"/>
      <c r="CTK11" s="135"/>
      <c r="CTL11" s="135"/>
      <c r="CTM11" s="135"/>
      <c r="CTN11" s="135"/>
      <c r="CTO11" s="135"/>
      <c r="CTP11" s="135"/>
      <c r="CTQ11" s="135"/>
      <c r="CTR11" s="135"/>
      <c r="CTS11" s="135"/>
      <c r="CTT11" s="135"/>
      <c r="CTU11" s="135"/>
      <c r="CTV11" s="135"/>
      <c r="CTW11" s="135"/>
      <c r="CTX11" s="135"/>
      <c r="CTY11" s="135"/>
      <c r="CTZ11" s="135"/>
      <c r="CUA11" s="135"/>
      <c r="CUB11" s="135"/>
      <c r="CUC11" s="135"/>
      <c r="CUD11" s="135"/>
      <c r="CUE11" s="135"/>
      <c r="CUF11" s="135"/>
      <c r="CUG11" s="135"/>
      <c r="CUH11" s="135"/>
      <c r="CUI11" s="135"/>
      <c r="CUJ11" s="135"/>
      <c r="CUK11" s="135"/>
      <c r="CUL11" s="135"/>
      <c r="CUM11" s="135"/>
      <c r="CUN11" s="135"/>
      <c r="CUO11" s="135"/>
      <c r="CUP11" s="135"/>
      <c r="CUQ11" s="135"/>
      <c r="CUR11" s="135"/>
      <c r="CUS11" s="135"/>
      <c r="CUT11" s="135"/>
      <c r="CUU11" s="135"/>
      <c r="CUV11" s="135"/>
      <c r="CUW11" s="135"/>
      <c r="CUX11" s="135"/>
      <c r="CUY11" s="135"/>
      <c r="CUZ11" s="135"/>
      <c r="CVA11" s="135"/>
      <c r="CVB11" s="135"/>
      <c r="CVC11" s="135"/>
      <c r="CVD11" s="135"/>
      <c r="CVE11" s="135"/>
      <c r="CVF11" s="135"/>
      <c r="CVG11" s="135"/>
      <c r="CVH11" s="135"/>
      <c r="CVI11" s="135"/>
      <c r="CVJ11" s="135"/>
      <c r="CVK11" s="135"/>
      <c r="CVL11" s="135"/>
      <c r="CVM11" s="135"/>
      <c r="CVN11" s="135"/>
      <c r="CVO11" s="135"/>
      <c r="CVP11" s="135"/>
      <c r="CVQ11" s="135"/>
      <c r="CVR11" s="135"/>
      <c r="CVS11" s="135"/>
      <c r="CVT11" s="135"/>
      <c r="CVU11" s="135"/>
      <c r="CVV11" s="135"/>
      <c r="CVW11" s="135"/>
      <c r="CVX11" s="135"/>
      <c r="CVY11" s="135"/>
      <c r="CVZ11" s="135"/>
      <c r="CWA11" s="135"/>
      <c r="CWB11" s="135"/>
      <c r="CWC11" s="135"/>
      <c r="CWD11" s="135"/>
      <c r="CWE11" s="135"/>
      <c r="CWF11" s="135"/>
      <c r="CWG11" s="135"/>
      <c r="CWH11" s="135"/>
      <c r="CWI11" s="135"/>
      <c r="CWJ11" s="135"/>
      <c r="CWK11" s="135"/>
      <c r="CWL11" s="135"/>
      <c r="CWM11" s="135"/>
      <c r="CWN11" s="135"/>
      <c r="CWO11" s="135"/>
      <c r="CWP11" s="135"/>
      <c r="CWQ11" s="135"/>
      <c r="CWR11" s="135"/>
      <c r="CWS11" s="135"/>
      <c r="CWT11" s="135"/>
      <c r="CWU11" s="135"/>
      <c r="CWV11" s="135"/>
      <c r="CWW11" s="135"/>
      <c r="CWX11" s="135"/>
      <c r="CWY11" s="135"/>
      <c r="CWZ11" s="135"/>
      <c r="CXA11" s="135"/>
      <c r="CXB11" s="135"/>
      <c r="CXC11" s="135"/>
      <c r="CXD11" s="135"/>
      <c r="CXE11" s="135"/>
      <c r="CXF11" s="135"/>
      <c r="CXG11" s="135"/>
      <c r="CXH11" s="135"/>
      <c r="CXI11" s="135"/>
      <c r="CXJ11" s="135"/>
      <c r="CXK11" s="135"/>
      <c r="CXL11" s="135"/>
      <c r="CXM11" s="135"/>
      <c r="CXN11" s="135"/>
      <c r="CXO11" s="135"/>
      <c r="CXP11" s="135"/>
      <c r="CXQ11" s="135"/>
      <c r="CXR11" s="135"/>
      <c r="CXS11" s="135"/>
      <c r="CXT11" s="135"/>
      <c r="CXU11" s="135"/>
      <c r="CXV11" s="135"/>
      <c r="CXW11" s="135"/>
      <c r="CXX11" s="135"/>
      <c r="CXY11" s="135"/>
      <c r="CXZ11" s="135"/>
      <c r="CYA11" s="135"/>
      <c r="CYB11" s="135"/>
      <c r="CYC11" s="135"/>
      <c r="CYD11" s="135"/>
      <c r="CYE11" s="135"/>
      <c r="CYF11" s="135"/>
      <c r="CYG11" s="135"/>
      <c r="CYH11" s="135"/>
      <c r="CYI11" s="135"/>
      <c r="CYJ11" s="135"/>
      <c r="CYK11" s="135"/>
      <c r="CYL11" s="135"/>
      <c r="CYM11" s="135"/>
      <c r="CYN11" s="135"/>
      <c r="CYO11" s="135"/>
      <c r="CYP11" s="135"/>
      <c r="CYQ11" s="135"/>
      <c r="CYR11" s="135"/>
      <c r="CYS11" s="135"/>
      <c r="CYT11" s="135"/>
      <c r="CYU11" s="135"/>
      <c r="CYV11" s="135"/>
      <c r="CYW11" s="135"/>
      <c r="CYX11" s="135"/>
      <c r="CYY11" s="135"/>
      <c r="CYZ11" s="135"/>
      <c r="CZA11" s="135"/>
      <c r="CZB11" s="135"/>
      <c r="CZC11" s="135"/>
      <c r="CZD11" s="135"/>
      <c r="CZE11" s="135"/>
      <c r="CZF11" s="135"/>
      <c r="CZG11" s="135"/>
      <c r="CZH11" s="135"/>
      <c r="CZI11" s="135"/>
      <c r="CZJ11" s="135"/>
      <c r="CZK11" s="135"/>
      <c r="CZL11" s="135"/>
      <c r="CZM11" s="135"/>
      <c r="CZN11" s="135"/>
      <c r="CZO11" s="135"/>
      <c r="CZP11" s="135"/>
      <c r="CZQ11" s="135"/>
      <c r="CZR11" s="135"/>
      <c r="CZS11" s="135"/>
      <c r="CZT11" s="135"/>
      <c r="CZU11" s="135"/>
      <c r="CZV11" s="135"/>
      <c r="CZW11" s="135"/>
      <c r="CZX11" s="135"/>
      <c r="CZY11" s="135"/>
      <c r="CZZ11" s="135"/>
      <c r="DAA11" s="135"/>
      <c r="DAB11" s="135"/>
      <c r="DAC11" s="135"/>
      <c r="DAD11" s="135"/>
      <c r="DAE11" s="135"/>
      <c r="DAF11" s="135"/>
      <c r="DAG11" s="135"/>
      <c r="DAH11" s="135"/>
      <c r="DAI11" s="135"/>
      <c r="DAJ11" s="135"/>
      <c r="DAK11" s="135"/>
      <c r="DAL11" s="135"/>
      <c r="DAM11" s="135"/>
      <c r="DAN11" s="135"/>
      <c r="DAO11" s="135"/>
      <c r="DAP11" s="135"/>
      <c r="DAQ11" s="135"/>
      <c r="DAR11" s="135"/>
      <c r="DAS11" s="135"/>
      <c r="DAT11" s="135"/>
      <c r="DAU11" s="135"/>
      <c r="DAV11" s="135"/>
      <c r="DAW11" s="135"/>
      <c r="DAX11" s="135"/>
      <c r="DAY11" s="135"/>
      <c r="DAZ11" s="135"/>
      <c r="DBA11" s="135"/>
      <c r="DBB11" s="135"/>
      <c r="DBC11" s="135"/>
      <c r="DBD11" s="135"/>
      <c r="DBE11" s="135"/>
      <c r="DBF11" s="135"/>
      <c r="DBG11" s="135"/>
      <c r="DBH11" s="135"/>
      <c r="DBI11" s="135"/>
      <c r="DBJ11" s="135"/>
      <c r="DBK11" s="135"/>
      <c r="DBL11" s="135"/>
      <c r="DBM11" s="135"/>
      <c r="DBN11" s="135"/>
      <c r="DBO11" s="135"/>
      <c r="DBP11" s="135"/>
      <c r="DBQ11" s="135"/>
      <c r="DBR11" s="135"/>
      <c r="DBS11" s="135"/>
      <c r="DBT11" s="135"/>
      <c r="DBU11" s="135"/>
      <c r="DBV11" s="135"/>
      <c r="DBW11" s="135"/>
      <c r="DBX11" s="135"/>
      <c r="DBY11" s="135"/>
      <c r="DBZ11" s="135"/>
      <c r="DCA11" s="135"/>
      <c r="DCB11" s="135"/>
      <c r="DCC11" s="135"/>
      <c r="DCD11" s="135"/>
      <c r="DCE11" s="135"/>
      <c r="DCF11" s="135"/>
      <c r="DCG11" s="135"/>
      <c r="DCH11" s="135"/>
      <c r="DCI11" s="135"/>
      <c r="DCJ11" s="135"/>
      <c r="DCK11" s="135"/>
      <c r="DCL11" s="135"/>
      <c r="DCM11" s="135"/>
      <c r="DCN11" s="135"/>
      <c r="DCO11" s="135"/>
      <c r="DCP11" s="135"/>
      <c r="DCQ11" s="135"/>
      <c r="DCR11" s="135"/>
      <c r="DCS11" s="135"/>
      <c r="DCT11" s="135"/>
      <c r="DCU11" s="135"/>
      <c r="DCV11" s="135"/>
      <c r="DCW11" s="135"/>
      <c r="DCX11" s="135"/>
      <c r="DCY11" s="135"/>
      <c r="DCZ11" s="135"/>
      <c r="DDA11" s="135"/>
      <c r="DDB11" s="135"/>
      <c r="DDC11" s="135"/>
      <c r="DDD11" s="135"/>
      <c r="DDE11" s="135"/>
      <c r="DDF11" s="135"/>
      <c r="DDG11" s="135"/>
      <c r="DDH11" s="135"/>
      <c r="DDI11" s="135"/>
      <c r="DDJ11" s="135"/>
      <c r="DDK11" s="135"/>
      <c r="DDL11" s="135"/>
      <c r="DDM11" s="135"/>
      <c r="DDN11" s="135"/>
      <c r="DDO11" s="135"/>
      <c r="DDP11" s="135"/>
      <c r="DDQ11" s="135"/>
      <c r="DDR11" s="135"/>
      <c r="DDS11" s="135"/>
      <c r="DDT11" s="135"/>
      <c r="DDU11" s="135"/>
      <c r="DDV11" s="135"/>
      <c r="DDW11" s="135"/>
      <c r="DDX11" s="135"/>
      <c r="DDY11" s="135"/>
      <c r="DDZ11" s="135"/>
      <c r="DEA11" s="135"/>
      <c r="DEB11" s="135"/>
      <c r="DEC11" s="135"/>
      <c r="DED11" s="135"/>
      <c r="DEE11" s="135"/>
      <c r="DEF11" s="135"/>
      <c r="DEG11" s="135"/>
      <c r="DEH11" s="135"/>
      <c r="DEI11" s="135"/>
      <c r="DEJ11" s="135"/>
      <c r="DEK11" s="135"/>
      <c r="DEL11" s="135"/>
      <c r="DEM11" s="135"/>
      <c r="DEN11" s="135"/>
      <c r="DEO11" s="135"/>
      <c r="DEP11" s="135"/>
      <c r="DEQ11" s="135"/>
      <c r="DER11" s="135"/>
      <c r="DES11" s="135"/>
      <c r="DET11" s="135"/>
      <c r="DEU11" s="135"/>
      <c r="DEV11" s="135"/>
      <c r="DEW11" s="135"/>
      <c r="DEX11" s="135"/>
      <c r="DEY11" s="135"/>
      <c r="DEZ11" s="135"/>
      <c r="DFA11" s="135"/>
      <c r="DFB11" s="135"/>
      <c r="DFC11" s="135"/>
      <c r="DFD11" s="135"/>
      <c r="DFE11" s="135"/>
      <c r="DFF11" s="135"/>
      <c r="DFG11" s="135"/>
      <c r="DFH11" s="135"/>
      <c r="DFI11" s="135"/>
      <c r="DFJ11" s="135"/>
      <c r="DFK11" s="135"/>
      <c r="DFL11" s="135"/>
      <c r="DFM11" s="135"/>
      <c r="DFN11" s="135"/>
      <c r="DFO11" s="135"/>
      <c r="DFP11" s="135"/>
      <c r="DFQ11" s="135"/>
      <c r="DFR11" s="135"/>
      <c r="DFS11" s="135"/>
      <c r="DFT11" s="135"/>
      <c r="DFU11" s="135"/>
      <c r="DFV11" s="135"/>
      <c r="DFW11" s="135"/>
      <c r="DFX11" s="135"/>
      <c r="DFY11" s="135"/>
      <c r="DFZ11" s="135"/>
      <c r="DGA11" s="135"/>
      <c r="DGB11" s="135"/>
      <c r="DGC11" s="135"/>
      <c r="DGD11" s="135"/>
      <c r="DGE11" s="135"/>
      <c r="DGF11" s="135"/>
      <c r="DGG11" s="135"/>
      <c r="DGH11" s="135"/>
      <c r="DGI11" s="135"/>
      <c r="DGJ11" s="135"/>
      <c r="DGK11" s="135"/>
      <c r="DGL11" s="135"/>
      <c r="DGM11" s="135"/>
      <c r="DGN11" s="135"/>
      <c r="DGO11" s="135"/>
      <c r="DGP11" s="135"/>
      <c r="DGQ11" s="135"/>
      <c r="DGR11" s="135"/>
      <c r="DGS11" s="135"/>
      <c r="DGT11" s="135"/>
      <c r="DGU11" s="135"/>
      <c r="DGV11" s="135"/>
      <c r="DGW11" s="135"/>
      <c r="DGX11" s="135"/>
      <c r="DGY11" s="135"/>
      <c r="DGZ11" s="135"/>
      <c r="DHA11" s="135"/>
      <c r="DHB11" s="135"/>
      <c r="DHC11" s="135"/>
      <c r="DHD11" s="135"/>
      <c r="DHE11" s="135"/>
      <c r="DHF11" s="135"/>
      <c r="DHG11" s="135"/>
      <c r="DHH11" s="135"/>
      <c r="DHI11" s="135"/>
      <c r="DHJ11" s="135"/>
      <c r="DHK11" s="135"/>
      <c r="DHL11" s="135"/>
      <c r="DHM11" s="135"/>
      <c r="DHN11" s="135"/>
      <c r="DHO11" s="135"/>
      <c r="DHP11" s="135"/>
      <c r="DHQ11" s="135"/>
      <c r="DHR11" s="135"/>
      <c r="DHS11" s="135"/>
      <c r="DHT11" s="135"/>
      <c r="DHU11" s="135"/>
      <c r="DHV11" s="135"/>
      <c r="DHW11" s="135"/>
      <c r="DHX11" s="135"/>
      <c r="DHY11" s="135"/>
      <c r="DHZ11" s="135"/>
      <c r="DIA11" s="135"/>
      <c r="DIB11" s="135"/>
      <c r="DIC11" s="135"/>
      <c r="DID11" s="135"/>
      <c r="DIE11" s="135"/>
      <c r="DIF11" s="135"/>
      <c r="DIG11" s="135"/>
      <c r="DIH11" s="135"/>
      <c r="DII11" s="135"/>
      <c r="DIJ11" s="135"/>
      <c r="DIK11" s="135"/>
      <c r="DIL11" s="135"/>
      <c r="DIM11" s="135"/>
      <c r="DIN11" s="135"/>
      <c r="DIO11" s="135"/>
      <c r="DIP11" s="135"/>
      <c r="DIQ11" s="135"/>
      <c r="DIR11" s="135"/>
      <c r="DIS11" s="135"/>
      <c r="DIT11" s="135"/>
      <c r="DIU11" s="135"/>
      <c r="DIV11" s="135"/>
      <c r="DIW11" s="135"/>
      <c r="DIX11" s="135"/>
      <c r="DIY11" s="135"/>
      <c r="DIZ11" s="135"/>
      <c r="DJA11" s="135"/>
      <c r="DJB11" s="135"/>
      <c r="DJC11" s="135"/>
      <c r="DJD11" s="135"/>
      <c r="DJE11" s="135"/>
      <c r="DJF11" s="135"/>
      <c r="DJG11" s="135"/>
      <c r="DJH11" s="135"/>
      <c r="DJI11" s="135"/>
      <c r="DJJ11" s="135"/>
      <c r="DJK11" s="135"/>
      <c r="DJL11" s="135"/>
      <c r="DJM11" s="135"/>
      <c r="DJN11" s="135"/>
      <c r="DJO11" s="135"/>
      <c r="DJP11" s="135"/>
      <c r="DJQ11" s="135"/>
      <c r="DJR11" s="135"/>
      <c r="DJS11" s="135"/>
      <c r="DJT11" s="135"/>
      <c r="DJU11" s="135"/>
      <c r="DJV11" s="135"/>
      <c r="DJW11" s="135"/>
      <c r="DJX11" s="135"/>
      <c r="DJY11" s="135"/>
      <c r="DJZ11" s="135"/>
      <c r="DKA11" s="135"/>
      <c r="DKB11" s="135"/>
      <c r="DKC11" s="135"/>
      <c r="DKD11" s="135"/>
      <c r="DKE11" s="135"/>
      <c r="DKF11" s="135"/>
      <c r="DKG11" s="135"/>
      <c r="DKH11" s="135"/>
      <c r="DKI11" s="135"/>
      <c r="DKJ11" s="135"/>
      <c r="DKK11" s="135"/>
      <c r="DKL11" s="135"/>
      <c r="DKM11" s="135"/>
      <c r="DKN11" s="135"/>
      <c r="DKO11" s="135"/>
      <c r="DKP11" s="135"/>
      <c r="DKQ11" s="135"/>
      <c r="DKR11" s="135"/>
      <c r="DKS11" s="135"/>
      <c r="DKT11" s="135"/>
      <c r="DKU11" s="135"/>
      <c r="DKV11" s="135"/>
      <c r="DKW11" s="135"/>
      <c r="DKX11" s="135"/>
      <c r="DKY11" s="135"/>
      <c r="DKZ11" s="135"/>
      <c r="DLA11" s="135"/>
      <c r="DLB11" s="135"/>
      <c r="DLC11" s="135"/>
      <c r="DLD11" s="135"/>
      <c r="DLE11" s="135"/>
      <c r="DLF11" s="135"/>
      <c r="DLG11" s="135"/>
      <c r="DLH11" s="135"/>
      <c r="DLI11" s="135"/>
      <c r="DLJ11" s="135"/>
      <c r="DLK11" s="135"/>
      <c r="DLL11" s="135"/>
      <c r="DLM11" s="135"/>
      <c r="DLN11" s="135"/>
      <c r="DLO11" s="135"/>
      <c r="DLP11" s="135"/>
      <c r="DLQ11" s="135"/>
      <c r="DLR11" s="135"/>
      <c r="DLS11" s="135"/>
      <c r="DLT11" s="135"/>
      <c r="DLU11" s="135"/>
      <c r="DLV11" s="135"/>
      <c r="DLW11" s="135"/>
      <c r="DLX11" s="135"/>
      <c r="DLY11" s="135"/>
      <c r="DLZ11" s="135"/>
      <c r="DMA11" s="135"/>
      <c r="DMB11" s="135"/>
      <c r="DMC11" s="135"/>
      <c r="DMD11" s="135"/>
      <c r="DME11" s="135"/>
      <c r="DMF11" s="135"/>
      <c r="DMG11" s="135"/>
      <c r="DMH11" s="135"/>
      <c r="DMI11" s="135"/>
      <c r="DMJ11" s="135"/>
      <c r="DMK11" s="135"/>
      <c r="DML11" s="135"/>
      <c r="DMM11" s="135"/>
      <c r="DMN11" s="135"/>
      <c r="DMO11" s="135"/>
      <c r="DMP11" s="135"/>
      <c r="DMQ11" s="135"/>
      <c r="DMR11" s="135"/>
      <c r="DMS11" s="135"/>
      <c r="DMT11" s="135"/>
      <c r="DMU11" s="135"/>
      <c r="DMV11" s="135"/>
      <c r="DMW11" s="135"/>
      <c r="DMX11" s="135"/>
      <c r="DMY11" s="135"/>
      <c r="DMZ11" s="135"/>
      <c r="DNA11" s="135"/>
      <c r="DNB11" s="135"/>
      <c r="DNC11" s="135"/>
      <c r="DND11" s="135"/>
      <c r="DNE11" s="135"/>
      <c r="DNF11" s="135"/>
      <c r="DNG11" s="135"/>
      <c r="DNH11" s="135"/>
      <c r="DNI11" s="135"/>
      <c r="DNJ11" s="135"/>
      <c r="DNK11" s="135"/>
      <c r="DNL11" s="135"/>
      <c r="DNM11" s="135"/>
      <c r="DNN11" s="135"/>
      <c r="DNO11" s="135"/>
      <c r="DNP11" s="135"/>
      <c r="DNQ11" s="135"/>
      <c r="DNR11" s="135"/>
      <c r="DNS11" s="135"/>
      <c r="DNT11" s="135"/>
      <c r="DNU11" s="135"/>
      <c r="DNV11" s="135"/>
      <c r="DNW11" s="135"/>
      <c r="DNX11" s="135"/>
      <c r="DNY11" s="135"/>
      <c r="DNZ11" s="135"/>
      <c r="DOA11" s="135"/>
      <c r="DOB11" s="135"/>
      <c r="DOC11" s="135"/>
      <c r="DOD11" s="135"/>
      <c r="DOE11" s="135"/>
      <c r="DOF11" s="135"/>
      <c r="DOG11" s="135"/>
      <c r="DOH11" s="135"/>
      <c r="DOI11" s="135"/>
      <c r="DOJ11" s="135"/>
      <c r="DOK11" s="135"/>
      <c r="DOL11" s="135"/>
      <c r="DOM11" s="135"/>
      <c r="DON11" s="135"/>
      <c r="DOO11" s="135"/>
      <c r="DOP11" s="135"/>
      <c r="DOQ11" s="135"/>
      <c r="DOR11" s="135"/>
      <c r="DOS11" s="135"/>
      <c r="DOT11" s="135"/>
      <c r="DOU11" s="135"/>
      <c r="DOV11" s="135"/>
      <c r="DOW11" s="135"/>
      <c r="DOX11" s="135"/>
      <c r="DOY11" s="135"/>
      <c r="DOZ11" s="135"/>
      <c r="DPA11" s="135"/>
      <c r="DPB11" s="135"/>
      <c r="DPC11" s="135"/>
      <c r="DPD11" s="135"/>
      <c r="DPE11" s="135"/>
      <c r="DPF11" s="135"/>
      <c r="DPG11" s="135"/>
      <c r="DPH11" s="135"/>
      <c r="DPI11" s="135"/>
      <c r="DPJ11" s="135"/>
      <c r="DPK11" s="135"/>
      <c r="DPL11" s="135"/>
      <c r="DPM11" s="135"/>
      <c r="DPN11" s="135"/>
      <c r="DPO11" s="135"/>
      <c r="DPP11" s="135"/>
      <c r="DPQ11" s="135"/>
      <c r="DPR11" s="135"/>
      <c r="DPS11" s="135"/>
      <c r="DPT11" s="135"/>
      <c r="DPU11" s="135"/>
      <c r="DPV11" s="135"/>
      <c r="DPW11" s="135"/>
      <c r="DPX11" s="135"/>
      <c r="DPY11" s="135"/>
      <c r="DPZ11" s="135"/>
      <c r="DQA11" s="135"/>
      <c r="DQB11" s="135"/>
      <c r="DQC11" s="135"/>
      <c r="DQD11" s="135"/>
      <c r="DQE11" s="135"/>
      <c r="DQF11" s="135"/>
      <c r="DQG11" s="135"/>
      <c r="DQH11" s="135"/>
      <c r="DQI11" s="135"/>
      <c r="DQJ11" s="135"/>
      <c r="DQK11" s="135"/>
      <c r="DQL11" s="135"/>
      <c r="DQM11" s="135"/>
      <c r="DQN11" s="135"/>
      <c r="DQO11" s="135"/>
      <c r="DQP11" s="135"/>
      <c r="DQQ11" s="135"/>
      <c r="DQR11" s="135"/>
      <c r="DQS11" s="135"/>
      <c r="DQT11" s="135"/>
      <c r="DQU11" s="135"/>
      <c r="DQV11" s="135"/>
      <c r="DQW11" s="135"/>
      <c r="DQX11" s="135"/>
      <c r="DQY11" s="135"/>
      <c r="DQZ11" s="135"/>
      <c r="DRA11" s="135"/>
      <c r="DRB11" s="135"/>
      <c r="DRC11" s="135"/>
      <c r="DRD11" s="135"/>
      <c r="DRE11" s="135"/>
      <c r="DRF11" s="135"/>
      <c r="DRG11" s="135"/>
      <c r="DRH11" s="135"/>
      <c r="DRI11" s="135"/>
      <c r="DRJ11" s="135"/>
      <c r="DRK11" s="135"/>
      <c r="DRL11" s="135"/>
      <c r="DRM11" s="135"/>
      <c r="DRN11" s="135"/>
      <c r="DRO11" s="135"/>
      <c r="DRP11" s="135"/>
      <c r="DRQ11" s="135"/>
      <c r="DRR11" s="135"/>
      <c r="DRS11" s="135"/>
      <c r="DRT11" s="135"/>
      <c r="DRU11" s="135"/>
      <c r="DRV11" s="135"/>
      <c r="DRW11" s="135"/>
      <c r="DRX11" s="135"/>
      <c r="DRY11" s="135"/>
      <c r="DRZ11" s="135"/>
      <c r="DSA11" s="135"/>
      <c r="DSB11" s="135"/>
      <c r="DSC11" s="135"/>
      <c r="DSD11" s="135"/>
      <c r="DSE11" s="135"/>
      <c r="DSF11" s="135"/>
      <c r="DSG11" s="135"/>
      <c r="DSH11" s="135"/>
      <c r="DSI11" s="135"/>
      <c r="DSJ11" s="135"/>
      <c r="DSK11" s="135"/>
      <c r="DSL11" s="135"/>
      <c r="DSM11" s="135"/>
      <c r="DSN11" s="135"/>
      <c r="DSO11" s="135"/>
      <c r="DSP11" s="135"/>
      <c r="DSQ11" s="135"/>
      <c r="DSR11" s="135"/>
      <c r="DSS11" s="135"/>
      <c r="DST11" s="135"/>
      <c r="DSU11" s="135"/>
      <c r="DSV11" s="135"/>
      <c r="DSW11" s="135"/>
      <c r="DSX11" s="135"/>
      <c r="DSY11" s="135"/>
      <c r="DSZ11" s="135"/>
      <c r="DTA11" s="135"/>
      <c r="DTB11" s="135"/>
      <c r="DTC11" s="135"/>
      <c r="DTD11" s="135"/>
      <c r="DTE11" s="135"/>
      <c r="DTF11" s="135"/>
      <c r="DTG11" s="135"/>
      <c r="DTH11" s="135"/>
      <c r="DTI11" s="135"/>
      <c r="DTJ11" s="135"/>
      <c r="DTK11" s="135"/>
      <c r="DTL11" s="135"/>
      <c r="DTM11" s="135"/>
      <c r="DTN11" s="135"/>
      <c r="DTO11" s="135"/>
      <c r="DTP11" s="135"/>
      <c r="DTQ11" s="135"/>
      <c r="DTR11" s="135"/>
      <c r="DTS11" s="135"/>
      <c r="DTT11" s="135"/>
      <c r="DTU11" s="135"/>
      <c r="DTV11" s="135"/>
      <c r="DTW11" s="135"/>
      <c r="DTX11" s="135"/>
      <c r="DTY11" s="135"/>
      <c r="DTZ11" s="135"/>
      <c r="DUA11" s="135"/>
      <c r="DUB11" s="135"/>
      <c r="DUC11" s="135"/>
      <c r="DUD11" s="135"/>
      <c r="DUE11" s="135"/>
      <c r="DUF11" s="135"/>
      <c r="DUG11" s="135"/>
      <c r="DUH11" s="135"/>
      <c r="DUI11" s="135"/>
      <c r="DUJ11" s="135"/>
      <c r="DUK11" s="135"/>
      <c r="DUL11" s="135"/>
      <c r="DUM11" s="135"/>
      <c r="DUN11" s="135"/>
      <c r="DUO11" s="135"/>
      <c r="DUP11" s="135"/>
      <c r="DUQ11" s="135"/>
      <c r="DUR11" s="135"/>
      <c r="DUS11" s="135"/>
      <c r="DUT11" s="135"/>
      <c r="DUU11" s="135"/>
      <c r="DUV11" s="135"/>
      <c r="DUW11" s="135"/>
      <c r="DUX11" s="135"/>
      <c r="DUY11" s="135"/>
      <c r="DUZ11" s="135"/>
      <c r="DVA11" s="135"/>
      <c r="DVB11" s="135"/>
      <c r="DVC11" s="135"/>
      <c r="DVD11" s="135"/>
      <c r="DVE11" s="135"/>
      <c r="DVF11" s="135"/>
      <c r="DVG11" s="135"/>
      <c r="DVH11" s="135"/>
      <c r="DVI11" s="135"/>
      <c r="DVJ11" s="135"/>
      <c r="DVK11" s="135"/>
      <c r="DVL11" s="135"/>
      <c r="DVM11" s="135"/>
      <c r="DVN11" s="135"/>
      <c r="DVO11" s="135"/>
      <c r="DVP11" s="135"/>
      <c r="DVQ11" s="135"/>
      <c r="DVR11" s="135"/>
      <c r="DVS11" s="135"/>
      <c r="DVT11" s="135"/>
      <c r="DVU11" s="135"/>
      <c r="DVV11" s="135"/>
      <c r="DVW11" s="135"/>
      <c r="DVX11" s="135"/>
      <c r="DVY11" s="135"/>
      <c r="DVZ11" s="135"/>
      <c r="DWA11" s="135"/>
      <c r="DWB11" s="135"/>
      <c r="DWC11" s="135"/>
      <c r="DWD11" s="135"/>
      <c r="DWE11" s="135"/>
      <c r="DWF11" s="135"/>
      <c r="DWG11" s="135"/>
      <c r="DWH11" s="135"/>
      <c r="DWI11" s="135"/>
      <c r="DWJ11" s="135"/>
      <c r="DWK11" s="135"/>
      <c r="DWL11" s="135"/>
      <c r="DWM11" s="135"/>
      <c r="DWN11" s="135"/>
      <c r="DWO11" s="135"/>
      <c r="DWP11" s="135"/>
      <c r="DWQ11" s="135"/>
      <c r="DWR11" s="135"/>
      <c r="DWS11" s="135"/>
      <c r="DWT11" s="135"/>
      <c r="DWU11" s="135"/>
      <c r="DWV11" s="135"/>
      <c r="DWW11" s="135"/>
      <c r="DWX11" s="135"/>
      <c r="DWY11" s="135"/>
      <c r="DWZ11" s="135"/>
      <c r="DXA11" s="135"/>
      <c r="DXB11" s="135"/>
      <c r="DXC11" s="135"/>
      <c r="DXD11" s="135"/>
      <c r="DXE11" s="135"/>
      <c r="DXF11" s="135"/>
      <c r="DXG11" s="135"/>
      <c r="DXH11" s="135"/>
      <c r="DXI11" s="135"/>
      <c r="DXJ11" s="135"/>
      <c r="DXK11" s="135"/>
      <c r="DXL11" s="135"/>
      <c r="DXM11" s="135"/>
      <c r="DXN11" s="135"/>
      <c r="DXO11" s="135"/>
      <c r="DXP11" s="135"/>
      <c r="DXQ11" s="135"/>
      <c r="DXR11" s="135"/>
      <c r="DXS11" s="135"/>
      <c r="DXT11" s="135"/>
      <c r="DXU11" s="135"/>
      <c r="DXV11" s="135"/>
      <c r="DXW11" s="135"/>
      <c r="DXX11" s="135"/>
      <c r="DXY11" s="135"/>
      <c r="DXZ11" s="135"/>
      <c r="DYA11" s="135"/>
      <c r="DYB11" s="135"/>
      <c r="DYC11" s="135"/>
      <c r="DYD11" s="135"/>
      <c r="DYE11" s="135"/>
      <c r="DYF11" s="135"/>
      <c r="DYG11" s="135"/>
      <c r="DYH11" s="135"/>
      <c r="DYI11" s="135"/>
      <c r="DYJ11" s="135"/>
      <c r="DYK11" s="135"/>
      <c r="DYL11" s="135"/>
      <c r="DYM11" s="135"/>
      <c r="DYN11" s="135"/>
      <c r="DYO11" s="135"/>
      <c r="DYP11" s="135"/>
      <c r="DYQ11" s="135"/>
      <c r="DYR11" s="135"/>
      <c r="DYS11" s="135"/>
      <c r="DYT11" s="135"/>
      <c r="DYU11" s="135"/>
      <c r="DYV11" s="135"/>
      <c r="DYW11" s="135"/>
      <c r="DYX11" s="135"/>
      <c r="DYY11" s="135"/>
      <c r="DYZ11" s="135"/>
      <c r="DZA11" s="135"/>
      <c r="DZB11" s="135"/>
      <c r="DZC11" s="135"/>
      <c r="DZD11" s="135"/>
      <c r="DZE11" s="135"/>
      <c r="DZF11" s="135"/>
      <c r="DZG11" s="135"/>
      <c r="DZH11" s="135"/>
      <c r="DZI11" s="135"/>
      <c r="DZJ11" s="135"/>
      <c r="DZK11" s="135"/>
      <c r="DZL11" s="135"/>
      <c r="DZM11" s="135"/>
      <c r="DZN11" s="135"/>
      <c r="DZO11" s="135"/>
      <c r="DZP11" s="135"/>
      <c r="DZQ11" s="135"/>
      <c r="DZR11" s="135"/>
      <c r="DZS11" s="135"/>
      <c r="DZT11" s="135"/>
      <c r="DZU11" s="135"/>
      <c r="DZV11" s="135"/>
      <c r="DZW11" s="135"/>
      <c r="DZX11" s="135"/>
      <c r="DZY11" s="135"/>
      <c r="DZZ11" s="135"/>
      <c r="EAA11" s="135"/>
      <c r="EAB11" s="135"/>
      <c r="EAC11" s="135"/>
      <c r="EAD11" s="135"/>
      <c r="EAE11" s="135"/>
      <c r="EAF11" s="135"/>
      <c r="EAG11" s="135"/>
      <c r="EAH11" s="135"/>
      <c r="EAI11" s="135"/>
      <c r="EAJ11" s="135"/>
      <c r="EAK11" s="135"/>
      <c r="EAL11" s="135"/>
      <c r="EAM11" s="135"/>
      <c r="EAN11" s="135"/>
      <c r="EAO11" s="135"/>
      <c r="EAP11" s="135"/>
      <c r="EAQ11" s="135"/>
      <c r="EAR11" s="135"/>
      <c r="EAS11" s="135"/>
      <c r="EAT11" s="135"/>
      <c r="EAU11" s="135"/>
      <c r="EAV11" s="135"/>
      <c r="EAW11" s="135"/>
      <c r="EAX11" s="135"/>
      <c r="EAY11" s="135"/>
      <c r="EAZ11" s="135"/>
      <c r="EBA11" s="135"/>
      <c r="EBB11" s="135"/>
      <c r="EBC11" s="135"/>
      <c r="EBD11" s="135"/>
      <c r="EBE11" s="135"/>
      <c r="EBF11" s="135"/>
      <c r="EBG11" s="135"/>
      <c r="EBH11" s="135"/>
      <c r="EBI11" s="135"/>
      <c r="EBJ11" s="135"/>
      <c r="EBK11" s="135"/>
      <c r="EBL11" s="135"/>
      <c r="EBM11" s="135"/>
      <c r="EBN11" s="135"/>
      <c r="EBO11" s="135"/>
      <c r="EBP11" s="135"/>
      <c r="EBQ11" s="135"/>
      <c r="EBR11" s="135"/>
      <c r="EBS11" s="135"/>
      <c r="EBT11" s="135"/>
      <c r="EBU11" s="135"/>
      <c r="EBV11" s="135"/>
      <c r="EBW11" s="135"/>
      <c r="EBX11" s="135"/>
      <c r="EBY11" s="135"/>
      <c r="EBZ11" s="135"/>
      <c r="ECA11" s="135"/>
      <c r="ECB11" s="135"/>
      <c r="ECC11" s="135"/>
      <c r="ECD11" s="135"/>
      <c r="ECE11" s="135"/>
      <c r="ECF11" s="135"/>
      <c r="ECG11" s="135"/>
      <c r="ECH11" s="135"/>
      <c r="ECI11" s="135"/>
      <c r="ECJ11" s="135"/>
      <c r="ECK11" s="135"/>
      <c r="ECL11" s="135"/>
      <c r="ECM11" s="135"/>
      <c r="ECN11" s="135"/>
      <c r="ECO11" s="135"/>
      <c r="ECP11" s="135"/>
      <c r="ECQ11" s="135"/>
      <c r="ECR11" s="135"/>
      <c r="ECS11" s="135"/>
      <c r="ECT11" s="135"/>
      <c r="ECU11" s="135"/>
      <c r="ECV11" s="135"/>
      <c r="ECW11" s="135"/>
      <c r="ECX11" s="135"/>
      <c r="ECY11" s="135"/>
      <c r="ECZ11" s="135"/>
      <c r="EDA11" s="135"/>
      <c r="EDB11" s="135"/>
      <c r="EDC11" s="135"/>
      <c r="EDD11" s="135"/>
      <c r="EDE11" s="135"/>
      <c r="EDF11" s="135"/>
      <c r="EDG11" s="135"/>
      <c r="EDH11" s="135"/>
      <c r="EDI11" s="135"/>
      <c r="EDJ11" s="135"/>
      <c r="EDK11" s="135"/>
      <c r="EDL11" s="135"/>
      <c r="EDM11" s="135"/>
      <c r="EDN11" s="135"/>
      <c r="EDO11" s="135"/>
      <c r="EDP11" s="135"/>
      <c r="EDQ11" s="135"/>
      <c r="EDR11" s="135"/>
      <c r="EDS11" s="135"/>
      <c r="EDT11" s="135"/>
      <c r="EDU11" s="135"/>
      <c r="EDV11" s="135"/>
      <c r="EDW11" s="135"/>
      <c r="EDX11" s="135"/>
      <c r="EDY11" s="135"/>
      <c r="EDZ11" s="135"/>
      <c r="EEA11" s="135"/>
      <c r="EEB11" s="135"/>
      <c r="EEC11" s="135"/>
      <c r="EED11" s="135"/>
      <c r="EEE11" s="135"/>
      <c r="EEF11" s="135"/>
      <c r="EEG11" s="135"/>
      <c r="EEH11" s="135"/>
      <c r="EEI11" s="135"/>
      <c r="EEJ11" s="135"/>
      <c r="EEK11" s="135"/>
      <c r="EEL11" s="135"/>
      <c r="EEM11" s="135"/>
      <c r="EEN11" s="135"/>
      <c r="EEO11" s="135"/>
      <c r="EEP11" s="135"/>
      <c r="EEQ11" s="135"/>
      <c r="EER11" s="135"/>
      <c r="EES11" s="135"/>
      <c r="EET11" s="135"/>
      <c r="EEU11" s="135"/>
      <c r="EEV11" s="135"/>
      <c r="EEW11" s="135"/>
      <c r="EEX11" s="135"/>
      <c r="EEY11" s="135"/>
      <c r="EEZ11" s="135"/>
      <c r="EFA11" s="135"/>
      <c r="EFB11" s="135"/>
      <c r="EFC11" s="135"/>
      <c r="EFD11" s="135"/>
      <c r="EFE11" s="135"/>
      <c r="EFF11" s="135"/>
      <c r="EFG11" s="135"/>
      <c r="EFH11" s="135"/>
      <c r="EFI11" s="135"/>
      <c r="EFJ11" s="135"/>
      <c r="EFK11" s="135"/>
      <c r="EFL11" s="135"/>
      <c r="EFM11" s="135"/>
      <c r="EFN11" s="135"/>
      <c r="EFO11" s="135"/>
      <c r="EFP11" s="135"/>
      <c r="EFQ11" s="135"/>
      <c r="EFR11" s="135"/>
      <c r="EFS11" s="135"/>
      <c r="EFT11" s="135"/>
      <c r="EFU11" s="135"/>
      <c r="EFV11" s="135"/>
      <c r="EFW11" s="135"/>
      <c r="EFX11" s="135"/>
      <c r="EFY11" s="135"/>
      <c r="EFZ11" s="135"/>
      <c r="EGA11" s="135"/>
      <c r="EGB11" s="135"/>
      <c r="EGC11" s="135"/>
      <c r="EGD11" s="135"/>
      <c r="EGE11" s="135"/>
      <c r="EGF11" s="135"/>
      <c r="EGG11" s="135"/>
      <c r="EGH11" s="135"/>
      <c r="EGI11" s="135"/>
      <c r="EGJ11" s="135"/>
      <c r="EGK11" s="135"/>
      <c r="EGL11" s="135"/>
      <c r="EGM11" s="135"/>
      <c r="EGN11" s="135"/>
      <c r="EGO11" s="135"/>
      <c r="EGP11" s="135"/>
      <c r="EGQ11" s="135"/>
      <c r="EGR11" s="135"/>
      <c r="EGS11" s="135"/>
      <c r="EGT11" s="135"/>
      <c r="EGU11" s="135"/>
      <c r="EGV11" s="135"/>
      <c r="EGW11" s="135"/>
      <c r="EGX11" s="135"/>
      <c r="EGY11" s="135"/>
      <c r="EGZ11" s="135"/>
      <c r="EHA11" s="135"/>
      <c r="EHB11" s="135"/>
      <c r="EHC11" s="135"/>
      <c r="EHD11" s="135"/>
      <c r="EHE11" s="135"/>
      <c r="EHF11" s="135"/>
      <c r="EHG11" s="135"/>
      <c r="EHH11" s="135"/>
      <c r="EHI11" s="135"/>
      <c r="EHJ11" s="135"/>
      <c r="EHK11" s="135"/>
      <c r="EHL11" s="135"/>
      <c r="EHM11" s="135"/>
      <c r="EHN11" s="135"/>
      <c r="EHO11" s="135"/>
      <c r="EHP11" s="135"/>
      <c r="EHQ11" s="135"/>
      <c r="EHR11" s="135"/>
      <c r="EHS11" s="135"/>
      <c r="EHT11" s="135"/>
      <c r="EHU11" s="135"/>
      <c r="EHV11" s="135"/>
      <c r="EHW11" s="135"/>
      <c r="EHX11" s="135"/>
      <c r="EHY11" s="135"/>
      <c r="EHZ11" s="135"/>
      <c r="EIA11" s="135"/>
      <c r="EIB11" s="135"/>
      <c r="EIC11" s="135"/>
      <c r="EID11" s="135"/>
      <c r="EIE11" s="135"/>
      <c r="EIF11" s="135"/>
      <c r="EIG11" s="135"/>
      <c r="EIH11" s="135"/>
      <c r="EII11" s="135"/>
      <c r="EIJ11" s="135"/>
      <c r="EIK11" s="135"/>
      <c r="EIL11" s="135"/>
      <c r="EIM11" s="135"/>
      <c r="EIN11" s="135"/>
      <c r="EIO11" s="135"/>
      <c r="EIP11" s="135"/>
      <c r="EIQ11" s="135"/>
      <c r="EIR11" s="135"/>
      <c r="EIS11" s="135"/>
      <c r="EIT11" s="135"/>
      <c r="EIU11" s="135"/>
      <c r="EIV11" s="135"/>
      <c r="EIW11" s="135"/>
      <c r="EIX11" s="135"/>
      <c r="EIY11" s="135"/>
      <c r="EIZ11" s="135"/>
      <c r="EJA11" s="135"/>
      <c r="EJB11" s="135"/>
      <c r="EJC11" s="135"/>
      <c r="EJD11" s="135"/>
      <c r="EJE11" s="135"/>
      <c r="EJF11" s="135"/>
      <c r="EJG11" s="135"/>
      <c r="EJH11" s="135"/>
      <c r="EJI11" s="135"/>
      <c r="EJJ11" s="135"/>
      <c r="EJK11" s="135"/>
      <c r="EJL11" s="135"/>
      <c r="EJM11" s="135"/>
      <c r="EJN11" s="135"/>
      <c r="EJO11" s="135"/>
      <c r="EJP11" s="135"/>
      <c r="EJQ11" s="135"/>
      <c r="EJR11" s="135"/>
      <c r="EJS11" s="135"/>
      <c r="EJT11" s="135"/>
      <c r="EJU11" s="135"/>
      <c r="EJV11" s="135"/>
      <c r="EJW11" s="135"/>
      <c r="EJX11" s="135"/>
      <c r="EJY11" s="135"/>
      <c r="EJZ11" s="135"/>
      <c r="EKA11" s="135"/>
      <c r="EKB11" s="135"/>
      <c r="EKC11" s="135"/>
      <c r="EKD11" s="135"/>
      <c r="EKE11" s="135"/>
      <c r="EKF11" s="135"/>
      <c r="EKG11" s="135"/>
      <c r="EKH11" s="135"/>
      <c r="EKI11" s="135"/>
      <c r="EKJ11" s="135"/>
      <c r="EKK11" s="135"/>
      <c r="EKL11" s="135"/>
      <c r="EKM11" s="135"/>
      <c r="EKN11" s="135"/>
      <c r="EKO11" s="135"/>
      <c r="EKP11" s="135"/>
      <c r="EKQ11" s="135"/>
      <c r="EKR11" s="135"/>
      <c r="EKS11" s="135"/>
      <c r="EKT11" s="135"/>
      <c r="EKU11" s="135"/>
      <c r="EKV11" s="135"/>
      <c r="EKW11" s="135"/>
      <c r="EKX11" s="135"/>
      <c r="EKY11" s="135"/>
      <c r="EKZ11" s="135"/>
      <c r="ELA11" s="135"/>
      <c r="ELB11" s="135"/>
      <c r="ELC11" s="135"/>
      <c r="ELD11" s="135"/>
      <c r="ELE11" s="135"/>
      <c r="ELF11" s="135"/>
      <c r="ELG11" s="135"/>
      <c r="ELH11" s="135"/>
      <c r="ELI11" s="135"/>
      <c r="ELJ11" s="135"/>
      <c r="ELK11" s="135"/>
      <c r="ELL11" s="135"/>
      <c r="ELM11" s="135"/>
      <c r="ELN11" s="135"/>
      <c r="ELO11" s="135"/>
      <c r="ELP11" s="135"/>
      <c r="ELQ11" s="135"/>
      <c r="ELR11" s="135"/>
      <c r="ELS11" s="135"/>
      <c r="ELT11" s="135"/>
      <c r="ELU11" s="135"/>
      <c r="ELV11" s="135"/>
      <c r="ELW11" s="135"/>
      <c r="ELX11" s="135"/>
      <c r="ELY11" s="135"/>
      <c r="ELZ11" s="135"/>
      <c r="EMA11" s="135"/>
      <c r="EMB11" s="135"/>
      <c r="EMC11" s="135"/>
      <c r="EMD11" s="135"/>
      <c r="EME11" s="135"/>
      <c r="EMF11" s="135"/>
      <c r="EMG11" s="135"/>
      <c r="EMH11" s="135"/>
      <c r="EMI11" s="135"/>
      <c r="EMJ11" s="135"/>
      <c r="EMK11" s="135"/>
      <c r="EML11" s="135"/>
      <c r="EMM11" s="135"/>
      <c r="EMN11" s="135"/>
      <c r="EMO11" s="135"/>
      <c r="EMP11" s="135"/>
      <c r="EMQ11" s="135"/>
      <c r="EMR11" s="135"/>
      <c r="EMS11" s="135"/>
      <c r="EMT11" s="135"/>
      <c r="EMU11" s="135"/>
      <c r="EMV11" s="135"/>
      <c r="EMW11" s="135"/>
      <c r="EMX11" s="135"/>
      <c r="EMY11" s="135"/>
      <c r="EMZ11" s="135"/>
      <c r="ENA11" s="135"/>
      <c r="ENB11" s="135"/>
      <c r="ENC11" s="135"/>
      <c r="END11" s="135"/>
      <c r="ENE11" s="135"/>
      <c r="ENF11" s="135"/>
      <c r="ENG11" s="135"/>
      <c r="ENH11" s="135"/>
      <c r="ENI11" s="135"/>
      <c r="ENJ11" s="135"/>
      <c r="ENK11" s="135"/>
      <c r="ENL11" s="135"/>
      <c r="ENM11" s="135"/>
      <c r="ENN11" s="135"/>
      <c r="ENO11" s="135"/>
      <c r="ENP11" s="135"/>
      <c r="ENQ11" s="135"/>
      <c r="ENR11" s="135"/>
      <c r="ENS11" s="135"/>
      <c r="ENT11" s="135"/>
      <c r="ENU11" s="135"/>
      <c r="ENV11" s="135"/>
      <c r="ENW11" s="135"/>
      <c r="ENX11" s="135"/>
      <c r="ENY11" s="135"/>
      <c r="ENZ11" s="135"/>
      <c r="EOA11" s="135"/>
      <c r="EOB11" s="135"/>
      <c r="EOC11" s="135"/>
      <c r="EOD11" s="135"/>
      <c r="EOE11" s="135"/>
      <c r="EOF11" s="135"/>
      <c r="EOG11" s="135"/>
      <c r="EOH11" s="135"/>
      <c r="EOI11" s="135"/>
      <c r="EOJ11" s="135"/>
      <c r="EOK11" s="135"/>
      <c r="EOL11" s="135"/>
      <c r="EOM11" s="135"/>
      <c r="EON11" s="135"/>
      <c r="EOO11" s="135"/>
      <c r="EOP11" s="135"/>
      <c r="EOQ11" s="135"/>
      <c r="EOR11" s="135"/>
      <c r="EOS11" s="135"/>
      <c r="EOT11" s="135"/>
      <c r="EOU11" s="135"/>
      <c r="EOV11" s="135"/>
      <c r="EOW11" s="135"/>
      <c r="EOX11" s="135"/>
      <c r="EOY11" s="135"/>
      <c r="EOZ11" s="135"/>
      <c r="EPA11" s="135"/>
      <c r="EPB11" s="135"/>
      <c r="EPC11" s="135"/>
      <c r="EPD11" s="135"/>
      <c r="EPE11" s="135"/>
      <c r="EPF11" s="135"/>
      <c r="EPG11" s="135"/>
      <c r="EPH11" s="135"/>
      <c r="EPI11" s="135"/>
      <c r="EPJ11" s="135"/>
      <c r="EPK11" s="135"/>
      <c r="EPL11" s="135"/>
      <c r="EPM11" s="135"/>
      <c r="EPN11" s="135"/>
      <c r="EPO11" s="135"/>
      <c r="EPP11" s="135"/>
      <c r="EPQ11" s="135"/>
      <c r="EPR11" s="135"/>
      <c r="EPS11" s="135"/>
      <c r="EPT11" s="135"/>
      <c r="EPU11" s="135"/>
      <c r="EPV11" s="135"/>
      <c r="EPW11" s="135"/>
      <c r="EPX11" s="135"/>
      <c r="EPY11" s="135"/>
      <c r="EPZ11" s="135"/>
      <c r="EQA11" s="135"/>
      <c r="EQB11" s="135"/>
      <c r="EQC11" s="135"/>
      <c r="EQD11" s="135"/>
      <c r="EQE11" s="135"/>
      <c r="EQF11" s="135"/>
      <c r="EQG11" s="135"/>
      <c r="EQH11" s="135"/>
      <c r="EQI11" s="135"/>
      <c r="EQJ11" s="135"/>
      <c r="EQK11" s="135"/>
      <c r="EQL11" s="135"/>
      <c r="EQM11" s="135"/>
      <c r="EQN11" s="135"/>
      <c r="EQO11" s="135"/>
      <c r="EQP11" s="135"/>
      <c r="EQQ11" s="135"/>
      <c r="EQR11" s="135"/>
      <c r="EQS11" s="135"/>
      <c r="EQT11" s="135"/>
      <c r="EQU11" s="135"/>
      <c r="EQV11" s="135"/>
      <c r="EQW11" s="135"/>
      <c r="EQX11" s="135"/>
      <c r="EQY11" s="135"/>
      <c r="EQZ11" s="135"/>
      <c r="ERA11" s="135"/>
      <c r="ERB11" s="135"/>
      <c r="ERC11" s="135"/>
      <c r="ERD11" s="135"/>
      <c r="ERE11" s="135"/>
      <c r="ERF11" s="135"/>
      <c r="ERG11" s="135"/>
      <c r="ERH11" s="135"/>
      <c r="ERI11" s="135"/>
      <c r="ERJ11" s="135"/>
      <c r="ERK11" s="135"/>
      <c r="ERL11" s="135"/>
      <c r="ERM11" s="135"/>
      <c r="ERN11" s="135"/>
      <c r="ERO11" s="135"/>
      <c r="ERP11" s="135"/>
      <c r="ERQ11" s="135"/>
      <c r="ERR11" s="135"/>
      <c r="ERS11" s="135"/>
      <c r="ERT11" s="135"/>
      <c r="ERU11" s="135"/>
      <c r="ERV11" s="135"/>
      <c r="ERW11" s="135"/>
      <c r="ERX11" s="135"/>
      <c r="ERY11" s="135"/>
      <c r="ERZ11" s="135"/>
      <c r="ESA11" s="135"/>
      <c r="ESB11" s="135"/>
      <c r="ESC11" s="135"/>
      <c r="ESD11" s="135"/>
      <c r="ESE11" s="135"/>
      <c r="ESF11" s="135"/>
      <c r="ESG11" s="135"/>
      <c r="ESH11" s="135"/>
      <c r="ESI11" s="135"/>
      <c r="ESJ11" s="135"/>
      <c r="ESK11" s="135"/>
      <c r="ESL11" s="135"/>
      <c r="ESM11" s="135"/>
      <c r="ESN11" s="135"/>
      <c r="ESO11" s="135"/>
      <c r="ESP11" s="135"/>
      <c r="ESQ11" s="135"/>
      <c r="ESR11" s="135"/>
      <c r="ESS11" s="135"/>
      <c r="EST11" s="135"/>
      <c r="ESU11" s="135"/>
      <c r="ESV11" s="135"/>
      <c r="ESW11" s="135"/>
      <c r="ESX11" s="135"/>
      <c r="ESY11" s="135"/>
      <c r="ESZ11" s="135"/>
      <c r="ETA11" s="135"/>
      <c r="ETB11" s="135"/>
      <c r="ETC11" s="135"/>
      <c r="ETD11" s="135"/>
      <c r="ETE11" s="135"/>
      <c r="ETF11" s="135"/>
      <c r="ETG11" s="135"/>
      <c r="ETH11" s="135"/>
      <c r="ETI11" s="135"/>
      <c r="ETJ11" s="135"/>
      <c r="ETK11" s="135"/>
      <c r="ETL11" s="135"/>
      <c r="ETM11" s="135"/>
      <c r="ETN11" s="135"/>
      <c r="ETO11" s="135"/>
      <c r="ETP11" s="135"/>
      <c r="ETQ11" s="135"/>
      <c r="ETR11" s="135"/>
      <c r="ETS11" s="135"/>
      <c r="ETT11" s="135"/>
      <c r="ETU11" s="135"/>
      <c r="ETV11" s="135"/>
      <c r="ETW11" s="135"/>
      <c r="ETX11" s="135"/>
      <c r="ETY11" s="135"/>
      <c r="ETZ11" s="135"/>
      <c r="EUA11" s="135"/>
      <c r="EUB11" s="135"/>
      <c r="EUC11" s="135"/>
      <c r="EUD11" s="135"/>
      <c r="EUE11" s="135"/>
      <c r="EUF11" s="135"/>
      <c r="EUG11" s="135"/>
      <c r="EUH11" s="135"/>
      <c r="EUI11" s="135"/>
      <c r="EUJ11" s="135"/>
      <c r="EUK11" s="135"/>
      <c r="EUL11" s="135"/>
      <c r="EUM11" s="135"/>
      <c r="EUN11" s="135"/>
      <c r="EUO11" s="135"/>
      <c r="EUP11" s="135"/>
      <c r="EUQ11" s="135"/>
      <c r="EUR11" s="135"/>
      <c r="EUS11" s="135"/>
      <c r="EUT11" s="135"/>
      <c r="EUU11" s="135"/>
      <c r="EUV11" s="135"/>
      <c r="EUW11" s="135"/>
      <c r="EUX11" s="135"/>
      <c r="EUY11" s="135"/>
      <c r="EUZ11" s="135"/>
      <c r="EVA11" s="135"/>
      <c r="EVB11" s="135"/>
      <c r="EVC11" s="135"/>
      <c r="EVD11" s="135"/>
      <c r="EVE11" s="135"/>
      <c r="EVF11" s="135"/>
      <c r="EVG11" s="135"/>
      <c r="EVH11" s="135"/>
      <c r="EVI11" s="135"/>
      <c r="EVJ11" s="135"/>
      <c r="EVK11" s="135"/>
      <c r="EVL11" s="135"/>
      <c r="EVM11" s="135"/>
      <c r="EVN11" s="135"/>
      <c r="EVO11" s="135"/>
      <c r="EVP11" s="135"/>
      <c r="EVQ11" s="135"/>
      <c r="EVR11" s="135"/>
      <c r="EVS11" s="135"/>
      <c r="EVT11" s="135"/>
      <c r="EVU11" s="135"/>
      <c r="EVV11" s="135"/>
      <c r="EVW11" s="135"/>
      <c r="EVX11" s="135"/>
      <c r="EVY11" s="135"/>
      <c r="EVZ11" s="135"/>
      <c r="EWA11" s="135"/>
      <c r="EWB11" s="135"/>
      <c r="EWC11" s="135"/>
      <c r="EWD11" s="135"/>
      <c r="EWE11" s="135"/>
      <c r="EWF11" s="135"/>
      <c r="EWG11" s="135"/>
      <c r="EWH11" s="135"/>
      <c r="EWI11" s="135"/>
      <c r="EWJ11" s="135"/>
      <c r="EWK11" s="135"/>
      <c r="EWL11" s="135"/>
      <c r="EWM11" s="135"/>
      <c r="EWN11" s="135"/>
      <c r="EWO11" s="135"/>
      <c r="EWP11" s="135"/>
      <c r="EWQ11" s="135"/>
      <c r="EWR11" s="135"/>
      <c r="EWS11" s="135"/>
      <c r="EWT11" s="135"/>
      <c r="EWU11" s="135"/>
      <c r="EWV11" s="135"/>
      <c r="EWW11" s="135"/>
      <c r="EWX11" s="135"/>
      <c r="EWY11" s="135"/>
      <c r="EWZ11" s="135"/>
      <c r="EXA11" s="135"/>
      <c r="EXB11" s="135"/>
      <c r="EXC11" s="135"/>
      <c r="EXD11" s="135"/>
      <c r="EXE11" s="135"/>
      <c r="EXF11" s="135"/>
      <c r="EXG11" s="135"/>
      <c r="EXH11" s="135"/>
      <c r="EXI11" s="135"/>
      <c r="EXJ11" s="135"/>
      <c r="EXK11" s="135"/>
      <c r="EXL11" s="135"/>
      <c r="EXM11" s="135"/>
      <c r="EXN11" s="135"/>
      <c r="EXO11" s="135"/>
      <c r="EXP11" s="135"/>
      <c r="EXQ11" s="135"/>
      <c r="EXR11" s="135"/>
      <c r="EXS11" s="135"/>
      <c r="EXT11" s="135"/>
      <c r="EXU11" s="135"/>
      <c r="EXV11" s="135"/>
      <c r="EXW11" s="135"/>
      <c r="EXX11" s="135"/>
      <c r="EXY11" s="135"/>
      <c r="EXZ11" s="135"/>
      <c r="EYA11" s="135"/>
      <c r="EYB11" s="135"/>
      <c r="EYC11" s="135"/>
      <c r="EYD11" s="135"/>
      <c r="EYE11" s="135"/>
      <c r="EYF11" s="135"/>
      <c r="EYG11" s="135"/>
      <c r="EYH11" s="135"/>
      <c r="EYI11" s="135"/>
      <c r="EYJ11" s="135"/>
      <c r="EYK11" s="135"/>
      <c r="EYL11" s="135"/>
      <c r="EYM11" s="135"/>
      <c r="EYN11" s="135"/>
      <c r="EYO11" s="135"/>
      <c r="EYP11" s="135"/>
      <c r="EYQ11" s="135"/>
      <c r="EYR11" s="135"/>
      <c r="EYS11" s="135"/>
      <c r="EYT11" s="135"/>
      <c r="EYU11" s="135"/>
      <c r="EYV11" s="135"/>
      <c r="EYW11" s="135"/>
      <c r="EYX11" s="135"/>
      <c r="EYY11" s="135"/>
      <c r="EYZ11" s="135"/>
      <c r="EZA11" s="135"/>
      <c r="EZB11" s="135"/>
      <c r="EZC11" s="135"/>
      <c r="EZD11" s="135"/>
      <c r="EZE11" s="135"/>
      <c r="EZF11" s="135"/>
      <c r="EZG11" s="135"/>
      <c r="EZH11" s="135"/>
      <c r="EZI11" s="135"/>
      <c r="EZJ11" s="135"/>
      <c r="EZK11" s="135"/>
      <c r="EZL11" s="135"/>
      <c r="EZM11" s="135"/>
      <c r="EZN11" s="135"/>
      <c r="EZO11" s="135"/>
      <c r="EZP11" s="135"/>
      <c r="EZQ11" s="135"/>
      <c r="EZR11" s="135"/>
      <c r="EZS11" s="135"/>
      <c r="EZT11" s="135"/>
      <c r="EZU11" s="135"/>
      <c r="EZV11" s="135"/>
      <c r="EZW11" s="135"/>
      <c r="EZX11" s="135"/>
      <c r="EZY11" s="135"/>
      <c r="EZZ11" s="135"/>
      <c r="FAA11" s="135"/>
      <c r="FAB11" s="135"/>
      <c r="FAC11" s="135"/>
      <c r="FAD11" s="135"/>
      <c r="FAE11" s="135"/>
      <c r="FAF11" s="135"/>
      <c r="FAG11" s="135"/>
      <c r="FAH11" s="135"/>
      <c r="FAI11" s="135"/>
      <c r="FAJ11" s="135"/>
      <c r="FAK11" s="135"/>
      <c r="FAL11" s="135"/>
      <c r="FAM11" s="135"/>
      <c r="FAN11" s="135"/>
      <c r="FAO11" s="135"/>
      <c r="FAP11" s="135"/>
      <c r="FAQ11" s="135"/>
      <c r="FAR11" s="135"/>
      <c r="FAS11" s="135"/>
      <c r="FAT11" s="135"/>
      <c r="FAU11" s="135"/>
      <c r="FAV11" s="135"/>
      <c r="FAW11" s="135"/>
      <c r="FAX11" s="135"/>
      <c r="FAY11" s="135"/>
      <c r="FAZ11" s="135"/>
      <c r="FBA11" s="135"/>
      <c r="FBB11" s="135"/>
      <c r="FBC11" s="135"/>
      <c r="FBD11" s="135"/>
      <c r="FBE11" s="135"/>
      <c r="FBF11" s="135"/>
      <c r="FBG11" s="135"/>
      <c r="FBH11" s="135"/>
      <c r="FBI11" s="135"/>
      <c r="FBJ11" s="135"/>
      <c r="FBK11" s="135"/>
      <c r="FBL11" s="135"/>
      <c r="FBM11" s="135"/>
      <c r="FBN11" s="135"/>
      <c r="FBO11" s="135"/>
      <c r="FBP11" s="135"/>
      <c r="FBQ11" s="135"/>
      <c r="FBR11" s="135"/>
      <c r="FBS11" s="135"/>
      <c r="FBT11" s="135"/>
      <c r="FBU11" s="135"/>
      <c r="FBV11" s="135"/>
      <c r="FBW11" s="135"/>
      <c r="FBX11" s="135"/>
      <c r="FBY11" s="135"/>
      <c r="FBZ11" s="135"/>
      <c r="FCA11" s="135"/>
      <c r="FCB11" s="135"/>
      <c r="FCC11" s="135"/>
      <c r="FCD11" s="135"/>
      <c r="FCE11" s="135"/>
      <c r="FCF11" s="135"/>
      <c r="FCG11" s="135"/>
      <c r="FCH11" s="135"/>
      <c r="FCI11" s="135"/>
      <c r="FCJ11" s="135"/>
      <c r="FCK11" s="135"/>
      <c r="FCL11" s="135"/>
      <c r="FCM11" s="135"/>
      <c r="FCN11" s="135"/>
      <c r="FCO11" s="135"/>
      <c r="FCP11" s="135"/>
      <c r="FCQ11" s="135"/>
      <c r="FCR11" s="135"/>
      <c r="FCS11" s="135"/>
      <c r="FCT11" s="135"/>
      <c r="FCU11" s="135"/>
      <c r="FCV11" s="135"/>
      <c r="FCW11" s="135"/>
      <c r="FCX11" s="135"/>
      <c r="FCY11" s="135"/>
      <c r="FCZ11" s="135"/>
      <c r="FDA11" s="135"/>
      <c r="FDB11" s="135"/>
      <c r="FDC11" s="135"/>
      <c r="FDD11" s="135"/>
      <c r="FDE11" s="135"/>
      <c r="FDF11" s="135"/>
      <c r="FDG11" s="135"/>
      <c r="FDH11" s="135"/>
      <c r="FDI11" s="135"/>
      <c r="FDJ11" s="135"/>
      <c r="FDK11" s="135"/>
      <c r="FDL11" s="135"/>
      <c r="FDM11" s="135"/>
      <c r="FDN11" s="135"/>
      <c r="FDO11" s="135"/>
      <c r="FDP11" s="135"/>
      <c r="FDQ11" s="135"/>
      <c r="FDR11" s="135"/>
      <c r="FDS11" s="135"/>
      <c r="FDT11" s="135"/>
      <c r="FDU11" s="135"/>
      <c r="FDV11" s="135"/>
      <c r="FDW11" s="135"/>
      <c r="FDX11" s="135"/>
      <c r="FDY11" s="135"/>
      <c r="FDZ11" s="135"/>
      <c r="FEA11" s="135"/>
      <c r="FEB11" s="135"/>
      <c r="FEC11" s="135"/>
      <c r="FED11" s="135"/>
      <c r="FEE11" s="135"/>
      <c r="FEF11" s="135"/>
      <c r="FEG11" s="135"/>
      <c r="FEH11" s="135"/>
      <c r="FEI11" s="135"/>
      <c r="FEJ11" s="135"/>
      <c r="FEK11" s="135"/>
      <c r="FEL11" s="135"/>
      <c r="FEM11" s="135"/>
      <c r="FEN11" s="135"/>
      <c r="FEO11" s="135"/>
      <c r="FEP11" s="135"/>
      <c r="FEQ11" s="135"/>
      <c r="FER11" s="135"/>
      <c r="FES11" s="135"/>
      <c r="FET11" s="135"/>
      <c r="FEU11" s="135"/>
      <c r="FEV11" s="135"/>
      <c r="FEW11" s="135"/>
      <c r="FEX11" s="135"/>
      <c r="FEY11" s="135"/>
      <c r="FEZ11" s="135"/>
      <c r="FFA11" s="135"/>
      <c r="FFB11" s="135"/>
      <c r="FFC11" s="135"/>
      <c r="FFD11" s="135"/>
      <c r="FFE11" s="135"/>
      <c r="FFF11" s="135"/>
      <c r="FFG11" s="135"/>
      <c r="FFH11" s="135"/>
      <c r="FFI11" s="135"/>
      <c r="FFJ11" s="135"/>
      <c r="FFK11" s="135"/>
      <c r="FFL11" s="135"/>
      <c r="FFM11" s="135"/>
      <c r="FFN11" s="135"/>
      <c r="FFO11" s="135"/>
      <c r="FFP11" s="135"/>
      <c r="FFQ11" s="135"/>
      <c r="FFR11" s="135"/>
      <c r="FFS11" s="135"/>
      <c r="FFT11" s="135"/>
      <c r="FFU11" s="135"/>
      <c r="FFV11" s="135"/>
      <c r="FFW11" s="135"/>
      <c r="FFX11" s="135"/>
      <c r="FFY11" s="135"/>
      <c r="FFZ11" s="135"/>
      <c r="FGA11" s="135"/>
      <c r="FGB11" s="135"/>
      <c r="FGC11" s="135"/>
      <c r="FGD11" s="135"/>
      <c r="FGE11" s="135"/>
      <c r="FGF11" s="135"/>
      <c r="FGG11" s="135"/>
      <c r="FGH11" s="135"/>
      <c r="FGI11" s="135"/>
      <c r="FGJ11" s="135"/>
      <c r="FGK11" s="135"/>
      <c r="FGL11" s="135"/>
      <c r="FGM11" s="135"/>
      <c r="FGN11" s="135"/>
      <c r="FGO11" s="135"/>
      <c r="FGP11" s="135"/>
      <c r="FGQ11" s="135"/>
      <c r="FGR11" s="135"/>
      <c r="FGS11" s="135"/>
      <c r="FGT11" s="135"/>
      <c r="FGU11" s="135"/>
      <c r="FGV11" s="135"/>
      <c r="FGW11" s="135"/>
      <c r="FGX11" s="135"/>
      <c r="FGY11" s="135"/>
      <c r="FGZ11" s="135"/>
      <c r="FHA11" s="135"/>
      <c r="FHB11" s="135"/>
      <c r="FHC11" s="135"/>
      <c r="FHD11" s="135"/>
      <c r="FHE11" s="135"/>
      <c r="FHF11" s="135"/>
      <c r="FHG11" s="135"/>
      <c r="FHH11" s="135"/>
      <c r="FHI11" s="135"/>
      <c r="FHJ11" s="135"/>
      <c r="FHK11" s="135"/>
      <c r="FHL11" s="135"/>
      <c r="FHM11" s="135"/>
      <c r="FHN11" s="135"/>
      <c r="FHO11" s="135"/>
      <c r="FHP11" s="135"/>
      <c r="FHQ11" s="135"/>
      <c r="FHR11" s="135"/>
      <c r="FHS11" s="135"/>
      <c r="FHT11" s="135"/>
      <c r="FHU11" s="135"/>
      <c r="FHV11" s="135"/>
      <c r="FHW11" s="135"/>
      <c r="FHX11" s="135"/>
      <c r="FHY11" s="135"/>
      <c r="FHZ11" s="135"/>
      <c r="FIA11" s="135"/>
      <c r="FIB11" s="135"/>
      <c r="FIC11" s="135"/>
      <c r="FID11" s="135"/>
      <c r="FIE11" s="135"/>
      <c r="FIF11" s="135"/>
      <c r="FIG11" s="135"/>
      <c r="FIH11" s="135"/>
      <c r="FII11" s="135"/>
      <c r="FIJ11" s="135"/>
      <c r="FIK11" s="135"/>
      <c r="FIL11" s="135"/>
      <c r="FIM11" s="135"/>
      <c r="FIN11" s="135"/>
      <c r="FIO11" s="135"/>
      <c r="FIP11" s="135"/>
      <c r="FIQ11" s="135"/>
      <c r="FIR11" s="135"/>
      <c r="FIS11" s="135"/>
      <c r="FIT11" s="135"/>
      <c r="FIU11" s="135"/>
      <c r="FIV11" s="135"/>
      <c r="FIW11" s="135"/>
      <c r="FIX11" s="135"/>
      <c r="FIY11" s="135"/>
      <c r="FIZ11" s="135"/>
      <c r="FJA11" s="135"/>
      <c r="FJB11" s="135"/>
      <c r="FJC11" s="135"/>
      <c r="FJD11" s="135"/>
      <c r="FJE11" s="135"/>
      <c r="FJF11" s="135"/>
      <c r="FJG11" s="135"/>
      <c r="FJH11" s="135"/>
      <c r="FJI11" s="135"/>
      <c r="FJJ11" s="135"/>
      <c r="FJK11" s="135"/>
      <c r="FJL11" s="135"/>
      <c r="FJM11" s="135"/>
      <c r="FJN11" s="135"/>
      <c r="FJO11" s="135"/>
      <c r="FJP11" s="135"/>
      <c r="FJQ11" s="135"/>
      <c r="FJR11" s="135"/>
      <c r="FJS11" s="135"/>
      <c r="FJT11" s="135"/>
      <c r="FJU11" s="135"/>
      <c r="FJV11" s="135"/>
      <c r="FJW11" s="135"/>
      <c r="FJX11" s="135"/>
      <c r="FJY11" s="135"/>
      <c r="FJZ11" s="135"/>
      <c r="FKA11" s="135"/>
      <c r="FKB11" s="135"/>
      <c r="FKC11" s="135"/>
      <c r="FKD11" s="135"/>
      <c r="FKE11" s="135"/>
      <c r="FKF11" s="135"/>
      <c r="FKG11" s="135"/>
      <c r="FKH11" s="135"/>
      <c r="FKI11" s="135"/>
      <c r="FKJ11" s="135"/>
      <c r="FKK11" s="135"/>
      <c r="FKL11" s="135"/>
      <c r="FKM11" s="135"/>
      <c r="FKN11" s="135"/>
      <c r="FKO11" s="135"/>
      <c r="FKP11" s="135"/>
      <c r="FKQ11" s="135"/>
      <c r="FKR11" s="135"/>
      <c r="FKS11" s="135"/>
      <c r="FKT11" s="135"/>
      <c r="FKU11" s="135"/>
      <c r="FKV11" s="135"/>
      <c r="FKW11" s="135"/>
      <c r="FKX11" s="135"/>
      <c r="FKY11" s="135"/>
      <c r="FKZ11" s="135"/>
      <c r="FLA11" s="135"/>
      <c r="FLB11" s="135"/>
      <c r="FLC11" s="135"/>
      <c r="FLD11" s="135"/>
      <c r="FLE11" s="135"/>
      <c r="FLF11" s="135"/>
      <c r="FLG11" s="135"/>
      <c r="FLH11" s="135"/>
      <c r="FLI11" s="135"/>
      <c r="FLJ11" s="135"/>
      <c r="FLK11" s="135"/>
      <c r="FLL11" s="135"/>
      <c r="FLM11" s="135"/>
      <c r="FLN11" s="135"/>
      <c r="FLO11" s="135"/>
      <c r="FLP11" s="135"/>
      <c r="FLQ11" s="135"/>
      <c r="FLR11" s="135"/>
      <c r="FLS11" s="135"/>
      <c r="FLT11" s="135"/>
      <c r="FLU11" s="135"/>
      <c r="FLV11" s="135"/>
      <c r="FLW11" s="135"/>
      <c r="FLX11" s="135"/>
      <c r="FLY11" s="135"/>
      <c r="FLZ11" s="135"/>
      <c r="FMA11" s="135"/>
      <c r="FMB11" s="135"/>
      <c r="FMC11" s="135"/>
      <c r="FMD11" s="135"/>
      <c r="FME11" s="135"/>
      <c r="FMF11" s="135"/>
      <c r="FMG11" s="135"/>
      <c r="FMH11" s="135"/>
      <c r="FMI11" s="135"/>
      <c r="FMJ11" s="135"/>
      <c r="FMK11" s="135"/>
      <c r="FML11" s="135"/>
      <c r="FMM11" s="135"/>
      <c r="FMN11" s="135"/>
      <c r="FMO11" s="135"/>
      <c r="FMP11" s="135"/>
      <c r="FMQ11" s="135"/>
      <c r="FMR11" s="135"/>
      <c r="FMS11" s="135"/>
      <c r="FMT11" s="135"/>
      <c r="FMU11" s="135"/>
      <c r="FMV11" s="135"/>
      <c r="FMW11" s="135"/>
      <c r="FMX11" s="135"/>
      <c r="FMY11" s="135"/>
      <c r="FMZ11" s="135"/>
      <c r="FNA11" s="135"/>
      <c r="FNB11" s="135"/>
      <c r="FNC11" s="135"/>
      <c r="FND11" s="135"/>
      <c r="FNE11" s="135"/>
      <c r="FNF11" s="135"/>
      <c r="FNG11" s="135"/>
      <c r="FNH11" s="135"/>
      <c r="FNI11" s="135"/>
      <c r="FNJ11" s="135"/>
      <c r="FNK11" s="135"/>
      <c r="FNL11" s="135"/>
      <c r="FNM11" s="135"/>
      <c r="FNN11" s="135"/>
      <c r="FNO11" s="135"/>
      <c r="FNP11" s="135"/>
      <c r="FNQ11" s="135"/>
      <c r="FNR11" s="135"/>
      <c r="FNS11" s="135"/>
      <c r="FNT11" s="135"/>
      <c r="FNU11" s="135"/>
      <c r="FNV11" s="135"/>
      <c r="FNW11" s="135"/>
      <c r="FNX11" s="135"/>
      <c r="FNY11" s="135"/>
      <c r="FNZ11" s="135"/>
      <c r="FOA11" s="135"/>
      <c r="FOB11" s="135"/>
      <c r="FOC11" s="135"/>
      <c r="FOD11" s="135"/>
      <c r="FOE11" s="135"/>
      <c r="FOF11" s="135"/>
      <c r="FOG11" s="135"/>
      <c r="FOH11" s="135"/>
      <c r="FOI11" s="135"/>
      <c r="FOJ11" s="135"/>
      <c r="FOK11" s="135"/>
      <c r="FOL11" s="135"/>
      <c r="FOM11" s="135"/>
      <c r="FON11" s="135"/>
      <c r="FOO11" s="135"/>
      <c r="FOP11" s="135"/>
      <c r="FOQ11" s="135"/>
      <c r="FOR11" s="135"/>
      <c r="FOS11" s="135"/>
      <c r="FOT11" s="135"/>
      <c r="FOU11" s="135"/>
      <c r="FOV11" s="135"/>
      <c r="FOW11" s="135"/>
      <c r="FOX11" s="135"/>
      <c r="FOY11" s="135"/>
      <c r="FOZ11" s="135"/>
      <c r="FPA11" s="135"/>
      <c r="FPB11" s="135"/>
      <c r="FPC11" s="135"/>
      <c r="FPD11" s="135"/>
      <c r="FPE11" s="135"/>
      <c r="FPF11" s="135"/>
      <c r="FPG11" s="135"/>
      <c r="FPH11" s="135"/>
      <c r="FPI11" s="135"/>
      <c r="FPJ11" s="135"/>
      <c r="FPK11" s="135"/>
      <c r="FPL11" s="135"/>
      <c r="FPM11" s="135"/>
      <c r="FPN11" s="135"/>
      <c r="FPO11" s="135"/>
      <c r="FPP11" s="135"/>
      <c r="FPQ11" s="135"/>
      <c r="FPR11" s="135"/>
      <c r="FPS11" s="135"/>
      <c r="FPT11" s="135"/>
      <c r="FPU11" s="135"/>
      <c r="FPV11" s="135"/>
      <c r="FPW11" s="135"/>
      <c r="FPX11" s="135"/>
      <c r="FPY11" s="135"/>
      <c r="FPZ11" s="135"/>
      <c r="FQA11" s="135"/>
      <c r="FQB11" s="135"/>
      <c r="FQC11" s="135"/>
      <c r="FQD11" s="135"/>
      <c r="FQE11" s="135"/>
      <c r="FQF11" s="135"/>
      <c r="FQG11" s="135"/>
      <c r="FQH11" s="135"/>
      <c r="FQI11" s="135"/>
      <c r="FQJ11" s="135"/>
      <c r="FQK11" s="135"/>
      <c r="FQL11" s="135"/>
      <c r="FQM11" s="135"/>
      <c r="FQN11" s="135"/>
      <c r="FQO11" s="135"/>
      <c r="FQP11" s="135"/>
      <c r="FQQ11" s="135"/>
      <c r="FQR11" s="135"/>
      <c r="FQS11" s="135"/>
      <c r="FQT11" s="135"/>
      <c r="FQU11" s="135"/>
      <c r="FQV11" s="135"/>
      <c r="FQW11" s="135"/>
      <c r="FQX11" s="135"/>
      <c r="FQY11" s="135"/>
      <c r="FQZ11" s="135"/>
      <c r="FRA11" s="135"/>
      <c r="FRB11" s="135"/>
      <c r="FRC11" s="135"/>
      <c r="FRD11" s="135"/>
      <c r="FRE11" s="135"/>
      <c r="FRF11" s="135"/>
      <c r="FRG11" s="135"/>
      <c r="FRH11" s="135"/>
      <c r="FRI11" s="135"/>
      <c r="FRJ11" s="135"/>
      <c r="FRK11" s="135"/>
      <c r="FRL11" s="135"/>
      <c r="FRM11" s="135"/>
      <c r="FRN11" s="135"/>
      <c r="FRO11" s="135"/>
      <c r="FRP11" s="135"/>
      <c r="FRQ11" s="135"/>
      <c r="FRR11" s="135"/>
      <c r="FRS11" s="135"/>
      <c r="FRT11" s="135"/>
      <c r="FRU11" s="135"/>
      <c r="FRV11" s="135"/>
      <c r="FRW11" s="135"/>
      <c r="FRX11" s="135"/>
      <c r="FRY11" s="135"/>
      <c r="FRZ11" s="135"/>
      <c r="FSA11" s="135"/>
      <c r="FSB11" s="135"/>
      <c r="FSC11" s="135"/>
      <c r="FSD11" s="135"/>
      <c r="FSE11" s="135"/>
      <c r="FSF11" s="135"/>
      <c r="FSG11" s="135"/>
      <c r="FSH11" s="135"/>
      <c r="FSI11" s="135"/>
      <c r="FSJ11" s="135"/>
      <c r="FSK11" s="135"/>
      <c r="FSL11" s="135"/>
      <c r="FSM11" s="135"/>
      <c r="FSN11" s="135"/>
      <c r="FSO11" s="135"/>
      <c r="FSP11" s="135"/>
      <c r="FSQ11" s="135"/>
      <c r="FSR11" s="135"/>
      <c r="FSS11" s="135"/>
      <c r="FST11" s="135"/>
      <c r="FSU11" s="135"/>
      <c r="FSV11" s="135"/>
      <c r="FSW11" s="135"/>
      <c r="FSX11" s="135"/>
      <c r="FSY11" s="135"/>
      <c r="FSZ11" s="135"/>
      <c r="FTA11" s="135"/>
      <c r="FTB11" s="135"/>
      <c r="FTC11" s="135"/>
      <c r="FTD11" s="135"/>
      <c r="FTE11" s="135"/>
      <c r="FTF11" s="135"/>
      <c r="FTG11" s="135"/>
      <c r="FTH11" s="135"/>
      <c r="FTI11" s="135"/>
      <c r="FTJ11" s="135"/>
      <c r="FTK11" s="135"/>
      <c r="FTL11" s="135"/>
      <c r="FTM11" s="135"/>
      <c r="FTN11" s="135"/>
      <c r="FTO11" s="135"/>
      <c r="FTP11" s="135"/>
      <c r="FTQ11" s="135"/>
      <c r="FTR11" s="135"/>
      <c r="FTS11" s="135"/>
      <c r="FTT11" s="135"/>
      <c r="FTU11" s="135"/>
      <c r="FTV11" s="135"/>
      <c r="FTW11" s="135"/>
      <c r="FTX11" s="135"/>
      <c r="FTY11" s="135"/>
      <c r="FTZ11" s="135"/>
      <c r="FUA11" s="135"/>
      <c r="FUB11" s="135"/>
      <c r="FUC11" s="135"/>
      <c r="FUD11" s="135"/>
      <c r="FUE11" s="135"/>
      <c r="FUF11" s="135"/>
      <c r="FUG11" s="135"/>
      <c r="FUH11" s="135"/>
      <c r="FUI11" s="135"/>
      <c r="FUJ11" s="135"/>
      <c r="FUK11" s="135"/>
      <c r="FUL11" s="135"/>
      <c r="FUM11" s="135"/>
      <c r="FUN11" s="135"/>
      <c r="FUO11" s="135"/>
      <c r="FUP11" s="135"/>
      <c r="FUQ11" s="135"/>
      <c r="FUR11" s="135"/>
      <c r="FUS11" s="135"/>
      <c r="FUT11" s="135"/>
      <c r="FUU11" s="135"/>
      <c r="FUV11" s="135"/>
      <c r="FUW11" s="135"/>
      <c r="FUX11" s="135"/>
      <c r="FUY11" s="135"/>
      <c r="FUZ11" s="135"/>
      <c r="FVA11" s="135"/>
      <c r="FVB11" s="135"/>
      <c r="FVC11" s="135"/>
      <c r="FVD11" s="135"/>
      <c r="FVE11" s="135"/>
      <c r="FVF11" s="135"/>
      <c r="FVG11" s="135"/>
      <c r="FVH11" s="135"/>
      <c r="FVI11" s="135"/>
      <c r="FVJ11" s="135"/>
      <c r="FVK11" s="135"/>
      <c r="FVL11" s="135"/>
      <c r="FVM11" s="135"/>
      <c r="FVN11" s="135"/>
      <c r="FVO11" s="135"/>
      <c r="FVP11" s="135"/>
      <c r="FVQ11" s="135"/>
      <c r="FVR11" s="135"/>
      <c r="FVS11" s="135"/>
      <c r="FVT11" s="135"/>
      <c r="FVU11" s="135"/>
      <c r="FVV11" s="135"/>
      <c r="FVW11" s="135"/>
      <c r="FVX11" s="135"/>
      <c r="FVY11" s="135"/>
      <c r="FVZ11" s="135"/>
      <c r="FWA11" s="135"/>
      <c r="FWB11" s="135"/>
      <c r="FWC11" s="135"/>
      <c r="FWD11" s="135"/>
      <c r="FWE11" s="135"/>
      <c r="FWF11" s="135"/>
      <c r="FWG11" s="135"/>
      <c r="FWH11" s="135"/>
      <c r="FWI11" s="135"/>
      <c r="FWJ11" s="135"/>
      <c r="FWK11" s="135"/>
      <c r="FWL11" s="135"/>
      <c r="FWM11" s="135"/>
      <c r="FWN11" s="135"/>
      <c r="FWO11" s="135"/>
      <c r="FWP11" s="135"/>
      <c r="FWQ11" s="135"/>
      <c r="FWR11" s="135"/>
      <c r="FWS11" s="135"/>
      <c r="FWT11" s="135"/>
      <c r="FWU11" s="135"/>
      <c r="FWV11" s="135"/>
      <c r="FWW11" s="135"/>
      <c r="FWX11" s="135"/>
      <c r="FWY11" s="135"/>
      <c r="FWZ11" s="135"/>
      <c r="FXA11" s="135"/>
      <c r="FXB11" s="135"/>
      <c r="FXC11" s="135"/>
      <c r="FXD11" s="135"/>
      <c r="FXE11" s="135"/>
      <c r="FXF11" s="135"/>
      <c r="FXG11" s="135"/>
      <c r="FXH11" s="135"/>
      <c r="FXI11" s="135"/>
      <c r="FXJ11" s="135"/>
      <c r="FXK11" s="135"/>
      <c r="FXL11" s="135"/>
      <c r="FXM11" s="135"/>
      <c r="FXN11" s="135"/>
      <c r="FXO11" s="135"/>
      <c r="FXP11" s="135"/>
      <c r="FXQ11" s="135"/>
      <c r="FXR11" s="135"/>
      <c r="FXS11" s="135"/>
      <c r="FXT11" s="135"/>
      <c r="FXU11" s="135"/>
      <c r="FXV11" s="135"/>
      <c r="FXW11" s="135"/>
      <c r="FXX11" s="135"/>
      <c r="FXY11" s="135"/>
      <c r="FXZ11" s="135"/>
      <c r="FYA11" s="135"/>
      <c r="FYB11" s="135"/>
      <c r="FYC11" s="135"/>
      <c r="FYD11" s="135"/>
      <c r="FYE11" s="135"/>
      <c r="FYF11" s="135"/>
      <c r="FYG11" s="135"/>
      <c r="FYH11" s="135"/>
      <c r="FYI11" s="135"/>
      <c r="FYJ11" s="135"/>
      <c r="FYK11" s="135"/>
      <c r="FYL11" s="135"/>
      <c r="FYM11" s="135"/>
      <c r="FYN11" s="135"/>
      <c r="FYO11" s="135"/>
      <c r="FYP11" s="135"/>
      <c r="FYQ11" s="135"/>
      <c r="FYR11" s="135"/>
      <c r="FYS11" s="135"/>
      <c r="FYT11" s="135"/>
      <c r="FYU11" s="135"/>
      <c r="FYV11" s="135"/>
      <c r="FYW11" s="135"/>
      <c r="FYX11" s="135"/>
      <c r="FYY11" s="135"/>
      <c r="FYZ11" s="135"/>
      <c r="FZA11" s="135"/>
      <c r="FZB11" s="135"/>
      <c r="FZC11" s="135"/>
      <c r="FZD11" s="135"/>
      <c r="FZE11" s="135"/>
      <c r="FZF11" s="135"/>
      <c r="FZG11" s="135"/>
      <c r="FZH11" s="135"/>
      <c r="FZI11" s="135"/>
      <c r="FZJ11" s="135"/>
      <c r="FZK11" s="135"/>
      <c r="FZL11" s="135"/>
      <c r="FZM11" s="135"/>
      <c r="FZN11" s="135"/>
      <c r="FZO11" s="135"/>
      <c r="FZP11" s="135"/>
      <c r="FZQ11" s="135"/>
      <c r="FZR11" s="135"/>
      <c r="FZS11" s="135"/>
      <c r="FZT11" s="135"/>
      <c r="FZU11" s="135"/>
      <c r="FZV11" s="135"/>
      <c r="FZW11" s="135"/>
      <c r="FZX11" s="135"/>
      <c r="FZY11" s="135"/>
      <c r="FZZ11" s="135"/>
      <c r="GAA11" s="135"/>
      <c r="GAB11" s="135"/>
      <c r="GAC11" s="135"/>
      <c r="GAD11" s="135"/>
      <c r="GAE11" s="135"/>
      <c r="GAF11" s="135"/>
      <c r="GAG11" s="135"/>
      <c r="GAH11" s="135"/>
      <c r="GAI11" s="135"/>
      <c r="GAJ11" s="135"/>
      <c r="GAK11" s="135"/>
      <c r="GAL11" s="135"/>
      <c r="GAM11" s="135"/>
      <c r="GAN11" s="135"/>
      <c r="GAO11" s="135"/>
      <c r="GAP11" s="135"/>
      <c r="GAQ11" s="135"/>
      <c r="GAR11" s="135"/>
      <c r="GAS11" s="135"/>
      <c r="GAT11" s="135"/>
      <c r="GAU11" s="135"/>
      <c r="GAV11" s="135"/>
      <c r="GAW11" s="135"/>
      <c r="GAX11" s="135"/>
      <c r="GAY11" s="135"/>
      <c r="GAZ11" s="135"/>
      <c r="GBA11" s="135"/>
      <c r="GBB11" s="135"/>
      <c r="GBC11" s="135"/>
      <c r="GBD11" s="135"/>
      <c r="GBE11" s="135"/>
      <c r="GBF11" s="135"/>
      <c r="GBG11" s="135"/>
      <c r="GBH11" s="135"/>
      <c r="GBI11" s="135"/>
      <c r="GBJ11" s="135"/>
      <c r="GBK11" s="135"/>
      <c r="GBL11" s="135"/>
      <c r="GBM11" s="135"/>
      <c r="GBN11" s="135"/>
      <c r="GBO11" s="135"/>
      <c r="GBP11" s="135"/>
      <c r="GBQ11" s="135"/>
      <c r="GBR11" s="135"/>
      <c r="GBS11" s="135"/>
      <c r="GBT11" s="135"/>
      <c r="GBU11" s="135"/>
      <c r="GBV11" s="135"/>
      <c r="GBW11" s="135"/>
      <c r="GBX11" s="135"/>
      <c r="GBY11" s="135"/>
      <c r="GBZ11" s="135"/>
      <c r="GCA11" s="135"/>
      <c r="GCB11" s="135"/>
      <c r="GCC11" s="135"/>
      <c r="GCD11" s="135"/>
      <c r="GCE11" s="135"/>
      <c r="GCF11" s="135"/>
      <c r="GCG11" s="135"/>
      <c r="GCH11" s="135"/>
      <c r="GCI11" s="135"/>
      <c r="GCJ11" s="135"/>
      <c r="GCK11" s="135"/>
      <c r="GCL11" s="135"/>
      <c r="GCM11" s="135"/>
      <c r="GCN11" s="135"/>
      <c r="GCO11" s="135"/>
      <c r="GCP11" s="135"/>
      <c r="GCQ11" s="135"/>
      <c r="GCR11" s="135"/>
      <c r="GCS11" s="135"/>
      <c r="GCT11" s="135"/>
      <c r="GCU11" s="135"/>
      <c r="GCV11" s="135"/>
      <c r="GCW11" s="135"/>
      <c r="GCX11" s="135"/>
      <c r="GCY11" s="135"/>
      <c r="GCZ11" s="135"/>
      <c r="GDA11" s="135"/>
      <c r="GDB11" s="135"/>
      <c r="GDC11" s="135"/>
      <c r="GDD11" s="135"/>
      <c r="GDE11" s="135"/>
      <c r="GDF11" s="135"/>
      <c r="GDG11" s="135"/>
      <c r="GDH11" s="135"/>
      <c r="GDI11" s="135"/>
      <c r="GDJ11" s="135"/>
      <c r="GDK11" s="135"/>
      <c r="GDL11" s="135"/>
      <c r="GDM11" s="135"/>
      <c r="GDN11" s="135"/>
      <c r="GDO11" s="135"/>
      <c r="GDP11" s="135"/>
      <c r="GDQ11" s="135"/>
      <c r="GDR11" s="135"/>
      <c r="GDS11" s="135"/>
      <c r="GDT11" s="135"/>
      <c r="GDU11" s="135"/>
      <c r="GDV11" s="135"/>
      <c r="GDW11" s="135"/>
      <c r="GDX11" s="135"/>
      <c r="GDY11" s="135"/>
      <c r="GDZ11" s="135"/>
      <c r="GEA11" s="135"/>
      <c r="GEB11" s="135"/>
      <c r="GEC11" s="135"/>
      <c r="GED11" s="135"/>
      <c r="GEE11" s="135"/>
      <c r="GEF11" s="135"/>
      <c r="GEG11" s="135"/>
      <c r="GEH11" s="135"/>
      <c r="GEI11" s="135"/>
      <c r="GEJ11" s="135"/>
      <c r="GEK11" s="135"/>
      <c r="GEL11" s="135"/>
      <c r="GEM11" s="135"/>
      <c r="GEN11" s="135"/>
      <c r="GEO11" s="135"/>
      <c r="GEP11" s="135"/>
      <c r="GEQ11" s="135"/>
      <c r="GER11" s="135"/>
      <c r="GES11" s="135"/>
      <c r="GET11" s="135"/>
      <c r="GEU11" s="135"/>
      <c r="GEV11" s="135"/>
      <c r="GEW11" s="135"/>
      <c r="GEX11" s="135"/>
      <c r="GEY11" s="135"/>
      <c r="GEZ11" s="135"/>
      <c r="GFA11" s="135"/>
      <c r="GFB11" s="135"/>
      <c r="GFC11" s="135"/>
      <c r="GFD11" s="135"/>
      <c r="GFE11" s="135"/>
      <c r="GFF11" s="135"/>
      <c r="GFG11" s="135"/>
      <c r="GFH11" s="135"/>
      <c r="GFI11" s="135"/>
      <c r="GFJ11" s="135"/>
      <c r="GFK11" s="135"/>
      <c r="GFL11" s="135"/>
      <c r="GFM11" s="135"/>
      <c r="GFN11" s="135"/>
      <c r="GFO11" s="135"/>
      <c r="GFP11" s="135"/>
      <c r="GFQ11" s="135"/>
      <c r="GFR11" s="135"/>
      <c r="GFS11" s="135"/>
      <c r="GFT11" s="135"/>
      <c r="GFU11" s="135"/>
      <c r="GFV11" s="135"/>
      <c r="GFW11" s="135"/>
      <c r="GFX11" s="135"/>
      <c r="GFY11" s="135"/>
      <c r="GFZ11" s="135"/>
      <c r="GGA11" s="135"/>
      <c r="GGB11" s="135"/>
      <c r="GGC11" s="135"/>
      <c r="GGD11" s="135"/>
      <c r="GGE11" s="135"/>
      <c r="GGF11" s="135"/>
      <c r="GGG11" s="135"/>
      <c r="GGH11" s="135"/>
      <c r="GGI11" s="135"/>
      <c r="GGJ11" s="135"/>
      <c r="GGK11" s="135"/>
      <c r="GGL11" s="135"/>
      <c r="GGM11" s="135"/>
      <c r="GGN11" s="135"/>
      <c r="GGO11" s="135"/>
      <c r="GGP11" s="135"/>
      <c r="GGQ11" s="135"/>
      <c r="GGR11" s="135"/>
      <c r="GGS11" s="135"/>
      <c r="GGT11" s="135"/>
      <c r="GGU11" s="135"/>
      <c r="GGV11" s="135"/>
      <c r="GGW11" s="135"/>
      <c r="GGX11" s="135"/>
      <c r="GGY11" s="135"/>
      <c r="GGZ11" s="135"/>
      <c r="GHA11" s="135"/>
      <c r="GHB11" s="135"/>
      <c r="GHC11" s="135"/>
      <c r="GHD11" s="135"/>
      <c r="GHE11" s="135"/>
      <c r="GHF11" s="135"/>
      <c r="GHG11" s="135"/>
      <c r="GHH11" s="135"/>
      <c r="GHI11" s="135"/>
      <c r="GHJ11" s="135"/>
      <c r="GHK11" s="135"/>
      <c r="GHL11" s="135"/>
      <c r="GHM11" s="135"/>
      <c r="GHN11" s="135"/>
      <c r="GHO11" s="135"/>
      <c r="GHP11" s="135"/>
      <c r="GHQ11" s="135"/>
      <c r="GHR11" s="135"/>
      <c r="GHS11" s="135"/>
      <c r="GHT11" s="135"/>
      <c r="GHU11" s="135"/>
      <c r="GHV11" s="135"/>
      <c r="GHW11" s="135"/>
      <c r="GHX11" s="135"/>
      <c r="GHY11" s="135"/>
      <c r="GHZ11" s="135"/>
      <c r="GIA11" s="135"/>
      <c r="GIB11" s="135"/>
      <c r="GIC11" s="135"/>
      <c r="GID11" s="135"/>
      <c r="GIE11" s="135"/>
      <c r="GIF11" s="135"/>
      <c r="GIG11" s="135"/>
      <c r="GIH11" s="135"/>
      <c r="GII11" s="135"/>
      <c r="GIJ11" s="135"/>
      <c r="GIK11" s="135"/>
      <c r="GIL11" s="135"/>
      <c r="GIM11" s="135"/>
      <c r="GIN11" s="135"/>
      <c r="GIO11" s="135"/>
      <c r="GIP11" s="135"/>
      <c r="GIQ11" s="135"/>
      <c r="GIR11" s="135"/>
      <c r="GIS11" s="135"/>
      <c r="GIT11" s="135"/>
      <c r="GIU11" s="135"/>
      <c r="GIV11" s="135"/>
      <c r="GIW11" s="135"/>
      <c r="GIX11" s="135"/>
      <c r="GIY11" s="135"/>
      <c r="GIZ11" s="135"/>
      <c r="GJA11" s="135"/>
      <c r="GJB11" s="135"/>
      <c r="GJC11" s="135"/>
      <c r="GJD11" s="135"/>
      <c r="GJE11" s="135"/>
      <c r="GJF11" s="135"/>
      <c r="GJG11" s="135"/>
      <c r="GJH11" s="135"/>
      <c r="GJI11" s="135"/>
      <c r="GJJ11" s="135"/>
      <c r="GJK11" s="135"/>
      <c r="GJL11" s="135"/>
      <c r="GJM11" s="135"/>
      <c r="GJN11" s="135"/>
      <c r="GJO11" s="135"/>
      <c r="GJP11" s="135"/>
      <c r="GJQ11" s="135"/>
      <c r="GJR11" s="135"/>
      <c r="GJS11" s="135"/>
      <c r="GJT11" s="135"/>
      <c r="GJU11" s="135"/>
      <c r="GJV11" s="135"/>
      <c r="GJW11" s="135"/>
      <c r="GJX11" s="135"/>
      <c r="GJY11" s="135"/>
      <c r="GJZ11" s="135"/>
      <c r="GKA11" s="135"/>
      <c r="GKB11" s="135"/>
      <c r="GKC11" s="135"/>
      <c r="GKD11" s="135"/>
      <c r="GKE11" s="135"/>
      <c r="GKF11" s="135"/>
      <c r="GKG11" s="135"/>
      <c r="GKH11" s="135"/>
      <c r="GKI11" s="135"/>
      <c r="GKJ11" s="135"/>
      <c r="GKK11" s="135"/>
      <c r="GKL11" s="135"/>
      <c r="GKM11" s="135"/>
      <c r="GKN11" s="135"/>
      <c r="GKO11" s="135"/>
      <c r="GKP11" s="135"/>
      <c r="GKQ11" s="135"/>
      <c r="GKR11" s="135"/>
      <c r="GKS11" s="135"/>
      <c r="GKT11" s="135"/>
      <c r="GKU11" s="135"/>
      <c r="GKV11" s="135"/>
      <c r="GKW11" s="135"/>
      <c r="GKX11" s="135"/>
      <c r="GKY11" s="135"/>
      <c r="GKZ11" s="135"/>
      <c r="GLA11" s="135"/>
      <c r="GLB11" s="135"/>
      <c r="GLC11" s="135"/>
      <c r="GLD11" s="135"/>
      <c r="GLE11" s="135"/>
      <c r="GLF11" s="135"/>
      <c r="GLG11" s="135"/>
      <c r="GLH11" s="135"/>
      <c r="GLI11" s="135"/>
      <c r="GLJ11" s="135"/>
      <c r="GLK11" s="135"/>
      <c r="GLL11" s="135"/>
      <c r="GLM11" s="135"/>
      <c r="GLN11" s="135"/>
      <c r="GLO11" s="135"/>
      <c r="GLP11" s="135"/>
      <c r="GLQ11" s="135"/>
      <c r="GLR11" s="135"/>
      <c r="GLS11" s="135"/>
      <c r="GLT11" s="135"/>
      <c r="GLU11" s="135"/>
      <c r="GLV11" s="135"/>
      <c r="GLW11" s="135"/>
      <c r="GLX11" s="135"/>
      <c r="GLY11" s="135"/>
      <c r="GLZ11" s="135"/>
      <c r="GMA11" s="135"/>
      <c r="GMB11" s="135"/>
      <c r="GMC11" s="135"/>
      <c r="GMD11" s="135"/>
      <c r="GME11" s="135"/>
      <c r="GMF11" s="135"/>
      <c r="GMG11" s="135"/>
      <c r="GMH11" s="135"/>
      <c r="GMI11" s="135"/>
      <c r="GMJ11" s="135"/>
      <c r="GMK11" s="135"/>
      <c r="GML11" s="135"/>
      <c r="GMM11" s="135"/>
      <c r="GMN11" s="135"/>
      <c r="GMO11" s="135"/>
      <c r="GMP11" s="135"/>
      <c r="GMQ11" s="135"/>
      <c r="GMR11" s="135"/>
      <c r="GMS11" s="135"/>
      <c r="GMT11" s="135"/>
      <c r="GMU11" s="135"/>
      <c r="GMV11" s="135"/>
      <c r="GMW11" s="135"/>
      <c r="GMX11" s="135"/>
      <c r="GMY11" s="135"/>
      <c r="GMZ11" s="135"/>
      <c r="GNA11" s="135"/>
      <c r="GNB11" s="135"/>
      <c r="GNC11" s="135"/>
      <c r="GND11" s="135"/>
      <c r="GNE11" s="135"/>
      <c r="GNF11" s="135"/>
      <c r="GNG11" s="135"/>
      <c r="GNH11" s="135"/>
      <c r="GNI11" s="135"/>
      <c r="GNJ11" s="135"/>
      <c r="GNK11" s="135"/>
      <c r="GNL11" s="135"/>
      <c r="GNM11" s="135"/>
      <c r="GNN11" s="135"/>
      <c r="GNO11" s="135"/>
      <c r="GNP11" s="135"/>
      <c r="GNQ11" s="135"/>
      <c r="GNR11" s="135"/>
      <c r="GNS11" s="135"/>
      <c r="GNT11" s="135"/>
      <c r="GNU11" s="135"/>
      <c r="GNV11" s="135"/>
      <c r="GNW11" s="135"/>
      <c r="GNX11" s="135"/>
      <c r="GNY11" s="135"/>
      <c r="GNZ11" s="135"/>
      <c r="GOA11" s="135"/>
      <c r="GOB11" s="135"/>
      <c r="GOC11" s="135"/>
      <c r="GOD11" s="135"/>
      <c r="GOE11" s="135"/>
      <c r="GOF11" s="135"/>
      <c r="GOG11" s="135"/>
      <c r="GOH11" s="135"/>
      <c r="GOI11" s="135"/>
      <c r="GOJ11" s="135"/>
      <c r="GOK11" s="135"/>
      <c r="GOL11" s="135"/>
      <c r="GOM11" s="135"/>
      <c r="GON11" s="135"/>
      <c r="GOO11" s="135"/>
      <c r="GOP11" s="135"/>
      <c r="GOQ11" s="135"/>
      <c r="GOR11" s="135"/>
      <c r="GOS11" s="135"/>
      <c r="GOT11" s="135"/>
      <c r="GOU11" s="135"/>
      <c r="GOV11" s="135"/>
      <c r="GOW11" s="135"/>
      <c r="GOX11" s="135"/>
      <c r="GOY11" s="135"/>
      <c r="GOZ11" s="135"/>
      <c r="GPA11" s="135"/>
      <c r="GPB11" s="135"/>
      <c r="GPC11" s="135"/>
      <c r="GPD11" s="135"/>
      <c r="GPE11" s="135"/>
      <c r="GPF11" s="135"/>
      <c r="GPG11" s="135"/>
      <c r="GPH11" s="135"/>
      <c r="GPI11" s="135"/>
      <c r="GPJ11" s="135"/>
      <c r="GPK11" s="135"/>
      <c r="GPL11" s="135"/>
      <c r="GPM11" s="135"/>
      <c r="GPN11" s="135"/>
      <c r="GPO11" s="135"/>
      <c r="GPP11" s="135"/>
      <c r="GPQ11" s="135"/>
      <c r="GPR11" s="135"/>
      <c r="GPS11" s="135"/>
      <c r="GPT11" s="135"/>
      <c r="GPU11" s="135"/>
      <c r="GPV11" s="135"/>
      <c r="GPW11" s="135"/>
      <c r="GPX11" s="135"/>
      <c r="GPY11" s="135"/>
      <c r="GPZ11" s="135"/>
      <c r="GQA11" s="135"/>
      <c r="GQB11" s="135"/>
      <c r="GQC11" s="135"/>
      <c r="GQD11" s="135"/>
      <c r="GQE11" s="135"/>
      <c r="GQF11" s="135"/>
      <c r="GQG11" s="135"/>
      <c r="GQH11" s="135"/>
      <c r="GQI11" s="135"/>
      <c r="GQJ11" s="135"/>
      <c r="GQK11" s="135"/>
      <c r="GQL11" s="135"/>
      <c r="GQM11" s="135"/>
      <c r="GQN11" s="135"/>
      <c r="GQO11" s="135"/>
      <c r="GQP11" s="135"/>
      <c r="GQQ11" s="135"/>
      <c r="GQR11" s="135"/>
      <c r="GQS11" s="135"/>
      <c r="GQT11" s="135"/>
      <c r="GQU11" s="135"/>
      <c r="GQV11" s="135"/>
      <c r="GQW11" s="135"/>
      <c r="GQX11" s="135"/>
      <c r="GQY11" s="135"/>
      <c r="GQZ11" s="135"/>
      <c r="GRA11" s="135"/>
      <c r="GRB11" s="135"/>
      <c r="GRC11" s="135"/>
      <c r="GRD11" s="135"/>
      <c r="GRE11" s="135"/>
      <c r="GRF11" s="135"/>
      <c r="GRG11" s="135"/>
      <c r="GRH11" s="135"/>
      <c r="GRI11" s="135"/>
      <c r="GRJ11" s="135"/>
      <c r="GRK11" s="135"/>
      <c r="GRL11" s="135"/>
      <c r="GRM11" s="135"/>
      <c r="GRN11" s="135"/>
      <c r="GRO11" s="135"/>
      <c r="GRP11" s="135"/>
      <c r="GRQ11" s="135"/>
      <c r="GRR11" s="135"/>
      <c r="GRS11" s="135"/>
      <c r="GRT11" s="135"/>
      <c r="GRU11" s="135"/>
      <c r="GRV11" s="135"/>
      <c r="GRW11" s="135"/>
      <c r="GRX11" s="135"/>
      <c r="GRY11" s="135"/>
      <c r="GRZ11" s="135"/>
      <c r="GSA11" s="135"/>
      <c r="GSB11" s="135"/>
      <c r="GSC11" s="135"/>
      <c r="GSD11" s="135"/>
      <c r="GSE11" s="135"/>
      <c r="GSF11" s="135"/>
      <c r="GSG11" s="135"/>
      <c r="GSH11" s="135"/>
      <c r="GSI11" s="135"/>
      <c r="GSJ11" s="135"/>
      <c r="GSK11" s="135"/>
      <c r="GSL11" s="135"/>
      <c r="GSM11" s="135"/>
      <c r="GSN11" s="135"/>
      <c r="GSO11" s="135"/>
      <c r="GSP11" s="135"/>
      <c r="GSQ11" s="135"/>
      <c r="GSR11" s="135"/>
      <c r="GSS11" s="135"/>
      <c r="GST11" s="135"/>
      <c r="GSU11" s="135"/>
      <c r="GSV11" s="135"/>
      <c r="GSW11" s="135"/>
      <c r="GSX11" s="135"/>
      <c r="GSY11" s="135"/>
      <c r="GSZ11" s="135"/>
      <c r="GTA11" s="135"/>
      <c r="GTB11" s="135"/>
      <c r="GTC11" s="135"/>
      <c r="GTD11" s="135"/>
      <c r="GTE11" s="135"/>
      <c r="GTF11" s="135"/>
      <c r="GTG11" s="135"/>
      <c r="GTH11" s="135"/>
      <c r="GTI11" s="135"/>
      <c r="GTJ11" s="135"/>
      <c r="GTK11" s="135"/>
      <c r="GTL11" s="135"/>
      <c r="GTM11" s="135"/>
      <c r="GTN11" s="135"/>
      <c r="GTO11" s="135"/>
      <c r="GTP11" s="135"/>
      <c r="GTQ11" s="135"/>
      <c r="GTR11" s="135"/>
      <c r="GTS11" s="135"/>
      <c r="GTT11" s="135"/>
      <c r="GTU11" s="135"/>
      <c r="GTV11" s="135"/>
      <c r="GTW11" s="135"/>
      <c r="GTX11" s="135"/>
      <c r="GTY11" s="135"/>
      <c r="GTZ11" s="135"/>
      <c r="GUA11" s="135"/>
      <c r="GUB11" s="135"/>
      <c r="GUC11" s="135"/>
      <c r="GUD11" s="135"/>
      <c r="GUE11" s="135"/>
      <c r="GUF11" s="135"/>
      <c r="GUG11" s="135"/>
      <c r="GUH11" s="135"/>
      <c r="GUI11" s="135"/>
      <c r="GUJ11" s="135"/>
      <c r="GUK11" s="135"/>
      <c r="GUL11" s="135"/>
      <c r="GUM11" s="135"/>
      <c r="GUN11" s="135"/>
      <c r="GUO11" s="135"/>
      <c r="GUP11" s="135"/>
      <c r="GUQ11" s="135"/>
      <c r="GUR11" s="135"/>
      <c r="GUS11" s="135"/>
      <c r="GUT11" s="135"/>
      <c r="GUU11" s="135"/>
      <c r="GUV11" s="135"/>
      <c r="GUW11" s="135"/>
      <c r="GUX11" s="135"/>
      <c r="GUY11" s="135"/>
      <c r="GUZ11" s="135"/>
      <c r="GVA11" s="135"/>
      <c r="GVB11" s="135"/>
      <c r="GVC11" s="135"/>
      <c r="GVD11" s="135"/>
      <c r="GVE11" s="135"/>
      <c r="GVF11" s="135"/>
      <c r="GVG11" s="135"/>
      <c r="GVH11" s="135"/>
      <c r="GVI11" s="135"/>
      <c r="GVJ11" s="135"/>
      <c r="GVK11" s="135"/>
      <c r="GVL11" s="135"/>
      <c r="GVM11" s="135"/>
      <c r="GVN11" s="135"/>
      <c r="GVO11" s="135"/>
      <c r="GVP11" s="135"/>
      <c r="GVQ11" s="135"/>
      <c r="GVR11" s="135"/>
      <c r="GVS11" s="135"/>
      <c r="GVT11" s="135"/>
      <c r="GVU11" s="135"/>
      <c r="GVV11" s="135"/>
      <c r="GVW11" s="135"/>
      <c r="GVX11" s="135"/>
      <c r="GVY11" s="135"/>
      <c r="GVZ11" s="135"/>
      <c r="GWA11" s="135"/>
      <c r="GWB11" s="135"/>
      <c r="GWC11" s="135"/>
      <c r="GWD11" s="135"/>
      <c r="GWE11" s="135"/>
      <c r="GWF11" s="135"/>
      <c r="GWG11" s="135"/>
      <c r="GWH11" s="135"/>
      <c r="GWI11" s="135"/>
      <c r="GWJ11" s="135"/>
      <c r="GWK11" s="135"/>
      <c r="GWL11" s="135"/>
      <c r="GWM11" s="135"/>
      <c r="GWN11" s="135"/>
      <c r="GWO11" s="135"/>
      <c r="GWP11" s="135"/>
      <c r="GWQ11" s="135"/>
      <c r="GWR11" s="135"/>
      <c r="GWS11" s="135"/>
      <c r="GWT11" s="135"/>
      <c r="GWU11" s="135"/>
      <c r="GWV11" s="135"/>
      <c r="GWW11" s="135"/>
      <c r="GWX11" s="135"/>
      <c r="GWY11" s="135"/>
      <c r="GWZ11" s="135"/>
      <c r="GXA11" s="135"/>
      <c r="GXB11" s="135"/>
      <c r="GXC11" s="135"/>
      <c r="GXD11" s="135"/>
      <c r="GXE11" s="135"/>
      <c r="GXF11" s="135"/>
      <c r="GXG11" s="135"/>
      <c r="GXH11" s="135"/>
      <c r="GXI11" s="135"/>
      <c r="GXJ11" s="135"/>
      <c r="GXK11" s="135"/>
      <c r="GXL11" s="135"/>
      <c r="GXM11" s="135"/>
      <c r="GXN11" s="135"/>
      <c r="GXO11" s="135"/>
      <c r="GXP11" s="135"/>
      <c r="GXQ11" s="135"/>
      <c r="GXR11" s="135"/>
      <c r="GXS11" s="135"/>
      <c r="GXT11" s="135"/>
      <c r="GXU11" s="135"/>
      <c r="GXV11" s="135"/>
      <c r="GXW11" s="135"/>
      <c r="GXX11" s="135"/>
      <c r="GXY11" s="135"/>
      <c r="GXZ11" s="135"/>
      <c r="GYA11" s="135"/>
      <c r="GYB11" s="135"/>
      <c r="GYC11" s="135"/>
      <c r="GYD11" s="135"/>
      <c r="GYE11" s="135"/>
      <c r="GYF11" s="135"/>
      <c r="GYG11" s="135"/>
      <c r="GYH11" s="135"/>
      <c r="GYI11" s="135"/>
      <c r="GYJ11" s="135"/>
      <c r="GYK11" s="135"/>
      <c r="GYL11" s="135"/>
      <c r="GYM11" s="135"/>
      <c r="GYN11" s="135"/>
      <c r="GYO11" s="135"/>
      <c r="GYP11" s="135"/>
      <c r="GYQ11" s="135"/>
      <c r="GYR11" s="135"/>
      <c r="GYS11" s="135"/>
      <c r="GYT11" s="135"/>
      <c r="GYU11" s="135"/>
      <c r="GYV11" s="135"/>
      <c r="GYW11" s="135"/>
      <c r="GYX11" s="135"/>
      <c r="GYY11" s="135"/>
      <c r="GYZ11" s="135"/>
      <c r="GZA11" s="135"/>
      <c r="GZB11" s="135"/>
      <c r="GZC11" s="135"/>
      <c r="GZD11" s="135"/>
      <c r="GZE11" s="135"/>
      <c r="GZF11" s="135"/>
      <c r="GZG11" s="135"/>
      <c r="GZH11" s="135"/>
      <c r="GZI11" s="135"/>
      <c r="GZJ11" s="135"/>
      <c r="GZK11" s="135"/>
      <c r="GZL11" s="135"/>
      <c r="GZM11" s="135"/>
      <c r="GZN11" s="135"/>
      <c r="GZO11" s="135"/>
      <c r="GZP11" s="135"/>
      <c r="GZQ11" s="135"/>
      <c r="GZR11" s="135"/>
      <c r="GZS11" s="135"/>
      <c r="GZT11" s="135"/>
      <c r="GZU11" s="135"/>
      <c r="GZV11" s="135"/>
      <c r="GZW11" s="135"/>
      <c r="GZX11" s="135"/>
      <c r="GZY11" s="135"/>
      <c r="GZZ11" s="135"/>
      <c r="HAA11" s="135"/>
      <c r="HAB11" s="135"/>
      <c r="HAC11" s="135"/>
      <c r="HAD11" s="135"/>
      <c r="HAE11" s="135"/>
      <c r="HAF11" s="135"/>
      <c r="HAG11" s="135"/>
      <c r="HAH11" s="135"/>
      <c r="HAI11" s="135"/>
      <c r="HAJ11" s="135"/>
      <c r="HAK11" s="135"/>
      <c r="HAL11" s="135"/>
      <c r="HAM11" s="135"/>
      <c r="HAN11" s="135"/>
      <c r="HAO11" s="135"/>
      <c r="HAP11" s="135"/>
      <c r="HAQ11" s="135"/>
      <c r="HAR11" s="135"/>
      <c r="HAS11" s="135"/>
      <c r="HAT11" s="135"/>
      <c r="HAU11" s="135"/>
      <c r="HAV11" s="135"/>
      <c r="HAW11" s="135"/>
      <c r="HAX11" s="135"/>
      <c r="HAY11" s="135"/>
      <c r="HAZ11" s="135"/>
      <c r="HBA11" s="135"/>
      <c r="HBB11" s="135"/>
      <c r="HBC11" s="135"/>
      <c r="HBD11" s="135"/>
      <c r="HBE11" s="135"/>
      <c r="HBF11" s="135"/>
      <c r="HBG11" s="135"/>
      <c r="HBH11" s="135"/>
      <c r="HBI11" s="135"/>
      <c r="HBJ11" s="135"/>
      <c r="HBK11" s="135"/>
      <c r="HBL11" s="135"/>
      <c r="HBM11" s="135"/>
      <c r="HBN11" s="135"/>
      <c r="HBO11" s="135"/>
      <c r="HBP11" s="135"/>
      <c r="HBQ11" s="135"/>
      <c r="HBR11" s="135"/>
      <c r="HBS11" s="135"/>
      <c r="HBT11" s="135"/>
      <c r="HBU11" s="135"/>
      <c r="HBV11" s="135"/>
      <c r="HBW11" s="135"/>
      <c r="HBX11" s="135"/>
      <c r="HBY11" s="135"/>
      <c r="HBZ11" s="135"/>
      <c r="HCA11" s="135"/>
      <c r="HCB11" s="135"/>
      <c r="HCC11" s="135"/>
      <c r="HCD11" s="135"/>
      <c r="HCE11" s="135"/>
      <c r="HCF11" s="135"/>
      <c r="HCG11" s="135"/>
      <c r="HCH11" s="135"/>
      <c r="HCI11" s="135"/>
      <c r="HCJ11" s="135"/>
      <c r="HCK11" s="135"/>
      <c r="HCL11" s="135"/>
      <c r="HCM11" s="135"/>
      <c r="HCN11" s="135"/>
      <c r="HCO11" s="135"/>
      <c r="HCP11" s="135"/>
      <c r="HCQ11" s="135"/>
      <c r="HCR11" s="135"/>
      <c r="HCS11" s="135"/>
      <c r="HCT11" s="135"/>
      <c r="HCU11" s="135"/>
      <c r="HCV11" s="135"/>
      <c r="HCW11" s="135"/>
      <c r="HCX11" s="135"/>
      <c r="HCY11" s="135"/>
      <c r="HCZ11" s="135"/>
      <c r="HDA11" s="135"/>
      <c r="HDB11" s="135"/>
      <c r="HDC11" s="135"/>
      <c r="HDD11" s="135"/>
      <c r="HDE11" s="135"/>
      <c r="HDF11" s="135"/>
      <c r="HDG11" s="135"/>
      <c r="HDH11" s="135"/>
      <c r="HDI11" s="135"/>
      <c r="HDJ11" s="135"/>
      <c r="HDK11" s="135"/>
      <c r="HDL11" s="135"/>
      <c r="HDM11" s="135"/>
      <c r="HDN11" s="135"/>
      <c r="HDO11" s="135"/>
      <c r="HDP11" s="135"/>
      <c r="HDQ11" s="135"/>
      <c r="HDR11" s="135"/>
      <c r="HDS11" s="135"/>
      <c r="HDT11" s="135"/>
      <c r="HDU11" s="135"/>
      <c r="HDV11" s="135"/>
      <c r="HDW11" s="135"/>
      <c r="HDX11" s="135"/>
      <c r="HDY11" s="135"/>
      <c r="HDZ11" s="135"/>
      <c r="HEA11" s="135"/>
      <c r="HEB11" s="135"/>
      <c r="HEC11" s="135"/>
      <c r="HED11" s="135"/>
      <c r="HEE11" s="135"/>
      <c r="HEF11" s="135"/>
      <c r="HEG11" s="135"/>
      <c r="HEH11" s="135"/>
      <c r="HEI11" s="135"/>
      <c r="HEJ11" s="135"/>
      <c r="HEK11" s="135"/>
      <c r="HEL11" s="135"/>
      <c r="HEM11" s="135"/>
      <c r="HEN11" s="135"/>
      <c r="HEO11" s="135"/>
      <c r="HEP11" s="135"/>
      <c r="HEQ11" s="135"/>
      <c r="HER11" s="135"/>
      <c r="HES11" s="135"/>
      <c r="HET11" s="135"/>
      <c r="HEU11" s="135"/>
      <c r="HEV11" s="135"/>
      <c r="HEW11" s="135"/>
      <c r="HEX11" s="135"/>
      <c r="HEY11" s="135"/>
      <c r="HEZ11" s="135"/>
      <c r="HFA11" s="135"/>
      <c r="HFB11" s="135"/>
      <c r="HFC11" s="135"/>
      <c r="HFD11" s="135"/>
      <c r="HFE11" s="135"/>
      <c r="HFF11" s="135"/>
      <c r="HFG11" s="135"/>
      <c r="HFH11" s="135"/>
      <c r="HFI11" s="135"/>
      <c r="HFJ11" s="135"/>
      <c r="HFK11" s="135"/>
      <c r="HFL11" s="135"/>
      <c r="HFM11" s="135"/>
      <c r="HFN11" s="135"/>
      <c r="HFO11" s="135"/>
      <c r="HFP11" s="135"/>
      <c r="HFQ11" s="135"/>
      <c r="HFR11" s="135"/>
      <c r="HFS11" s="135"/>
      <c r="HFT11" s="135"/>
      <c r="HFU11" s="135"/>
      <c r="HFV11" s="135"/>
      <c r="HFW11" s="135"/>
      <c r="HFX11" s="135"/>
      <c r="HFY11" s="135"/>
      <c r="HFZ11" s="135"/>
      <c r="HGA11" s="135"/>
      <c r="HGB11" s="135"/>
      <c r="HGC11" s="135"/>
      <c r="HGD11" s="135"/>
      <c r="HGE11" s="135"/>
      <c r="HGF11" s="135"/>
      <c r="HGG11" s="135"/>
      <c r="HGH11" s="135"/>
      <c r="HGI11" s="135"/>
      <c r="HGJ11" s="135"/>
      <c r="HGK11" s="135"/>
      <c r="HGL11" s="135"/>
      <c r="HGM11" s="135"/>
      <c r="HGN11" s="135"/>
      <c r="HGO11" s="135"/>
      <c r="HGP11" s="135"/>
      <c r="HGQ11" s="135"/>
      <c r="HGR11" s="135"/>
      <c r="HGS11" s="135"/>
      <c r="HGT11" s="135"/>
      <c r="HGU11" s="135"/>
      <c r="HGV11" s="135"/>
      <c r="HGW11" s="135"/>
      <c r="HGX11" s="135"/>
      <c r="HGY11" s="135"/>
      <c r="HGZ11" s="135"/>
      <c r="HHA11" s="135"/>
      <c r="HHB11" s="135"/>
      <c r="HHC11" s="135"/>
      <c r="HHD11" s="135"/>
      <c r="HHE11" s="135"/>
      <c r="HHF11" s="135"/>
      <c r="HHG11" s="135"/>
      <c r="HHH11" s="135"/>
      <c r="HHI11" s="135"/>
      <c r="HHJ11" s="135"/>
      <c r="HHK11" s="135"/>
      <c r="HHL11" s="135"/>
      <c r="HHM11" s="135"/>
      <c r="HHN11" s="135"/>
      <c r="HHO11" s="135"/>
      <c r="HHP11" s="135"/>
      <c r="HHQ11" s="135"/>
      <c r="HHR11" s="135"/>
      <c r="HHS11" s="135"/>
      <c r="HHT11" s="135"/>
      <c r="HHU11" s="135"/>
      <c r="HHV11" s="135"/>
      <c r="HHW11" s="135"/>
      <c r="HHX11" s="135"/>
      <c r="HHY11" s="135"/>
      <c r="HHZ11" s="135"/>
      <c r="HIA11" s="135"/>
      <c r="HIB11" s="135"/>
      <c r="HIC11" s="135"/>
      <c r="HID11" s="135"/>
      <c r="HIE11" s="135"/>
      <c r="HIF11" s="135"/>
      <c r="HIG11" s="135"/>
      <c r="HIH11" s="135"/>
      <c r="HII11" s="135"/>
      <c r="HIJ11" s="135"/>
      <c r="HIK11" s="135"/>
      <c r="HIL11" s="135"/>
      <c r="HIM11" s="135"/>
      <c r="HIN11" s="135"/>
      <c r="HIO11" s="135"/>
      <c r="HIP11" s="135"/>
      <c r="HIQ11" s="135"/>
      <c r="HIR11" s="135"/>
      <c r="HIS11" s="135"/>
      <c r="HIT11" s="135"/>
      <c r="HIU11" s="135"/>
      <c r="HIV11" s="135"/>
      <c r="HIW11" s="135"/>
      <c r="HIX11" s="135"/>
      <c r="HIY11" s="135"/>
      <c r="HIZ11" s="135"/>
      <c r="HJA11" s="135"/>
      <c r="HJB11" s="135"/>
      <c r="HJC11" s="135"/>
      <c r="HJD11" s="135"/>
      <c r="HJE11" s="135"/>
      <c r="HJF11" s="135"/>
      <c r="HJG11" s="135"/>
      <c r="HJH11" s="135"/>
      <c r="HJI11" s="135"/>
      <c r="HJJ11" s="135"/>
      <c r="HJK11" s="135"/>
      <c r="HJL11" s="135"/>
      <c r="HJM11" s="135"/>
      <c r="HJN11" s="135"/>
      <c r="HJO11" s="135"/>
      <c r="HJP11" s="135"/>
      <c r="HJQ11" s="135"/>
      <c r="HJR11" s="135"/>
      <c r="HJS11" s="135"/>
      <c r="HJT11" s="135"/>
      <c r="HJU11" s="135"/>
      <c r="HJV11" s="135"/>
      <c r="HJW11" s="135"/>
      <c r="HJX11" s="135"/>
      <c r="HJY11" s="135"/>
      <c r="HJZ11" s="135"/>
      <c r="HKA11" s="135"/>
      <c r="HKB11" s="135"/>
      <c r="HKC11" s="135"/>
      <c r="HKD11" s="135"/>
      <c r="HKE11" s="135"/>
      <c r="HKF11" s="135"/>
      <c r="HKG11" s="135"/>
      <c r="HKH11" s="135"/>
      <c r="HKI11" s="135"/>
      <c r="HKJ11" s="135"/>
      <c r="HKK11" s="135"/>
      <c r="HKL11" s="135"/>
      <c r="HKM11" s="135"/>
      <c r="HKN11" s="135"/>
      <c r="HKO11" s="135"/>
      <c r="HKP11" s="135"/>
      <c r="HKQ11" s="135"/>
      <c r="HKR11" s="135"/>
      <c r="HKS11" s="135"/>
      <c r="HKT11" s="135"/>
      <c r="HKU11" s="135"/>
      <c r="HKV11" s="135"/>
      <c r="HKW11" s="135"/>
      <c r="HKX11" s="135"/>
      <c r="HKY11" s="135"/>
      <c r="HKZ11" s="135"/>
      <c r="HLA11" s="135"/>
      <c r="HLB11" s="135"/>
      <c r="HLC11" s="135"/>
      <c r="HLD11" s="135"/>
      <c r="HLE11" s="135"/>
      <c r="HLF11" s="135"/>
      <c r="HLG11" s="135"/>
      <c r="HLH11" s="135"/>
      <c r="HLI11" s="135"/>
      <c r="HLJ11" s="135"/>
      <c r="HLK11" s="135"/>
      <c r="HLL11" s="135"/>
      <c r="HLM11" s="135"/>
      <c r="HLN11" s="135"/>
      <c r="HLO11" s="135"/>
      <c r="HLP11" s="135"/>
      <c r="HLQ11" s="135"/>
      <c r="HLR11" s="135"/>
      <c r="HLS11" s="135"/>
      <c r="HLT11" s="135"/>
      <c r="HLU11" s="135"/>
      <c r="HLV11" s="135"/>
      <c r="HLW11" s="135"/>
      <c r="HLX11" s="135"/>
      <c r="HLY11" s="135"/>
      <c r="HLZ11" s="135"/>
      <c r="HMA11" s="135"/>
      <c r="HMB11" s="135"/>
      <c r="HMC11" s="135"/>
      <c r="HMD11" s="135"/>
      <c r="HME11" s="135"/>
      <c r="HMF11" s="135"/>
      <c r="HMG11" s="135"/>
      <c r="HMH11" s="135"/>
      <c r="HMI11" s="135"/>
      <c r="HMJ11" s="135"/>
      <c r="HMK11" s="135"/>
      <c r="HML11" s="135"/>
      <c r="HMM11" s="135"/>
      <c r="HMN11" s="135"/>
      <c r="HMO11" s="135"/>
      <c r="HMP11" s="135"/>
      <c r="HMQ11" s="135"/>
      <c r="HMR11" s="135"/>
      <c r="HMS11" s="135"/>
      <c r="HMT11" s="135"/>
      <c r="HMU11" s="135"/>
      <c r="HMV11" s="135"/>
      <c r="HMW11" s="135"/>
      <c r="HMX11" s="135"/>
      <c r="HMY11" s="135"/>
      <c r="HMZ11" s="135"/>
      <c r="HNA11" s="135"/>
      <c r="HNB11" s="135"/>
      <c r="HNC11" s="135"/>
      <c r="HND11" s="135"/>
      <c r="HNE11" s="135"/>
      <c r="HNF11" s="135"/>
      <c r="HNG11" s="135"/>
      <c r="HNH11" s="135"/>
      <c r="HNI11" s="135"/>
      <c r="HNJ11" s="135"/>
      <c r="HNK11" s="135"/>
      <c r="HNL11" s="135"/>
      <c r="HNM11" s="135"/>
      <c r="HNN11" s="135"/>
      <c r="HNO11" s="135"/>
      <c r="HNP11" s="135"/>
      <c r="HNQ11" s="135"/>
      <c r="HNR11" s="135"/>
      <c r="HNS11" s="135"/>
      <c r="HNT11" s="135"/>
      <c r="HNU11" s="135"/>
      <c r="HNV11" s="135"/>
      <c r="HNW11" s="135"/>
      <c r="HNX11" s="135"/>
      <c r="HNY11" s="135"/>
      <c r="HNZ11" s="135"/>
      <c r="HOA11" s="135"/>
      <c r="HOB11" s="135"/>
      <c r="HOC11" s="135"/>
      <c r="HOD11" s="135"/>
      <c r="HOE11" s="135"/>
      <c r="HOF11" s="135"/>
      <c r="HOG11" s="135"/>
      <c r="HOH11" s="135"/>
      <c r="HOI11" s="135"/>
      <c r="HOJ11" s="135"/>
      <c r="HOK11" s="135"/>
      <c r="HOL11" s="135"/>
      <c r="HOM11" s="135"/>
      <c r="HON11" s="135"/>
      <c r="HOO11" s="135"/>
      <c r="HOP11" s="135"/>
      <c r="HOQ11" s="135"/>
      <c r="HOR11" s="135"/>
      <c r="HOS11" s="135"/>
      <c r="HOT11" s="135"/>
      <c r="HOU11" s="135"/>
      <c r="HOV11" s="135"/>
      <c r="HOW11" s="135"/>
      <c r="HOX11" s="135"/>
      <c r="HOY11" s="135"/>
      <c r="HOZ11" s="135"/>
      <c r="HPA11" s="135"/>
      <c r="HPB11" s="135"/>
      <c r="HPC11" s="135"/>
      <c r="HPD11" s="135"/>
      <c r="HPE11" s="135"/>
      <c r="HPF11" s="135"/>
      <c r="HPG11" s="135"/>
      <c r="HPH11" s="135"/>
      <c r="HPI11" s="135"/>
      <c r="HPJ11" s="135"/>
      <c r="HPK11" s="135"/>
      <c r="HPL11" s="135"/>
      <c r="HPM11" s="135"/>
      <c r="HPN11" s="135"/>
      <c r="HPO11" s="135"/>
      <c r="HPP11" s="135"/>
      <c r="HPQ11" s="135"/>
      <c r="HPR11" s="135"/>
      <c r="HPS11" s="135"/>
      <c r="HPT11" s="135"/>
      <c r="HPU11" s="135"/>
      <c r="HPV11" s="135"/>
      <c r="HPW11" s="135"/>
      <c r="HPX11" s="135"/>
      <c r="HPY11" s="135"/>
      <c r="HPZ11" s="135"/>
      <c r="HQA11" s="135"/>
      <c r="HQB11" s="135"/>
      <c r="HQC11" s="135"/>
      <c r="HQD11" s="135"/>
      <c r="HQE11" s="135"/>
      <c r="HQF11" s="135"/>
      <c r="HQG11" s="135"/>
      <c r="HQH11" s="135"/>
      <c r="HQI11" s="135"/>
      <c r="HQJ11" s="135"/>
      <c r="HQK11" s="135"/>
      <c r="HQL11" s="135"/>
      <c r="HQM11" s="135"/>
      <c r="HQN11" s="135"/>
      <c r="HQO11" s="135"/>
      <c r="HQP11" s="135"/>
      <c r="HQQ11" s="135"/>
      <c r="HQR11" s="135"/>
      <c r="HQS11" s="135"/>
      <c r="HQT11" s="135"/>
      <c r="HQU11" s="135"/>
      <c r="HQV11" s="135"/>
      <c r="HQW11" s="135"/>
      <c r="HQX11" s="135"/>
      <c r="HQY11" s="135"/>
      <c r="HQZ11" s="135"/>
      <c r="HRA11" s="135"/>
      <c r="HRB11" s="135"/>
      <c r="HRC11" s="135"/>
      <c r="HRD11" s="135"/>
      <c r="HRE11" s="135"/>
      <c r="HRF11" s="135"/>
      <c r="HRG11" s="135"/>
      <c r="HRH11" s="135"/>
      <c r="HRI11" s="135"/>
      <c r="HRJ11" s="135"/>
      <c r="HRK11" s="135"/>
      <c r="HRL11" s="135"/>
      <c r="HRM11" s="135"/>
      <c r="HRN11" s="135"/>
      <c r="HRO11" s="135"/>
      <c r="HRP11" s="135"/>
      <c r="HRQ11" s="135"/>
      <c r="HRR11" s="135"/>
      <c r="HRS11" s="135"/>
      <c r="HRT11" s="135"/>
      <c r="HRU11" s="135"/>
      <c r="HRV11" s="135"/>
      <c r="HRW11" s="135"/>
      <c r="HRX11" s="135"/>
      <c r="HRY11" s="135"/>
      <c r="HRZ11" s="135"/>
      <c r="HSA11" s="135"/>
      <c r="HSB11" s="135"/>
      <c r="HSC11" s="135"/>
      <c r="HSD11" s="135"/>
      <c r="HSE11" s="135"/>
      <c r="HSF11" s="135"/>
      <c r="HSG11" s="135"/>
      <c r="HSH11" s="135"/>
      <c r="HSI11" s="135"/>
      <c r="HSJ11" s="135"/>
      <c r="HSK11" s="135"/>
      <c r="HSL11" s="135"/>
      <c r="HSM11" s="135"/>
      <c r="HSN11" s="135"/>
      <c r="HSO11" s="135"/>
      <c r="HSP11" s="135"/>
      <c r="HSQ11" s="135"/>
      <c r="HSR11" s="135"/>
      <c r="HSS11" s="135"/>
      <c r="HST11" s="135"/>
      <c r="HSU11" s="135"/>
      <c r="HSV11" s="135"/>
      <c r="HSW11" s="135"/>
      <c r="HSX11" s="135"/>
      <c r="HSY11" s="135"/>
      <c r="HSZ11" s="135"/>
      <c r="HTA11" s="135"/>
      <c r="HTB11" s="135"/>
      <c r="HTC11" s="135"/>
      <c r="HTD11" s="135"/>
      <c r="HTE11" s="135"/>
      <c r="HTF11" s="135"/>
      <c r="HTG11" s="135"/>
      <c r="HTH11" s="135"/>
      <c r="HTI11" s="135"/>
      <c r="HTJ11" s="135"/>
      <c r="HTK11" s="135"/>
      <c r="HTL11" s="135"/>
      <c r="HTM11" s="135"/>
      <c r="HTN11" s="135"/>
      <c r="HTO11" s="135"/>
      <c r="HTP11" s="135"/>
      <c r="HTQ11" s="135"/>
      <c r="HTR11" s="135"/>
      <c r="HTS11" s="135"/>
      <c r="HTT11" s="135"/>
      <c r="HTU11" s="135"/>
      <c r="HTV11" s="135"/>
      <c r="HTW11" s="135"/>
      <c r="HTX11" s="135"/>
      <c r="HTY11" s="135"/>
      <c r="HTZ11" s="135"/>
      <c r="HUA11" s="135"/>
      <c r="HUB11" s="135"/>
      <c r="HUC11" s="135"/>
      <c r="HUD11" s="135"/>
      <c r="HUE11" s="135"/>
      <c r="HUF11" s="135"/>
      <c r="HUG11" s="135"/>
      <c r="HUH11" s="135"/>
      <c r="HUI11" s="135"/>
      <c r="HUJ11" s="135"/>
      <c r="HUK11" s="135"/>
      <c r="HUL11" s="135"/>
      <c r="HUM11" s="135"/>
      <c r="HUN11" s="135"/>
      <c r="HUO11" s="135"/>
      <c r="HUP11" s="135"/>
      <c r="HUQ11" s="135"/>
      <c r="HUR11" s="135"/>
      <c r="HUS11" s="135"/>
      <c r="HUT11" s="135"/>
      <c r="HUU11" s="135"/>
      <c r="HUV11" s="135"/>
      <c r="HUW11" s="135"/>
      <c r="HUX11" s="135"/>
      <c r="HUY11" s="135"/>
      <c r="HUZ11" s="135"/>
      <c r="HVA11" s="135"/>
      <c r="HVB11" s="135"/>
      <c r="HVC11" s="135"/>
      <c r="HVD11" s="135"/>
      <c r="HVE11" s="135"/>
      <c r="HVF11" s="135"/>
      <c r="HVG11" s="135"/>
      <c r="HVH11" s="135"/>
      <c r="HVI11" s="135"/>
      <c r="HVJ11" s="135"/>
      <c r="HVK11" s="135"/>
      <c r="HVL11" s="135"/>
      <c r="HVM11" s="135"/>
      <c r="HVN11" s="135"/>
      <c r="HVO11" s="135"/>
      <c r="HVP11" s="135"/>
      <c r="HVQ11" s="135"/>
      <c r="HVR11" s="135"/>
      <c r="HVS11" s="135"/>
      <c r="HVT11" s="135"/>
      <c r="HVU11" s="135"/>
      <c r="HVV11" s="135"/>
      <c r="HVW11" s="135"/>
      <c r="HVX11" s="135"/>
      <c r="HVY11" s="135"/>
      <c r="HVZ11" s="135"/>
      <c r="HWA11" s="135"/>
      <c r="HWB11" s="135"/>
      <c r="HWC11" s="135"/>
      <c r="HWD11" s="135"/>
      <c r="HWE11" s="135"/>
      <c r="HWF11" s="135"/>
      <c r="HWG11" s="135"/>
      <c r="HWH11" s="135"/>
      <c r="HWI11" s="135"/>
      <c r="HWJ11" s="135"/>
      <c r="HWK11" s="135"/>
      <c r="HWL11" s="135"/>
      <c r="HWM11" s="135"/>
      <c r="HWN11" s="135"/>
      <c r="HWO11" s="135"/>
      <c r="HWP11" s="135"/>
      <c r="HWQ11" s="135"/>
      <c r="HWR11" s="135"/>
      <c r="HWS11" s="135"/>
      <c r="HWT11" s="135"/>
      <c r="HWU11" s="135"/>
      <c r="HWV11" s="135"/>
      <c r="HWW11" s="135"/>
      <c r="HWX11" s="135"/>
      <c r="HWY11" s="135"/>
      <c r="HWZ11" s="135"/>
      <c r="HXA11" s="135"/>
      <c r="HXB11" s="135"/>
      <c r="HXC11" s="135"/>
      <c r="HXD11" s="135"/>
      <c r="HXE11" s="135"/>
      <c r="HXF11" s="135"/>
      <c r="HXG11" s="135"/>
      <c r="HXH11" s="135"/>
      <c r="HXI11" s="135"/>
      <c r="HXJ11" s="135"/>
      <c r="HXK11" s="135"/>
      <c r="HXL11" s="135"/>
      <c r="HXM11" s="135"/>
      <c r="HXN11" s="135"/>
      <c r="HXO11" s="135"/>
      <c r="HXP11" s="135"/>
      <c r="HXQ11" s="135"/>
      <c r="HXR11" s="135"/>
      <c r="HXS11" s="135"/>
      <c r="HXT11" s="135"/>
      <c r="HXU11" s="135"/>
      <c r="HXV11" s="135"/>
      <c r="HXW11" s="135"/>
      <c r="HXX11" s="135"/>
      <c r="HXY11" s="135"/>
      <c r="HXZ11" s="135"/>
      <c r="HYA11" s="135"/>
      <c r="HYB11" s="135"/>
      <c r="HYC11" s="135"/>
      <c r="HYD11" s="135"/>
      <c r="HYE11" s="135"/>
      <c r="HYF11" s="135"/>
      <c r="HYG11" s="135"/>
      <c r="HYH11" s="135"/>
      <c r="HYI11" s="135"/>
      <c r="HYJ11" s="135"/>
      <c r="HYK11" s="135"/>
      <c r="HYL11" s="135"/>
      <c r="HYM11" s="135"/>
      <c r="HYN11" s="135"/>
      <c r="HYO11" s="135"/>
      <c r="HYP11" s="135"/>
      <c r="HYQ11" s="135"/>
      <c r="HYR11" s="135"/>
      <c r="HYS11" s="135"/>
      <c r="HYT11" s="135"/>
      <c r="HYU11" s="135"/>
      <c r="HYV11" s="135"/>
      <c r="HYW11" s="135"/>
      <c r="HYX11" s="135"/>
      <c r="HYY11" s="135"/>
      <c r="HYZ11" s="135"/>
      <c r="HZA11" s="135"/>
      <c r="HZB11" s="135"/>
      <c r="HZC11" s="135"/>
      <c r="HZD11" s="135"/>
      <c r="HZE11" s="135"/>
      <c r="HZF11" s="135"/>
      <c r="HZG11" s="135"/>
      <c r="HZH11" s="135"/>
      <c r="HZI11" s="135"/>
      <c r="HZJ11" s="135"/>
      <c r="HZK11" s="135"/>
      <c r="HZL11" s="135"/>
      <c r="HZM11" s="135"/>
      <c r="HZN11" s="135"/>
      <c r="HZO11" s="135"/>
      <c r="HZP11" s="135"/>
      <c r="HZQ11" s="135"/>
      <c r="HZR11" s="135"/>
      <c r="HZS11" s="135"/>
      <c r="HZT11" s="135"/>
      <c r="HZU11" s="135"/>
      <c r="HZV11" s="135"/>
      <c r="HZW11" s="135"/>
      <c r="HZX11" s="135"/>
      <c r="HZY11" s="135"/>
      <c r="HZZ11" s="135"/>
      <c r="IAA11" s="135"/>
      <c r="IAB11" s="135"/>
      <c r="IAC11" s="135"/>
      <c r="IAD11" s="135"/>
      <c r="IAE11" s="135"/>
      <c r="IAF11" s="135"/>
      <c r="IAG11" s="135"/>
      <c r="IAH11" s="135"/>
      <c r="IAI11" s="135"/>
      <c r="IAJ11" s="135"/>
      <c r="IAK11" s="135"/>
      <c r="IAL11" s="135"/>
      <c r="IAM11" s="135"/>
      <c r="IAN11" s="135"/>
      <c r="IAO11" s="135"/>
      <c r="IAP11" s="135"/>
      <c r="IAQ11" s="135"/>
      <c r="IAR11" s="135"/>
      <c r="IAS11" s="135"/>
      <c r="IAT11" s="135"/>
      <c r="IAU11" s="135"/>
      <c r="IAV11" s="135"/>
      <c r="IAW11" s="135"/>
      <c r="IAX11" s="135"/>
      <c r="IAY11" s="135"/>
      <c r="IAZ11" s="135"/>
      <c r="IBA11" s="135"/>
      <c r="IBB11" s="135"/>
      <c r="IBC11" s="135"/>
      <c r="IBD11" s="135"/>
      <c r="IBE11" s="135"/>
      <c r="IBF11" s="135"/>
      <c r="IBG11" s="135"/>
      <c r="IBH11" s="135"/>
      <c r="IBI11" s="135"/>
      <c r="IBJ11" s="135"/>
      <c r="IBK11" s="135"/>
      <c r="IBL11" s="135"/>
      <c r="IBM11" s="135"/>
      <c r="IBN11" s="135"/>
      <c r="IBO11" s="135"/>
      <c r="IBP11" s="135"/>
      <c r="IBQ11" s="135"/>
      <c r="IBR11" s="135"/>
      <c r="IBS11" s="135"/>
      <c r="IBT11" s="135"/>
      <c r="IBU11" s="135"/>
      <c r="IBV11" s="135"/>
      <c r="IBW11" s="135"/>
      <c r="IBX11" s="135"/>
      <c r="IBY11" s="135"/>
      <c r="IBZ11" s="135"/>
      <c r="ICA11" s="135"/>
      <c r="ICB11" s="135"/>
      <c r="ICC11" s="135"/>
      <c r="ICD11" s="135"/>
      <c r="ICE11" s="135"/>
      <c r="ICF11" s="135"/>
      <c r="ICG11" s="135"/>
      <c r="ICH11" s="135"/>
      <c r="ICI11" s="135"/>
      <c r="ICJ11" s="135"/>
      <c r="ICK11" s="135"/>
      <c r="ICL11" s="135"/>
      <c r="ICM11" s="135"/>
      <c r="ICN11" s="135"/>
      <c r="ICO11" s="135"/>
      <c r="ICP11" s="135"/>
      <c r="ICQ11" s="135"/>
      <c r="ICR11" s="135"/>
      <c r="ICS11" s="135"/>
      <c r="ICT11" s="135"/>
      <c r="ICU11" s="135"/>
      <c r="ICV11" s="135"/>
      <c r="ICW11" s="135"/>
      <c r="ICX11" s="135"/>
      <c r="ICY11" s="135"/>
      <c r="ICZ11" s="135"/>
      <c r="IDA11" s="135"/>
      <c r="IDB11" s="135"/>
      <c r="IDC11" s="135"/>
      <c r="IDD11" s="135"/>
      <c r="IDE11" s="135"/>
      <c r="IDF11" s="135"/>
      <c r="IDG11" s="135"/>
      <c r="IDH11" s="135"/>
      <c r="IDI11" s="135"/>
      <c r="IDJ11" s="135"/>
      <c r="IDK11" s="135"/>
      <c r="IDL11" s="135"/>
      <c r="IDM11" s="135"/>
      <c r="IDN11" s="135"/>
      <c r="IDO11" s="135"/>
      <c r="IDP11" s="135"/>
      <c r="IDQ11" s="135"/>
      <c r="IDR11" s="135"/>
      <c r="IDS11" s="135"/>
      <c r="IDT11" s="135"/>
      <c r="IDU11" s="135"/>
      <c r="IDV11" s="135"/>
      <c r="IDW11" s="135"/>
      <c r="IDX11" s="135"/>
      <c r="IDY11" s="135"/>
      <c r="IDZ11" s="135"/>
      <c r="IEA11" s="135"/>
      <c r="IEB11" s="135"/>
      <c r="IEC11" s="135"/>
      <c r="IED11" s="135"/>
      <c r="IEE11" s="135"/>
      <c r="IEF11" s="135"/>
      <c r="IEG11" s="135"/>
      <c r="IEH11" s="135"/>
      <c r="IEI11" s="135"/>
      <c r="IEJ11" s="135"/>
      <c r="IEK11" s="135"/>
      <c r="IEL11" s="135"/>
      <c r="IEM11" s="135"/>
      <c r="IEN11" s="135"/>
      <c r="IEO11" s="135"/>
      <c r="IEP11" s="135"/>
      <c r="IEQ11" s="135"/>
      <c r="IER11" s="135"/>
      <c r="IES11" s="135"/>
      <c r="IET11" s="135"/>
      <c r="IEU11" s="135"/>
      <c r="IEV11" s="135"/>
      <c r="IEW11" s="135"/>
      <c r="IEX11" s="135"/>
      <c r="IEY11" s="135"/>
      <c r="IEZ11" s="135"/>
      <c r="IFA11" s="135"/>
      <c r="IFB11" s="135"/>
      <c r="IFC11" s="135"/>
      <c r="IFD11" s="135"/>
      <c r="IFE11" s="135"/>
      <c r="IFF11" s="135"/>
      <c r="IFG11" s="135"/>
      <c r="IFH11" s="135"/>
      <c r="IFI11" s="135"/>
      <c r="IFJ11" s="135"/>
      <c r="IFK11" s="135"/>
      <c r="IFL11" s="135"/>
      <c r="IFM11" s="135"/>
      <c r="IFN11" s="135"/>
      <c r="IFO11" s="135"/>
      <c r="IFP11" s="135"/>
      <c r="IFQ11" s="135"/>
      <c r="IFR11" s="135"/>
      <c r="IFS11" s="135"/>
      <c r="IFT11" s="135"/>
      <c r="IFU11" s="135"/>
      <c r="IFV11" s="135"/>
      <c r="IFW11" s="135"/>
      <c r="IFX11" s="135"/>
      <c r="IFY11" s="135"/>
      <c r="IFZ11" s="135"/>
      <c r="IGA11" s="135"/>
      <c r="IGB11" s="135"/>
      <c r="IGC11" s="135"/>
      <c r="IGD11" s="135"/>
      <c r="IGE11" s="135"/>
      <c r="IGF11" s="135"/>
      <c r="IGG11" s="135"/>
      <c r="IGH11" s="135"/>
      <c r="IGI11" s="135"/>
      <c r="IGJ11" s="135"/>
      <c r="IGK11" s="135"/>
      <c r="IGL11" s="135"/>
      <c r="IGM11" s="135"/>
      <c r="IGN11" s="135"/>
      <c r="IGO11" s="135"/>
      <c r="IGP11" s="135"/>
      <c r="IGQ11" s="135"/>
      <c r="IGR11" s="135"/>
      <c r="IGS11" s="135"/>
      <c r="IGT11" s="135"/>
      <c r="IGU11" s="135"/>
      <c r="IGV11" s="135"/>
      <c r="IGW11" s="135"/>
      <c r="IGX11" s="135"/>
      <c r="IGY11" s="135"/>
      <c r="IGZ11" s="135"/>
      <c r="IHA11" s="135"/>
      <c r="IHB11" s="135"/>
      <c r="IHC11" s="135"/>
      <c r="IHD11" s="135"/>
      <c r="IHE11" s="135"/>
      <c r="IHF11" s="135"/>
      <c r="IHG11" s="135"/>
      <c r="IHH11" s="135"/>
      <c r="IHI11" s="135"/>
      <c r="IHJ11" s="135"/>
      <c r="IHK11" s="135"/>
      <c r="IHL11" s="135"/>
      <c r="IHM11" s="135"/>
      <c r="IHN11" s="135"/>
      <c r="IHO11" s="135"/>
      <c r="IHP11" s="135"/>
      <c r="IHQ11" s="135"/>
      <c r="IHR11" s="135"/>
      <c r="IHS11" s="135"/>
      <c r="IHT11" s="135"/>
      <c r="IHU11" s="135"/>
      <c r="IHV11" s="135"/>
      <c r="IHW11" s="135"/>
      <c r="IHX11" s="135"/>
      <c r="IHY11" s="135"/>
      <c r="IHZ11" s="135"/>
      <c r="IIA11" s="135"/>
      <c r="IIB11" s="135"/>
      <c r="IIC11" s="135"/>
      <c r="IID11" s="135"/>
      <c r="IIE11" s="135"/>
      <c r="IIF11" s="135"/>
      <c r="IIG11" s="135"/>
      <c r="IIH11" s="135"/>
      <c r="III11" s="135"/>
      <c r="IIJ11" s="135"/>
      <c r="IIK11" s="135"/>
      <c r="IIL11" s="135"/>
      <c r="IIM11" s="135"/>
      <c r="IIN11" s="135"/>
      <c r="IIO11" s="135"/>
      <c r="IIP11" s="135"/>
      <c r="IIQ11" s="135"/>
      <c r="IIR11" s="135"/>
      <c r="IIS11" s="135"/>
      <c r="IIT11" s="135"/>
      <c r="IIU11" s="135"/>
      <c r="IIV11" s="135"/>
      <c r="IIW11" s="135"/>
      <c r="IIX11" s="135"/>
      <c r="IIY11" s="135"/>
      <c r="IIZ11" s="135"/>
      <c r="IJA11" s="135"/>
      <c r="IJB11" s="135"/>
      <c r="IJC11" s="135"/>
      <c r="IJD11" s="135"/>
      <c r="IJE11" s="135"/>
      <c r="IJF11" s="135"/>
      <c r="IJG11" s="135"/>
      <c r="IJH11" s="135"/>
      <c r="IJI11" s="135"/>
      <c r="IJJ11" s="135"/>
      <c r="IJK11" s="135"/>
      <c r="IJL11" s="135"/>
      <c r="IJM11" s="135"/>
      <c r="IJN11" s="135"/>
      <c r="IJO11" s="135"/>
      <c r="IJP11" s="135"/>
      <c r="IJQ11" s="135"/>
      <c r="IJR11" s="135"/>
      <c r="IJS11" s="135"/>
      <c r="IJT11" s="135"/>
      <c r="IJU11" s="135"/>
      <c r="IJV11" s="135"/>
      <c r="IJW11" s="135"/>
      <c r="IJX11" s="135"/>
      <c r="IJY11" s="135"/>
      <c r="IJZ11" s="135"/>
      <c r="IKA11" s="135"/>
      <c r="IKB11" s="135"/>
      <c r="IKC11" s="135"/>
      <c r="IKD11" s="135"/>
      <c r="IKE11" s="135"/>
      <c r="IKF11" s="135"/>
      <c r="IKG11" s="135"/>
      <c r="IKH11" s="135"/>
      <c r="IKI11" s="135"/>
      <c r="IKJ11" s="135"/>
      <c r="IKK11" s="135"/>
      <c r="IKL11" s="135"/>
      <c r="IKM11" s="135"/>
      <c r="IKN11" s="135"/>
      <c r="IKO11" s="135"/>
      <c r="IKP11" s="135"/>
      <c r="IKQ11" s="135"/>
      <c r="IKR11" s="135"/>
      <c r="IKS11" s="135"/>
      <c r="IKT11" s="135"/>
      <c r="IKU11" s="135"/>
      <c r="IKV11" s="135"/>
      <c r="IKW11" s="135"/>
      <c r="IKX11" s="135"/>
      <c r="IKY11" s="135"/>
      <c r="IKZ11" s="135"/>
      <c r="ILA11" s="135"/>
      <c r="ILB11" s="135"/>
      <c r="ILC11" s="135"/>
      <c r="ILD11" s="135"/>
      <c r="ILE11" s="135"/>
      <c r="ILF11" s="135"/>
      <c r="ILG11" s="135"/>
      <c r="ILH11" s="135"/>
      <c r="ILI11" s="135"/>
      <c r="ILJ11" s="135"/>
      <c r="ILK11" s="135"/>
      <c r="ILL11" s="135"/>
      <c r="ILM11" s="135"/>
      <c r="ILN11" s="135"/>
      <c r="ILO11" s="135"/>
      <c r="ILP11" s="135"/>
      <c r="ILQ11" s="135"/>
      <c r="ILR11" s="135"/>
      <c r="ILS11" s="135"/>
      <c r="ILT11" s="135"/>
      <c r="ILU11" s="135"/>
      <c r="ILV11" s="135"/>
      <c r="ILW11" s="135"/>
      <c r="ILX11" s="135"/>
      <c r="ILY11" s="135"/>
      <c r="ILZ11" s="135"/>
      <c r="IMA11" s="135"/>
      <c r="IMB11" s="135"/>
      <c r="IMC11" s="135"/>
      <c r="IMD11" s="135"/>
      <c r="IME11" s="135"/>
      <c r="IMF11" s="135"/>
      <c r="IMG11" s="135"/>
      <c r="IMH11" s="135"/>
      <c r="IMI11" s="135"/>
      <c r="IMJ11" s="135"/>
      <c r="IMK11" s="135"/>
      <c r="IML11" s="135"/>
      <c r="IMM11" s="135"/>
      <c r="IMN11" s="135"/>
      <c r="IMO11" s="135"/>
      <c r="IMP11" s="135"/>
      <c r="IMQ11" s="135"/>
      <c r="IMR11" s="135"/>
      <c r="IMS11" s="135"/>
      <c r="IMT11" s="135"/>
      <c r="IMU11" s="135"/>
      <c r="IMV11" s="135"/>
      <c r="IMW11" s="135"/>
      <c r="IMX11" s="135"/>
      <c r="IMY11" s="135"/>
      <c r="IMZ11" s="135"/>
      <c r="INA11" s="135"/>
      <c r="INB11" s="135"/>
      <c r="INC11" s="135"/>
      <c r="IND11" s="135"/>
      <c r="INE11" s="135"/>
      <c r="INF11" s="135"/>
      <c r="ING11" s="135"/>
      <c r="INH11" s="135"/>
      <c r="INI11" s="135"/>
      <c r="INJ11" s="135"/>
      <c r="INK11" s="135"/>
      <c r="INL11" s="135"/>
      <c r="INM11" s="135"/>
      <c r="INN11" s="135"/>
      <c r="INO11" s="135"/>
      <c r="INP11" s="135"/>
      <c r="INQ11" s="135"/>
      <c r="INR11" s="135"/>
      <c r="INS11" s="135"/>
      <c r="INT11" s="135"/>
      <c r="INU11" s="135"/>
      <c r="INV11" s="135"/>
      <c r="INW11" s="135"/>
      <c r="INX11" s="135"/>
      <c r="INY11" s="135"/>
      <c r="INZ11" s="135"/>
      <c r="IOA11" s="135"/>
      <c r="IOB11" s="135"/>
      <c r="IOC11" s="135"/>
      <c r="IOD11" s="135"/>
      <c r="IOE11" s="135"/>
      <c r="IOF11" s="135"/>
      <c r="IOG11" s="135"/>
      <c r="IOH11" s="135"/>
      <c r="IOI11" s="135"/>
      <c r="IOJ11" s="135"/>
      <c r="IOK11" s="135"/>
      <c r="IOL11" s="135"/>
      <c r="IOM11" s="135"/>
      <c r="ION11" s="135"/>
      <c r="IOO11" s="135"/>
      <c r="IOP11" s="135"/>
      <c r="IOQ11" s="135"/>
      <c r="IOR11" s="135"/>
      <c r="IOS11" s="135"/>
      <c r="IOT11" s="135"/>
      <c r="IOU11" s="135"/>
      <c r="IOV11" s="135"/>
      <c r="IOW11" s="135"/>
      <c r="IOX11" s="135"/>
      <c r="IOY11" s="135"/>
      <c r="IOZ11" s="135"/>
      <c r="IPA11" s="135"/>
      <c r="IPB11" s="135"/>
      <c r="IPC11" s="135"/>
      <c r="IPD11" s="135"/>
      <c r="IPE11" s="135"/>
      <c r="IPF11" s="135"/>
      <c r="IPG11" s="135"/>
      <c r="IPH11" s="135"/>
      <c r="IPI11" s="135"/>
      <c r="IPJ11" s="135"/>
      <c r="IPK11" s="135"/>
      <c r="IPL11" s="135"/>
      <c r="IPM11" s="135"/>
      <c r="IPN11" s="135"/>
      <c r="IPO11" s="135"/>
      <c r="IPP11" s="135"/>
      <c r="IPQ11" s="135"/>
      <c r="IPR11" s="135"/>
      <c r="IPS11" s="135"/>
      <c r="IPT11" s="135"/>
      <c r="IPU11" s="135"/>
      <c r="IPV11" s="135"/>
      <c r="IPW11" s="135"/>
      <c r="IPX11" s="135"/>
      <c r="IPY11" s="135"/>
      <c r="IPZ11" s="135"/>
      <c r="IQA11" s="135"/>
      <c r="IQB11" s="135"/>
      <c r="IQC11" s="135"/>
      <c r="IQD11" s="135"/>
      <c r="IQE11" s="135"/>
      <c r="IQF11" s="135"/>
      <c r="IQG11" s="135"/>
      <c r="IQH11" s="135"/>
      <c r="IQI11" s="135"/>
      <c r="IQJ11" s="135"/>
      <c r="IQK11" s="135"/>
      <c r="IQL11" s="135"/>
      <c r="IQM11" s="135"/>
      <c r="IQN11" s="135"/>
      <c r="IQO11" s="135"/>
      <c r="IQP11" s="135"/>
      <c r="IQQ11" s="135"/>
      <c r="IQR11" s="135"/>
      <c r="IQS11" s="135"/>
      <c r="IQT11" s="135"/>
      <c r="IQU11" s="135"/>
      <c r="IQV11" s="135"/>
      <c r="IQW11" s="135"/>
      <c r="IQX11" s="135"/>
      <c r="IQY11" s="135"/>
      <c r="IQZ11" s="135"/>
      <c r="IRA11" s="135"/>
      <c r="IRB11" s="135"/>
      <c r="IRC11" s="135"/>
      <c r="IRD11" s="135"/>
      <c r="IRE11" s="135"/>
      <c r="IRF11" s="135"/>
      <c r="IRG11" s="135"/>
      <c r="IRH11" s="135"/>
      <c r="IRI11" s="135"/>
      <c r="IRJ11" s="135"/>
      <c r="IRK11" s="135"/>
      <c r="IRL11" s="135"/>
      <c r="IRM11" s="135"/>
      <c r="IRN11" s="135"/>
      <c r="IRO11" s="135"/>
      <c r="IRP11" s="135"/>
      <c r="IRQ11" s="135"/>
      <c r="IRR11" s="135"/>
      <c r="IRS11" s="135"/>
      <c r="IRT11" s="135"/>
      <c r="IRU11" s="135"/>
      <c r="IRV11" s="135"/>
      <c r="IRW11" s="135"/>
      <c r="IRX11" s="135"/>
      <c r="IRY11" s="135"/>
      <c r="IRZ11" s="135"/>
      <c r="ISA11" s="135"/>
      <c r="ISB11" s="135"/>
      <c r="ISC11" s="135"/>
      <c r="ISD11" s="135"/>
      <c r="ISE11" s="135"/>
      <c r="ISF11" s="135"/>
      <c r="ISG11" s="135"/>
      <c r="ISH11" s="135"/>
      <c r="ISI11" s="135"/>
      <c r="ISJ11" s="135"/>
      <c r="ISK11" s="135"/>
      <c r="ISL11" s="135"/>
      <c r="ISM11" s="135"/>
      <c r="ISN11" s="135"/>
      <c r="ISO11" s="135"/>
      <c r="ISP11" s="135"/>
      <c r="ISQ11" s="135"/>
      <c r="ISR11" s="135"/>
      <c r="ISS11" s="135"/>
      <c r="IST11" s="135"/>
      <c r="ISU11" s="135"/>
      <c r="ISV11" s="135"/>
      <c r="ISW11" s="135"/>
      <c r="ISX11" s="135"/>
      <c r="ISY11" s="135"/>
      <c r="ISZ11" s="135"/>
      <c r="ITA11" s="135"/>
      <c r="ITB11" s="135"/>
      <c r="ITC11" s="135"/>
      <c r="ITD11" s="135"/>
      <c r="ITE11" s="135"/>
      <c r="ITF11" s="135"/>
      <c r="ITG11" s="135"/>
      <c r="ITH11" s="135"/>
      <c r="ITI11" s="135"/>
      <c r="ITJ11" s="135"/>
      <c r="ITK11" s="135"/>
      <c r="ITL11" s="135"/>
      <c r="ITM11" s="135"/>
      <c r="ITN11" s="135"/>
      <c r="ITO11" s="135"/>
      <c r="ITP11" s="135"/>
      <c r="ITQ11" s="135"/>
      <c r="ITR11" s="135"/>
      <c r="ITS11" s="135"/>
      <c r="ITT11" s="135"/>
      <c r="ITU11" s="135"/>
      <c r="ITV11" s="135"/>
      <c r="ITW11" s="135"/>
      <c r="ITX11" s="135"/>
      <c r="ITY11" s="135"/>
      <c r="ITZ11" s="135"/>
      <c r="IUA11" s="135"/>
      <c r="IUB11" s="135"/>
      <c r="IUC11" s="135"/>
      <c r="IUD11" s="135"/>
      <c r="IUE11" s="135"/>
      <c r="IUF11" s="135"/>
      <c r="IUG11" s="135"/>
      <c r="IUH11" s="135"/>
      <c r="IUI11" s="135"/>
      <c r="IUJ11" s="135"/>
      <c r="IUK11" s="135"/>
      <c r="IUL11" s="135"/>
      <c r="IUM11" s="135"/>
      <c r="IUN11" s="135"/>
      <c r="IUO11" s="135"/>
      <c r="IUP11" s="135"/>
      <c r="IUQ11" s="135"/>
      <c r="IUR11" s="135"/>
      <c r="IUS11" s="135"/>
      <c r="IUT11" s="135"/>
      <c r="IUU11" s="135"/>
      <c r="IUV11" s="135"/>
      <c r="IUW11" s="135"/>
      <c r="IUX11" s="135"/>
      <c r="IUY11" s="135"/>
      <c r="IUZ11" s="135"/>
      <c r="IVA11" s="135"/>
      <c r="IVB11" s="135"/>
      <c r="IVC11" s="135"/>
      <c r="IVD11" s="135"/>
      <c r="IVE11" s="135"/>
      <c r="IVF11" s="135"/>
      <c r="IVG11" s="135"/>
      <c r="IVH11" s="135"/>
      <c r="IVI11" s="135"/>
      <c r="IVJ11" s="135"/>
      <c r="IVK11" s="135"/>
      <c r="IVL11" s="135"/>
      <c r="IVM11" s="135"/>
      <c r="IVN11" s="135"/>
      <c r="IVO11" s="135"/>
      <c r="IVP11" s="135"/>
      <c r="IVQ11" s="135"/>
      <c r="IVR11" s="135"/>
      <c r="IVS11" s="135"/>
      <c r="IVT11" s="135"/>
      <c r="IVU11" s="135"/>
      <c r="IVV11" s="135"/>
      <c r="IVW11" s="135"/>
      <c r="IVX11" s="135"/>
      <c r="IVY11" s="135"/>
      <c r="IVZ11" s="135"/>
      <c r="IWA11" s="135"/>
      <c r="IWB11" s="135"/>
      <c r="IWC11" s="135"/>
      <c r="IWD11" s="135"/>
      <c r="IWE11" s="135"/>
      <c r="IWF11" s="135"/>
      <c r="IWG11" s="135"/>
      <c r="IWH11" s="135"/>
      <c r="IWI11" s="135"/>
      <c r="IWJ11" s="135"/>
      <c r="IWK11" s="135"/>
      <c r="IWL11" s="135"/>
      <c r="IWM11" s="135"/>
      <c r="IWN11" s="135"/>
      <c r="IWO11" s="135"/>
      <c r="IWP11" s="135"/>
      <c r="IWQ11" s="135"/>
      <c r="IWR11" s="135"/>
      <c r="IWS11" s="135"/>
      <c r="IWT11" s="135"/>
      <c r="IWU11" s="135"/>
      <c r="IWV11" s="135"/>
      <c r="IWW11" s="135"/>
      <c r="IWX11" s="135"/>
      <c r="IWY11" s="135"/>
      <c r="IWZ11" s="135"/>
      <c r="IXA11" s="135"/>
      <c r="IXB11" s="135"/>
      <c r="IXC11" s="135"/>
      <c r="IXD11" s="135"/>
      <c r="IXE11" s="135"/>
      <c r="IXF11" s="135"/>
      <c r="IXG11" s="135"/>
      <c r="IXH11" s="135"/>
      <c r="IXI11" s="135"/>
      <c r="IXJ11" s="135"/>
      <c r="IXK11" s="135"/>
      <c r="IXL11" s="135"/>
      <c r="IXM11" s="135"/>
      <c r="IXN11" s="135"/>
      <c r="IXO11" s="135"/>
      <c r="IXP11" s="135"/>
      <c r="IXQ11" s="135"/>
      <c r="IXR11" s="135"/>
      <c r="IXS11" s="135"/>
      <c r="IXT11" s="135"/>
      <c r="IXU11" s="135"/>
      <c r="IXV11" s="135"/>
      <c r="IXW11" s="135"/>
      <c r="IXX11" s="135"/>
      <c r="IXY11" s="135"/>
      <c r="IXZ11" s="135"/>
      <c r="IYA11" s="135"/>
      <c r="IYB11" s="135"/>
      <c r="IYC11" s="135"/>
      <c r="IYD11" s="135"/>
      <c r="IYE11" s="135"/>
      <c r="IYF11" s="135"/>
      <c r="IYG11" s="135"/>
      <c r="IYH11" s="135"/>
      <c r="IYI11" s="135"/>
      <c r="IYJ11" s="135"/>
      <c r="IYK11" s="135"/>
      <c r="IYL11" s="135"/>
      <c r="IYM11" s="135"/>
      <c r="IYN11" s="135"/>
      <c r="IYO11" s="135"/>
      <c r="IYP11" s="135"/>
      <c r="IYQ11" s="135"/>
      <c r="IYR11" s="135"/>
      <c r="IYS11" s="135"/>
      <c r="IYT11" s="135"/>
      <c r="IYU11" s="135"/>
      <c r="IYV11" s="135"/>
      <c r="IYW11" s="135"/>
      <c r="IYX11" s="135"/>
      <c r="IYY11" s="135"/>
      <c r="IYZ11" s="135"/>
      <c r="IZA11" s="135"/>
      <c r="IZB11" s="135"/>
      <c r="IZC11" s="135"/>
      <c r="IZD11" s="135"/>
      <c r="IZE11" s="135"/>
      <c r="IZF11" s="135"/>
      <c r="IZG11" s="135"/>
      <c r="IZH11" s="135"/>
      <c r="IZI11" s="135"/>
      <c r="IZJ11" s="135"/>
      <c r="IZK11" s="135"/>
      <c r="IZL11" s="135"/>
      <c r="IZM11" s="135"/>
      <c r="IZN11" s="135"/>
      <c r="IZO11" s="135"/>
      <c r="IZP11" s="135"/>
      <c r="IZQ11" s="135"/>
      <c r="IZR11" s="135"/>
      <c r="IZS11" s="135"/>
      <c r="IZT11" s="135"/>
      <c r="IZU11" s="135"/>
      <c r="IZV11" s="135"/>
      <c r="IZW11" s="135"/>
      <c r="IZX11" s="135"/>
      <c r="IZY11" s="135"/>
      <c r="IZZ11" s="135"/>
      <c r="JAA11" s="135"/>
      <c r="JAB11" s="135"/>
      <c r="JAC11" s="135"/>
      <c r="JAD11" s="135"/>
      <c r="JAE11" s="135"/>
      <c r="JAF11" s="135"/>
      <c r="JAG11" s="135"/>
      <c r="JAH11" s="135"/>
      <c r="JAI11" s="135"/>
      <c r="JAJ11" s="135"/>
      <c r="JAK11" s="135"/>
      <c r="JAL11" s="135"/>
      <c r="JAM11" s="135"/>
      <c r="JAN11" s="135"/>
      <c r="JAO11" s="135"/>
      <c r="JAP11" s="135"/>
      <c r="JAQ11" s="135"/>
      <c r="JAR11" s="135"/>
      <c r="JAS11" s="135"/>
      <c r="JAT11" s="135"/>
      <c r="JAU11" s="135"/>
      <c r="JAV11" s="135"/>
      <c r="JAW11" s="135"/>
      <c r="JAX11" s="135"/>
      <c r="JAY11" s="135"/>
      <c r="JAZ11" s="135"/>
      <c r="JBA11" s="135"/>
      <c r="JBB11" s="135"/>
      <c r="JBC11" s="135"/>
      <c r="JBD11" s="135"/>
      <c r="JBE11" s="135"/>
      <c r="JBF11" s="135"/>
      <c r="JBG11" s="135"/>
      <c r="JBH11" s="135"/>
      <c r="JBI11" s="135"/>
      <c r="JBJ11" s="135"/>
      <c r="JBK11" s="135"/>
      <c r="JBL11" s="135"/>
      <c r="JBM11" s="135"/>
      <c r="JBN11" s="135"/>
      <c r="JBO11" s="135"/>
      <c r="JBP11" s="135"/>
      <c r="JBQ11" s="135"/>
      <c r="JBR11" s="135"/>
      <c r="JBS11" s="135"/>
      <c r="JBT11" s="135"/>
      <c r="JBU11" s="135"/>
      <c r="JBV11" s="135"/>
      <c r="JBW11" s="135"/>
      <c r="JBX11" s="135"/>
      <c r="JBY11" s="135"/>
      <c r="JBZ11" s="135"/>
      <c r="JCA11" s="135"/>
      <c r="JCB11" s="135"/>
      <c r="JCC11" s="135"/>
      <c r="JCD11" s="135"/>
      <c r="JCE11" s="135"/>
      <c r="JCF11" s="135"/>
      <c r="JCG11" s="135"/>
      <c r="JCH11" s="135"/>
      <c r="JCI11" s="135"/>
      <c r="JCJ11" s="135"/>
      <c r="JCK11" s="135"/>
      <c r="JCL11" s="135"/>
      <c r="JCM11" s="135"/>
      <c r="JCN11" s="135"/>
      <c r="JCO11" s="135"/>
      <c r="JCP11" s="135"/>
      <c r="JCQ11" s="135"/>
      <c r="JCR11" s="135"/>
      <c r="JCS11" s="135"/>
      <c r="JCT11" s="135"/>
      <c r="JCU11" s="135"/>
      <c r="JCV11" s="135"/>
      <c r="JCW11" s="135"/>
      <c r="JCX11" s="135"/>
      <c r="JCY11" s="135"/>
      <c r="JCZ11" s="135"/>
      <c r="JDA11" s="135"/>
      <c r="JDB11" s="135"/>
      <c r="JDC11" s="135"/>
      <c r="JDD11" s="135"/>
      <c r="JDE11" s="135"/>
      <c r="JDF11" s="135"/>
      <c r="JDG11" s="135"/>
      <c r="JDH11" s="135"/>
      <c r="JDI11" s="135"/>
      <c r="JDJ11" s="135"/>
      <c r="JDK11" s="135"/>
      <c r="JDL11" s="135"/>
      <c r="JDM11" s="135"/>
      <c r="JDN11" s="135"/>
      <c r="JDO11" s="135"/>
      <c r="JDP11" s="135"/>
      <c r="JDQ11" s="135"/>
      <c r="JDR11" s="135"/>
      <c r="JDS11" s="135"/>
      <c r="JDT11" s="135"/>
      <c r="JDU11" s="135"/>
      <c r="JDV11" s="135"/>
      <c r="JDW11" s="135"/>
      <c r="JDX11" s="135"/>
      <c r="JDY11" s="135"/>
      <c r="JDZ11" s="135"/>
      <c r="JEA11" s="135"/>
      <c r="JEB11" s="135"/>
      <c r="JEC11" s="135"/>
      <c r="JED11" s="135"/>
      <c r="JEE11" s="135"/>
      <c r="JEF11" s="135"/>
      <c r="JEG11" s="135"/>
      <c r="JEH11" s="135"/>
      <c r="JEI11" s="135"/>
      <c r="JEJ11" s="135"/>
      <c r="JEK11" s="135"/>
      <c r="JEL11" s="135"/>
      <c r="JEM11" s="135"/>
      <c r="JEN11" s="135"/>
      <c r="JEO11" s="135"/>
      <c r="JEP11" s="135"/>
      <c r="JEQ11" s="135"/>
      <c r="JER11" s="135"/>
      <c r="JES11" s="135"/>
      <c r="JET11" s="135"/>
      <c r="JEU11" s="135"/>
      <c r="JEV11" s="135"/>
      <c r="JEW11" s="135"/>
      <c r="JEX11" s="135"/>
      <c r="JEY11" s="135"/>
      <c r="JEZ11" s="135"/>
      <c r="JFA11" s="135"/>
      <c r="JFB11" s="135"/>
      <c r="JFC11" s="135"/>
      <c r="JFD11" s="135"/>
      <c r="JFE11" s="135"/>
      <c r="JFF11" s="135"/>
      <c r="JFG11" s="135"/>
      <c r="JFH11" s="135"/>
      <c r="JFI11" s="135"/>
      <c r="JFJ11" s="135"/>
      <c r="JFK11" s="135"/>
      <c r="JFL11" s="135"/>
      <c r="JFM11" s="135"/>
      <c r="JFN11" s="135"/>
      <c r="JFO11" s="135"/>
      <c r="JFP11" s="135"/>
      <c r="JFQ11" s="135"/>
      <c r="JFR11" s="135"/>
      <c r="JFS11" s="135"/>
      <c r="JFT11" s="135"/>
      <c r="JFU11" s="135"/>
      <c r="JFV11" s="135"/>
      <c r="JFW11" s="135"/>
      <c r="JFX11" s="135"/>
      <c r="JFY11" s="135"/>
      <c r="JFZ11" s="135"/>
      <c r="JGA11" s="135"/>
      <c r="JGB11" s="135"/>
      <c r="JGC11" s="135"/>
      <c r="JGD11" s="135"/>
      <c r="JGE11" s="135"/>
      <c r="JGF11" s="135"/>
      <c r="JGG11" s="135"/>
      <c r="JGH11" s="135"/>
      <c r="JGI11" s="135"/>
      <c r="JGJ11" s="135"/>
      <c r="JGK11" s="135"/>
      <c r="JGL11" s="135"/>
      <c r="JGM11" s="135"/>
      <c r="JGN11" s="135"/>
      <c r="JGO11" s="135"/>
      <c r="JGP11" s="135"/>
      <c r="JGQ11" s="135"/>
      <c r="JGR11" s="135"/>
      <c r="JGS11" s="135"/>
      <c r="JGT11" s="135"/>
      <c r="JGU11" s="135"/>
      <c r="JGV11" s="135"/>
      <c r="JGW11" s="135"/>
      <c r="JGX11" s="135"/>
      <c r="JGY11" s="135"/>
      <c r="JGZ11" s="135"/>
      <c r="JHA11" s="135"/>
      <c r="JHB11" s="135"/>
      <c r="JHC11" s="135"/>
      <c r="JHD11" s="135"/>
      <c r="JHE11" s="135"/>
      <c r="JHF11" s="135"/>
      <c r="JHG11" s="135"/>
      <c r="JHH11" s="135"/>
      <c r="JHI11" s="135"/>
      <c r="JHJ11" s="135"/>
      <c r="JHK11" s="135"/>
      <c r="JHL11" s="135"/>
      <c r="JHM11" s="135"/>
      <c r="JHN11" s="135"/>
      <c r="JHO11" s="135"/>
      <c r="JHP11" s="135"/>
      <c r="JHQ11" s="135"/>
      <c r="JHR11" s="135"/>
      <c r="JHS11" s="135"/>
      <c r="JHT11" s="135"/>
      <c r="JHU11" s="135"/>
      <c r="JHV11" s="135"/>
      <c r="JHW11" s="135"/>
      <c r="JHX11" s="135"/>
      <c r="JHY11" s="135"/>
      <c r="JHZ11" s="135"/>
      <c r="JIA11" s="135"/>
      <c r="JIB11" s="135"/>
      <c r="JIC11" s="135"/>
      <c r="JID11" s="135"/>
      <c r="JIE11" s="135"/>
      <c r="JIF11" s="135"/>
      <c r="JIG11" s="135"/>
      <c r="JIH11" s="135"/>
      <c r="JII11" s="135"/>
      <c r="JIJ11" s="135"/>
      <c r="JIK11" s="135"/>
      <c r="JIL11" s="135"/>
      <c r="JIM11" s="135"/>
      <c r="JIN11" s="135"/>
      <c r="JIO11" s="135"/>
      <c r="JIP11" s="135"/>
      <c r="JIQ11" s="135"/>
      <c r="JIR11" s="135"/>
      <c r="JIS11" s="135"/>
      <c r="JIT11" s="135"/>
      <c r="JIU11" s="135"/>
      <c r="JIV11" s="135"/>
      <c r="JIW11" s="135"/>
      <c r="JIX11" s="135"/>
      <c r="JIY11" s="135"/>
      <c r="JIZ11" s="135"/>
      <c r="JJA11" s="135"/>
      <c r="JJB11" s="135"/>
      <c r="JJC11" s="135"/>
      <c r="JJD11" s="135"/>
      <c r="JJE11" s="135"/>
      <c r="JJF11" s="135"/>
      <c r="JJG11" s="135"/>
      <c r="JJH11" s="135"/>
      <c r="JJI11" s="135"/>
      <c r="JJJ11" s="135"/>
      <c r="JJK11" s="135"/>
      <c r="JJL11" s="135"/>
      <c r="JJM11" s="135"/>
      <c r="JJN11" s="135"/>
      <c r="JJO11" s="135"/>
      <c r="JJP11" s="135"/>
      <c r="JJQ11" s="135"/>
      <c r="JJR11" s="135"/>
      <c r="JJS11" s="135"/>
      <c r="JJT11" s="135"/>
      <c r="JJU11" s="135"/>
      <c r="JJV11" s="135"/>
      <c r="JJW11" s="135"/>
      <c r="JJX11" s="135"/>
      <c r="JJY11" s="135"/>
      <c r="JJZ11" s="135"/>
      <c r="JKA11" s="135"/>
      <c r="JKB11" s="135"/>
      <c r="JKC11" s="135"/>
      <c r="JKD11" s="135"/>
      <c r="JKE11" s="135"/>
      <c r="JKF11" s="135"/>
      <c r="JKG11" s="135"/>
      <c r="JKH11" s="135"/>
      <c r="JKI11" s="135"/>
      <c r="JKJ11" s="135"/>
      <c r="JKK11" s="135"/>
      <c r="JKL11" s="135"/>
      <c r="JKM11" s="135"/>
      <c r="JKN11" s="135"/>
      <c r="JKO11" s="135"/>
      <c r="JKP11" s="135"/>
      <c r="JKQ11" s="135"/>
      <c r="JKR11" s="135"/>
      <c r="JKS11" s="135"/>
      <c r="JKT11" s="135"/>
      <c r="JKU11" s="135"/>
      <c r="JKV11" s="135"/>
      <c r="JKW11" s="135"/>
      <c r="JKX11" s="135"/>
      <c r="JKY11" s="135"/>
      <c r="JKZ11" s="135"/>
      <c r="JLA11" s="135"/>
      <c r="JLB11" s="135"/>
      <c r="JLC11" s="135"/>
      <c r="JLD11" s="135"/>
      <c r="JLE11" s="135"/>
      <c r="JLF11" s="135"/>
      <c r="JLG11" s="135"/>
      <c r="JLH11" s="135"/>
      <c r="JLI11" s="135"/>
      <c r="JLJ11" s="135"/>
      <c r="JLK11" s="135"/>
      <c r="JLL11" s="135"/>
      <c r="JLM11" s="135"/>
      <c r="JLN11" s="135"/>
      <c r="JLO11" s="135"/>
      <c r="JLP11" s="135"/>
      <c r="JLQ11" s="135"/>
      <c r="JLR11" s="135"/>
      <c r="JLS11" s="135"/>
      <c r="JLT11" s="135"/>
      <c r="JLU11" s="135"/>
      <c r="JLV11" s="135"/>
      <c r="JLW11" s="135"/>
      <c r="JLX11" s="135"/>
      <c r="JLY11" s="135"/>
      <c r="JLZ11" s="135"/>
      <c r="JMA11" s="135"/>
      <c r="JMB11" s="135"/>
      <c r="JMC11" s="135"/>
      <c r="JMD11" s="135"/>
      <c r="JME11" s="135"/>
      <c r="JMF11" s="135"/>
      <c r="JMG11" s="135"/>
      <c r="JMH11" s="135"/>
      <c r="JMI11" s="135"/>
      <c r="JMJ11" s="135"/>
      <c r="JMK11" s="135"/>
      <c r="JML11" s="135"/>
      <c r="JMM11" s="135"/>
      <c r="JMN11" s="135"/>
      <c r="JMO11" s="135"/>
      <c r="JMP11" s="135"/>
      <c r="JMQ11" s="135"/>
      <c r="JMR11" s="135"/>
      <c r="JMS11" s="135"/>
      <c r="JMT11" s="135"/>
      <c r="JMU11" s="135"/>
      <c r="JMV11" s="135"/>
      <c r="JMW11" s="135"/>
      <c r="JMX11" s="135"/>
      <c r="JMY11" s="135"/>
      <c r="JMZ11" s="135"/>
      <c r="JNA11" s="135"/>
      <c r="JNB11" s="135"/>
      <c r="JNC11" s="135"/>
      <c r="JND11" s="135"/>
      <c r="JNE11" s="135"/>
      <c r="JNF11" s="135"/>
      <c r="JNG11" s="135"/>
      <c r="JNH11" s="135"/>
      <c r="JNI11" s="135"/>
      <c r="JNJ11" s="135"/>
      <c r="JNK11" s="135"/>
      <c r="JNL11" s="135"/>
      <c r="JNM11" s="135"/>
      <c r="JNN11" s="135"/>
      <c r="JNO11" s="135"/>
      <c r="JNP11" s="135"/>
      <c r="JNQ11" s="135"/>
      <c r="JNR11" s="135"/>
      <c r="JNS11" s="135"/>
      <c r="JNT11" s="135"/>
      <c r="JNU11" s="135"/>
      <c r="JNV11" s="135"/>
      <c r="JNW11" s="135"/>
      <c r="JNX11" s="135"/>
      <c r="JNY11" s="135"/>
      <c r="JNZ11" s="135"/>
      <c r="JOA11" s="135"/>
      <c r="JOB11" s="135"/>
      <c r="JOC11" s="135"/>
      <c r="JOD11" s="135"/>
      <c r="JOE11" s="135"/>
      <c r="JOF11" s="135"/>
      <c r="JOG11" s="135"/>
      <c r="JOH11" s="135"/>
      <c r="JOI11" s="135"/>
      <c r="JOJ11" s="135"/>
      <c r="JOK11" s="135"/>
      <c r="JOL11" s="135"/>
      <c r="JOM11" s="135"/>
      <c r="JON11" s="135"/>
      <c r="JOO11" s="135"/>
      <c r="JOP11" s="135"/>
      <c r="JOQ11" s="135"/>
      <c r="JOR11" s="135"/>
      <c r="JOS11" s="135"/>
      <c r="JOT11" s="135"/>
      <c r="JOU11" s="135"/>
      <c r="JOV11" s="135"/>
      <c r="JOW11" s="135"/>
      <c r="JOX11" s="135"/>
      <c r="JOY11" s="135"/>
      <c r="JOZ11" s="135"/>
      <c r="JPA11" s="135"/>
      <c r="JPB11" s="135"/>
      <c r="JPC11" s="135"/>
      <c r="JPD11" s="135"/>
      <c r="JPE11" s="135"/>
      <c r="JPF11" s="135"/>
      <c r="JPG11" s="135"/>
      <c r="JPH11" s="135"/>
      <c r="JPI11" s="135"/>
      <c r="JPJ11" s="135"/>
      <c r="JPK11" s="135"/>
      <c r="JPL11" s="135"/>
      <c r="JPM11" s="135"/>
      <c r="JPN11" s="135"/>
      <c r="JPO11" s="135"/>
      <c r="JPP11" s="135"/>
      <c r="JPQ11" s="135"/>
      <c r="JPR11" s="135"/>
      <c r="JPS11" s="135"/>
      <c r="JPT11" s="135"/>
      <c r="JPU11" s="135"/>
      <c r="JPV11" s="135"/>
      <c r="JPW11" s="135"/>
      <c r="JPX11" s="135"/>
      <c r="JPY11" s="135"/>
      <c r="JPZ11" s="135"/>
      <c r="JQA11" s="135"/>
      <c r="JQB11" s="135"/>
      <c r="JQC11" s="135"/>
      <c r="JQD11" s="135"/>
      <c r="JQE11" s="135"/>
      <c r="JQF11" s="135"/>
      <c r="JQG11" s="135"/>
      <c r="JQH11" s="135"/>
      <c r="JQI11" s="135"/>
      <c r="JQJ11" s="135"/>
      <c r="JQK11" s="135"/>
      <c r="JQL11" s="135"/>
      <c r="JQM11" s="135"/>
      <c r="JQN11" s="135"/>
      <c r="JQO11" s="135"/>
      <c r="JQP11" s="135"/>
      <c r="JQQ11" s="135"/>
      <c r="JQR11" s="135"/>
      <c r="JQS11" s="135"/>
      <c r="JQT11" s="135"/>
      <c r="JQU11" s="135"/>
      <c r="JQV11" s="135"/>
      <c r="JQW11" s="135"/>
      <c r="JQX11" s="135"/>
      <c r="JQY11" s="135"/>
      <c r="JQZ11" s="135"/>
      <c r="JRA11" s="135"/>
      <c r="JRB11" s="135"/>
      <c r="JRC11" s="135"/>
      <c r="JRD11" s="135"/>
      <c r="JRE11" s="135"/>
      <c r="JRF11" s="135"/>
      <c r="JRG11" s="135"/>
      <c r="JRH11" s="135"/>
      <c r="JRI11" s="135"/>
      <c r="JRJ11" s="135"/>
      <c r="JRK11" s="135"/>
      <c r="JRL11" s="135"/>
      <c r="JRM11" s="135"/>
      <c r="JRN11" s="135"/>
      <c r="JRO11" s="135"/>
      <c r="JRP11" s="135"/>
      <c r="JRQ11" s="135"/>
      <c r="JRR11" s="135"/>
      <c r="JRS11" s="135"/>
      <c r="JRT11" s="135"/>
      <c r="JRU11" s="135"/>
      <c r="JRV11" s="135"/>
      <c r="JRW11" s="135"/>
      <c r="JRX11" s="135"/>
      <c r="JRY11" s="135"/>
      <c r="JRZ11" s="135"/>
      <c r="JSA11" s="135"/>
      <c r="JSB11" s="135"/>
      <c r="JSC11" s="135"/>
      <c r="JSD11" s="135"/>
      <c r="JSE11" s="135"/>
      <c r="JSF11" s="135"/>
      <c r="JSG11" s="135"/>
      <c r="JSH11" s="135"/>
      <c r="JSI11" s="135"/>
      <c r="JSJ11" s="135"/>
      <c r="JSK11" s="135"/>
      <c r="JSL11" s="135"/>
      <c r="JSM11" s="135"/>
      <c r="JSN11" s="135"/>
      <c r="JSO11" s="135"/>
      <c r="JSP11" s="135"/>
      <c r="JSQ11" s="135"/>
      <c r="JSR11" s="135"/>
      <c r="JSS11" s="135"/>
      <c r="JST11" s="135"/>
      <c r="JSU11" s="135"/>
      <c r="JSV11" s="135"/>
      <c r="JSW11" s="135"/>
      <c r="JSX11" s="135"/>
      <c r="JSY11" s="135"/>
      <c r="JSZ11" s="135"/>
      <c r="JTA11" s="135"/>
      <c r="JTB11" s="135"/>
      <c r="JTC11" s="135"/>
      <c r="JTD11" s="135"/>
      <c r="JTE11" s="135"/>
      <c r="JTF11" s="135"/>
      <c r="JTG11" s="135"/>
      <c r="JTH11" s="135"/>
      <c r="JTI11" s="135"/>
      <c r="JTJ11" s="135"/>
      <c r="JTK11" s="135"/>
      <c r="JTL11" s="135"/>
      <c r="JTM11" s="135"/>
      <c r="JTN11" s="135"/>
      <c r="JTO11" s="135"/>
      <c r="JTP11" s="135"/>
      <c r="JTQ11" s="135"/>
      <c r="JTR11" s="135"/>
      <c r="JTS11" s="135"/>
      <c r="JTT11" s="135"/>
      <c r="JTU11" s="135"/>
      <c r="JTV11" s="135"/>
      <c r="JTW11" s="135"/>
      <c r="JTX11" s="135"/>
      <c r="JTY11" s="135"/>
      <c r="JTZ11" s="135"/>
      <c r="JUA11" s="135"/>
      <c r="JUB11" s="135"/>
      <c r="JUC11" s="135"/>
      <c r="JUD11" s="135"/>
      <c r="JUE11" s="135"/>
      <c r="JUF11" s="135"/>
      <c r="JUG11" s="135"/>
      <c r="JUH11" s="135"/>
      <c r="JUI11" s="135"/>
      <c r="JUJ11" s="135"/>
      <c r="JUK11" s="135"/>
      <c r="JUL11" s="135"/>
      <c r="JUM11" s="135"/>
      <c r="JUN11" s="135"/>
      <c r="JUO11" s="135"/>
      <c r="JUP11" s="135"/>
      <c r="JUQ11" s="135"/>
      <c r="JUR11" s="135"/>
      <c r="JUS11" s="135"/>
      <c r="JUT11" s="135"/>
      <c r="JUU11" s="135"/>
      <c r="JUV11" s="135"/>
      <c r="JUW11" s="135"/>
      <c r="JUX11" s="135"/>
      <c r="JUY11" s="135"/>
      <c r="JUZ11" s="135"/>
      <c r="JVA11" s="135"/>
      <c r="JVB11" s="135"/>
      <c r="JVC11" s="135"/>
      <c r="JVD11" s="135"/>
      <c r="JVE11" s="135"/>
      <c r="JVF11" s="135"/>
      <c r="JVG11" s="135"/>
      <c r="JVH11" s="135"/>
      <c r="JVI11" s="135"/>
      <c r="JVJ11" s="135"/>
      <c r="JVK11" s="135"/>
      <c r="JVL11" s="135"/>
      <c r="JVM11" s="135"/>
      <c r="JVN11" s="135"/>
      <c r="JVO11" s="135"/>
      <c r="JVP11" s="135"/>
      <c r="JVQ11" s="135"/>
      <c r="JVR11" s="135"/>
      <c r="JVS11" s="135"/>
      <c r="JVT11" s="135"/>
      <c r="JVU11" s="135"/>
      <c r="JVV11" s="135"/>
      <c r="JVW11" s="135"/>
      <c r="JVX11" s="135"/>
      <c r="JVY11" s="135"/>
      <c r="JVZ11" s="135"/>
      <c r="JWA11" s="135"/>
      <c r="JWB11" s="135"/>
      <c r="JWC11" s="135"/>
      <c r="JWD11" s="135"/>
      <c r="JWE11" s="135"/>
      <c r="JWF11" s="135"/>
      <c r="JWG11" s="135"/>
      <c r="JWH11" s="135"/>
      <c r="JWI11" s="135"/>
      <c r="JWJ11" s="135"/>
      <c r="JWK11" s="135"/>
      <c r="JWL11" s="135"/>
      <c r="JWM11" s="135"/>
      <c r="JWN11" s="135"/>
      <c r="JWO11" s="135"/>
      <c r="JWP11" s="135"/>
      <c r="JWQ11" s="135"/>
      <c r="JWR11" s="135"/>
      <c r="JWS11" s="135"/>
      <c r="JWT11" s="135"/>
      <c r="JWU11" s="135"/>
      <c r="JWV11" s="135"/>
      <c r="JWW11" s="135"/>
      <c r="JWX11" s="135"/>
      <c r="JWY11" s="135"/>
      <c r="JWZ11" s="135"/>
      <c r="JXA11" s="135"/>
      <c r="JXB11" s="135"/>
      <c r="JXC11" s="135"/>
      <c r="JXD11" s="135"/>
      <c r="JXE11" s="135"/>
      <c r="JXF11" s="135"/>
      <c r="JXG11" s="135"/>
      <c r="JXH11" s="135"/>
      <c r="JXI11" s="135"/>
      <c r="JXJ11" s="135"/>
      <c r="JXK11" s="135"/>
      <c r="JXL11" s="135"/>
      <c r="JXM11" s="135"/>
      <c r="JXN11" s="135"/>
      <c r="JXO11" s="135"/>
      <c r="JXP11" s="135"/>
      <c r="JXQ11" s="135"/>
      <c r="JXR11" s="135"/>
      <c r="JXS11" s="135"/>
      <c r="JXT11" s="135"/>
      <c r="JXU11" s="135"/>
      <c r="JXV11" s="135"/>
      <c r="JXW11" s="135"/>
      <c r="JXX11" s="135"/>
      <c r="JXY11" s="135"/>
      <c r="JXZ11" s="135"/>
      <c r="JYA11" s="135"/>
      <c r="JYB11" s="135"/>
      <c r="JYC11" s="135"/>
      <c r="JYD11" s="135"/>
      <c r="JYE11" s="135"/>
      <c r="JYF11" s="135"/>
      <c r="JYG11" s="135"/>
      <c r="JYH11" s="135"/>
      <c r="JYI11" s="135"/>
      <c r="JYJ11" s="135"/>
      <c r="JYK11" s="135"/>
      <c r="JYL11" s="135"/>
      <c r="JYM11" s="135"/>
      <c r="JYN11" s="135"/>
      <c r="JYO11" s="135"/>
      <c r="JYP11" s="135"/>
      <c r="JYQ11" s="135"/>
      <c r="JYR11" s="135"/>
      <c r="JYS11" s="135"/>
      <c r="JYT11" s="135"/>
      <c r="JYU11" s="135"/>
      <c r="JYV11" s="135"/>
      <c r="JYW11" s="135"/>
      <c r="JYX11" s="135"/>
      <c r="JYY11" s="135"/>
      <c r="JYZ11" s="135"/>
      <c r="JZA11" s="135"/>
      <c r="JZB11" s="135"/>
      <c r="JZC11" s="135"/>
      <c r="JZD11" s="135"/>
      <c r="JZE11" s="135"/>
      <c r="JZF11" s="135"/>
      <c r="JZG11" s="135"/>
      <c r="JZH11" s="135"/>
      <c r="JZI11" s="135"/>
      <c r="JZJ11" s="135"/>
      <c r="JZK11" s="135"/>
      <c r="JZL11" s="135"/>
      <c r="JZM11" s="135"/>
      <c r="JZN11" s="135"/>
      <c r="JZO11" s="135"/>
      <c r="JZP11" s="135"/>
      <c r="JZQ11" s="135"/>
      <c r="JZR11" s="135"/>
      <c r="JZS11" s="135"/>
      <c r="JZT11" s="135"/>
      <c r="JZU11" s="135"/>
      <c r="JZV11" s="135"/>
      <c r="JZW11" s="135"/>
      <c r="JZX11" s="135"/>
      <c r="JZY11" s="135"/>
      <c r="JZZ11" s="135"/>
      <c r="KAA11" s="135"/>
      <c r="KAB11" s="135"/>
      <c r="KAC11" s="135"/>
      <c r="KAD11" s="135"/>
      <c r="KAE11" s="135"/>
      <c r="KAF11" s="135"/>
      <c r="KAG11" s="135"/>
      <c r="KAH11" s="135"/>
      <c r="KAI11" s="135"/>
      <c r="KAJ11" s="135"/>
      <c r="KAK11" s="135"/>
      <c r="KAL11" s="135"/>
      <c r="KAM11" s="135"/>
      <c r="KAN11" s="135"/>
      <c r="KAO11" s="135"/>
      <c r="KAP11" s="135"/>
      <c r="KAQ11" s="135"/>
      <c r="KAR11" s="135"/>
      <c r="KAS11" s="135"/>
      <c r="KAT11" s="135"/>
      <c r="KAU11" s="135"/>
      <c r="KAV11" s="135"/>
      <c r="KAW11" s="135"/>
      <c r="KAX11" s="135"/>
      <c r="KAY11" s="135"/>
      <c r="KAZ11" s="135"/>
      <c r="KBA11" s="135"/>
      <c r="KBB11" s="135"/>
      <c r="KBC11" s="135"/>
      <c r="KBD11" s="135"/>
      <c r="KBE11" s="135"/>
      <c r="KBF11" s="135"/>
      <c r="KBG11" s="135"/>
      <c r="KBH11" s="135"/>
      <c r="KBI11" s="135"/>
      <c r="KBJ11" s="135"/>
      <c r="KBK11" s="135"/>
      <c r="KBL11" s="135"/>
      <c r="KBM11" s="135"/>
      <c r="KBN11" s="135"/>
      <c r="KBO11" s="135"/>
      <c r="KBP11" s="135"/>
      <c r="KBQ11" s="135"/>
      <c r="KBR11" s="135"/>
      <c r="KBS11" s="135"/>
      <c r="KBT11" s="135"/>
      <c r="KBU11" s="135"/>
      <c r="KBV11" s="135"/>
      <c r="KBW11" s="135"/>
      <c r="KBX11" s="135"/>
      <c r="KBY11" s="135"/>
      <c r="KBZ11" s="135"/>
      <c r="KCA11" s="135"/>
      <c r="KCB11" s="135"/>
      <c r="KCC11" s="135"/>
      <c r="KCD11" s="135"/>
      <c r="KCE11" s="135"/>
      <c r="KCF11" s="135"/>
      <c r="KCG11" s="135"/>
      <c r="KCH11" s="135"/>
      <c r="KCI11" s="135"/>
      <c r="KCJ11" s="135"/>
      <c r="KCK11" s="135"/>
      <c r="KCL11" s="135"/>
      <c r="KCM11" s="135"/>
      <c r="KCN11" s="135"/>
      <c r="KCO11" s="135"/>
      <c r="KCP11" s="135"/>
      <c r="KCQ11" s="135"/>
      <c r="KCR11" s="135"/>
      <c r="KCS11" s="135"/>
      <c r="KCT11" s="135"/>
      <c r="KCU11" s="135"/>
      <c r="KCV11" s="135"/>
      <c r="KCW11" s="135"/>
      <c r="KCX11" s="135"/>
      <c r="KCY11" s="135"/>
      <c r="KCZ11" s="135"/>
      <c r="KDA11" s="135"/>
      <c r="KDB11" s="135"/>
      <c r="KDC11" s="135"/>
      <c r="KDD11" s="135"/>
      <c r="KDE11" s="135"/>
      <c r="KDF11" s="135"/>
      <c r="KDG11" s="135"/>
      <c r="KDH11" s="135"/>
      <c r="KDI11" s="135"/>
      <c r="KDJ11" s="135"/>
      <c r="KDK11" s="135"/>
      <c r="KDL11" s="135"/>
      <c r="KDM11" s="135"/>
      <c r="KDN11" s="135"/>
      <c r="KDO11" s="135"/>
      <c r="KDP11" s="135"/>
      <c r="KDQ11" s="135"/>
      <c r="KDR11" s="135"/>
      <c r="KDS11" s="135"/>
      <c r="KDT11" s="135"/>
      <c r="KDU11" s="135"/>
      <c r="KDV11" s="135"/>
      <c r="KDW11" s="135"/>
      <c r="KDX11" s="135"/>
      <c r="KDY11" s="135"/>
      <c r="KDZ11" s="135"/>
      <c r="KEA11" s="135"/>
      <c r="KEB11" s="135"/>
      <c r="KEC11" s="135"/>
      <c r="KED11" s="135"/>
      <c r="KEE11" s="135"/>
      <c r="KEF11" s="135"/>
      <c r="KEG11" s="135"/>
      <c r="KEH11" s="135"/>
      <c r="KEI11" s="135"/>
      <c r="KEJ11" s="135"/>
      <c r="KEK11" s="135"/>
      <c r="KEL11" s="135"/>
      <c r="KEM11" s="135"/>
      <c r="KEN11" s="135"/>
      <c r="KEO11" s="135"/>
      <c r="KEP11" s="135"/>
      <c r="KEQ11" s="135"/>
      <c r="KER11" s="135"/>
      <c r="KES11" s="135"/>
      <c r="KET11" s="135"/>
      <c r="KEU11" s="135"/>
      <c r="KEV11" s="135"/>
      <c r="KEW11" s="135"/>
      <c r="KEX11" s="135"/>
      <c r="KEY11" s="135"/>
      <c r="KEZ11" s="135"/>
      <c r="KFA11" s="135"/>
      <c r="KFB11" s="135"/>
      <c r="KFC11" s="135"/>
      <c r="KFD11" s="135"/>
      <c r="KFE11" s="135"/>
      <c r="KFF11" s="135"/>
      <c r="KFG11" s="135"/>
      <c r="KFH11" s="135"/>
      <c r="KFI11" s="135"/>
      <c r="KFJ11" s="135"/>
      <c r="KFK11" s="135"/>
      <c r="KFL11" s="135"/>
      <c r="KFM11" s="135"/>
      <c r="KFN11" s="135"/>
      <c r="KFO11" s="135"/>
      <c r="KFP11" s="135"/>
      <c r="KFQ11" s="135"/>
      <c r="KFR11" s="135"/>
      <c r="KFS11" s="135"/>
      <c r="KFT11" s="135"/>
      <c r="KFU11" s="135"/>
      <c r="KFV11" s="135"/>
      <c r="KFW11" s="135"/>
      <c r="KFX11" s="135"/>
      <c r="KFY11" s="135"/>
      <c r="KFZ11" s="135"/>
      <c r="KGA11" s="135"/>
      <c r="KGB11" s="135"/>
      <c r="KGC11" s="135"/>
      <c r="KGD11" s="135"/>
      <c r="KGE11" s="135"/>
      <c r="KGF11" s="135"/>
      <c r="KGG11" s="135"/>
      <c r="KGH11" s="135"/>
      <c r="KGI11" s="135"/>
      <c r="KGJ11" s="135"/>
      <c r="KGK11" s="135"/>
      <c r="KGL11" s="135"/>
      <c r="KGM11" s="135"/>
      <c r="KGN11" s="135"/>
      <c r="KGO11" s="135"/>
      <c r="KGP11" s="135"/>
      <c r="KGQ11" s="135"/>
      <c r="KGR11" s="135"/>
      <c r="KGS11" s="135"/>
      <c r="KGT11" s="135"/>
      <c r="KGU11" s="135"/>
      <c r="KGV11" s="135"/>
      <c r="KGW11" s="135"/>
      <c r="KGX11" s="135"/>
      <c r="KGY11" s="135"/>
      <c r="KGZ11" s="135"/>
      <c r="KHA11" s="135"/>
      <c r="KHB11" s="135"/>
      <c r="KHC11" s="135"/>
      <c r="KHD11" s="135"/>
      <c r="KHE11" s="135"/>
      <c r="KHF11" s="135"/>
      <c r="KHG11" s="135"/>
      <c r="KHH11" s="135"/>
      <c r="KHI11" s="135"/>
      <c r="KHJ11" s="135"/>
      <c r="KHK11" s="135"/>
      <c r="KHL11" s="135"/>
      <c r="KHM11" s="135"/>
      <c r="KHN11" s="135"/>
      <c r="KHO11" s="135"/>
      <c r="KHP11" s="135"/>
      <c r="KHQ11" s="135"/>
      <c r="KHR11" s="135"/>
      <c r="KHS11" s="135"/>
      <c r="KHT11" s="135"/>
      <c r="KHU11" s="135"/>
      <c r="KHV11" s="135"/>
      <c r="KHW11" s="135"/>
      <c r="KHX11" s="135"/>
      <c r="KHY11" s="135"/>
      <c r="KHZ11" s="135"/>
      <c r="KIA11" s="135"/>
      <c r="KIB11" s="135"/>
      <c r="KIC11" s="135"/>
      <c r="KID11" s="135"/>
      <c r="KIE11" s="135"/>
      <c r="KIF11" s="135"/>
      <c r="KIG11" s="135"/>
      <c r="KIH11" s="135"/>
      <c r="KII11" s="135"/>
      <c r="KIJ11" s="135"/>
      <c r="KIK11" s="135"/>
      <c r="KIL11" s="135"/>
      <c r="KIM11" s="135"/>
      <c r="KIN11" s="135"/>
      <c r="KIO11" s="135"/>
      <c r="KIP11" s="135"/>
      <c r="KIQ11" s="135"/>
      <c r="KIR11" s="135"/>
      <c r="KIS11" s="135"/>
      <c r="KIT11" s="135"/>
      <c r="KIU11" s="135"/>
      <c r="KIV11" s="135"/>
      <c r="KIW11" s="135"/>
      <c r="KIX11" s="135"/>
      <c r="KIY11" s="135"/>
      <c r="KIZ11" s="135"/>
      <c r="KJA11" s="135"/>
      <c r="KJB11" s="135"/>
      <c r="KJC11" s="135"/>
      <c r="KJD11" s="135"/>
      <c r="KJE11" s="135"/>
      <c r="KJF11" s="135"/>
      <c r="KJG11" s="135"/>
      <c r="KJH11" s="135"/>
      <c r="KJI11" s="135"/>
      <c r="KJJ11" s="135"/>
      <c r="KJK11" s="135"/>
      <c r="KJL11" s="135"/>
      <c r="KJM11" s="135"/>
      <c r="KJN11" s="135"/>
      <c r="KJO11" s="135"/>
      <c r="KJP11" s="135"/>
      <c r="KJQ11" s="135"/>
      <c r="KJR11" s="135"/>
      <c r="KJS11" s="135"/>
      <c r="KJT11" s="135"/>
      <c r="KJU11" s="135"/>
      <c r="KJV11" s="135"/>
      <c r="KJW11" s="135"/>
      <c r="KJX11" s="135"/>
      <c r="KJY11" s="135"/>
      <c r="KJZ11" s="135"/>
      <c r="KKA11" s="135"/>
      <c r="KKB11" s="135"/>
      <c r="KKC11" s="135"/>
      <c r="KKD11" s="135"/>
      <c r="KKE11" s="135"/>
      <c r="KKF11" s="135"/>
      <c r="KKG11" s="135"/>
      <c r="KKH11" s="135"/>
      <c r="KKI11" s="135"/>
      <c r="KKJ11" s="135"/>
      <c r="KKK11" s="135"/>
      <c r="KKL11" s="135"/>
      <c r="KKM11" s="135"/>
      <c r="KKN11" s="135"/>
      <c r="KKO11" s="135"/>
      <c r="KKP11" s="135"/>
      <c r="KKQ11" s="135"/>
      <c r="KKR11" s="135"/>
      <c r="KKS11" s="135"/>
      <c r="KKT11" s="135"/>
      <c r="KKU11" s="135"/>
      <c r="KKV11" s="135"/>
      <c r="KKW11" s="135"/>
      <c r="KKX11" s="135"/>
      <c r="KKY11" s="135"/>
      <c r="KKZ11" s="135"/>
      <c r="KLA11" s="135"/>
      <c r="KLB11" s="135"/>
      <c r="KLC11" s="135"/>
      <c r="KLD11" s="135"/>
      <c r="KLE11" s="135"/>
      <c r="KLF11" s="135"/>
      <c r="KLG11" s="135"/>
      <c r="KLH11" s="135"/>
      <c r="KLI11" s="135"/>
      <c r="KLJ11" s="135"/>
      <c r="KLK11" s="135"/>
      <c r="KLL11" s="135"/>
      <c r="KLM11" s="135"/>
      <c r="KLN11" s="135"/>
      <c r="KLO11" s="135"/>
      <c r="KLP11" s="135"/>
      <c r="KLQ11" s="135"/>
      <c r="KLR11" s="135"/>
      <c r="KLS11" s="135"/>
      <c r="KLT11" s="135"/>
      <c r="KLU11" s="135"/>
      <c r="KLV11" s="135"/>
      <c r="KLW11" s="135"/>
      <c r="KLX11" s="135"/>
      <c r="KLY11" s="135"/>
      <c r="KLZ11" s="135"/>
      <c r="KMA11" s="135"/>
      <c r="KMB11" s="135"/>
      <c r="KMC11" s="135"/>
      <c r="KMD11" s="135"/>
      <c r="KME11" s="135"/>
      <c r="KMF11" s="135"/>
      <c r="KMG11" s="135"/>
      <c r="KMH11" s="135"/>
      <c r="KMI11" s="135"/>
      <c r="KMJ11" s="135"/>
      <c r="KMK11" s="135"/>
      <c r="KML11" s="135"/>
      <c r="KMM11" s="135"/>
      <c r="KMN11" s="135"/>
      <c r="KMO11" s="135"/>
      <c r="KMP11" s="135"/>
      <c r="KMQ11" s="135"/>
      <c r="KMR11" s="135"/>
      <c r="KMS11" s="135"/>
      <c r="KMT11" s="135"/>
      <c r="KMU11" s="135"/>
      <c r="KMV11" s="135"/>
      <c r="KMW11" s="135"/>
      <c r="KMX11" s="135"/>
      <c r="KMY11" s="135"/>
      <c r="KMZ11" s="135"/>
      <c r="KNA11" s="135"/>
      <c r="KNB11" s="135"/>
      <c r="KNC11" s="135"/>
      <c r="KND11" s="135"/>
      <c r="KNE11" s="135"/>
      <c r="KNF11" s="135"/>
      <c r="KNG11" s="135"/>
      <c r="KNH11" s="135"/>
      <c r="KNI11" s="135"/>
      <c r="KNJ11" s="135"/>
      <c r="KNK11" s="135"/>
      <c r="KNL11" s="135"/>
      <c r="KNM11" s="135"/>
      <c r="KNN11" s="135"/>
      <c r="KNO11" s="135"/>
      <c r="KNP11" s="135"/>
      <c r="KNQ11" s="135"/>
      <c r="KNR11" s="135"/>
      <c r="KNS11" s="135"/>
      <c r="KNT11" s="135"/>
      <c r="KNU11" s="135"/>
      <c r="KNV11" s="135"/>
      <c r="KNW11" s="135"/>
      <c r="KNX11" s="135"/>
      <c r="KNY11" s="135"/>
      <c r="KNZ11" s="135"/>
      <c r="KOA11" s="135"/>
      <c r="KOB11" s="135"/>
      <c r="KOC11" s="135"/>
      <c r="KOD11" s="135"/>
      <c r="KOE11" s="135"/>
      <c r="KOF11" s="135"/>
      <c r="KOG11" s="135"/>
      <c r="KOH11" s="135"/>
      <c r="KOI11" s="135"/>
      <c r="KOJ11" s="135"/>
      <c r="KOK11" s="135"/>
      <c r="KOL11" s="135"/>
      <c r="KOM11" s="135"/>
      <c r="KON11" s="135"/>
      <c r="KOO11" s="135"/>
      <c r="KOP11" s="135"/>
      <c r="KOQ11" s="135"/>
      <c r="KOR11" s="135"/>
      <c r="KOS11" s="135"/>
      <c r="KOT11" s="135"/>
      <c r="KOU11" s="135"/>
      <c r="KOV11" s="135"/>
      <c r="KOW11" s="135"/>
      <c r="KOX11" s="135"/>
      <c r="KOY11" s="135"/>
      <c r="KOZ11" s="135"/>
      <c r="KPA11" s="135"/>
      <c r="KPB11" s="135"/>
      <c r="KPC11" s="135"/>
      <c r="KPD11" s="135"/>
      <c r="KPE11" s="135"/>
      <c r="KPF11" s="135"/>
      <c r="KPG11" s="135"/>
      <c r="KPH11" s="135"/>
      <c r="KPI11" s="135"/>
      <c r="KPJ11" s="135"/>
      <c r="KPK11" s="135"/>
      <c r="KPL11" s="135"/>
      <c r="KPM11" s="135"/>
      <c r="KPN11" s="135"/>
      <c r="KPO11" s="135"/>
      <c r="KPP11" s="135"/>
      <c r="KPQ11" s="135"/>
      <c r="KPR11" s="135"/>
      <c r="KPS11" s="135"/>
      <c r="KPT11" s="135"/>
      <c r="KPU11" s="135"/>
      <c r="KPV11" s="135"/>
      <c r="KPW11" s="135"/>
      <c r="KPX11" s="135"/>
      <c r="KPY11" s="135"/>
      <c r="KPZ11" s="135"/>
      <c r="KQA11" s="135"/>
      <c r="KQB11" s="135"/>
      <c r="KQC11" s="135"/>
      <c r="KQD11" s="135"/>
      <c r="KQE11" s="135"/>
      <c r="KQF11" s="135"/>
      <c r="KQG11" s="135"/>
      <c r="KQH11" s="135"/>
      <c r="KQI11" s="135"/>
      <c r="KQJ11" s="135"/>
      <c r="KQK11" s="135"/>
      <c r="KQL11" s="135"/>
      <c r="KQM11" s="135"/>
      <c r="KQN11" s="135"/>
      <c r="KQO11" s="135"/>
      <c r="KQP11" s="135"/>
      <c r="KQQ11" s="135"/>
      <c r="KQR11" s="135"/>
      <c r="KQS11" s="135"/>
      <c r="KQT11" s="135"/>
      <c r="KQU11" s="135"/>
      <c r="KQV11" s="135"/>
      <c r="KQW11" s="135"/>
      <c r="KQX11" s="135"/>
      <c r="KQY11" s="135"/>
      <c r="KQZ11" s="135"/>
      <c r="KRA11" s="135"/>
      <c r="KRB11" s="135"/>
      <c r="KRC11" s="135"/>
      <c r="KRD11" s="135"/>
      <c r="KRE11" s="135"/>
      <c r="KRF11" s="135"/>
      <c r="KRG11" s="135"/>
      <c r="KRH11" s="135"/>
      <c r="KRI11" s="135"/>
      <c r="KRJ11" s="135"/>
      <c r="KRK11" s="135"/>
      <c r="KRL11" s="135"/>
      <c r="KRM11" s="135"/>
      <c r="KRN11" s="135"/>
      <c r="KRO11" s="135"/>
      <c r="KRP11" s="135"/>
      <c r="KRQ11" s="135"/>
      <c r="KRR11" s="135"/>
      <c r="KRS11" s="135"/>
      <c r="KRT11" s="135"/>
      <c r="KRU11" s="135"/>
      <c r="KRV11" s="135"/>
      <c r="KRW11" s="135"/>
      <c r="KRX11" s="135"/>
      <c r="KRY11" s="135"/>
      <c r="KRZ11" s="135"/>
      <c r="KSA11" s="135"/>
      <c r="KSB11" s="135"/>
      <c r="KSC11" s="135"/>
      <c r="KSD11" s="135"/>
      <c r="KSE11" s="135"/>
      <c r="KSF11" s="135"/>
      <c r="KSG11" s="135"/>
      <c r="KSH11" s="135"/>
      <c r="KSI11" s="135"/>
      <c r="KSJ11" s="135"/>
      <c r="KSK11" s="135"/>
      <c r="KSL11" s="135"/>
      <c r="KSM11" s="135"/>
      <c r="KSN11" s="135"/>
      <c r="KSO11" s="135"/>
      <c r="KSP11" s="135"/>
      <c r="KSQ11" s="135"/>
      <c r="KSR11" s="135"/>
      <c r="KSS11" s="135"/>
      <c r="KST11" s="135"/>
      <c r="KSU11" s="135"/>
      <c r="KSV11" s="135"/>
      <c r="KSW11" s="135"/>
      <c r="KSX11" s="135"/>
      <c r="KSY11" s="135"/>
      <c r="KSZ11" s="135"/>
      <c r="KTA11" s="135"/>
      <c r="KTB11" s="135"/>
      <c r="KTC11" s="135"/>
      <c r="KTD11" s="135"/>
      <c r="KTE11" s="135"/>
      <c r="KTF11" s="135"/>
      <c r="KTG11" s="135"/>
      <c r="KTH11" s="135"/>
      <c r="KTI11" s="135"/>
      <c r="KTJ11" s="135"/>
      <c r="KTK11" s="135"/>
      <c r="KTL11" s="135"/>
      <c r="KTM11" s="135"/>
      <c r="KTN11" s="135"/>
      <c r="KTO11" s="135"/>
      <c r="KTP11" s="135"/>
      <c r="KTQ11" s="135"/>
      <c r="KTR11" s="135"/>
      <c r="KTS11" s="135"/>
      <c r="KTT11" s="135"/>
      <c r="KTU11" s="135"/>
      <c r="KTV11" s="135"/>
      <c r="KTW11" s="135"/>
      <c r="KTX11" s="135"/>
      <c r="KTY11" s="135"/>
      <c r="KTZ11" s="135"/>
      <c r="KUA11" s="135"/>
      <c r="KUB11" s="135"/>
      <c r="KUC11" s="135"/>
      <c r="KUD11" s="135"/>
      <c r="KUE11" s="135"/>
      <c r="KUF11" s="135"/>
      <c r="KUG11" s="135"/>
      <c r="KUH11" s="135"/>
      <c r="KUI11" s="135"/>
      <c r="KUJ11" s="135"/>
      <c r="KUK11" s="135"/>
      <c r="KUL11" s="135"/>
      <c r="KUM11" s="135"/>
      <c r="KUN11" s="135"/>
      <c r="KUO11" s="135"/>
      <c r="KUP11" s="135"/>
      <c r="KUQ11" s="135"/>
      <c r="KUR11" s="135"/>
      <c r="KUS11" s="135"/>
      <c r="KUT11" s="135"/>
      <c r="KUU11" s="135"/>
      <c r="KUV11" s="135"/>
      <c r="KUW11" s="135"/>
      <c r="KUX11" s="135"/>
      <c r="KUY11" s="135"/>
      <c r="KUZ11" s="135"/>
      <c r="KVA11" s="135"/>
      <c r="KVB11" s="135"/>
      <c r="KVC11" s="135"/>
      <c r="KVD11" s="135"/>
      <c r="KVE11" s="135"/>
      <c r="KVF11" s="135"/>
      <c r="KVG11" s="135"/>
      <c r="KVH11" s="135"/>
      <c r="KVI11" s="135"/>
      <c r="KVJ11" s="135"/>
      <c r="KVK11" s="135"/>
      <c r="KVL11" s="135"/>
      <c r="KVM11" s="135"/>
      <c r="KVN11" s="135"/>
      <c r="KVO11" s="135"/>
      <c r="KVP11" s="135"/>
      <c r="KVQ11" s="135"/>
      <c r="KVR11" s="135"/>
      <c r="KVS11" s="135"/>
      <c r="KVT11" s="135"/>
      <c r="KVU11" s="135"/>
      <c r="KVV11" s="135"/>
      <c r="KVW11" s="135"/>
      <c r="KVX11" s="135"/>
      <c r="KVY11" s="135"/>
      <c r="KVZ11" s="135"/>
      <c r="KWA11" s="135"/>
      <c r="KWB11" s="135"/>
      <c r="KWC11" s="135"/>
      <c r="KWD11" s="135"/>
      <c r="KWE11" s="135"/>
      <c r="KWF11" s="135"/>
      <c r="KWG11" s="135"/>
      <c r="KWH11" s="135"/>
      <c r="KWI11" s="135"/>
      <c r="KWJ11" s="135"/>
      <c r="KWK11" s="135"/>
      <c r="KWL11" s="135"/>
      <c r="KWM11" s="135"/>
      <c r="KWN11" s="135"/>
      <c r="KWO11" s="135"/>
      <c r="KWP11" s="135"/>
      <c r="KWQ11" s="135"/>
      <c r="KWR11" s="135"/>
      <c r="KWS11" s="135"/>
      <c r="KWT11" s="135"/>
      <c r="KWU11" s="135"/>
      <c r="KWV11" s="135"/>
      <c r="KWW11" s="135"/>
      <c r="KWX11" s="135"/>
      <c r="KWY11" s="135"/>
      <c r="KWZ11" s="135"/>
      <c r="KXA11" s="135"/>
      <c r="KXB11" s="135"/>
      <c r="KXC11" s="135"/>
      <c r="KXD11" s="135"/>
      <c r="KXE11" s="135"/>
      <c r="KXF11" s="135"/>
      <c r="KXG11" s="135"/>
      <c r="KXH11" s="135"/>
      <c r="KXI11" s="135"/>
      <c r="KXJ11" s="135"/>
      <c r="KXK11" s="135"/>
      <c r="KXL11" s="135"/>
      <c r="KXM11" s="135"/>
      <c r="KXN11" s="135"/>
      <c r="KXO11" s="135"/>
      <c r="KXP11" s="135"/>
      <c r="KXQ11" s="135"/>
      <c r="KXR11" s="135"/>
      <c r="KXS11" s="135"/>
      <c r="KXT11" s="135"/>
      <c r="KXU11" s="135"/>
      <c r="KXV11" s="135"/>
      <c r="KXW11" s="135"/>
      <c r="KXX11" s="135"/>
      <c r="KXY11" s="135"/>
      <c r="KXZ11" s="135"/>
      <c r="KYA11" s="135"/>
      <c r="KYB11" s="135"/>
      <c r="KYC11" s="135"/>
      <c r="KYD11" s="135"/>
      <c r="KYE11" s="135"/>
      <c r="KYF11" s="135"/>
      <c r="KYG11" s="135"/>
      <c r="KYH11" s="135"/>
      <c r="KYI11" s="135"/>
      <c r="KYJ11" s="135"/>
      <c r="KYK11" s="135"/>
      <c r="KYL11" s="135"/>
      <c r="KYM11" s="135"/>
      <c r="KYN11" s="135"/>
      <c r="KYO11" s="135"/>
      <c r="KYP11" s="135"/>
      <c r="KYQ11" s="135"/>
      <c r="KYR11" s="135"/>
      <c r="KYS11" s="135"/>
      <c r="KYT11" s="135"/>
      <c r="KYU11" s="135"/>
      <c r="KYV11" s="135"/>
      <c r="KYW11" s="135"/>
      <c r="KYX11" s="135"/>
      <c r="KYY11" s="135"/>
      <c r="KYZ11" s="135"/>
      <c r="KZA11" s="135"/>
      <c r="KZB11" s="135"/>
      <c r="KZC11" s="135"/>
      <c r="KZD11" s="135"/>
      <c r="KZE11" s="135"/>
      <c r="KZF11" s="135"/>
      <c r="KZG11" s="135"/>
      <c r="KZH11" s="135"/>
      <c r="KZI11" s="135"/>
      <c r="KZJ11" s="135"/>
      <c r="KZK11" s="135"/>
      <c r="KZL11" s="135"/>
      <c r="KZM11" s="135"/>
      <c r="KZN11" s="135"/>
      <c r="KZO11" s="135"/>
      <c r="KZP11" s="135"/>
      <c r="KZQ11" s="135"/>
      <c r="KZR11" s="135"/>
      <c r="KZS11" s="135"/>
      <c r="KZT11" s="135"/>
      <c r="KZU11" s="135"/>
      <c r="KZV11" s="135"/>
      <c r="KZW11" s="135"/>
      <c r="KZX11" s="135"/>
      <c r="KZY11" s="135"/>
      <c r="KZZ11" s="135"/>
      <c r="LAA11" s="135"/>
      <c r="LAB11" s="135"/>
      <c r="LAC11" s="135"/>
      <c r="LAD11" s="135"/>
      <c r="LAE11" s="135"/>
      <c r="LAF11" s="135"/>
      <c r="LAG11" s="135"/>
      <c r="LAH11" s="135"/>
      <c r="LAI11" s="135"/>
      <c r="LAJ11" s="135"/>
      <c r="LAK11" s="135"/>
      <c r="LAL11" s="135"/>
      <c r="LAM11" s="135"/>
      <c r="LAN11" s="135"/>
      <c r="LAO11" s="135"/>
      <c r="LAP11" s="135"/>
      <c r="LAQ11" s="135"/>
      <c r="LAR11" s="135"/>
      <c r="LAS11" s="135"/>
      <c r="LAT11" s="135"/>
      <c r="LAU11" s="135"/>
      <c r="LAV11" s="135"/>
      <c r="LAW11" s="135"/>
      <c r="LAX11" s="135"/>
      <c r="LAY11" s="135"/>
      <c r="LAZ11" s="135"/>
      <c r="LBA11" s="135"/>
      <c r="LBB11" s="135"/>
      <c r="LBC11" s="135"/>
      <c r="LBD11" s="135"/>
      <c r="LBE11" s="135"/>
      <c r="LBF11" s="135"/>
      <c r="LBG11" s="135"/>
      <c r="LBH11" s="135"/>
      <c r="LBI11" s="135"/>
      <c r="LBJ11" s="135"/>
      <c r="LBK11" s="135"/>
      <c r="LBL11" s="135"/>
      <c r="LBM11" s="135"/>
      <c r="LBN11" s="135"/>
      <c r="LBO11" s="135"/>
      <c r="LBP11" s="135"/>
      <c r="LBQ11" s="135"/>
      <c r="LBR11" s="135"/>
      <c r="LBS11" s="135"/>
      <c r="LBT11" s="135"/>
      <c r="LBU11" s="135"/>
      <c r="LBV11" s="135"/>
      <c r="LBW11" s="135"/>
      <c r="LBX11" s="135"/>
      <c r="LBY11" s="135"/>
      <c r="LBZ11" s="135"/>
      <c r="LCA11" s="135"/>
      <c r="LCB11" s="135"/>
      <c r="LCC11" s="135"/>
      <c r="LCD11" s="135"/>
      <c r="LCE11" s="135"/>
      <c r="LCF11" s="135"/>
      <c r="LCG11" s="135"/>
      <c r="LCH11" s="135"/>
      <c r="LCI11" s="135"/>
      <c r="LCJ11" s="135"/>
      <c r="LCK11" s="135"/>
      <c r="LCL11" s="135"/>
      <c r="LCM11" s="135"/>
      <c r="LCN11" s="135"/>
      <c r="LCO11" s="135"/>
      <c r="LCP11" s="135"/>
      <c r="LCQ11" s="135"/>
      <c r="LCR11" s="135"/>
      <c r="LCS11" s="135"/>
      <c r="LCT11" s="135"/>
      <c r="LCU11" s="135"/>
      <c r="LCV11" s="135"/>
      <c r="LCW11" s="135"/>
      <c r="LCX11" s="135"/>
      <c r="LCY11" s="135"/>
      <c r="LCZ11" s="135"/>
      <c r="LDA11" s="135"/>
      <c r="LDB11" s="135"/>
      <c r="LDC11" s="135"/>
      <c r="LDD11" s="135"/>
      <c r="LDE11" s="135"/>
      <c r="LDF11" s="135"/>
      <c r="LDG11" s="135"/>
      <c r="LDH11" s="135"/>
      <c r="LDI11" s="135"/>
      <c r="LDJ11" s="135"/>
      <c r="LDK11" s="135"/>
      <c r="LDL11" s="135"/>
      <c r="LDM11" s="135"/>
      <c r="LDN11" s="135"/>
      <c r="LDO11" s="135"/>
      <c r="LDP11" s="135"/>
      <c r="LDQ11" s="135"/>
      <c r="LDR11" s="135"/>
      <c r="LDS11" s="135"/>
      <c r="LDT11" s="135"/>
      <c r="LDU11" s="135"/>
      <c r="LDV11" s="135"/>
      <c r="LDW11" s="135"/>
      <c r="LDX11" s="135"/>
      <c r="LDY11" s="135"/>
      <c r="LDZ11" s="135"/>
      <c r="LEA11" s="135"/>
      <c r="LEB11" s="135"/>
      <c r="LEC11" s="135"/>
      <c r="LED11" s="135"/>
      <c r="LEE11" s="135"/>
      <c r="LEF11" s="135"/>
      <c r="LEG11" s="135"/>
      <c r="LEH11" s="135"/>
      <c r="LEI11" s="135"/>
      <c r="LEJ11" s="135"/>
      <c r="LEK11" s="135"/>
      <c r="LEL11" s="135"/>
      <c r="LEM11" s="135"/>
      <c r="LEN11" s="135"/>
      <c r="LEO11" s="135"/>
      <c r="LEP11" s="135"/>
      <c r="LEQ11" s="135"/>
      <c r="LER11" s="135"/>
      <c r="LES11" s="135"/>
      <c r="LET11" s="135"/>
      <c r="LEU11" s="135"/>
      <c r="LEV11" s="135"/>
      <c r="LEW11" s="135"/>
      <c r="LEX11" s="135"/>
      <c r="LEY11" s="135"/>
      <c r="LEZ11" s="135"/>
      <c r="LFA11" s="135"/>
      <c r="LFB11" s="135"/>
      <c r="LFC11" s="135"/>
      <c r="LFD11" s="135"/>
      <c r="LFE11" s="135"/>
      <c r="LFF11" s="135"/>
      <c r="LFG11" s="135"/>
      <c r="LFH11" s="135"/>
      <c r="LFI11" s="135"/>
      <c r="LFJ11" s="135"/>
      <c r="LFK11" s="135"/>
      <c r="LFL11" s="135"/>
      <c r="LFM11" s="135"/>
      <c r="LFN11" s="135"/>
      <c r="LFO11" s="135"/>
      <c r="LFP11" s="135"/>
      <c r="LFQ11" s="135"/>
      <c r="LFR11" s="135"/>
      <c r="LFS11" s="135"/>
      <c r="LFT11" s="135"/>
      <c r="LFU11" s="135"/>
      <c r="LFV11" s="135"/>
      <c r="LFW11" s="135"/>
      <c r="LFX11" s="135"/>
      <c r="LFY11" s="135"/>
      <c r="LFZ11" s="135"/>
      <c r="LGA11" s="135"/>
      <c r="LGB11" s="135"/>
      <c r="LGC11" s="135"/>
      <c r="LGD11" s="135"/>
      <c r="LGE11" s="135"/>
      <c r="LGF11" s="135"/>
      <c r="LGG11" s="135"/>
      <c r="LGH11" s="135"/>
      <c r="LGI11" s="135"/>
      <c r="LGJ11" s="135"/>
      <c r="LGK11" s="135"/>
      <c r="LGL11" s="135"/>
      <c r="LGM11" s="135"/>
      <c r="LGN11" s="135"/>
      <c r="LGO11" s="135"/>
      <c r="LGP11" s="135"/>
      <c r="LGQ11" s="135"/>
      <c r="LGR11" s="135"/>
      <c r="LGS11" s="135"/>
      <c r="LGT11" s="135"/>
      <c r="LGU11" s="135"/>
      <c r="LGV11" s="135"/>
      <c r="LGW11" s="135"/>
      <c r="LGX11" s="135"/>
      <c r="LGY11" s="135"/>
      <c r="LGZ11" s="135"/>
      <c r="LHA11" s="135"/>
      <c r="LHB11" s="135"/>
      <c r="LHC11" s="135"/>
      <c r="LHD11" s="135"/>
      <c r="LHE11" s="135"/>
      <c r="LHF11" s="135"/>
      <c r="LHG11" s="135"/>
      <c r="LHH11" s="135"/>
      <c r="LHI11" s="135"/>
      <c r="LHJ11" s="135"/>
      <c r="LHK11" s="135"/>
      <c r="LHL11" s="135"/>
      <c r="LHM11" s="135"/>
      <c r="LHN11" s="135"/>
      <c r="LHO11" s="135"/>
      <c r="LHP11" s="135"/>
      <c r="LHQ11" s="135"/>
      <c r="LHR11" s="135"/>
      <c r="LHS11" s="135"/>
      <c r="LHT11" s="135"/>
      <c r="LHU11" s="135"/>
      <c r="LHV11" s="135"/>
      <c r="LHW11" s="135"/>
      <c r="LHX11" s="135"/>
      <c r="LHY11" s="135"/>
      <c r="LHZ11" s="135"/>
      <c r="LIA11" s="135"/>
      <c r="LIB11" s="135"/>
      <c r="LIC11" s="135"/>
      <c r="LID11" s="135"/>
      <c r="LIE11" s="135"/>
      <c r="LIF11" s="135"/>
      <c r="LIG11" s="135"/>
      <c r="LIH11" s="135"/>
      <c r="LII11" s="135"/>
      <c r="LIJ11" s="135"/>
      <c r="LIK11" s="135"/>
      <c r="LIL11" s="135"/>
      <c r="LIM11" s="135"/>
      <c r="LIN11" s="135"/>
      <c r="LIO11" s="135"/>
      <c r="LIP11" s="135"/>
      <c r="LIQ11" s="135"/>
      <c r="LIR11" s="135"/>
      <c r="LIS11" s="135"/>
      <c r="LIT11" s="135"/>
      <c r="LIU11" s="135"/>
      <c r="LIV11" s="135"/>
      <c r="LIW11" s="135"/>
      <c r="LIX11" s="135"/>
      <c r="LIY11" s="135"/>
      <c r="LIZ11" s="135"/>
      <c r="LJA11" s="135"/>
      <c r="LJB11" s="135"/>
      <c r="LJC11" s="135"/>
      <c r="LJD11" s="135"/>
      <c r="LJE11" s="135"/>
      <c r="LJF11" s="135"/>
      <c r="LJG11" s="135"/>
      <c r="LJH11" s="135"/>
      <c r="LJI11" s="135"/>
      <c r="LJJ11" s="135"/>
      <c r="LJK11" s="135"/>
      <c r="LJL11" s="135"/>
      <c r="LJM11" s="135"/>
      <c r="LJN11" s="135"/>
      <c r="LJO11" s="135"/>
      <c r="LJP11" s="135"/>
      <c r="LJQ11" s="135"/>
      <c r="LJR11" s="135"/>
      <c r="LJS11" s="135"/>
      <c r="LJT11" s="135"/>
      <c r="LJU11" s="135"/>
      <c r="LJV11" s="135"/>
      <c r="LJW11" s="135"/>
      <c r="LJX11" s="135"/>
      <c r="LJY11" s="135"/>
      <c r="LJZ11" s="135"/>
      <c r="LKA11" s="135"/>
      <c r="LKB11" s="135"/>
      <c r="LKC11" s="135"/>
      <c r="LKD11" s="135"/>
      <c r="LKE11" s="135"/>
      <c r="LKF11" s="135"/>
      <c r="LKG11" s="135"/>
      <c r="LKH11" s="135"/>
      <c r="LKI11" s="135"/>
      <c r="LKJ11" s="135"/>
      <c r="LKK11" s="135"/>
      <c r="LKL11" s="135"/>
      <c r="LKM11" s="135"/>
      <c r="LKN11" s="135"/>
      <c r="LKO11" s="135"/>
      <c r="LKP11" s="135"/>
      <c r="LKQ11" s="135"/>
      <c r="LKR11" s="135"/>
      <c r="LKS11" s="135"/>
      <c r="LKT11" s="135"/>
      <c r="LKU11" s="135"/>
      <c r="LKV11" s="135"/>
      <c r="LKW11" s="135"/>
      <c r="LKX11" s="135"/>
      <c r="LKY11" s="135"/>
      <c r="LKZ11" s="135"/>
      <c r="LLA11" s="135"/>
      <c r="LLB11" s="135"/>
      <c r="LLC11" s="135"/>
      <c r="LLD11" s="135"/>
      <c r="LLE11" s="135"/>
      <c r="LLF11" s="135"/>
      <c r="LLG11" s="135"/>
      <c r="LLH11" s="135"/>
      <c r="LLI11" s="135"/>
      <c r="LLJ11" s="135"/>
      <c r="LLK11" s="135"/>
      <c r="LLL11" s="135"/>
      <c r="LLM11" s="135"/>
      <c r="LLN11" s="135"/>
      <c r="LLO11" s="135"/>
      <c r="LLP11" s="135"/>
      <c r="LLQ11" s="135"/>
      <c r="LLR11" s="135"/>
      <c r="LLS11" s="135"/>
      <c r="LLT11" s="135"/>
      <c r="LLU11" s="135"/>
      <c r="LLV11" s="135"/>
      <c r="LLW11" s="135"/>
      <c r="LLX11" s="135"/>
      <c r="LLY11" s="135"/>
      <c r="LLZ11" s="135"/>
      <c r="LMA11" s="135"/>
      <c r="LMB11" s="135"/>
      <c r="LMC11" s="135"/>
      <c r="LMD11" s="135"/>
      <c r="LME11" s="135"/>
      <c r="LMF11" s="135"/>
      <c r="LMG11" s="135"/>
      <c r="LMH11" s="135"/>
      <c r="LMI11" s="135"/>
      <c r="LMJ11" s="135"/>
      <c r="LMK11" s="135"/>
      <c r="LML11" s="135"/>
      <c r="LMM11" s="135"/>
      <c r="LMN11" s="135"/>
      <c r="LMO11" s="135"/>
      <c r="LMP11" s="135"/>
      <c r="LMQ11" s="135"/>
      <c r="LMR11" s="135"/>
      <c r="LMS11" s="135"/>
      <c r="LMT11" s="135"/>
      <c r="LMU11" s="135"/>
      <c r="LMV11" s="135"/>
      <c r="LMW11" s="135"/>
      <c r="LMX11" s="135"/>
      <c r="LMY11" s="135"/>
      <c r="LMZ11" s="135"/>
      <c r="LNA11" s="135"/>
      <c r="LNB11" s="135"/>
      <c r="LNC11" s="135"/>
      <c r="LND11" s="135"/>
      <c r="LNE11" s="135"/>
      <c r="LNF11" s="135"/>
      <c r="LNG11" s="135"/>
      <c r="LNH11" s="135"/>
      <c r="LNI11" s="135"/>
      <c r="LNJ11" s="135"/>
      <c r="LNK11" s="135"/>
      <c r="LNL11" s="135"/>
      <c r="LNM11" s="135"/>
      <c r="LNN11" s="135"/>
      <c r="LNO11" s="135"/>
      <c r="LNP11" s="135"/>
      <c r="LNQ11" s="135"/>
      <c r="LNR11" s="135"/>
      <c r="LNS11" s="135"/>
      <c r="LNT11" s="135"/>
      <c r="LNU11" s="135"/>
      <c r="LNV11" s="135"/>
      <c r="LNW11" s="135"/>
      <c r="LNX11" s="135"/>
      <c r="LNY11" s="135"/>
      <c r="LNZ11" s="135"/>
      <c r="LOA11" s="135"/>
      <c r="LOB11" s="135"/>
      <c r="LOC11" s="135"/>
      <c r="LOD11" s="135"/>
      <c r="LOE11" s="135"/>
      <c r="LOF11" s="135"/>
      <c r="LOG11" s="135"/>
      <c r="LOH11" s="135"/>
      <c r="LOI11" s="135"/>
      <c r="LOJ11" s="135"/>
      <c r="LOK11" s="135"/>
      <c r="LOL11" s="135"/>
      <c r="LOM11" s="135"/>
      <c r="LON11" s="135"/>
      <c r="LOO11" s="135"/>
      <c r="LOP11" s="135"/>
      <c r="LOQ11" s="135"/>
      <c r="LOR11" s="135"/>
      <c r="LOS11" s="135"/>
      <c r="LOT11" s="135"/>
      <c r="LOU11" s="135"/>
      <c r="LOV11" s="135"/>
      <c r="LOW11" s="135"/>
      <c r="LOX11" s="135"/>
      <c r="LOY11" s="135"/>
      <c r="LOZ11" s="135"/>
      <c r="LPA11" s="135"/>
      <c r="LPB11" s="135"/>
      <c r="LPC11" s="135"/>
      <c r="LPD11" s="135"/>
      <c r="LPE11" s="135"/>
      <c r="LPF11" s="135"/>
      <c r="LPG11" s="135"/>
      <c r="LPH11" s="135"/>
      <c r="LPI11" s="135"/>
      <c r="LPJ11" s="135"/>
      <c r="LPK11" s="135"/>
      <c r="LPL11" s="135"/>
      <c r="LPM11" s="135"/>
      <c r="LPN11" s="135"/>
      <c r="LPO11" s="135"/>
      <c r="LPP11" s="135"/>
      <c r="LPQ11" s="135"/>
      <c r="LPR11" s="135"/>
      <c r="LPS11" s="135"/>
      <c r="LPT11" s="135"/>
      <c r="LPU11" s="135"/>
      <c r="LPV11" s="135"/>
      <c r="LPW11" s="135"/>
      <c r="LPX11" s="135"/>
      <c r="LPY11" s="135"/>
      <c r="LPZ11" s="135"/>
      <c r="LQA11" s="135"/>
      <c r="LQB11" s="135"/>
      <c r="LQC11" s="135"/>
      <c r="LQD11" s="135"/>
      <c r="LQE11" s="135"/>
      <c r="LQF11" s="135"/>
      <c r="LQG11" s="135"/>
      <c r="LQH11" s="135"/>
      <c r="LQI11" s="135"/>
      <c r="LQJ11" s="135"/>
      <c r="LQK11" s="135"/>
      <c r="LQL11" s="135"/>
      <c r="LQM11" s="135"/>
      <c r="LQN11" s="135"/>
      <c r="LQO11" s="135"/>
      <c r="LQP11" s="135"/>
      <c r="LQQ11" s="135"/>
      <c r="LQR11" s="135"/>
      <c r="LQS11" s="135"/>
      <c r="LQT11" s="135"/>
      <c r="LQU11" s="135"/>
      <c r="LQV11" s="135"/>
      <c r="LQW11" s="135"/>
      <c r="LQX11" s="135"/>
      <c r="LQY11" s="135"/>
      <c r="LQZ11" s="135"/>
      <c r="LRA11" s="135"/>
      <c r="LRB11" s="135"/>
      <c r="LRC11" s="135"/>
      <c r="LRD11" s="135"/>
      <c r="LRE11" s="135"/>
      <c r="LRF11" s="135"/>
      <c r="LRG11" s="135"/>
      <c r="LRH11" s="135"/>
      <c r="LRI11" s="135"/>
      <c r="LRJ11" s="135"/>
      <c r="LRK11" s="135"/>
      <c r="LRL11" s="135"/>
      <c r="LRM11" s="135"/>
      <c r="LRN11" s="135"/>
      <c r="LRO11" s="135"/>
      <c r="LRP11" s="135"/>
      <c r="LRQ11" s="135"/>
      <c r="LRR11" s="135"/>
      <c r="LRS11" s="135"/>
      <c r="LRT11" s="135"/>
      <c r="LRU11" s="135"/>
      <c r="LRV11" s="135"/>
      <c r="LRW11" s="135"/>
      <c r="LRX11" s="135"/>
      <c r="LRY11" s="135"/>
      <c r="LRZ11" s="135"/>
      <c r="LSA11" s="135"/>
      <c r="LSB11" s="135"/>
      <c r="LSC11" s="135"/>
      <c r="LSD11" s="135"/>
      <c r="LSE11" s="135"/>
      <c r="LSF11" s="135"/>
      <c r="LSG11" s="135"/>
      <c r="LSH11" s="135"/>
      <c r="LSI11" s="135"/>
      <c r="LSJ11" s="135"/>
      <c r="LSK11" s="135"/>
      <c r="LSL11" s="135"/>
      <c r="LSM11" s="135"/>
      <c r="LSN11" s="135"/>
      <c r="LSO11" s="135"/>
      <c r="LSP11" s="135"/>
      <c r="LSQ11" s="135"/>
      <c r="LSR11" s="135"/>
      <c r="LSS11" s="135"/>
      <c r="LST11" s="135"/>
      <c r="LSU11" s="135"/>
      <c r="LSV11" s="135"/>
      <c r="LSW11" s="135"/>
      <c r="LSX11" s="135"/>
      <c r="LSY11" s="135"/>
      <c r="LSZ11" s="135"/>
      <c r="LTA11" s="135"/>
      <c r="LTB11" s="135"/>
      <c r="LTC11" s="135"/>
      <c r="LTD11" s="135"/>
      <c r="LTE11" s="135"/>
      <c r="LTF11" s="135"/>
      <c r="LTG11" s="135"/>
      <c r="LTH11" s="135"/>
      <c r="LTI11" s="135"/>
      <c r="LTJ11" s="135"/>
      <c r="LTK11" s="135"/>
      <c r="LTL11" s="135"/>
      <c r="LTM11" s="135"/>
      <c r="LTN11" s="135"/>
      <c r="LTO11" s="135"/>
      <c r="LTP11" s="135"/>
      <c r="LTQ11" s="135"/>
      <c r="LTR11" s="135"/>
      <c r="LTS11" s="135"/>
      <c r="LTT11" s="135"/>
      <c r="LTU11" s="135"/>
      <c r="LTV11" s="135"/>
      <c r="LTW11" s="135"/>
      <c r="LTX11" s="135"/>
      <c r="LTY11" s="135"/>
      <c r="LTZ11" s="135"/>
      <c r="LUA11" s="135"/>
      <c r="LUB11" s="135"/>
      <c r="LUC11" s="135"/>
      <c r="LUD11" s="135"/>
      <c r="LUE11" s="135"/>
      <c r="LUF11" s="135"/>
      <c r="LUG11" s="135"/>
      <c r="LUH11" s="135"/>
      <c r="LUI11" s="135"/>
      <c r="LUJ11" s="135"/>
      <c r="LUK11" s="135"/>
      <c r="LUL11" s="135"/>
      <c r="LUM11" s="135"/>
      <c r="LUN11" s="135"/>
      <c r="LUO11" s="135"/>
      <c r="LUP11" s="135"/>
      <c r="LUQ11" s="135"/>
      <c r="LUR11" s="135"/>
      <c r="LUS11" s="135"/>
      <c r="LUT11" s="135"/>
      <c r="LUU11" s="135"/>
      <c r="LUV11" s="135"/>
      <c r="LUW11" s="135"/>
      <c r="LUX11" s="135"/>
      <c r="LUY11" s="135"/>
      <c r="LUZ11" s="135"/>
      <c r="LVA11" s="135"/>
      <c r="LVB11" s="135"/>
      <c r="LVC11" s="135"/>
      <c r="LVD11" s="135"/>
      <c r="LVE11" s="135"/>
      <c r="LVF11" s="135"/>
      <c r="LVG11" s="135"/>
      <c r="LVH11" s="135"/>
      <c r="LVI11" s="135"/>
      <c r="LVJ11" s="135"/>
      <c r="LVK11" s="135"/>
      <c r="LVL11" s="135"/>
      <c r="LVM11" s="135"/>
      <c r="LVN11" s="135"/>
      <c r="LVO11" s="135"/>
      <c r="LVP11" s="135"/>
      <c r="LVQ11" s="135"/>
      <c r="LVR11" s="135"/>
      <c r="LVS11" s="135"/>
      <c r="LVT11" s="135"/>
      <c r="LVU11" s="135"/>
      <c r="LVV11" s="135"/>
      <c r="LVW11" s="135"/>
      <c r="LVX11" s="135"/>
      <c r="LVY11" s="135"/>
      <c r="LVZ11" s="135"/>
      <c r="LWA11" s="135"/>
      <c r="LWB11" s="135"/>
      <c r="LWC11" s="135"/>
      <c r="LWD11" s="135"/>
      <c r="LWE11" s="135"/>
      <c r="LWF11" s="135"/>
      <c r="LWG11" s="135"/>
      <c r="LWH11" s="135"/>
      <c r="LWI11" s="135"/>
      <c r="LWJ11" s="135"/>
      <c r="LWK11" s="135"/>
      <c r="LWL11" s="135"/>
      <c r="LWM11" s="135"/>
      <c r="LWN11" s="135"/>
      <c r="LWO11" s="135"/>
      <c r="LWP11" s="135"/>
      <c r="LWQ11" s="135"/>
      <c r="LWR11" s="135"/>
      <c r="LWS11" s="135"/>
      <c r="LWT11" s="135"/>
      <c r="LWU11" s="135"/>
      <c r="LWV11" s="135"/>
      <c r="LWW11" s="135"/>
      <c r="LWX11" s="135"/>
      <c r="LWY11" s="135"/>
      <c r="LWZ11" s="135"/>
      <c r="LXA11" s="135"/>
      <c r="LXB11" s="135"/>
      <c r="LXC11" s="135"/>
      <c r="LXD11" s="135"/>
      <c r="LXE11" s="135"/>
      <c r="LXF11" s="135"/>
      <c r="LXG11" s="135"/>
      <c r="LXH11" s="135"/>
      <c r="LXI11" s="135"/>
      <c r="LXJ11" s="135"/>
      <c r="LXK11" s="135"/>
      <c r="LXL11" s="135"/>
      <c r="LXM11" s="135"/>
      <c r="LXN11" s="135"/>
      <c r="LXO11" s="135"/>
      <c r="LXP11" s="135"/>
      <c r="LXQ11" s="135"/>
      <c r="LXR11" s="135"/>
      <c r="LXS11" s="135"/>
      <c r="LXT11" s="135"/>
      <c r="LXU11" s="135"/>
      <c r="LXV11" s="135"/>
      <c r="LXW11" s="135"/>
      <c r="LXX11" s="135"/>
      <c r="LXY11" s="135"/>
      <c r="LXZ11" s="135"/>
      <c r="LYA11" s="135"/>
      <c r="LYB11" s="135"/>
      <c r="LYC11" s="135"/>
      <c r="LYD11" s="135"/>
      <c r="LYE11" s="135"/>
      <c r="LYF11" s="135"/>
      <c r="LYG11" s="135"/>
      <c r="LYH11" s="135"/>
      <c r="LYI11" s="135"/>
      <c r="LYJ11" s="135"/>
      <c r="LYK11" s="135"/>
      <c r="LYL11" s="135"/>
      <c r="LYM11" s="135"/>
      <c r="LYN11" s="135"/>
      <c r="LYO11" s="135"/>
      <c r="LYP11" s="135"/>
      <c r="LYQ11" s="135"/>
      <c r="LYR11" s="135"/>
      <c r="LYS11" s="135"/>
      <c r="LYT11" s="135"/>
      <c r="LYU11" s="135"/>
      <c r="LYV11" s="135"/>
      <c r="LYW11" s="135"/>
      <c r="LYX11" s="135"/>
      <c r="LYY11" s="135"/>
      <c r="LYZ11" s="135"/>
      <c r="LZA11" s="135"/>
      <c r="LZB11" s="135"/>
      <c r="LZC11" s="135"/>
      <c r="LZD11" s="135"/>
      <c r="LZE11" s="135"/>
      <c r="LZF11" s="135"/>
      <c r="LZG11" s="135"/>
      <c r="LZH11" s="135"/>
      <c r="LZI11" s="135"/>
      <c r="LZJ11" s="135"/>
      <c r="LZK11" s="135"/>
      <c r="LZL11" s="135"/>
      <c r="LZM11" s="135"/>
      <c r="LZN11" s="135"/>
      <c r="LZO11" s="135"/>
      <c r="LZP11" s="135"/>
      <c r="LZQ11" s="135"/>
      <c r="LZR11" s="135"/>
      <c r="LZS11" s="135"/>
      <c r="LZT11" s="135"/>
      <c r="LZU11" s="135"/>
      <c r="LZV11" s="135"/>
      <c r="LZW11" s="135"/>
      <c r="LZX11" s="135"/>
      <c r="LZY11" s="135"/>
      <c r="LZZ11" s="135"/>
      <c r="MAA11" s="135"/>
      <c r="MAB11" s="135"/>
      <c r="MAC11" s="135"/>
      <c r="MAD11" s="135"/>
      <c r="MAE11" s="135"/>
      <c r="MAF11" s="135"/>
      <c r="MAG11" s="135"/>
      <c r="MAH11" s="135"/>
      <c r="MAI11" s="135"/>
      <c r="MAJ11" s="135"/>
      <c r="MAK11" s="135"/>
      <c r="MAL11" s="135"/>
      <c r="MAM11" s="135"/>
      <c r="MAN11" s="135"/>
      <c r="MAO11" s="135"/>
      <c r="MAP11" s="135"/>
      <c r="MAQ11" s="135"/>
      <c r="MAR11" s="135"/>
      <c r="MAS11" s="135"/>
      <c r="MAT11" s="135"/>
      <c r="MAU11" s="135"/>
      <c r="MAV11" s="135"/>
      <c r="MAW11" s="135"/>
      <c r="MAX11" s="135"/>
      <c r="MAY11" s="135"/>
      <c r="MAZ11" s="135"/>
      <c r="MBA11" s="135"/>
      <c r="MBB11" s="135"/>
      <c r="MBC11" s="135"/>
      <c r="MBD11" s="135"/>
      <c r="MBE11" s="135"/>
      <c r="MBF11" s="135"/>
      <c r="MBG11" s="135"/>
      <c r="MBH11" s="135"/>
      <c r="MBI11" s="135"/>
      <c r="MBJ11" s="135"/>
      <c r="MBK11" s="135"/>
      <c r="MBL11" s="135"/>
      <c r="MBM11" s="135"/>
      <c r="MBN11" s="135"/>
      <c r="MBO11" s="135"/>
      <c r="MBP11" s="135"/>
      <c r="MBQ11" s="135"/>
      <c r="MBR11" s="135"/>
      <c r="MBS11" s="135"/>
      <c r="MBT11" s="135"/>
      <c r="MBU11" s="135"/>
      <c r="MBV11" s="135"/>
      <c r="MBW11" s="135"/>
      <c r="MBX11" s="135"/>
      <c r="MBY11" s="135"/>
      <c r="MBZ11" s="135"/>
      <c r="MCA11" s="135"/>
      <c r="MCB11" s="135"/>
      <c r="MCC11" s="135"/>
      <c r="MCD11" s="135"/>
      <c r="MCE11" s="135"/>
      <c r="MCF11" s="135"/>
      <c r="MCG11" s="135"/>
      <c r="MCH11" s="135"/>
      <c r="MCI11" s="135"/>
      <c r="MCJ11" s="135"/>
      <c r="MCK11" s="135"/>
      <c r="MCL11" s="135"/>
      <c r="MCM11" s="135"/>
      <c r="MCN11" s="135"/>
      <c r="MCO11" s="135"/>
      <c r="MCP11" s="135"/>
      <c r="MCQ11" s="135"/>
      <c r="MCR11" s="135"/>
      <c r="MCS11" s="135"/>
      <c r="MCT11" s="135"/>
      <c r="MCU11" s="135"/>
      <c r="MCV11" s="135"/>
      <c r="MCW11" s="135"/>
      <c r="MCX11" s="135"/>
      <c r="MCY11" s="135"/>
      <c r="MCZ11" s="135"/>
      <c r="MDA11" s="135"/>
      <c r="MDB11" s="135"/>
      <c r="MDC11" s="135"/>
      <c r="MDD11" s="135"/>
      <c r="MDE11" s="135"/>
      <c r="MDF11" s="135"/>
      <c r="MDG11" s="135"/>
      <c r="MDH11" s="135"/>
      <c r="MDI11" s="135"/>
      <c r="MDJ11" s="135"/>
      <c r="MDK11" s="135"/>
      <c r="MDL11" s="135"/>
      <c r="MDM11" s="135"/>
      <c r="MDN11" s="135"/>
      <c r="MDO11" s="135"/>
      <c r="MDP11" s="135"/>
      <c r="MDQ11" s="135"/>
      <c r="MDR11" s="135"/>
      <c r="MDS11" s="135"/>
      <c r="MDT11" s="135"/>
      <c r="MDU11" s="135"/>
      <c r="MDV11" s="135"/>
      <c r="MDW11" s="135"/>
      <c r="MDX11" s="135"/>
      <c r="MDY11" s="135"/>
      <c r="MDZ11" s="135"/>
      <c r="MEA11" s="135"/>
      <c r="MEB11" s="135"/>
      <c r="MEC11" s="135"/>
      <c r="MED11" s="135"/>
      <c r="MEE11" s="135"/>
      <c r="MEF11" s="135"/>
      <c r="MEG11" s="135"/>
      <c r="MEH11" s="135"/>
      <c r="MEI11" s="135"/>
      <c r="MEJ11" s="135"/>
      <c r="MEK11" s="135"/>
      <c r="MEL11" s="135"/>
      <c r="MEM11" s="135"/>
      <c r="MEN11" s="135"/>
      <c r="MEO11" s="135"/>
      <c r="MEP11" s="135"/>
      <c r="MEQ11" s="135"/>
      <c r="MER11" s="135"/>
      <c r="MES11" s="135"/>
      <c r="MET11" s="135"/>
      <c r="MEU11" s="135"/>
      <c r="MEV11" s="135"/>
      <c r="MEW11" s="135"/>
      <c r="MEX11" s="135"/>
      <c r="MEY11" s="135"/>
      <c r="MEZ11" s="135"/>
      <c r="MFA11" s="135"/>
      <c r="MFB11" s="135"/>
      <c r="MFC11" s="135"/>
      <c r="MFD11" s="135"/>
      <c r="MFE11" s="135"/>
      <c r="MFF11" s="135"/>
      <c r="MFG11" s="135"/>
      <c r="MFH11" s="135"/>
      <c r="MFI11" s="135"/>
      <c r="MFJ11" s="135"/>
      <c r="MFK11" s="135"/>
      <c r="MFL11" s="135"/>
      <c r="MFM11" s="135"/>
      <c r="MFN11" s="135"/>
      <c r="MFO11" s="135"/>
      <c r="MFP11" s="135"/>
      <c r="MFQ11" s="135"/>
      <c r="MFR11" s="135"/>
      <c r="MFS11" s="135"/>
      <c r="MFT11" s="135"/>
      <c r="MFU11" s="135"/>
      <c r="MFV11" s="135"/>
      <c r="MFW11" s="135"/>
      <c r="MFX11" s="135"/>
      <c r="MFY11" s="135"/>
      <c r="MFZ11" s="135"/>
      <c r="MGA11" s="135"/>
      <c r="MGB11" s="135"/>
      <c r="MGC11" s="135"/>
      <c r="MGD11" s="135"/>
      <c r="MGE11" s="135"/>
      <c r="MGF11" s="135"/>
      <c r="MGG11" s="135"/>
      <c r="MGH11" s="135"/>
      <c r="MGI11" s="135"/>
      <c r="MGJ11" s="135"/>
      <c r="MGK11" s="135"/>
      <c r="MGL11" s="135"/>
      <c r="MGM11" s="135"/>
      <c r="MGN11" s="135"/>
      <c r="MGO11" s="135"/>
      <c r="MGP11" s="135"/>
      <c r="MGQ11" s="135"/>
      <c r="MGR11" s="135"/>
      <c r="MGS11" s="135"/>
      <c r="MGT11" s="135"/>
      <c r="MGU11" s="135"/>
      <c r="MGV11" s="135"/>
      <c r="MGW11" s="135"/>
      <c r="MGX11" s="135"/>
      <c r="MGY11" s="135"/>
      <c r="MGZ11" s="135"/>
      <c r="MHA11" s="135"/>
      <c r="MHB11" s="135"/>
      <c r="MHC11" s="135"/>
      <c r="MHD11" s="135"/>
      <c r="MHE11" s="135"/>
      <c r="MHF11" s="135"/>
      <c r="MHG11" s="135"/>
      <c r="MHH11" s="135"/>
      <c r="MHI11" s="135"/>
      <c r="MHJ11" s="135"/>
      <c r="MHK11" s="135"/>
      <c r="MHL11" s="135"/>
      <c r="MHM11" s="135"/>
      <c r="MHN11" s="135"/>
      <c r="MHO11" s="135"/>
      <c r="MHP11" s="135"/>
      <c r="MHQ11" s="135"/>
      <c r="MHR11" s="135"/>
      <c r="MHS11" s="135"/>
      <c r="MHT11" s="135"/>
      <c r="MHU11" s="135"/>
      <c r="MHV11" s="135"/>
      <c r="MHW11" s="135"/>
      <c r="MHX11" s="135"/>
      <c r="MHY11" s="135"/>
      <c r="MHZ11" s="135"/>
      <c r="MIA11" s="135"/>
      <c r="MIB11" s="135"/>
      <c r="MIC11" s="135"/>
      <c r="MID11" s="135"/>
      <c r="MIE11" s="135"/>
      <c r="MIF11" s="135"/>
      <c r="MIG11" s="135"/>
      <c r="MIH11" s="135"/>
      <c r="MII11" s="135"/>
      <c r="MIJ11" s="135"/>
      <c r="MIK11" s="135"/>
      <c r="MIL11" s="135"/>
      <c r="MIM11" s="135"/>
      <c r="MIN11" s="135"/>
      <c r="MIO11" s="135"/>
      <c r="MIP11" s="135"/>
      <c r="MIQ11" s="135"/>
      <c r="MIR11" s="135"/>
      <c r="MIS11" s="135"/>
      <c r="MIT11" s="135"/>
      <c r="MIU11" s="135"/>
      <c r="MIV11" s="135"/>
      <c r="MIW11" s="135"/>
      <c r="MIX11" s="135"/>
      <c r="MIY11" s="135"/>
      <c r="MIZ11" s="135"/>
      <c r="MJA11" s="135"/>
      <c r="MJB11" s="135"/>
      <c r="MJC11" s="135"/>
      <c r="MJD11" s="135"/>
      <c r="MJE11" s="135"/>
      <c r="MJF11" s="135"/>
      <c r="MJG11" s="135"/>
      <c r="MJH11" s="135"/>
      <c r="MJI11" s="135"/>
      <c r="MJJ11" s="135"/>
      <c r="MJK11" s="135"/>
      <c r="MJL11" s="135"/>
      <c r="MJM11" s="135"/>
      <c r="MJN11" s="135"/>
      <c r="MJO11" s="135"/>
      <c r="MJP11" s="135"/>
      <c r="MJQ11" s="135"/>
      <c r="MJR11" s="135"/>
      <c r="MJS11" s="135"/>
      <c r="MJT11" s="135"/>
      <c r="MJU11" s="135"/>
      <c r="MJV11" s="135"/>
      <c r="MJW11" s="135"/>
      <c r="MJX11" s="135"/>
      <c r="MJY11" s="135"/>
      <c r="MJZ11" s="135"/>
      <c r="MKA11" s="135"/>
      <c r="MKB11" s="135"/>
      <c r="MKC11" s="135"/>
      <c r="MKD11" s="135"/>
      <c r="MKE11" s="135"/>
      <c r="MKF11" s="135"/>
      <c r="MKG11" s="135"/>
      <c r="MKH11" s="135"/>
      <c r="MKI11" s="135"/>
      <c r="MKJ11" s="135"/>
      <c r="MKK11" s="135"/>
      <c r="MKL11" s="135"/>
      <c r="MKM11" s="135"/>
      <c r="MKN11" s="135"/>
      <c r="MKO11" s="135"/>
      <c r="MKP11" s="135"/>
      <c r="MKQ11" s="135"/>
      <c r="MKR11" s="135"/>
      <c r="MKS11" s="135"/>
      <c r="MKT11" s="135"/>
      <c r="MKU11" s="135"/>
      <c r="MKV11" s="135"/>
      <c r="MKW11" s="135"/>
      <c r="MKX11" s="135"/>
      <c r="MKY11" s="135"/>
      <c r="MKZ11" s="135"/>
      <c r="MLA11" s="135"/>
      <c r="MLB11" s="135"/>
      <c r="MLC11" s="135"/>
      <c r="MLD11" s="135"/>
      <c r="MLE11" s="135"/>
      <c r="MLF11" s="135"/>
      <c r="MLG11" s="135"/>
      <c r="MLH11" s="135"/>
      <c r="MLI11" s="135"/>
      <c r="MLJ11" s="135"/>
      <c r="MLK11" s="135"/>
      <c r="MLL11" s="135"/>
      <c r="MLM11" s="135"/>
      <c r="MLN11" s="135"/>
      <c r="MLO11" s="135"/>
      <c r="MLP11" s="135"/>
      <c r="MLQ11" s="135"/>
      <c r="MLR11" s="135"/>
      <c r="MLS11" s="135"/>
      <c r="MLT11" s="135"/>
      <c r="MLU11" s="135"/>
      <c r="MLV11" s="135"/>
      <c r="MLW11" s="135"/>
      <c r="MLX11" s="135"/>
      <c r="MLY11" s="135"/>
      <c r="MLZ11" s="135"/>
      <c r="MMA11" s="135"/>
      <c r="MMB11" s="135"/>
      <c r="MMC11" s="135"/>
      <c r="MMD11" s="135"/>
      <c r="MME11" s="135"/>
      <c r="MMF11" s="135"/>
      <c r="MMG11" s="135"/>
      <c r="MMH11" s="135"/>
      <c r="MMI11" s="135"/>
      <c r="MMJ11" s="135"/>
      <c r="MMK11" s="135"/>
      <c r="MML11" s="135"/>
      <c r="MMM11" s="135"/>
      <c r="MMN11" s="135"/>
      <c r="MMO11" s="135"/>
      <c r="MMP11" s="135"/>
      <c r="MMQ11" s="135"/>
      <c r="MMR11" s="135"/>
      <c r="MMS11" s="135"/>
      <c r="MMT11" s="135"/>
      <c r="MMU11" s="135"/>
      <c r="MMV11" s="135"/>
      <c r="MMW11" s="135"/>
      <c r="MMX11" s="135"/>
      <c r="MMY11" s="135"/>
      <c r="MMZ11" s="135"/>
      <c r="MNA11" s="135"/>
      <c r="MNB11" s="135"/>
      <c r="MNC11" s="135"/>
      <c r="MND11" s="135"/>
      <c r="MNE11" s="135"/>
      <c r="MNF11" s="135"/>
      <c r="MNG11" s="135"/>
      <c r="MNH11" s="135"/>
      <c r="MNI11" s="135"/>
      <c r="MNJ11" s="135"/>
      <c r="MNK11" s="135"/>
      <c r="MNL11" s="135"/>
      <c r="MNM11" s="135"/>
      <c r="MNN11" s="135"/>
      <c r="MNO11" s="135"/>
      <c r="MNP11" s="135"/>
      <c r="MNQ11" s="135"/>
      <c r="MNR11" s="135"/>
      <c r="MNS11" s="135"/>
      <c r="MNT11" s="135"/>
      <c r="MNU11" s="135"/>
      <c r="MNV11" s="135"/>
      <c r="MNW11" s="135"/>
      <c r="MNX11" s="135"/>
      <c r="MNY11" s="135"/>
      <c r="MNZ11" s="135"/>
      <c r="MOA11" s="135"/>
      <c r="MOB11" s="135"/>
      <c r="MOC11" s="135"/>
      <c r="MOD11" s="135"/>
      <c r="MOE11" s="135"/>
      <c r="MOF11" s="135"/>
      <c r="MOG11" s="135"/>
      <c r="MOH11" s="135"/>
      <c r="MOI11" s="135"/>
      <c r="MOJ11" s="135"/>
      <c r="MOK11" s="135"/>
      <c r="MOL11" s="135"/>
      <c r="MOM11" s="135"/>
      <c r="MON11" s="135"/>
      <c r="MOO11" s="135"/>
      <c r="MOP11" s="135"/>
      <c r="MOQ11" s="135"/>
      <c r="MOR11" s="135"/>
      <c r="MOS11" s="135"/>
      <c r="MOT11" s="135"/>
      <c r="MOU11" s="135"/>
      <c r="MOV11" s="135"/>
      <c r="MOW11" s="135"/>
      <c r="MOX11" s="135"/>
      <c r="MOY11" s="135"/>
      <c r="MOZ11" s="135"/>
      <c r="MPA11" s="135"/>
      <c r="MPB11" s="135"/>
      <c r="MPC11" s="135"/>
      <c r="MPD11" s="135"/>
      <c r="MPE11" s="135"/>
      <c r="MPF11" s="135"/>
      <c r="MPG11" s="135"/>
      <c r="MPH11" s="135"/>
      <c r="MPI11" s="135"/>
      <c r="MPJ11" s="135"/>
      <c r="MPK11" s="135"/>
      <c r="MPL11" s="135"/>
      <c r="MPM11" s="135"/>
      <c r="MPN11" s="135"/>
      <c r="MPO11" s="135"/>
      <c r="MPP11" s="135"/>
      <c r="MPQ11" s="135"/>
      <c r="MPR11" s="135"/>
      <c r="MPS11" s="135"/>
      <c r="MPT11" s="135"/>
      <c r="MPU11" s="135"/>
      <c r="MPV11" s="135"/>
      <c r="MPW11" s="135"/>
      <c r="MPX11" s="135"/>
      <c r="MPY11" s="135"/>
      <c r="MPZ11" s="135"/>
      <c r="MQA11" s="135"/>
      <c r="MQB11" s="135"/>
      <c r="MQC11" s="135"/>
      <c r="MQD11" s="135"/>
      <c r="MQE11" s="135"/>
      <c r="MQF11" s="135"/>
      <c r="MQG11" s="135"/>
      <c r="MQH11" s="135"/>
      <c r="MQI11" s="135"/>
      <c r="MQJ11" s="135"/>
      <c r="MQK11" s="135"/>
      <c r="MQL11" s="135"/>
      <c r="MQM11" s="135"/>
      <c r="MQN11" s="135"/>
      <c r="MQO11" s="135"/>
      <c r="MQP11" s="135"/>
      <c r="MQQ11" s="135"/>
      <c r="MQR11" s="135"/>
      <c r="MQS11" s="135"/>
      <c r="MQT11" s="135"/>
      <c r="MQU11" s="135"/>
      <c r="MQV11" s="135"/>
      <c r="MQW11" s="135"/>
      <c r="MQX11" s="135"/>
      <c r="MQY11" s="135"/>
      <c r="MQZ11" s="135"/>
      <c r="MRA11" s="135"/>
      <c r="MRB11" s="135"/>
      <c r="MRC11" s="135"/>
      <c r="MRD11" s="135"/>
      <c r="MRE11" s="135"/>
      <c r="MRF11" s="135"/>
      <c r="MRG11" s="135"/>
      <c r="MRH11" s="135"/>
      <c r="MRI11" s="135"/>
      <c r="MRJ11" s="135"/>
      <c r="MRK11" s="135"/>
      <c r="MRL11" s="135"/>
      <c r="MRM11" s="135"/>
      <c r="MRN11" s="135"/>
      <c r="MRO11" s="135"/>
      <c r="MRP11" s="135"/>
      <c r="MRQ11" s="135"/>
      <c r="MRR11" s="135"/>
      <c r="MRS11" s="135"/>
      <c r="MRT11" s="135"/>
      <c r="MRU11" s="135"/>
      <c r="MRV11" s="135"/>
      <c r="MRW11" s="135"/>
      <c r="MRX11" s="135"/>
      <c r="MRY11" s="135"/>
      <c r="MRZ11" s="135"/>
      <c r="MSA11" s="135"/>
      <c r="MSB11" s="135"/>
      <c r="MSC11" s="135"/>
      <c r="MSD11" s="135"/>
      <c r="MSE11" s="135"/>
      <c r="MSF11" s="135"/>
      <c r="MSG11" s="135"/>
      <c r="MSH11" s="135"/>
      <c r="MSI11" s="135"/>
      <c r="MSJ11" s="135"/>
      <c r="MSK11" s="135"/>
      <c r="MSL11" s="135"/>
      <c r="MSM11" s="135"/>
      <c r="MSN11" s="135"/>
      <c r="MSO11" s="135"/>
      <c r="MSP11" s="135"/>
      <c r="MSQ11" s="135"/>
      <c r="MSR11" s="135"/>
      <c r="MSS11" s="135"/>
      <c r="MST11" s="135"/>
      <c r="MSU11" s="135"/>
      <c r="MSV11" s="135"/>
      <c r="MSW11" s="135"/>
      <c r="MSX11" s="135"/>
      <c r="MSY11" s="135"/>
      <c r="MSZ11" s="135"/>
      <c r="MTA11" s="135"/>
      <c r="MTB11" s="135"/>
      <c r="MTC11" s="135"/>
      <c r="MTD11" s="135"/>
      <c r="MTE11" s="135"/>
      <c r="MTF11" s="135"/>
      <c r="MTG11" s="135"/>
      <c r="MTH11" s="135"/>
      <c r="MTI11" s="135"/>
      <c r="MTJ11" s="135"/>
      <c r="MTK11" s="135"/>
      <c r="MTL11" s="135"/>
      <c r="MTM11" s="135"/>
      <c r="MTN11" s="135"/>
      <c r="MTO11" s="135"/>
      <c r="MTP11" s="135"/>
      <c r="MTQ11" s="135"/>
      <c r="MTR11" s="135"/>
      <c r="MTS11" s="135"/>
      <c r="MTT11" s="135"/>
      <c r="MTU11" s="135"/>
      <c r="MTV11" s="135"/>
      <c r="MTW11" s="135"/>
      <c r="MTX11" s="135"/>
      <c r="MTY11" s="135"/>
      <c r="MTZ11" s="135"/>
      <c r="MUA11" s="135"/>
      <c r="MUB11" s="135"/>
      <c r="MUC11" s="135"/>
      <c r="MUD11" s="135"/>
      <c r="MUE11" s="135"/>
      <c r="MUF11" s="135"/>
      <c r="MUG11" s="135"/>
      <c r="MUH11" s="135"/>
      <c r="MUI11" s="135"/>
      <c r="MUJ11" s="135"/>
      <c r="MUK11" s="135"/>
      <c r="MUL11" s="135"/>
      <c r="MUM11" s="135"/>
      <c r="MUN11" s="135"/>
      <c r="MUO11" s="135"/>
      <c r="MUP11" s="135"/>
      <c r="MUQ11" s="135"/>
      <c r="MUR11" s="135"/>
      <c r="MUS11" s="135"/>
      <c r="MUT11" s="135"/>
      <c r="MUU11" s="135"/>
      <c r="MUV11" s="135"/>
      <c r="MUW11" s="135"/>
      <c r="MUX11" s="135"/>
      <c r="MUY11" s="135"/>
      <c r="MUZ11" s="135"/>
      <c r="MVA11" s="135"/>
      <c r="MVB11" s="135"/>
      <c r="MVC11" s="135"/>
      <c r="MVD11" s="135"/>
      <c r="MVE11" s="135"/>
      <c r="MVF11" s="135"/>
      <c r="MVG11" s="135"/>
      <c r="MVH11" s="135"/>
      <c r="MVI11" s="135"/>
      <c r="MVJ11" s="135"/>
      <c r="MVK11" s="135"/>
      <c r="MVL11" s="135"/>
      <c r="MVM11" s="135"/>
      <c r="MVN11" s="135"/>
      <c r="MVO11" s="135"/>
      <c r="MVP11" s="135"/>
      <c r="MVQ11" s="135"/>
      <c r="MVR11" s="135"/>
      <c r="MVS11" s="135"/>
      <c r="MVT11" s="135"/>
      <c r="MVU11" s="135"/>
      <c r="MVV11" s="135"/>
      <c r="MVW11" s="135"/>
      <c r="MVX11" s="135"/>
      <c r="MVY11" s="135"/>
      <c r="MVZ11" s="135"/>
      <c r="MWA11" s="135"/>
      <c r="MWB11" s="135"/>
      <c r="MWC11" s="135"/>
      <c r="MWD11" s="135"/>
      <c r="MWE11" s="135"/>
      <c r="MWF11" s="135"/>
      <c r="MWG11" s="135"/>
      <c r="MWH11" s="135"/>
      <c r="MWI11" s="135"/>
      <c r="MWJ11" s="135"/>
      <c r="MWK11" s="135"/>
      <c r="MWL11" s="135"/>
      <c r="MWM11" s="135"/>
      <c r="MWN11" s="135"/>
      <c r="MWO11" s="135"/>
      <c r="MWP11" s="135"/>
      <c r="MWQ11" s="135"/>
      <c r="MWR11" s="135"/>
      <c r="MWS11" s="135"/>
      <c r="MWT11" s="135"/>
      <c r="MWU11" s="135"/>
      <c r="MWV11" s="135"/>
      <c r="MWW11" s="135"/>
      <c r="MWX11" s="135"/>
      <c r="MWY11" s="135"/>
      <c r="MWZ11" s="135"/>
      <c r="MXA11" s="135"/>
      <c r="MXB11" s="135"/>
      <c r="MXC11" s="135"/>
      <c r="MXD11" s="135"/>
      <c r="MXE11" s="135"/>
      <c r="MXF11" s="135"/>
      <c r="MXG11" s="135"/>
      <c r="MXH11" s="135"/>
      <c r="MXI11" s="135"/>
      <c r="MXJ11" s="135"/>
      <c r="MXK11" s="135"/>
      <c r="MXL11" s="135"/>
      <c r="MXM11" s="135"/>
      <c r="MXN11" s="135"/>
      <c r="MXO11" s="135"/>
      <c r="MXP11" s="135"/>
      <c r="MXQ11" s="135"/>
      <c r="MXR11" s="135"/>
      <c r="MXS11" s="135"/>
      <c r="MXT11" s="135"/>
      <c r="MXU11" s="135"/>
      <c r="MXV11" s="135"/>
      <c r="MXW11" s="135"/>
      <c r="MXX11" s="135"/>
      <c r="MXY11" s="135"/>
      <c r="MXZ11" s="135"/>
      <c r="MYA11" s="135"/>
      <c r="MYB11" s="135"/>
      <c r="MYC11" s="135"/>
      <c r="MYD11" s="135"/>
      <c r="MYE11" s="135"/>
      <c r="MYF11" s="135"/>
      <c r="MYG11" s="135"/>
      <c r="MYH11" s="135"/>
      <c r="MYI11" s="135"/>
      <c r="MYJ11" s="135"/>
      <c r="MYK11" s="135"/>
      <c r="MYL11" s="135"/>
      <c r="MYM11" s="135"/>
      <c r="MYN11" s="135"/>
      <c r="MYO11" s="135"/>
      <c r="MYP11" s="135"/>
      <c r="MYQ11" s="135"/>
      <c r="MYR11" s="135"/>
      <c r="MYS11" s="135"/>
      <c r="MYT11" s="135"/>
      <c r="MYU11" s="135"/>
      <c r="MYV11" s="135"/>
      <c r="MYW11" s="135"/>
      <c r="MYX11" s="135"/>
      <c r="MYY11" s="135"/>
      <c r="MYZ11" s="135"/>
      <c r="MZA11" s="135"/>
      <c r="MZB11" s="135"/>
      <c r="MZC11" s="135"/>
      <c r="MZD11" s="135"/>
      <c r="MZE11" s="135"/>
      <c r="MZF11" s="135"/>
      <c r="MZG11" s="135"/>
      <c r="MZH11" s="135"/>
      <c r="MZI11" s="135"/>
      <c r="MZJ11" s="135"/>
      <c r="MZK11" s="135"/>
      <c r="MZL11" s="135"/>
      <c r="MZM11" s="135"/>
      <c r="MZN11" s="135"/>
      <c r="MZO11" s="135"/>
      <c r="MZP11" s="135"/>
      <c r="MZQ11" s="135"/>
      <c r="MZR11" s="135"/>
      <c r="MZS11" s="135"/>
      <c r="MZT11" s="135"/>
      <c r="MZU11" s="135"/>
      <c r="MZV11" s="135"/>
      <c r="MZW11" s="135"/>
      <c r="MZX11" s="135"/>
      <c r="MZY11" s="135"/>
      <c r="MZZ11" s="135"/>
      <c r="NAA11" s="135"/>
      <c r="NAB11" s="135"/>
      <c r="NAC11" s="135"/>
      <c r="NAD11" s="135"/>
      <c r="NAE11" s="135"/>
      <c r="NAF11" s="135"/>
      <c r="NAG11" s="135"/>
      <c r="NAH11" s="135"/>
      <c r="NAI11" s="135"/>
      <c r="NAJ11" s="135"/>
      <c r="NAK11" s="135"/>
      <c r="NAL11" s="135"/>
      <c r="NAM11" s="135"/>
      <c r="NAN11" s="135"/>
      <c r="NAO11" s="135"/>
      <c r="NAP11" s="135"/>
      <c r="NAQ11" s="135"/>
      <c r="NAR11" s="135"/>
      <c r="NAS11" s="135"/>
      <c r="NAT11" s="135"/>
      <c r="NAU11" s="135"/>
      <c r="NAV11" s="135"/>
      <c r="NAW11" s="135"/>
      <c r="NAX11" s="135"/>
      <c r="NAY11" s="135"/>
      <c r="NAZ11" s="135"/>
      <c r="NBA11" s="135"/>
      <c r="NBB11" s="135"/>
      <c r="NBC11" s="135"/>
      <c r="NBD11" s="135"/>
      <c r="NBE11" s="135"/>
      <c r="NBF11" s="135"/>
      <c r="NBG11" s="135"/>
      <c r="NBH11" s="135"/>
      <c r="NBI11" s="135"/>
      <c r="NBJ11" s="135"/>
      <c r="NBK11" s="135"/>
      <c r="NBL11" s="135"/>
      <c r="NBM11" s="135"/>
      <c r="NBN11" s="135"/>
      <c r="NBO11" s="135"/>
      <c r="NBP11" s="135"/>
      <c r="NBQ11" s="135"/>
      <c r="NBR11" s="135"/>
      <c r="NBS11" s="135"/>
      <c r="NBT11" s="135"/>
      <c r="NBU11" s="135"/>
      <c r="NBV11" s="135"/>
      <c r="NBW11" s="135"/>
      <c r="NBX11" s="135"/>
      <c r="NBY11" s="135"/>
      <c r="NBZ11" s="135"/>
      <c r="NCA11" s="135"/>
      <c r="NCB11" s="135"/>
      <c r="NCC11" s="135"/>
      <c r="NCD11" s="135"/>
      <c r="NCE11" s="135"/>
      <c r="NCF11" s="135"/>
      <c r="NCG11" s="135"/>
      <c r="NCH11" s="135"/>
      <c r="NCI11" s="135"/>
      <c r="NCJ11" s="135"/>
      <c r="NCK11" s="135"/>
      <c r="NCL11" s="135"/>
      <c r="NCM11" s="135"/>
      <c r="NCN11" s="135"/>
      <c r="NCO11" s="135"/>
      <c r="NCP11" s="135"/>
      <c r="NCQ11" s="135"/>
      <c r="NCR11" s="135"/>
      <c r="NCS11" s="135"/>
      <c r="NCT11" s="135"/>
      <c r="NCU11" s="135"/>
      <c r="NCV11" s="135"/>
      <c r="NCW11" s="135"/>
      <c r="NCX11" s="135"/>
      <c r="NCY11" s="135"/>
      <c r="NCZ11" s="135"/>
      <c r="NDA11" s="135"/>
      <c r="NDB11" s="135"/>
      <c r="NDC11" s="135"/>
      <c r="NDD11" s="135"/>
      <c r="NDE11" s="135"/>
      <c r="NDF11" s="135"/>
      <c r="NDG11" s="135"/>
      <c r="NDH11" s="135"/>
      <c r="NDI11" s="135"/>
      <c r="NDJ11" s="135"/>
      <c r="NDK11" s="135"/>
      <c r="NDL11" s="135"/>
      <c r="NDM11" s="135"/>
      <c r="NDN11" s="135"/>
      <c r="NDO11" s="135"/>
      <c r="NDP11" s="135"/>
      <c r="NDQ11" s="135"/>
      <c r="NDR11" s="135"/>
      <c r="NDS11" s="135"/>
      <c r="NDT11" s="135"/>
      <c r="NDU11" s="135"/>
      <c r="NDV11" s="135"/>
      <c r="NDW11" s="135"/>
      <c r="NDX11" s="135"/>
      <c r="NDY11" s="135"/>
      <c r="NDZ11" s="135"/>
      <c r="NEA11" s="135"/>
      <c r="NEB11" s="135"/>
      <c r="NEC11" s="135"/>
      <c r="NED11" s="135"/>
      <c r="NEE11" s="135"/>
      <c r="NEF11" s="135"/>
      <c r="NEG11" s="135"/>
      <c r="NEH11" s="135"/>
      <c r="NEI11" s="135"/>
      <c r="NEJ11" s="135"/>
      <c r="NEK11" s="135"/>
      <c r="NEL11" s="135"/>
      <c r="NEM11" s="135"/>
      <c r="NEN11" s="135"/>
      <c r="NEO11" s="135"/>
      <c r="NEP11" s="135"/>
      <c r="NEQ11" s="135"/>
      <c r="NER11" s="135"/>
      <c r="NES11" s="135"/>
      <c r="NET11" s="135"/>
      <c r="NEU11" s="135"/>
      <c r="NEV11" s="135"/>
      <c r="NEW11" s="135"/>
      <c r="NEX11" s="135"/>
      <c r="NEY11" s="135"/>
      <c r="NEZ11" s="135"/>
      <c r="NFA11" s="135"/>
      <c r="NFB11" s="135"/>
      <c r="NFC11" s="135"/>
      <c r="NFD11" s="135"/>
      <c r="NFE11" s="135"/>
      <c r="NFF11" s="135"/>
      <c r="NFG11" s="135"/>
      <c r="NFH11" s="135"/>
      <c r="NFI11" s="135"/>
      <c r="NFJ11" s="135"/>
      <c r="NFK11" s="135"/>
      <c r="NFL11" s="135"/>
      <c r="NFM11" s="135"/>
      <c r="NFN11" s="135"/>
      <c r="NFO11" s="135"/>
      <c r="NFP11" s="135"/>
      <c r="NFQ11" s="135"/>
      <c r="NFR11" s="135"/>
      <c r="NFS11" s="135"/>
      <c r="NFT11" s="135"/>
      <c r="NFU11" s="135"/>
      <c r="NFV11" s="135"/>
      <c r="NFW11" s="135"/>
      <c r="NFX11" s="135"/>
      <c r="NFY11" s="135"/>
      <c r="NFZ11" s="135"/>
      <c r="NGA11" s="135"/>
      <c r="NGB11" s="135"/>
      <c r="NGC11" s="135"/>
      <c r="NGD11" s="135"/>
      <c r="NGE11" s="135"/>
      <c r="NGF11" s="135"/>
      <c r="NGG11" s="135"/>
      <c r="NGH11" s="135"/>
      <c r="NGI11" s="135"/>
      <c r="NGJ11" s="135"/>
      <c r="NGK11" s="135"/>
      <c r="NGL11" s="135"/>
      <c r="NGM11" s="135"/>
      <c r="NGN11" s="135"/>
      <c r="NGO11" s="135"/>
      <c r="NGP11" s="135"/>
      <c r="NGQ11" s="135"/>
      <c r="NGR11" s="135"/>
      <c r="NGS11" s="135"/>
      <c r="NGT11" s="135"/>
      <c r="NGU11" s="135"/>
      <c r="NGV11" s="135"/>
      <c r="NGW11" s="135"/>
      <c r="NGX11" s="135"/>
      <c r="NGY11" s="135"/>
      <c r="NGZ11" s="135"/>
      <c r="NHA11" s="135"/>
      <c r="NHB11" s="135"/>
      <c r="NHC11" s="135"/>
      <c r="NHD11" s="135"/>
      <c r="NHE11" s="135"/>
      <c r="NHF11" s="135"/>
      <c r="NHG11" s="135"/>
      <c r="NHH11" s="135"/>
      <c r="NHI11" s="135"/>
      <c r="NHJ11" s="135"/>
      <c r="NHK11" s="135"/>
      <c r="NHL11" s="135"/>
      <c r="NHM11" s="135"/>
      <c r="NHN11" s="135"/>
      <c r="NHO11" s="135"/>
      <c r="NHP11" s="135"/>
      <c r="NHQ11" s="135"/>
      <c r="NHR11" s="135"/>
      <c r="NHS11" s="135"/>
      <c r="NHT11" s="135"/>
      <c r="NHU11" s="135"/>
      <c r="NHV11" s="135"/>
      <c r="NHW11" s="135"/>
      <c r="NHX11" s="135"/>
      <c r="NHY11" s="135"/>
      <c r="NHZ11" s="135"/>
      <c r="NIA11" s="135"/>
      <c r="NIB11" s="135"/>
      <c r="NIC11" s="135"/>
      <c r="NID11" s="135"/>
      <c r="NIE11" s="135"/>
      <c r="NIF11" s="135"/>
      <c r="NIG11" s="135"/>
      <c r="NIH11" s="135"/>
      <c r="NII11" s="135"/>
      <c r="NIJ11" s="135"/>
      <c r="NIK11" s="135"/>
      <c r="NIL11" s="135"/>
      <c r="NIM11" s="135"/>
      <c r="NIN11" s="135"/>
      <c r="NIO11" s="135"/>
      <c r="NIP11" s="135"/>
      <c r="NIQ11" s="135"/>
      <c r="NIR11" s="135"/>
      <c r="NIS11" s="135"/>
      <c r="NIT11" s="135"/>
      <c r="NIU11" s="135"/>
      <c r="NIV11" s="135"/>
      <c r="NIW11" s="135"/>
      <c r="NIX11" s="135"/>
      <c r="NIY11" s="135"/>
      <c r="NIZ11" s="135"/>
      <c r="NJA11" s="135"/>
      <c r="NJB11" s="135"/>
      <c r="NJC11" s="135"/>
      <c r="NJD11" s="135"/>
      <c r="NJE11" s="135"/>
      <c r="NJF11" s="135"/>
      <c r="NJG11" s="135"/>
      <c r="NJH11" s="135"/>
      <c r="NJI11" s="135"/>
      <c r="NJJ11" s="135"/>
      <c r="NJK11" s="135"/>
      <c r="NJL11" s="135"/>
      <c r="NJM11" s="135"/>
      <c r="NJN11" s="135"/>
      <c r="NJO11" s="135"/>
      <c r="NJP11" s="135"/>
      <c r="NJQ11" s="135"/>
      <c r="NJR11" s="135"/>
      <c r="NJS11" s="135"/>
      <c r="NJT11" s="135"/>
      <c r="NJU11" s="135"/>
      <c r="NJV11" s="135"/>
      <c r="NJW11" s="135"/>
      <c r="NJX11" s="135"/>
      <c r="NJY11" s="135"/>
      <c r="NJZ11" s="135"/>
      <c r="NKA11" s="135"/>
      <c r="NKB11" s="135"/>
      <c r="NKC11" s="135"/>
      <c r="NKD11" s="135"/>
      <c r="NKE11" s="135"/>
      <c r="NKF11" s="135"/>
      <c r="NKG11" s="135"/>
      <c r="NKH11" s="135"/>
      <c r="NKI11" s="135"/>
      <c r="NKJ11" s="135"/>
      <c r="NKK11" s="135"/>
      <c r="NKL11" s="135"/>
      <c r="NKM11" s="135"/>
      <c r="NKN11" s="135"/>
      <c r="NKO11" s="135"/>
      <c r="NKP11" s="135"/>
      <c r="NKQ11" s="135"/>
      <c r="NKR11" s="135"/>
      <c r="NKS11" s="135"/>
      <c r="NKT11" s="135"/>
      <c r="NKU11" s="135"/>
      <c r="NKV11" s="135"/>
      <c r="NKW11" s="135"/>
      <c r="NKX11" s="135"/>
      <c r="NKY11" s="135"/>
      <c r="NKZ11" s="135"/>
      <c r="NLA11" s="135"/>
      <c r="NLB11" s="135"/>
      <c r="NLC11" s="135"/>
      <c r="NLD11" s="135"/>
      <c r="NLE11" s="135"/>
      <c r="NLF11" s="135"/>
      <c r="NLG11" s="135"/>
      <c r="NLH11" s="135"/>
      <c r="NLI11" s="135"/>
      <c r="NLJ11" s="135"/>
      <c r="NLK11" s="135"/>
      <c r="NLL11" s="135"/>
      <c r="NLM11" s="135"/>
      <c r="NLN11" s="135"/>
      <c r="NLO11" s="135"/>
      <c r="NLP11" s="135"/>
      <c r="NLQ11" s="135"/>
      <c r="NLR11" s="135"/>
      <c r="NLS11" s="135"/>
      <c r="NLT11" s="135"/>
      <c r="NLU11" s="135"/>
      <c r="NLV11" s="135"/>
      <c r="NLW11" s="135"/>
      <c r="NLX11" s="135"/>
      <c r="NLY11" s="135"/>
      <c r="NLZ11" s="135"/>
      <c r="NMA11" s="135"/>
      <c r="NMB11" s="135"/>
      <c r="NMC11" s="135"/>
      <c r="NMD11" s="135"/>
      <c r="NME11" s="135"/>
      <c r="NMF11" s="135"/>
      <c r="NMG11" s="135"/>
      <c r="NMH11" s="135"/>
      <c r="NMI11" s="135"/>
      <c r="NMJ11" s="135"/>
      <c r="NMK11" s="135"/>
      <c r="NML11" s="135"/>
      <c r="NMM11" s="135"/>
      <c r="NMN11" s="135"/>
      <c r="NMO11" s="135"/>
      <c r="NMP11" s="135"/>
      <c r="NMQ11" s="135"/>
      <c r="NMR11" s="135"/>
      <c r="NMS11" s="135"/>
      <c r="NMT11" s="135"/>
      <c r="NMU11" s="135"/>
      <c r="NMV11" s="135"/>
      <c r="NMW11" s="135"/>
      <c r="NMX11" s="135"/>
      <c r="NMY11" s="135"/>
      <c r="NMZ11" s="135"/>
      <c r="NNA11" s="135"/>
      <c r="NNB11" s="135"/>
      <c r="NNC11" s="135"/>
      <c r="NND11" s="135"/>
      <c r="NNE11" s="135"/>
      <c r="NNF11" s="135"/>
      <c r="NNG11" s="135"/>
      <c r="NNH11" s="135"/>
      <c r="NNI11" s="135"/>
      <c r="NNJ11" s="135"/>
      <c r="NNK11" s="135"/>
      <c r="NNL11" s="135"/>
      <c r="NNM11" s="135"/>
      <c r="NNN11" s="135"/>
      <c r="NNO11" s="135"/>
      <c r="NNP11" s="135"/>
      <c r="NNQ11" s="135"/>
      <c r="NNR11" s="135"/>
      <c r="NNS11" s="135"/>
      <c r="NNT11" s="135"/>
      <c r="NNU11" s="135"/>
      <c r="NNV11" s="135"/>
      <c r="NNW11" s="135"/>
      <c r="NNX11" s="135"/>
      <c r="NNY11" s="135"/>
      <c r="NNZ11" s="135"/>
      <c r="NOA11" s="135"/>
      <c r="NOB11" s="135"/>
      <c r="NOC11" s="135"/>
      <c r="NOD11" s="135"/>
      <c r="NOE11" s="135"/>
      <c r="NOF11" s="135"/>
      <c r="NOG11" s="135"/>
      <c r="NOH11" s="135"/>
      <c r="NOI11" s="135"/>
      <c r="NOJ11" s="135"/>
      <c r="NOK11" s="135"/>
      <c r="NOL11" s="135"/>
      <c r="NOM11" s="135"/>
      <c r="NON11" s="135"/>
      <c r="NOO11" s="135"/>
      <c r="NOP11" s="135"/>
      <c r="NOQ11" s="135"/>
      <c r="NOR11" s="135"/>
      <c r="NOS11" s="135"/>
      <c r="NOT11" s="135"/>
      <c r="NOU11" s="135"/>
      <c r="NOV11" s="135"/>
      <c r="NOW11" s="135"/>
      <c r="NOX11" s="135"/>
      <c r="NOY11" s="135"/>
      <c r="NOZ11" s="135"/>
      <c r="NPA11" s="135"/>
      <c r="NPB11" s="135"/>
      <c r="NPC11" s="135"/>
      <c r="NPD11" s="135"/>
      <c r="NPE11" s="135"/>
      <c r="NPF11" s="135"/>
      <c r="NPG11" s="135"/>
      <c r="NPH11" s="135"/>
      <c r="NPI11" s="135"/>
      <c r="NPJ11" s="135"/>
      <c r="NPK11" s="135"/>
      <c r="NPL11" s="135"/>
      <c r="NPM11" s="135"/>
      <c r="NPN11" s="135"/>
      <c r="NPO11" s="135"/>
      <c r="NPP11" s="135"/>
      <c r="NPQ11" s="135"/>
      <c r="NPR11" s="135"/>
      <c r="NPS11" s="135"/>
      <c r="NPT11" s="135"/>
      <c r="NPU11" s="135"/>
      <c r="NPV11" s="135"/>
      <c r="NPW11" s="135"/>
      <c r="NPX11" s="135"/>
      <c r="NPY11" s="135"/>
      <c r="NPZ11" s="135"/>
      <c r="NQA11" s="135"/>
      <c r="NQB11" s="135"/>
      <c r="NQC11" s="135"/>
      <c r="NQD11" s="135"/>
      <c r="NQE11" s="135"/>
      <c r="NQF11" s="135"/>
      <c r="NQG11" s="135"/>
      <c r="NQH11" s="135"/>
      <c r="NQI11" s="135"/>
      <c r="NQJ11" s="135"/>
      <c r="NQK11" s="135"/>
      <c r="NQL11" s="135"/>
      <c r="NQM11" s="135"/>
      <c r="NQN11" s="135"/>
      <c r="NQO11" s="135"/>
      <c r="NQP11" s="135"/>
      <c r="NQQ11" s="135"/>
      <c r="NQR11" s="135"/>
      <c r="NQS11" s="135"/>
      <c r="NQT11" s="135"/>
      <c r="NQU11" s="135"/>
      <c r="NQV11" s="135"/>
      <c r="NQW11" s="135"/>
      <c r="NQX11" s="135"/>
      <c r="NQY11" s="135"/>
      <c r="NQZ11" s="135"/>
      <c r="NRA11" s="135"/>
      <c r="NRB11" s="135"/>
      <c r="NRC11" s="135"/>
      <c r="NRD11" s="135"/>
      <c r="NRE11" s="135"/>
      <c r="NRF11" s="135"/>
      <c r="NRG11" s="135"/>
      <c r="NRH11" s="135"/>
      <c r="NRI11" s="135"/>
      <c r="NRJ11" s="135"/>
      <c r="NRK11" s="135"/>
      <c r="NRL11" s="135"/>
      <c r="NRM11" s="135"/>
      <c r="NRN11" s="135"/>
      <c r="NRO11" s="135"/>
      <c r="NRP11" s="135"/>
      <c r="NRQ11" s="135"/>
      <c r="NRR11" s="135"/>
      <c r="NRS11" s="135"/>
      <c r="NRT11" s="135"/>
      <c r="NRU11" s="135"/>
      <c r="NRV11" s="135"/>
      <c r="NRW11" s="135"/>
      <c r="NRX11" s="135"/>
      <c r="NRY11" s="135"/>
      <c r="NRZ11" s="135"/>
      <c r="NSA11" s="135"/>
      <c r="NSB11" s="135"/>
      <c r="NSC11" s="135"/>
      <c r="NSD11" s="135"/>
      <c r="NSE11" s="135"/>
      <c r="NSF11" s="135"/>
      <c r="NSG11" s="135"/>
      <c r="NSH11" s="135"/>
      <c r="NSI11" s="135"/>
      <c r="NSJ11" s="135"/>
      <c r="NSK11" s="135"/>
      <c r="NSL11" s="135"/>
      <c r="NSM11" s="135"/>
      <c r="NSN11" s="135"/>
      <c r="NSO11" s="135"/>
      <c r="NSP11" s="135"/>
      <c r="NSQ11" s="135"/>
      <c r="NSR11" s="135"/>
      <c r="NSS11" s="135"/>
      <c r="NST11" s="135"/>
      <c r="NSU11" s="135"/>
      <c r="NSV11" s="135"/>
      <c r="NSW11" s="135"/>
      <c r="NSX11" s="135"/>
      <c r="NSY11" s="135"/>
      <c r="NSZ11" s="135"/>
      <c r="NTA11" s="135"/>
      <c r="NTB11" s="135"/>
      <c r="NTC11" s="135"/>
      <c r="NTD11" s="135"/>
      <c r="NTE11" s="135"/>
      <c r="NTF11" s="135"/>
      <c r="NTG11" s="135"/>
      <c r="NTH11" s="135"/>
      <c r="NTI11" s="135"/>
      <c r="NTJ11" s="135"/>
      <c r="NTK11" s="135"/>
      <c r="NTL11" s="135"/>
      <c r="NTM11" s="135"/>
      <c r="NTN11" s="135"/>
      <c r="NTO11" s="135"/>
      <c r="NTP11" s="135"/>
      <c r="NTQ11" s="135"/>
      <c r="NTR11" s="135"/>
      <c r="NTS11" s="135"/>
      <c r="NTT11" s="135"/>
      <c r="NTU11" s="135"/>
      <c r="NTV11" s="135"/>
      <c r="NTW11" s="135"/>
      <c r="NTX11" s="135"/>
      <c r="NTY11" s="135"/>
      <c r="NTZ11" s="135"/>
      <c r="NUA11" s="135"/>
      <c r="NUB11" s="135"/>
      <c r="NUC11" s="135"/>
      <c r="NUD11" s="135"/>
      <c r="NUE11" s="135"/>
      <c r="NUF11" s="135"/>
      <c r="NUG11" s="135"/>
      <c r="NUH11" s="135"/>
      <c r="NUI11" s="135"/>
      <c r="NUJ11" s="135"/>
      <c r="NUK11" s="135"/>
      <c r="NUL11" s="135"/>
      <c r="NUM11" s="135"/>
      <c r="NUN11" s="135"/>
      <c r="NUO11" s="135"/>
      <c r="NUP11" s="135"/>
      <c r="NUQ11" s="135"/>
      <c r="NUR11" s="135"/>
      <c r="NUS11" s="135"/>
      <c r="NUT11" s="135"/>
      <c r="NUU11" s="135"/>
      <c r="NUV11" s="135"/>
      <c r="NUW11" s="135"/>
      <c r="NUX11" s="135"/>
      <c r="NUY11" s="135"/>
      <c r="NUZ11" s="135"/>
      <c r="NVA11" s="135"/>
      <c r="NVB11" s="135"/>
      <c r="NVC11" s="135"/>
      <c r="NVD11" s="135"/>
      <c r="NVE11" s="135"/>
      <c r="NVF11" s="135"/>
      <c r="NVG11" s="135"/>
      <c r="NVH11" s="135"/>
      <c r="NVI11" s="135"/>
      <c r="NVJ11" s="135"/>
      <c r="NVK11" s="135"/>
      <c r="NVL11" s="135"/>
      <c r="NVM11" s="135"/>
      <c r="NVN11" s="135"/>
      <c r="NVO11" s="135"/>
      <c r="NVP11" s="135"/>
      <c r="NVQ11" s="135"/>
      <c r="NVR11" s="135"/>
      <c r="NVS11" s="135"/>
      <c r="NVT11" s="135"/>
      <c r="NVU11" s="135"/>
      <c r="NVV11" s="135"/>
      <c r="NVW11" s="135"/>
      <c r="NVX11" s="135"/>
      <c r="NVY11" s="135"/>
      <c r="NVZ11" s="135"/>
      <c r="NWA11" s="135"/>
      <c r="NWB11" s="135"/>
      <c r="NWC11" s="135"/>
      <c r="NWD11" s="135"/>
      <c r="NWE11" s="135"/>
      <c r="NWF11" s="135"/>
      <c r="NWG11" s="135"/>
      <c r="NWH11" s="135"/>
      <c r="NWI11" s="135"/>
      <c r="NWJ11" s="135"/>
      <c r="NWK11" s="135"/>
      <c r="NWL11" s="135"/>
      <c r="NWM11" s="135"/>
      <c r="NWN11" s="135"/>
      <c r="NWO11" s="135"/>
      <c r="NWP11" s="135"/>
      <c r="NWQ11" s="135"/>
      <c r="NWR11" s="135"/>
      <c r="NWS11" s="135"/>
      <c r="NWT11" s="135"/>
      <c r="NWU11" s="135"/>
      <c r="NWV11" s="135"/>
      <c r="NWW11" s="135"/>
      <c r="NWX11" s="135"/>
      <c r="NWY11" s="135"/>
      <c r="NWZ11" s="135"/>
      <c r="NXA11" s="135"/>
      <c r="NXB11" s="135"/>
      <c r="NXC11" s="135"/>
      <c r="NXD11" s="135"/>
      <c r="NXE11" s="135"/>
      <c r="NXF11" s="135"/>
      <c r="NXG11" s="135"/>
      <c r="NXH11" s="135"/>
      <c r="NXI11" s="135"/>
      <c r="NXJ11" s="135"/>
      <c r="NXK11" s="135"/>
      <c r="NXL11" s="135"/>
      <c r="NXM11" s="135"/>
      <c r="NXN11" s="135"/>
      <c r="NXO11" s="135"/>
      <c r="NXP11" s="135"/>
      <c r="NXQ11" s="135"/>
      <c r="NXR11" s="135"/>
      <c r="NXS11" s="135"/>
      <c r="NXT11" s="135"/>
      <c r="NXU11" s="135"/>
      <c r="NXV11" s="135"/>
      <c r="NXW11" s="135"/>
      <c r="NXX11" s="135"/>
      <c r="NXY11" s="135"/>
      <c r="NXZ11" s="135"/>
      <c r="NYA11" s="135"/>
      <c r="NYB11" s="135"/>
      <c r="NYC11" s="135"/>
      <c r="NYD11" s="135"/>
      <c r="NYE11" s="135"/>
      <c r="NYF11" s="135"/>
      <c r="NYG11" s="135"/>
      <c r="NYH11" s="135"/>
      <c r="NYI11" s="135"/>
      <c r="NYJ11" s="135"/>
      <c r="NYK11" s="135"/>
      <c r="NYL11" s="135"/>
      <c r="NYM11" s="135"/>
      <c r="NYN11" s="135"/>
      <c r="NYO11" s="135"/>
      <c r="NYP11" s="135"/>
      <c r="NYQ11" s="135"/>
      <c r="NYR11" s="135"/>
      <c r="NYS11" s="135"/>
      <c r="NYT11" s="135"/>
      <c r="NYU11" s="135"/>
      <c r="NYV11" s="135"/>
      <c r="NYW11" s="135"/>
      <c r="NYX11" s="135"/>
      <c r="NYY11" s="135"/>
      <c r="NYZ11" s="135"/>
      <c r="NZA11" s="135"/>
      <c r="NZB11" s="135"/>
      <c r="NZC11" s="135"/>
      <c r="NZD11" s="135"/>
      <c r="NZE11" s="135"/>
      <c r="NZF11" s="135"/>
      <c r="NZG11" s="135"/>
      <c r="NZH11" s="135"/>
      <c r="NZI11" s="135"/>
      <c r="NZJ11" s="135"/>
      <c r="NZK11" s="135"/>
      <c r="NZL11" s="135"/>
      <c r="NZM11" s="135"/>
      <c r="NZN11" s="135"/>
      <c r="NZO11" s="135"/>
      <c r="NZP11" s="135"/>
      <c r="NZQ11" s="135"/>
      <c r="NZR11" s="135"/>
      <c r="NZS11" s="135"/>
      <c r="NZT11" s="135"/>
      <c r="NZU11" s="135"/>
      <c r="NZV11" s="135"/>
      <c r="NZW11" s="135"/>
      <c r="NZX11" s="135"/>
      <c r="NZY11" s="135"/>
      <c r="NZZ11" s="135"/>
      <c r="OAA11" s="135"/>
      <c r="OAB11" s="135"/>
      <c r="OAC11" s="135"/>
      <c r="OAD11" s="135"/>
      <c r="OAE11" s="135"/>
      <c r="OAF11" s="135"/>
      <c r="OAG11" s="135"/>
      <c r="OAH11" s="135"/>
      <c r="OAI11" s="135"/>
      <c r="OAJ11" s="135"/>
      <c r="OAK11" s="135"/>
      <c r="OAL11" s="135"/>
      <c r="OAM11" s="135"/>
      <c r="OAN11" s="135"/>
      <c r="OAO11" s="135"/>
      <c r="OAP11" s="135"/>
      <c r="OAQ11" s="135"/>
      <c r="OAR11" s="135"/>
      <c r="OAS11" s="135"/>
      <c r="OAT11" s="135"/>
      <c r="OAU11" s="135"/>
      <c r="OAV11" s="135"/>
      <c r="OAW11" s="135"/>
      <c r="OAX11" s="135"/>
      <c r="OAY11" s="135"/>
      <c r="OAZ11" s="135"/>
      <c r="OBA11" s="135"/>
      <c r="OBB11" s="135"/>
      <c r="OBC11" s="135"/>
      <c r="OBD11" s="135"/>
      <c r="OBE11" s="135"/>
      <c r="OBF11" s="135"/>
      <c r="OBG11" s="135"/>
      <c r="OBH11" s="135"/>
      <c r="OBI11" s="135"/>
      <c r="OBJ11" s="135"/>
      <c r="OBK11" s="135"/>
      <c r="OBL11" s="135"/>
      <c r="OBM11" s="135"/>
      <c r="OBN11" s="135"/>
      <c r="OBO11" s="135"/>
      <c r="OBP11" s="135"/>
      <c r="OBQ11" s="135"/>
      <c r="OBR11" s="135"/>
      <c r="OBS11" s="135"/>
      <c r="OBT11" s="135"/>
      <c r="OBU11" s="135"/>
      <c r="OBV11" s="135"/>
      <c r="OBW11" s="135"/>
      <c r="OBX11" s="135"/>
      <c r="OBY11" s="135"/>
      <c r="OBZ11" s="135"/>
      <c r="OCA11" s="135"/>
      <c r="OCB11" s="135"/>
      <c r="OCC11" s="135"/>
      <c r="OCD11" s="135"/>
      <c r="OCE11" s="135"/>
      <c r="OCF11" s="135"/>
      <c r="OCG11" s="135"/>
      <c r="OCH11" s="135"/>
      <c r="OCI11" s="135"/>
      <c r="OCJ11" s="135"/>
      <c r="OCK11" s="135"/>
      <c r="OCL11" s="135"/>
      <c r="OCM11" s="135"/>
      <c r="OCN11" s="135"/>
      <c r="OCO11" s="135"/>
      <c r="OCP11" s="135"/>
      <c r="OCQ11" s="135"/>
      <c r="OCR11" s="135"/>
      <c r="OCS11" s="135"/>
      <c r="OCT11" s="135"/>
      <c r="OCU11" s="135"/>
      <c r="OCV11" s="135"/>
      <c r="OCW11" s="135"/>
      <c r="OCX11" s="135"/>
      <c r="OCY11" s="135"/>
      <c r="OCZ11" s="135"/>
      <c r="ODA11" s="135"/>
      <c r="ODB11" s="135"/>
      <c r="ODC11" s="135"/>
      <c r="ODD11" s="135"/>
      <c r="ODE11" s="135"/>
      <c r="ODF11" s="135"/>
      <c r="ODG11" s="135"/>
      <c r="ODH11" s="135"/>
      <c r="ODI11" s="135"/>
      <c r="ODJ11" s="135"/>
      <c r="ODK11" s="135"/>
      <c r="ODL11" s="135"/>
      <c r="ODM11" s="135"/>
      <c r="ODN11" s="135"/>
      <c r="ODO11" s="135"/>
      <c r="ODP11" s="135"/>
      <c r="ODQ11" s="135"/>
      <c r="ODR11" s="135"/>
      <c r="ODS11" s="135"/>
      <c r="ODT11" s="135"/>
      <c r="ODU11" s="135"/>
      <c r="ODV11" s="135"/>
      <c r="ODW11" s="135"/>
      <c r="ODX11" s="135"/>
      <c r="ODY11" s="135"/>
      <c r="ODZ11" s="135"/>
      <c r="OEA11" s="135"/>
      <c r="OEB11" s="135"/>
      <c r="OEC11" s="135"/>
      <c r="OED11" s="135"/>
      <c r="OEE11" s="135"/>
      <c r="OEF11" s="135"/>
      <c r="OEG11" s="135"/>
      <c r="OEH11" s="135"/>
      <c r="OEI11" s="135"/>
      <c r="OEJ11" s="135"/>
      <c r="OEK11" s="135"/>
      <c r="OEL11" s="135"/>
      <c r="OEM11" s="135"/>
      <c r="OEN11" s="135"/>
      <c r="OEO11" s="135"/>
      <c r="OEP11" s="135"/>
      <c r="OEQ11" s="135"/>
      <c r="OER11" s="135"/>
      <c r="OES11" s="135"/>
      <c r="OET11" s="135"/>
      <c r="OEU11" s="135"/>
      <c r="OEV11" s="135"/>
      <c r="OEW11" s="135"/>
      <c r="OEX11" s="135"/>
      <c r="OEY11" s="135"/>
      <c r="OEZ11" s="135"/>
      <c r="OFA11" s="135"/>
      <c r="OFB11" s="135"/>
      <c r="OFC11" s="135"/>
      <c r="OFD11" s="135"/>
      <c r="OFE11" s="135"/>
      <c r="OFF11" s="135"/>
      <c r="OFG11" s="135"/>
      <c r="OFH11" s="135"/>
      <c r="OFI11" s="135"/>
      <c r="OFJ11" s="135"/>
      <c r="OFK11" s="135"/>
      <c r="OFL11" s="135"/>
      <c r="OFM11" s="135"/>
      <c r="OFN11" s="135"/>
      <c r="OFO11" s="135"/>
      <c r="OFP11" s="135"/>
      <c r="OFQ11" s="135"/>
      <c r="OFR11" s="135"/>
      <c r="OFS11" s="135"/>
      <c r="OFT11" s="135"/>
      <c r="OFU11" s="135"/>
      <c r="OFV11" s="135"/>
      <c r="OFW11" s="135"/>
      <c r="OFX11" s="135"/>
      <c r="OFY11" s="135"/>
      <c r="OFZ11" s="135"/>
      <c r="OGA11" s="135"/>
      <c r="OGB11" s="135"/>
      <c r="OGC11" s="135"/>
      <c r="OGD11" s="135"/>
      <c r="OGE11" s="135"/>
      <c r="OGF11" s="135"/>
      <c r="OGG11" s="135"/>
      <c r="OGH11" s="135"/>
      <c r="OGI11" s="135"/>
      <c r="OGJ11" s="135"/>
      <c r="OGK11" s="135"/>
      <c r="OGL11" s="135"/>
      <c r="OGM11" s="135"/>
      <c r="OGN11" s="135"/>
      <c r="OGO11" s="135"/>
      <c r="OGP11" s="135"/>
      <c r="OGQ11" s="135"/>
      <c r="OGR11" s="135"/>
      <c r="OGS11" s="135"/>
      <c r="OGT11" s="135"/>
      <c r="OGU11" s="135"/>
      <c r="OGV11" s="135"/>
      <c r="OGW11" s="135"/>
      <c r="OGX11" s="135"/>
      <c r="OGY11" s="135"/>
      <c r="OGZ11" s="135"/>
      <c r="OHA11" s="135"/>
      <c r="OHB11" s="135"/>
      <c r="OHC11" s="135"/>
      <c r="OHD11" s="135"/>
      <c r="OHE11" s="135"/>
      <c r="OHF11" s="135"/>
      <c r="OHG11" s="135"/>
      <c r="OHH11" s="135"/>
      <c r="OHI11" s="135"/>
      <c r="OHJ11" s="135"/>
      <c r="OHK11" s="135"/>
      <c r="OHL11" s="135"/>
      <c r="OHM11" s="135"/>
      <c r="OHN11" s="135"/>
      <c r="OHO11" s="135"/>
      <c r="OHP11" s="135"/>
      <c r="OHQ11" s="135"/>
      <c r="OHR11" s="135"/>
      <c r="OHS11" s="135"/>
      <c r="OHT11" s="135"/>
      <c r="OHU11" s="135"/>
      <c r="OHV11" s="135"/>
      <c r="OHW11" s="135"/>
      <c r="OHX11" s="135"/>
      <c r="OHY11" s="135"/>
      <c r="OHZ11" s="135"/>
      <c r="OIA11" s="135"/>
      <c r="OIB11" s="135"/>
      <c r="OIC11" s="135"/>
      <c r="OID11" s="135"/>
      <c r="OIE11" s="135"/>
      <c r="OIF11" s="135"/>
      <c r="OIG11" s="135"/>
      <c r="OIH11" s="135"/>
      <c r="OII11" s="135"/>
      <c r="OIJ11" s="135"/>
      <c r="OIK11" s="135"/>
      <c r="OIL11" s="135"/>
      <c r="OIM11" s="135"/>
      <c r="OIN11" s="135"/>
      <c r="OIO11" s="135"/>
      <c r="OIP11" s="135"/>
      <c r="OIQ11" s="135"/>
      <c r="OIR11" s="135"/>
      <c r="OIS11" s="135"/>
      <c r="OIT11" s="135"/>
      <c r="OIU11" s="135"/>
      <c r="OIV11" s="135"/>
      <c r="OIW11" s="135"/>
      <c r="OIX11" s="135"/>
      <c r="OIY11" s="135"/>
      <c r="OIZ11" s="135"/>
      <c r="OJA11" s="135"/>
      <c r="OJB11" s="135"/>
      <c r="OJC11" s="135"/>
      <c r="OJD11" s="135"/>
      <c r="OJE11" s="135"/>
      <c r="OJF11" s="135"/>
      <c r="OJG11" s="135"/>
      <c r="OJH11" s="135"/>
      <c r="OJI11" s="135"/>
      <c r="OJJ11" s="135"/>
      <c r="OJK11" s="135"/>
      <c r="OJL11" s="135"/>
      <c r="OJM11" s="135"/>
      <c r="OJN11" s="135"/>
      <c r="OJO11" s="135"/>
      <c r="OJP11" s="135"/>
      <c r="OJQ11" s="135"/>
      <c r="OJR11" s="135"/>
      <c r="OJS11" s="135"/>
      <c r="OJT11" s="135"/>
      <c r="OJU11" s="135"/>
      <c r="OJV11" s="135"/>
      <c r="OJW11" s="135"/>
      <c r="OJX11" s="135"/>
      <c r="OJY11" s="135"/>
      <c r="OJZ11" s="135"/>
      <c r="OKA11" s="135"/>
      <c r="OKB11" s="135"/>
      <c r="OKC11" s="135"/>
      <c r="OKD11" s="135"/>
      <c r="OKE11" s="135"/>
      <c r="OKF11" s="135"/>
      <c r="OKG11" s="135"/>
      <c r="OKH11" s="135"/>
      <c r="OKI11" s="135"/>
      <c r="OKJ11" s="135"/>
      <c r="OKK11" s="135"/>
      <c r="OKL11" s="135"/>
      <c r="OKM11" s="135"/>
      <c r="OKN11" s="135"/>
      <c r="OKO11" s="135"/>
      <c r="OKP11" s="135"/>
      <c r="OKQ11" s="135"/>
      <c r="OKR11" s="135"/>
      <c r="OKS11" s="135"/>
      <c r="OKT11" s="135"/>
      <c r="OKU11" s="135"/>
      <c r="OKV11" s="135"/>
      <c r="OKW11" s="135"/>
      <c r="OKX11" s="135"/>
      <c r="OKY11" s="135"/>
      <c r="OKZ11" s="135"/>
      <c r="OLA11" s="135"/>
      <c r="OLB11" s="135"/>
      <c r="OLC11" s="135"/>
      <c r="OLD11" s="135"/>
      <c r="OLE11" s="135"/>
      <c r="OLF11" s="135"/>
      <c r="OLG11" s="135"/>
      <c r="OLH11" s="135"/>
      <c r="OLI11" s="135"/>
      <c r="OLJ11" s="135"/>
      <c r="OLK11" s="135"/>
      <c r="OLL11" s="135"/>
      <c r="OLM11" s="135"/>
      <c r="OLN11" s="135"/>
      <c r="OLO11" s="135"/>
      <c r="OLP11" s="135"/>
      <c r="OLQ11" s="135"/>
      <c r="OLR11" s="135"/>
      <c r="OLS11" s="135"/>
      <c r="OLT11" s="135"/>
      <c r="OLU11" s="135"/>
      <c r="OLV11" s="135"/>
      <c r="OLW11" s="135"/>
      <c r="OLX11" s="135"/>
      <c r="OLY11" s="135"/>
      <c r="OLZ11" s="135"/>
      <c r="OMA11" s="135"/>
      <c r="OMB11" s="135"/>
      <c r="OMC11" s="135"/>
      <c r="OMD11" s="135"/>
      <c r="OME11" s="135"/>
      <c r="OMF11" s="135"/>
      <c r="OMG11" s="135"/>
      <c r="OMH11" s="135"/>
      <c r="OMI11" s="135"/>
      <c r="OMJ11" s="135"/>
      <c r="OMK11" s="135"/>
      <c r="OML11" s="135"/>
      <c r="OMM11" s="135"/>
      <c r="OMN11" s="135"/>
      <c r="OMO11" s="135"/>
      <c r="OMP11" s="135"/>
      <c r="OMQ11" s="135"/>
      <c r="OMR11" s="135"/>
      <c r="OMS11" s="135"/>
      <c r="OMT11" s="135"/>
      <c r="OMU11" s="135"/>
      <c r="OMV11" s="135"/>
      <c r="OMW11" s="135"/>
      <c r="OMX11" s="135"/>
      <c r="OMY11" s="135"/>
      <c r="OMZ11" s="135"/>
      <c r="ONA11" s="135"/>
      <c r="ONB11" s="135"/>
      <c r="ONC11" s="135"/>
      <c r="OND11" s="135"/>
      <c r="ONE11" s="135"/>
      <c r="ONF11" s="135"/>
      <c r="ONG11" s="135"/>
      <c r="ONH11" s="135"/>
      <c r="ONI11" s="135"/>
      <c r="ONJ11" s="135"/>
      <c r="ONK11" s="135"/>
      <c r="ONL11" s="135"/>
      <c r="ONM11" s="135"/>
      <c r="ONN11" s="135"/>
      <c r="ONO11" s="135"/>
      <c r="ONP11" s="135"/>
      <c r="ONQ11" s="135"/>
      <c r="ONR11" s="135"/>
      <c r="ONS11" s="135"/>
      <c r="ONT11" s="135"/>
      <c r="ONU11" s="135"/>
      <c r="ONV11" s="135"/>
      <c r="ONW11" s="135"/>
      <c r="ONX11" s="135"/>
      <c r="ONY11" s="135"/>
      <c r="ONZ11" s="135"/>
      <c r="OOA11" s="135"/>
      <c r="OOB11" s="135"/>
      <c r="OOC11" s="135"/>
      <c r="OOD11" s="135"/>
      <c r="OOE11" s="135"/>
      <c r="OOF11" s="135"/>
      <c r="OOG11" s="135"/>
      <c r="OOH11" s="135"/>
      <c r="OOI11" s="135"/>
      <c r="OOJ11" s="135"/>
      <c r="OOK11" s="135"/>
      <c r="OOL11" s="135"/>
      <c r="OOM11" s="135"/>
      <c r="OON11" s="135"/>
      <c r="OOO11" s="135"/>
      <c r="OOP11" s="135"/>
      <c r="OOQ11" s="135"/>
      <c r="OOR11" s="135"/>
      <c r="OOS11" s="135"/>
      <c r="OOT11" s="135"/>
      <c r="OOU11" s="135"/>
      <c r="OOV11" s="135"/>
      <c r="OOW11" s="135"/>
      <c r="OOX11" s="135"/>
      <c r="OOY11" s="135"/>
      <c r="OOZ11" s="135"/>
      <c r="OPA11" s="135"/>
      <c r="OPB11" s="135"/>
      <c r="OPC11" s="135"/>
      <c r="OPD11" s="135"/>
      <c r="OPE11" s="135"/>
      <c r="OPF11" s="135"/>
      <c r="OPG11" s="135"/>
      <c r="OPH11" s="135"/>
      <c r="OPI11" s="135"/>
      <c r="OPJ11" s="135"/>
      <c r="OPK11" s="135"/>
      <c r="OPL11" s="135"/>
      <c r="OPM11" s="135"/>
      <c r="OPN11" s="135"/>
      <c r="OPO11" s="135"/>
      <c r="OPP11" s="135"/>
      <c r="OPQ11" s="135"/>
      <c r="OPR11" s="135"/>
      <c r="OPS11" s="135"/>
      <c r="OPT11" s="135"/>
      <c r="OPU11" s="135"/>
      <c r="OPV11" s="135"/>
      <c r="OPW11" s="135"/>
      <c r="OPX11" s="135"/>
      <c r="OPY11" s="135"/>
      <c r="OPZ11" s="135"/>
      <c r="OQA11" s="135"/>
      <c r="OQB11" s="135"/>
      <c r="OQC11" s="135"/>
      <c r="OQD11" s="135"/>
      <c r="OQE11" s="135"/>
      <c r="OQF11" s="135"/>
      <c r="OQG11" s="135"/>
      <c r="OQH11" s="135"/>
      <c r="OQI11" s="135"/>
      <c r="OQJ11" s="135"/>
      <c r="OQK11" s="135"/>
      <c r="OQL11" s="135"/>
      <c r="OQM11" s="135"/>
      <c r="OQN11" s="135"/>
      <c r="OQO11" s="135"/>
      <c r="OQP11" s="135"/>
      <c r="OQQ11" s="135"/>
      <c r="OQR11" s="135"/>
      <c r="OQS11" s="135"/>
      <c r="OQT11" s="135"/>
      <c r="OQU11" s="135"/>
      <c r="OQV11" s="135"/>
      <c r="OQW11" s="135"/>
      <c r="OQX11" s="135"/>
      <c r="OQY11" s="135"/>
      <c r="OQZ11" s="135"/>
      <c r="ORA11" s="135"/>
      <c r="ORB11" s="135"/>
      <c r="ORC11" s="135"/>
      <c r="ORD11" s="135"/>
      <c r="ORE11" s="135"/>
      <c r="ORF11" s="135"/>
      <c r="ORG11" s="135"/>
      <c r="ORH11" s="135"/>
      <c r="ORI11" s="135"/>
      <c r="ORJ11" s="135"/>
      <c r="ORK11" s="135"/>
      <c r="ORL11" s="135"/>
      <c r="ORM11" s="135"/>
      <c r="ORN11" s="135"/>
      <c r="ORO11" s="135"/>
      <c r="ORP11" s="135"/>
      <c r="ORQ11" s="135"/>
      <c r="ORR11" s="135"/>
      <c r="ORS11" s="135"/>
      <c r="ORT11" s="135"/>
      <c r="ORU11" s="135"/>
      <c r="ORV11" s="135"/>
      <c r="ORW11" s="135"/>
      <c r="ORX11" s="135"/>
      <c r="ORY11" s="135"/>
      <c r="ORZ11" s="135"/>
      <c r="OSA11" s="135"/>
      <c r="OSB11" s="135"/>
      <c r="OSC11" s="135"/>
      <c r="OSD11" s="135"/>
      <c r="OSE11" s="135"/>
      <c r="OSF11" s="135"/>
      <c r="OSG11" s="135"/>
      <c r="OSH11" s="135"/>
      <c r="OSI11" s="135"/>
      <c r="OSJ11" s="135"/>
      <c r="OSK11" s="135"/>
      <c r="OSL11" s="135"/>
      <c r="OSM11" s="135"/>
      <c r="OSN11" s="135"/>
      <c r="OSO11" s="135"/>
      <c r="OSP11" s="135"/>
      <c r="OSQ11" s="135"/>
      <c r="OSR11" s="135"/>
      <c r="OSS11" s="135"/>
      <c r="OST11" s="135"/>
      <c r="OSU11" s="135"/>
      <c r="OSV11" s="135"/>
      <c r="OSW11" s="135"/>
      <c r="OSX11" s="135"/>
      <c r="OSY11" s="135"/>
      <c r="OSZ11" s="135"/>
      <c r="OTA11" s="135"/>
      <c r="OTB11" s="135"/>
      <c r="OTC11" s="135"/>
      <c r="OTD11" s="135"/>
      <c r="OTE11" s="135"/>
      <c r="OTF11" s="135"/>
      <c r="OTG11" s="135"/>
      <c r="OTH11" s="135"/>
      <c r="OTI11" s="135"/>
      <c r="OTJ11" s="135"/>
      <c r="OTK11" s="135"/>
      <c r="OTL11" s="135"/>
      <c r="OTM11" s="135"/>
      <c r="OTN11" s="135"/>
      <c r="OTO11" s="135"/>
      <c r="OTP11" s="135"/>
      <c r="OTQ11" s="135"/>
      <c r="OTR11" s="135"/>
      <c r="OTS11" s="135"/>
      <c r="OTT11" s="135"/>
      <c r="OTU11" s="135"/>
      <c r="OTV11" s="135"/>
      <c r="OTW11" s="135"/>
      <c r="OTX11" s="135"/>
      <c r="OTY11" s="135"/>
      <c r="OTZ11" s="135"/>
      <c r="OUA11" s="135"/>
      <c r="OUB11" s="135"/>
      <c r="OUC11" s="135"/>
      <c r="OUD11" s="135"/>
      <c r="OUE11" s="135"/>
      <c r="OUF11" s="135"/>
      <c r="OUG11" s="135"/>
      <c r="OUH11" s="135"/>
      <c r="OUI11" s="135"/>
      <c r="OUJ11" s="135"/>
      <c r="OUK11" s="135"/>
      <c r="OUL11" s="135"/>
      <c r="OUM11" s="135"/>
      <c r="OUN11" s="135"/>
      <c r="OUO11" s="135"/>
      <c r="OUP11" s="135"/>
      <c r="OUQ11" s="135"/>
      <c r="OUR11" s="135"/>
      <c r="OUS11" s="135"/>
      <c r="OUT11" s="135"/>
      <c r="OUU11" s="135"/>
      <c r="OUV11" s="135"/>
      <c r="OUW11" s="135"/>
      <c r="OUX11" s="135"/>
      <c r="OUY11" s="135"/>
      <c r="OUZ11" s="135"/>
      <c r="OVA11" s="135"/>
      <c r="OVB11" s="135"/>
      <c r="OVC11" s="135"/>
      <c r="OVD11" s="135"/>
      <c r="OVE11" s="135"/>
      <c r="OVF11" s="135"/>
      <c r="OVG11" s="135"/>
      <c r="OVH11" s="135"/>
      <c r="OVI11" s="135"/>
      <c r="OVJ11" s="135"/>
      <c r="OVK11" s="135"/>
      <c r="OVL11" s="135"/>
      <c r="OVM11" s="135"/>
      <c r="OVN11" s="135"/>
      <c r="OVO11" s="135"/>
      <c r="OVP11" s="135"/>
      <c r="OVQ11" s="135"/>
      <c r="OVR11" s="135"/>
      <c r="OVS11" s="135"/>
      <c r="OVT11" s="135"/>
      <c r="OVU11" s="135"/>
      <c r="OVV11" s="135"/>
      <c r="OVW11" s="135"/>
      <c r="OVX11" s="135"/>
      <c r="OVY11" s="135"/>
      <c r="OVZ11" s="135"/>
      <c r="OWA11" s="135"/>
      <c r="OWB11" s="135"/>
      <c r="OWC11" s="135"/>
      <c r="OWD11" s="135"/>
      <c r="OWE11" s="135"/>
      <c r="OWF11" s="135"/>
      <c r="OWG11" s="135"/>
      <c r="OWH11" s="135"/>
      <c r="OWI11" s="135"/>
      <c r="OWJ11" s="135"/>
      <c r="OWK11" s="135"/>
      <c r="OWL11" s="135"/>
      <c r="OWM11" s="135"/>
      <c r="OWN11" s="135"/>
      <c r="OWO11" s="135"/>
      <c r="OWP11" s="135"/>
      <c r="OWQ11" s="135"/>
      <c r="OWR11" s="135"/>
      <c r="OWS11" s="135"/>
      <c r="OWT11" s="135"/>
      <c r="OWU11" s="135"/>
      <c r="OWV11" s="135"/>
      <c r="OWW11" s="135"/>
      <c r="OWX11" s="135"/>
      <c r="OWY11" s="135"/>
      <c r="OWZ11" s="135"/>
      <c r="OXA11" s="135"/>
      <c r="OXB11" s="135"/>
      <c r="OXC11" s="135"/>
      <c r="OXD11" s="135"/>
      <c r="OXE11" s="135"/>
      <c r="OXF11" s="135"/>
      <c r="OXG11" s="135"/>
      <c r="OXH11" s="135"/>
      <c r="OXI11" s="135"/>
      <c r="OXJ11" s="135"/>
      <c r="OXK11" s="135"/>
      <c r="OXL11" s="135"/>
      <c r="OXM11" s="135"/>
      <c r="OXN11" s="135"/>
      <c r="OXO11" s="135"/>
      <c r="OXP11" s="135"/>
      <c r="OXQ11" s="135"/>
      <c r="OXR11" s="135"/>
      <c r="OXS11" s="135"/>
      <c r="OXT11" s="135"/>
      <c r="OXU11" s="135"/>
      <c r="OXV11" s="135"/>
      <c r="OXW11" s="135"/>
      <c r="OXX11" s="135"/>
      <c r="OXY11" s="135"/>
      <c r="OXZ11" s="135"/>
      <c r="OYA11" s="135"/>
      <c r="OYB11" s="135"/>
      <c r="OYC11" s="135"/>
      <c r="OYD11" s="135"/>
      <c r="OYE11" s="135"/>
      <c r="OYF11" s="135"/>
      <c r="OYG11" s="135"/>
      <c r="OYH11" s="135"/>
      <c r="OYI11" s="135"/>
      <c r="OYJ11" s="135"/>
      <c r="OYK11" s="135"/>
      <c r="OYL11" s="135"/>
      <c r="OYM11" s="135"/>
      <c r="OYN11" s="135"/>
      <c r="OYO11" s="135"/>
      <c r="OYP11" s="135"/>
      <c r="OYQ11" s="135"/>
      <c r="OYR11" s="135"/>
      <c r="OYS11" s="135"/>
      <c r="OYT11" s="135"/>
      <c r="OYU11" s="135"/>
      <c r="OYV11" s="135"/>
      <c r="OYW11" s="135"/>
      <c r="OYX11" s="135"/>
      <c r="OYY11" s="135"/>
      <c r="OYZ11" s="135"/>
      <c r="OZA11" s="135"/>
      <c r="OZB11" s="135"/>
      <c r="OZC11" s="135"/>
      <c r="OZD11" s="135"/>
      <c r="OZE11" s="135"/>
      <c r="OZF11" s="135"/>
      <c r="OZG11" s="135"/>
      <c r="OZH11" s="135"/>
      <c r="OZI11" s="135"/>
      <c r="OZJ11" s="135"/>
      <c r="OZK11" s="135"/>
      <c r="OZL11" s="135"/>
      <c r="OZM11" s="135"/>
      <c r="OZN11" s="135"/>
      <c r="OZO11" s="135"/>
      <c r="OZP11" s="135"/>
      <c r="OZQ11" s="135"/>
      <c r="OZR11" s="135"/>
      <c r="OZS11" s="135"/>
      <c r="OZT11" s="135"/>
      <c r="OZU11" s="135"/>
      <c r="OZV11" s="135"/>
      <c r="OZW11" s="135"/>
      <c r="OZX11" s="135"/>
      <c r="OZY11" s="135"/>
      <c r="OZZ11" s="135"/>
      <c r="PAA11" s="135"/>
      <c r="PAB11" s="135"/>
      <c r="PAC11" s="135"/>
      <c r="PAD11" s="135"/>
      <c r="PAE11" s="135"/>
      <c r="PAF11" s="135"/>
      <c r="PAG11" s="135"/>
      <c r="PAH11" s="135"/>
      <c r="PAI11" s="135"/>
      <c r="PAJ11" s="135"/>
      <c r="PAK11" s="135"/>
      <c r="PAL11" s="135"/>
      <c r="PAM11" s="135"/>
      <c r="PAN11" s="135"/>
      <c r="PAO11" s="135"/>
      <c r="PAP11" s="135"/>
      <c r="PAQ11" s="135"/>
      <c r="PAR11" s="135"/>
      <c r="PAS11" s="135"/>
      <c r="PAT11" s="135"/>
      <c r="PAU11" s="135"/>
      <c r="PAV11" s="135"/>
      <c r="PAW11" s="135"/>
      <c r="PAX11" s="135"/>
      <c r="PAY11" s="135"/>
      <c r="PAZ11" s="135"/>
      <c r="PBA11" s="135"/>
      <c r="PBB11" s="135"/>
      <c r="PBC11" s="135"/>
      <c r="PBD11" s="135"/>
      <c r="PBE11" s="135"/>
      <c r="PBF11" s="135"/>
      <c r="PBG11" s="135"/>
      <c r="PBH11" s="135"/>
      <c r="PBI11" s="135"/>
      <c r="PBJ11" s="135"/>
      <c r="PBK11" s="135"/>
      <c r="PBL11" s="135"/>
      <c r="PBM11" s="135"/>
      <c r="PBN11" s="135"/>
      <c r="PBO11" s="135"/>
      <c r="PBP11" s="135"/>
      <c r="PBQ11" s="135"/>
      <c r="PBR11" s="135"/>
      <c r="PBS11" s="135"/>
      <c r="PBT11" s="135"/>
      <c r="PBU11" s="135"/>
      <c r="PBV11" s="135"/>
      <c r="PBW11" s="135"/>
      <c r="PBX11" s="135"/>
      <c r="PBY11" s="135"/>
      <c r="PBZ11" s="135"/>
      <c r="PCA11" s="135"/>
      <c r="PCB11" s="135"/>
      <c r="PCC11" s="135"/>
      <c r="PCD11" s="135"/>
      <c r="PCE11" s="135"/>
      <c r="PCF11" s="135"/>
      <c r="PCG11" s="135"/>
      <c r="PCH11" s="135"/>
      <c r="PCI11" s="135"/>
      <c r="PCJ11" s="135"/>
      <c r="PCK11" s="135"/>
      <c r="PCL11" s="135"/>
      <c r="PCM11" s="135"/>
      <c r="PCN11" s="135"/>
      <c r="PCO11" s="135"/>
      <c r="PCP11" s="135"/>
      <c r="PCQ11" s="135"/>
      <c r="PCR11" s="135"/>
      <c r="PCS11" s="135"/>
      <c r="PCT11" s="135"/>
      <c r="PCU11" s="135"/>
      <c r="PCV11" s="135"/>
      <c r="PCW11" s="135"/>
      <c r="PCX11" s="135"/>
      <c r="PCY11" s="135"/>
      <c r="PCZ11" s="135"/>
      <c r="PDA11" s="135"/>
      <c r="PDB11" s="135"/>
      <c r="PDC11" s="135"/>
      <c r="PDD11" s="135"/>
      <c r="PDE11" s="135"/>
      <c r="PDF11" s="135"/>
      <c r="PDG11" s="135"/>
      <c r="PDH11" s="135"/>
      <c r="PDI11" s="135"/>
      <c r="PDJ11" s="135"/>
      <c r="PDK11" s="135"/>
      <c r="PDL11" s="135"/>
      <c r="PDM11" s="135"/>
      <c r="PDN11" s="135"/>
      <c r="PDO11" s="135"/>
      <c r="PDP11" s="135"/>
      <c r="PDQ11" s="135"/>
      <c r="PDR11" s="135"/>
      <c r="PDS11" s="135"/>
      <c r="PDT11" s="135"/>
      <c r="PDU11" s="135"/>
      <c r="PDV11" s="135"/>
      <c r="PDW11" s="135"/>
      <c r="PDX11" s="135"/>
      <c r="PDY11" s="135"/>
      <c r="PDZ11" s="135"/>
      <c r="PEA11" s="135"/>
      <c r="PEB11" s="135"/>
      <c r="PEC11" s="135"/>
      <c r="PED11" s="135"/>
      <c r="PEE11" s="135"/>
      <c r="PEF11" s="135"/>
      <c r="PEG11" s="135"/>
      <c r="PEH11" s="135"/>
      <c r="PEI11" s="135"/>
      <c r="PEJ11" s="135"/>
      <c r="PEK11" s="135"/>
      <c r="PEL11" s="135"/>
      <c r="PEM11" s="135"/>
      <c r="PEN11" s="135"/>
      <c r="PEO11" s="135"/>
      <c r="PEP11" s="135"/>
      <c r="PEQ11" s="135"/>
      <c r="PER11" s="135"/>
      <c r="PES11" s="135"/>
      <c r="PET11" s="135"/>
      <c r="PEU11" s="135"/>
      <c r="PEV11" s="135"/>
      <c r="PEW11" s="135"/>
      <c r="PEX11" s="135"/>
      <c r="PEY11" s="135"/>
      <c r="PEZ11" s="135"/>
      <c r="PFA11" s="135"/>
      <c r="PFB11" s="135"/>
      <c r="PFC11" s="135"/>
      <c r="PFD11" s="135"/>
      <c r="PFE11" s="135"/>
      <c r="PFF11" s="135"/>
      <c r="PFG11" s="135"/>
      <c r="PFH11" s="135"/>
      <c r="PFI11" s="135"/>
      <c r="PFJ11" s="135"/>
      <c r="PFK11" s="135"/>
      <c r="PFL11" s="135"/>
      <c r="PFM11" s="135"/>
      <c r="PFN11" s="135"/>
      <c r="PFO11" s="135"/>
      <c r="PFP11" s="135"/>
      <c r="PFQ11" s="135"/>
      <c r="PFR11" s="135"/>
      <c r="PFS11" s="135"/>
      <c r="PFT11" s="135"/>
      <c r="PFU11" s="135"/>
      <c r="PFV11" s="135"/>
      <c r="PFW11" s="135"/>
      <c r="PFX11" s="135"/>
      <c r="PFY11" s="135"/>
      <c r="PFZ11" s="135"/>
      <c r="PGA11" s="135"/>
      <c r="PGB11" s="135"/>
      <c r="PGC11" s="135"/>
      <c r="PGD11" s="135"/>
      <c r="PGE11" s="135"/>
      <c r="PGF11" s="135"/>
      <c r="PGG11" s="135"/>
      <c r="PGH11" s="135"/>
      <c r="PGI11" s="135"/>
      <c r="PGJ11" s="135"/>
      <c r="PGK11" s="135"/>
      <c r="PGL11" s="135"/>
      <c r="PGM11" s="135"/>
      <c r="PGN11" s="135"/>
      <c r="PGO11" s="135"/>
      <c r="PGP11" s="135"/>
      <c r="PGQ11" s="135"/>
      <c r="PGR11" s="135"/>
      <c r="PGS11" s="135"/>
      <c r="PGT11" s="135"/>
      <c r="PGU11" s="135"/>
      <c r="PGV11" s="135"/>
      <c r="PGW11" s="135"/>
      <c r="PGX11" s="135"/>
      <c r="PGY11" s="135"/>
      <c r="PGZ11" s="135"/>
      <c r="PHA11" s="135"/>
      <c r="PHB11" s="135"/>
      <c r="PHC11" s="135"/>
      <c r="PHD11" s="135"/>
      <c r="PHE11" s="135"/>
      <c r="PHF11" s="135"/>
      <c r="PHG11" s="135"/>
      <c r="PHH11" s="135"/>
      <c r="PHI11" s="135"/>
      <c r="PHJ11" s="135"/>
      <c r="PHK11" s="135"/>
      <c r="PHL11" s="135"/>
      <c r="PHM11" s="135"/>
      <c r="PHN11" s="135"/>
      <c r="PHO11" s="135"/>
      <c r="PHP11" s="135"/>
      <c r="PHQ11" s="135"/>
      <c r="PHR11" s="135"/>
      <c r="PHS11" s="135"/>
      <c r="PHT11" s="135"/>
      <c r="PHU11" s="135"/>
      <c r="PHV11" s="135"/>
      <c r="PHW11" s="135"/>
      <c r="PHX11" s="135"/>
      <c r="PHY11" s="135"/>
      <c r="PHZ11" s="135"/>
      <c r="PIA11" s="135"/>
      <c r="PIB11" s="135"/>
      <c r="PIC11" s="135"/>
      <c r="PID11" s="135"/>
      <c r="PIE11" s="135"/>
      <c r="PIF11" s="135"/>
      <c r="PIG11" s="135"/>
      <c r="PIH11" s="135"/>
      <c r="PII11" s="135"/>
      <c r="PIJ11" s="135"/>
      <c r="PIK11" s="135"/>
      <c r="PIL11" s="135"/>
      <c r="PIM11" s="135"/>
      <c r="PIN11" s="135"/>
      <c r="PIO11" s="135"/>
      <c r="PIP11" s="135"/>
      <c r="PIQ11" s="135"/>
      <c r="PIR11" s="135"/>
      <c r="PIS11" s="135"/>
      <c r="PIT11" s="135"/>
      <c r="PIU11" s="135"/>
      <c r="PIV11" s="135"/>
      <c r="PIW11" s="135"/>
      <c r="PIX11" s="135"/>
      <c r="PIY11" s="135"/>
      <c r="PIZ11" s="135"/>
      <c r="PJA11" s="135"/>
      <c r="PJB11" s="135"/>
      <c r="PJC11" s="135"/>
      <c r="PJD11" s="135"/>
      <c r="PJE11" s="135"/>
      <c r="PJF11" s="135"/>
      <c r="PJG11" s="135"/>
      <c r="PJH11" s="135"/>
      <c r="PJI11" s="135"/>
      <c r="PJJ11" s="135"/>
      <c r="PJK11" s="135"/>
      <c r="PJL11" s="135"/>
      <c r="PJM11" s="135"/>
      <c r="PJN11" s="135"/>
      <c r="PJO11" s="135"/>
      <c r="PJP11" s="135"/>
      <c r="PJQ11" s="135"/>
      <c r="PJR11" s="135"/>
      <c r="PJS11" s="135"/>
      <c r="PJT11" s="135"/>
      <c r="PJU11" s="135"/>
      <c r="PJV11" s="135"/>
      <c r="PJW11" s="135"/>
      <c r="PJX11" s="135"/>
      <c r="PJY11" s="135"/>
      <c r="PJZ11" s="135"/>
      <c r="PKA11" s="135"/>
      <c r="PKB11" s="135"/>
      <c r="PKC11" s="135"/>
      <c r="PKD11" s="135"/>
      <c r="PKE11" s="135"/>
      <c r="PKF11" s="135"/>
      <c r="PKG11" s="135"/>
      <c r="PKH11" s="135"/>
      <c r="PKI11" s="135"/>
      <c r="PKJ11" s="135"/>
      <c r="PKK11" s="135"/>
      <c r="PKL11" s="135"/>
      <c r="PKM11" s="135"/>
      <c r="PKN11" s="135"/>
      <c r="PKO11" s="135"/>
      <c r="PKP11" s="135"/>
      <c r="PKQ11" s="135"/>
      <c r="PKR11" s="135"/>
      <c r="PKS11" s="135"/>
      <c r="PKT11" s="135"/>
      <c r="PKU11" s="135"/>
      <c r="PKV11" s="135"/>
      <c r="PKW11" s="135"/>
      <c r="PKX11" s="135"/>
      <c r="PKY11" s="135"/>
      <c r="PKZ11" s="135"/>
      <c r="PLA11" s="135"/>
      <c r="PLB11" s="135"/>
      <c r="PLC11" s="135"/>
      <c r="PLD11" s="135"/>
      <c r="PLE11" s="135"/>
      <c r="PLF11" s="135"/>
      <c r="PLG11" s="135"/>
      <c r="PLH11" s="135"/>
      <c r="PLI11" s="135"/>
      <c r="PLJ11" s="135"/>
      <c r="PLK11" s="135"/>
      <c r="PLL11" s="135"/>
      <c r="PLM11" s="135"/>
      <c r="PLN11" s="135"/>
      <c r="PLO11" s="135"/>
      <c r="PLP11" s="135"/>
      <c r="PLQ11" s="135"/>
      <c r="PLR11" s="135"/>
      <c r="PLS11" s="135"/>
      <c r="PLT11" s="135"/>
      <c r="PLU11" s="135"/>
      <c r="PLV11" s="135"/>
      <c r="PLW11" s="135"/>
      <c r="PLX11" s="135"/>
      <c r="PLY11" s="135"/>
      <c r="PLZ11" s="135"/>
      <c r="PMA11" s="135"/>
      <c r="PMB11" s="135"/>
      <c r="PMC11" s="135"/>
      <c r="PMD11" s="135"/>
      <c r="PME11" s="135"/>
      <c r="PMF11" s="135"/>
      <c r="PMG11" s="135"/>
      <c r="PMH11" s="135"/>
      <c r="PMI11" s="135"/>
      <c r="PMJ11" s="135"/>
      <c r="PMK11" s="135"/>
      <c r="PML11" s="135"/>
      <c r="PMM11" s="135"/>
      <c r="PMN11" s="135"/>
      <c r="PMO11" s="135"/>
      <c r="PMP11" s="135"/>
      <c r="PMQ11" s="135"/>
      <c r="PMR11" s="135"/>
      <c r="PMS11" s="135"/>
      <c r="PMT11" s="135"/>
      <c r="PMU11" s="135"/>
      <c r="PMV11" s="135"/>
      <c r="PMW11" s="135"/>
      <c r="PMX11" s="135"/>
      <c r="PMY11" s="135"/>
      <c r="PMZ11" s="135"/>
      <c r="PNA11" s="135"/>
      <c r="PNB11" s="135"/>
      <c r="PNC11" s="135"/>
      <c r="PND11" s="135"/>
      <c r="PNE11" s="135"/>
      <c r="PNF11" s="135"/>
      <c r="PNG11" s="135"/>
      <c r="PNH11" s="135"/>
      <c r="PNI11" s="135"/>
      <c r="PNJ11" s="135"/>
      <c r="PNK11" s="135"/>
      <c r="PNL11" s="135"/>
      <c r="PNM11" s="135"/>
      <c r="PNN11" s="135"/>
      <c r="PNO11" s="135"/>
      <c r="PNP11" s="135"/>
      <c r="PNQ11" s="135"/>
      <c r="PNR11" s="135"/>
      <c r="PNS11" s="135"/>
      <c r="PNT11" s="135"/>
      <c r="PNU11" s="135"/>
      <c r="PNV11" s="135"/>
      <c r="PNW11" s="135"/>
      <c r="PNX11" s="135"/>
      <c r="PNY11" s="135"/>
      <c r="PNZ11" s="135"/>
      <c r="POA11" s="135"/>
      <c r="POB11" s="135"/>
      <c r="POC11" s="135"/>
      <c r="POD11" s="135"/>
      <c r="POE11" s="135"/>
      <c r="POF11" s="135"/>
      <c r="POG11" s="135"/>
      <c r="POH11" s="135"/>
      <c r="POI11" s="135"/>
      <c r="POJ11" s="135"/>
      <c r="POK11" s="135"/>
      <c r="POL11" s="135"/>
      <c r="POM11" s="135"/>
      <c r="PON11" s="135"/>
      <c r="POO11" s="135"/>
      <c r="POP11" s="135"/>
      <c r="POQ11" s="135"/>
      <c r="POR11" s="135"/>
      <c r="POS11" s="135"/>
      <c r="POT11" s="135"/>
      <c r="POU11" s="135"/>
      <c r="POV11" s="135"/>
      <c r="POW11" s="135"/>
      <c r="POX11" s="135"/>
      <c r="POY11" s="135"/>
      <c r="POZ11" s="135"/>
      <c r="PPA11" s="135"/>
      <c r="PPB11" s="135"/>
      <c r="PPC11" s="135"/>
      <c r="PPD11" s="135"/>
      <c r="PPE11" s="135"/>
      <c r="PPF11" s="135"/>
      <c r="PPG11" s="135"/>
      <c r="PPH11" s="135"/>
      <c r="PPI11" s="135"/>
      <c r="PPJ11" s="135"/>
      <c r="PPK11" s="135"/>
      <c r="PPL11" s="135"/>
      <c r="PPM11" s="135"/>
      <c r="PPN11" s="135"/>
      <c r="PPO11" s="135"/>
      <c r="PPP11" s="135"/>
      <c r="PPQ11" s="135"/>
      <c r="PPR11" s="135"/>
      <c r="PPS11" s="135"/>
      <c r="PPT11" s="135"/>
      <c r="PPU11" s="135"/>
      <c r="PPV11" s="135"/>
      <c r="PPW11" s="135"/>
      <c r="PPX11" s="135"/>
      <c r="PPY11" s="135"/>
      <c r="PPZ11" s="135"/>
      <c r="PQA11" s="135"/>
      <c r="PQB11" s="135"/>
      <c r="PQC11" s="135"/>
      <c r="PQD11" s="135"/>
      <c r="PQE11" s="135"/>
      <c r="PQF11" s="135"/>
      <c r="PQG11" s="135"/>
      <c r="PQH11" s="135"/>
      <c r="PQI11" s="135"/>
      <c r="PQJ11" s="135"/>
      <c r="PQK11" s="135"/>
      <c r="PQL11" s="135"/>
      <c r="PQM11" s="135"/>
      <c r="PQN11" s="135"/>
      <c r="PQO11" s="135"/>
      <c r="PQP11" s="135"/>
      <c r="PQQ11" s="135"/>
      <c r="PQR11" s="135"/>
      <c r="PQS11" s="135"/>
      <c r="PQT11" s="135"/>
      <c r="PQU11" s="135"/>
      <c r="PQV11" s="135"/>
      <c r="PQW11" s="135"/>
      <c r="PQX11" s="135"/>
      <c r="PQY11" s="135"/>
      <c r="PQZ11" s="135"/>
      <c r="PRA11" s="135"/>
      <c r="PRB11" s="135"/>
      <c r="PRC11" s="135"/>
      <c r="PRD11" s="135"/>
      <c r="PRE11" s="135"/>
      <c r="PRF11" s="135"/>
      <c r="PRG11" s="135"/>
      <c r="PRH11" s="135"/>
      <c r="PRI11" s="135"/>
      <c r="PRJ11" s="135"/>
      <c r="PRK11" s="135"/>
      <c r="PRL11" s="135"/>
      <c r="PRM11" s="135"/>
      <c r="PRN11" s="135"/>
      <c r="PRO11" s="135"/>
      <c r="PRP11" s="135"/>
      <c r="PRQ11" s="135"/>
      <c r="PRR11" s="135"/>
      <c r="PRS11" s="135"/>
      <c r="PRT11" s="135"/>
      <c r="PRU11" s="135"/>
      <c r="PRV11" s="135"/>
      <c r="PRW11" s="135"/>
      <c r="PRX11" s="135"/>
      <c r="PRY11" s="135"/>
      <c r="PRZ11" s="135"/>
      <c r="PSA11" s="135"/>
      <c r="PSB11" s="135"/>
      <c r="PSC11" s="135"/>
      <c r="PSD11" s="135"/>
      <c r="PSE11" s="135"/>
      <c r="PSF11" s="135"/>
      <c r="PSG11" s="135"/>
      <c r="PSH11" s="135"/>
      <c r="PSI11" s="135"/>
      <c r="PSJ11" s="135"/>
      <c r="PSK11" s="135"/>
      <c r="PSL11" s="135"/>
      <c r="PSM11" s="135"/>
      <c r="PSN11" s="135"/>
      <c r="PSO11" s="135"/>
      <c r="PSP11" s="135"/>
      <c r="PSQ11" s="135"/>
      <c r="PSR11" s="135"/>
      <c r="PSS11" s="135"/>
      <c r="PST11" s="135"/>
      <c r="PSU11" s="135"/>
      <c r="PSV11" s="135"/>
      <c r="PSW11" s="135"/>
      <c r="PSX11" s="135"/>
      <c r="PSY11" s="135"/>
      <c r="PSZ11" s="135"/>
      <c r="PTA11" s="135"/>
      <c r="PTB11" s="135"/>
      <c r="PTC11" s="135"/>
      <c r="PTD11" s="135"/>
      <c r="PTE11" s="135"/>
      <c r="PTF11" s="135"/>
      <c r="PTG11" s="135"/>
      <c r="PTH11" s="135"/>
      <c r="PTI11" s="135"/>
      <c r="PTJ11" s="135"/>
      <c r="PTK11" s="135"/>
      <c r="PTL11" s="135"/>
      <c r="PTM11" s="135"/>
      <c r="PTN11" s="135"/>
      <c r="PTO11" s="135"/>
      <c r="PTP11" s="135"/>
      <c r="PTQ11" s="135"/>
      <c r="PTR11" s="135"/>
      <c r="PTS11" s="135"/>
      <c r="PTT11" s="135"/>
      <c r="PTU11" s="135"/>
      <c r="PTV11" s="135"/>
      <c r="PTW11" s="135"/>
      <c r="PTX11" s="135"/>
      <c r="PTY11" s="135"/>
      <c r="PTZ11" s="135"/>
      <c r="PUA11" s="135"/>
      <c r="PUB11" s="135"/>
      <c r="PUC11" s="135"/>
      <c r="PUD11" s="135"/>
      <c r="PUE11" s="135"/>
      <c r="PUF11" s="135"/>
      <c r="PUG11" s="135"/>
      <c r="PUH11" s="135"/>
      <c r="PUI11" s="135"/>
      <c r="PUJ11" s="135"/>
      <c r="PUK11" s="135"/>
      <c r="PUL11" s="135"/>
      <c r="PUM11" s="135"/>
      <c r="PUN11" s="135"/>
      <c r="PUO11" s="135"/>
      <c r="PUP11" s="135"/>
      <c r="PUQ11" s="135"/>
      <c r="PUR11" s="135"/>
      <c r="PUS11" s="135"/>
      <c r="PUT11" s="135"/>
      <c r="PUU11" s="135"/>
      <c r="PUV11" s="135"/>
      <c r="PUW11" s="135"/>
      <c r="PUX11" s="135"/>
      <c r="PUY11" s="135"/>
      <c r="PUZ11" s="135"/>
      <c r="PVA11" s="135"/>
      <c r="PVB11" s="135"/>
      <c r="PVC11" s="135"/>
      <c r="PVD11" s="135"/>
      <c r="PVE11" s="135"/>
      <c r="PVF11" s="135"/>
      <c r="PVG11" s="135"/>
      <c r="PVH11" s="135"/>
      <c r="PVI11" s="135"/>
      <c r="PVJ11" s="135"/>
      <c r="PVK11" s="135"/>
      <c r="PVL11" s="135"/>
      <c r="PVM11" s="135"/>
      <c r="PVN11" s="135"/>
      <c r="PVO11" s="135"/>
      <c r="PVP11" s="135"/>
      <c r="PVQ11" s="135"/>
      <c r="PVR11" s="135"/>
      <c r="PVS11" s="135"/>
      <c r="PVT11" s="135"/>
      <c r="PVU11" s="135"/>
      <c r="PVV11" s="135"/>
      <c r="PVW11" s="135"/>
      <c r="PVX11" s="135"/>
      <c r="PVY11" s="135"/>
      <c r="PVZ11" s="135"/>
      <c r="PWA11" s="135"/>
      <c r="PWB11" s="135"/>
      <c r="PWC11" s="135"/>
      <c r="PWD11" s="135"/>
      <c r="PWE11" s="135"/>
      <c r="PWF11" s="135"/>
      <c r="PWG11" s="135"/>
      <c r="PWH11" s="135"/>
      <c r="PWI11" s="135"/>
      <c r="PWJ11" s="135"/>
      <c r="PWK11" s="135"/>
      <c r="PWL11" s="135"/>
      <c r="PWM11" s="135"/>
      <c r="PWN11" s="135"/>
      <c r="PWO11" s="135"/>
      <c r="PWP11" s="135"/>
      <c r="PWQ11" s="135"/>
      <c r="PWR11" s="135"/>
      <c r="PWS11" s="135"/>
      <c r="PWT11" s="135"/>
      <c r="PWU11" s="135"/>
      <c r="PWV11" s="135"/>
      <c r="PWW11" s="135"/>
      <c r="PWX11" s="135"/>
      <c r="PWY11" s="135"/>
      <c r="PWZ11" s="135"/>
      <c r="PXA11" s="135"/>
      <c r="PXB11" s="135"/>
      <c r="PXC11" s="135"/>
      <c r="PXD11" s="135"/>
      <c r="PXE11" s="135"/>
      <c r="PXF11" s="135"/>
      <c r="PXG11" s="135"/>
      <c r="PXH11" s="135"/>
      <c r="PXI11" s="135"/>
      <c r="PXJ11" s="135"/>
      <c r="PXK11" s="135"/>
      <c r="PXL11" s="135"/>
      <c r="PXM11" s="135"/>
      <c r="PXN11" s="135"/>
      <c r="PXO11" s="135"/>
      <c r="PXP11" s="135"/>
      <c r="PXQ11" s="135"/>
      <c r="PXR11" s="135"/>
      <c r="PXS11" s="135"/>
      <c r="PXT11" s="135"/>
      <c r="PXU11" s="135"/>
      <c r="PXV11" s="135"/>
      <c r="PXW11" s="135"/>
      <c r="PXX11" s="135"/>
      <c r="PXY11" s="135"/>
      <c r="PXZ11" s="135"/>
      <c r="PYA11" s="135"/>
      <c r="PYB11" s="135"/>
      <c r="PYC11" s="135"/>
      <c r="PYD11" s="135"/>
      <c r="PYE11" s="135"/>
      <c r="PYF11" s="135"/>
      <c r="PYG11" s="135"/>
      <c r="PYH11" s="135"/>
      <c r="PYI11" s="135"/>
      <c r="PYJ11" s="135"/>
      <c r="PYK11" s="135"/>
      <c r="PYL11" s="135"/>
      <c r="PYM11" s="135"/>
      <c r="PYN11" s="135"/>
      <c r="PYO11" s="135"/>
      <c r="PYP11" s="135"/>
      <c r="PYQ11" s="135"/>
      <c r="PYR11" s="135"/>
      <c r="PYS11" s="135"/>
      <c r="PYT11" s="135"/>
      <c r="PYU11" s="135"/>
      <c r="PYV11" s="135"/>
      <c r="PYW11" s="135"/>
      <c r="PYX11" s="135"/>
      <c r="PYY11" s="135"/>
      <c r="PYZ11" s="135"/>
      <c r="PZA11" s="135"/>
      <c r="PZB11" s="135"/>
      <c r="PZC11" s="135"/>
      <c r="PZD11" s="135"/>
      <c r="PZE11" s="135"/>
      <c r="PZF11" s="135"/>
      <c r="PZG11" s="135"/>
      <c r="PZH11" s="135"/>
      <c r="PZI11" s="135"/>
      <c r="PZJ11" s="135"/>
      <c r="PZK11" s="135"/>
      <c r="PZL11" s="135"/>
      <c r="PZM11" s="135"/>
      <c r="PZN11" s="135"/>
      <c r="PZO11" s="135"/>
      <c r="PZP11" s="135"/>
      <c r="PZQ11" s="135"/>
      <c r="PZR11" s="135"/>
      <c r="PZS11" s="135"/>
      <c r="PZT11" s="135"/>
      <c r="PZU11" s="135"/>
      <c r="PZV11" s="135"/>
      <c r="PZW11" s="135"/>
      <c r="PZX11" s="135"/>
      <c r="PZY11" s="135"/>
      <c r="PZZ11" s="135"/>
      <c r="QAA11" s="135"/>
      <c r="QAB11" s="135"/>
      <c r="QAC11" s="135"/>
      <c r="QAD11" s="135"/>
      <c r="QAE11" s="135"/>
      <c r="QAF11" s="135"/>
      <c r="QAG11" s="135"/>
      <c r="QAH11" s="135"/>
      <c r="QAI11" s="135"/>
      <c r="QAJ11" s="135"/>
      <c r="QAK11" s="135"/>
      <c r="QAL11" s="135"/>
      <c r="QAM11" s="135"/>
      <c r="QAN11" s="135"/>
      <c r="QAO11" s="135"/>
      <c r="QAP11" s="135"/>
      <c r="QAQ11" s="135"/>
      <c r="QAR11" s="135"/>
      <c r="QAS11" s="135"/>
      <c r="QAT11" s="135"/>
      <c r="QAU11" s="135"/>
      <c r="QAV11" s="135"/>
      <c r="QAW11" s="135"/>
      <c r="QAX11" s="135"/>
      <c r="QAY11" s="135"/>
      <c r="QAZ11" s="135"/>
      <c r="QBA11" s="135"/>
      <c r="QBB11" s="135"/>
      <c r="QBC11" s="135"/>
      <c r="QBD11" s="135"/>
      <c r="QBE11" s="135"/>
      <c r="QBF11" s="135"/>
      <c r="QBG11" s="135"/>
      <c r="QBH11" s="135"/>
      <c r="QBI11" s="135"/>
      <c r="QBJ11" s="135"/>
      <c r="QBK11" s="135"/>
      <c r="QBL11" s="135"/>
      <c r="QBM11" s="135"/>
      <c r="QBN11" s="135"/>
      <c r="QBO11" s="135"/>
      <c r="QBP11" s="135"/>
      <c r="QBQ11" s="135"/>
      <c r="QBR11" s="135"/>
      <c r="QBS11" s="135"/>
      <c r="QBT11" s="135"/>
      <c r="QBU11" s="135"/>
      <c r="QBV11" s="135"/>
      <c r="QBW11" s="135"/>
      <c r="QBX11" s="135"/>
      <c r="QBY11" s="135"/>
      <c r="QBZ11" s="135"/>
      <c r="QCA11" s="135"/>
      <c r="QCB11" s="135"/>
      <c r="QCC11" s="135"/>
      <c r="QCD11" s="135"/>
      <c r="QCE11" s="135"/>
      <c r="QCF11" s="135"/>
      <c r="QCG11" s="135"/>
      <c r="QCH11" s="135"/>
      <c r="QCI11" s="135"/>
      <c r="QCJ11" s="135"/>
      <c r="QCK11" s="135"/>
      <c r="QCL11" s="135"/>
      <c r="QCM11" s="135"/>
      <c r="QCN11" s="135"/>
      <c r="QCO11" s="135"/>
      <c r="QCP11" s="135"/>
      <c r="QCQ11" s="135"/>
      <c r="QCR11" s="135"/>
      <c r="QCS11" s="135"/>
      <c r="QCT11" s="135"/>
      <c r="QCU11" s="135"/>
      <c r="QCV11" s="135"/>
      <c r="QCW11" s="135"/>
      <c r="QCX11" s="135"/>
      <c r="QCY11" s="135"/>
      <c r="QCZ11" s="135"/>
      <c r="QDA11" s="135"/>
      <c r="QDB11" s="135"/>
      <c r="QDC11" s="135"/>
      <c r="QDD11" s="135"/>
      <c r="QDE11" s="135"/>
      <c r="QDF11" s="135"/>
      <c r="QDG11" s="135"/>
      <c r="QDH11" s="135"/>
      <c r="QDI11" s="135"/>
      <c r="QDJ11" s="135"/>
      <c r="QDK11" s="135"/>
      <c r="QDL11" s="135"/>
      <c r="QDM11" s="135"/>
      <c r="QDN11" s="135"/>
      <c r="QDO11" s="135"/>
      <c r="QDP11" s="135"/>
      <c r="QDQ11" s="135"/>
      <c r="QDR11" s="135"/>
      <c r="QDS11" s="135"/>
      <c r="QDT11" s="135"/>
      <c r="QDU11" s="135"/>
      <c r="QDV11" s="135"/>
      <c r="QDW11" s="135"/>
      <c r="QDX11" s="135"/>
      <c r="QDY11" s="135"/>
      <c r="QDZ11" s="135"/>
      <c r="QEA11" s="135"/>
      <c r="QEB11" s="135"/>
      <c r="QEC11" s="135"/>
      <c r="QED11" s="135"/>
      <c r="QEE11" s="135"/>
      <c r="QEF11" s="135"/>
      <c r="QEG11" s="135"/>
      <c r="QEH11" s="135"/>
      <c r="QEI11" s="135"/>
      <c r="QEJ11" s="135"/>
      <c r="QEK11" s="135"/>
      <c r="QEL11" s="135"/>
      <c r="QEM11" s="135"/>
      <c r="QEN11" s="135"/>
      <c r="QEO11" s="135"/>
      <c r="QEP11" s="135"/>
      <c r="QEQ11" s="135"/>
      <c r="QER11" s="135"/>
      <c r="QES11" s="135"/>
      <c r="QET11" s="135"/>
      <c r="QEU11" s="135"/>
      <c r="QEV11" s="135"/>
      <c r="QEW11" s="135"/>
      <c r="QEX11" s="135"/>
      <c r="QEY11" s="135"/>
      <c r="QEZ11" s="135"/>
      <c r="QFA11" s="135"/>
      <c r="QFB11" s="135"/>
      <c r="QFC11" s="135"/>
      <c r="QFD11" s="135"/>
      <c r="QFE11" s="135"/>
      <c r="QFF11" s="135"/>
      <c r="QFG11" s="135"/>
      <c r="QFH11" s="135"/>
      <c r="QFI11" s="135"/>
      <c r="QFJ11" s="135"/>
      <c r="QFK11" s="135"/>
      <c r="QFL11" s="135"/>
      <c r="QFM11" s="135"/>
      <c r="QFN11" s="135"/>
      <c r="QFO11" s="135"/>
      <c r="QFP11" s="135"/>
      <c r="QFQ11" s="135"/>
      <c r="QFR11" s="135"/>
      <c r="QFS11" s="135"/>
      <c r="QFT11" s="135"/>
      <c r="QFU11" s="135"/>
      <c r="QFV11" s="135"/>
      <c r="QFW11" s="135"/>
      <c r="QFX11" s="135"/>
      <c r="QFY11" s="135"/>
      <c r="QFZ11" s="135"/>
      <c r="QGA11" s="135"/>
      <c r="QGB11" s="135"/>
      <c r="QGC11" s="135"/>
      <c r="QGD11" s="135"/>
      <c r="QGE11" s="135"/>
      <c r="QGF11" s="135"/>
      <c r="QGG11" s="135"/>
      <c r="QGH11" s="135"/>
      <c r="QGI11" s="135"/>
      <c r="QGJ11" s="135"/>
      <c r="QGK11" s="135"/>
      <c r="QGL11" s="135"/>
      <c r="QGM11" s="135"/>
      <c r="QGN11" s="135"/>
      <c r="QGO11" s="135"/>
      <c r="QGP11" s="135"/>
      <c r="QGQ11" s="135"/>
      <c r="QGR11" s="135"/>
      <c r="QGS11" s="135"/>
      <c r="QGT11" s="135"/>
      <c r="QGU11" s="135"/>
      <c r="QGV11" s="135"/>
      <c r="QGW11" s="135"/>
      <c r="QGX11" s="135"/>
      <c r="QGY11" s="135"/>
      <c r="QGZ11" s="135"/>
      <c r="QHA11" s="135"/>
      <c r="QHB11" s="135"/>
      <c r="QHC11" s="135"/>
      <c r="QHD11" s="135"/>
      <c r="QHE11" s="135"/>
      <c r="QHF11" s="135"/>
      <c r="QHG11" s="135"/>
      <c r="QHH11" s="135"/>
      <c r="QHI11" s="135"/>
      <c r="QHJ11" s="135"/>
      <c r="QHK11" s="135"/>
      <c r="QHL11" s="135"/>
      <c r="QHM11" s="135"/>
      <c r="QHN11" s="135"/>
      <c r="QHO11" s="135"/>
      <c r="QHP11" s="135"/>
      <c r="QHQ11" s="135"/>
      <c r="QHR11" s="135"/>
      <c r="QHS11" s="135"/>
      <c r="QHT11" s="135"/>
      <c r="QHU11" s="135"/>
      <c r="QHV11" s="135"/>
      <c r="QHW11" s="135"/>
      <c r="QHX11" s="135"/>
      <c r="QHY11" s="135"/>
      <c r="QHZ11" s="135"/>
      <c r="QIA11" s="135"/>
      <c r="QIB11" s="135"/>
      <c r="QIC11" s="135"/>
      <c r="QID11" s="135"/>
      <c r="QIE11" s="135"/>
      <c r="QIF11" s="135"/>
      <c r="QIG11" s="135"/>
      <c r="QIH11" s="135"/>
      <c r="QII11" s="135"/>
      <c r="QIJ11" s="135"/>
      <c r="QIK11" s="135"/>
      <c r="QIL11" s="135"/>
      <c r="QIM11" s="135"/>
      <c r="QIN11" s="135"/>
      <c r="QIO11" s="135"/>
      <c r="QIP11" s="135"/>
      <c r="QIQ11" s="135"/>
      <c r="QIR11" s="135"/>
      <c r="QIS11" s="135"/>
      <c r="QIT11" s="135"/>
      <c r="QIU11" s="135"/>
      <c r="QIV11" s="135"/>
      <c r="QIW11" s="135"/>
      <c r="QIX11" s="135"/>
      <c r="QIY11" s="135"/>
      <c r="QIZ11" s="135"/>
      <c r="QJA11" s="135"/>
      <c r="QJB11" s="135"/>
      <c r="QJC11" s="135"/>
      <c r="QJD11" s="135"/>
      <c r="QJE11" s="135"/>
      <c r="QJF11" s="135"/>
      <c r="QJG11" s="135"/>
      <c r="QJH11" s="135"/>
      <c r="QJI11" s="135"/>
      <c r="QJJ11" s="135"/>
      <c r="QJK11" s="135"/>
      <c r="QJL11" s="135"/>
      <c r="QJM11" s="135"/>
      <c r="QJN11" s="135"/>
      <c r="QJO11" s="135"/>
      <c r="QJP11" s="135"/>
      <c r="QJQ11" s="135"/>
      <c r="QJR11" s="135"/>
      <c r="QJS11" s="135"/>
      <c r="QJT11" s="135"/>
      <c r="QJU11" s="135"/>
      <c r="QJV11" s="135"/>
      <c r="QJW11" s="135"/>
      <c r="QJX11" s="135"/>
      <c r="QJY11" s="135"/>
      <c r="QJZ11" s="135"/>
      <c r="QKA11" s="135"/>
      <c r="QKB11" s="135"/>
      <c r="QKC11" s="135"/>
      <c r="QKD11" s="135"/>
      <c r="QKE11" s="135"/>
      <c r="QKF11" s="135"/>
      <c r="QKG11" s="135"/>
      <c r="QKH11" s="135"/>
      <c r="QKI11" s="135"/>
      <c r="QKJ11" s="135"/>
      <c r="QKK11" s="135"/>
      <c r="QKL11" s="135"/>
      <c r="QKM11" s="135"/>
      <c r="QKN11" s="135"/>
      <c r="QKO11" s="135"/>
      <c r="QKP11" s="135"/>
      <c r="QKQ11" s="135"/>
      <c r="QKR11" s="135"/>
      <c r="QKS11" s="135"/>
      <c r="QKT11" s="135"/>
      <c r="QKU11" s="135"/>
      <c r="QKV11" s="135"/>
      <c r="QKW11" s="135"/>
      <c r="QKX11" s="135"/>
      <c r="QKY11" s="135"/>
      <c r="QKZ11" s="135"/>
      <c r="QLA11" s="135"/>
      <c r="QLB11" s="135"/>
      <c r="QLC11" s="135"/>
      <c r="QLD11" s="135"/>
      <c r="QLE11" s="135"/>
      <c r="QLF11" s="135"/>
      <c r="QLG11" s="135"/>
      <c r="QLH11" s="135"/>
      <c r="QLI11" s="135"/>
      <c r="QLJ11" s="135"/>
      <c r="QLK11" s="135"/>
      <c r="QLL11" s="135"/>
      <c r="QLM11" s="135"/>
      <c r="QLN11" s="135"/>
      <c r="QLO11" s="135"/>
      <c r="QLP11" s="135"/>
      <c r="QLQ11" s="135"/>
      <c r="QLR11" s="135"/>
      <c r="QLS11" s="135"/>
      <c r="QLT11" s="135"/>
      <c r="QLU11" s="135"/>
      <c r="QLV11" s="135"/>
      <c r="QLW11" s="135"/>
      <c r="QLX11" s="135"/>
      <c r="QLY11" s="135"/>
      <c r="QLZ11" s="135"/>
      <c r="QMA11" s="135"/>
      <c r="QMB11" s="135"/>
      <c r="QMC11" s="135"/>
      <c r="QMD11" s="135"/>
      <c r="QME11" s="135"/>
      <c r="QMF11" s="135"/>
      <c r="QMG11" s="135"/>
      <c r="QMH11" s="135"/>
      <c r="QMI11" s="135"/>
      <c r="QMJ11" s="135"/>
      <c r="QMK11" s="135"/>
      <c r="QML11" s="135"/>
      <c r="QMM11" s="135"/>
      <c r="QMN11" s="135"/>
      <c r="QMO11" s="135"/>
      <c r="QMP11" s="135"/>
      <c r="QMQ11" s="135"/>
      <c r="QMR11" s="135"/>
      <c r="QMS11" s="135"/>
      <c r="QMT11" s="135"/>
      <c r="QMU11" s="135"/>
      <c r="QMV11" s="135"/>
      <c r="QMW11" s="135"/>
      <c r="QMX11" s="135"/>
      <c r="QMY11" s="135"/>
      <c r="QMZ11" s="135"/>
      <c r="QNA11" s="135"/>
      <c r="QNB11" s="135"/>
      <c r="QNC11" s="135"/>
      <c r="QND11" s="135"/>
      <c r="QNE11" s="135"/>
      <c r="QNF11" s="135"/>
      <c r="QNG11" s="135"/>
      <c r="QNH11" s="135"/>
      <c r="QNI11" s="135"/>
      <c r="QNJ11" s="135"/>
      <c r="QNK11" s="135"/>
      <c r="QNL11" s="135"/>
      <c r="QNM11" s="135"/>
      <c r="QNN11" s="135"/>
      <c r="QNO11" s="135"/>
      <c r="QNP11" s="135"/>
      <c r="QNQ11" s="135"/>
      <c r="QNR11" s="135"/>
      <c r="QNS11" s="135"/>
      <c r="QNT11" s="135"/>
      <c r="QNU11" s="135"/>
      <c r="QNV11" s="135"/>
      <c r="QNW11" s="135"/>
      <c r="QNX11" s="135"/>
      <c r="QNY11" s="135"/>
      <c r="QNZ11" s="135"/>
      <c r="QOA11" s="135"/>
      <c r="QOB11" s="135"/>
      <c r="QOC11" s="135"/>
      <c r="QOD11" s="135"/>
      <c r="QOE11" s="135"/>
      <c r="QOF11" s="135"/>
      <c r="QOG11" s="135"/>
      <c r="QOH11" s="135"/>
      <c r="QOI11" s="135"/>
      <c r="QOJ11" s="135"/>
      <c r="QOK11" s="135"/>
      <c r="QOL11" s="135"/>
      <c r="QOM11" s="135"/>
      <c r="QON11" s="135"/>
      <c r="QOO11" s="135"/>
      <c r="QOP11" s="135"/>
      <c r="QOQ11" s="135"/>
      <c r="QOR11" s="135"/>
      <c r="QOS11" s="135"/>
      <c r="QOT11" s="135"/>
      <c r="QOU11" s="135"/>
      <c r="QOV11" s="135"/>
      <c r="QOW11" s="135"/>
      <c r="QOX11" s="135"/>
      <c r="QOY11" s="135"/>
      <c r="QOZ11" s="135"/>
      <c r="QPA11" s="135"/>
      <c r="QPB11" s="135"/>
      <c r="QPC11" s="135"/>
      <c r="QPD11" s="135"/>
      <c r="QPE11" s="135"/>
      <c r="QPF11" s="135"/>
      <c r="QPG11" s="135"/>
      <c r="QPH11" s="135"/>
      <c r="QPI11" s="135"/>
      <c r="QPJ11" s="135"/>
      <c r="QPK11" s="135"/>
      <c r="QPL11" s="135"/>
      <c r="QPM11" s="135"/>
      <c r="QPN11" s="135"/>
      <c r="QPO11" s="135"/>
      <c r="QPP11" s="135"/>
      <c r="QPQ11" s="135"/>
      <c r="QPR11" s="135"/>
      <c r="QPS11" s="135"/>
      <c r="QPT11" s="135"/>
      <c r="QPU11" s="135"/>
      <c r="QPV11" s="135"/>
      <c r="QPW11" s="135"/>
      <c r="QPX11" s="135"/>
      <c r="QPY11" s="135"/>
      <c r="QPZ11" s="135"/>
      <c r="QQA11" s="135"/>
      <c r="QQB11" s="135"/>
      <c r="QQC11" s="135"/>
      <c r="QQD11" s="135"/>
      <c r="QQE11" s="135"/>
      <c r="QQF11" s="135"/>
      <c r="QQG11" s="135"/>
      <c r="QQH11" s="135"/>
      <c r="QQI11" s="135"/>
      <c r="QQJ11" s="135"/>
      <c r="QQK11" s="135"/>
      <c r="QQL11" s="135"/>
      <c r="QQM11" s="135"/>
      <c r="QQN11" s="135"/>
      <c r="QQO11" s="135"/>
      <c r="QQP11" s="135"/>
      <c r="QQQ11" s="135"/>
      <c r="QQR11" s="135"/>
      <c r="QQS11" s="135"/>
      <c r="QQT11" s="135"/>
      <c r="QQU11" s="135"/>
      <c r="QQV11" s="135"/>
      <c r="QQW11" s="135"/>
      <c r="QQX11" s="135"/>
      <c r="QQY11" s="135"/>
      <c r="QQZ11" s="135"/>
      <c r="QRA11" s="135"/>
      <c r="QRB11" s="135"/>
      <c r="QRC11" s="135"/>
      <c r="QRD11" s="135"/>
      <c r="QRE11" s="135"/>
      <c r="QRF11" s="135"/>
      <c r="QRG11" s="135"/>
      <c r="QRH11" s="135"/>
      <c r="QRI11" s="135"/>
      <c r="QRJ11" s="135"/>
      <c r="QRK11" s="135"/>
      <c r="QRL11" s="135"/>
      <c r="QRM11" s="135"/>
      <c r="QRN11" s="135"/>
      <c r="QRO11" s="135"/>
      <c r="QRP11" s="135"/>
      <c r="QRQ11" s="135"/>
      <c r="QRR11" s="135"/>
      <c r="QRS11" s="135"/>
      <c r="QRT11" s="135"/>
      <c r="QRU11" s="135"/>
      <c r="QRV11" s="135"/>
      <c r="QRW11" s="135"/>
      <c r="QRX11" s="135"/>
      <c r="QRY11" s="135"/>
      <c r="QRZ11" s="135"/>
      <c r="QSA11" s="135"/>
      <c r="QSB11" s="135"/>
      <c r="QSC11" s="135"/>
      <c r="QSD11" s="135"/>
      <c r="QSE11" s="135"/>
      <c r="QSF11" s="135"/>
      <c r="QSG11" s="135"/>
      <c r="QSH11" s="135"/>
      <c r="QSI11" s="135"/>
      <c r="QSJ11" s="135"/>
      <c r="QSK11" s="135"/>
      <c r="QSL11" s="135"/>
      <c r="QSM11" s="135"/>
      <c r="QSN11" s="135"/>
      <c r="QSO11" s="135"/>
      <c r="QSP11" s="135"/>
      <c r="QSQ11" s="135"/>
      <c r="QSR11" s="135"/>
      <c r="QSS11" s="135"/>
      <c r="QST11" s="135"/>
      <c r="QSU11" s="135"/>
      <c r="QSV11" s="135"/>
      <c r="QSW11" s="135"/>
      <c r="QSX11" s="135"/>
      <c r="QSY11" s="135"/>
      <c r="QSZ11" s="135"/>
      <c r="QTA11" s="135"/>
      <c r="QTB11" s="135"/>
      <c r="QTC11" s="135"/>
      <c r="QTD11" s="135"/>
      <c r="QTE11" s="135"/>
      <c r="QTF11" s="135"/>
      <c r="QTG11" s="135"/>
      <c r="QTH11" s="135"/>
      <c r="QTI11" s="135"/>
      <c r="QTJ11" s="135"/>
      <c r="QTK11" s="135"/>
      <c r="QTL11" s="135"/>
      <c r="QTM11" s="135"/>
      <c r="QTN11" s="135"/>
      <c r="QTO11" s="135"/>
      <c r="QTP11" s="135"/>
      <c r="QTQ11" s="135"/>
      <c r="QTR11" s="135"/>
      <c r="QTS11" s="135"/>
      <c r="QTT11" s="135"/>
      <c r="QTU11" s="135"/>
      <c r="QTV11" s="135"/>
      <c r="QTW11" s="135"/>
      <c r="QTX11" s="135"/>
      <c r="QTY11" s="135"/>
      <c r="QTZ11" s="135"/>
      <c r="QUA11" s="135"/>
      <c r="QUB11" s="135"/>
      <c r="QUC11" s="135"/>
      <c r="QUD11" s="135"/>
      <c r="QUE11" s="135"/>
      <c r="QUF11" s="135"/>
      <c r="QUG11" s="135"/>
      <c r="QUH11" s="135"/>
      <c r="QUI11" s="135"/>
      <c r="QUJ11" s="135"/>
      <c r="QUK11" s="135"/>
      <c r="QUL11" s="135"/>
      <c r="QUM11" s="135"/>
      <c r="QUN11" s="135"/>
      <c r="QUO11" s="135"/>
      <c r="QUP11" s="135"/>
      <c r="QUQ11" s="135"/>
      <c r="QUR11" s="135"/>
      <c r="QUS11" s="135"/>
      <c r="QUT11" s="135"/>
      <c r="QUU11" s="135"/>
      <c r="QUV11" s="135"/>
      <c r="QUW11" s="135"/>
      <c r="QUX11" s="135"/>
      <c r="QUY11" s="135"/>
      <c r="QUZ11" s="135"/>
      <c r="QVA11" s="135"/>
      <c r="QVB11" s="135"/>
      <c r="QVC11" s="135"/>
      <c r="QVD11" s="135"/>
      <c r="QVE11" s="135"/>
      <c r="QVF11" s="135"/>
      <c r="QVG11" s="135"/>
      <c r="QVH11" s="135"/>
      <c r="QVI11" s="135"/>
      <c r="QVJ11" s="135"/>
      <c r="QVK11" s="135"/>
      <c r="QVL11" s="135"/>
      <c r="QVM11" s="135"/>
      <c r="QVN11" s="135"/>
      <c r="QVO11" s="135"/>
      <c r="QVP11" s="135"/>
      <c r="QVQ11" s="135"/>
      <c r="QVR11" s="135"/>
      <c r="QVS11" s="135"/>
      <c r="QVT11" s="135"/>
      <c r="QVU11" s="135"/>
      <c r="QVV11" s="135"/>
      <c r="QVW11" s="135"/>
      <c r="QVX11" s="135"/>
      <c r="QVY11" s="135"/>
      <c r="QVZ11" s="135"/>
      <c r="QWA11" s="135"/>
      <c r="QWB11" s="135"/>
      <c r="QWC11" s="135"/>
      <c r="QWD11" s="135"/>
      <c r="QWE11" s="135"/>
      <c r="QWF11" s="135"/>
      <c r="QWG11" s="135"/>
      <c r="QWH11" s="135"/>
      <c r="QWI11" s="135"/>
      <c r="QWJ11" s="135"/>
      <c r="QWK11" s="135"/>
      <c r="QWL11" s="135"/>
      <c r="QWM11" s="135"/>
      <c r="QWN11" s="135"/>
      <c r="QWO11" s="135"/>
      <c r="QWP11" s="135"/>
      <c r="QWQ11" s="135"/>
      <c r="QWR11" s="135"/>
      <c r="QWS11" s="135"/>
      <c r="QWT11" s="135"/>
      <c r="QWU11" s="135"/>
      <c r="QWV11" s="135"/>
      <c r="QWW11" s="135"/>
      <c r="QWX11" s="135"/>
      <c r="QWY11" s="135"/>
      <c r="QWZ11" s="135"/>
      <c r="QXA11" s="135"/>
      <c r="QXB11" s="135"/>
      <c r="QXC11" s="135"/>
      <c r="QXD11" s="135"/>
      <c r="QXE11" s="135"/>
      <c r="QXF11" s="135"/>
      <c r="QXG11" s="135"/>
      <c r="QXH11" s="135"/>
      <c r="QXI11" s="135"/>
      <c r="QXJ11" s="135"/>
      <c r="QXK11" s="135"/>
      <c r="QXL11" s="135"/>
      <c r="QXM11" s="135"/>
      <c r="QXN11" s="135"/>
      <c r="QXO11" s="135"/>
      <c r="QXP11" s="135"/>
      <c r="QXQ11" s="135"/>
      <c r="QXR11" s="135"/>
      <c r="QXS11" s="135"/>
      <c r="QXT11" s="135"/>
      <c r="QXU11" s="135"/>
      <c r="QXV11" s="135"/>
      <c r="QXW11" s="135"/>
      <c r="QXX11" s="135"/>
      <c r="QXY11" s="135"/>
      <c r="QXZ11" s="135"/>
      <c r="QYA11" s="135"/>
      <c r="QYB11" s="135"/>
      <c r="QYC11" s="135"/>
      <c r="QYD11" s="135"/>
      <c r="QYE11" s="135"/>
      <c r="QYF11" s="135"/>
      <c r="QYG11" s="135"/>
      <c r="QYH11" s="135"/>
      <c r="QYI11" s="135"/>
      <c r="QYJ11" s="135"/>
      <c r="QYK11" s="135"/>
      <c r="QYL11" s="135"/>
      <c r="QYM11" s="135"/>
      <c r="QYN11" s="135"/>
      <c r="QYO11" s="135"/>
      <c r="QYP11" s="135"/>
      <c r="QYQ11" s="135"/>
      <c r="QYR11" s="135"/>
      <c r="QYS11" s="135"/>
      <c r="QYT11" s="135"/>
      <c r="QYU11" s="135"/>
      <c r="QYV11" s="135"/>
      <c r="QYW11" s="135"/>
      <c r="QYX11" s="135"/>
      <c r="QYY11" s="135"/>
      <c r="QYZ11" s="135"/>
      <c r="QZA11" s="135"/>
      <c r="QZB11" s="135"/>
      <c r="QZC11" s="135"/>
      <c r="QZD11" s="135"/>
      <c r="QZE11" s="135"/>
      <c r="QZF11" s="135"/>
      <c r="QZG11" s="135"/>
      <c r="QZH11" s="135"/>
      <c r="QZI11" s="135"/>
      <c r="QZJ11" s="135"/>
      <c r="QZK11" s="135"/>
      <c r="QZL11" s="135"/>
      <c r="QZM11" s="135"/>
      <c r="QZN11" s="135"/>
      <c r="QZO11" s="135"/>
      <c r="QZP11" s="135"/>
      <c r="QZQ11" s="135"/>
      <c r="QZR11" s="135"/>
      <c r="QZS11" s="135"/>
      <c r="QZT11" s="135"/>
      <c r="QZU11" s="135"/>
      <c r="QZV11" s="135"/>
      <c r="QZW11" s="135"/>
      <c r="QZX11" s="135"/>
      <c r="QZY11" s="135"/>
      <c r="QZZ11" s="135"/>
      <c r="RAA11" s="135"/>
      <c r="RAB11" s="135"/>
      <c r="RAC11" s="135"/>
      <c r="RAD11" s="135"/>
      <c r="RAE11" s="135"/>
      <c r="RAF11" s="135"/>
      <c r="RAG11" s="135"/>
      <c r="RAH11" s="135"/>
      <c r="RAI11" s="135"/>
      <c r="RAJ11" s="135"/>
      <c r="RAK11" s="135"/>
      <c r="RAL11" s="135"/>
      <c r="RAM11" s="135"/>
      <c r="RAN11" s="135"/>
      <c r="RAO11" s="135"/>
      <c r="RAP11" s="135"/>
      <c r="RAQ11" s="135"/>
      <c r="RAR11" s="135"/>
      <c r="RAS11" s="135"/>
      <c r="RAT11" s="135"/>
      <c r="RAU11" s="135"/>
      <c r="RAV11" s="135"/>
      <c r="RAW11" s="135"/>
      <c r="RAX11" s="135"/>
      <c r="RAY11" s="135"/>
      <c r="RAZ11" s="135"/>
      <c r="RBA11" s="135"/>
      <c r="RBB11" s="135"/>
      <c r="RBC11" s="135"/>
      <c r="RBD11" s="135"/>
      <c r="RBE11" s="135"/>
      <c r="RBF11" s="135"/>
      <c r="RBG11" s="135"/>
      <c r="RBH11" s="135"/>
      <c r="RBI11" s="135"/>
      <c r="RBJ11" s="135"/>
      <c r="RBK11" s="135"/>
      <c r="RBL11" s="135"/>
      <c r="RBM11" s="135"/>
      <c r="RBN11" s="135"/>
      <c r="RBO11" s="135"/>
      <c r="RBP11" s="135"/>
      <c r="RBQ11" s="135"/>
      <c r="RBR11" s="135"/>
      <c r="RBS11" s="135"/>
      <c r="RBT11" s="135"/>
      <c r="RBU11" s="135"/>
      <c r="RBV11" s="135"/>
      <c r="RBW11" s="135"/>
      <c r="RBX11" s="135"/>
      <c r="RBY11" s="135"/>
      <c r="RBZ11" s="135"/>
      <c r="RCA11" s="135"/>
      <c r="RCB11" s="135"/>
      <c r="RCC11" s="135"/>
      <c r="RCD11" s="135"/>
      <c r="RCE11" s="135"/>
      <c r="RCF11" s="135"/>
      <c r="RCG11" s="135"/>
      <c r="RCH11" s="135"/>
      <c r="RCI11" s="135"/>
      <c r="RCJ11" s="135"/>
      <c r="RCK11" s="135"/>
      <c r="RCL11" s="135"/>
      <c r="RCM11" s="135"/>
      <c r="RCN11" s="135"/>
      <c r="RCO11" s="135"/>
      <c r="RCP11" s="135"/>
      <c r="RCQ11" s="135"/>
      <c r="RCR11" s="135"/>
      <c r="RCS11" s="135"/>
      <c r="RCT11" s="135"/>
      <c r="RCU11" s="135"/>
      <c r="RCV11" s="135"/>
      <c r="RCW11" s="135"/>
      <c r="RCX11" s="135"/>
      <c r="RCY11" s="135"/>
      <c r="RCZ11" s="135"/>
      <c r="RDA11" s="135"/>
      <c r="RDB11" s="135"/>
      <c r="RDC11" s="135"/>
      <c r="RDD11" s="135"/>
      <c r="RDE11" s="135"/>
      <c r="RDF11" s="135"/>
      <c r="RDG11" s="135"/>
      <c r="RDH11" s="135"/>
      <c r="RDI11" s="135"/>
      <c r="RDJ11" s="135"/>
      <c r="RDK11" s="135"/>
      <c r="RDL11" s="135"/>
      <c r="RDM11" s="135"/>
      <c r="RDN11" s="135"/>
      <c r="RDO11" s="135"/>
      <c r="RDP11" s="135"/>
      <c r="RDQ11" s="135"/>
      <c r="RDR11" s="135"/>
      <c r="RDS11" s="135"/>
      <c r="RDT11" s="135"/>
      <c r="RDU11" s="135"/>
      <c r="RDV11" s="135"/>
      <c r="RDW11" s="135"/>
      <c r="RDX11" s="135"/>
      <c r="RDY11" s="135"/>
      <c r="RDZ11" s="135"/>
      <c r="REA11" s="135"/>
      <c r="REB11" s="135"/>
      <c r="REC11" s="135"/>
      <c r="RED11" s="135"/>
      <c r="REE11" s="135"/>
      <c r="REF11" s="135"/>
      <c r="REG11" s="135"/>
      <c r="REH11" s="135"/>
      <c r="REI11" s="135"/>
      <c r="REJ11" s="135"/>
      <c r="REK11" s="135"/>
      <c r="REL11" s="135"/>
      <c r="REM11" s="135"/>
      <c r="REN11" s="135"/>
      <c r="REO11" s="135"/>
      <c r="REP11" s="135"/>
      <c r="REQ11" s="135"/>
      <c r="RER11" s="135"/>
      <c r="RES11" s="135"/>
      <c r="RET11" s="135"/>
      <c r="REU11" s="135"/>
      <c r="REV11" s="135"/>
      <c r="REW11" s="135"/>
      <c r="REX11" s="135"/>
      <c r="REY11" s="135"/>
      <c r="REZ11" s="135"/>
      <c r="RFA11" s="135"/>
      <c r="RFB11" s="135"/>
      <c r="RFC11" s="135"/>
      <c r="RFD11" s="135"/>
      <c r="RFE11" s="135"/>
      <c r="RFF11" s="135"/>
      <c r="RFG11" s="135"/>
      <c r="RFH11" s="135"/>
      <c r="RFI11" s="135"/>
      <c r="RFJ11" s="135"/>
      <c r="RFK11" s="135"/>
      <c r="RFL11" s="135"/>
      <c r="RFM11" s="135"/>
      <c r="RFN11" s="135"/>
      <c r="RFO11" s="135"/>
      <c r="RFP11" s="135"/>
      <c r="RFQ11" s="135"/>
      <c r="RFR11" s="135"/>
      <c r="RFS11" s="135"/>
      <c r="RFT11" s="135"/>
      <c r="RFU11" s="135"/>
      <c r="RFV11" s="135"/>
      <c r="RFW11" s="135"/>
      <c r="RFX11" s="135"/>
      <c r="RFY11" s="135"/>
      <c r="RFZ11" s="135"/>
      <c r="RGA11" s="135"/>
      <c r="RGB11" s="135"/>
      <c r="RGC11" s="135"/>
      <c r="RGD11" s="135"/>
      <c r="RGE11" s="135"/>
      <c r="RGF11" s="135"/>
      <c r="RGG11" s="135"/>
      <c r="RGH11" s="135"/>
      <c r="RGI11" s="135"/>
      <c r="RGJ11" s="135"/>
      <c r="RGK11" s="135"/>
      <c r="RGL11" s="135"/>
      <c r="RGM11" s="135"/>
      <c r="RGN11" s="135"/>
      <c r="RGO11" s="135"/>
      <c r="RGP11" s="135"/>
      <c r="RGQ11" s="135"/>
      <c r="RGR11" s="135"/>
      <c r="RGS11" s="135"/>
      <c r="RGT11" s="135"/>
      <c r="RGU11" s="135"/>
      <c r="RGV11" s="135"/>
      <c r="RGW11" s="135"/>
      <c r="RGX11" s="135"/>
      <c r="RGY11" s="135"/>
      <c r="RGZ11" s="135"/>
      <c r="RHA11" s="135"/>
      <c r="RHB11" s="135"/>
      <c r="RHC11" s="135"/>
      <c r="RHD11" s="135"/>
      <c r="RHE11" s="135"/>
      <c r="RHF11" s="135"/>
      <c r="RHG11" s="135"/>
      <c r="RHH11" s="135"/>
      <c r="RHI11" s="135"/>
      <c r="RHJ11" s="135"/>
      <c r="RHK11" s="135"/>
      <c r="RHL11" s="135"/>
      <c r="RHM11" s="135"/>
      <c r="RHN11" s="135"/>
      <c r="RHO11" s="135"/>
      <c r="RHP11" s="135"/>
      <c r="RHQ11" s="135"/>
      <c r="RHR11" s="135"/>
      <c r="RHS11" s="135"/>
      <c r="RHT11" s="135"/>
      <c r="RHU11" s="135"/>
      <c r="RHV11" s="135"/>
      <c r="RHW11" s="135"/>
      <c r="RHX11" s="135"/>
      <c r="RHY11" s="135"/>
      <c r="RHZ11" s="135"/>
      <c r="RIA11" s="135"/>
      <c r="RIB11" s="135"/>
      <c r="RIC11" s="135"/>
      <c r="RID11" s="135"/>
      <c r="RIE11" s="135"/>
      <c r="RIF11" s="135"/>
      <c r="RIG11" s="135"/>
      <c r="RIH11" s="135"/>
      <c r="RII11" s="135"/>
      <c r="RIJ11" s="135"/>
      <c r="RIK11" s="135"/>
      <c r="RIL11" s="135"/>
      <c r="RIM11" s="135"/>
      <c r="RIN11" s="135"/>
      <c r="RIO11" s="135"/>
      <c r="RIP11" s="135"/>
      <c r="RIQ11" s="135"/>
      <c r="RIR11" s="135"/>
      <c r="RIS11" s="135"/>
      <c r="RIT11" s="135"/>
      <c r="RIU11" s="135"/>
      <c r="RIV11" s="135"/>
      <c r="RIW11" s="135"/>
      <c r="RIX11" s="135"/>
      <c r="RIY11" s="135"/>
      <c r="RIZ11" s="135"/>
      <c r="RJA11" s="135"/>
      <c r="RJB11" s="135"/>
      <c r="RJC11" s="135"/>
      <c r="RJD11" s="135"/>
      <c r="RJE11" s="135"/>
      <c r="RJF11" s="135"/>
      <c r="RJG11" s="135"/>
      <c r="RJH11" s="135"/>
      <c r="RJI11" s="135"/>
      <c r="RJJ11" s="135"/>
      <c r="RJK11" s="135"/>
      <c r="RJL11" s="135"/>
      <c r="RJM11" s="135"/>
      <c r="RJN11" s="135"/>
      <c r="RJO11" s="135"/>
      <c r="RJP11" s="135"/>
      <c r="RJQ11" s="135"/>
      <c r="RJR11" s="135"/>
      <c r="RJS11" s="135"/>
      <c r="RJT11" s="135"/>
      <c r="RJU11" s="135"/>
      <c r="RJV11" s="135"/>
      <c r="RJW11" s="135"/>
      <c r="RJX11" s="135"/>
      <c r="RJY11" s="135"/>
      <c r="RJZ11" s="135"/>
      <c r="RKA11" s="135"/>
      <c r="RKB11" s="135"/>
      <c r="RKC11" s="135"/>
      <c r="RKD11" s="135"/>
      <c r="RKE11" s="135"/>
      <c r="RKF11" s="135"/>
      <c r="RKG11" s="135"/>
      <c r="RKH11" s="135"/>
      <c r="RKI11" s="135"/>
      <c r="RKJ11" s="135"/>
      <c r="RKK11" s="135"/>
      <c r="RKL11" s="135"/>
      <c r="RKM11" s="135"/>
      <c r="RKN11" s="135"/>
      <c r="RKO11" s="135"/>
      <c r="RKP11" s="135"/>
      <c r="RKQ11" s="135"/>
      <c r="RKR11" s="135"/>
      <c r="RKS11" s="135"/>
      <c r="RKT11" s="135"/>
      <c r="RKU11" s="135"/>
      <c r="RKV11" s="135"/>
      <c r="RKW11" s="135"/>
      <c r="RKX11" s="135"/>
      <c r="RKY11" s="135"/>
      <c r="RKZ11" s="135"/>
      <c r="RLA11" s="135"/>
      <c r="RLB11" s="135"/>
      <c r="RLC11" s="135"/>
      <c r="RLD11" s="135"/>
      <c r="RLE11" s="135"/>
      <c r="RLF11" s="135"/>
      <c r="RLG11" s="135"/>
      <c r="RLH11" s="135"/>
      <c r="RLI11" s="135"/>
      <c r="RLJ11" s="135"/>
      <c r="RLK11" s="135"/>
      <c r="RLL11" s="135"/>
      <c r="RLM11" s="135"/>
      <c r="RLN11" s="135"/>
      <c r="RLO11" s="135"/>
      <c r="RLP11" s="135"/>
      <c r="RLQ11" s="135"/>
      <c r="RLR11" s="135"/>
      <c r="RLS11" s="135"/>
      <c r="RLT11" s="135"/>
      <c r="RLU11" s="135"/>
      <c r="RLV11" s="135"/>
      <c r="RLW11" s="135"/>
      <c r="RLX11" s="135"/>
      <c r="RLY11" s="135"/>
      <c r="RLZ11" s="135"/>
      <c r="RMA11" s="135"/>
      <c r="RMB11" s="135"/>
      <c r="RMC11" s="135"/>
      <c r="RMD11" s="135"/>
      <c r="RME11" s="135"/>
      <c r="RMF11" s="135"/>
      <c r="RMG11" s="135"/>
      <c r="RMH11" s="135"/>
      <c r="RMI11" s="135"/>
      <c r="RMJ11" s="135"/>
      <c r="RMK11" s="135"/>
      <c r="RML11" s="135"/>
      <c r="RMM11" s="135"/>
      <c r="RMN11" s="135"/>
      <c r="RMO11" s="135"/>
      <c r="RMP11" s="135"/>
      <c r="RMQ11" s="135"/>
      <c r="RMR11" s="135"/>
      <c r="RMS11" s="135"/>
      <c r="RMT11" s="135"/>
      <c r="RMU11" s="135"/>
      <c r="RMV11" s="135"/>
      <c r="RMW11" s="135"/>
      <c r="RMX11" s="135"/>
      <c r="RMY11" s="135"/>
      <c r="RMZ11" s="135"/>
      <c r="RNA11" s="135"/>
      <c r="RNB11" s="135"/>
      <c r="RNC11" s="135"/>
      <c r="RND11" s="135"/>
      <c r="RNE11" s="135"/>
      <c r="RNF11" s="135"/>
      <c r="RNG11" s="135"/>
      <c r="RNH11" s="135"/>
      <c r="RNI11" s="135"/>
      <c r="RNJ11" s="135"/>
      <c r="RNK11" s="135"/>
      <c r="RNL11" s="135"/>
      <c r="RNM11" s="135"/>
      <c r="RNN11" s="135"/>
      <c r="RNO11" s="135"/>
      <c r="RNP11" s="135"/>
      <c r="RNQ11" s="135"/>
      <c r="RNR11" s="135"/>
      <c r="RNS11" s="135"/>
      <c r="RNT11" s="135"/>
      <c r="RNU11" s="135"/>
      <c r="RNV11" s="135"/>
      <c r="RNW11" s="135"/>
      <c r="RNX11" s="135"/>
      <c r="RNY11" s="135"/>
      <c r="RNZ11" s="135"/>
      <c r="ROA11" s="135"/>
      <c r="ROB11" s="135"/>
      <c r="ROC11" s="135"/>
      <c r="ROD11" s="135"/>
      <c r="ROE11" s="135"/>
      <c r="ROF11" s="135"/>
      <c r="ROG11" s="135"/>
      <c r="ROH11" s="135"/>
      <c r="ROI11" s="135"/>
      <c r="ROJ11" s="135"/>
      <c r="ROK11" s="135"/>
      <c r="ROL11" s="135"/>
      <c r="ROM11" s="135"/>
      <c r="RON11" s="135"/>
      <c r="ROO11" s="135"/>
      <c r="ROP11" s="135"/>
      <c r="ROQ11" s="135"/>
      <c r="ROR11" s="135"/>
      <c r="ROS11" s="135"/>
      <c r="ROT11" s="135"/>
      <c r="ROU11" s="135"/>
      <c r="ROV11" s="135"/>
      <c r="ROW11" s="135"/>
      <c r="ROX11" s="135"/>
      <c r="ROY11" s="135"/>
      <c r="ROZ11" s="135"/>
      <c r="RPA11" s="135"/>
      <c r="RPB11" s="135"/>
      <c r="RPC11" s="135"/>
      <c r="RPD11" s="135"/>
      <c r="RPE11" s="135"/>
      <c r="RPF11" s="135"/>
      <c r="RPG11" s="135"/>
      <c r="RPH11" s="135"/>
      <c r="RPI11" s="135"/>
      <c r="RPJ11" s="135"/>
      <c r="RPK11" s="135"/>
      <c r="RPL11" s="135"/>
      <c r="RPM11" s="135"/>
      <c r="RPN11" s="135"/>
      <c r="RPO11" s="135"/>
      <c r="RPP11" s="135"/>
      <c r="RPQ11" s="135"/>
      <c r="RPR11" s="135"/>
      <c r="RPS11" s="135"/>
      <c r="RPT11" s="135"/>
      <c r="RPU11" s="135"/>
      <c r="RPV11" s="135"/>
      <c r="RPW11" s="135"/>
      <c r="RPX11" s="135"/>
      <c r="RPY11" s="135"/>
      <c r="RPZ11" s="135"/>
      <c r="RQA11" s="135"/>
      <c r="RQB11" s="135"/>
      <c r="RQC11" s="135"/>
      <c r="RQD11" s="135"/>
      <c r="RQE11" s="135"/>
      <c r="RQF11" s="135"/>
      <c r="RQG11" s="135"/>
      <c r="RQH11" s="135"/>
      <c r="RQI11" s="135"/>
      <c r="RQJ11" s="135"/>
      <c r="RQK11" s="135"/>
      <c r="RQL11" s="135"/>
      <c r="RQM11" s="135"/>
      <c r="RQN11" s="135"/>
      <c r="RQO11" s="135"/>
      <c r="RQP11" s="135"/>
      <c r="RQQ11" s="135"/>
      <c r="RQR11" s="135"/>
      <c r="RQS11" s="135"/>
      <c r="RQT11" s="135"/>
      <c r="RQU11" s="135"/>
      <c r="RQV11" s="135"/>
      <c r="RQW11" s="135"/>
      <c r="RQX11" s="135"/>
      <c r="RQY11" s="135"/>
      <c r="RQZ11" s="135"/>
      <c r="RRA11" s="135"/>
      <c r="RRB11" s="135"/>
      <c r="RRC11" s="135"/>
      <c r="RRD11" s="135"/>
      <c r="RRE11" s="135"/>
      <c r="RRF11" s="135"/>
      <c r="RRG11" s="135"/>
      <c r="RRH11" s="135"/>
      <c r="RRI11" s="135"/>
      <c r="RRJ11" s="135"/>
      <c r="RRK11" s="135"/>
      <c r="RRL11" s="135"/>
      <c r="RRM11" s="135"/>
      <c r="RRN11" s="135"/>
      <c r="RRO11" s="135"/>
      <c r="RRP11" s="135"/>
      <c r="RRQ11" s="135"/>
      <c r="RRR11" s="135"/>
      <c r="RRS11" s="135"/>
      <c r="RRT11" s="135"/>
      <c r="RRU11" s="135"/>
      <c r="RRV11" s="135"/>
      <c r="RRW11" s="135"/>
      <c r="RRX11" s="135"/>
      <c r="RRY11" s="135"/>
      <c r="RRZ11" s="135"/>
      <c r="RSA11" s="135"/>
      <c r="RSB11" s="135"/>
      <c r="RSC11" s="135"/>
      <c r="RSD11" s="135"/>
      <c r="RSE11" s="135"/>
      <c r="RSF11" s="135"/>
      <c r="RSG11" s="135"/>
      <c r="RSH11" s="135"/>
      <c r="RSI11" s="135"/>
      <c r="RSJ11" s="135"/>
      <c r="RSK11" s="135"/>
      <c r="RSL11" s="135"/>
      <c r="RSM11" s="135"/>
      <c r="RSN11" s="135"/>
      <c r="RSO11" s="135"/>
      <c r="RSP11" s="135"/>
      <c r="RSQ11" s="135"/>
      <c r="RSR11" s="135"/>
      <c r="RSS11" s="135"/>
      <c r="RST11" s="135"/>
      <c r="RSU11" s="135"/>
      <c r="RSV11" s="135"/>
      <c r="RSW11" s="135"/>
      <c r="RSX11" s="135"/>
      <c r="RSY11" s="135"/>
      <c r="RSZ11" s="135"/>
      <c r="RTA11" s="135"/>
      <c r="RTB11" s="135"/>
      <c r="RTC11" s="135"/>
      <c r="RTD11" s="135"/>
      <c r="RTE11" s="135"/>
      <c r="RTF11" s="135"/>
      <c r="RTG11" s="135"/>
      <c r="RTH11" s="135"/>
      <c r="RTI11" s="135"/>
      <c r="RTJ11" s="135"/>
      <c r="RTK11" s="135"/>
      <c r="RTL11" s="135"/>
      <c r="RTM11" s="135"/>
      <c r="RTN11" s="135"/>
      <c r="RTO11" s="135"/>
      <c r="RTP11" s="135"/>
      <c r="RTQ11" s="135"/>
      <c r="RTR11" s="135"/>
      <c r="RTS11" s="135"/>
      <c r="RTT11" s="135"/>
      <c r="RTU11" s="135"/>
      <c r="RTV11" s="135"/>
      <c r="RTW11" s="135"/>
      <c r="RTX11" s="135"/>
      <c r="RTY11" s="135"/>
      <c r="RTZ11" s="135"/>
      <c r="RUA11" s="135"/>
      <c r="RUB11" s="135"/>
      <c r="RUC11" s="135"/>
      <c r="RUD11" s="135"/>
      <c r="RUE11" s="135"/>
      <c r="RUF11" s="135"/>
      <c r="RUG11" s="135"/>
      <c r="RUH11" s="135"/>
      <c r="RUI11" s="135"/>
      <c r="RUJ11" s="135"/>
      <c r="RUK11" s="135"/>
      <c r="RUL11" s="135"/>
      <c r="RUM11" s="135"/>
      <c r="RUN11" s="135"/>
      <c r="RUO11" s="135"/>
      <c r="RUP11" s="135"/>
      <c r="RUQ11" s="135"/>
      <c r="RUR11" s="135"/>
      <c r="RUS11" s="135"/>
      <c r="RUT11" s="135"/>
      <c r="RUU11" s="135"/>
      <c r="RUV11" s="135"/>
      <c r="RUW11" s="135"/>
      <c r="RUX11" s="135"/>
      <c r="RUY11" s="135"/>
      <c r="RUZ11" s="135"/>
      <c r="RVA11" s="135"/>
      <c r="RVB11" s="135"/>
      <c r="RVC11" s="135"/>
      <c r="RVD11" s="135"/>
      <c r="RVE11" s="135"/>
      <c r="RVF11" s="135"/>
      <c r="RVG11" s="135"/>
      <c r="RVH11" s="135"/>
      <c r="RVI11" s="135"/>
      <c r="RVJ11" s="135"/>
      <c r="RVK11" s="135"/>
      <c r="RVL11" s="135"/>
      <c r="RVM11" s="135"/>
      <c r="RVN11" s="135"/>
      <c r="RVO11" s="135"/>
      <c r="RVP11" s="135"/>
      <c r="RVQ11" s="135"/>
      <c r="RVR11" s="135"/>
      <c r="RVS11" s="135"/>
      <c r="RVT11" s="135"/>
      <c r="RVU11" s="135"/>
      <c r="RVV11" s="135"/>
      <c r="RVW11" s="135"/>
      <c r="RVX11" s="135"/>
      <c r="RVY11" s="135"/>
      <c r="RVZ11" s="135"/>
      <c r="RWA11" s="135"/>
      <c r="RWB11" s="135"/>
      <c r="RWC11" s="135"/>
      <c r="RWD11" s="135"/>
      <c r="RWE11" s="135"/>
      <c r="RWF11" s="135"/>
      <c r="RWG11" s="135"/>
      <c r="RWH11" s="135"/>
      <c r="RWI11" s="135"/>
      <c r="RWJ11" s="135"/>
      <c r="RWK11" s="135"/>
      <c r="RWL11" s="135"/>
      <c r="RWM11" s="135"/>
      <c r="RWN11" s="135"/>
      <c r="RWO11" s="135"/>
      <c r="RWP11" s="135"/>
      <c r="RWQ11" s="135"/>
      <c r="RWR11" s="135"/>
      <c r="RWS11" s="135"/>
      <c r="RWT11" s="135"/>
      <c r="RWU11" s="135"/>
      <c r="RWV11" s="135"/>
      <c r="RWW11" s="135"/>
      <c r="RWX11" s="135"/>
      <c r="RWY11" s="135"/>
      <c r="RWZ11" s="135"/>
      <c r="RXA11" s="135"/>
      <c r="RXB11" s="135"/>
      <c r="RXC11" s="135"/>
      <c r="RXD11" s="135"/>
      <c r="RXE11" s="135"/>
      <c r="RXF11" s="135"/>
      <c r="RXG11" s="135"/>
      <c r="RXH11" s="135"/>
      <c r="RXI11" s="135"/>
      <c r="RXJ11" s="135"/>
      <c r="RXK11" s="135"/>
      <c r="RXL11" s="135"/>
      <c r="RXM11" s="135"/>
      <c r="RXN11" s="135"/>
      <c r="RXO11" s="135"/>
      <c r="RXP11" s="135"/>
      <c r="RXQ11" s="135"/>
      <c r="RXR11" s="135"/>
      <c r="RXS11" s="135"/>
      <c r="RXT11" s="135"/>
      <c r="RXU11" s="135"/>
      <c r="RXV11" s="135"/>
      <c r="RXW11" s="135"/>
      <c r="RXX11" s="135"/>
      <c r="RXY11" s="135"/>
      <c r="RXZ11" s="135"/>
      <c r="RYA11" s="135"/>
      <c r="RYB11" s="135"/>
      <c r="RYC11" s="135"/>
      <c r="RYD11" s="135"/>
      <c r="RYE11" s="135"/>
      <c r="RYF11" s="135"/>
      <c r="RYG11" s="135"/>
      <c r="RYH11" s="135"/>
      <c r="RYI11" s="135"/>
      <c r="RYJ11" s="135"/>
      <c r="RYK11" s="135"/>
      <c r="RYL11" s="135"/>
      <c r="RYM11" s="135"/>
      <c r="RYN11" s="135"/>
      <c r="RYO11" s="135"/>
      <c r="RYP11" s="135"/>
      <c r="RYQ11" s="135"/>
      <c r="RYR11" s="135"/>
      <c r="RYS11" s="135"/>
      <c r="RYT11" s="135"/>
      <c r="RYU11" s="135"/>
      <c r="RYV11" s="135"/>
      <c r="RYW11" s="135"/>
      <c r="RYX11" s="135"/>
      <c r="RYY11" s="135"/>
      <c r="RYZ11" s="135"/>
      <c r="RZA11" s="135"/>
      <c r="RZB11" s="135"/>
      <c r="RZC11" s="135"/>
      <c r="RZD11" s="135"/>
      <c r="RZE11" s="135"/>
      <c r="RZF11" s="135"/>
      <c r="RZG11" s="135"/>
      <c r="RZH11" s="135"/>
      <c r="RZI11" s="135"/>
      <c r="RZJ11" s="135"/>
      <c r="RZK11" s="135"/>
      <c r="RZL11" s="135"/>
      <c r="RZM11" s="135"/>
      <c r="RZN11" s="135"/>
      <c r="RZO11" s="135"/>
      <c r="RZP11" s="135"/>
      <c r="RZQ11" s="135"/>
      <c r="RZR11" s="135"/>
      <c r="RZS11" s="135"/>
      <c r="RZT11" s="135"/>
      <c r="RZU11" s="135"/>
      <c r="RZV11" s="135"/>
      <c r="RZW11" s="135"/>
      <c r="RZX11" s="135"/>
      <c r="RZY11" s="135"/>
      <c r="RZZ11" s="135"/>
      <c r="SAA11" s="135"/>
      <c r="SAB11" s="135"/>
      <c r="SAC11" s="135"/>
      <c r="SAD11" s="135"/>
      <c r="SAE11" s="135"/>
      <c r="SAF11" s="135"/>
      <c r="SAG11" s="135"/>
      <c r="SAH11" s="135"/>
      <c r="SAI11" s="135"/>
      <c r="SAJ11" s="135"/>
      <c r="SAK11" s="135"/>
      <c r="SAL11" s="135"/>
      <c r="SAM11" s="135"/>
      <c r="SAN11" s="135"/>
      <c r="SAO11" s="135"/>
      <c r="SAP11" s="135"/>
      <c r="SAQ11" s="135"/>
      <c r="SAR11" s="135"/>
      <c r="SAS11" s="135"/>
      <c r="SAT11" s="135"/>
      <c r="SAU11" s="135"/>
      <c r="SAV11" s="135"/>
      <c r="SAW11" s="135"/>
      <c r="SAX11" s="135"/>
      <c r="SAY11" s="135"/>
      <c r="SAZ11" s="135"/>
      <c r="SBA11" s="135"/>
      <c r="SBB11" s="135"/>
      <c r="SBC11" s="135"/>
      <c r="SBD11" s="135"/>
      <c r="SBE11" s="135"/>
      <c r="SBF11" s="135"/>
      <c r="SBG11" s="135"/>
      <c r="SBH11" s="135"/>
      <c r="SBI11" s="135"/>
      <c r="SBJ11" s="135"/>
      <c r="SBK11" s="135"/>
      <c r="SBL11" s="135"/>
      <c r="SBM11" s="135"/>
      <c r="SBN11" s="135"/>
      <c r="SBO11" s="135"/>
      <c r="SBP11" s="135"/>
      <c r="SBQ11" s="135"/>
      <c r="SBR11" s="135"/>
      <c r="SBS11" s="135"/>
      <c r="SBT11" s="135"/>
      <c r="SBU11" s="135"/>
      <c r="SBV11" s="135"/>
      <c r="SBW11" s="135"/>
      <c r="SBX11" s="135"/>
      <c r="SBY11" s="135"/>
      <c r="SBZ11" s="135"/>
      <c r="SCA11" s="135"/>
      <c r="SCB11" s="135"/>
      <c r="SCC11" s="135"/>
      <c r="SCD11" s="135"/>
      <c r="SCE11" s="135"/>
      <c r="SCF11" s="135"/>
      <c r="SCG11" s="135"/>
      <c r="SCH11" s="135"/>
      <c r="SCI11" s="135"/>
      <c r="SCJ11" s="135"/>
      <c r="SCK11" s="135"/>
      <c r="SCL11" s="135"/>
      <c r="SCM11" s="135"/>
      <c r="SCN11" s="135"/>
      <c r="SCO11" s="135"/>
      <c r="SCP11" s="135"/>
      <c r="SCQ11" s="135"/>
      <c r="SCR11" s="135"/>
      <c r="SCS11" s="135"/>
      <c r="SCT11" s="135"/>
      <c r="SCU11" s="135"/>
      <c r="SCV11" s="135"/>
      <c r="SCW11" s="135"/>
      <c r="SCX11" s="135"/>
      <c r="SCY11" s="135"/>
      <c r="SCZ11" s="135"/>
      <c r="SDA11" s="135"/>
      <c r="SDB11" s="135"/>
      <c r="SDC11" s="135"/>
      <c r="SDD11" s="135"/>
      <c r="SDE11" s="135"/>
      <c r="SDF11" s="135"/>
      <c r="SDG11" s="135"/>
      <c r="SDH11" s="135"/>
      <c r="SDI11" s="135"/>
      <c r="SDJ11" s="135"/>
      <c r="SDK11" s="135"/>
      <c r="SDL11" s="135"/>
      <c r="SDM11" s="135"/>
      <c r="SDN11" s="135"/>
      <c r="SDO11" s="135"/>
      <c r="SDP11" s="135"/>
      <c r="SDQ11" s="135"/>
      <c r="SDR11" s="135"/>
      <c r="SDS11" s="135"/>
      <c r="SDT11" s="135"/>
      <c r="SDU11" s="135"/>
      <c r="SDV11" s="135"/>
      <c r="SDW11" s="135"/>
      <c r="SDX11" s="135"/>
      <c r="SDY11" s="135"/>
      <c r="SDZ11" s="135"/>
      <c r="SEA11" s="135"/>
      <c r="SEB11" s="135"/>
      <c r="SEC11" s="135"/>
      <c r="SED11" s="135"/>
      <c r="SEE11" s="135"/>
      <c r="SEF11" s="135"/>
      <c r="SEG11" s="135"/>
      <c r="SEH11" s="135"/>
      <c r="SEI11" s="135"/>
      <c r="SEJ11" s="135"/>
      <c r="SEK11" s="135"/>
      <c r="SEL11" s="135"/>
      <c r="SEM11" s="135"/>
      <c r="SEN11" s="135"/>
      <c r="SEO11" s="135"/>
      <c r="SEP11" s="135"/>
      <c r="SEQ11" s="135"/>
      <c r="SER11" s="135"/>
      <c r="SES11" s="135"/>
      <c r="SET11" s="135"/>
      <c r="SEU11" s="135"/>
      <c r="SEV11" s="135"/>
      <c r="SEW11" s="135"/>
      <c r="SEX11" s="135"/>
      <c r="SEY11" s="135"/>
      <c r="SEZ11" s="135"/>
      <c r="SFA11" s="135"/>
      <c r="SFB11" s="135"/>
      <c r="SFC11" s="135"/>
      <c r="SFD11" s="135"/>
      <c r="SFE11" s="135"/>
      <c r="SFF11" s="135"/>
      <c r="SFG11" s="135"/>
      <c r="SFH11" s="135"/>
      <c r="SFI11" s="135"/>
      <c r="SFJ11" s="135"/>
      <c r="SFK11" s="135"/>
      <c r="SFL11" s="135"/>
      <c r="SFM11" s="135"/>
      <c r="SFN11" s="135"/>
      <c r="SFO11" s="135"/>
      <c r="SFP11" s="135"/>
      <c r="SFQ11" s="135"/>
      <c r="SFR11" s="135"/>
      <c r="SFS11" s="135"/>
      <c r="SFT11" s="135"/>
      <c r="SFU11" s="135"/>
      <c r="SFV11" s="135"/>
      <c r="SFW11" s="135"/>
      <c r="SFX11" s="135"/>
      <c r="SFY11" s="135"/>
      <c r="SFZ11" s="135"/>
      <c r="SGA11" s="135"/>
      <c r="SGB11" s="135"/>
      <c r="SGC11" s="135"/>
      <c r="SGD11" s="135"/>
      <c r="SGE11" s="135"/>
      <c r="SGF11" s="135"/>
      <c r="SGG11" s="135"/>
      <c r="SGH11" s="135"/>
      <c r="SGI11" s="135"/>
      <c r="SGJ11" s="135"/>
      <c r="SGK11" s="135"/>
      <c r="SGL11" s="135"/>
      <c r="SGM11" s="135"/>
      <c r="SGN11" s="135"/>
      <c r="SGO11" s="135"/>
      <c r="SGP11" s="135"/>
      <c r="SGQ11" s="135"/>
      <c r="SGR11" s="135"/>
      <c r="SGS11" s="135"/>
      <c r="SGT11" s="135"/>
      <c r="SGU11" s="135"/>
      <c r="SGV11" s="135"/>
      <c r="SGW11" s="135"/>
      <c r="SGX11" s="135"/>
      <c r="SGY11" s="135"/>
      <c r="SGZ11" s="135"/>
      <c r="SHA11" s="135"/>
      <c r="SHB11" s="135"/>
      <c r="SHC11" s="135"/>
      <c r="SHD11" s="135"/>
      <c r="SHE11" s="135"/>
      <c r="SHF11" s="135"/>
      <c r="SHG11" s="135"/>
      <c r="SHH11" s="135"/>
      <c r="SHI11" s="135"/>
      <c r="SHJ11" s="135"/>
      <c r="SHK11" s="135"/>
      <c r="SHL11" s="135"/>
      <c r="SHM11" s="135"/>
      <c r="SHN11" s="135"/>
      <c r="SHO11" s="135"/>
      <c r="SHP11" s="135"/>
      <c r="SHQ11" s="135"/>
      <c r="SHR11" s="135"/>
      <c r="SHS11" s="135"/>
      <c r="SHT11" s="135"/>
      <c r="SHU11" s="135"/>
      <c r="SHV11" s="135"/>
      <c r="SHW11" s="135"/>
      <c r="SHX11" s="135"/>
      <c r="SHY11" s="135"/>
      <c r="SHZ11" s="135"/>
      <c r="SIA11" s="135"/>
      <c r="SIB11" s="135"/>
      <c r="SIC11" s="135"/>
      <c r="SID11" s="135"/>
      <c r="SIE11" s="135"/>
      <c r="SIF11" s="135"/>
      <c r="SIG11" s="135"/>
      <c r="SIH11" s="135"/>
      <c r="SII11" s="135"/>
      <c r="SIJ11" s="135"/>
      <c r="SIK11" s="135"/>
      <c r="SIL11" s="135"/>
      <c r="SIM11" s="135"/>
      <c r="SIN11" s="135"/>
      <c r="SIO11" s="135"/>
      <c r="SIP11" s="135"/>
      <c r="SIQ11" s="135"/>
      <c r="SIR11" s="135"/>
      <c r="SIS11" s="135"/>
      <c r="SIT11" s="135"/>
      <c r="SIU11" s="135"/>
      <c r="SIV11" s="135"/>
      <c r="SIW11" s="135"/>
      <c r="SIX11" s="135"/>
      <c r="SIY11" s="135"/>
      <c r="SIZ11" s="135"/>
      <c r="SJA11" s="135"/>
      <c r="SJB11" s="135"/>
      <c r="SJC11" s="135"/>
      <c r="SJD11" s="135"/>
      <c r="SJE11" s="135"/>
      <c r="SJF11" s="135"/>
      <c r="SJG11" s="135"/>
      <c r="SJH11" s="135"/>
      <c r="SJI11" s="135"/>
      <c r="SJJ11" s="135"/>
      <c r="SJK11" s="135"/>
      <c r="SJL11" s="135"/>
      <c r="SJM11" s="135"/>
      <c r="SJN11" s="135"/>
      <c r="SJO11" s="135"/>
      <c r="SJP11" s="135"/>
      <c r="SJQ11" s="135"/>
      <c r="SJR11" s="135"/>
      <c r="SJS11" s="135"/>
      <c r="SJT11" s="135"/>
      <c r="SJU11" s="135"/>
      <c r="SJV11" s="135"/>
      <c r="SJW11" s="135"/>
      <c r="SJX11" s="135"/>
      <c r="SJY11" s="135"/>
      <c r="SJZ11" s="135"/>
      <c r="SKA11" s="135"/>
      <c r="SKB11" s="135"/>
      <c r="SKC11" s="135"/>
      <c r="SKD11" s="135"/>
      <c r="SKE11" s="135"/>
      <c r="SKF11" s="135"/>
      <c r="SKG11" s="135"/>
      <c r="SKH11" s="135"/>
      <c r="SKI11" s="135"/>
      <c r="SKJ11" s="135"/>
      <c r="SKK11" s="135"/>
      <c r="SKL11" s="135"/>
      <c r="SKM11" s="135"/>
      <c r="SKN11" s="135"/>
      <c r="SKO11" s="135"/>
      <c r="SKP11" s="135"/>
      <c r="SKQ11" s="135"/>
      <c r="SKR11" s="135"/>
      <c r="SKS11" s="135"/>
      <c r="SKT11" s="135"/>
      <c r="SKU11" s="135"/>
      <c r="SKV11" s="135"/>
      <c r="SKW11" s="135"/>
      <c r="SKX11" s="135"/>
      <c r="SKY11" s="135"/>
      <c r="SKZ11" s="135"/>
      <c r="SLA11" s="135"/>
      <c r="SLB11" s="135"/>
      <c r="SLC11" s="135"/>
      <c r="SLD11" s="135"/>
      <c r="SLE11" s="135"/>
      <c r="SLF11" s="135"/>
      <c r="SLG11" s="135"/>
      <c r="SLH11" s="135"/>
      <c r="SLI11" s="135"/>
      <c r="SLJ11" s="135"/>
      <c r="SLK11" s="135"/>
      <c r="SLL11" s="135"/>
      <c r="SLM11" s="135"/>
      <c r="SLN11" s="135"/>
      <c r="SLO11" s="135"/>
      <c r="SLP11" s="135"/>
      <c r="SLQ11" s="135"/>
      <c r="SLR11" s="135"/>
      <c r="SLS11" s="135"/>
      <c r="SLT11" s="135"/>
      <c r="SLU11" s="135"/>
      <c r="SLV11" s="135"/>
      <c r="SLW11" s="135"/>
      <c r="SLX11" s="135"/>
      <c r="SLY11" s="135"/>
      <c r="SLZ11" s="135"/>
      <c r="SMA11" s="135"/>
      <c r="SMB11" s="135"/>
      <c r="SMC11" s="135"/>
      <c r="SMD11" s="135"/>
      <c r="SME11" s="135"/>
      <c r="SMF11" s="135"/>
      <c r="SMG11" s="135"/>
      <c r="SMH11" s="135"/>
      <c r="SMI11" s="135"/>
      <c r="SMJ11" s="135"/>
      <c r="SMK11" s="135"/>
      <c r="SML11" s="135"/>
      <c r="SMM11" s="135"/>
      <c r="SMN11" s="135"/>
      <c r="SMO11" s="135"/>
      <c r="SMP11" s="135"/>
      <c r="SMQ11" s="135"/>
      <c r="SMR11" s="135"/>
      <c r="SMS11" s="135"/>
      <c r="SMT11" s="135"/>
      <c r="SMU11" s="135"/>
      <c r="SMV11" s="135"/>
      <c r="SMW11" s="135"/>
      <c r="SMX11" s="135"/>
      <c r="SMY11" s="135"/>
      <c r="SMZ11" s="135"/>
      <c r="SNA11" s="135"/>
      <c r="SNB11" s="135"/>
      <c r="SNC11" s="135"/>
      <c r="SND11" s="135"/>
      <c r="SNE11" s="135"/>
      <c r="SNF11" s="135"/>
      <c r="SNG11" s="135"/>
      <c r="SNH11" s="135"/>
      <c r="SNI11" s="135"/>
      <c r="SNJ11" s="135"/>
      <c r="SNK11" s="135"/>
      <c r="SNL11" s="135"/>
      <c r="SNM11" s="135"/>
      <c r="SNN11" s="135"/>
      <c r="SNO11" s="135"/>
      <c r="SNP11" s="135"/>
      <c r="SNQ11" s="135"/>
      <c r="SNR11" s="135"/>
      <c r="SNS11" s="135"/>
      <c r="SNT11" s="135"/>
      <c r="SNU11" s="135"/>
      <c r="SNV11" s="135"/>
      <c r="SNW11" s="135"/>
      <c r="SNX11" s="135"/>
      <c r="SNY11" s="135"/>
      <c r="SNZ11" s="135"/>
      <c r="SOA11" s="135"/>
      <c r="SOB11" s="135"/>
      <c r="SOC11" s="135"/>
      <c r="SOD11" s="135"/>
      <c r="SOE11" s="135"/>
      <c r="SOF11" s="135"/>
      <c r="SOG11" s="135"/>
      <c r="SOH11" s="135"/>
      <c r="SOI11" s="135"/>
      <c r="SOJ11" s="135"/>
      <c r="SOK11" s="135"/>
      <c r="SOL11" s="135"/>
      <c r="SOM11" s="135"/>
      <c r="SON11" s="135"/>
      <c r="SOO11" s="135"/>
      <c r="SOP11" s="135"/>
      <c r="SOQ11" s="135"/>
      <c r="SOR11" s="135"/>
      <c r="SOS11" s="135"/>
      <c r="SOT11" s="135"/>
      <c r="SOU11" s="135"/>
      <c r="SOV11" s="135"/>
      <c r="SOW11" s="135"/>
      <c r="SOX11" s="135"/>
      <c r="SOY11" s="135"/>
      <c r="SOZ11" s="135"/>
      <c r="SPA11" s="135"/>
      <c r="SPB11" s="135"/>
      <c r="SPC11" s="135"/>
      <c r="SPD11" s="135"/>
      <c r="SPE11" s="135"/>
      <c r="SPF11" s="135"/>
      <c r="SPG11" s="135"/>
      <c r="SPH11" s="135"/>
      <c r="SPI11" s="135"/>
      <c r="SPJ11" s="135"/>
      <c r="SPK11" s="135"/>
      <c r="SPL11" s="135"/>
      <c r="SPM11" s="135"/>
      <c r="SPN11" s="135"/>
      <c r="SPO11" s="135"/>
      <c r="SPP11" s="135"/>
      <c r="SPQ11" s="135"/>
      <c r="SPR11" s="135"/>
      <c r="SPS11" s="135"/>
      <c r="SPT11" s="135"/>
      <c r="SPU11" s="135"/>
      <c r="SPV11" s="135"/>
      <c r="SPW11" s="135"/>
      <c r="SPX11" s="135"/>
      <c r="SPY11" s="135"/>
      <c r="SPZ11" s="135"/>
      <c r="SQA11" s="135"/>
      <c r="SQB11" s="135"/>
      <c r="SQC11" s="135"/>
      <c r="SQD11" s="135"/>
      <c r="SQE11" s="135"/>
      <c r="SQF11" s="135"/>
      <c r="SQG11" s="135"/>
      <c r="SQH11" s="135"/>
      <c r="SQI11" s="135"/>
      <c r="SQJ11" s="135"/>
      <c r="SQK11" s="135"/>
      <c r="SQL11" s="135"/>
      <c r="SQM11" s="135"/>
      <c r="SQN11" s="135"/>
      <c r="SQO11" s="135"/>
      <c r="SQP11" s="135"/>
      <c r="SQQ11" s="135"/>
      <c r="SQR11" s="135"/>
      <c r="SQS11" s="135"/>
      <c r="SQT11" s="135"/>
      <c r="SQU11" s="135"/>
      <c r="SQV11" s="135"/>
      <c r="SQW11" s="135"/>
      <c r="SQX11" s="135"/>
      <c r="SQY11" s="135"/>
      <c r="SQZ11" s="135"/>
      <c r="SRA11" s="135"/>
      <c r="SRB11" s="135"/>
      <c r="SRC11" s="135"/>
      <c r="SRD11" s="135"/>
      <c r="SRE11" s="135"/>
      <c r="SRF11" s="135"/>
      <c r="SRG11" s="135"/>
      <c r="SRH11" s="135"/>
      <c r="SRI11" s="135"/>
      <c r="SRJ11" s="135"/>
      <c r="SRK11" s="135"/>
      <c r="SRL11" s="135"/>
      <c r="SRM11" s="135"/>
      <c r="SRN11" s="135"/>
      <c r="SRO11" s="135"/>
      <c r="SRP11" s="135"/>
      <c r="SRQ11" s="135"/>
      <c r="SRR11" s="135"/>
      <c r="SRS11" s="135"/>
      <c r="SRT11" s="135"/>
      <c r="SRU11" s="135"/>
      <c r="SRV11" s="135"/>
      <c r="SRW11" s="135"/>
      <c r="SRX11" s="135"/>
      <c r="SRY11" s="135"/>
      <c r="SRZ11" s="135"/>
      <c r="SSA11" s="135"/>
      <c r="SSB11" s="135"/>
      <c r="SSC11" s="135"/>
      <c r="SSD11" s="135"/>
      <c r="SSE11" s="135"/>
      <c r="SSF11" s="135"/>
      <c r="SSG11" s="135"/>
      <c r="SSH11" s="135"/>
      <c r="SSI11" s="135"/>
      <c r="SSJ11" s="135"/>
      <c r="SSK11" s="135"/>
      <c r="SSL11" s="135"/>
      <c r="SSM11" s="135"/>
      <c r="SSN11" s="135"/>
      <c r="SSO11" s="135"/>
      <c r="SSP11" s="135"/>
      <c r="SSQ11" s="135"/>
      <c r="SSR11" s="135"/>
      <c r="SSS11" s="135"/>
      <c r="SST11" s="135"/>
      <c r="SSU11" s="135"/>
      <c r="SSV11" s="135"/>
      <c r="SSW11" s="135"/>
      <c r="SSX11" s="135"/>
      <c r="SSY11" s="135"/>
      <c r="SSZ11" s="135"/>
      <c r="STA11" s="135"/>
      <c r="STB11" s="135"/>
      <c r="STC11" s="135"/>
      <c r="STD11" s="135"/>
      <c r="STE11" s="135"/>
      <c r="STF11" s="135"/>
      <c r="STG11" s="135"/>
      <c r="STH11" s="135"/>
      <c r="STI11" s="135"/>
      <c r="STJ11" s="135"/>
      <c r="STK11" s="135"/>
      <c r="STL11" s="135"/>
      <c r="STM11" s="135"/>
      <c r="STN11" s="135"/>
      <c r="STO11" s="135"/>
      <c r="STP11" s="135"/>
      <c r="STQ11" s="135"/>
      <c r="STR11" s="135"/>
      <c r="STS11" s="135"/>
      <c r="STT11" s="135"/>
      <c r="STU11" s="135"/>
      <c r="STV11" s="135"/>
      <c r="STW11" s="135"/>
      <c r="STX11" s="135"/>
      <c r="STY11" s="135"/>
      <c r="STZ11" s="135"/>
      <c r="SUA11" s="135"/>
      <c r="SUB11" s="135"/>
      <c r="SUC11" s="135"/>
      <c r="SUD11" s="135"/>
      <c r="SUE11" s="135"/>
      <c r="SUF11" s="135"/>
      <c r="SUG11" s="135"/>
      <c r="SUH11" s="135"/>
      <c r="SUI11" s="135"/>
      <c r="SUJ11" s="135"/>
      <c r="SUK11" s="135"/>
      <c r="SUL11" s="135"/>
      <c r="SUM11" s="135"/>
      <c r="SUN11" s="135"/>
      <c r="SUO11" s="135"/>
      <c r="SUP11" s="135"/>
      <c r="SUQ11" s="135"/>
      <c r="SUR11" s="135"/>
      <c r="SUS11" s="135"/>
      <c r="SUT11" s="135"/>
      <c r="SUU11" s="135"/>
      <c r="SUV11" s="135"/>
      <c r="SUW11" s="135"/>
      <c r="SUX11" s="135"/>
      <c r="SUY11" s="135"/>
      <c r="SUZ11" s="135"/>
      <c r="SVA11" s="135"/>
      <c r="SVB11" s="135"/>
      <c r="SVC11" s="135"/>
      <c r="SVD11" s="135"/>
      <c r="SVE11" s="135"/>
      <c r="SVF11" s="135"/>
      <c r="SVG11" s="135"/>
      <c r="SVH11" s="135"/>
      <c r="SVI11" s="135"/>
      <c r="SVJ11" s="135"/>
      <c r="SVK11" s="135"/>
      <c r="SVL11" s="135"/>
      <c r="SVM11" s="135"/>
      <c r="SVN11" s="135"/>
      <c r="SVO11" s="135"/>
      <c r="SVP11" s="135"/>
      <c r="SVQ11" s="135"/>
      <c r="SVR11" s="135"/>
      <c r="SVS11" s="135"/>
      <c r="SVT11" s="135"/>
      <c r="SVU11" s="135"/>
      <c r="SVV11" s="135"/>
      <c r="SVW11" s="135"/>
      <c r="SVX11" s="135"/>
      <c r="SVY11" s="135"/>
      <c r="SVZ11" s="135"/>
      <c r="SWA11" s="135"/>
      <c r="SWB11" s="135"/>
      <c r="SWC11" s="135"/>
      <c r="SWD11" s="135"/>
      <c r="SWE11" s="135"/>
      <c r="SWF11" s="135"/>
      <c r="SWG11" s="135"/>
      <c r="SWH11" s="135"/>
      <c r="SWI11" s="135"/>
      <c r="SWJ11" s="135"/>
      <c r="SWK11" s="135"/>
      <c r="SWL11" s="135"/>
      <c r="SWM11" s="135"/>
      <c r="SWN11" s="135"/>
      <c r="SWO11" s="135"/>
      <c r="SWP11" s="135"/>
      <c r="SWQ11" s="135"/>
      <c r="SWR11" s="135"/>
      <c r="SWS11" s="135"/>
      <c r="SWT11" s="135"/>
      <c r="SWU11" s="135"/>
      <c r="SWV11" s="135"/>
      <c r="SWW11" s="135"/>
      <c r="SWX11" s="135"/>
      <c r="SWY11" s="135"/>
      <c r="SWZ11" s="135"/>
      <c r="SXA11" s="135"/>
      <c r="SXB11" s="135"/>
      <c r="SXC11" s="135"/>
      <c r="SXD11" s="135"/>
      <c r="SXE11" s="135"/>
      <c r="SXF11" s="135"/>
      <c r="SXG11" s="135"/>
      <c r="SXH11" s="135"/>
      <c r="SXI11" s="135"/>
      <c r="SXJ11" s="135"/>
      <c r="SXK11" s="135"/>
      <c r="SXL11" s="135"/>
      <c r="SXM11" s="135"/>
      <c r="SXN11" s="135"/>
      <c r="SXO11" s="135"/>
      <c r="SXP11" s="135"/>
      <c r="SXQ11" s="135"/>
      <c r="SXR11" s="135"/>
      <c r="SXS11" s="135"/>
      <c r="SXT11" s="135"/>
      <c r="SXU11" s="135"/>
      <c r="SXV11" s="135"/>
      <c r="SXW11" s="135"/>
      <c r="SXX11" s="135"/>
      <c r="SXY11" s="135"/>
      <c r="SXZ11" s="135"/>
      <c r="SYA11" s="135"/>
      <c r="SYB11" s="135"/>
      <c r="SYC11" s="135"/>
      <c r="SYD11" s="135"/>
      <c r="SYE11" s="135"/>
      <c r="SYF11" s="135"/>
      <c r="SYG11" s="135"/>
      <c r="SYH11" s="135"/>
      <c r="SYI11" s="135"/>
      <c r="SYJ11" s="135"/>
      <c r="SYK11" s="135"/>
      <c r="SYL11" s="135"/>
      <c r="SYM11" s="135"/>
      <c r="SYN11" s="135"/>
      <c r="SYO11" s="135"/>
      <c r="SYP11" s="135"/>
      <c r="SYQ11" s="135"/>
      <c r="SYR11" s="135"/>
      <c r="SYS11" s="135"/>
      <c r="SYT11" s="135"/>
      <c r="SYU11" s="135"/>
      <c r="SYV11" s="135"/>
      <c r="SYW11" s="135"/>
      <c r="SYX11" s="135"/>
      <c r="SYY11" s="135"/>
      <c r="SYZ11" s="135"/>
      <c r="SZA11" s="135"/>
      <c r="SZB11" s="135"/>
      <c r="SZC11" s="135"/>
      <c r="SZD11" s="135"/>
      <c r="SZE11" s="135"/>
      <c r="SZF11" s="135"/>
      <c r="SZG11" s="135"/>
      <c r="SZH11" s="135"/>
      <c r="SZI11" s="135"/>
      <c r="SZJ11" s="135"/>
      <c r="SZK11" s="135"/>
      <c r="SZL11" s="135"/>
      <c r="SZM11" s="135"/>
      <c r="SZN11" s="135"/>
      <c r="SZO11" s="135"/>
      <c r="SZP11" s="135"/>
      <c r="SZQ11" s="135"/>
      <c r="SZR11" s="135"/>
      <c r="SZS11" s="135"/>
      <c r="SZT11" s="135"/>
      <c r="SZU11" s="135"/>
      <c r="SZV11" s="135"/>
      <c r="SZW11" s="135"/>
      <c r="SZX11" s="135"/>
      <c r="SZY11" s="135"/>
      <c r="SZZ11" s="135"/>
      <c r="TAA11" s="135"/>
      <c r="TAB11" s="135"/>
      <c r="TAC11" s="135"/>
      <c r="TAD11" s="135"/>
      <c r="TAE11" s="135"/>
      <c r="TAF11" s="135"/>
      <c r="TAG11" s="135"/>
      <c r="TAH11" s="135"/>
      <c r="TAI11" s="135"/>
      <c r="TAJ11" s="135"/>
      <c r="TAK11" s="135"/>
      <c r="TAL11" s="135"/>
      <c r="TAM11" s="135"/>
      <c r="TAN11" s="135"/>
      <c r="TAO11" s="135"/>
      <c r="TAP11" s="135"/>
      <c r="TAQ11" s="135"/>
      <c r="TAR11" s="135"/>
      <c r="TAS11" s="135"/>
      <c r="TAT11" s="135"/>
      <c r="TAU11" s="135"/>
      <c r="TAV11" s="135"/>
      <c r="TAW11" s="135"/>
      <c r="TAX11" s="135"/>
      <c r="TAY11" s="135"/>
      <c r="TAZ11" s="135"/>
      <c r="TBA11" s="135"/>
      <c r="TBB11" s="135"/>
      <c r="TBC11" s="135"/>
      <c r="TBD11" s="135"/>
      <c r="TBE11" s="135"/>
      <c r="TBF11" s="135"/>
      <c r="TBG11" s="135"/>
      <c r="TBH11" s="135"/>
      <c r="TBI11" s="135"/>
      <c r="TBJ11" s="135"/>
      <c r="TBK11" s="135"/>
      <c r="TBL11" s="135"/>
      <c r="TBM11" s="135"/>
      <c r="TBN11" s="135"/>
      <c r="TBO11" s="135"/>
      <c r="TBP11" s="135"/>
      <c r="TBQ11" s="135"/>
      <c r="TBR11" s="135"/>
      <c r="TBS11" s="135"/>
      <c r="TBT11" s="135"/>
      <c r="TBU11" s="135"/>
      <c r="TBV11" s="135"/>
      <c r="TBW11" s="135"/>
      <c r="TBX11" s="135"/>
      <c r="TBY11" s="135"/>
      <c r="TBZ11" s="135"/>
      <c r="TCA11" s="135"/>
      <c r="TCB11" s="135"/>
      <c r="TCC11" s="135"/>
      <c r="TCD11" s="135"/>
      <c r="TCE11" s="135"/>
      <c r="TCF11" s="135"/>
      <c r="TCG11" s="135"/>
      <c r="TCH11" s="135"/>
      <c r="TCI11" s="135"/>
      <c r="TCJ11" s="135"/>
      <c r="TCK11" s="135"/>
      <c r="TCL11" s="135"/>
      <c r="TCM11" s="135"/>
      <c r="TCN11" s="135"/>
      <c r="TCO11" s="135"/>
      <c r="TCP11" s="135"/>
      <c r="TCQ11" s="135"/>
      <c r="TCR11" s="135"/>
      <c r="TCS11" s="135"/>
      <c r="TCT11" s="135"/>
      <c r="TCU11" s="135"/>
      <c r="TCV11" s="135"/>
      <c r="TCW11" s="135"/>
      <c r="TCX11" s="135"/>
      <c r="TCY11" s="135"/>
      <c r="TCZ11" s="135"/>
      <c r="TDA11" s="135"/>
      <c r="TDB11" s="135"/>
      <c r="TDC11" s="135"/>
      <c r="TDD11" s="135"/>
      <c r="TDE11" s="135"/>
      <c r="TDF11" s="135"/>
      <c r="TDG11" s="135"/>
      <c r="TDH11" s="135"/>
      <c r="TDI11" s="135"/>
      <c r="TDJ11" s="135"/>
      <c r="TDK11" s="135"/>
      <c r="TDL11" s="135"/>
      <c r="TDM11" s="135"/>
      <c r="TDN11" s="135"/>
      <c r="TDO11" s="135"/>
      <c r="TDP11" s="135"/>
      <c r="TDQ11" s="135"/>
      <c r="TDR11" s="135"/>
      <c r="TDS11" s="135"/>
      <c r="TDT11" s="135"/>
      <c r="TDU11" s="135"/>
      <c r="TDV11" s="135"/>
      <c r="TDW11" s="135"/>
      <c r="TDX11" s="135"/>
      <c r="TDY11" s="135"/>
      <c r="TDZ11" s="135"/>
      <c r="TEA11" s="135"/>
      <c r="TEB11" s="135"/>
      <c r="TEC11" s="135"/>
      <c r="TED11" s="135"/>
      <c r="TEE11" s="135"/>
      <c r="TEF11" s="135"/>
      <c r="TEG11" s="135"/>
      <c r="TEH11" s="135"/>
      <c r="TEI11" s="135"/>
      <c r="TEJ11" s="135"/>
      <c r="TEK11" s="135"/>
      <c r="TEL11" s="135"/>
      <c r="TEM11" s="135"/>
      <c r="TEN11" s="135"/>
      <c r="TEO11" s="135"/>
      <c r="TEP11" s="135"/>
      <c r="TEQ11" s="135"/>
      <c r="TER11" s="135"/>
      <c r="TES11" s="135"/>
      <c r="TET11" s="135"/>
      <c r="TEU11" s="135"/>
      <c r="TEV11" s="135"/>
      <c r="TEW11" s="135"/>
      <c r="TEX11" s="135"/>
      <c r="TEY11" s="135"/>
      <c r="TEZ11" s="135"/>
      <c r="TFA11" s="135"/>
      <c r="TFB11" s="135"/>
      <c r="TFC11" s="135"/>
      <c r="TFD11" s="135"/>
      <c r="TFE11" s="135"/>
      <c r="TFF11" s="135"/>
      <c r="TFG11" s="135"/>
      <c r="TFH11" s="135"/>
      <c r="TFI11" s="135"/>
      <c r="TFJ11" s="135"/>
      <c r="TFK11" s="135"/>
      <c r="TFL11" s="135"/>
      <c r="TFM11" s="135"/>
      <c r="TFN11" s="135"/>
      <c r="TFO11" s="135"/>
      <c r="TFP11" s="135"/>
      <c r="TFQ11" s="135"/>
      <c r="TFR11" s="135"/>
      <c r="TFS11" s="135"/>
      <c r="TFT11" s="135"/>
      <c r="TFU11" s="135"/>
      <c r="TFV11" s="135"/>
      <c r="TFW11" s="135"/>
      <c r="TFX11" s="135"/>
      <c r="TFY11" s="135"/>
      <c r="TFZ11" s="135"/>
      <c r="TGA11" s="135"/>
      <c r="TGB11" s="135"/>
      <c r="TGC11" s="135"/>
      <c r="TGD11" s="135"/>
      <c r="TGE11" s="135"/>
      <c r="TGF11" s="135"/>
      <c r="TGG11" s="135"/>
      <c r="TGH11" s="135"/>
      <c r="TGI11" s="135"/>
      <c r="TGJ11" s="135"/>
      <c r="TGK11" s="135"/>
      <c r="TGL11" s="135"/>
      <c r="TGM11" s="135"/>
      <c r="TGN11" s="135"/>
      <c r="TGO11" s="135"/>
      <c r="TGP11" s="135"/>
      <c r="TGQ11" s="135"/>
      <c r="TGR11" s="135"/>
      <c r="TGS11" s="135"/>
      <c r="TGT11" s="135"/>
      <c r="TGU11" s="135"/>
      <c r="TGV11" s="135"/>
      <c r="TGW11" s="135"/>
      <c r="TGX11" s="135"/>
      <c r="TGY11" s="135"/>
      <c r="TGZ11" s="135"/>
      <c r="THA11" s="135"/>
      <c r="THB11" s="135"/>
      <c r="THC11" s="135"/>
      <c r="THD11" s="135"/>
      <c r="THE11" s="135"/>
      <c r="THF11" s="135"/>
      <c r="THG11" s="135"/>
      <c r="THH11" s="135"/>
      <c r="THI11" s="135"/>
      <c r="THJ11" s="135"/>
      <c r="THK11" s="135"/>
      <c r="THL11" s="135"/>
      <c r="THM11" s="135"/>
      <c r="THN11" s="135"/>
      <c r="THO11" s="135"/>
      <c r="THP11" s="135"/>
      <c r="THQ11" s="135"/>
      <c r="THR11" s="135"/>
      <c r="THS11" s="135"/>
      <c r="THT11" s="135"/>
      <c r="THU11" s="135"/>
      <c r="THV11" s="135"/>
      <c r="THW11" s="135"/>
      <c r="THX11" s="135"/>
      <c r="THY11" s="135"/>
      <c r="THZ11" s="135"/>
      <c r="TIA11" s="135"/>
      <c r="TIB11" s="135"/>
      <c r="TIC11" s="135"/>
      <c r="TID11" s="135"/>
      <c r="TIE11" s="135"/>
      <c r="TIF11" s="135"/>
      <c r="TIG11" s="135"/>
      <c r="TIH11" s="135"/>
      <c r="TII11" s="135"/>
      <c r="TIJ11" s="135"/>
      <c r="TIK11" s="135"/>
      <c r="TIL11" s="135"/>
      <c r="TIM11" s="135"/>
      <c r="TIN11" s="135"/>
      <c r="TIO11" s="135"/>
      <c r="TIP11" s="135"/>
      <c r="TIQ11" s="135"/>
      <c r="TIR11" s="135"/>
      <c r="TIS11" s="135"/>
      <c r="TIT11" s="135"/>
      <c r="TIU11" s="135"/>
      <c r="TIV11" s="135"/>
      <c r="TIW11" s="135"/>
      <c r="TIX11" s="135"/>
      <c r="TIY11" s="135"/>
      <c r="TIZ11" s="135"/>
      <c r="TJA11" s="135"/>
      <c r="TJB11" s="135"/>
      <c r="TJC11" s="135"/>
      <c r="TJD11" s="135"/>
      <c r="TJE11" s="135"/>
      <c r="TJF11" s="135"/>
      <c r="TJG11" s="135"/>
      <c r="TJH11" s="135"/>
      <c r="TJI11" s="135"/>
      <c r="TJJ11" s="135"/>
      <c r="TJK11" s="135"/>
      <c r="TJL11" s="135"/>
      <c r="TJM11" s="135"/>
      <c r="TJN11" s="135"/>
      <c r="TJO11" s="135"/>
      <c r="TJP11" s="135"/>
      <c r="TJQ11" s="135"/>
      <c r="TJR11" s="135"/>
      <c r="TJS11" s="135"/>
      <c r="TJT11" s="135"/>
      <c r="TJU11" s="135"/>
      <c r="TJV11" s="135"/>
      <c r="TJW11" s="135"/>
      <c r="TJX11" s="135"/>
      <c r="TJY11" s="135"/>
      <c r="TJZ11" s="135"/>
      <c r="TKA11" s="135"/>
      <c r="TKB11" s="135"/>
      <c r="TKC11" s="135"/>
      <c r="TKD11" s="135"/>
      <c r="TKE11" s="135"/>
      <c r="TKF11" s="135"/>
      <c r="TKG11" s="135"/>
      <c r="TKH11" s="135"/>
      <c r="TKI11" s="135"/>
      <c r="TKJ11" s="135"/>
      <c r="TKK11" s="135"/>
      <c r="TKL11" s="135"/>
      <c r="TKM11" s="135"/>
      <c r="TKN11" s="135"/>
      <c r="TKO11" s="135"/>
      <c r="TKP11" s="135"/>
      <c r="TKQ11" s="135"/>
      <c r="TKR11" s="135"/>
      <c r="TKS11" s="135"/>
      <c r="TKT11" s="135"/>
      <c r="TKU11" s="135"/>
      <c r="TKV11" s="135"/>
      <c r="TKW11" s="135"/>
      <c r="TKX11" s="135"/>
      <c r="TKY11" s="135"/>
      <c r="TKZ11" s="135"/>
      <c r="TLA11" s="135"/>
      <c r="TLB11" s="135"/>
      <c r="TLC11" s="135"/>
      <c r="TLD11" s="135"/>
      <c r="TLE11" s="135"/>
      <c r="TLF11" s="135"/>
      <c r="TLG11" s="135"/>
      <c r="TLH11" s="135"/>
      <c r="TLI11" s="135"/>
      <c r="TLJ11" s="135"/>
      <c r="TLK11" s="135"/>
      <c r="TLL11" s="135"/>
      <c r="TLM11" s="135"/>
      <c r="TLN11" s="135"/>
      <c r="TLO11" s="135"/>
      <c r="TLP11" s="135"/>
      <c r="TLQ11" s="135"/>
      <c r="TLR11" s="135"/>
      <c r="TLS11" s="135"/>
      <c r="TLT11" s="135"/>
      <c r="TLU11" s="135"/>
      <c r="TLV11" s="135"/>
      <c r="TLW11" s="135"/>
      <c r="TLX11" s="135"/>
      <c r="TLY11" s="135"/>
      <c r="TLZ11" s="135"/>
      <c r="TMA11" s="135"/>
      <c r="TMB11" s="135"/>
      <c r="TMC11" s="135"/>
      <c r="TMD11" s="135"/>
      <c r="TME11" s="135"/>
      <c r="TMF11" s="135"/>
      <c r="TMG11" s="135"/>
      <c r="TMH11" s="135"/>
      <c r="TMI11" s="135"/>
      <c r="TMJ11" s="135"/>
      <c r="TMK11" s="135"/>
      <c r="TML11" s="135"/>
      <c r="TMM11" s="135"/>
      <c r="TMN11" s="135"/>
      <c r="TMO11" s="135"/>
      <c r="TMP11" s="135"/>
      <c r="TMQ11" s="135"/>
      <c r="TMR11" s="135"/>
      <c r="TMS11" s="135"/>
      <c r="TMT11" s="135"/>
      <c r="TMU11" s="135"/>
      <c r="TMV11" s="135"/>
      <c r="TMW11" s="135"/>
      <c r="TMX11" s="135"/>
      <c r="TMY11" s="135"/>
      <c r="TMZ11" s="135"/>
      <c r="TNA11" s="135"/>
      <c r="TNB11" s="135"/>
      <c r="TNC11" s="135"/>
      <c r="TND11" s="135"/>
      <c r="TNE11" s="135"/>
      <c r="TNF11" s="135"/>
      <c r="TNG11" s="135"/>
      <c r="TNH11" s="135"/>
      <c r="TNI11" s="135"/>
      <c r="TNJ11" s="135"/>
      <c r="TNK11" s="135"/>
      <c r="TNL11" s="135"/>
      <c r="TNM11" s="135"/>
      <c r="TNN11" s="135"/>
      <c r="TNO11" s="135"/>
      <c r="TNP11" s="135"/>
      <c r="TNQ11" s="135"/>
      <c r="TNR11" s="135"/>
      <c r="TNS11" s="135"/>
      <c r="TNT11" s="135"/>
      <c r="TNU11" s="135"/>
      <c r="TNV11" s="135"/>
      <c r="TNW11" s="135"/>
      <c r="TNX11" s="135"/>
      <c r="TNY11" s="135"/>
      <c r="TNZ11" s="135"/>
      <c r="TOA11" s="135"/>
      <c r="TOB11" s="135"/>
      <c r="TOC11" s="135"/>
      <c r="TOD11" s="135"/>
      <c r="TOE11" s="135"/>
      <c r="TOF11" s="135"/>
      <c r="TOG11" s="135"/>
      <c r="TOH11" s="135"/>
      <c r="TOI11" s="135"/>
      <c r="TOJ11" s="135"/>
      <c r="TOK11" s="135"/>
      <c r="TOL11" s="135"/>
      <c r="TOM11" s="135"/>
      <c r="TON11" s="135"/>
      <c r="TOO11" s="135"/>
      <c r="TOP11" s="135"/>
      <c r="TOQ11" s="135"/>
      <c r="TOR11" s="135"/>
      <c r="TOS11" s="135"/>
      <c r="TOT11" s="135"/>
      <c r="TOU11" s="135"/>
      <c r="TOV11" s="135"/>
      <c r="TOW11" s="135"/>
      <c r="TOX11" s="135"/>
      <c r="TOY11" s="135"/>
      <c r="TOZ11" s="135"/>
      <c r="TPA11" s="135"/>
      <c r="TPB11" s="135"/>
      <c r="TPC11" s="135"/>
      <c r="TPD11" s="135"/>
      <c r="TPE11" s="135"/>
      <c r="TPF11" s="135"/>
      <c r="TPG11" s="135"/>
      <c r="TPH11" s="135"/>
      <c r="TPI11" s="135"/>
      <c r="TPJ11" s="135"/>
      <c r="TPK11" s="135"/>
      <c r="TPL11" s="135"/>
      <c r="TPM11" s="135"/>
      <c r="TPN11" s="135"/>
      <c r="TPO11" s="135"/>
      <c r="TPP11" s="135"/>
      <c r="TPQ11" s="135"/>
      <c r="TPR11" s="135"/>
      <c r="TPS11" s="135"/>
      <c r="TPT11" s="135"/>
      <c r="TPU11" s="135"/>
      <c r="TPV11" s="135"/>
      <c r="TPW11" s="135"/>
      <c r="TPX11" s="135"/>
      <c r="TPY11" s="135"/>
      <c r="TPZ11" s="135"/>
      <c r="TQA11" s="135"/>
      <c r="TQB11" s="135"/>
      <c r="TQC11" s="135"/>
      <c r="TQD11" s="135"/>
      <c r="TQE11" s="135"/>
      <c r="TQF11" s="135"/>
      <c r="TQG11" s="135"/>
      <c r="TQH11" s="135"/>
      <c r="TQI11" s="135"/>
      <c r="TQJ11" s="135"/>
      <c r="TQK11" s="135"/>
      <c r="TQL11" s="135"/>
      <c r="TQM11" s="135"/>
      <c r="TQN11" s="135"/>
      <c r="TQO11" s="135"/>
      <c r="TQP11" s="135"/>
      <c r="TQQ11" s="135"/>
      <c r="TQR11" s="135"/>
      <c r="TQS11" s="135"/>
      <c r="TQT11" s="135"/>
      <c r="TQU11" s="135"/>
      <c r="TQV11" s="135"/>
      <c r="TQW11" s="135"/>
      <c r="TQX11" s="135"/>
      <c r="TQY11" s="135"/>
      <c r="TQZ11" s="135"/>
      <c r="TRA11" s="135"/>
      <c r="TRB11" s="135"/>
      <c r="TRC11" s="135"/>
      <c r="TRD11" s="135"/>
      <c r="TRE11" s="135"/>
      <c r="TRF11" s="135"/>
      <c r="TRG11" s="135"/>
      <c r="TRH11" s="135"/>
      <c r="TRI11" s="135"/>
      <c r="TRJ11" s="135"/>
      <c r="TRK11" s="135"/>
      <c r="TRL11" s="135"/>
      <c r="TRM11" s="135"/>
      <c r="TRN11" s="135"/>
      <c r="TRO11" s="135"/>
      <c r="TRP11" s="135"/>
      <c r="TRQ11" s="135"/>
      <c r="TRR11" s="135"/>
      <c r="TRS11" s="135"/>
      <c r="TRT11" s="135"/>
      <c r="TRU11" s="135"/>
      <c r="TRV11" s="135"/>
      <c r="TRW11" s="135"/>
      <c r="TRX11" s="135"/>
      <c r="TRY11" s="135"/>
      <c r="TRZ11" s="135"/>
      <c r="TSA11" s="135"/>
      <c r="TSB11" s="135"/>
      <c r="TSC11" s="135"/>
      <c r="TSD11" s="135"/>
      <c r="TSE11" s="135"/>
      <c r="TSF11" s="135"/>
      <c r="TSG11" s="135"/>
      <c r="TSH11" s="135"/>
      <c r="TSI11" s="135"/>
      <c r="TSJ11" s="135"/>
      <c r="TSK11" s="135"/>
      <c r="TSL11" s="135"/>
      <c r="TSM11" s="135"/>
      <c r="TSN11" s="135"/>
      <c r="TSO11" s="135"/>
      <c r="TSP11" s="135"/>
      <c r="TSQ11" s="135"/>
      <c r="TSR11" s="135"/>
      <c r="TSS11" s="135"/>
      <c r="TST11" s="135"/>
      <c r="TSU11" s="135"/>
      <c r="TSV11" s="135"/>
      <c r="TSW11" s="135"/>
      <c r="TSX11" s="135"/>
      <c r="TSY11" s="135"/>
      <c r="TSZ11" s="135"/>
      <c r="TTA11" s="135"/>
      <c r="TTB11" s="135"/>
      <c r="TTC11" s="135"/>
      <c r="TTD11" s="135"/>
      <c r="TTE11" s="135"/>
      <c r="TTF11" s="135"/>
      <c r="TTG11" s="135"/>
      <c r="TTH11" s="135"/>
      <c r="TTI11" s="135"/>
      <c r="TTJ11" s="135"/>
      <c r="TTK11" s="135"/>
      <c r="TTL11" s="135"/>
      <c r="TTM11" s="135"/>
      <c r="TTN11" s="135"/>
      <c r="TTO11" s="135"/>
      <c r="TTP11" s="135"/>
      <c r="TTQ11" s="135"/>
      <c r="TTR11" s="135"/>
      <c r="TTS11" s="135"/>
      <c r="TTT11" s="135"/>
      <c r="TTU11" s="135"/>
      <c r="TTV11" s="135"/>
      <c r="TTW11" s="135"/>
      <c r="TTX11" s="135"/>
      <c r="TTY11" s="135"/>
      <c r="TTZ11" s="135"/>
      <c r="TUA11" s="135"/>
      <c r="TUB11" s="135"/>
      <c r="TUC11" s="135"/>
      <c r="TUD11" s="135"/>
      <c r="TUE11" s="135"/>
      <c r="TUF11" s="135"/>
      <c r="TUG11" s="135"/>
      <c r="TUH11" s="135"/>
      <c r="TUI11" s="135"/>
      <c r="TUJ11" s="135"/>
      <c r="TUK11" s="135"/>
      <c r="TUL11" s="135"/>
      <c r="TUM11" s="135"/>
      <c r="TUN11" s="135"/>
      <c r="TUO11" s="135"/>
      <c r="TUP11" s="135"/>
      <c r="TUQ11" s="135"/>
      <c r="TUR11" s="135"/>
      <c r="TUS11" s="135"/>
      <c r="TUT11" s="135"/>
      <c r="TUU11" s="135"/>
      <c r="TUV11" s="135"/>
      <c r="TUW11" s="135"/>
      <c r="TUX11" s="135"/>
      <c r="TUY11" s="135"/>
      <c r="TUZ11" s="135"/>
      <c r="TVA11" s="135"/>
      <c r="TVB11" s="135"/>
      <c r="TVC11" s="135"/>
      <c r="TVD11" s="135"/>
      <c r="TVE11" s="135"/>
      <c r="TVF11" s="135"/>
      <c r="TVG11" s="135"/>
      <c r="TVH11" s="135"/>
      <c r="TVI11" s="135"/>
      <c r="TVJ11" s="135"/>
      <c r="TVK11" s="135"/>
      <c r="TVL11" s="135"/>
      <c r="TVM11" s="135"/>
      <c r="TVN11" s="135"/>
      <c r="TVO11" s="135"/>
      <c r="TVP11" s="135"/>
      <c r="TVQ11" s="135"/>
      <c r="TVR11" s="135"/>
      <c r="TVS11" s="135"/>
      <c r="TVT11" s="135"/>
      <c r="TVU11" s="135"/>
      <c r="TVV11" s="135"/>
      <c r="TVW11" s="135"/>
      <c r="TVX11" s="135"/>
      <c r="TVY11" s="135"/>
      <c r="TVZ11" s="135"/>
      <c r="TWA11" s="135"/>
      <c r="TWB11" s="135"/>
      <c r="TWC11" s="135"/>
      <c r="TWD11" s="135"/>
      <c r="TWE11" s="135"/>
      <c r="TWF11" s="135"/>
      <c r="TWG11" s="135"/>
      <c r="TWH11" s="135"/>
      <c r="TWI11" s="135"/>
      <c r="TWJ11" s="135"/>
      <c r="TWK11" s="135"/>
      <c r="TWL11" s="135"/>
      <c r="TWM11" s="135"/>
      <c r="TWN11" s="135"/>
      <c r="TWO11" s="135"/>
      <c r="TWP11" s="135"/>
      <c r="TWQ11" s="135"/>
      <c r="TWR11" s="135"/>
      <c r="TWS11" s="135"/>
      <c r="TWT11" s="135"/>
      <c r="TWU11" s="135"/>
      <c r="TWV11" s="135"/>
      <c r="TWW11" s="135"/>
      <c r="TWX11" s="135"/>
      <c r="TWY11" s="135"/>
      <c r="TWZ11" s="135"/>
      <c r="TXA11" s="135"/>
      <c r="TXB11" s="135"/>
      <c r="TXC11" s="135"/>
      <c r="TXD11" s="135"/>
      <c r="TXE11" s="135"/>
      <c r="TXF11" s="135"/>
      <c r="TXG11" s="135"/>
      <c r="TXH11" s="135"/>
      <c r="TXI11" s="135"/>
      <c r="TXJ11" s="135"/>
      <c r="TXK11" s="135"/>
      <c r="TXL11" s="135"/>
      <c r="TXM11" s="135"/>
      <c r="TXN11" s="135"/>
      <c r="TXO11" s="135"/>
      <c r="TXP11" s="135"/>
      <c r="TXQ11" s="135"/>
      <c r="TXR11" s="135"/>
      <c r="TXS11" s="135"/>
      <c r="TXT11" s="135"/>
      <c r="TXU11" s="135"/>
      <c r="TXV11" s="135"/>
      <c r="TXW11" s="135"/>
      <c r="TXX11" s="135"/>
      <c r="TXY11" s="135"/>
      <c r="TXZ11" s="135"/>
      <c r="TYA11" s="135"/>
      <c r="TYB11" s="135"/>
      <c r="TYC11" s="135"/>
      <c r="TYD11" s="135"/>
      <c r="TYE11" s="135"/>
      <c r="TYF11" s="135"/>
      <c r="TYG11" s="135"/>
      <c r="TYH11" s="135"/>
      <c r="TYI11" s="135"/>
      <c r="TYJ11" s="135"/>
      <c r="TYK11" s="135"/>
      <c r="TYL11" s="135"/>
      <c r="TYM11" s="135"/>
      <c r="TYN11" s="135"/>
      <c r="TYO11" s="135"/>
      <c r="TYP11" s="135"/>
      <c r="TYQ11" s="135"/>
      <c r="TYR11" s="135"/>
      <c r="TYS11" s="135"/>
      <c r="TYT11" s="135"/>
      <c r="TYU11" s="135"/>
      <c r="TYV11" s="135"/>
      <c r="TYW11" s="135"/>
      <c r="TYX11" s="135"/>
      <c r="TYY11" s="135"/>
      <c r="TYZ11" s="135"/>
      <c r="TZA11" s="135"/>
      <c r="TZB11" s="135"/>
      <c r="TZC11" s="135"/>
      <c r="TZD11" s="135"/>
      <c r="TZE11" s="135"/>
      <c r="TZF11" s="135"/>
      <c r="TZG11" s="135"/>
      <c r="TZH11" s="135"/>
      <c r="TZI11" s="135"/>
      <c r="TZJ11" s="135"/>
      <c r="TZK11" s="135"/>
      <c r="TZL11" s="135"/>
      <c r="TZM11" s="135"/>
      <c r="TZN11" s="135"/>
      <c r="TZO11" s="135"/>
      <c r="TZP11" s="135"/>
      <c r="TZQ11" s="135"/>
      <c r="TZR11" s="135"/>
      <c r="TZS11" s="135"/>
      <c r="TZT11" s="135"/>
      <c r="TZU11" s="135"/>
      <c r="TZV11" s="135"/>
      <c r="TZW11" s="135"/>
      <c r="TZX11" s="135"/>
      <c r="TZY11" s="135"/>
      <c r="TZZ11" s="135"/>
      <c r="UAA11" s="135"/>
      <c r="UAB11" s="135"/>
      <c r="UAC11" s="135"/>
      <c r="UAD11" s="135"/>
      <c r="UAE11" s="135"/>
      <c r="UAF11" s="135"/>
      <c r="UAG11" s="135"/>
      <c r="UAH11" s="135"/>
      <c r="UAI11" s="135"/>
      <c r="UAJ11" s="135"/>
      <c r="UAK11" s="135"/>
      <c r="UAL11" s="135"/>
      <c r="UAM11" s="135"/>
      <c r="UAN11" s="135"/>
      <c r="UAO11" s="135"/>
      <c r="UAP11" s="135"/>
      <c r="UAQ11" s="135"/>
      <c r="UAR11" s="135"/>
      <c r="UAS11" s="135"/>
      <c r="UAT11" s="135"/>
      <c r="UAU11" s="135"/>
      <c r="UAV11" s="135"/>
      <c r="UAW11" s="135"/>
      <c r="UAX11" s="135"/>
      <c r="UAY11" s="135"/>
      <c r="UAZ11" s="135"/>
      <c r="UBA11" s="135"/>
      <c r="UBB11" s="135"/>
      <c r="UBC11" s="135"/>
      <c r="UBD11" s="135"/>
      <c r="UBE11" s="135"/>
      <c r="UBF11" s="135"/>
      <c r="UBG11" s="135"/>
      <c r="UBH11" s="135"/>
      <c r="UBI11" s="135"/>
      <c r="UBJ11" s="135"/>
      <c r="UBK11" s="135"/>
      <c r="UBL11" s="135"/>
      <c r="UBM11" s="135"/>
      <c r="UBN11" s="135"/>
      <c r="UBO11" s="135"/>
      <c r="UBP11" s="135"/>
      <c r="UBQ11" s="135"/>
      <c r="UBR11" s="135"/>
      <c r="UBS11" s="135"/>
      <c r="UBT11" s="135"/>
      <c r="UBU11" s="135"/>
      <c r="UBV11" s="135"/>
      <c r="UBW11" s="135"/>
      <c r="UBX11" s="135"/>
      <c r="UBY11" s="135"/>
      <c r="UBZ11" s="135"/>
      <c r="UCA11" s="135"/>
      <c r="UCB11" s="135"/>
      <c r="UCC11" s="135"/>
      <c r="UCD11" s="135"/>
      <c r="UCE11" s="135"/>
      <c r="UCF11" s="135"/>
      <c r="UCG11" s="135"/>
      <c r="UCH11" s="135"/>
      <c r="UCI11" s="135"/>
      <c r="UCJ11" s="135"/>
      <c r="UCK11" s="135"/>
      <c r="UCL11" s="135"/>
      <c r="UCM11" s="135"/>
      <c r="UCN11" s="135"/>
      <c r="UCO11" s="135"/>
      <c r="UCP11" s="135"/>
      <c r="UCQ11" s="135"/>
      <c r="UCR11" s="135"/>
      <c r="UCS11" s="135"/>
      <c r="UCT11" s="135"/>
      <c r="UCU11" s="135"/>
      <c r="UCV11" s="135"/>
      <c r="UCW11" s="135"/>
      <c r="UCX11" s="135"/>
      <c r="UCY11" s="135"/>
      <c r="UCZ11" s="135"/>
      <c r="UDA11" s="135"/>
      <c r="UDB11" s="135"/>
      <c r="UDC11" s="135"/>
      <c r="UDD11" s="135"/>
      <c r="UDE11" s="135"/>
      <c r="UDF11" s="135"/>
      <c r="UDG11" s="135"/>
      <c r="UDH11" s="135"/>
      <c r="UDI11" s="135"/>
      <c r="UDJ11" s="135"/>
      <c r="UDK11" s="135"/>
      <c r="UDL11" s="135"/>
      <c r="UDM11" s="135"/>
      <c r="UDN11" s="135"/>
      <c r="UDO11" s="135"/>
      <c r="UDP11" s="135"/>
      <c r="UDQ11" s="135"/>
      <c r="UDR11" s="135"/>
      <c r="UDS11" s="135"/>
      <c r="UDT11" s="135"/>
      <c r="UDU11" s="135"/>
      <c r="UDV11" s="135"/>
      <c r="UDW11" s="135"/>
      <c r="UDX11" s="135"/>
      <c r="UDY11" s="135"/>
      <c r="UDZ11" s="135"/>
      <c r="UEA11" s="135"/>
      <c r="UEB11" s="135"/>
      <c r="UEC11" s="135"/>
      <c r="UED11" s="135"/>
      <c r="UEE11" s="135"/>
      <c r="UEF11" s="135"/>
      <c r="UEG11" s="135"/>
      <c r="UEH11" s="135"/>
      <c r="UEI11" s="135"/>
      <c r="UEJ11" s="135"/>
      <c r="UEK11" s="135"/>
      <c r="UEL11" s="135"/>
      <c r="UEM11" s="135"/>
      <c r="UEN11" s="135"/>
      <c r="UEO11" s="135"/>
      <c r="UEP11" s="135"/>
      <c r="UEQ11" s="135"/>
      <c r="UER11" s="135"/>
      <c r="UES11" s="135"/>
      <c r="UET11" s="135"/>
      <c r="UEU11" s="135"/>
      <c r="UEV11" s="135"/>
      <c r="UEW11" s="135"/>
      <c r="UEX11" s="135"/>
      <c r="UEY11" s="135"/>
      <c r="UEZ11" s="135"/>
      <c r="UFA11" s="135"/>
      <c r="UFB11" s="135"/>
      <c r="UFC11" s="135"/>
      <c r="UFD11" s="135"/>
      <c r="UFE11" s="135"/>
      <c r="UFF11" s="135"/>
      <c r="UFG11" s="135"/>
      <c r="UFH11" s="135"/>
      <c r="UFI11" s="135"/>
      <c r="UFJ11" s="135"/>
      <c r="UFK11" s="135"/>
      <c r="UFL11" s="135"/>
      <c r="UFM11" s="135"/>
      <c r="UFN11" s="135"/>
      <c r="UFO11" s="135"/>
      <c r="UFP11" s="135"/>
      <c r="UFQ11" s="135"/>
      <c r="UFR11" s="135"/>
      <c r="UFS11" s="135"/>
      <c r="UFT11" s="135"/>
      <c r="UFU11" s="135"/>
      <c r="UFV11" s="135"/>
      <c r="UFW11" s="135"/>
      <c r="UFX11" s="135"/>
      <c r="UFY11" s="135"/>
      <c r="UFZ11" s="135"/>
      <c r="UGA11" s="135"/>
      <c r="UGB11" s="135"/>
      <c r="UGC11" s="135"/>
      <c r="UGD11" s="135"/>
      <c r="UGE11" s="135"/>
      <c r="UGF11" s="135"/>
      <c r="UGG11" s="135"/>
      <c r="UGH11" s="135"/>
      <c r="UGI11" s="135"/>
      <c r="UGJ11" s="135"/>
      <c r="UGK11" s="135"/>
      <c r="UGL11" s="135"/>
      <c r="UGM11" s="135"/>
      <c r="UGN11" s="135"/>
      <c r="UGO11" s="135"/>
      <c r="UGP11" s="135"/>
      <c r="UGQ11" s="135"/>
      <c r="UGR11" s="135"/>
      <c r="UGS11" s="135"/>
      <c r="UGT11" s="135"/>
      <c r="UGU11" s="135"/>
      <c r="UGV11" s="135"/>
      <c r="UGW11" s="135"/>
      <c r="UGX11" s="135"/>
      <c r="UGY11" s="135"/>
      <c r="UGZ11" s="135"/>
      <c r="UHA11" s="135"/>
      <c r="UHB11" s="135"/>
      <c r="UHC11" s="135"/>
      <c r="UHD11" s="135"/>
      <c r="UHE11" s="135"/>
      <c r="UHF11" s="135"/>
      <c r="UHG11" s="135"/>
      <c r="UHH11" s="135"/>
      <c r="UHI11" s="135"/>
      <c r="UHJ11" s="135"/>
      <c r="UHK11" s="135"/>
      <c r="UHL11" s="135"/>
      <c r="UHM11" s="135"/>
      <c r="UHN11" s="135"/>
      <c r="UHO11" s="135"/>
      <c r="UHP11" s="135"/>
      <c r="UHQ11" s="135"/>
      <c r="UHR11" s="135"/>
      <c r="UHS11" s="135"/>
      <c r="UHT11" s="135"/>
      <c r="UHU11" s="135"/>
      <c r="UHV11" s="135"/>
      <c r="UHW11" s="135"/>
      <c r="UHX11" s="135"/>
      <c r="UHY11" s="135"/>
      <c r="UHZ11" s="135"/>
      <c r="UIA11" s="135"/>
      <c r="UIB11" s="135"/>
      <c r="UIC11" s="135"/>
      <c r="UID11" s="135"/>
      <c r="UIE11" s="135"/>
      <c r="UIF11" s="135"/>
      <c r="UIG11" s="135"/>
      <c r="UIH11" s="135"/>
      <c r="UII11" s="135"/>
      <c r="UIJ11" s="135"/>
      <c r="UIK11" s="135"/>
      <c r="UIL11" s="135"/>
      <c r="UIM11" s="135"/>
      <c r="UIN11" s="135"/>
      <c r="UIO11" s="135"/>
      <c r="UIP11" s="135"/>
      <c r="UIQ11" s="135"/>
      <c r="UIR11" s="135"/>
      <c r="UIS11" s="135"/>
      <c r="UIT11" s="135"/>
      <c r="UIU11" s="135"/>
      <c r="UIV11" s="135"/>
      <c r="UIW11" s="135"/>
      <c r="UIX11" s="135"/>
      <c r="UIY11" s="135"/>
      <c r="UIZ11" s="135"/>
      <c r="UJA11" s="135"/>
      <c r="UJB11" s="135"/>
      <c r="UJC11" s="135"/>
      <c r="UJD11" s="135"/>
      <c r="UJE11" s="135"/>
      <c r="UJF11" s="135"/>
      <c r="UJG11" s="135"/>
      <c r="UJH11" s="135"/>
      <c r="UJI11" s="135"/>
      <c r="UJJ11" s="135"/>
      <c r="UJK11" s="135"/>
      <c r="UJL11" s="135"/>
      <c r="UJM11" s="135"/>
      <c r="UJN11" s="135"/>
      <c r="UJO11" s="135"/>
      <c r="UJP11" s="135"/>
      <c r="UJQ11" s="135"/>
      <c r="UJR11" s="135"/>
      <c r="UJS11" s="135"/>
      <c r="UJT11" s="135"/>
      <c r="UJU11" s="135"/>
      <c r="UJV11" s="135"/>
      <c r="UJW11" s="135"/>
      <c r="UJX11" s="135"/>
      <c r="UJY11" s="135"/>
      <c r="UJZ11" s="135"/>
      <c r="UKA11" s="135"/>
      <c r="UKB11" s="135"/>
      <c r="UKC11" s="135"/>
      <c r="UKD11" s="135"/>
      <c r="UKE11" s="135"/>
      <c r="UKF11" s="135"/>
      <c r="UKG11" s="135"/>
      <c r="UKH11" s="135"/>
      <c r="UKI11" s="135"/>
      <c r="UKJ11" s="135"/>
      <c r="UKK11" s="135"/>
      <c r="UKL11" s="135"/>
      <c r="UKM11" s="135"/>
      <c r="UKN11" s="135"/>
      <c r="UKO11" s="135"/>
      <c r="UKP11" s="135"/>
      <c r="UKQ11" s="135"/>
      <c r="UKR11" s="135"/>
      <c r="UKS11" s="135"/>
      <c r="UKT11" s="135"/>
      <c r="UKU11" s="135"/>
      <c r="UKV11" s="135"/>
      <c r="UKW11" s="135"/>
      <c r="UKX11" s="135"/>
      <c r="UKY11" s="135"/>
      <c r="UKZ11" s="135"/>
      <c r="ULA11" s="135"/>
      <c r="ULB11" s="135"/>
      <c r="ULC11" s="135"/>
      <c r="ULD11" s="135"/>
      <c r="ULE11" s="135"/>
      <c r="ULF11" s="135"/>
      <c r="ULG11" s="135"/>
      <c r="ULH11" s="135"/>
      <c r="ULI11" s="135"/>
      <c r="ULJ11" s="135"/>
      <c r="ULK11" s="135"/>
      <c r="ULL11" s="135"/>
      <c r="ULM11" s="135"/>
      <c r="ULN11" s="135"/>
      <c r="ULO11" s="135"/>
      <c r="ULP11" s="135"/>
      <c r="ULQ11" s="135"/>
      <c r="ULR11" s="135"/>
      <c r="ULS11" s="135"/>
      <c r="ULT11" s="135"/>
      <c r="ULU11" s="135"/>
      <c r="ULV11" s="135"/>
      <c r="ULW11" s="135"/>
      <c r="ULX11" s="135"/>
      <c r="ULY11" s="135"/>
      <c r="ULZ11" s="135"/>
      <c r="UMA11" s="135"/>
      <c r="UMB11" s="135"/>
      <c r="UMC11" s="135"/>
      <c r="UMD11" s="135"/>
      <c r="UME11" s="135"/>
      <c r="UMF11" s="135"/>
      <c r="UMG11" s="135"/>
      <c r="UMH11" s="135"/>
      <c r="UMI11" s="135"/>
      <c r="UMJ11" s="135"/>
      <c r="UMK11" s="135"/>
      <c r="UML11" s="135"/>
      <c r="UMM11" s="135"/>
      <c r="UMN11" s="135"/>
      <c r="UMO11" s="135"/>
      <c r="UMP11" s="135"/>
      <c r="UMQ11" s="135"/>
      <c r="UMR11" s="135"/>
      <c r="UMS11" s="135"/>
      <c r="UMT11" s="135"/>
      <c r="UMU11" s="135"/>
      <c r="UMV11" s="135"/>
      <c r="UMW11" s="135"/>
      <c r="UMX11" s="135"/>
      <c r="UMY11" s="135"/>
      <c r="UMZ11" s="135"/>
      <c r="UNA11" s="135"/>
      <c r="UNB11" s="135"/>
      <c r="UNC11" s="135"/>
      <c r="UND11" s="135"/>
      <c r="UNE11" s="135"/>
      <c r="UNF11" s="135"/>
      <c r="UNG11" s="135"/>
      <c r="UNH11" s="135"/>
      <c r="UNI11" s="135"/>
      <c r="UNJ11" s="135"/>
      <c r="UNK11" s="135"/>
      <c r="UNL11" s="135"/>
      <c r="UNM11" s="135"/>
      <c r="UNN11" s="135"/>
      <c r="UNO11" s="135"/>
      <c r="UNP11" s="135"/>
      <c r="UNQ11" s="135"/>
      <c r="UNR11" s="135"/>
      <c r="UNS11" s="135"/>
      <c r="UNT11" s="135"/>
      <c r="UNU11" s="135"/>
      <c r="UNV11" s="135"/>
      <c r="UNW11" s="135"/>
      <c r="UNX11" s="135"/>
      <c r="UNY11" s="135"/>
      <c r="UNZ11" s="135"/>
      <c r="UOA11" s="135"/>
      <c r="UOB11" s="135"/>
      <c r="UOC11" s="135"/>
      <c r="UOD11" s="135"/>
      <c r="UOE11" s="135"/>
      <c r="UOF11" s="135"/>
      <c r="UOG11" s="135"/>
      <c r="UOH11" s="135"/>
      <c r="UOI11" s="135"/>
      <c r="UOJ11" s="135"/>
      <c r="UOK11" s="135"/>
      <c r="UOL11" s="135"/>
      <c r="UOM11" s="135"/>
      <c r="UON11" s="135"/>
      <c r="UOO11" s="135"/>
      <c r="UOP11" s="135"/>
      <c r="UOQ11" s="135"/>
      <c r="UOR11" s="135"/>
      <c r="UOS11" s="135"/>
      <c r="UOT11" s="135"/>
      <c r="UOU11" s="135"/>
      <c r="UOV11" s="135"/>
      <c r="UOW11" s="135"/>
      <c r="UOX11" s="135"/>
      <c r="UOY11" s="135"/>
      <c r="UOZ11" s="135"/>
      <c r="UPA11" s="135"/>
      <c r="UPB11" s="135"/>
      <c r="UPC11" s="135"/>
      <c r="UPD11" s="135"/>
      <c r="UPE11" s="135"/>
      <c r="UPF11" s="135"/>
      <c r="UPG11" s="135"/>
      <c r="UPH11" s="135"/>
      <c r="UPI11" s="135"/>
      <c r="UPJ11" s="135"/>
      <c r="UPK11" s="135"/>
      <c r="UPL11" s="135"/>
      <c r="UPM11" s="135"/>
      <c r="UPN11" s="135"/>
      <c r="UPO11" s="135"/>
      <c r="UPP11" s="135"/>
      <c r="UPQ11" s="135"/>
      <c r="UPR11" s="135"/>
      <c r="UPS11" s="135"/>
      <c r="UPT11" s="135"/>
      <c r="UPU11" s="135"/>
      <c r="UPV11" s="135"/>
      <c r="UPW11" s="135"/>
      <c r="UPX11" s="135"/>
      <c r="UPY11" s="135"/>
      <c r="UPZ11" s="135"/>
      <c r="UQA11" s="135"/>
      <c r="UQB11" s="135"/>
      <c r="UQC11" s="135"/>
      <c r="UQD11" s="135"/>
      <c r="UQE11" s="135"/>
      <c r="UQF11" s="135"/>
      <c r="UQG11" s="135"/>
      <c r="UQH11" s="135"/>
      <c r="UQI11" s="135"/>
      <c r="UQJ11" s="135"/>
      <c r="UQK11" s="135"/>
      <c r="UQL11" s="135"/>
      <c r="UQM11" s="135"/>
      <c r="UQN11" s="135"/>
      <c r="UQO11" s="135"/>
      <c r="UQP11" s="135"/>
      <c r="UQQ11" s="135"/>
      <c r="UQR11" s="135"/>
      <c r="UQS11" s="135"/>
      <c r="UQT11" s="135"/>
      <c r="UQU11" s="135"/>
      <c r="UQV11" s="135"/>
      <c r="UQW11" s="135"/>
      <c r="UQX11" s="135"/>
      <c r="UQY11" s="135"/>
      <c r="UQZ11" s="135"/>
      <c r="URA11" s="135"/>
      <c r="URB11" s="135"/>
      <c r="URC11" s="135"/>
      <c r="URD11" s="135"/>
      <c r="URE11" s="135"/>
      <c r="URF11" s="135"/>
      <c r="URG11" s="135"/>
      <c r="URH11" s="135"/>
      <c r="URI11" s="135"/>
      <c r="URJ11" s="135"/>
      <c r="URK11" s="135"/>
      <c r="URL11" s="135"/>
      <c r="URM11" s="135"/>
      <c r="URN11" s="135"/>
      <c r="URO11" s="135"/>
      <c r="URP11" s="135"/>
      <c r="URQ11" s="135"/>
      <c r="URR11" s="135"/>
      <c r="URS11" s="135"/>
      <c r="URT11" s="135"/>
      <c r="URU11" s="135"/>
      <c r="URV11" s="135"/>
      <c r="URW11" s="135"/>
      <c r="URX11" s="135"/>
      <c r="URY11" s="135"/>
      <c r="URZ11" s="135"/>
      <c r="USA11" s="135"/>
      <c r="USB11" s="135"/>
      <c r="USC11" s="135"/>
      <c r="USD11" s="135"/>
      <c r="USE11" s="135"/>
      <c r="USF11" s="135"/>
      <c r="USG11" s="135"/>
      <c r="USH11" s="135"/>
      <c r="USI11" s="135"/>
      <c r="USJ11" s="135"/>
      <c r="USK11" s="135"/>
      <c r="USL11" s="135"/>
      <c r="USM11" s="135"/>
      <c r="USN11" s="135"/>
      <c r="USO11" s="135"/>
      <c r="USP11" s="135"/>
      <c r="USQ11" s="135"/>
      <c r="USR11" s="135"/>
      <c r="USS11" s="135"/>
      <c r="UST11" s="135"/>
      <c r="USU11" s="135"/>
      <c r="USV11" s="135"/>
      <c r="USW11" s="135"/>
      <c r="USX11" s="135"/>
      <c r="USY11" s="135"/>
      <c r="USZ11" s="135"/>
      <c r="UTA11" s="135"/>
      <c r="UTB11" s="135"/>
      <c r="UTC11" s="135"/>
      <c r="UTD11" s="135"/>
      <c r="UTE11" s="135"/>
      <c r="UTF11" s="135"/>
      <c r="UTG11" s="135"/>
      <c r="UTH11" s="135"/>
      <c r="UTI11" s="135"/>
      <c r="UTJ11" s="135"/>
      <c r="UTK11" s="135"/>
      <c r="UTL11" s="135"/>
      <c r="UTM11" s="135"/>
      <c r="UTN11" s="135"/>
      <c r="UTO11" s="135"/>
      <c r="UTP11" s="135"/>
      <c r="UTQ11" s="135"/>
      <c r="UTR11" s="135"/>
      <c r="UTS11" s="135"/>
      <c r="UTT11" s="135"/>
      <c r="UTU11" s="135"/>
      <c r="UTV11" s="135"/>
      <c r="UTW11" s="135"/>
      <c r="UTX11" s="135"/>
      <c r="UTY11" s="135"/>
      <c r="UTZ11" s="135"/>
      <c r="UUA11" s="135"/>
      <c r="UUB11" s="135"/>
      <c r="UUC11" s="135"/>
      <c r="UUD11" s="135"/>
      <c r="UUE11" s="135"/>
      <c r="UUF11" s="135"/>
      <c r="UUG11" s="135"/>
      <c r="UUH11" s="135"/>
      <c r="UUI11" s="135"/>
      <c r="UUJ11" s="135"/>
      <c r="UUK11" s="135"/>
      <c r="UUL11" s="135"/>
      <c r="UUM11" s="135"/>
      <c r="UUN11" s="135"/>
      <c r="UUO11" s="135"/>
      <c r="UUP11" s="135"/>
      <c r="UUQ11" s="135"/>
      <c r="UUR11" s="135"/>
      <c r="UUS11" s="135"/>
      <c r="UUT11" s="135"/>
      <c r="UUU11" s="135"/>
      <c r="UUV11" s="135"/>
      <c r="UUW11" s="135"/>
      <c r="UUX11" s="135"/>
      <c r="UUY11" s="135"/>
      <c r="UUZ11" s="135"/>
      <c r="UVA11" s="135"/>
      <c r="UVB11" s="135"/>
      <c r="UVC11" s="135"/>
      <c r="UVD11" s="135"/>
      <c r="UVE11" s="135"/>
      <c r="UVF11" s="135"/>
      <c r="UVG11" s="135"/>
      <c r="UVH11" s="135"/>
      <c r="UVI11" s="135"/>
      <c r="UVJ11" s="135"/>
      <c r="UVK11" s="135"/>
      <c r="UVL11" s="135"/>
      <c r="UVM11" s="135"/>
      <c r="UVN11" s="135"/>
      <c r="UVO11" s="135"/>
      <c r="UVP11" s="135"/>
      <c r="UVQ11" s="135"/>
      <c r="UVR11" s="135"/>
      <c r="UVS11" s="135"/>
      <c r="UVT11" s="135"/>
      <c r="UVU11" s="135"/>
      <c r="UVV11" s="135"/>
      <c r="UVW11" s="135"/>
      <c r="UVX11" s="135"/>
      <c r="UVY11" s="135"/>
      <c r="UVZ11" s="135"/>
      <c r="UWA11" s="135"/>
      <c r="UWB11" s="135"/>
      <c r="UWC11" s="135"/>
      <c r="UWD11" s="135"/>
      <c r="UWE11" s="135"/>
      <c r="UWF11" s="135"/>
      <c r="UWG11" s="135"/>
      <c r="UWH11" s="135"/>
      <c r="UWI11" s="135"/>
      <c r="UWJ11" s="135"/>
      <c r="UWK11" s="135"/>
      <c r="UWL11" s="135"/>
      <c r="UWM11" s="135"/>
      <c r="UWN11" s="135"/>
      <c r="UWO11" s="135"/>
      <c r="UWP11" s="135"/>
      <c r="UWQ11" s="135"/>
      <c r="UWR11" s="135"/>
      <c r="UWS11" s="135"/>
      <c r="UWT11" s="135"/>
      <c r="UWU11" s="135"/>
      <c r="UWV11" s="135"/>
      <c r="UWW11" s="135"/>
      <c r="UWX11" s="135"/>
      <c r="UWY11" s="135"/>
      <c r="UWZ11" s="135"/>
      <c r="UXA11" s="135"/>
      <c r="UXB11" s="135"/>
      <c r="UXC11" s="135"/>
      <c r="UXD11" s="135"/>
      <c r="UXE11" s="135"/>
      <c r="UXF11" s="135"/>
      <c r="UXG11" s="135"/>
      <c r="UXH11" s="135"/>
      <c r="UXI11" s="135"/>
      <c r="UXJ11" s="135"/>
      <c r="UXK11" s="135"/>
      <c r="UXL11" s="135"/>
      <c r="UXM11" s="135"/>
      <c r="UXN11" s="135"/>
      <c r="UXO11" s="135"/>
      <c r="UXP11" s="135"/>
      <c r="UXQ11" s="135"/>
      <c r="UXR11" s="135"/>
      <c r="UXS11" s="135"/>
      <c r="UXT11" s="135"/>
      <c r="UXU11" s="135"/>
      <c r="UXV11" s="135"/>
      <c r="UXW11" s="135"/>
      <c r="UXX11" s="135"/>
      <c r="UXY11" s="135"/>
      <c r="UXZ11" s="135"/>
      <c r="UYA11" s="135"/>
      <c r="UYB11" s="135"/>
      <c r="UYC11" s="135"/>
      <c r="UYD11" s="135"/>
      <c r="UYE11" s="135"/>
      <c r="UYF11" s="135"/>
      <c r="UYG11" s="135"/>
      <c r="UYH11" s="135"/>
      <c r="UYI11" s="135"/>
      <c r="UYJ11" s="135"/>
      <c r="UYK11" s="135"/>
      <c r="UYL11" s="135"/>
      <c r="UYM11" s="135"/>
      <c r="UYN11" s="135"/>
      <c r="UYO11" s="135"/>
      <c r="UYP11" s="135"/>
      <c r="UYQ11" s="135"/>
      <c r="UYR11" s="135"/>
      <c r="UYS11" s="135"/>
      <c r="UYT11" s="135"/>
      <c r="UYU11" s="135"/>
      <c r="UYV11" s="135"/>
      <c r="UYW11" s="135"/>
      <c r="UYX11" s="135"/>
      <c r="UYY11" s="135"/>
      <c r="UYZ11" s="135"/>
      <c r="UZA11" s="135"/>
      <c r="UZB11" s="135"/>
      <c r="UZC11" s="135"/>
      <c r="UZD11" s="135"/>
      <c r="UZE11" s="135"/>
      <c r="UZF11" s="135"/>
      <c r="UZG11" s="135"/>
      <c r="UZH11" s="135"/>
      <c r="UZI11" s="135"/>
      <c r="UZJ11" s="135"/>
      <c r="UZK11" s="135"/>
      <c r="UZL11" s="135"/>
      <c r="UZM11" s="135"/>
      <c r="UZN11" s="135"/>
      <c r="UZO11" s="135"/>
      <c r="UZP11" s="135"/>
      <c r="UZQ11" s="135"/>
      <c r="UZR11" s="135"/>
      <c r="UZS11" s="135"/>
      <c r="UZT11" s="135"/>
      <c r="UZU11" s="135"/>
      <c r="UZV11" s="135"/>
      <c r="UZW11" s="135"/>
      <c r="UZX11" s="135"/>
      <c r="UZY11" s="135"/>
      <c r="UZZ11" s="135"/>
      <c r="VAA11" s="135"/>
      <c r="VAB11" s="135"/>
      <c r="VAC11" s="135"/>
      <c r="VAD11" s="135"/>
      <c r="VAE11" s="135"/>
      <c r="VAF11" s="135"/>
      <c r="VAG11" s="135"/>
      <c r="VAH11" s="135"/>
      <c r="VAI11" s="135"/>
      <c r="VAJ11" s="135"/>
      <c r="VAK11" s="135"/>
      <c r="VAL11" s="135"/>
      <c r="VAM11" s="135"/>
      <c r="VAN11" s="135"/>
      <c r="VAO11" s="135"/>
      <c r="VAP11" s="135"/>
      <c r="VAQ11" s="135"/>
      <c r="VAR11" s="135"/>
      <c r="VAS11" s="135"/>
      <c r="VAT11" s="135"/>
      <c r="VAU11" s="135"/>
      <c r="VAV11" s="135"/>
      <c r="VAW11" s="135"/>
      <c r="VAX11" s="135"/>
      <c r="VAY11" s="135"/>
      <c r="VAZ11" s="135"/>
      <c r="VBA11" s="135"/>
      <c r="VBB11" s="135"/>
      <c r="VBC11" s="135"/>
      <c r="VBD11" s="135"/>
      <c r="VBE11" s="135"/>
      <c r="VBF11" s="135"/>
      <c r="VBG11" s="135"/>
      <c r="VBH11" s="135"/>
      <c r="VBI11" s="135"/>
      <c r="VBJ11" s="135"/>
      <c r="VBK11" s="135"/>
      <c r="VBL11" s="135"/>
      <c r="VBM11" s="135"/>
      <c r="VBN11" s="135"/>
      <c r="VBO11" s="135"/>
      <c r="VBP11" s="135"/>
      <c r="VBQ11" s="135"/>
      <c r="VBR11" s="135"/>
      <c r="VBS11" s="135"/>
      <c r="VBT11" s="135"/>
      <c r="VBU11" s="135"/>
      <c r="VBV11" s="135"/>
      <c r="VBW11" s="135"/>
      <c r="VBX11" s="135"/>
      <c r="VBY11" s="135"/>
      <c r="VBZ11" s="135"/>
      <c r="VCA11" s="135"/>
      <c r="VCB11" s="135"/>
      <c r="VCC11" s="135"/>
      <c r="VCD11" s="135"/>
      <c r="VCE11" s="135"/>
      <c r="VCF11" s="135"/>
      <c r="VCG11" s="135"/>
      <c r="VCH11" s="135"/>
      <c r="VCI11" s="135"/>
      <c r="VCJ11" s="135"/>
      <c r="VCK11" s="135"/>
      <c r="VCL11" s="135"/>
      <c r="VCM11" s="135"/>
      <c r="VCN11" s="135"/>
      <c r="VCO11" s="135"/>
      <c r="VCP11" s="135"/>
      <c r="VCQ11" s="135"/>
      <c r="VCR11" s="135"/>
      <c r="VCS11" s="135"/>
      <c r="VCT11" s="135"/>
      <c r="VCU11" s="135"/>
      <c r="VCV11" s="135"/>
      <c r="VCW11" s="135"/>
      <c r="VCX11" s="135"/>
      <c r="VCY11" s="135"/>
      <c r="VCZ11" s="135"/>
      <c r="VDA11" s="135"/>
      <c r="VDB11" s="135"/>
      <c r="VDC11" s="135"/>
      <c r="VDD11" s="135"/>
      <c r="VDE11" s="135"/>
      <c r="VDF11" s="135"/>
      <c r="VDG11" s="135"/>
      <c r="VDH11" s="135"/>
      <c r="VDI11" s="135"/>
      <c r="VDJ11" s="135"/>
      <c r="VDK11" s="135"/>
      <c r="VDL11" s="135"/>
      <c r="VDM11" s="135"/>
      <c r="VDN11" s="135"/>
      <c r="VDO11" s="135"/>
      <c r="VDP11" s="135"/>
      <c r="VDQ11" s="135"/>
      <c r="VDR11" s="135"/>
      <c r="VDS11" s="135"/>
      <c r="VDT11" s="135"/>
      <c r="VDU11" s="135"/>
      <c r="VDV11" s="135"/>
      <c r="VDW11" s="135"/>
      <c r="VDX11" s="135"/>
      <c r="VDY11" s="135"/>
      <c r="VDZ11" s="135"/>
      <c r="VEA11" s="135"/>
      <c r="VEB11" s="135"/>
      <c r="VEC11" s="135"/>
      <c r="VED11" s="135"/>
      <c r="VEE11" s="135"/>
      <c r="VEF11" s="135"/>
      <c r="VEG11" s="135"/>
      <c r="VEH11" s="135"/>
      <c r="VEI11" s="135"/>
      <c r="VEJ11" s="135"/>
      <c r="VEK11" s="135"/>
      <c r="VEL11" s="135"/>
      <c r="VEM11" s="135"/>
      <c r="VEN11" s="135"/>
      <c r="VEO11" s="135"/>
      <c r="VEP11" s="135"/>
      <c r="VEQ11" s="135"/>
      <c r="VER11" s="135"/>
      <c r="VES11" s="135"/>
      <c r="VET11" s="135"/>
      <c r="VEU11" s="135"/>
      <c r="VEV11" s="135"/>
      <c r="VEW11" s="135"/>
      <c r="VEX11" s="135"/>
      <c r="VEY11" s="135"/>
      <c r="VEZ11" s="135"/>
      <c r="VFA11" s="135"/>
      <c r="VFB11" s="135"/>
      <c r="VFC11" s="135"/>
      <c r="VFD11" s="135"/>
      <c r="VFE11" s="135"/>
      <c r="VFF11" s="135"/>
      <c r="VFG11" s="135"/>
      <c r="VFH11" s="135"/>
      <c r="VFI11" s="135"/>
      <c r="VFJ11" s="135"/>
      <c r="VFK11" s="135"/>
      <c r="VFL11" s="135"/>
      <c r="VFM11" s="135"/>
      <c r="VFN11" s="135"/>
      <c r="VFO11" s="135"/>
      <c r="VFP11" s="135"/>
      <c r="VFQ11" s="135"/>
      <c r="VFR11" s="135"/>
      <c r="VFS11" s="135"/>
      <c r="VFT11" s="135"/>
      <c r="VFU11" s="135"/>
      <c r="VFV11" s="135"/>
      <c r="VFW11" s="135"/>
      <c r="VFX11" s="135"/>
      <c r="VFY11" s="135"/>
      <c r="VFZ11" s="135"/>
      <c r="VGA11" s="135"/>
      <c r="VGB11" s="135"/>
      <c r="VGC11" s="135"/>
      <c r="VGD11" s="135"/>
      <c r="VGE11" s="135"/>
      <c r="VGF11" s="135"/>
      <c r="VGG11" s="135"/>
      <c r="VGH11" s="135"/>
      <c r="VGI11" s="135"/>
      <c r="VGJ11" s="135"/>
      <c r="VGK11" s="135"/>
      <c r="VGL11" s="135"/>
      <c r="VGM11" s="135"/>
      <c r="VGN11" s="135"/>
      <c r="VGO11" s="135"/>
      <c r="VGP11" s="135"/>
      <c r="VGQ11" s="135"/>
      <c r="VGR11" s="135"/>
      <c r="VGS11" s="135"/>
      <c r="VGT11" s="135"/>
      <c r="VGU11" s="135"/>
      <c r="VGV11" s="135"/>
      <c r="VGW11" s="135"/>
      <c r="VGX11" s="135"/>
      <c r="VGY11" s="135"/>
      <c r="VGZ11" s="135"/>
      <c r="VHA11" s="135"/>
      <c r="VHB11" s="135"/>
      <c r="VHC11" s="135"/>
      <c r="VHD11" s="135"/>
      <c r="VHE11" s="135"/>
      <c r="VHF11" s="135"/>
      <c r="VHG11" s="135"/>
      <c r="VHH11" s="135"/>
      <c r="VHI11" s="135"/>
      <c r="VHJ11" s="135"/>
      <c r="VHK11" s="135"/>
      <c r="VHL11" s="135"/>
      <c r="VHM11" s="135"/>
      <c r="VHN11" s="135"/>
      <c r="VHO11" s="135"/>
      <c r="VHP11" s="135"/>
      <c r="VHQ11" s="135"/>
      <c r="VHR11" s="135"/>
      <c r="VHS11" s="135"/>
      <c r="VHT11" s="135"/>
      <c r="VHU11" s="135"/>
      <c r="VHV11" s="135"/>
      <c r="VHW11" s="135"/>
      <c r="VHX11" s="135"/>
      <c r="VHY11" s="135"/>
      <c r="VHZ11" s="135"/>
      <c r="VIA11" s="135"/>
      <c r="VIB11" s="135"/>
      <c r="VIC11" s="135"/>
      <c r="VID11" s="135"/>
      <c r="VIE11" s="135"/>
      <c r="VIF11" s="135"/>
      <c r="VIG11" s="135"/>
      <c r="VIH11" s="135"/>
      <c r="VII11" s="135"/>
      <c r="VIJ11" s="135"/>
      <c r="VIK11" s="135"/>
      <c r="VIL11" s="135"/>
      <c r="VIM11" s="135"/>
      <c r="VIN11" s="135"/>
      <c r="VIO11" s="135"/>
      <c r="VIP11" s="135"/>
      <c r="VIQ11" s="135"/>
      <c r="VIR11" s="135"/>
      <c r="VIS11" s="135"/>
      <c r="VIT11" s="135"/>
      <c r="VIU11" s="135"/>
      <c r="VIV11" s="135"/>
      <c r="VIW11" s="135"/>
      <c r="VIX11" s="135"/>
      <c r="VIY11" s="135"/>
      <c r="VIZ11" s="135"/>
      <c r="VJA11" s="135"/>
      <c r="VJB11" s="135"/>
      <c r="VJC11" s="135"/>
      <c r="VJD11" s="135"/>
      <c r="VJE11" s="135"/>
      <c r="VJF11" s="135"/>
      <c r="VJG11" s="135"/>
      <c r="VJH11" s="135"/>
      <c r="VJI11" s="135"/>
      <c r="VJJ11" s="135"/>
      <c r="VJK11" s="135"/>
      <c r="VJL11" s="135"/>
      <c r="VJM11" s="135"/>
      <c r="VJN11" s="135"/>
      <c r="VJO11" s="135"/>
      <c r="VJP11" s="135"/>
      <c r="VJQ11" s="135"/>
      <c r="VJR11" s="135"/>
      <c r="VJS11" s="135"/>
      <c r="VJT11" s="135"/>
      <c r="VJU11" s="135"/>
      <c r="VJV11" s="135"/>
      <c r="VJW11" s="135"/>
      <c r="VJX11" s="135"/>
      <c r="VJY11" s="135"/>
      <c r="VJZ11" s="135"/>
      <c r="VKA11" s="135"/>
      <c r="VKB11" s="135"/>
      <c r="VKC11" s="135"/>
      <c r="VKD11" s="135"/>
      <c r="VKE11" s="135"/>
      <c r="VKF11" s="135"/>
      <c r="VKG11" s="135"/>
      <c r="VKH11" s="135"/>
      <c r="VKI11" s="135"/>
      <c r="VKJ11" s="135"/>
      <c r="VKK11" s="135"/>
      <c r="VKL11" s="135"/>
      <c r="VKM11" s="135"/>
      <c r="VKN11" s="135"/>
      <c r="VKO11" s="135"/>
      <c r="VKP11" s="135"/>
      <c r="VKQ11" s="135"/>
      <c r="VKR11" s="135"/>
      <c r="VKS11" s="135"/>
      <c r="VKT11" s="135"/>
      <c r="VKU11" s="135"/>
      <c r="VKV11" s="135"/>
      <c r="VKW11" s="135"/>
      <c r="VKX11" s="135"/>
      <c r="VKY11" s="135"/>
      <c r="VKZ11" s="135"/>
      <c r="VLA11" s="135"/>
      <c r="VLB11" s="135"/>
      <c r="VLC11" s="135"/>
      <c r="VLD11" s="135"/>
      <c r="VLE11" s="135"/>
      <c r="VLF11" s="135"/>
      <c r="VLG11" s="135"/>
      <c r="VLH11" s="135"/>
      <c r="VLI11" s="135"/>
      <c r="VLJ11" s="135"/>
      <c r="VLK11" s="135"/>
      <c r="VLL11" s="135"/>
      <c r="VLM11" s="135"/>
      <c r="VLN11" s="135"/>
      <c r="VLO11" s="135"/>
      <c r="VLP11" s="135"/>
      <c r="VLQ11" s="135"/>
      <c r="VLR11" s="135"/>
      <c r="VLS11" s="135"/>
      <c r="VLT11" s="135"/>
      <c r="VLU11" s="135"/>
      <c r="VLV11" s="135"/>
      <c r="VLW11" s="135"/>
      <c r="VLX11" s="135"/>
      <c r="VLY11" s="135"/>
      <c r="VLZ11" s="135"/>
      <c r="VMA11" s="135"/>
      <c r="VMB11" s="135"/>
      <c r="VMC11" s="135"/>
      <c r="VMD11" s="135"/>
      <c r="VME11" s="135"/>
      <c r="VMF11" s="135"/>
      <c r="VMG11" s="135"/>
      <c r="VMH11" s="135"/>
      <c r="VMI11" s="135"/>
      <c r="VMJ11" s="135"/>
      <c r="VMK11" s="135"/>
      <c r="VML11" s="135"/>
      <c r="VMM11" s="135"/>
      <c r="VMN11" s="135"/>
      <c r="VMO11" s="135"/>
      <c r="VMP11" s="135"/>
      <c r="VMQ11" s="135"/>
      <c r="VMR11" s="135"/>
      <c r="VMS11" s="135"/>
      <c r="VMT11" s="135"/>
      <c r="VMU11" s="135"/>
      <c r="VMV11" s="135"/>
      <c r="VMW11" s="135"/>
      <c r="VMX11" s="135"/>
      <c r="VMY11" s="135"/>
      <c r="VMZ11" s="135"/>
      <c r="VNA11" s="135"/>
      <c r="VNB11" s="135"/>
      <c r="VNC11" s="135"/>
      <c r="VND11" s="135"/>
      <c r="VNE11" s="135"/>
      <c r="VNF11" s="135"/>
      <c r="VNG11" s="135"/>
      <c r="VNH11" s="135"/>
      <c r="VNI11" s="135"/>
      <c r="VNJ11" s="135"/>
      <c r="VNK11" s="135"/>
      <c r="VNL11" s="135"/>
      <c r="VNM11" s="135"/>
      <c r="VNN11" s="135"/>
      <c r="VNO11" s="135"/>
      <c r="VNP11" s="135"/>
      <c r="VNQ11" s="135"/>
      <c r="VNR11" s="135"/>
      <c r="VNS11" s="135"/>
      <c r="VNT11" s="135"/>
      <c r="VNU11" s="135"/>
      <c r="VNV11" s="135"/>
      <c r="VNW11" s="135"/>
      <c r="VNX11" s="135"/>
      <c r="VNY11" s="135"/>
      <c r="VNZ11" s="135"/>
      <c r="VOA11" s="135"/>
      <c r="VOB11" s="135"/>
      <c r="VOC11" s="135"/>
      <c r="VOD11" s="135"/>
      <c r="VOE11" s="135"/>
      <c r="VOF11" s="135"/>
      <c r="VOG11" s="135"/>
      <c r="VOH11" s="135"/>
      <c r="VOI11" s="135"/>
      <c r="VOJ11" s="135"/>
      <c r="VOK11" s="135"/>
      <c r="VOL11" s="135"/>
      <c r="VOM11" s="135"/>
      <c r="VON11" s="135"/>
      <c r="VOO11" s="135"/>
      <c r="VOP11" s="135"/>
      <c r="VOQ11" s="135"/>
      <c r="VOR11" s="135"/>
      <c r="VOS11" s="135"/>
      <c r="VOT11" s="135"/>
      <c r="VOU11" s="135"/>
      <c r="VOV11" s="135"/>
      <c r="VOW11" s="135"/>
      <c r="VOX11" s="135"/>
      <c r="VOY11" s="135"/>
      <c r="VOZ11" s="135"/>
      <c r="VPA11" s="135"/>
      <c r="VPB11" s="135"/>
      <c r="VPC11" s="135"/>
      <c r="VPD11" s="135"/>
      <c r="VPE11" s="135"/>
      <c r="VPF11" s="135"/>
      <c r="VPG11" s="135"/>
      <c r="VPH11" s="135"/>
      <c r="VPI11" s="135"/>
      <c r="VPJ11" s="135"/>
      <c r="VPK11" s="135"/>
      <c r="VPL11" s="135"/>
      <c r="VPM11" s="135"/>
      <c r="VPN11" s="135"/>
      <c r="VPO11" s="135"/>
      <c r="VPP11" s="135"/>
      <c r="VPQ11" s="135"/>
      <c r="VPR11" s="135"/>
      <c r="VPS11" s="135"/>
      <c r="VPT11" s="135"/>
      <c r="VPU11" s="135"/>
      <c r="VPV11" s="135"/>
      <c r="VPW11" s="135"/>
      <c r="VPX11" s="135"/>
      <c r="VPY11" s="135"/>
      <c r="VPZ11" s="135"/>
      <c r="VQA11" s="135"/>
      <c r="VQB11" s="135"/>
      <c r="VQC11" s="135"/>
      <c r="VQD11" s="135"/>
      <c r="VQE11" s="135"/>
      <c r="VQF11" s="135"/>
      <c r="VQG11" s="135"/>
      <c r="VQH11" s="135"/>
      <c r="VQI11" s="135"/>
      <c r="VQJ11" s="135"/>
      <c r="VQK11" s="135"/>
      <c r="VQL11" s="135"/>
      <c r="VQM11" s="135"/>
      <c r="VQN11" s="135"/>
      <c r="VQO11" s="135"/>
      <c r="VQP11" s="135"/>
      <c r="VQQ11" s="135"/>
      <c r="VQR11" s="135"/>
      <c r="VQS11" s="135"/>
      <c r="VQT11" s="135"/>
      <c r="VQU11" s="135"/>
      <c r="VQV11" s="135"/>
      <c r="VQW11" s="135"/>
      <c r="VQX11" s="135"/>
      <c r="VQY11" s="135"/>
      <c r="VQZ11" s="135"/>
      <c r="VRA11" s="135"/>
      <c r="VRB11" s="135"/>
      <c r="VRC11" s="135"/>
      <c r="VRD11" s="135"/>
      <c r="VRE11" s="135"/>
      <c r="VRF11" s="135"/>
      <c r="VRG11" s="135"/>
      <c r="VRH11" s="135"/>
      <c r="VRI11" s="135"/>
      <c r="VRJ11" s="135"/>
      <c r="VRK11" s="135"/>
      <c r="VRL11" s="135"/>
      <c r="VRM11" s="135"/>
      <c r="VRN11" s="135"/>
      <c r="VRO11" s="135"/>
      <c r="VRP11" s="135"/>
      <c r="VRQ11" s="135"/>
      <c r="VRR11" s="135"/>
      <c r="VRS11" s="135"/>
      <c r="VRT11" s="135"/>
      <c r="VRU11" s="135"/>
      <c r="VRV11" s="135"/>
      <c r="VRW11" s="135"/>
      <c r="VRX11" s="135"/>
      <c r="VRY11" s="135"/>
      <c r="VRZ11" s="135"/>
      <c r="VSA11" s="135"/>
      <c r="VSB11" s="135"/>
      <c r="VSC11" s="135"/>
      <c r="VSD11" s="135"/>
      <c r="VSE11" s="135"/>
      <c r="VSF11" s="135"/>
      <c r="VSG11" s="135"/>
      <c r="VSH11" s="135"/>
      <c r="VSI11" s="135"/>
      <c r="VSJ11" s="135"/>
      <c r="VSK11" s="135"/>
      <c r="VSL11" s="135"/>
      <c r="VSM11" s="135"/>
      <c r="VSN11" s="135"/>
      <c r="VSO11" s="135"/>
      <c r="VSP11" s="135"/>
      <c r="VSQ11" s="135"/>
      <c r="VSR11" s="135"/>
      <c r="VSS11" s="135"/>
      <c r="VST11" s="135"/>
      <c r="VSU11" s="135"/>
      <c r="VSV11" s="135"/>
      <c r="VSW11" s="135"/>
      <c r="VSX11" s="135"/>
      <c r="VSY11" s="135"/>
      <c r="VSZ11" s="135"/>
      <c r="VTA11" s="135"/>
      <c r="VTB11" s="135"/>
      <c r="VTC11" s="135"/>
      <c r="VTD11" s="135"/>
      <c r="VTE11" s="135"/>
      <c r="VTF11" s="135"/>
      <c r="VTG11" s="135"/>
      <c r="VTH11" s="135"/>
      <c r="VTI11" s="135"/>
      <c r="VTJ11" s="135"/>
      <c r="VTK11" s="135"/>
      <c r="VTL11" s="135"/>
      <c r="VTM11" s="135"/>
      <c r="VTN11" s="135"/>
      <c r="VTO11" s="135"/>
      <c r="VTP11" s="135"/>
      <c r="VTQ11" s="135"/>
      <c r="VTR11" s="135"/>
      <c r="VTS11" s="135"/>
      <c r="VTT11" s="135"/>
      <c r="VTU11" s="135"/>
      <c r="VTV11" s="135"/>
      <c r="VTW11" s="135"/>
      <c r="VTX11" s="135"/>
      <c r="VTY11" s="135"/>
      <c r="VTZ11" s="135"/>
      <c r="VUA11" s="135"/>
      <c r="VUB11" s="135"/>
      <c r="VUC11" s="135"/>
      <c r="VUD11" s="135"/>
      <c r="VUE11" s="135"/>
      <c r="VUF11" s="135"/>
      <c r="VUG11" s="135"/>
      <c r="VUH11" s="135"/>
      <c r="VUI11" s="135"/>
      <c r="VUJ11" s="135"/>
      <c r="VUK11" s="135"/>
      <c r="VUL11" s="135"/>
      <c r="VUM11" s="135"/>
      <c r="VUN11" s="135"/>
      <c r="VUO11" s="135"/>
      <c r="VUP11" s="135"/>
      <c r="VUQ11" s="135"/>
      <c r="VUR11" s="135"/>
      <c r="VUS11" s="135"/>
      <c r="VUT11" s="135"/>
      <c r="VUU11" s="135"/>
      <c r="VUV11" s="135"/>
      <c r="VUW11" s="135"/>
      <c r="VUX11" s="135"/>
      <c r="VUY11" s="135"/>
      <c r="VUZ11" s="135"/>
      <c r="VVA11" s="135"/>
      <c r="VVB11" s="135"/>
      <c r="VVC11" s="135"/>
      <c r="VVD11" s="135"/>
      <c r="VVE11" s="135"/>
      <c r="VVF11" s="135"/>
      <c r="VVG11" s="135"/>
      <c r="VVH11" s="135"/>
      <c r="VVI11" s="135"/>
      <c r="VVJ11" s="135"/>
      <c r="VVK11" s="135"/>
      <c r="VVL11" s="135"/>
      <c r="VVM11" s="135"/>
      <c r="VVN11" s="135"/>
      <c r="VVO11" s="135"/>
      <c r="VVP11" s="135"/>
      <c r="VVQ11" s="135"/>
      <c r="VVR11" s="135"/>
      <c r="VVS11" s="135"/>
      <c r="VVT11" s="135"/>
      <c r="VVU11" s="135"/>
      <c r="VVV11" s="135"/>
      <c r="VVW11" s="135"/>
      <c r="VVX11" s="135"/>
      <c r="VVY11" s="135"/>
      <c r="VVZ11" s="135"/>
      <c r="VWA11" s="135"/>
      <c r="VWB11" s="135"/>
      <c r="VWC11" s="135"/>
      <c r="VWD11" s="135"/>
      <c r="VWE11" s="135"/>
      <c r="VWF11" s="135"/>
      <c r="VWG11" s="135"/>
      <c r="VWH11" s="135"/>
      <c r="VWI11" s="135"/>
      <c r="VWJ11" s="135"/>
      <c r="VWK11" s="135"/>
      <c r="VWL11" s="135"/>
      <c r="VWM11" s="135"/>
      <c r="VWN11" s="135"/>
      <c r="VWO11" s="135"/>
      <c r="VWP11" s="135"/>
      <c r="VWQ11" s="135"/>
      <c r="VWR11" s="135"/>
      <c r="VWS11" s="135"/>
      <c r="VWT11" s="135"/>
      <c r="VWU11" s="135"/>
      <c r="VWV11" s="135"/>
      <c r="VWW11" s="135"/>
      <c r="VWX11" s="135"/>
      <c r="VWY11" s="135"/>
      <c r="VWZ11" s="135"/>
      <c r="VXA11" s="135"/>
      <c r="VXB11" s="135"/>
      <c r="VXC11" s="135"/>
      <c r="VXD11" s="135"/>
      <c r="VXE11" s="135"/>
      <c r="VXF11" s="135"/>
      <c r="VXG11" s="135"/>
      <c r="VXH11" s="135"/>
      <c r="VXI11" s="135"/>
      <c r="VXJ11" s="135"/>
      <c r="VXK11" s="135"/>
      <c r="VXL11" s="135"/>
      <c r="VXM11" s="135"/>
      <c r="VXN11" s="135"/>
      <c r="VXO11" s="135"/>
      <c r="VXP11" s="135"/>
      <c r="VXQ11" s="135"/>
      <c r="VXR11" s="135"/>
      <c r="VXS11" s="135"/>
      <c r="VXT11" s="135"/>
      <c r="VXU11" s="135"/>
      <c r="VXV11" s="135"/>
      <c r="VXW11" s="135"/>
      <c r="VXX11" s="135"/>
      <c r="VXY11" s="135"/>
      <c r="VXZ11" s="135"/>
      <c r="VYA11" s="135"/>
      <c r="VYB11" s="135"/>
      <c r="VYC11" s="135"/>
      <c r="VYD11" s="135"/>
      <c r="VYE11" s="135"/>
      <c r="VYF11" s="135"/>
      <c r="VYG11" s="135"/>
      <c r="VYH11" s="135"/>
      <c r="VYI11" s="135"/>
      <c r="VYJ11" s="135"/>
      <c r="VYK11" s="135"/>
      <c r="VYL11" s="135"/>
      <c r="VYM11" s="135"/>
      <c r="VYN11" s="135"/>
      <c r="VYO11" s="135"/>
      <c r="VYP11" s="135"/>
      <c r="VYQ11" s="135"/>
      <c r="VYR11" s="135"/>
      <c r="VYS11" s="135"/>
      <c r="VYT11" s="135"/>
      <c r="VYU11" s="135"/>
      <c r="VYV11" s="135"/>
      <c r="VYW11" s="135"/>
      <c r="VYX11" s="135"/>
      <c r="VYY11" s="135"/>
      <c r="VYZ11" s="135"/>
      <c r="VZA11" s="135"/>
      <c r="VZB11" s="135"/>
      <c r="VZC11" s="135"/>
      <c r="VZD11" s="135"/>
      <c r="VZE11" s="135"/>
      <c r="VZF11" s="135"/>
      <c r="VZG11" s="135"/>
      <c r="VZH11" s="135"/>
      <c r="VZI11" s="135"/>
      <c r="VZJ11" s="135"/>
      <c r="VZK11" s="135"/>
      <c r="VZL11" s="135"/>
      <c r="VZM11" s="135"/>
      <c r="VZN11" s="135"/>
      <c r="VZO11" s="135"/>
      <c r="VZP11" s="135"/>
      <c r="VZQ11" s="135"/>
      <c r="VZR11" s="135"/>
      <c r="VZS11" s="135"/>
      <c r="VZT11" s="135"/>
      <c r="VZU11" s="135"/>
      <c r="VZV11" s="135"/>
      <c r="VZW11" s="135"/>
      <c r="VZX11" s="135"/>
      <c r="VZY11" s="135"/>
      <c r="VZZ11" s="135"/>
      <c r="WAA11" s="135"/>
      <c r="WAB11" s="135"/>
      <c r="WAC11" s="135"/>
      <c r="WAD11" s="135"/>
      <c r="WAE11" s="135"/>
      <c r="WAF11" s="135"/>
      <c r="WAG11" s="135"/>
      <c r="WAH11" s="135"/>
      <c r="WAI11" s="135"/>
      <c r="WAJ11" s="135"/>
      <c r="WAK11" s="135"/>
      <c r="WAL11" s="135"/>
      <c r="WAM11" s="135"/>
      <c r="WAN11" s="135"/>
      <c r="WAO11" s="135"/>
      <c r="WAP11" s="135"/>
      <c r="WAQ11" s="135"/>
      <c r="WAR11" s="135"/>
      <c r="WAS11" s="135"/>
      <c r="WAT11" s="135"/>
      <c r="WAU11" s="135"/>
      <c r="WAV11" s="135"/>
      <c r="WAW11" s="135"/>
      <c r="WAX11" s="135"/>
      <c r="WAY11" s="135"/>
      <c r="WAZ11" s="135"/>
      <c r="WBA11" s="135"/>
      <c r="WBB11" s="135"/>
      <c r="WBC11" s="135"/>
      <c r="WBD11" s="135"/>
      <c r="WBE11" s="135"/>
      <c r="WBF11" s="135"/>
      <c r="WBG11" s="135"/>
      <c r="WBH11" s="135"/>
      <c r="WBI11" s="135"/>
      <c r="WBJ11" s="135"/>
      <c r="WBK11" s="135"/>
      <c r="WBL11" s="135"/>
      <c r="WBM11" s="135"/>
      <c r="WBN11" s="135"/>
      <c r="WBO11" s="135"/>
      <c r="WBP11" s="135"/>
      <c r="WBQ11" s="135"/>
      <c r="WBR11" s="135"/>
      <c r="WBS11" s="135"/>
      <c r="WBT11" s="135"/>
      <c r="WBU11" s="135"/>
      <c r="WBV11" s="135"/>
      <c r="WBW11" s="135"/>
      <c r="WBX11" s="135"/>
      <c r="WBY11" s="135"/>
      <c r="WBZ11" s="135"/>
      <c r="WCA11" s="135"/>
      <c r="WCB11" s="135"/>
      <c r="WCC11" s="135"/>
      <c r="WCD11" s="135"/>
      <c r="WCE11" s="135"/>
      <c r="WCF11" s="135"/>
      <c r="WCG11" s="135"/>
      <c r="WCH11" s="135"/>
      <c r="WCI11" s="135"/>
      <c r="WCJ11" s="135"/>
      <c r="WCK11" s="135"/>
      <c r="WCL11" s="135"/>
      <c r="WCM11" s="135"/>
      <c r="WCN11" s="135"/>
      <c r="WCO11" s="135"/>
      <c r="WCP11" s="135"/>
      <c r="WCQ11" s="135"/>
      <c r="WCR11" s="135"/>
      <c r="WCS11" s="135"/>
      <c r="WCT11" s="135"/>
      <c r="WCU11" s="135"/>
      <c r="WCV11" s="135"/>
      <c r="WCW11" s="135"/>
      <c r="WCX11" s="135"/>
      <c r="WCY11" s="135"/>
      <c r="WCZ11" s="135"/>
      <c r="WDA11" s="135"/>
      <c r="WDB11" s="135"/>
      <c r="WDC11" s="135"/>
      <c r="WDD11" s="135"/>
      <c r="WDE11" s="135"/>
      <c r="WDF11" s="135"/>
      <c r="WDG11" s="135"/>
      <c r="WDH11" s="135"/>
      <c r="WDI11" s="135"/>
      <c r="WDJ11" s="135"/>
      <c r="WDK11" s="135"/>
      <c r="WDL11" s="135"/>
      <c r="WDM11" s="135"/>
      <c r="WDN11" s="135"/>
      <c r="WDO11" s="135"/>
      <c r="WDP11" s="135"/>
      <c r="WDQ11" s="135"/>
      <c r="WDR11" s="135"/>
      <c r="WDS11" s="135"/>
      <c r="WDT11" s="135"/>
      <c r="WDU11" s="135"/>
      <c r="WDV11" s="135"/>
      <c r="WDW11" s="135"/>
      <c r="WDX11" s="135"/>
      <c r="WDY11" s="135"/>
      <c r="WDZ11" s="135"/>
      <c r="WEA11" s="135"/>
      <c r="WEB11" s="135"/>
      <c r="WEC11" s="135"/>
      <c r="WED11" s="135"/>
      <c r="WEE11" s="135"/>
      <c r="WEF11" s="135"/>
      <c r="WEG11" s="135"/>
      <c r="WEH11" s="135"/>
      <c r="WEI11" s="135"/>
      <c r="WEJ11" s="135"/>
      <c r="WEK11" s="135"/>
      <c r="WEL11" s="135"/>
      <c r="WEM11" s="135"/>
      <c r="WEN11" s="135"/>
      <c r="WEO11" s="135"/>
      <c r="WEP11" s="135"/>
      <c r="WEQ11" s="135"/>
      <c r="WER11" s="135"/>
      <c r="WES11" s="135"/>
      <c r="WET11" s="135"/>
      <c r="WEU11" s="135"/>
      <c r="WEV11" s="135"/>
      <c r="WEW11" s="135"/>
      <c r="WEX11" s="135"/>
      <c r="WEY11" s="135"/>
      <c r="WEZ11" s="135"/>
      <c r="WFA11" s="135"/>
      <c r="WFB11" s="135"/>
      <c r="WFC11" s="135"/>
      <c r="WFD11" s="135"/>
      <c r="WFE11" s="135"/>
      <c r="WFF11" s="135"/>
      <c r="WFG11" s="135"/>
      <c r="WFH11" s="135"/>
      <c r="WFI11" s="135"/>
      <c r="WFJ11" s="135"/>
      <c r="WFK11" s="135"/>
      <c r="WFL11" s="135"/>
      <c r="WFM11" s="135"/>
      <c r="WFN11" s="135"/>
      <c r="WFO11" s="135"/>
      <c r="WFP11" s="135"/>
      <c r="WFQ11" s="135"/>
      <c r="WFR11" s="135"/>
      <c r="WFS11" s="135"/>
      <c r="WFT11" s="135"/>
      <c r="WFU11" s="135"/>
      <c r="WFV11" s="135"/>
      <c r="WFW11" s="135"/>
      <c r="WFX11" s="135"/>
      <c r="WFY11" s="135"/>
      <c r="WFZ11" s="135"/>
      <c r="WGA11" s="135"/>
      <c r="WGB11" s="135"/>
      <c r="WGC11" s="135"/>
      <c r="WGD11" s="135"/>
      <c r="WGE11" s="135"/>
      <c r="WGF11" s="135"/>
      <c r="WGG11" s="135"/>
      <c r="WGH11" s="135"/>
      <c r="WGI11" s="135"/>
      <c r="WGJ11" s="135"/>
      <c r="WGK11" s="135"/>
      <c r="WGL11" s="135"/>
      <c r="WGM11" s="135"/>
      <c r="WGN11" s="135"/>
      <c r="WGO11" s="135"/>
      <c r="WGP11" s="135"/>
      <c r="WGQ11" s="135"/>
      <c r="WGR11" s="135"/>
      <c r="WGS11" s="135"/>
      <c r="WGT11" s="135"/>
      <c r="WGU11" s="135"/>
      <c r="WGV11" s="135"/>
      <c r="WGW11" s="135"/>
      <c r="WGX11" s="135"/>
      <c r="WGY11" s="135"/>
      <c r="WGZ11" s="135"/>
      <c r="WHA11" s="135"/>
      <c r="WHB11" s="135"/>
      <c r="WHC11" s="135"/>
      <c r="WHD11" s="135"/>
      <c r="WHE11" s="135"/>
      <c r="WHF11" s="135"/>
      <c r="WHG11" s="135"/>
      <c r="WHH11" s="135"/>
      <c r="WHI11" s="135"/>
      <c r="WHJ11" s="135"/>
      <c r="WHK11" s="135"/>
      <c r="WHL11" s="135"/>
      <c r="WHM11" s="135"/>
      <c r="WHN11" s="135"/>
      <c r="WHO11" s="135"/>
      <c r="WHP11" s="135"/>
      <c r="WHQ11" s="135"/>
      <c r="WHR11" s="135"/>
      <c r="WHS11" s="135"/>
      <c r="WHT11" s="135"/>
      <c r="WHU11" s="135"/>
      <c r="WHV11" s="135"/>
      <c r="WHW11" s="135"/>
      <c r="WHX11" s="135"/>
      <c r="WHY11" s="135"/>
      <c r="WHZ11" s="135"/>
      <c r="WIA11" s="135"/>
      <c r="WIB11" s="135"/>
      <c r="WIC11" s="135"/>
      <c r="WID11" s="135"/>
      <c r="WIE11" s="135"/>
      <c r="WIF11" s="135"/>
      <c r="WIG11" s="135"/>
      <c r="WIH11" s="135"/>
      <c r="WII11" s="135"/>
      <c r="WIJ11" s="135"/>
      <c r="WIK11" s="135"/>
      <c r="WIL11" s="135"/>
      <c r="WIM11" s="135"/>
      <c r="WIN11" s="135"/>
      <c r="WIO11" s="135"/>
      <c r="WIP11" s="135"/>
      <c r="WIQ11" s="135"/>
      <c r="WIR11" s="135"/>
      <c r="WIS11" s="135"/>
      <c r="WIT11" s="135"/>
      <c r="WIU11" s="135"/>
      <c r="WIV11" s="135"/>
      <c r="WIW11" s="135"/>
      <c r="WIX11" s="135"/>
      <c r="WIY11" s="135"/>
      <c r="WIZ11" s="135"/>
      <c r="WJA11" s="135"/>
      <c r="WJB11" s="135"/>
      <c r="WJC11" s="135"/>
      <c r="WJD11" s="135"/>
      <c r="WJE11" s="135"/>
      <c r="WJF11" s="135"/>
      <c r="WJG11" s="135"/>
      <c r="WJH11" s="135"/>
      <c r="WJI11" s="135"/>
      <c r="WJJ11" s="135"/>
      <c r="WJK11" s="135"/>
      <c r="WJL11" s="135"/>
      <c r="WJM11" s="135"/>
      <c r="WJN11" s="135"/>
      <c r="WJO11" s="135"/>
      <c r="WJP11" s="135"/>
      <c r="WJQ11" s="135"/>
      <c r="WJR11" s="135"/>
      <c r="WJS11" s="135"/>
      <c r="WJT11" s="135"/>
      <c r="WJU11" s="135"/>
      <c r="WJV11" s="135"/>
      <c r="WJW11" s="135"/>
      <c r="WJX11" s="135"/>
      <c r="WJY11" s="135"/>
      <c r="WJZ11" s="135"/>
      <c r="WKA11" s="135"/>
      <c r="WKB11" s="135"/>
      <c r="WKC11" s="135"/>
      <c r="WKD11" s="135"/>
      <c r="WKE11" s="135"/>
      <c r="WKF11" s="135"/>
      <c r="WKG11" s="135"/>
      <c r="WKH11" s="135"/>
      <c r="WKI11" s="135"/>
      <c r="WKJ11" s="135"/>
      <c r="WKK11" s="135"/>
      <c r="WKL11" s="135"/>
      <c r="WKM11" s="135"/>
      <c r="WKN11" s="135"/>
      <c r="WKO11" s="135"/>
      <c r="WKP11" s="135"/>
      <c r="WKQ11" s="135"/>
      <c r="WKR11" s="135"/>
      <c r="WKS11" s="135"/>
      <c r="WKT11" s="135"/>
      <c r="WKU11" s="135"/>
      <c r="WKV11" s="135"/>
      <c r="WKW11" s="135"/>
      <c r="WKX11" s="135"/>
      <c r="WKY11" s="135"/>
      <c r="WKZ11" s="135"/>
      <c r="WLA11" s="135"/>
      <c r="WLB11" s="135"/>
      <c r="WLC11" s="135"/>
      <c r="WLD11" s="135"/>
      <c r="WLE11" s="135"/>
      <c r="WLF11" s="135"/>
      <c r="WLG11" s="135"/>
      <c r="WLH11" s="135"/>
      <c r="WLI11" s="135"/>
      <c r="WLJ11" s="135"/>
      <c r="WLK11" s="135"/>
      <c r="WLL11" s="135"/>
      <c r="WLM11" s="135"/>
      <c r="WLN11" s="135"/>
      <c r="WLO11" s="135"/>
      <c r="WLP11" s="135"/>
      <c r="WLQ11" s="135"/>
      <c r="WLR11" s="135"/>
      <c r="WLS11" s="135"/>
      <c r="WLT11" s="135"/>
      <c r="WLU11" s="135"/>
      <c r="WLV11" s="135"/>
      <c r="WLW11" s="135"/>
      <c r="WLX11" s="135"/>
      <c r="WLY11" s="135"/>
      <c r="WLZ11" s="135"/>
      <c r="WMA11" s="135"/>
      <c r="WMB11" s="135"/>
      <c r="WMC11" s="135"/>
      <c r="WMD11" s="135"/>
      <c r="WME11" s="135"/>
      <c r="WMF11" s="135"/>
      <c r="WMG11" s="135"/>
      <c r="WMH11" s="135"/>
      <c r="WMI11" s="135"/>
      <c r="WMJ11" s="135"/>
      <c r="WMK11" s="135"/>
      <c r="WML11" s="135"/>
      <c r="WMM11" s="135"/>
      <c r="WMN11" s="135"/>
      <c r="WMO11" s="135"/>
      <c r="WMP11" s="135"/>
      <c r="WMQ11" s="135"/>
      <c r="WMR11" s="135"/>
      <c r="WMS11" s="135"/>
      <c r="WMT11" s="135"/>
      <c r="WMU11" s="135"/>
      <c r="WMV11" s="135"/>
      <c r="WMW11" s="135"/>
      <c r="WMX11" s="135"/>
      <c r="WMY11" s="135"/>
      <c r="WMZ11" s="135"/>
      <c r="WNA11" s="135"/>
      <c r="WNB11" s="135"/>
      <c r="WNC11" s="135"/>
      <c r="WND11" s="135"/>
      <c r="WNE11" s="135"/>
      <c r="WNF11" s="135"/>
      <c r="WNG11" s="135"/>
      <c r="WNH11" s="135"/>
      <c r="WNI11" s="135"/>
      <c r="WNJ11" s="135"/>
      <c r="WNK11" s="135"/>
      <c r="WNL11" s="135"/>
      <c r="WNM11" s="135"/>
      <c r="WNN11" s="135"/>
      <c r="WNO11" s="135"/>
      <c r="WNP11" s="135"/>
      <c r="WNQ11" s="135"/>
      <c r="WNR11" s="135"/>
      <c r="WNS11" s="135"/>
      <c r="WNT11" s="135"/>
      <c r="WNU11" s="135"/>
      <c r="WNV11" s="135"/>
      <c r="WNW11" s="135"/>
      <c r="WNX11" s="135"/>
      <c r="WNY11" s="135"/>
      <c r="WNZ11" s="135"/>
      <c r="WOA11" s="135"/>
      <c r="WOB11" s="135"/>
      <c r="WOC11" s="135"/>
      <c r="WOD11" s="135"/>
      <c r="WOE11" s="135"/>
      <c r="WOF11" s="135"/>
      <c r="WOG11" s="135"/>
      <c r="WOH11" s="135"/>
      <c r="WOI11" s="135"/>
      <c r="WOJ11" s="135"/>
      <c r="WOK11" s="135"/>
      <c r="WOL11" s="135"/>
      <c r="WOM11" s="135"/>
      <c r="WON11" s="135"/>
      <c r="WOO11" s="135"/>
      <c r="WOP11" s="135"/>
      <c r="WOQ11" s="135"/>
      <c r="WOR11" s="135"/>
      <c r="WOS11" s="135"/>
      <c r="WOT11" s="135"/>
      <c r="WOU11" s="135"/>
      <c r="WOV11" s="135"/>
      <c r="WOW11" s="135"/>
      <c r="WOX11" s="135"/>
      <c r="WOY11" s="135"/>
      <c r="WOZ11" s="135"/>
      <c r="WPA11" s="135"/>
      <c r="WPB11" s="135"/>
      <c r="WPC11" s="135"/>
      <c r="WPD11" s="135"/>
      <c r="WPE11" s="135"/>
      <c r="WPF11" s="135"/>
      <c r="WPG11" s="135"/>
      <c r="WPH11" s="135"/>
      <c r="WPI11" s="135"/>
      <c r="WPJ11" s="135"/>
      <c r="WPK11" s="135"/>
      <c r="WPL11" s="135"/>
      <c r="WPM11" s="135"/>
      <c r="WPN11" s="135"/>
      <c r="WPO11" s="135"/>
      <c r="WPP11" s="135"/>
      <c r="WPQ11" s="135"/>
      <c r="WPR11" s="135"/>
      <c r="WPS11" s="135"/>
      <c r="WPT11" s="135"/>
      <c r="WPU11" s="135"/>
      <c r="WPV11" s="135"/>
      <c r="WPW11" s="135"/>
      <c r="WPX11" s="135"/>
      <c r="WPY11" s="135"/>
      <c r="WPZ11" s="135"/>
      <c r="WQA11" s="135"/>
      <c r="WQB11" s="135"/>
      <c r="WQC11" s="135"/>
      <c r="WQD11" s="135"/>
      <c r="WQE11" s="135"/>
      <c r="WQF11" s="135"/>
      <c r="WQG11" s="135"/>
      <c r="WQH11" s="135"/>
      <c r="WQI11" s="135"/>
      <c r="WQJ11" s="135"/>
      <c r="WQK11" s="135"/>
      <c r="WQL11" s="135"/>
      <c r="WQM11" s="135"/>
      <c r="WQN11" s="135"/>
      <c r="WQO11" s="135"/>
      <c r="WQP11" s="135"/>
      <c r="WQQ11" s="135"/>
      <c r="WQR11" s="135"/>
      <c r="WQS11" s="135"/>
      <c r="WQT11" s="135"/>
      <c r="WQU11" s="135"/>
      <c r="WQV11" s="135"/>
      <c r="WQW11" s="135"/>
      <c r="WQX11" s="135"/>
      <c r="WQY11" s="135"/>
      <c r="WQZ11" s="135"/>
      <c r="WRA11" s="135"/>
      <c r="WRB11" s="135"/>
      <c r="WRC11" s="135"/>
      <c r="WRD11" s="135"/>
      <c r="WRE11" s="135"/>
      <c r="WRF11" s="135"/>
      <c r="WRG11" s="135"/>
      <c r="WRH11" s="135"/>
      <c r="WRI11" s="135"/>
      <c r="WRJ11" s="135"/>
      <c r="WRK11" s="135"/>
      <c r="WRL11" s="135"/>
      <c r="WRM11" s="135"/>
      <c r="WRN11" s="135"/>
      <c r="WRO11" s="135"/>
      <c r="WRP11" s="135"/>
      <c r="WRQ11" s="135"/>
      <c r="WRR11" s="135"/>
      <c r="WRS11" s="135"/>
      <c r="WRT11" s="135"/>
      <c r="WRU11" s="135"/>
      <c r="WRV11" s="135"/>
      <c r="WRW11" s="135"/>
      <c r="WRX11" s="135"/>
      <c r="WRY11" s="135"/>
      <c r="WRZ11" s="135"/>
      <c r="WSA11" s="135"/>
      <c r="WSB11" s="135"/>
      <c r="WSC11" s="135"/>
      <c r="WSD11" s="135"/>
      <c r="WSE11" s="135"/>
      <c r="WSF11" s="135"/>
      <c r="WSG11" s="135"/>
      <c r="WSH11" s="135"/>
      <c r="WSI11" s="135"/>
      <c r="WSJ11" s="135"/>
      <c r="WSK11" s="135"/>
      <c r="WSL11" s="135"/>
      <c r="WSM11" s="135"/>
      <c r="WSN11" s="135"/>
      <c r="WSO11" s="135"/>
      <c r="WSP11" s="135"/>
      <c r="WSQ11" s="135"/>
      <c r="WSR11" s="135"/>
      <c r="WSS11" s="135"/>
      <c r="WST11" s="135"/>
      <c r="WSU11" s="135"/>
      <c r="WSV11" s="135"/>
      <c r="WSW11" s="135"/>
      <c r="WSX11" s="135"/>
      <c r="WSY11" s="135"/>
      <c r="WSZ11" s="135"/>
      <c r="WTA11" s="135"/>
      <c r="WTB11" s="135"/>
      <c r="WTC11" s="135"/>
      <c r="WTD11" s="135"/>
      <c r="WTE11" s="135"/>
      <c r="WTF11" s="135"/>
      <c r="WTG11" s="135"/>
      <c r="WTH11" s="135"/>
      <c r="WTI11" s="135"/>
      <c r="WTJ11" s="135"/>
      <c r="WTK11" s="135"/>
      <c r="WTL11" s="135"/>
      <c r="WTM11" s="135"/>
      <c r="WTN11" s="135"/>
      <c r="WTO11" s="135"/>
      <c r="WTP11" s="135"/>
      <c r="WTQ11" s="135"/>
      <c r="WTR11" s="135"/>
      <c r="WTS11" s="135"/>
      <c r="WTT11" s="135"/>
      <c r="WTU11" s="135"/>
      <c r="WTV11" s="135"/>
      <c r="WTW11" s="135"/>
      <c r="WTX11" s="135"/>
      <c r="WTY11" s="135"/>
      <c r="WTZ11" s="135"/>
      <c r="WUA11" s="135"/>
      <c r="WUB11" s="135"/>
      <c r="WUC11" s="135"/>
      <c r="WUD11" s="135"/>
      <c r="WUE11" s="135"/>
      <c r="WUF11" s="135"/>
      <c r="WUG11" s="135"/>
      <c r="WUH11" s="135"/>
      <c r="WUI11" s="135"/>
      <c r="WUJ11" s="135"/>
      <c r="WUK11" s="135"/>
      <c r="WUL11" s="135"/>
      <c r="WUM11" s="135"/>
      <c r="WUN11" s="135"/>
      <c r="WUO11" s="135"/>
      <c r="WUP11" s="135"/>
      <c r="WUQ11" s="135"/>
      <c r="WUR11" s="135"/>
      <c r="WUS11" s="135"/>
      <c r="WUT11" s="135"/>
      <c r="WUU11" s="135"/>
      <c r="WUV11" s="135"/>
      <c r="WUW11" s="135"/>
      <c r="WUX11" s="135"/>
      <c r="WUY11" s="135"/>
      <c r="WUZ11" s="135"/>
      <c r="WVA11" s="135"/>
      <c r="WVB11" s="135"/>
      <c r="WVC11" s="135"/>
      <c r="WVD11" s="135"/>
      <c r="WVE11" s="135"/>
      <c r="WVF11" s="135"/>
      <c r="WVG11" s="135"/>
      <c r="WVH11" s="135"/>
      <c r="WVI11" s="135"/>
      <c r="WVJ11" s="135"/>
      <c r="WVK11" s="135"/>
      <c r="WVL11" s="135"/>
      <c r="WVM11" s="135"/>
      <c r="WVN11" s="135"/>
      <c r="WVO11" s="135"/>
      <c r="WVP11" s="135"/>
      <c r="WVQ11" s="135"/>
      <c r="WVR11" s="135"/>
      <c r="WVS11" s="135"/>
      <c r="WVT11" s="135"/>
      <c r="WVU11" s="135"/>
      <c r="WVV11" s="135"/>
      <c r="WVW11" s="135"/>
      <c r="WVX11" s="135"/>
      <c r="WVY11" s="135"/>
      <c r="WVZ11" s="135"/>
      <c r="WWA11" s="135"/>
      <c r="WWB11" s="135"/>
      <c r="WWC11" s="135"/>
      <c r="WWD11" s="135"/>
      <c r="WWE11" s="135"/>
      <c r="WWF11" s="135"/>
      <c r="WWG11" s="135"/>
      <c r="WWH11" s="135"/>
      <c r="WWI11" s="135"/>
      <c r="WWJ11" s="135"/>
      <c r="WWK11" s="135"/>
      <c r="WWL11" s="135"/>
      <c r="WWM11" s="135"/>
      <c r="WWN11" s="135"/>
      <c r="WWO11" s="135"/>
      <c r="WWP11" s="135"/>
      <c r="WWQ11" s="135"/>
      <c r="WWR11" s="135"/>
      <c r="WWS11" s="135"/>
      <c r="WWT11" s="135"/>
      <c r="WWU11" s="135"/>
      <c r="WWV11" s="135"/>
      <c r="WWW11" s="135"/>
      <c r="WWX11" s="135"/>
      <c r="WWY11" s="135"/>
      <c r="WWZ11" s="135"/>
      <c r="WXA11" s="135"/>
      <c r="WXB11" s="135"/>
      <c r="WXC11" s="135"/>
      <c r="WXD11" s="135"/>
      <c r="WXE11" s="135"/>
      <c r="WXF11" s="135"/>
      <c r="WXG11" s="135"/>
      <c r="WXH11" s="135"/>
      <c r="WXI11" s="135"/>
      <c r="WXJ11" s="135"/>
      <c r="WXK11" s="135"/>
      <c r="WXL11" s="135"/>
      <c r="WXM11" s="135"/>
      <c r="WXN11" s="135"/>
      <c r="WXO11" s="135"/>
      <c r="WXP11" s="135"/>
      <c r="WXQ11" s="135"/>
      <c r="WXR11" s="135"/>
      <c r="WXS11" s="135"/>
      <c r="WXT11" s="135"/>
      <c r="WXU11" s="135"/>
      <c r="WXV11" s="135"/>
      <c r="WXW11" s="135"/>
      <c r="WXX11" s="135"/>
      <c r="WXY11" s="135"/>
      <c r="WXZ11" s="135"/>
      <c r="WYA11" s="135"/>
      <c r="WYB11" s="135"/>
      <c r="WYC11" s="135"/>
      <c r="WYD11" s="135"/>
      <c r="WYE11" s="135"/>
      <c r="WYF11" s="135"/>
      <c r="WYG11" s="135"/>
      <c r="WYH11" s="135"/>
      <c r="WYI11" s="135"/>
      <c r="WYJ11" s="135"/>
      <c r="WYK11" s="135"/>
      <c r="WYL11" s="135"/>
      <c r="WYM11" s="135"/>
      <c r="WYN11" s="135"/>
      <c r="WYO11" s="135"/>
      <c r="WYP11" s="135"/>
      <c r="WYQ11" s="135"/>
      <c r="WYR11" s="135"/>
      <c r="WYS11" s="135"/>
      <c r="WYT11" s="135"/>
      <c r="WYU11" s="135"/>
      <c r="WYV11" s="135"/>
      <c r="WYW11" s="135"/>
      <c r="WYX11" s="135"/>
      <c r="WYY11" s="135"/>
      <c r="WYZ11" s="135"/>
      <c r="WZA11" s="135"/>
      <c r="WZB11" s="135"/>
      <c r="WZC11" s="135"/>
      <c r="WZD11" s="135"/>
      <c r="WZE11" s="135"/>
      <c r="WZF11" s="135"/>
      <c r="WZG11" s="135"/>
      <c r="WZH11" s="135"/>
      <c r="WZI11" s="135"/>
      <c r="WZJ11" s="135"/>
      <c r="WZK11" s="135"/>
      <c r="WZL11" s="135"/>
      <c r="WZM11" s="135"/>
      <c r="WZN11" s="135"/>
      <c r="WZO11" s="135"/>
      <c r="WZP11" s="135"/>
      <c r="WZQ11" s="135"/>
      <c r="WZR11" s="135"/>
      <c r="WZS11" s="135"/>
      <c r="WZT11" s="135"/>
      <c r="WZU11" s="135"/>
      <c r="WZV11" s="135"/>
      <c r="WZW11" s="135"/>
      <c r="WZX11" s="135"/>
      <c r="WZY11" s="135"/>
      <c r="WZZ11" s="135"/>
      <c r="XAA11" s="135"/>
      <c r="XAB11" s="135"/>
      <c r="XAC11" s="135"/>
      <c r="XAD11" s="135"/>
      <c r="XAE11" s="135"/>
      <c r="XAF11" s="135"/>
      <c r="XAG11" s="135"/>
      <c r="XAH11" s="135"/>
      <c r="XAI11" s="135"/>
      <c r="XAJ11" s="135"/>
      <c r="XAK11" s="135"/>
      <c r="XAL11" s="135"/>
      <c r="XAM11" s="135"/>
      <c r="XAN11" s="135"/>
      <c r="XAO11" s="135"/>
      <c r="XAP11" s="135"/>
      <c r="XAQ11" s="135"/>
      <c r="XAR11" s="135"/>
      <c r="XAS11" s="135"/>
      <c r="XAT11" s="135"/>
      <c r="XAU11" s="135"/>
      <c r="XAV11" s="135"/>
      <c r="XAW11" s="135"/>
      <c r="XAX11" s="135"/>
      <c r="XAY11" s="135"/>
      <c r="XAZ11" s="135"/>
      <c r="XBA11" s="135"/>
      <c r="XBB11" s="135"/>
      <c r="XBC11" s="135"/>
      <c r="XBD11" s="135"/>
      <c r="XBE11" s="135"/>
      <c r="XBF11" s="135"/>
      <c r="XBG11" s="135"/>
      <c r="XBH11" s="135"/>
      <c r="XBI11" s="135"/>
      <c r="XBJ11" s="135"/>
    </row>
    <row r="12" spans="1:16286" ht="20.25">
      <c r="A12" s="6"/>
      <c r="B12" s="151"/>
      <c r="C12" s="6"/>
      <c r="D12" s="74"/>
      <c r="E12" s="883" t="s">
        <v>8</v>
      </c>
      <c r="F12" s="884"/>
      <c r="G12" s="883" t="s">
        <v>9</v>
      </c>
      <c r="H12" s="884"/>
      <c r="I12" s="883" t="s">
        <v>10</v>
      </c>
      <c r="J12" s="884"/>
      <c r="K12" s="883" t="s">
        <v>11</v>
      </c>
      <c r="L12" s="884"/>
      <c r="M12" s="883" t="s">
        <v>12</v>
      </c>
      <c r="N12" s="884"/>
      <c r="O12" s="883" t="s">
        <v>13</v>
      </c>
      <c r="P12" s="884"/>
      <c r="Q12" s="883" t="s">
        <v>22</v>
      </c>
      <c r="R12" s="884"/>
      <c r="S12" s="883" t="s">
        <v>33</v>
      </c>
      <c r="T12" s="884"/>
      <c r="U12" s="883" t="s">
        <v>50</v>
      </c>
      <c r="V12" s="884"/>
      <c r="W12" s="883" t="s">
        <v>51</v>
      </c>
      <c r="X12" s="884"/>
      <c r="Y12" s="883" t="s">
        <v>52</v>
      </c>
      <c r="Z12" s="884"/>
      <c r="AA12" s="883" t="s">
        <v>53</v>
      </c>
      <c r="AB12" s="884"/>
      <c r="AC12" s="883" t="s">
        <v>54</v>
      </c>
      <c r="AD12" s="884"/>
      <c r="AE12" s="883" t="s">
        <v>55</v>
      </c>
      <c r="AF12" s="884"/>
      <c r="AG12" s="883" t="s">
        <v>59</v>
      </c>
      <c r="AH12" s="884"/>
      <c r="AI12" s="883" t="s">
        <v>60</v>
      </c>
      <c r="AJ12" s="884"/>
      <c r="AK12" s="883" t="s">
        <v>61</v>
      </c>
      <c r="AL12" s="884"/>
      <c r="AM12" s="882"/>
      <c r="AN12" s="882"/>
      <c r="AO12" s="103"/>
      <c r="AP12" s="103"/>
      <c r="AQ12" s="883" t="s">
        <v>8</v>
      </c>
      <c r="AR12" s="884"/>
      <c r="AS12" s="883" t="s">
        <v>9</v>
      </c>
      <c r="AT12" s="884"/>
      <c r="AU12" s="883" t="s">
        <v>10</v>
      </c>
      <c r="AV12" s="884"/>
      <c r="AW12" s="883" t="s">
        <v>11</v>
      </c>
      <c r="AX12" s="884"/>
      <c r="AY12" s="883" t="s">
        <v>12</v>
      </c>
      <c r="AZ12" s="884"/>
      <c r="BA12" s="883" t="s">
        <v>13</v>
      </c>
      <c r="BB12" s="884"/>
      <c r="BC12" s="883" t="s">
        <v>22</v>
      </c>
      <c r="BD12" s="884"/>
      <c r="BE12" s="883" t="s">
        <v>33</v>
      </c>
      <c r="BF12" s="884"/>
      <c r="BG12" s="883" t="s">
        <v>50</v>
      </c>
      <c r="BH12" s="884"/>
      <c r="BI12" s="882"/>
      <c r="BJ12" s="882"/>
      <c r="BL12" s="883" t="s">
        <v>8</v>
      </c>
      <c r="BM12" s="884"/>
      <c r="BN12" s="883" t="s">
        <v>9</v>
      </c>
      <c r="BO12" s="884"/>
      <c r="BP12" s="883" t="s">
        <v>10</v>
      </c>
      <c r="BQ12" s="884"/>
      <c r="BR12" s="883" t="s">
        <v>11</v>
      </c>
      <c r="BS12" s="884"/>
      <c r="BT12" s="883" t="s">
        <v>12</v>
      </c>
      <c r="BU12" s="884"/>
      <c r="BV12" s="882"/>
      <c r="BW12" s="882"/>
      <c r="BX12" s="103"/>
      <c r="BY12" s="871"/>
      <c r="BZ12" s="872"/>
      <c r="CA12" s="873"/>
      <c r="CB12" s="688"/>
      <c r="CC12" s="187"/>
      <c r="CD12" s="214"/>
      <c r="CE12" s="883" t="s">
        <v>8</v>
      </c>
      <c r="CF12" s="884"/>
      <c r="CG12" s="883" t="s">
        <v>9</v>
      </c>
      <c r="CH12" s="884"/>
      <c r="CI12" s="883" t="s">
        <v>10</v>
      </c>
      <c r="CJ12" s="884"/>
      <c r="CK12" s="883" t="s">
        <v>11</v>
      </c>
      <c r="CL12" s="884"/>
      <c r="CM12" s="883" t="s">
        <v>12</v>
      </c>
      <c r="CN12" s="884"/>
      <c r="CO12" s="883" t="s">
        <v>13</v>
      </c>
      <c r="CP12" s="884"/>
      <c r="CQ12" s="883" t="s">
        <v>22</v>
      </c>
      <c r="CR12" s="884"/>
      <c r="CS12" s="882"/>
      <c r="CT12" s="882"/>
      <c r="CU12" s="103"/>
      <c r="CV12" s="187"/>
      <c r="CW12" s="883" t="s">
        <v>8</v>
      </c>
      <c r="CX12" s="884"/>
      <c r="CY12" s="883" t="s">
        <v>9</v>
      </c>
      <c r="CZ12" s="884"/>
      <c r="DA12" s="883" t="s">
        <v>10</v>
      </c>
      <c r="DB12" s="884"/>
      <c r="DC12" s="883" t="s">
        <v>11</v>
      </c>
      <c r="DD12" s="884"/>
      <c r="DE12" s="883" t="s">
        <v>12</v>
      </c>
      <c r="DF12" s="884"/>
      <c r="DG12" s="883" t="s">
        <v>13</v>
      </c>
      <c r="DH12" s="884"/>
      <c r="DI12" s="883" t="s">
        <v>22</v>
      </c>
      <c r="DJ12" s="884"/>
      <c r="DK12" s="883" t="s">
        <v>33</v>
      </c>
      <c r="DL12" s="884"/>
      <c r="DM12" s="883" t="s">
        <v>50</v>
      </c>
      <c r="DN12" s="884"/>
      <c r="DO12" s="883" t="s">
        <v>51</v>
      </c>
      <c r="DP12" s="884"/>
      <c r="DQ12" s="883" t="s">
        <v>52</v>
      </c>
      <c r="DR12" s="884"/>
      <c r="DS12" s="883" t="s">
        <v>53</v>
      </c>
      <c r="DT12" s="884"/>
      <c r="DU12" s="882"/>
      <c r="DV12" s="882"/>
      <c r="DW12" s="103"/>
      <c r="DX12" s="103"/>
      <c r="DY12" s="883" t="s">
        <v>8</v>
      </c>
      <c r="DZ12" s="884"/>
      <c r="EA12" s="891" t="s">
        <v>9</v>
      </c>
      <c r="EB12" s="884"/>
      <c r="EC12" s="883" t="s">
        <v>10</v>
      </c>
      <c r="ED12" s="884"/>
      <c r="EE12" s="883" t="s">
        <v>11</v>
      </c>
      <c r="EF12" s="884"/>
      <c r="EG12" s="883" t="s">
        <v>12</v>
      </c>
      <c r="EH12" s="884"/>
      <c r="EI12" s="883" t="s">
        <v>13</v>
      </c>
      <c r="EJ12" s="884"/>
      <c r="EK12" s="883" t="s">
        <v>22</v>
      </c>
      <c r="EL12" s="884"/>
      <c r="EM12" s="883" t="s">
        <v>33</v>
      </c>
      <c r="EN12" s="884"/>
      <c r="EO12" s="883" t="s">
        <v>50</v>
      </c>
      <c r="EP12" s="884"/>
      <c r="EQ12" s="883" t="s">
        <v>51</v>
      </c>
      <c r="ER12" s="884"/>
      <c r="ES12" s="883" t="s">
        <v>52</v>
      </c>
      <c r="ET12" s="884"/>
      <c r="EU12" s="883" t="s">
        <v>53</v>
      </c>
      <c r="EV12" s="884"/>
      <c r="EW12" s="883" t="s">
        <v>54</v>
      </c>
      <c r="EX12" s="884"/>
      <c r="EY12" s="882"/>
      <c r="EZ12" s="882"/>
      <c r="FA12" s="103"/>
      <c r="FB12" s="871"/>
      <c r="FC12" s="872"/>
      <c r="FD12" s="873"/>
      <c r="FE12" s="311"/>
      <c r="FF12" s="217"/>
      <c r="FG12" s="883" t="s">
        <v>8</v>
      </c>
      <c r="FH12" s="884"/>
      <c r="FI12" s="883" t="s">
        <v>9</v>
      </c>
      <c r="FJ12" s="884"/>
      <c r="FK12" s="883" t="s">
        <v>10</v>
      </c>
      <c r="FL12" s="884"/>
      <c r="FM12" s="883" t="s">
        <v>11</v>
      </c>
      <c r="FN12" s="884"/>
      <c r="FO12" s="882"/>
      <c r="FP12" s="882"/>
      <c r="FQ12" s="103"/>
      <c r="FR12" s="883" t="s">
        <v>8</v>
      </c>
      <c r="FS12" s="884"/>
      <c r="FT12" s="883" t="s">
        <v>9</v>
      </c>
      <c r="FU12" s="884"/>
      <c r="FV12" s="883" t="s">
        <v>10</v>
      </c>
      <c r="FW12" s="884"/>
      <c r="FX12" s="883" t="s">
        <v>11</v>
      </c>
      <c r="FY12" s="884"/>
      <c r="FZ12" s="883" t="s">
        <v>12</v>
      </c>
      <c r="GA12" s="884"/>
      <c r="GB12" s="883" t="s">
        <v>13</v>
      </c>
      <c r="GC12" s="884"/>
      <c r="GD12" s="883" t="s">
        <v>22</v>
      </c>
      <c r="GE12" s="884"/>
      <c r="GF12" s="883" t="s">
        <v>33</v>
      </c>
      <c r="GG12" s="884"/>
      <c r="GH12" s="882"/>
      <c r="GI12" s="882"/>
      <c r="GJ12" s="103"/>
      <c r="GK12" s="103"/>
      <c r="GL12" s="883" t="s">
        <v>8</v>
      </c>
      <c r="GM12" s="884"/>
      <c r="GN12" s="883" t="s">
        <v>9</v>
      </c>
      <c r="GO12" s="884"/>
      <c r="GP12" s="883" t="s">
        <v>10</v>
      </c>
      <c r="GQ12" s="884"/>
      <c r="GR12" s="883" t="s">
        <v>11</v>
      </c>
      <c r="GS12" s="884"/>
      <c r="GT12" s="883" t="s">
        <v>12</v>
      </c>
      <c r="GU12" s="884"/>
      <c r="GV12" s="883" t="s">
        <v>13</v>
      </c>
      <c r="GW12" s="884"/>
      <c r="GX12" s="883" t="s">
        <v>22</v>
      </c>
      <c r="GY12" s="884"/>
      <c r="GZ12" s="882"/>
      <c r="HA12" s="882"/>
      <c r="HB12" s="103"/>
      <c r="HC12" s="103"/>
      <c r="HD12" s="883" t="s">
        <v>8</v>
      </c>
      <c r="HE12" s="884"/>
      <c r="HF12" s="883" t="s">
        <v>9</v>
      </c>
      <c r="HG12" s="884"/>
      <c r="HH12" s="883" t="s">
        <v>10</v>
      </c>
      <c r="HI12" s="884"/>
      <c r="HJ12" s="883" t="s">
        <v>11</v>
      </c>
      <c r="HK12" s="884"/>
      <c r="HL12" s="883" t="s">
        <v>12</v>
      </c>
      <c r="HM12" s="884"/>
      <c r="HN12" s="883" t="s">
        <v>13</v>
      </c>
      <c r="HO12" s="884"/>
      <c r="HP12" s="883" t="s">
        <v>22</v>
      </c>
      <c r="HQ12" s="884"/>
      <c r="HR12" s="882"/>
      <c r="HS12" s="882"/>
      <c r="HT12" s="103"/>
      <c r="HU12" s="871"/>
      <c r="HV12" s="872"/>
      <c r="HW12" s="873"/>
      <c r="HX12" s="311"/>
      <c r="HY12" s="871"/>
      <c r="HZ12" s="872"/>
      <c r="IA12" s="873"/>
      <c r="IB12" s="753"/>
      <c r="IC12" s="871"/>
      <c r="ID12" s="872"/>
      <c r="IE12" s="873"/>
      <c r="IF12" s="216"/>
      <c r="IG12" s="871"/>
      <c r="IH12" s="872"/>
      <c r="II12" s="873"/>
      <c r="IJ12" s="216"/>
      <c r="IK12" s="220"/>
      <c r="IL12" s="306"/>
      <c r="IM12" s="883" t="s">
        <v>8</v>
      </c>
      <c r="IN12" s="884"/>
      <c r="IO12" s="883" t="s">
        <v>9</v>
      </c>
      <c r="IP12" s="884"/>
      <c r="IQ12" s="883" t="s">
        <v>10</v>
      </c>
      <c r="IR12" s="884"/>
      <c r="IS12" s="883" t="s">
        <v>11</v>
      </c>
      <c r="IT12" s="884"/>
      <c r="IU12" s="883" t="s">
        <v>12</v>
      </c>
      <c r="IV12" s="884"/>
      <c r="IW12" s="883" t="s">
        <v>13</v>
      </c>
      <c r="IX12" s="884"/>
      <c r="IY12" s="883" t="s">
        <v>22</v>
      </c>
      <c r="IZ12" s="884"/>
      <c r="JA12" s="883" t="s">
        <v>33</v>
      </c>
      <c r="JB12" s="884"/>
      <c r="JC12" s="883" t="s">
        <v>50</v>
      </c>
      <c r="JD12" s="884"/>
      <c r="JE12" s="882"/>
      <c r="JF12" s="882"/>
      <c r="JG12" s="306"/>
      <c r="JH12" s="306"/>
      <c r="JI12" s="883" t="s">
        <v>8</v>
      </c>
      <c r="JJ12" s="884"/>
      <c r="JK12" s="883" t="s">
        <v>9</v>
      </c>
      <c r="JL12" s="884"/>
      <c r="JM12" s="883" t="s">
        <v>10</v>
      </c>
      <c r="JN12" s="884"/>
      <c r="JO12" s="883" t="s">
        <v>11</v>
      </c>
      <c r="JP12" s="884"/>
      <c r="JQ12" s="883" t="s">
        <v>12</v>
      </c>
      <c r="JR12" s="884"/>
      <c r="JS12" s="883" t="s">
        <v>13</v>
      </c>
      <c r="JT12" s="884"/>
      <c r="JU12" s="883" t="s">
        <v>22</v>
      </c>
      <c r="JV12" s="884"/>
      <c r="JW12" s="882"/>
      <c r="JX12" s="882"/>
      <c r="JY12" s="306"/>
      <c r="JZ12" s="306"/>
      <c r="KA12" s="883" t="s">
        <v>8</v>
      </c>
      <c r="KB12" s="884"/>
      <c r="KC12" s="883" t="s">
        <v>9</v>
      </c>
      <c r="KD12" s="884"/>
      <c r="KE12" s="883" t="s">
        <v>10</v>
      </c>
      <c r="KF12" s="884"/>
      <c r="KG12" s="883" t="s">
        <v>11</v>
      </c>
      <c r="KH12" s="884"/>
      <c r="KI12" s="883" t="s">
        <v>12</v>
      </c>
      <c r="KJ12" s="884"/>
      <c r="KK12" s="883" t="s">
        <v>13</v>
      </c>
      <c r="KL12" s="884"/>
      <c r="KM12" s="883" t="s">
        <v>22</v>
      </c>
      <c r="KN12" s="884"/>
      <c r="KO12" s="883" t="s">
        <v>33</v>
      </c>
      <c r="KP12" s="884"/>
      <c r="KQ12" s="883" t="s">
        <v>50</v>
      </c>
      <c r="KR12" s="884"/>
      <c r="KS12" s="883" t="s">
        <v>51</v>
      </c>
      <c r="KT12" s="884"/>
      <c r="KU12" s="883" t="s">
        <v>52</v>
      </c>
      <c r="KV12" s="884"/>
      <c r="KW12" s="883" t="s">
        <v>53</v>
      </c>
      <c r="KX12" s="884"/>
      <c r="KY12" s="883" t="s">
        <v>54</v>
      </c>
      <c r="KZ12" s="884"/>
      <c r="LA12" s="883" t="s">
        <v>55</v>
      </c>
      <c r="LB12" s="884"/>
      <c r="LC12" s="883" t="s">
        <v>59</v>
      </c>
      <c r="LD12" s="884"/>
      <c r="LE12" s="883" t="s">
        <v>60</v>
      </c>
      <c r="LF12" s="884"/>
      <c r="LG12" s="882"/>
      <c r="LH12" s="882"/>
      <c r="LI12" s="306"/>
      <c r="LJ12" s="306"/>
      <c r="LK12" s="883" t="s">
        <v>8</v>
      </c>
      <c r="LL12" s="884"/>
      <c r="LM12" s="883" t="s">
        <v>9</v>
      </c>
      <c r="LN12" s="884"/>
      <c r="LO12" s="883" t="s">
        <v>10</v>
      </c>
      <c r="LP12" s="884"/>
      <c r="LQ12" s="883" t="s">
        <v>11</v>
      </c>
      <c r="LR12" s="884"/>
      <c r="LS12" s="883" t="s">
        <v>12</v>
      </c>
      <c r="LT12" s="884"/>
      <c r="LU12" s="883" t="s">
        <v>13</v>
      </c>
      <c r="LV12" s="884"/>
      <c r="LW12" s="883" t="s">
        <v>22</v>
      </c>
      <c r="LX12" s="884"/>
      <c r="LY12" s="883" t="s">
        <v>33</v>
      </c>
      <c r="LZ12" s="884"/>
      <c r="MA12" s="883" t="s">
        <v>50</v>
      </c>
      <c r="MB12" s="884"/>
      <c r="MC12" s="883" t="s">
        <v>51</v>
      </c>
      <c r="MD12" s="884"/>
      <c r="ME12" s="883" t="s">
        <v>52</v>
      </c>
      <c r="MF12" s="884"/>
      <c r="MG12" s="883" t="s">
        <v>53</v>
      </c>
      <c r="MH12" s="884"/>
      <c r="MI12" s="883" t="s">
        <v>54</v>
      </c>
      <c r="MJ12" s="884"/>
      <c r="MK12" s="883" t="s">
        <v>55</v>
      </c>
      <c r="ML12" s="884"/>
      <c r="MM12" s="882"/>
      <c r="MN12" s="882"/>
      <c r="MO12" s="306"/>
      <c r="MP12" s="306"/>
      <c r="MQ12" s="883" t="s">
        <v>8</v>
      </c>
      <c r="MR12" s="884"/>
      <c r="MS12" s="883" t="s">
        <v>9</v>
      </c>
      <c r="MT12" s="884"/>
      <c r="MU12" s="883" t="s">
        <v>10</v>
      </c>
      <c r="MV12" s="884"/>
      <c r="MW12" s="883" t="s">
        <v>11</v>
      </c>
      <c r="MX12" s="884"/>
      <c r="MY12" s="883" t="s">
        <v>12</v>
      </c>
      <c r="MZ12" s="884"/>
      <c r="NA12" s="883" t="s">
        <v>13</v>
      </c>
      <c r="NB12" s="884"/>
      <c r="NC12" s="883" t="s">
        <v>22</v>
      </c>
      <c r="ND12" s="884"/>
      <c r="NE12" s="883" t="s">
        <v>33</v>
      </c>
      <c r="NF12" s="884"/>
      <c r="NG12" s="883" t="s">
        <v>50</v>
      </c>
      <c r="NH12" s="884"/>
      <c r="NI12" s="883" t="s">
        <v>51</v>
      </c>
      <c r="NJ12" s="884"/>
      <c r="NK12" s="883" t="s">
        <v>52</v>
      </c>
      <c r="NL12" s="884"/>
      <c r="NM12" s="883" t="s">
        <v>53</v>
      </c>
      <c r="NN12" s="884"/>
      <c r="NO12" s="883" t="s">
        <v>54</v>
      </c>
      <c r="NP12" s="884"/>
      <c r="NQ12" s="883" t="s">
        <v>55</v>
      </c>
      <c r="NR12" s="884"/>
      <c r="NS12" s="882"/>
      <c r="NT12" s="882"/>
      <c r="NU12" s="103"/>
      <c r="NV12" s="306"/>
      <c r="NW12" s="883" t="s">
        <v>8</v>
      </c>
      <c r="NX12" s="884"/>
      <c r="NY12" s="883" t="s">
        <v>9</v>
      </c>
      <c r="NZ12" s="884"/>
      <c r="OA12" s="883" t="s">
        <v>10</v>
      </c>
      <c r="OB12" s="884"/>
      <c r="OC12" s="883" t="s">
        <v>11</v>
      </c>
      <c r="OD12" s="884"/>
      <c r="OE12" s="883" t="s">
        <v>12</v>
      </c>
      <c r="OF12" s="884"/>
      <c r="OG12" s="883" t="s">
        <v>13</v>
      </c>
      <c r="OH12" s="884"/>
      <c r="OI12" s="883" t="s">
        <v>22</v>
      </c>
      <c r="OJ12" s="884"/>
      <c r="OK12" s="883" t="s">
        <v>33</v>
      </c>
      <c r="OL12" s="884"/>
      <c r="OM12" s="883" t="s">
        <v>50</v>
      </c>
      <c r="ON12" s="884"/>
      <c r="OO12" s="883" t="s">
        <v>51</v>
      </c>
      <c r="OP12" s="884"/>
      <c r="OQ12" s="883" t="s">
        <v>52</v>
      </c>
      <c r="OR12" s="884"/>
      <c r="OS12" s="883" t="s">
        <v>53</v>
      </c>
      <c r="OT12" s="884"/>
      <c r="OU12" s="883" t="s">
        <v>54</v>
      </c>
      <c r="OV12" s="884"/>
      <c r="OW12" s="883" t="s">
        <v>55</v>
      </c>
      <c r="OX12" s="884"/>
      <c r="OY12" s="883" t="s">
        <v>59</v>
      </c>
      <c r="OZ12" s="884"/>
      <c r="PA12" s="883" t="s">
        <v>60</v>
      </c>
      <c r="PB12" s="884"/>
      <c r="PC12" s="883" t="s">
        <v>61</v>
      </c>
      <c r="PD12" s="884"/>
      <c r="PE12" s="883" t="s">
        <v>62</v>
      </c>
      <c r="PF12" s="884"/>
      <c r="PG12" s="883" t="s">
        <v>69</v>
      </c>
      <c r="PH12" s="884"/>
      <c r="PI12" s="883" t="s">
        <v>70</v>
      </c>
      <c r="PJ12" s="884"/>
      <c r="PK12" s="883" t="s">
        <v>72</v>
      </c>
      <c r="PL12" s="884"/>
      <c r="PM12" s="883" t="s">
        <v>74</v>
      </c>
      <c r="PN12" s="884"/>
      <c r="PO12" s="883" t="s">
        <v>75</v>
      </c>
      <c r="PP12" s="884"/>
      <c r="PQ12" s="883" t="s">
        <v>76</v>
      </c>
      <c r="PR12" s="884"/>
      <c r="PS12" s="883" t="s">
        <v>148</v>
      </c>
      <c r="PT12" s="884"/>
      <c r="PU12" s="883" t="s">
        <v>149</v>
      </c>
      <c r="PV12" s="884"/>
      <c r="PW12" s="883" t="s">
        <v>150</v>
      </c>
      <c r="PX12" s="884"/>
      <c r="PY12" s="882"/>
      <c r="PZ12" s="882"/>
      <c r="QA12" s="103"/>
      <c r="QB12" s="883" t="s">
        <v>8</v>
      </c>
      <c r="QC12" s="884"/>
      <c r="QD12" s="883" t="s">
        <v>9</v>
      </c>
      <c r="QE12" s="884"/>
      <c r="QF12" s="883" t="s">
        <v>10</v>
      </c>
      <c r="QG12" s="884"/>
      <c r="QH12" s="883" t="s">
        <v>11</v>
      </c>
      <c r="QI12" s="884"/>
      <c r="QJ12" s="883" t="s">
        <v>12</v>
      </c>
      <c r="QK12" s="884"/>
      <c r="QL12" s="883" t="s">
        <v>13</v>
      </c>
      <c r="QM12" s="884"/>
      <c r="QN12" s="882"/>
      <c r="QO12" s="882"/>
      <c r="QP12" s="103"/>
      <c r="QQ12" s="216"/>
      <c r="QR12" s="883" t="s">
        <v>8</v>
      </c>
      <c r="QS12" s="884"/>
      <c r="QT12" s="883" t="s">
        <v>9</v>
      </c>
      <c r="QU12" s="884"/>
      <c r="QV12" s="883" t="s">
        <v>10</v>
      </c>
      <c r="QW12" s="884"/>
      <c r="QX12" s="883" t="s">
        <v>11</v>
      </c>
      <c r="QY12" s="884"/>
      <c r="QZ12" s="883" t="s">
        <v>12</v>
      </c>
      <c r="RA12" s="884"/>
      <c r="RB12" s="883" t="s">
        <v>13</v>
      </c>
      <c r="RC12" s="884"/>
      <c r="RD12" s="883" t="s">
        <v>22</v>
      </c>
      <c r="RE12" s="884"/>
      <c r="RF12" s="883" t="s">
        <v>33</v>
      </c>
      <c r="RG12" s="884"/>
      <c r="RH12" s="883" t="s">
        <v>50</v>
      </c>
      <c r="RI12" s="884"/>
      <c r="RJ12" s="883" t="s">
        <v>51</v>
      </c>
      <c r="RK12" s="884"/>
      <c r="RL12" s="883" t="s">
        <v>52</v>
      </c>
      <c r="RM12" s="884"/>
      <c r="RN12" s="883" t="s">
        <v>53</v>
      </c>
      <c r="RO12" s="884"/>
      <c r="RP12" s="882"/>
      <c r="RQ12" s="882"/>
      <c r="RR12" s="103"/>
      <c r="RS12" s="103"/>
      <c r="RT12" s="871"/>
      <c r="RU12" s="872"/>
      <c r="RV12" s="873"/>
      <c r="RW12" s="103"/>
      <c r="RX12" s="871"/>
      <c r="RY12" s="872"/>
      <c r="RZ12" s="873"/>
      <c r="SA12" s="103"/>
      <c r="SB12" s="871"/>
      <c r="SC12" s="872"/>
      <c r="SD12" s="873"/>
      <c r="SE12" s="553"/>
      <c r="SF12" s="103"/>
      <c r="SG12" s="883" t="s">
        <v>8</v>
      </c>
      <c r="SH12" s="884"/>
      <c r="SI12" s="883" t="s">
        <v>9</v>
      </c>
      <c r="SJ12" s="884"/>
      <c r="SK12" s="883" t="s">
        <v>10</v>
      </c>
      <c r="SL12" s="884"/>
      <c r="SM12" s="883" t="s">
        <v>11</v>
      </c>
      <c r="SN12" s="884"/>
      <c r="SO12" s="883" t="s">
        <v>12</v>
      </c>
      <c r="SP12" s="884"/>
      <c r="SQ12" s="883" t="s">
        <v>13</v>
      </c>
      <c r="SR12" s="884"/>
      <c r="SS12" s="883" t="s">
        <v>13</v>
      </c>
      <c r="ST12" s="884"/>
      <c r="SU12" s="882"/>
      <c r="SV12" s="882"/>
      <c r="SW12" s="103"/>
      <c r="SX12" s="883" t="s">
        <v>8</v>
      </c>
      <c r="SY12" s="884"/>
      <c r="SZ12" s="883" t="s">
        <v>9</v>
      </c>
      <c r="TA12" s="884"/>
      <c r="TB12" s="883" t="s">
        <v>10</v>
      </c>
      <c r="TC12" s="884"/>
      <c r="TD12" s="883" t="s">
        <v>11</v>
      </c>
      <c r="TE12" s="884"/>
      <c r="TF12" s="883" t="s">
        <v>12</v>
      </c>
      <c r="TG12" s="884"/>
      <c r="TH12" s="883" t="s">
        <v>13</v>
      </c>
      <c r="TI12" s="884"/>
      <c r="TJ12" s="883" t="s">
        <v>13</v>
      </c>
      <c r="TK12" s="884"/>
      <c r="TL12" s="882"/>
      <c r="TM12" s="882"/>
      <c r="TN12" s="103"/>
      <c r="TO12" s="103"/>
      <c r="TP12" s="883" t="s">
        <v>8</v>
      </c>
      <c r="TQ12" s="884"/>
      <c r="TR12" s="883" t="s">
        <v>9</v>
      </c>
      <c r="TS12" s="884"/>
      <c r="TT12" s="883" t="s">
        <v>10</v>
      </c>
      <c r="TU12" s="884"/>
      <c r="TV12" s="883" t="s">
        <v>11</v>
      </c>
      <c r="TW12" s="884"/>
      <c r="TX12" s="883" t="s">
        <v>12</v>
      </c>
      <c r="TY12" s="884"/>
      <c r="TZ12" s="883" t="s">
        <v>13</v>
      </c>
      <c r="UA12" s="884"/>
      <c r="UB12" s="883" t="s">
        <v>22</v>
      </c>
      <c r="UC12" s="884"/>
      <c r="UD12" s="882"/>
      <c r="UE12" s="882"/>
      <c r="UF12" s="103"/>
      <c r="UG12" s="103"/>
      <c r="UH12" s="871"/>
      <c r="UI12" s="872"/>
      <c r="UJ12" s="873"/>
      <c r="UK12" s="103"/>
      <c r="UL12" s="871"/>
      <c r="UM12" s="872"/>
      <c r="UN12" s="873"/>
      <c r="UO12" s="103"/>
      <c r="UP12" s="871"/>
      <c r="UQ12" s="872"/>
      <c r="UR12" s="873"/>
      <c r="US12" s="757"/>
      <c r="UT12" s="103"/>
      <c r="UU12" s="871"/>
      <c r="UV12" s="872"/>
      <c r="UW12" s="873"/>
      <c r="UX12" s="103"/>
      <c r="UY12" s="871"/>
      <c r="UZ12" s="872"/>
      <c r="VA12" s="873"/>
      <c r="VB12" s="214"/>
      <c r="VC12" s="871"/>
      <c r="VD12" s="872"/>
      <c r="VE12" s="873"/>
      <c r="VF12" s="154"/>
      <c r="VG12" s="135"/>
      <c r="VH12" s="135"/>
      <c r="VI12" s="135"/>
      <c r="VJ12" s="135"/>
      <c r="VK12" s="135"/>
      <c r="VL12" s="135"/>
      <c r="VM12" s="135"/>
      <c r="VN12" s="135"/>
      <c r="VO12" s="135"/>
      <c r="VP12" s="135"/>
      <c r="VQ12" s="135"/>
      <c r="VR12" s="135"/>
      <c r="VS12" s="135"/>
      <c r="VT12" s="135"/>
      <c r="VU12" s="135"/>
      <c r="VV12" s="135"/>
      <c r="VW12" s="135"/>
      <c r="VX12" s="135"/>
      <c r="VY12" s="135"/>
      <c r="VZ12" s="135"/>
      <c r="WA12" s="135"/>
      <c r="WB12" s="135"/>
      <c r="WC12" s="135"/>
      <c r="WD12" s="135"/>
      <c r="WE12" s="135"/>
      <c r="WF12" s="135"/>
      <c r="WG12" s="135"/>
      <c r="WH12" s="135"/>
      <c r="WI12" s="135"/>
      <c r="WJ12" s="135"/>
      <c r="WK12" s="135"/>
      <c r="WL12" s="135"/>
      <c r="WM12" s="135"/>
      <c r="WN12" s="135"/>
      <c r="WO12" s="135"/>
      <c r="WP12" s="135"/>
      <c r="WQ12" s="135"/>
      <c r="WR12" s="135"/>
      <c r="WS12" s="135"/>
      <c r="WT12" s="135"/>
      <c r="WU12" s="135"/>
      <c r="WV12" s="135"/>
      <c r="WW12" s="135"/>
      <c r="WX12" s="135"/>
      <c r="WY12" s="135"/>
      <c r="WZ12" s="135"/>
      <c r="XA12" s="135"/>
      <c r="XB12" s="135"/>
      <c r="XC12" s="135"/>
      <c r="XD12" s="135"/>
      <c r="XE12" s="135"/>
      <c r="XF12" s="135"/>
      <c r="XG12" s="135"/>
      <c r="XH12" s="135"/>
      <c r="XI12" s="135"/>
      <c r="XJ12" s="135"/>
      <c r="XK12" s="135"/>
      <c r="XL12" s="135"/>
      <c r="XM12" s="135"/>
      <c r="XN12" s="135"/>
      <c r="XO12" s="135"/>
      <c r="XP12" s="135"/>
      <c r="XQ12" s="135"/>
      <c r="XR12" s="135"/>
      <c r="XS12" s="135"/>
      <c r="XT12" s="135"/>
      <c r="XU12" s="135"/>
      <c r="XV12" s="135"/>
      <c r="XW12" s="135"/>
      <c r="XX12" s="135"/>
      <c r="XY12" s="135"/>
      <c r="XZ12" s="135"/>
      <c r="YA12" s="135"/>
      <c r="YB12" s="135"/>
      <c r="YC12" s="135"/>
      <c r="YD12" s="135"/>
      <c r="YE12" s="135"/>
      <c r="YF12" s="135"/>
      <c r="YG12" s="135"/>
      <c r="YH12" s="135"/>
      <c r="YI12" s="135"/>
      <c r="YJ12" s="135"/>
      <c r="YK12" s="135"/>
      <c r="YL12" s="135"/>
      <c r="YM12" s="135"/>
      <c r="YN12" s="135"/>
      <c r="YO12" s="135"/>
      <c r="YP12" s="135"/>
      <c r="YQ12" s="135"/>
      <c r="YR12" s="135"/>
      <c r="YS12" s="135"/>
      <c r="YT12" s="135"/>
      <c r="YU12" s="135"/>
      <c r="YV12" s="135"/>
      <c r="YW12" s="135"/>
      <c r="YX12" s="135"/>
      <c r="YY12" s="135"/>
      <c r="YZ12" s="135"/>
      <c r="ZA12" s="135"/>
      <c r="ZB12" s="135"/>
      <c r="ZC12" s="135"/>
      <c r="ZD12" s="135"/>
      <c r="ZE12" s="135"/>
      <c r="ZF12" s="135"/>
      <c r="ZG12" s="135"/>
      <c r="ZH12" s="135"/>
      <c r="ZI12" s="135"/>
      <c r="ZJ12" s="135"/>
      <c r="ZK12" s="135"/>
      <c r="ZL12" s="135"/>
      <c r="ZM12" s="135"/>
      <c r="ZN12" s="135"/>
      <c r="ZO12" s="135"/>
      <c r="ZP12" s="135"/>
      <c r="ZQ12" s="135"/>
      <c r="ZR12" s="135"/>
      <c r="ZS12" s="135"/>
      <c r="ZT12" s="135"/>
      <c r="ZU12" s="135"/>
      <c r="ZV12" s="135"/>
      <c r="ZW12" s="135"/>
      <c r="ZX12" s="135"/>
      <c r="ZY12" s="135"/>
      <c r="ZZ12" s="135"/>
      <c r="AAA12" s="135"/>
      <c r="AAB12" s="135"/>
      <c r="AAC12" s="135"/>
      <c r="AAD12" s="135"/>
      <c r="AAE12" s="135"/>
      <c r="AAF12" s="135"/>
      <c r="AAG12" s="135"/>
      <c r="AAH12" s="135"/>
      <c r="AAI12" s="135"/>
      <c r="AAJ12" s="135"/>
      <c r="AAK12" s="135"/>
      <c r="AAL12" s="135"/>
      <c r="AAM12" s="135"/>
      <c r="AAN12" s="135"/>
      <c r="AAO12" s="135"/>
      <c r="AAP12" s="135"/>
      <c r="AAQ12" s="135"/>
      <c r="AAR12" s="135"/>
      <c r="AAS12" s="135"/>
      <c r="AAT12" s="135"/>
      <c r="AAU12" s="135"/>
      <c r="AAV12" s="135"/>
      <c r="AAW12" s="135"/>
      <c r="AAX12" s="135"/>
      <c r="AAY12" s="135"/>
      <c r="AAZ12" s="135"/>
      <c r="ABA12" s="135"/>
      <c r="ABB12" s="135"/>
      <c r="ABC12" s="135"/>
      <c r="ABD12" s="135"/>
      <c r="ABE12" s="135"/>
      <c r="ABF12" s="135"/>
      <c r="ABG12" s="135"/>
      <c r="ABH12" s="135"/>
      <c r="ABI12" s="135"/>
      <c r="ABJ12" s="135"/>
      <c r="ABK12" s="135"/>
      <c r="ABL12" s="135"/>
      <c r="ABM12" s="135"/>
      <c r="ABN12" s="135"/>
      <c r="ABO12" s="135"/>
      <c r="ABP12" s="135"/>
      <c r="ABQ12" s="135"/>
      <c r="ABR12" s="135"/>
      <c r="ABS12" s="135"/>
      <c r="ABT12" s="135"/>
      <c r="ABU12" s="135"/>
      <c r="ABV12" s="135"/>
      <c r="ABW12" s="135"/>
      <c r="ABX12" s="135"/>
      <c r="ABY12" s="135"/>
      <c r="ABZ12" s="135"/>
      <c r="ACA12" s="135"/>
      <c r="ACB12" s="135"/>
      <c r="ACC12" s="135"/>
      <c r="ACD12" s="135"/>
      <c r="ACE12" s="135"/>
      <c r="ACF12" s="135"/>
      <c r="ACG12" s="135"/>
      <c r="ACH12" s="135"/>
      <c r="ACI12" s="135"/>
      <c r="ACJ12" s="135"/>
      <c r="ACK12" s="135"/>
      <c r="ACL12" s="135"/>
      <c r="ACM12" s="135"/>
      <c r="ACN12" s="135"/>
      <c r="ACO12" s="135"/>
      <c r="ACP12" s="135"/>
      <c r="ACQ12" s="135"/>
      <c r="ACR12" s="135"/>
      <c r="ACS12" s="135"/>
      <c r="ACT12" s="135"/>
      <c r="ACU12" s="135"/>
      <c r="ACV12" s="135"/>
      <c r="ACW12" s="135"/>
      <c r="ACX12" s="135"/>
      <c r="ACY12" s="135"/>
      <c r="ACZ12" s="135"/>
      <c r="ADA12" s="135"/>
      <c r="ADB12" s="135"/>
      <c r="ADC12" s="135"/>
      <c r="ADD12" s="135"/>
      <c r="ADE12" s="135"/>
      <c r="ADF12" s="135"/>
      <c r="ADG12" s="135"/>
      <c r="ADH12" s="135"/>
      <c r="ADI12" s="135"/>
      <c r="ADJ12" s="135"/>
      <c r="ADK12" s="135"/>
      <c r="ADL12" s="135"/>
      <c r="ADM12" s="135"/>
      <c r="ADN12" s="135"/>
      <c r="ADO12" s="135"/>
      <c r="ADP12" s="135"/>
      <c r="ADQ12" s="135"/>
      <c r="ADR12" s="135"/>
      <c r="ADS12" s="135"/>
      <c r="ADT12" s="135"/>
      <c r="ADU12" s="135"/>
      <c r="ADV12" s="135"/>
      <c r="ADW12" s="135"/>
      <c r="ADX12" s="135"/>
      <c r="ADY12" s="135"/>
      <c r="ADZ12" s="135"/>
      <c r="AEA12" s="135"/>
      <c r="AEB12" s="135"/>
      <c r="AEC12" s="135"/>
      <c r="AED12" s="135"/>
      <c r="AEE12" s="135"/>
      <c r="AEF12" s="135"/>
      <c r="AEG12" s="135"/>
      <c r="AEH12" s="135"/>
      <c r="AEI12" s="135"/>
      <c r="AEJ12" s="135"/>
      <c r="AEK12" s="135"/>
      <c r="AEL12" s="135"/>
      <c r="AEM12" s="135"/>
      <c r="AEN12" s="135"/>
      <c r="AEO12" s="135"/>
      <c r="AEP12" s="135"/>
      <c r="AEQ12" s="135"/>
      <c r="AER12" s="135"/>
      <c r="AES12" s="135"/>
      <c r="AET12" s="135"/>
      <c r="AEU12" s="135"/>
      <c r="AEV12" s="135"/>
      <c r="AEW12" s="135"/>
      <c r="AEX12" s="135"/>
      <c r="AEY12" s="135"/>
      <c r="AEZ12" s="135"/>
      <c r="AFA12" s="135"/>
      <c r="AFB12" s="135"/>
      <c r="AFC12" s="135"/>
      <c r="AFD12" s="135"/>
      <c r="AFE12" s="135"/>
      <c r="AFF12" s="135"/>
      <c r="AFG12" s="135"/>
      <c r="AFH12" s="135"/>
      <c r="AFI12" s="135"/>
      <c r="AFJ12" s="135"/>
      <c r="AFK12" s="135"/>
      <c r="AFL12" s="135"/>
      <c r="AFM12" s="135"/>
      <c r="AFN12" s="135"/>
      <c r="AFO12" s="135"/>
      <c r="AFP12" s="135"/>
      <c r="AFQ12" s="135"/>
      <c r="AFR12" s="135"/>
      <c r="AFS12" s="135"/>
      <c r="AFT12" s="135"/>
      <c r="AFU12" s="135"/>
      <c r="AFV12" s="135"/>
      <c r="AFW12" s="135"/>
      <c r="AFX12" s="135"/>
      <c r="AFY12" s="135"/>
      <c r="AFZ12" s="135"/>
      <c r="AGA12" s="135"/>
      <c r="AGB12" s="135"/>
      <c r="AGC12" s="135"/>
      <c r="AGD12" s="135"/>
      <c r="AGE12" s="135"/>
      <c r="AGF12" s="135"/>
      <c r="AGG12" s="135"/>
      <c r="AGH12" s="135"/>
      <c r="AGI12" s="135"/>
      <c r="AGJ12" s="135"/>
      <c r="AGK12" s="135"/>
      <c r="AGL12" s="135"/>
      <c r="AGM12" s="135"/>
      <c r="AGN12" s="135"/>
      <c r="AGO12" s="135"/>
      <c r="AGP12" s="135"/>
      <c r="AGQ12" s="135"/>
      <c r="AGR12" s="135"/>
      <c r="AGS12" s="135"/>
      <c r="AGT12" s="135"/>
      <c r="AGU12" s="135"/>
      <c r="AGV12" s="135"/>
      <c r="AGW12" s="135"/>
      <c r="AGX12" s="135"/>
      <c r="AGY12" s="135"/>
      <c r="AGZ12" s="135"/>
      <c r="AHA12" s="135"/>
      <c r="AHB12" s="135"/>
      <c r="AHC12" s="135"/>
      <c r="AHD12" s="135"/>
      <c r="AHE12" s="135"/>
      <c r="AHF12" s="135"/>
      <c r="AHG12" s="135"/>
      <c r="AHH12" s="135"/>
      <c r="AHI12" s="135"/>
      <c r="AHJ12" s="135"/>
      <c r="AHK12" s="135"/>
      <c r="AHL12" s="135"/>
      <c r="AHM12" s="135"/>
      <c r="AHN12" s="135"/>
      <c r="AHO12" s="135"/>
      <c r="AHP12" s="135"/>
      <c r="AHQ12" s="135"/>
      <c r="AHR12" s="135"/>
      <c r="AHS12" s="135"/>
      <c r="AHT12" s="135"/>
      <c r="AHU12" s="135"/>
      <c r="AHV12" s="135"/>
      <c r="AHW12" s="135"/>
      <c r="AHX12" s="135"/>
      <c r="AHY12" s="135"/>
      <c r="AHZ12" s="135"/>
      <c r="AIA12" s="135"/>
      <c r="AIB12" s="135"/>
      <c r="AIC12" s="135"/>
      <c r="AID12" s="135"/>
      <c r="AIE12" s="135"/>
      <c r="AIF12" s="135"/>
      <c r="AIG12" s="135"/>
      <c r="AIH12" s="135"/>
      <c r="AII12" s="135"/>
      <c r="AIJ12" s="135"/>
      <c r="AIK12" s="135"/>
      <c r="AIL12" s="135"/>
      <c r="AIM12" s="135"/>
      <c r="AIN12" s="135"/>
      <c r="AIO12" s="135"/>
      <c r="AIP12" s="135"/>
      <c r="AIQ12" s="135"/>
      <c r="AIR12" s="135"/>
      <c r="AIS12" s="135"/>
      <c r="AIT12" s="135"/>
      <c r="AIU12" s="135"/>
      <c r="AIV12" s="135"/>
      <c r="AIW12" s="135"/>
      <c r="AIX12" s="135"/>
      <c r="AIY12" s="135"/>
      <c r="AIZ12" s="135"/>
      <c r="AJA12" s="135"/>
      <c r="AJB12" s="135"/>
      <c r="AJC12" s="135"/>
      <c r="AJD12" s="135"/>
      <c r="AJE12" s="135"/>
      <c r="AJF12" s="135"/>
      <c r="AJG12" s="135"/>
      <c r="AJH12" s="135"/>
      <c r="AJI12" s="135"/>
      <c r="AJJ12" s="135"/>
      <c r="AJK12" s="135"/>
      <c r="AJL12" s="135"/>
      <c r="AJM12" s="135"/>
      <c r="AJN12" s="135"/>
      <c r="AJO12" s="135"/>
      <c r="AJP12" s="135"/>
      <c r="AJQ12" s="135"/>
      <c r="AJR12" s="135"/>
      <c r="AJS12" s="135"/>
      <c r="AJT12" s="135"/>
      <c r="AJU12" s="135"/>
      <c r="AJV12" s="135"/>
      <c r="AJW12" s="135"/>
      <c r="AJX12" s="135"/>
      <c r="AJY12" s="135"/>
      <c r="AJZ12" s="135"/>
      <c r="AKA12" s="135"/>
      <c r="AKB12" s="135"/>
      <c r="AKC12" s="135"/>
      <c r="AKD12" s="135"/>
      <c r="AKE12" s="135"/>
      <c r="AKF12" s="135"/>
      <c r="AKG12" s="135"/>
      <c r="AKH12" s="135"/>
      <c r="AKI12" s="135"/>
      <c r="AKJ12" s="135"/>
      <c r="AKK12" s="135"/>
      <c r="AKL12" s="135"/>
      <c r="AKM12" s="135"/>
      <c r="AKN12" s="135"/>
      <c r="AKO12" s="135"/>
      <c r="AKP12" s="135"/>
      <c r="AKQ12" s="135"/>
      <c r="AKR12" s="135"/>
      <c r="AKS12" s="135"/>
      <c r="AKT12" s="135"/>
      <c r="AKU12" s="135"/>
      <c r="AKV12" s="135"/>
      <c r="AKW12" s="135"/>
      <c r="AKX12" s="135"/>
      <c r="AKY12" s="135"/>
      <c r="AKZ12" s="135"/>
      <c r="ALA12" s="135"/>
      <c r="ALB12" s="135"/>
      <c r="ALC12" s="135"/>
      <c r="ALD12" s="135"/>
      <c r="ALE12" s="135"/>
      <c r="ALF12" s="135"/>
      <c r="ALG12" s="135"/>
      <c r="ALH12" s="135"/>
      <c r="ALI12" s="135"/>
      <c r="ALJ12" s="135"/>
      <c r="ALK12" s="135"/>
      <c r="ALL12" s="135"/>
      <c r="ALM12" s="135"/>
      <c r="ALN12" s="135"/>
      <c r="ALO12" s="135"/>
      <c r="ALP12" s="135"/>
      <c r="ALQ12" s="135"/>
      <c r="ALR12" s="135"/>
      <c r="ALS12" s="135"/>
      <c r="ALT12" s="135"/>
      <c r="ALU12" s="135"/>
      <c r="ALV12" s="135"/>
      <c r="ALW12" s="135"/>
      <c r="ALX12" s="135"/>
      <c r="ALY12" s="135"/>
      <c r="ALZ12" s="135"/>
      <c r="AMA12" s="135"/>
      <c r="AMB12" s="135"/>
      <c r="AMC12" s="135"/>
      <c r="AMD12" s="135"/>
      <c r="AME12" s="135"/>
      <c r="AMF12" s="135"/>
      <c r="AMG12" s="135"/>
      <c r="AMH12" s="135"/>
      <c r="AMI12" s="135"/>
      <c r="AMJ12" s="135"/>
      <c r="AMK12" s="135"/>
      <c r="AML12" s="135"/>
      <c r="AMM12" s="135"/>
      <c r="AMN12" s="135"/>
      <c r="AMO12" s="135"/>
      <c r="AMP12" s="135"/>
      <c r="AMQ12" s="135"/>
      <c r="AMR12" s="135"/>
      <c r="AMS12" s="135"/>
      <c r="AMT12" s="135"/>
      <c r="AMU12" s="135"/>
      <c r="AMV12" s="135"/>
      <c r="AMW12" s="135"/>
      <c r="AMX12" s="135"/>
      <c r="AMY12" s="135"/>
      <c r="AMZ12" s="135"/>
      <c r="ANA12" s="135"/>
      <c r="ANB12" s="135"/>
      <c r="ANC12" s="135"/>
      <c r="AND12" s="135"/>
      <c r="ANE12" s="135"/>
      <c r="ANF12" s="135"/>
      <c r="ANG12" s="135"/>
      <c r="ANH12" s="135"/>
      <c r="ANI12" s="135"/>
      <c r="ANJ12" s="135"/>
      <c r="ANK12" s="135"/>
      <c r="ANL12" s="135"/>
      <c r="ANM12" s="135"/>
      <c r="ANN12" s="135"/>
      <c r="ANO12" s="135"/>
      <c r="ANP12" s="135"/>
      <c r="ANQ12" s="135"/>
      <c r="ANR12" s="135"/>
      <c r="ANS12" s="135"/>
      <c r="ANT12" s="135"/>
      <c r="ANU12" s="135"/>
      <c r="ANV12" s="135"/>
      <c r="ANW12" s="135"/>
      <c r="ANX12" s="135"/>
      <c r="ANY12" s="135"/>
      <c r="ANZ12" s="135"/>
      <c r="AOA12" s="135"/>
      <c r="AOB12" s="135"/>
      <c r="AOC12" s="135"/>
      <c r="AOD12" s="135"/>
      <c r="AOE12" s="135"/>
      <c r="AOF12" s="135"/>
      <c r="AOG12" s="135"/>
      <c r="AOH12" s="135"/>
      <c r="AOI12" s="135"/>
      <c r="AOJ12" s="135"/>
      <c r="AOK12" s="135"/>
      <c r="AOL12" s="135"/>
      <c r="AOM12" s="135"/>
      <c r="AON12" s="135"/>
      <c r="AOO12" s="135"/>
      <c r="AOP12" s="135"/>
      <c r="AOQ12" s="135"/>
      <c r="AOR12" s="135"/>
      <c r="AOS12" s="135"/>
      <c r="AOT12" s="135"/>
      <c r="AOU12" s="135"/>
      <c r="AOV12" s="135"/>
      <c r="AOW12" s="135"/>
      <c r="AOX12" s="135"/>
      <c r="AOY12" s="135"/>
      <c r="AOZ12" s="135"/>
      <c r="APA12" s="135"/>
      <c r="APB12" s="135"/>
      <c r="APC12" s="135"/>
      <c r="APD12" s="135"/>
      <c r="APE12" s="135"/>
      <c r="APF12" s="135"/>
      <c r="APG12" s="135"/>
      <c r="APH12" s="135"/>
      <c r="API12" s="135"/>
      <c r="APJ12" s="135"/>
      <c r="APK12" s="135"/>
      <c r="APL12" s="135"/>
      <c r="APM12" s="135"/>
      <c r="APN12" s="135"/>
      <c r="APO12" s="135"/>
      <c r="APP12" s="135"/>
      <c r="APQ12" s="135"/>
      <c r="APR12" s="135"/>
      <c r="APS12" s="135"/>
      <c r="APT12" s="135"/>
      <c r="APU12" s="135"/>
      <c r="APV12" s="135"/>
      <c r="APW12" s="135"/>
      <c r="APX12" s="135"/>
      <c r="APY12" s="135"/>
      <c r="APZ12" s="135"/>
      <c r="AQA12" s="135"/>
      <c r="AQB12" s="135"/>
      <c r="AQC12" s="135"/>
      <c r="AQD12" s="135"/>
      <c r="AQE12" s="135"/>
      <c r="AQF12" s="135"/>
      <c r="AQG12" s="135"/>
      <c r="AQH12" s="135"/>
      <c r="AQI12" s="135"/>
      <c r="AQJ12" s="135"/>
      <c r="AQK12" s="135"/>
      <c r="AQL12" s="135"/>
      <c r="AQM12" s="135"/>
      <c r="AQN12" s="135"/>
      <c r="AQO12" s="135"/>
      <c r="AQP12" s="135"/>
      <c r="AQQ12" s="135"/>
      <c r="AQR12" s="135"/>
      <c r="AQS12" s="135"/>
      <c r="AQT12" s="135"/>
      <c r="AQU12" s="135"/>
      <c r="AQV12" s="135"/>
      <c r="AQW12" s="135"/>
      <c r="AQX12" s="135"/>
      <c r="AQY12" s="135"/>
      <c r="AQZ12" s="135"/>
      <c r="ARA12" s="135"/>
      <c r="ARB12" s="135"/>
      <c r="ARC12" s="135"/>
      <c r="ARD12" s="135"/>
      <c r="ARE12" s="135"/>
      <c r="ARF12" s="135"/>
      <c r="ARG12" s="135"/>
      <c r="ARH12" s="135"/>
      <c r="ARI12" s="135"/>
      <c r="ARJ12" s="135"/>
      <c r="ARK12" s="135"/>
      <c r="ARL12" s="135"/>
      <c r="ARM12" s="135"/>
      <c r="ARN12" s="135"/>
      <c r="ARO12" s="135"/>
      <c r="ARP12" s="135"/>
      <c r="ARQ12" s="135"/>
      <c r="ARR12" s="135"/>
      <c r="ARS12" s="135"/>
      <c r="ART12" s="135"/>
      <c r="ARU12" s="135"/>
      <c r="ARV12" s="135"/>
      <c r="ARW12" s="135"/>
      <c r="ARX12" s="135"/>
      <c r="ARY12" s="135"/>
      <c r="ARZ12" s="135"/>
      <c r="ASA12" s="135"/>
      <c r="ASB12" s="135"/>
      <c r="ASC12" s="135"/>
      <c r="ASD12" s="135"/>
      <c r="ASE12" s="135"/>
      <c r="ASF12" s="135"/>
      <c r="ASG12" s="135"/>
      <c r="ASH12" s="135"/>
      <c r="ASI12" s="135"/>
      <c r="ASJ12" s="135"/>
      <c r="ASK12" s="135"/>
      <c r="ASL12" s="135"/>
      <c r="ASM12" s="135"/>
      <c r="ASN12" s="135"/>
      <c r="ASO12" s="135"/>
      <c r="ASP12" s="135"/>
      <c r="ASQ12" s="135"/>
      <c r="ASR12" s="135"/>
      <c r="ASS12" s="135"/>
      <c r="AST12" s="135"/>
      <c r="ASU12" s="135"/>
      <c r="ASV12" s="135"/>
      <c r="ASW12" s="135"/>
      <c r="ASX12" s="135"/>
      <c r="ASY12" s="135"/>
      <c r="ASZ12" s="135"/>
      <c r="ATA12" s="135"/>
      <c r="ATB12" s="135"/>
      <c r="ATC12" s="135"/>
      <c r="ATD12" s="135"/>
      <c r="ATE12" s="135"/>
      <c r="ATF12" s="135"/>
      <c r="ATG12" s="135"/>
      <c r="ATH12" s="135"/>
      <c r="ATI12" s="135"/>
      <c r="ATJ12" s="135"/>
      <c r="ATK12" s="135"/>
      <c r="ATL12" s="135"/>
      <c r="ATM12" s="135"/>
      <c r="ATN12" s="135"/>
      <c r="ATO12" s="135"/>
      <c r="ATP12" s="135"/>
      <c r="ATQ12" s="135"/>
      <c r="ATR12" s="135"/>
      <c r="ATS12" s="135"/>
      <c r="ATT12" s="135"/>
      <c r="ATU12" s="135"/>
      <c r="ATV12" s="135"/>
      <c r="ATW12" s="135"/>
      <c r="ATX12" s="135"/>
      <c r="ATY12" s="135"/>
      <c r="ATZ12" s="135"/>
      <c r="AUA12" s="135"/>
      <c r="AUB12" s="135"/>
      <c r="AUC12" s="135"/>
      <c r="AUD12" s="135"/>
      <c r="AUE12" s="135"/>
      <c r="AUF12" s="135"/>
      <c r="AUG12" s="135"/>
      <c r="AUH12" s="135"/>
      <c r="AUI12" s="135"/>
      <c r="AUJ12" s="135"/>
      <c r="AUK12" s="135"/>
      <c r="AUL12" s="135"/>
      <c r="AUM12" s="135"/>
      <c r="AUN12" s="135"/>
      <c r="AUO12" s="135"/>
      <c r="AUP12" s="135"/>
      <c r="AUQ12" s="135"/>
      <c r="AUR12" s="135"/>
      <c r="AUS12" s="135"/>
      <c r="AUT12" s="135"/>
      <c r="AUU12" s="135"/>
      <c r="AUV12" s="135"/>
      <c r="AUW12" s="135"/>
      <c r="AUX12" s="135"/>
      <c r="AUY12" s="135"/>
      <c r="AUZ12" s="135"/>
      <c r="AVA12" s="135"/>
      <c r="AVB12" s="135"/>
      <c r="AVC12" s="135"/>
      <c r="AVD12" s="135"/>
      <c r="AVE12" s="135"/>
      <c r="AVF12" s="135"/>
      <c r="AVG12" s="135"/>
      <c r="AVH12" s="135"/>
      <c r="AVI12" s="135"/>
      <c r="AVJ12" s="135"/>
      <c r="AVK12" s="135"/>
      <c r="AVL12" s="135"/>
      <c r="AVM12" s="135"/>
      <c r="AVN12" s="135"/>
      <c r="AVO12" s="135"/>
      <c r="AVP12" s="135"/>
      <c r="AVQ12" s="135"/>
      <c r="AVR12" s="135"/>
      <c r="AVS12" s="135"/>
      <c r="AVT12" s="135"/>
      <c r="AVU12" s="135"/>
      <c r="AVV12" s="135"/>
      <c r="AVW12" s="135"/>
      <c r="AVX12" s="135"/>
      <c r="AVY12" s="135"/>
      <c r="AVZ12" s="135"/>
      <c r="AWA12" s="135"/>
      <c r="AWB12" s="135"/>
      <c r="AWC12" s="135"/>
      <c r="AWD12" s="135"/>
      <c r="AWE12" s="135"/>
      <c r="AWF12" s="135"/>
      <c r="AWG12" s="135"/>
      <c r="AWH12" s="135"/>
      <c r="AWI12" s="135"/>
      <c r="AWJ12" s="135"/>
      <c r="AWK12" s="135"/>
      <c r="AWL12" s="135"/>
      <c r="AWM12" s="135"/>
      <c r="AWN12" s="135"/>
      <c r="AWO12" s="135"/>
      <c r="AWP12" s="135"/>
      <c r="AWQ12" s="135"/>
      <c r="AWR12" s="135"/>
      <c r="AWS12" s="135"/>
      <c r="AWT12" s="135"/>
      <c r="AWU12" s="135"/>
      <c r="AWV12" s="135"/>
      <c r="AWW12" s="135"/>
      <c r="AWX12" s="135"/>
      <c r="AWY12" s="135"/>
      <c r="AWZ12" s="135"/>
      <c r="AXA12" s="135"/>
      <c r="AXB12" s="135"/>
      <c r="AXC12" s="135"/>
      <c r="AXD12" s="135"/>
      <c r="AXE12" s="135"/>
      <c r="AXF12" s="135"/>
      <c r="AXG12" s="135"/>
      <c r="AXH12" s="135"/>
      <c r="AXI12" s="135"/>
      <c r="AXJ12" s="135"/>
      <c r="AXK12" s="135"/>
      <c r="AXL12" s="135"/>
      <c r="AXM12" s="135"/>
      <c r="AXN12" s="135"/>
      <c r="AXO12" s="135"/>
      <c r="AXP12" s="135"/>
      <c r="AXQ12" s="135"/>
      <c r="AXR12" s="135"/>
      <c r="AXS12" s="135"/>
      <c r="AXT12" s="135"/>
      <c r="AXU12" s="135"/>
      <c r="AXV12" s="135"/>
      <c r="AXW12" s="135"/>
      <c r="AXX12" s="135"/>
      <c r="AXY12" s="135"/>
      <c r="AXZ12" s="135"/>
      <c r="AYA12" s="135"/>
      <c r="AYB12" s="135"/>
      <c r="AYC12" s="135"/>
      <c r="AYD12" s="135"/>
      <c r="AYE12" s="135"/>
      <c r="AYF12" s="135"/>
      <c r="AYG12" s="135"/>
      <c r="AYH12" s="135"/>
      <c r="AYI12" s="135"/>
      <c r="AYJ12" s="135"/>
      <c r="AYK12" s="135"/>
      <c r="AYL12" s="135"/>
      <c r="AYM12" s="135"/>
      <c r="AYN12" s="135"/>
      <c r="AYO12" s="135"/>
      <c r="AYP12" s="135"/>
      <c r="AYQ12" s="135"/>
      <c r="AYR12" s="135"/>
      <c r="AYS12" s="135"/>
      <c r="AYT12" s="135"/>
      <c r="AYU12" s="135"/>
      <c r="AYV12" s="135"/>
      <c r="AYW12" s="135"/>
      <c r="AYX12" s="135"/>
      <c r="AYY12" s="135"/>
      <c r="AYZ12" s="135"/>
      <c r="AZA12" s="135"/>
      <c r="AZB12" s="135"/>
      <c r="AZC12" s="135"/>
      <c r="AZD12" s="135"/>
      <c r="AZE12" s="135"/>
      <c r="AZF12" s="135"/>
      <c r="AZG12" s="135"/>
      <c r="AZH12" s="135"/>
      <c r="AZI12" s="135"/>
      <c r="AZJ12" s="135"/>
      <c r="AZK12" s="135"/>
      <c r="AZL12" s="135"/>
      <c r="AZM12" s="135"/>
      <c r="AZN12" s="135"/>
      <c r="AZO12" s="135"/>
      <c r="AZP12" s="135"/>
      <c r="AZQ12" s="135"/>
      <c r="AZR12" s="135"/>
      <c r="AZS12" s="135"/>
      <c r="AZT12" s="135"/>
      <c r="AZU12" s="135"/>
      <c r="AZV12" s="135"/>
      <c r="AZW12" s="135"/>
      <c r="AZX12" s="135"/>
      <c r="AZY12" s="135"/>
      <c r="AZZ12" s="135"/>
      <c r="BAA12" s="135"/>
      <c r="BAB12" s="135"/>
      <c r="BAC12" s="135"/>
      <c r="BAD12" s="135"/>
      <c r="BAE12" s="135"/>
      <c r="BAF12" s="135"/>
      <c r="BAG12" s="135"/>
      <c r="BAH12" s="135"/>
      <c r="BAI12" s="135"/>
      <c r="BAJ12" s="135"/>
      <c r="BAK12" s="135"/>
      <c r="BAL12" s="135"/>
      <c r="BAM12" s="135"/>
      <c r="BAN12" s="135"/>
      <c r="BAO12" s="135"/>
      <c r="BAP12" s="135"/>
      <c r="BAQ12" s="135"/>
      <c r="BAR12" s="135"/>
      <c r="BAS12" s="135"/>
      <c r="BAT12" s="135"/>
      <c r="BAU12" s="135"/>
      <c r="BAV12" s="135"/>
      <c r="BAW12" s="135"/>
      <c r="BAX12" s="135"/>
      <c r="BAY12" s="135"/>
      <c r="BAZ12" s="135"/>
      <c r="BBA12" s="135"/>
      <c r="BBB12" s="135"/>
      <c r="BBC12" s="135"/>
      <c r="BBD12" s="135"/>
      <c r="BBE12" s="135"/>
      <c r="BBF12" s="135"/>
      <c r="BBG12" s="135"/>
      <c r="BBH12" s="135"/>
      <c r="BBI12" s="135"/>
      <c r="BBJ12" s="135"/>
      <c r="BBK12" s="135"/>
      <c r="BBL12" s="135"/>
      <c r="BBM12" s="135"/>
      <c r="BBN12" s="135"/>
      <c r="BBO12" s="135"/>
      <c r="BBP12" s="135"/>
      <c r="BBQ12" s="135"/>
      <c r="BBR12" s="135"/>
      <c r="BBS12" s="135"/>
      <c r="BBT12" s="135"/>
      <c r="BBU12" s="135"/>
      <c r="BBV12" s="135"/>
      <c r="BBW12" s="135"/>
      <c r="BBX12" s="135"/>
      <c r="BBY12" s="135"/>
      <c r="BBZ12" s="135"/>
      <c r="BCA12" s="135"/>
      <c r="BCB12" s="135"/>
      <c r="BCC12" s="135"/>
      <c r="BCD12" s="135"/>
      <c r="BCE12" s="135"/>
      <c r="BCF12" s="135"/>
      <c r="BCG12" s="135"/>
      <c r="BCH12" s="135"/>
      <c r="BCI12" s="135"/>
      <c r="BCJ12" s="135"/>
      <c r="BCK12" s="135"/>
      <c r="BCL12" s="135"/>
      <c r="BCM12" s="135"/>
      <c r="BCN12" s="135"/>
      <c r="BCO12" s="135"/>
      <c r="BCP12" s="135"/>
      <c r="BCQ12" s="135"/>
      <c r="BCR12" s="135"/>
      <c r="BCS12" s="135"/>
      <c r="BCT12" s="135"/>
      <c r="BCU12" s="135"/>
      <c r="BCV12" s="135"/>
      <c r="BCW12" s="135"/>
      <c r="BCX12" s="135"/>
      <c r="BCY12" s="135"/>
      <c r="BCZ12" s="135"/>
      <c r="BDA12" s="135"/>
      <c r="BDB12" s="135"/>
      <c r="BDC12" s="135"/>
      <c r="BDD12" s="135"/>
      <c r="BDE12" s="135"/>
      <c r="BDF12" s="135"/>
      <c r="BDG12" s="135"/>
      <c r="BDH12" s="135"/>
      <c r="BDI12" s="135"/>
      <c r="BDJ12" s="135"/>
      <c r="BDK12" s="135"/>
      <c r="BDL12" s="135"/>
      <c r="BDM12" s="135"/>
      <c r="BDN12" s="135"/>
      <c r="BDO12" s="135"/>
      <c r="BDP12" s="135"/>
      <c r="BDQ12" s="135"/>
      <c r="BDR12" s="135"/>
      <c r="BDS12" s="135"/>
      <c r="BDT12" s="135"/>
      <c r="BDU12" s="135"/>
      <c r="BDV12" s="135"/>
      <c r="BDW12" s="135"/>
      <c r="BDX12" s="135"/>
      <c r="BDY12" s="135"/>
      <c r="BDZ12" s="135"/>
      <c r="BEA12" s="135"/>
      <c r="BEB12" s="135"/>
      <c r="BEC12" s="135"/>
      <c r="BED12" s="135"/>
      <c r="BEE12" s="135"/>
      <c r="BEF12" s="135"/>
      <c r="BEG12" s="135"/>
      <c r="BEH12" s="135"/>
      <c r="BEI12" s="135"/>
      <c r="BEJ12" s="135"/>
      <c r="BEK12" s="135"/>
      <c r="BEL12" s="135"/>
      <c r="BEM12" s="135"/>
      <c r="BEN12" s="135"/>
      <c r="BEO12" s="135"/>
      <c r="BEP12" s="135"/>
      <c r="BEQ12" s="135"/>
      <c r="BER12" s="135"/>
      <c r="BES12" s="135"/>
      <c r="BET12" s="135"/>
      <c r="BEU12" s="135"/>
      <c r="BEV12" s="135"/>
      <c r="BEW12" s="135"/>
      <c r="BEX12" s="135"/>
      <c r="BEY12" s="135"/>
      <c r="BEZ12" s="135"/>
      <c r="BFA12" s="135"/>
      <c r="BFB12" s="135"/>
      <c r="BFC12" s="135"/>
      <c r="BFD12" s="135"/>
      <c r="BFE12" s="135"/>
      <c r="BFF12" s="135"/>
      <c r="BFG12" s="135"/>
      <c r="BFH12" s="135"/>
      <c r="BFI12" s="135"/>
      <c r="BFJ12" s="135"/>
      <c r="BFK12" s="135"/>
      <c r="BFL12" s="135"/>
      <c r="BFM12" s="135"/>
      <c r="BFN12" s="135"/>
      <c r="BFO12" s="135"/>
      <c r="BFP12" s="135"/>
      <c r="BFQ12" s="135"/>
      <c r="BFR12" s="135"/>
      <c r="BFS12" s="135"/>
      <c r="BFT12" s="135"/>
      <c r="BFU12" s="135"/>
      <c r="BFV12" s="135"/>
      <c r="BFW12" s="135"/>
      <c r="BFX12" s="135"/>
      <c r="BFY12" s="135"/>
      <c r="BFZ12" s="135"/>
      <c r="BGA12" s="135"/>
      <c r="BGB12" s="135"/>
      <c r="BGC12" s="135"/>
      <c r="BGD12" s="135"/>
      <c r="BGE12" s="135"/>
      <c r="BGF12" s="135"/>
      <c r="BGG12" s="135"/>
      <c r="BGH12" s="135"/>
      <c r="BGI12" s="135"/>
      <c r="BGJ12" s="135"/>
      <c r="BGK12" s="135"/>
      <c r="BGL12" s="135"/>
      <c r="BGM12" s="135"/>
      <c r="BGN12" s="135"/>
      <c r="BGO12" s="135"/>
      <c r="BGP12" s="135"/>
      <c r="BGQ12" s="135"/>
      <c r="BGR12" s="135"/>
      <c r="BGS12" s="135"/>
      <c r="BGT12" s="135"/>
      <c r="BGU12" s="135"/>
      <c r="BGV12" s="135"/>
      <c r="BGW12" s="135"/>
      <c r="BGX12" s="135"/>
      <c r="BGY12" s="135"/>
      <c r="BGZ12" s="135"/>
      <c r="BHA12" s="135"/>
      <c r="BHB12" s="135"/>
      <c r="BHC12" s="135"/>
      <c r="BHD12" s="135"/>
      <c r="BHE12" s="135"/>
      <c r="BHF12" s="135"/>
      <c r="BHG12" s="135"/>
      <c r="BHH12" s="135"/>
      <c r="BHI12" s="135"/>
      <c r="BHJ12" s="135"/>
      <c r="BHK12" s="135"/>
      <c r="BHL12" s="135"/>
      <c r="BHM12" s="135"/>
      <c r="BHN12" s="135"/>
      <c r="BHO12" s="135"/>
      <c r="BHP12" s="135"/>
      <c r="BHQ12" s="135"/>
      <c r="BHR12" s="135"/>
      <c r="BHS12" s="135"/>
      <c r="BHT12" s="135"/>
      <c r="BHU12" s="135"/>
      <c r="BHV12" s="135"/>
      <c r="BHW12" s="135"/>
      <c r="BHX12" s="135"/>
      <c r="BHY12" s="135"/>
      <c r="BHZ12" s="135"/>
      <c r="BIA12" s="135"/>
      <c r="BIB12" s="135"/>
      <c r="BIC12" s="135"/>
      <c r="BID12" s="135"/>
      <c r="BIE12" s="135"/>
      <c r="BIF12" s="135"/>
      <c r="BIG12" s="135"/>
      <c r="BIH12" s="135"/>
      <c r="BII12" s="135"/>
      <c r="BIJ12" s="135"/>
      <c r="BIK12" s="135"/>
      <c r="BIL12" s="135"/>
      <c r="BIM12" s="135"/>
      <c r="BIN12" s="135"/>
      <c r="BIO12" s="135"/>
      <c r="BIP12" s="135"/>
      <c r="BIQ12" s="135"/>
      <c r="BIR12" s="135"/>
      <c r="BIS12" s="135"/>
      <c r="BIT12" s="135"/>
      <c r="BIU12" s="135"/>
      <c r="BIV12" s="135"/>
      <c r="BIW12" s="135"/>
      <c r="BIX12" s="135"/>
      <c r="BIY12" s="135"/>
      <c r="BIZ12" s="135"/>
      <c r="BJA12" s="135"/>
      <c r="BJB12" s="135"/>
      <c r="BJC12" s="135"/>
      <c r="BJD12" s="135"/>
      <c r="BJE12" s="135"/>
      <c r="BJF12" s="135"/>
      <c r="BJG12" s="135"/>
      <c r="BJH12" s="135"/>
      <c r="BJI12" s="135"/>
      <c r="BJJ12" s="135"/>
      <c r="BJK12" s="135"/>
      <c r="BJL12" s="135"/>
      <c r="BJM12" s="135"/>
      <c r="BJN12" s="135"/>
      <c r="BJO12" s="135"/>
      <c r="BJP12" s="135"/>
      <c r="BJQ12" s="135"/>
      <c r="BJR12" s="135"/>
      <c r="BJS12" s="135"/>
      <c r="BJT12" s="135"/>
      <c r="BJU12" s="135"/>
      <c r="BJV12" s="135"/>
      <c r="BJW12" s="135"/>
      <c r="BJX12" s="135"/>
      <c r="BJY12" s="135"/>
      <c r="BJZ12" s="135"/>
      <c r="BKA12" s="135"/>
      <c r="BKB12" s="135"/>
      <c r="BKC12" s="135"/>
      <c r="BKD12" s="135"/>
      <c r="BKE12" s="135"/>
      <c r="BKF12" s="135"/>
      <c r="BKG12" s="135"/>
      <c r="BKH12" s="135"/>
      <c r="BKI12" s="135"/>
      <c r="BKJ12" s="135"/>
      <c r="BKK12" s="135"/>
      <c r="BKL12" s="135"/>
      <c r="BKM12" s="135"/>
      <c r="BKN12" s="135"/>
      <c r="BKO12" s="135"/>
      <c r="BKP12" s="135"/>
      <c r="BKQ12" s="135"/>
      <c r="BKR12" s="135"/>
      <c r="BKS12" s="135"/>
      <c r="BKT12" s="135"/>
      <c r="BKU12" s="135"/>
      <c r="BKV12" s="135"/>
      <c r="BKW12" s="135"/>
      <c r="BKX12" s="135"/>
      <c r="BKY12" s="135"/>
      <c r="BKZ12" s="135"/>
      <c r="BLA12" s="135"/>
      <c r="BLB12" s="135"/>
      <c r="BLC12" s="135"/>
      <c r="BLD12" s="135"/>
      <c r="BLE12" s="135"/>
      <c r="BLF12" s="135"/>
      <c r="BLG12" s="135"/>
      <c r="BLH12" s="135"/>
      <c r="BLI12" s="135"/>
      <c r="BLJ12" s="135"/>
      <c r="BLK12" s="135"/>
      <c r="BLL12" s="135"/>
      <c r="BLM12" s="135"/>
      <c r="BLN12" s="135"/>
      <c r="BLO12" s="135"/>
      <c r="BLP12" s="135"/>
      <c r="BLQ12" s="135"/>
      <c r="BLR12" s="135"/>
      <c r="BLS12" s="135"/>
      <c r="BLT12" s="135"/>
      <c r="BLU12" s="135"/>
      <c r="BLV12" s="135"/>
      <c r="BLW12" s="135"/>
      <c r="BLX12" s="135"/>
      <c r="BLY12" s="135"/>
      <c r="BLZ12" s="135"/>
      <c r="BMA12" s="135"/>
      <c r="BMB12" s="135"/>
      <c r="BMC12" s="135"/>
      <c r="BMD12" s="135"/>
      <c r="BME12" s="135"/>
      <c r="BMF12" s="135"/>
      <c r="BMG12" s="135"/>
      <c r="BMH12" s="135"/>
      <c r="BMI12" s="135"/>
      <c r="BMJ12" s="135"/>
      <c r="BMK12" s="135"/>
      <c r="BML12" s="135"/>
      <c r="BMM12" s="135"/>
      <c r="BMN12" s="135"/>
      <c r="BMO12" s="135"/>
      <c r="BMP12" s="135"/>
      <c r="BMQ12" s="135"/>
      <c r="BMR12" s="135"/>
      <c r="BMS12" s="135"/>
      <c r="BMT12" s="135"/>
      <c r="BMU12" s="135"/>
      <c r="BMV12" s="135"/>
      <c r="BMW12" s="135"/>
      <c r="BMX12" s="135"/>
      <c r="BMY12" s="135"/>
      <c r="BMZ12" s="135"/>
      <c r="BNA12" s="135"/>
      <c r="BNB12" s="135"/>
      <c r="BNC12" s="135"/>
      <c r="BND12" s="135"/>
      <c r="BNE12" s="135"/>
      <c r="BNF12" s="135"/>
      <c r="BNG12" s="135"/>
      <c r="BNH12" s="135"/>
      <c r="BNI12" s="135"/>
      <c r="BNJ12" s="135"/>
      <c r="BNK12" s="135"/>
      <c r="BNL12" s="135"/>
      <c r="BNM12" s="135"/>
      <c r="BNN12" s="135"/>
      <c r="BNO12" s="135"/>
      <c r="BNP12" s="135"/>
      <c r="BNQ12" s="135"/>
      <c r="BNR12" s="135"/>
      <c r="BNS12" s="135"/>
      <c r="BNT12" s="135"/>
      <c r="BNU12" s="135"/>
      <c r="BNV12" s="135"/>
      <c r="BNW12" s="135"/>
      <c r="BNX12" s="135"/>
      <c r="BNY12" s="135"/>
      <c r="BNZ12" s="135"/>
      <c r="BOA12" s="135"/>
      <c r="BOB12" s="135"/>
      <c r="BOC12" s="135"/>
      <c r="BOD12" s="135"/>
      <c r="BOE12" s="135"/>
      <c r="BOF12" s="135"/>
      <c r="BOG12" s="135"/>
      <c r="BOH12" s="135"/>
      <c r="BOI12" s="135"/>
      <c r="BOJ12" s="135"/>
      <c r="BOK12" s="135"/>
      <c r="BOL12" s="135"/>
      <c r="BOM12" s="135"/>
      <c r="BON12" s="135"/>
      <c r="BOO12" s="135"/>
      <c r="BOP12" s="135"/>
      <c r="BOQ12" s="135"/>
      <c r="BOR12" s="135"/>
      <c r="BOS12" s="135"/>
      <c r="BOT12" s="135"/>
      <c r="BOU12" s="135"/>
      <c r="BOV12" s="135"/>
      <c r="BOW12" s="135"/>
      <c r="BOX12" s="135"/>
      <c r="BOY12" s="135"/>
      <c r="BOZ12" s="135"/>
      <c r="BPA12" s="135"/>
      <c r="BPB12" s="135"/>
      <c r="BPC12" s="135"/>
      <c r="BPD12" s="135"/>
      <c r="BPE12" s="135"/>
      <c r="BPF12" s="135"/>
      <c r="BPG12" s="135"/>
      <c r="BPH12" s="135"/>
      <c r="BPI12" s="135"/>
      <c r="BPJ12" s="135"/>
      <c r="BPK12" s="135"/>
      <c r="BPL12" s="135"/>
      <c r="BPM12" s="135"/>
      <c r="BPN12" s="135"/>
      <c r="BPO12" s="135"/>
      <c r="BPP12" s="135"/>
      <c r="BPQ12" s="135"/>
      <c r="BPR12" s="135"/>
      <c r="BPS12" s="135"/>
      <c r="BPT12" s="135"/>
      <c r="BPU12" s="135"/>
      <c r="BPV12" s="135"/>
      <c r="BPW12" s="135"/>
      <c r="BPX12" s="135"/>
      <c r="BPY12" s="135"/>
      <c r="BPZ12" s="135"/>
      <c r="BQA12" s="135"/>
      <c r="BQB12" s="135"/>
      <c r="BQC12" s="135"/>
      <c r="BQD12" s="135"/>
      <c r="BQE12" s="135"/>
      <c r="BQF12" s="135"/>
      <c r="BQG12" s="135"/>
      <c r="BQH12" s="135"/>
      <c r="BQI12" s="135"/>
      <c r="BQJ12" s="135"/>
      <c r="BQK12" s="135"/>
      <c r="BQL12" s="135"/>
      <c r="BQM12" s="135"/>
      <c r="BQN12" s="135"/>
      <c r="BQO12" s="135"/>
      <c r="BQP12" s="135"/>
      <c r="BQQ12" s="135"/>
      <c r="BQR12" s="135"/>
      <c r="BQS12" s="135"/>
      <c r="BQT12" s="135"/>
      <c r="BQU12" s="135"/>
      <c r="BQV12" s="135"/>
      <c r="BQW12" s="135"/>
      <c r="BQX12" s="135"/>
      <c r="BQY12" s="135"/>
      <c r="BQZ12" s="135"/>
      <c r="BRA12" s="135"/>
      <c r="BRB12" s="135"/>
      <c r="BRC12" s="135"/>
      <c r="BRD12" s="135"/>
      <c r="BRE12" s="135"/>
      <c r="BRF12" s="135"/>
      <c r="BRG12" s="135"/>
      <c r="BRH12" s="135"/>
      <c r="BRI12" s="135"/>
      <c r="BRJ12" s="135"/>
      <c r="BRK12" s="135"/>
      <c r="BRL12" s="135"/>
      <c r="BRM12" s="135"/>
      <c r="BRN12" s="135"/>
      <c r="BRO12" s="135"/>
      <c r="BRP12" s="135"/>
      <c r="BRQ12" s="135"/>
      <c r="BRR12" s="135"/>
      <c r="BRS12" s="135"/>
      <c r="BRT12" s="135"/>
      <c r="BRU12" s="135"/>
      <c r="BRV12" s="135"/>
      <c r="BRW12" s="135"/>
      <c r="BRX12" s="135"/>
      <c r="BRY12" s="135"/>
      <c r="BRZ12" s="135"/>
      <c r="BSA12" s="135"/>
      <c r="BSB12" s="135"/>
      <c r="BSC12" s="135"/>
      <c r="BSD12" s="135"/>
      <c r="BSE12" s="135"/>
      <c r="BSF12" s="135"/>
      <c r="BSG12" s="135"/>
      <c r="BSH12" s="135"/>
      <c r="BSI12" s="135"/>
      <c r="BSJ12" s="135"/>
      <c r="BSK12" s="135"/>
      <c r="BSL12" s="135"/>
      <c r="BSM12" s="135"/>
      <c r="BSN12" s="135"/>
      <c r="BSO12" s="135"/>
      <c r="BSP12" s="135"/>
      <c r="BSQ12" s="135"/>
      <c r="BSR12" s="135"/>
      <c r="BSS12" s="135"/>
      <c r="BST12" s="135"/>
      <c r="BSU12" s="135"/>
      <c r="BSV12" s="135"/>
      <c r="BSW12" s="135"/>
      <c r="BSX12" s="135"/>
      <c r="BSY12" s="135"/>
      <c r="BSZ12" s="135"/>
      <c r="BTA12" s="135"/>
      <c r="BTB12" s="135"/>
      <c r="BTC12" s="135"/>
      <c r="BTD12" s="135"/>
      <c r="BTE12" s="135"/>
      <c r="BTF12" s="135"/>
      <c r="BTG12" s="135"/>
      <c r="BTH12" s="135"/>
      <c r="BTI12" s="135"/>
      <c r="BTJ12" s="135"/>
      <c r="BTK12" s="135"/>
      <c r="BTL12" s="135"/>
      <c r="BTM12" s="135"/>
      <c r="BTN12" s="135"/>
      <c r="BTO12" s="135"/>
      <c r="BTP12" s="135"/>
      <c r="BTQ12" s="135"/>
      <c r="BTR12" s="135"/>
      <c r="BTS12" s="135"/>
      <c r="BTT12" s="135"/>
      <c r="BTU12" s="135"/>
      <c r="BTV12" s="135"/>
      <c r="BTW12" s="135"/>
      <c r="BTX12" s="135"/>
      <c r="BTY12" s="135"/>
      <c r="BTZ12" s="135"/>
      <c r="BUA12" s="135"/>
      <c r="BUB12" s="135"/>
      <c r="BUC12" s="135"/>
      <c r="BUD12" s="135"/>
      <c r="BUE12" s="135"/>
      <c r="BUF12" s="135"/>
      <c r="BUG12" s="135"/>
      <c r="BUH12" s="135"/>
      <c r="BUI12" s="135"/>
      <c r="BUJ12" s="135"/>
      <c r="BUK12" s="135"/>
      <c r="BUL12" s="135"/>
      <c r="BUM12" s="135"/>
      <c r="BUN12" s="135"/>
      <c r="BUO12" s="135"/>
      <c r="BUP12" s="135"/>
      <c r="BUQ12" s="135"/>
      <c r="BUR12" s="135"/>
      <c r="BUS12" s="135"/>
      <c r="BUT12" s="135"/>
      <c r="BUU12" s="135"/>
      <c r="BUV12" s="135"/>
      <c r="BUW12" s="135"/>
      <c r="BUX12" s="135"/>
      <c r="BUY12" s="135"/>
      <c r="BUZ12" s="135"/>
      <c r="BVA12" s="135"/>
      <c r="BVB12" s="135"/>
      <c r="BVC12" s="135"/>
      <c r="BVD12" s="135"/>
      <c r="BVE12" s="135"/>
      <c r="BVF12" s="135"/>
      <c r="BVG12" s="135"/>
      <c r="BVH12" s="135"/>
      <c r="BVI12" s="135"/>
      <c r="BVJ12" s="135"/>
      <c r="BVK12" s="135"/>
      <c r="BVL12" s="135"/>
      <c r="BVM12" s="135"/>
      <c r="BVN12" s="135"/>
      <c r="BVO12" s="135"/>
      <c r="BVP12" s="135"/>
      <c r="BVQ12" s="135"/>
      <c r="BVR12" s="135"/>
      <c r="BVS12" s="135"/>
      <c r="BVT12" s="135"/>
      <c r="BVU12" s="135"/>
      <c r="BVV12" s="135"/>
      <c r="BVW12" s="135"/>
      <c r="BVX12" s="135"/>
      <c r="BVY12" s="135"/>
      <c r="BVZ12" s="135"/>
      <c r="BWA12" s="135"/>
      <c r="BWB12" s="135"/>
      <c r="BWC12" s="135"/>
      <c r="BWD12" s="135"/>
      <c r="BWE12" s="135"/>
      <c r="BWF12" s="135"/>
      <c r="BWG12" s="135"/>
      <c r="BWH12" s="135"/>
      <c r="BWI12" s="135"/>
      <c r="BWJ12" s="135"/>
      <c r="BWK12" s="135"/>
      <c r="BWL12" s="135"/>
      <c r="BWM12" s="135"/>
      <c r="BWN12" s="135"/>
      <c r="BWO12" s="135"/>
      <c r="BWP12" s="135"/>
      <c r="BWQ12" s="135"/>
      <c r="BWR12" s="135"/>
      <c r="BWS12" s="135"/>
      <c r="BWT12" s="135"/>
      <c r="BWU12" s="135"/>
      <c r="BWV12" s="135"/>
      <c r="BWW12" s="135"/>
      <c r="BWX12" s="135"/>
      <c r="BWY12" s="135"/>
      <c r="BWZ12" s="135"/>
      <c r="BXA12" s="135"/>
      <c r="BXB12" s="135"/>
      <c r="BXC12" s="135"/>
      <c r="BXD12" s="135"/>
      <c r="BXE12" s="135"/>
      <c r="BXF12" s="135"/>
      <c r="BXG12" s="135"/>
      <c r="BXH12" s="135"/>
      <c r="BXI12" s="135"/>
      <c r="BXJ12" s="135"/>
      <c r="BXK12" s="135"/>
      <c r="BXL12" s="135"/>
      <c r="BXM12" s="135"/>
      <c r="BXN12" s="135"/>
      <c r="BXO12" s="135"/>
      <c r="BXP12" s="135"/>
      <c r="BXQ12" s="135"/>
      <c r="BXR12" s="135"/>
      <c r="BXS12" s="135"/>
      <c r="BXT12" s="135"/>
      <c r="BXU12" s="135"/>
      <c r="BXV12" s="135"/>
      <c r="BXW12" s="135"/>
      <c r="BXX12" s="135"/>
      <c r="BXY12" s="135"/>
      <c r="BXZ12" s="135"/>
      <c r="BYA12" s="135"/>
      <c r="BYB12" s="135"/>
      <c r="BYC12" s="135"/>
      <c r="BYD12" s="135"/>
      <c r="BYE12" s="135"/>
      <c r="BYF12" s="135"/>
      <c r="BYG12" s="135"/>
      <c r="BYH12" s="135"/>
      <c r="BYI12" s="135"/>
      <c r="BYJ12" s="135"/>
      <c r="BYK12" s="135"/>
      <c r="BYL12" s="135"/>
      <c r="BYM12" s="135"/>
      <c r="BYN12" s="135"/>
      <c r="BYO12" s="135"/>
      <c r="BYP12" s="135"/>
      <c r="BYQ12" s="135"/>
      <c r="BYR12" s="135"/>
      <c r="BYS12" s="135"/>
      <c r="BYT12" s="135"/>
      <c r="BYU12" s="135"/>
      <c r="BYV12" s="135"/>
      <c r="BYW12" s="135"/>
      <c r="BYX12" s="135"/>
      <c r="BYY12" s="135"/>
      <c r="BYZ12" s="135"/>
      <c r="BZA12" s="135"/>
      <c r="BZB12" s="135"/>
      <c r="BZC12" s="135"/>
      <c r="BZD12" s="135"/>
      <c r="BZE12" s="135"/>
      <c r="BZF12" s="135"/>
      <c r="BZG12" s="135"/>
      <c r="BZH12" s="135"/>
      <c r="BZI12" s="135"/>
      <c r="BZJ12" s="135"/>
      <c r="BZK12" s="135"/>
      <c r="BZL12" s="135"/>
      <c r="BZM12" s="135"/>
      <c r="BZN12" s="135"/>
      <c r="BZO12" s="135"/>
      <c r="BZP12" s="135"/>
      <c r="BZQ12" s="135"/>
      <c r="BZR12" s="135"/>
      <c r="BZS12" s="135"/>
      <c r="BZT12" s="135"/>
      <c r="BZU12" s="135"/>
      <c r="BZV12" s="135"/>
      <c r="BZW12" s="135"/>
      <c r="BZX12" s="135"/>
      <c r="BZY12" s="135"/>
      <c r="BZZ12" s="135"/>
      <c r="CAA12" s="135"/>
      <c r="CAB12" s="135"/>
      <c r="CAC12" s="135"/>
      <c r="CAD12" s="135"/>
      <c r="CAE12" s="135"/>
      <c r="CAF12" s="135"/>
      <c r="CAG12" s="135"/>
      <c r="CAH12" s="135"/>
      <c r="CAI12" s="135"/>
      <c r="CAJ12" s="135"/>
      <c r="CAK12" s="135"/>
      <c r="CAL12" s="135"/>
      <c r="CAM12" s="135"/>
      <c r="CAN12" s="135"/>
      <c r="CAO12" s="135"/>
      <c r="CAP12" s="135"/>
      <c r="CAQ12" s="135"/>
      <c r="CAR12" s="135"/>
      <c r="CAS12" s="135"/>
      <c r="CAT12" s="135"/>
      <c r="CAU12" s="135"/>
      <c r="CAV12" s="135"/>
      <c r="CAW12" s="135"/>
      <c r="CAX12" s="135"/>
      <c r="CAY12" s="135"/>
      <c r="CAZ12" s="135"/>
      <c r="CBA12" s="135"/>
      <c r="CBB12" s="135"/>
      <c r="CBC12" s="135"/>
      <c r="CBD12" s="135"/>
      <c r="CBE12" s="135"/>
      <c r="CBF12" s="135"/>
      <c r="CBG12" s="135"/>
      <c r="CBH12" s="135"/>
      <c r="CBI12" s="135"/>
      <c r="CBJ12" s="135"/>
      <c r="CBK12" s="135"/>
      <c r="CBL12" s="135"/>
      <c r="CBM12" s="135"/>
      <c r="CBN12" s="135"/>
      <c r="CBO12" s="135"/>
      <c r="CBP12" s="135"/>
      <c r="CBQ12" s="135"/>
      <c r="CBR12" s="135"/>
      <c r="CBS12" s="135"/>
      <c r="CBT12" s="135"/>
      <c r="CBU12" s="135"/>
      <c r="CBV12" s="135"/>
      <c r="CBW12" s="135"/>
      <c r="CBX12" s="135"/>
      <c r="CBY12" s="135"/>
      <c r="CBZ12" s="135"/>
      <c r="CCA12" s="135"/>
      <c r="CCB12" s="135"/>
      <c r="CCC12" s="135"/>
      <c r="CCD12" s="135"/>
      <c r="CCE12" s="135"/>
      <c r="CCF12" s="135"/>
      <c r="CCG12" s="135"/>
      <c r="CCH12" s="135"/>
      <c r="CCI12" s="135"/>
      <c r="CCJ12" s="135"/>
      <c r="CCK12" s="135"/>
      <c r="CCL12" s="135"/>
      <c r="CCM12" s="135"/>
      <c r="CCN12" s="135"/>
      <c r="CCO12" s="135"/>
      <c r="CCP12" s="135"/>
      <c r="CCQ12" s="135"/>
      <c r="CCR12" s="135"/>
      <c r="CCS12" s="135"/>
      <c r="CCT12" s="135"/>
      <c r="CCU12" s="135"/>
      <c r="CCV12" s="135"/>
      <c r="CCW12" s="135"/>
      <c r="CCX12" s="135"/>
      <c r="CCY12" s="135"/>
      <c r="CCZ12" s="135"/>
      <c r="CDA12" s="135"/>
      <c r="CDB12" s="135"/>
      <c r="CDC12" s="135"/>
      <c r="CDD12" s="135"/>
      <c r="CDE12" s="135"/>
      <c r="CDF12" s="135"/>
      <c r="CDG12" s="135"/>
      <c r="CDH12" s="135"/>
      <c r="CDI12" s="135"/>
      <c r="CDJ12" s="135"/>
      <c r="CDK12" s="135"/>
      <c r="CDL12" s="135"/>
      <c r="CDM12" s="135"/>
      <c r="CDN12" s="135"/>
      <c r="CDO12" s="135"/>
      <c r="CDP12" s="135"/>
      <c r="CDQ12" s="135"/>
      <c r="CDR12" s="135"/>
      <c r="CDS12" s="135"/>
      <c r="CDT12" s="135"/>
      <c r="CDU12" s="135"/>
      <c r="CDV12" s="135"/>
      <c r="CDW12" s="135"/>
      <c r="CDX12" s="135"/>
      <c r="CDY12" s="135"/>
      <c r="CDZ12" s="135"/>
      <c r="CEA12" s="135"/>
      <c r="CEB12" s="135"/>
      <c r="CEC12" s="135"/>
      <c r="CED12" s="135"/>
      <c r="CEE12" s="135"/>
      <c r="CEF12" s="135"/>
      <c r="CEG12" s="135"/>
      <c r="CEH12" s="135"/>
      <c r="CEI12" s="135"/>
      <c r="CEJ12" s="135"/>
      <c r="CEK12" s="135"/>
      <c r="CEL12" s="135"/>
      <c r="CEM12" s="135"/>
      <c r="CEN12" s="135"/>
      <c r="CEO12" s="135"/>
      <c r="CEP12" s="135"/>
      <c r="CEQ12" s="135"/>
      <c r="CER12" s="135"/>
      <c r="CES12" s="135"/>
      <c r="CET12" s="135"/>
      <c r="CEU12" s="135"/>
      <c r="CEV12" s="135"/>
      <c r="CEW12" s="135"/>
      <c r="CEX12" s="135"/>
      <c r="CEY12" s="135"/>
      <c r="CEZ12" s="135"/>
      <c r="CFA12" s="135"/>
      <c r="CFB12" s="135"/>
      <c r="CFC12" s="135"/>
      <c r="CFD12" s="135"/>
      <c r="CFE12" s="135"/>
      <c r="CFF12" s="135"/>
      <c r="CFG12" s="135"/>
      <c r="CFH12" s="135"/>
      <c r="CFI12" s="135"/>
      <c r="CFJ12" s="135"/>
      <c r="CFK12" s="135"/>
      <c r="CFL12" s="135"/>
      <c r="CFM12" s="135"/>
      <c r="CFN12" s="135"/>
      <c r="CFO12" s="135"/>
      <c r="CFP12" s="135"/>
      <c r="CFQ12" s="135"/>
      <c r="CFR12" s="135"/>
      <c r="CFS12" s="135"/>
      <c r="CFT12" s="135"/>
      <c r="CFU12" s="135"/>
      <c r="CFV12" s="135"/>
      <c r="CFW12" s="135"/>
      <c r="CFX12" s="135"/>
      <c r="CFY12" s="135"/>
      <c r="CFZ12" s="135"/>
      <c r="CGA12" s="135"/>
      <c r="CGB12" s="135"/>
      <c r="CGC12" s="135"/>
      <c r="CGD12" s="135"/>
      <c r="CGE12" s="135"/>
      <c r="CGF12" s="135"/>
      <c r="CGG12" s="135"/>
      <c r="CGH12" s="135"/>
      <c r="CGI12" s="135"/>
      <c r="CGJ12" s="135"/>
      <c r="CGK12" s="135"/>
      <c r="CGL12" s="135"/>
      <c r="CGM12" s="135"/>
      <c r="CGN12" s="135"/>
      <c r="CGO12" s="135"/>
      <c r="CGP12" s="135"/>
      <c r="CGQ12" s="135"/>
      <c r="CGR12" s="135"/>
      <c r="CGS12" s="135"/>
      <c r="CGT12" s="135"/>
      <c r="CGU12" s="135"/>
      <c r="CGV12" s="135"/>
      <c r="CGW12" s="135"/>
      <c r="CGX12" s="135"/>
      <c r="CGY12" s="135"/>
      <c r="CGZ12" s="135"/>
      <c r="CHA12" s="135"/>
      <c r="CHB12" s="135"/>
      <c r="CHC12" s="135"/>
      <c r="CHD12" s="135"/>
      <c r="CHE12" s="135"/>
      <c r="CHF12" s="135"/>
      <c r="CHG12" s="135"/>
      <c r="CHH12" s="135"/>
      <c r="CHI12" s="135"/>
      <c r="CHJ12" s="135"/>
      <c r="CHK12" s="135"/>
      <c r="CHL12" s="135"/>
      <c r="CHM12" s="135"/>
      <c r="CHN12" s="135"/>
      <c r="CHO12" s="135"/>
      <c r="CHP12" s="135"/>
      <c r="CHQ12" s="135"/>
      <c r="CHR12" s="135"/>
      <c r="CHS12" s="135"/>
      <c r="CHT12" s="135"/>
      <c r="CHU12" s="135"/>
      <c r="CHV12" s="135"/>
      <c r="CHW12" s="135"/>
      <c r="CHX12" s="135"/>
      <c r="CHY12" s="135"/>
      <c r="CHZ12" s="135"/>
      <c r="CIA12" s="135"/>
      <c r="CIB12" s="135"/>
      <c r="CIC12" s="135"/>
      <c r="CID12" s="135"/>
      <c r="CIE12" s="135"/>
      <c r="CIF12" s="135"/>
      <c r="CIG12" s="135"/>
      <c r="CIH12" s="135"/>
      <c r="CII12" s="135"/>
      <c r="CIJ12" s="135"/>
      <c r="CIK12" s="135"/>
      <c r="CIL12" s="135"/>
      <c r="CIM12" s="135"/>
      <c r="CIN12" s="135"/>
      <c r="CIO12" s="135"/>
      <c r="CIP12" s="135"/>
      <c r="CIQ12" s="135"/>
      <c r="CIR12" s="135"/>
      <c r="CIS12" s="135"/>
      <c r="CIT12" s="135"/>
      <c r="CIU12" s="135"/>
      <c r="CIV12" s="135"/>
      <c r="CIW12" s="135"/>
      <c r="CIX12" s="135"/>
      <c r="CIY12" s="135"/>
      <c r="CIZ12" s="135"/>
      <c r="CJA12" s="135"/>
      <c r="CJB12" s="135"/>
      <c r="CJC12" s="135"/>
      <c r="CJD12" s="135"/>
      <c r="CJE12" s="135"/>
      <c r="CJF12" s="135"/>
      <c r="CJG12" s="135"/>
      <c r="CJH12" s="135"/>
      <c r="CJI12" s="135"/>
      <c r="CJJ12" s="135"/>
      <c r="CJK12" s="135"/>
      <c r="CJL12" s="135"/>
      <c r="CJM12" s="135"/>
      <c r="CJN12" s="135"/>
      <c r="CJO12" s="135"/>
      <c r="CJP12" s="135"/>
      <c r="CJQ12" s="135"/>
      <c r="CJR12" s="135"/>
      <c r="CJS12" s="135"/>
      <c r="CJT12" s="135"/>
      <c r="CJU12" s="135"/>
      <c r="CJV12" s="135"/>
      <c r="CJW12" s="135"/>
      <c r="CJX12" s="135"/>
      <c r="CJY12" s="135"/>
      <c r="CJZ12" s="135"/>
      <c r="CKA12" s="135"/>
      <c r="CKB12" s="135"/>
      <c r="CKC12" s="135"/>
      <c r="CKD12" s="135"/>
      <c r="CKE12" s="135"/>
      <c r="CKF12" s="135"/>
      <c r="CKG12" s="135"/>
      <c r="CKH12" s="135"/>
      <c r="CKI12" s="135"/>
      <c r="CKJ12" s="135"/>
      <c r="CKK12" s="135"/>
      <c r="CKL12" s="135"/>
      <c r="CKM12" s="135"/>
      <c r="CKN12" s="135"/>
      <c r="CKO12" s="135"/>
      <c r="CKP12" s="135"/>
      <c r="CKQ12" s="135"/>
      <c r="CKR12" s="135"/>
      <c r="CKS12" s="135"/>
      <c r="CKT12" s="135"/>
      <c r="CKU12" s="135"/>
      <c r="CKV12" s="135"/>
      <c r="CKW12" s="135"/>
      <c r="CKX12" s="135"/>
      <c r="CKY12" s="135"/>
      <c r="CKZ12" s="135"/>
      <c r="CLA12" s="135"/>
      <c r="CLB12" s="135"/>
      <c r="CLC12" s="135"/>
      <c r="CLD12" s="135"/>
      <c r="CLE12" s="135"/>
      <c r="CLF12" s="135"/>
      <c r="CLG12" s="135"/>
      <c r="CLH12" s="135"/>
      <c r="CLI12" s="135"/>
      <c r="CLJ12" s="135"/>
      <c r="CLK12" s="135"/>
      <c r="CLL12" s="135"/>
      <c r="CLM12" s="135"/>
      <c r="CLN12" s="135"/>
      <c r="CLO12" s="135"/>
      <c r="CLP12" s="135"/>
      <c r="CLQ12" s="135"/>
      <c r="CLR12" s="135"/>
      <c r="CLS12" s="135"/>
      <c r="CLT12" s="135"/>
      <c r="CLU12" s="135"/>
      <c r="CLV12" s="135"/>
      <c r="CLW12" s="135"/>
      <c r="CLX12" s="135"/>
      <c r="CLY12" s="135"/>
      <c r="CLZ12" s="135"/>
      <c r="CMA12" s="135"/>
      <c r="CMB12" s="135"/>
      <c r="CMC12" s="135"/>
      <c r="CMD12" s="135"/>
      <c r="CME12" s="135"/>
      <c r="CMF12" s="135"/>
      <c r="CMG12" s="135"/>
      <c r="CMH12" s="135"/>
      <c r="CMI12" s="135"/>
      <c r="CMJ12" s="135"/>
      <c r="CMK12" s="135"/>
      <c r="CML12" s="135"/>
      <c r="CMM12" s="135"/>
      <c r="CMN12" s="135"/>
      <c r="CMO12" s="135"/>
      <c r="CMP12" s="135"/>
      <c r="CMQ12" s="135"/>
      <c r="CMR12" s="135"/>
      <c r="CMS12" s="135"/>
      <c r="CMT12" s="135"/>
      <c r="CMU12" s="135"/>
      <c r="CMV12" s="135"/>
      <c r="CMW12" s="135"/>
      <c r="CMX12" s="135"/>
      <c r="CMY12" s="135"/>
      <c r="CMZ12" s="135"/>
      <c r="CNA12" s="135"/>
      <c r="CNB12" s="135"/>
      <c r="CNC12" s="135"/>
      <c r="CND12" s="135"/>
      <c r="CNE12" s="135"/>
      <c r="CNF12" s="135"/>
      <c r="CNG12" s="135"/>
      <c r="CNH12" s="135"/>
      <c r="CNI12" s="135"/>
      <c r="CNJ12" s="135"/>
      <c r="CNK12" s="135"/>
      <c r="CNL12" s="135"/>
      <c r="CNM12" s="135"/>
      <c r="CNN12" s="135"/>
      <c r="CNO12" s="135"/>
      <c r="CNP12" s="135"/>
      <c r="CNQ12" s="135"/>
      <c r="CNR12" s="135"/>
      <c r="CNS12" s="135"/>
      <c r="CNT12" s="135"/>
      <c r="CNU12" s="135"/>
      <c r="CNV12" s="135"/>
      <c r="CNW12" s="135"/>
      <c r="CNX12" s="135"/>
      <c r="CNY12" s="135"/>
      <c r="CNZ12" s="135"/>
      <c r="COA12" s="135"/>
      <c r="COB12" s="135"/>
      <c r="COC12" s="135"/>
      <c r="COD12" s="135"/>
      <c r="COE12" s="135"/>
      <c r="COF12" s="135"/>
      <c r="COG12" s="135"/>
      <c r="COH12" s="135"/>
      <c r="COI12" s="135"/>
      <c r="COJ12" s="135"/>
      <c r="COK12" s="135"/>
      <c r="COL12" s="135"/>
      <c r="COM12" s="135"/>
      <c r="CON12" s="135"/>
      <c r="COO12" s="135"/>
      <c r="COP12" s="135"/>
      <c r="COQ12" s="135"/>
      <c r="COR12" s="135"/>
      <c r="COS12" s="135"/>
      <c r="COT12" s="135"/>
      <c r="COU12" s="135"/>
      <c r="COV12" s="135"/>
      <c r="COW12" s="135"/>
      <c r="COX12" s="135"/>
      <c r="COY12" s="135"/>
      <c r="COZ12" s="135"/>
      <c r="CPA12" s="135"/>
      <c r="CPB12" s="135"/>
      <c r="CPC12" s="135"/>
      <c r="CPD12" s="135"/>
      <c r="CPE12" s="135"/>
      <c r="CPF12" s="135"/>
      <c r="CPG12" s="135"/>
      <c r="CPH12" s="135"/>
      <c r="CPI12" s="135"/>
      <c r="CPJ12" s="135"/>
      <c r="CPK12" s="135"/>
      <c r="CPL12" s="135"/>
      <c r="CPM12" s="135"/>
      <c r="CPN12" s="135"/>
      <c r="CPO12" s="135"/>
      <c r="CPP12" s="135"/>
      <c r="CPQ12" s="135"/>
      <c r="CPR12" s="135"/>
      <c r="CPS12" s="135"/>
      <c r="CPT12" s="135"/>
      <c r="CPU12" s="135"/>
      <c r="CPV12" s="135"/>
      <c r="CPW12" s="135"/>
      <c r="CPX12" s="135"/>
      <c r="CPY12" s="135"/>
      <c r="CPZ12" s="135"/>
      <c r="CQA12" s="135"/>
      <c r="CQB12" s="135"/>
      <c r="CQC12" s="135"/>
      <c r="CQD12" s="135"/>
      <c r="CQE12" s="135"/>
      <c r="CQF12" s="135"/>
      <c r="CQG12" s="135"/>
      <c r="CQH12" s="135"/>
      <c r="CQI12" s="135"/>
      <c r="CQJ12" s="135"/>
      <c r="CQK12" s="135"/>
      <c r="CQL12" s="135"/>
      <c r="CQM12" s="135"/>
      <c r="CQN12" s="135"/>
      <c r="CQO12" s="135"/>
      <c r="CQP12" s="135"/>
      <c r="CQQ12" s="135"/>
      <c r="CQR12" s="135"/>
      <c r="CQS12" s="135"/>
      <c r="CQT12" s="135"/>
      <c r="CQU12" s="135"/>
      <c r="CQV12" s="135"/>
      <c r="CQW12" s="135"/>
      <c r="CQX12" s="135"/>
      <c r="CQY12" s="135"/>
      <c r="CQZ12" s="135"/>
      <c r="CRA12" s="135"/>
      <c r="CRB12" s="135"/>
      <c r="CRC12" s="135"/>
      <c r="CRD12" s="135"/>
      <c r="CRE12" s="135"/>
      <c r="CRF12" s="135"/>
      <c r="CRG12" s="135"/>
      <c r="CRH12" s="135"/>
      <c r="CRI12" s="135"/>
      <c r="CRJ12" s="135"/>
      <c r="CRK12" s="135"/>
      <c r="CRL12" s="135"/>
      <c r="CRM12" s="135"/>
      <c r="CRN12" s="135"/>
      <c r="CRO12" s="135"/>
      <c r="CRP12" s="135"/>
      <c r="CRQ12" s="135"/>
      <c r="CRR12" s="135"/>
      <c r="CRS12" s="135"/>
      <c r="CRT12" s="135"/>
      <c r="CRU12" s="135"/>
      <c r="CRV12" s="135"/>
      <c r="CRW12" s="135"/>
      <c r="CRX12" s="135"/>
      <c r="CRY12" s="135"/>
      <c r="CRZ12" s="135"/>
      <c r="CSA12" s="135"/>
      <c r="CSB12" s="135"/>
      <c r="CSC12" s="135"/>
      <c r="CSD12" s="135"/>
      <c r="CSE12" s="135"/>
      <c r="CSF12" s="135"/>
      <c r="CSG12" s="135"/>
      <c r="CSH12" s="135"/>
      <c r="CSI12" s="135"/>
      <c r="CSJ12" s="135"/>
      <c r="CSK12" s="135"/>
      <c r="CSL12" s="135"/>
      <c r="CSM12" s="135"/>
      <c r="CSN12" s="135"/>
      <c r="CSO12" s="135"/>
      <c r="CSP12" s="135"/>
      <c r="CSQ12" s="135"/>
      <c r="CSR12" s="135"/>
      <c r="CSS12" s="135"/>
      <c r="CST12" s="135"/>
      <c r="CSU12" s="135"/>
      <c r="CSV12" s="135"/>
      <c r="CSW12" s="135"/>
      <c r="CSX12" s="135"/>
      <c r="CSY12" s="135"/>
      <c r="CSZ12" s="135"/>
      <c r="CTA12" s="135"/>
      <c r="CTB12" s="135"/>
      <c r="CTC12" s="135"/>
      <c r="CTD12" s="135"/>
      <c r="CTE12" s="135"/>
      <c r="CTF12" s="135"/>
      <c r="CTG12" s="135"/>
      <c r="CTH12" s="135"/>
      <c r="CTI12" s="135"/>
      <c r="CTJ12" s="135"/>
      <c r="CTK12" s="135"/>
      <c r="CTL12" s="135"/>
      <c r="CTM12" s="135"/>
      <c r="CTN12" s="135"/>
      <c r="CTO12" s="135"/>
      <c r="CTP12" s="135"/>
      <c r="CTQ12" s="135"/>
      <c r="CTR12" s="135"/>
      <c r="CTS12" s="135"/>
      <c r="CTT12" s="135"/>
      <c r="CTU12" s="135"/>
      <c r="CTV12" s="135"/>
      <c r="CTW12" s="135"/>
      <c r="CTX12" s="135"/>
      <c r="CTY12" s="135"/>
      <c r="CTZ12" s="135"/>
      <c r="CUA12" s="135"/>
      <c r="CUB12" s="135"/>
      <c r="CUC12" s="135"/>
      <c r="CUD12" s="135"/>
      <c r="CUE12" s="135"/>
      <c r="CUF12" s="135"/>
      <c r="CUG12" s="135"/>
      <c r="CUH12" s="135"/>
      <c r="CUI12" s="135"/>
      <c r="CUJ12" s="135"/>
      <c r="CUK12" s="135"/>
      <c r="CUL12" s="135"/>
      <c r="CUM12" s="135"/>
      <c r="CUN12" s="135"/>
      <c r="CUO12" s="135"/>
      <c r="CUP12" s="135"/>
      <c r="CUQ12" s="135"/>
      <c r="CUR12" s="135"/>
      <c r="CUS12" s="135"/>
      <c r="CUT12" s="135"/>
      <c r="CUU12" s="135"/>
      <c r="CUV12" s="135"/>
      <c r="CUW12" s="135"/>
      <c r="CUX12" s="135"/>
      <c r="CUY12" s="135"/>
      <c r="CUZ12" s="135"/>
      <c r="CVA12" s="135"/>
      <c r="CVB12" s="135"/>
      <c r="CVC12" s="135"/>
      <c r="CVD12" s="135"/>
      <c r="CVE12" s="135"/>
      <c r="CVF12" s="135"/>
      <c r="CVG12" s="135"/>
      <c r="CVH12" s="135"/>
      <c r="CVI12" s="135"/>
      <c r="CVJ12" s="135"/>
      <c r="CVK12" s="135"/>
      <c r="CVL12" s="135"/>
      <c r="CVM12" s="135"/>
      <c r="CVN12" s="135"/>
      <c r="CVO12" s="135"/>
      <c r="CVP12" s="135"/>
      <c r="CVQ12" s="135"/>
      <c r="CVR12" s="135"/>
      <c r="CVS12" s="135"/>
      <c r="CVT12" s="135"/>
      <c r="CVU12" s="135"/>
      <c r="CVV12" s="135"/>
      <c r="CVW12" s="135"/>
      <c r="CVX12" s="135"/>
      <c r="CVY12" s="135"/>
      <c r="CVZ12" s="135"/>
      <c r="CWA12" s="135"/>
      <c r="CWB12" s="135"/>
      <c r="CWC12" s="135"/>
      <c r="CWD12" s="135"/>
      <c r="CWE12" s="135"/>
      <c r="CWF12" s="135"/>
      <c r="CWG12" s="135"/>
      <c r="CWH12" s="135"/>
      <c r="CWI12" s="135"/>
      <c r="CWJ12" s="135"/>
      <c r="CWK12" s="135"/>
      <c r="CWL12" s="135"/>
      <c r="CWM12" s="135"/>
      <c r="CWN12" s="135"/>
      <c r="CWO12" s="135"/>
      <c r="CWP12" s="135"/>
      <c r="CWQ12" s="135"/>
      <c r="CWR12" s="135"/>
      <c r="CWS12" s="135"/>
      <c r="CWT12" s="135"/>
      <c r="CWU12" s="135"/>
      <c r="CWV12" s="135"/>
      <c r="CWW12" s="135"/>
      <c r="CWX12" s="135"/>
      <c r="CWY12" s="135"/>
      <c r="CWZ12" s="135"/>
      <c r="CXA12" s="135"/>
      <c r="CXB12" s="135"/>
      <c r="CXC12" s="135"/>
      <c r="CXD12" s="135"/>
      <c r="CXE12" s="135"/>
      <c r="CXF12" s="135"/>
      <c r="CXG12" s="135"/>
      <c r="CXH12" s="135"/>
      <c r="CXI12" s="135"/>
      <c r="CXJ12" s="135"/>
      <c r="CXK12" s="135"/>
      <c r="CXL12" s="135"/>
      <c r="CXM12" s="135"/>
      <c r="CXN12" s="135"/>
      <c r="CXO12" s="135"/>
      <c r="CXP12" s="135"/>
      <c r="CXQ12" s="135"/>
      <c r="CXR12" s="135"/>
      <c r="CXS12" s="135"/>
      <c r="CXT12" s="135"/>
      <c r="CXU12" s="135"/>
      <c r="CXV12" s="135"/>
      <c r="CXW12" s="135"/>
      <c r="CXX12" s="135"/>
      <c r="CXY12" s="135"/>
      <c r="CXZ12" s="135"/>
      <c r="CYA12" s="135"/>
      <c r="CYB12" s="135"/>
      <c r="CYC12" s="135"/>
      <c r="CYD12" s="135"/>
      <c r="CYE12" s="135"/>
      <c r="CYF12" s="135"/>
      <c r="CYG12" s="135"/>
      <c r="CYH12" s="135"/>
      <c r="CYI12" s="135"/>
      <c r="CYJ12" s="135"/>
      <c r="CYK12" s="135"/>
      <c r="CYL12" s="135"/>
      <c r="CYM12" s="135"/>
      <c r="CYN12" s="135"/>
      <c r="CYO12" s="135"/>
      <c r="CYP12" s="135"/>
      <c r="CYQ12" s="135"/>
      <c r="CYR12" s="135"/>
      <c r="CYS12" s="135"/>
      <c r="CYT12" s="135"/>
      <c r="CYU12" s="135"/>
      <c r="CYV12" s="135"/>
      <c r="CYW12" s="135"/>
      <c r="CYX12" s="135"/>
      <c r="CYY12" s="135"/>
      <c r="CYZ12" s="135"/>
      <c r="CZA12" s="135"/>
      <c r="CZB12" s="135"/>
      <c r="CZC12" s="135"/>
      <c r="CZD12" s="135"/>
      <c r="CZE12" s="135"/>
      <c r="CZF12" s="135"/>
      <c r="CZG12" s="135"/>
      <c r="CZH12" s="135"/>
      <c r="CZI12" s="135"/>
      <c r="CZJ12" s="135"/>
      <c r="CZK12" s="135"/>
      <c r="CZL12" s="135"/>
      <c r="CZM12" s="135"/>
      <c r="CZN12" s="135"/>
      <c r="CZO12" s="135"/>
      <c r="CZP12" s="135"/>
      <c r="CZQ12" s="135"/>
      <c r="CZR12" s="135"/>
      <c r="CZS12" s="135"/>
      <c r="CZT12" s="135"/>
      <c r="CZU12" s="135"/>
      <c r="CZV12" s="135"/>
      <c r="CZW12" s="135"/>
      <c r="CZX12" s="135"/>
      <c r="CZY12" s="135"/>
      <c r="CZZ12" s="135"/>
      <c r="DAA12" s="135"/>
      <c r="DAB12" s="135"/>
      <c r="DAC12" s="135"/>
      <c r="DAD12" s="135"/>
      <c r="DAE12" s="135"/>
      <c r="DAF12" s="135"/>
      <c r="DAG12" s="135"/>
      <c r="DAH12" s="135"/>
      <c r="DAI12" s="135"/>
      <c r="DAJ12" s="135"/>
      <c r="DAK12" s="135"/>
      <c r="DAL12" s="135"/>
      <c r="DAM12" s="135"/>
      <c r="DAN12" s="135"/>
      <c r="DAO12" s="135"/>
      <c r="DAP12" s="135"/>
      <c r="DAQ12" s="135"/>
      <c r="DAR12" s="135"/>
      <c r="DAS12" s="135"/>
      <c r="DAT12" s="135"/>
      <c r="DAU12" s="135"/>
      <c r="DAV12" s="135"/>
      <c r="DAW12" s="135"/>
      <c r="DAX12" s="135"/>
      <c r="DAY12" s="135"/>
      <c r="DAZ12" s="135"/>
      <c r="DBA12" s="135"/>
      <c r="DBB12" s="135"/>
      <c r="DBC12" s="135"/>
      <c r="DBD12" s="135"/>
      <c r="DBE12" s="135"/>
      <c r="DBF12" s="135"/>
      <c r="DBG12" s="135"/>
      <c r="DBH12" s="135"/>
      <c r="DBI12" s="135"/>
      <c r="DBJ12" s="135"/>
      <c r="DBK12" s="135"/>
      <c r="DBL12" s="135"/>
      <c r="DBM12" s="135"/>
      <c r="DBN12" s="135"/>
      <c r="DBO12" s="135"/>
      <c r="DBP12" s="135"/>
      <c r="DBQ12" s="135"/>
      <c r="DBR12" s="135"/>
      <c r="DBS12" s="135"/>
      <c r="DBT12" s="135"/>
      <c r="DBU12" s="135"/>
      <c r="DBV12" s="135"/>
      <c r="DBW12" s="135"/>
      <c r="DBX12" s="135"/>
      <c r="DBY12" s="135"/>
      <c r="DBZ12" s="135"/>
      <c r="DCA12" s="135"/>
      <c r="DCB12" s="135"/>
      <c r="DCC12" s="135"/>
      <c r="DCD12" s="135"/>
      <c r="DCE12" s="135"/>
      <c r="DCF12" s="135"/>
      <c r="DCG12" s="135"/>
      <c r="DCH12" s="135"/>
      <c r="DCI12" s="135"/>
      <c r="DCJ12" s="135"/>
      <c r="DCK12" s="135"/>
      <c r="DCL12" s="135"/>
      <c r="DCM12" s="135"/>
      <c r="DCN12" s="135"/>
      <c r="DCO12" s="135"/>
      <c r="DCP12" s="135"/>
      <c r="DCQ12" s="135"/>
      <c r="DCR12" s="135"/>
      <c r="DCS12" s="135"/>
      <c r="DCT12" s="135"/>
      <c r="DCU12" s="135"/>
      <c r="DCV12" s="135"/>
      <c r="DCW12" s="135"/>
      <c r="DCX12" s="135"/>
      <c r="DCY12" s="135"/>
      <c r="DCZ12" s="135"/>
      <c r="DDA12" s="135"/>
      <c r="DDB12" s="135"/>
      <c r="DDC12" s="135"/>
      <c r="DDD12" s="135"/>
      <c r="DDE12" s="135"/>
      <c r="DDF12" s="135"/>
      <c r="DDG12" s="135"/>
      <c r="DDH12" s="135"/>
      <c r="DDI12" s="135"/>
      <c r="DDJ12" s="135"/>
      <c r="DDK12" s="135"/>
      <c r="DDL12" s="135"/>
      <c r="DDM12" s="135"/>
      <c r="DDN12" s="135"/>
      <c r="DDO12" s="135"/>
      <c r="DDP12" s="135"/>
      <c r="DDQ12" s="135"/>
      <c r="DDR12" s="135"/>
      <c r="DDS12" s="135"/>
      <c r="DDT12" s="135"/>
      <c r="DDU12" s="135"/>
      <c r="DDV12" s="135"/>
      <c r="DDW12" s="135"/>
      <c r="DDX12" s="135"/>
      <c r="DDY12" s="135"/>
      <c r="DDZ12" s="135"/>
      <c r="DEA12" s="135"/>
      <c r="DEB12" s="135"/>
      <c r="DEC12" s="135"/>
      <c r="DED12" s="135"/>
      <c r="DEE12" s="135"/>
      <c r="DEF12" s="135"/>
      <c r="DEG12" s="135"/>
      <c r="DEH12" s="135"/>
      <c r="DEI12" s="135"/>
      <c r="DEJ12" s="135"/>
      <c r="DEK12" s="135"/>
      <c r="DEL12" s="135"/>
      <c r="DEM12" s="135"/>
      <c r="DEN12" s="135"/>
      <c r="DEO12" s="135"/>
      <c r="DEP12" s="135"/>
      <c r="DEQ12" s="135"/>
      <c r="DER12" s="135"/>
      <c r="DES12" s="135"/>
      <c r="DET12" s="135"/>
      <c r="DEU12" s="135"/>
      <c r="DEV12" s="135"/>
      <c r="DEW12" s="135"/>
      <c r="DEX12" s="135"/>
      <c r="DEY12" s="135"/>
      <c r="DEZ12" s="135"/>
      <c r="DFA12" s="135"/>
      <c r="DFB12" s="135"/>
      <c r="DFC12" s="135"/>
      <c r="DFD12" s="135"/>
      <c r="DFE12" s="135"/>
      <c r="DFF12" s="135"/>
      <c r="DFG12" s="135"/>
      <c r="DFH12" s="135"/>
      <c r="DFI12" s="135"/>
      <c r="DFJ12" s="135"/>
      <c r="DFK12" s="135"/>
      <c r="DFL12" s="135"/>
      <c r="DFM12" s="135"/>
      <c r="DFN12" s="135"/>
      <c r="DFO12" s="135"/>
      <c r="DFP12" s="135"/>
      <c r="DFQ12" s="135"/>
      <c r="DFR12" s="135"/>
      <c r="DFS12" s="135"/>
      <c r="DFT12" s="135"/>
      <c r="DFU12" s="135"/>
      <c r="DFV12" s="135"/>
      <c r="DFW12" s="135"/>
      <c r="DFX12" s="135"/>
      <c r="DFY12" s="135"/>
      <c r="DFZ12" s="135"/>
      <c r="DGA12" s="135"/>
      <c r="DGB12" s="135"/>
      <c r="DGC12" s="135"/>
      <c r="DGD12" s="135"/>
      <c r="DGE12" s="135"/>
      <c r="DGF12" s="135"/>
      <c r="DGG12" s="135"/>
      <c r="DGH12" s="135"/>
      <c r="DGI12" s="135"/>
      <c r="DGJ12" s="135"/>
      <c r="DGK12" s="135"/>
      <c r="DGL12" s="135"/>
      <c r="DGM12" s="135"/>
      <c r="DGN12" s="135"/>
      <c r="DGO12" s="135"/>
      <c r="DGP12" s="135"/>
      <c r="DGQ12" s="135"/>
      <c r="DGR12" s="135"/>
      <c r="DGS12" s="135"/>
      <c r="DGT12" s="135"/>
      <c r="DGU12" s="135"/>
      <c r="DGV12" s="135"/>
      <c r="DGW12" s="135"/>
      <c r="DGX12" s="135"/>
      <c r="DGY12" s="135"/>
      <c r="DGZ12" s="135"/>
      <c r="DHA12" s="135"/>
      <c r="DHB12" s="135"/>
      <c r="DHC12" s="135"/>
      <c r="DHD12" s="135"/>
      <c r="DHE12" s="135"/>
      <c r="DHF12" s="135"/>
      <c r="DHG12" s="135"/>
      <c r="DHH12" s="135"/>
      <c r="DHI12" s="135"/>
      <c r="DHJ12" s="135"/>
      <c r="DHK12" s="135"/>
      <c r="DHL12" s="135"/>
      <c r="DHM12" s="135"/>
      <c r="DHN12" s="135"/>
      <c r="DHO12" s="135"/>
      <c r="DHP12" s="135"/>
      <c r="DHQ12" s="135"/>
      <c r="DHR12" s="135"/>
      <c r="DHS12" s="135"/>
      <c r="DHT12" s="135"/>
      <c r="DHU12" s="135"/>
      <c r="DHV12" s="135"/>
      <c r="DHW12" s="135"/>
      <c r="DHX12" s="135"/>
      <c r="DHY12" s="135"/>
      <c r="DHZ12" s="135"/>
      <c r="DIA12" s="135"/>
      <c r="DIB12" s="135"/>
      <c r="DIC12" s="135"/>
      <c r="DID12" s="135"/>
      <c r="DIE12" s="135"/>
      <c r="DIF12" s="135"/>
      <c r="DIG12" s="135"/>
      <c r="DIH12" s="135"/>
      <c r="DII12" s="135"/>
      <c r="DIJ12" s="135"/>
      <c r="DIK12" s="135"/>
      <c r="DIL12" s="135"/>
      <c r="DIM12" s="135"/>
      <c r="DIN12" s="135"/>
      <c r="DIO12" s="135"/>
      <c r="DIP12" s="135"/>
      <c r="DIQ12" s="135"/>
      <c r="DIR12" s="135"/>
      <c r="DIS12" s="135"/>
      <c r="DIT12" s="135"/>
      <c r="DIU12" s="135"/>
      <c r="DIV12" s="135"/>
      <c r="DIW12" s="135"/>
      <c r="DIX12" s="135"/>
      <c r="DIY12" s="135"/>
      <c r="DIZ12" s="135"/>
      <c r="DJA12" s="135"/>
      <c r="DJB12" s="135"/>
      <c r="DJC12" s="135"/>
      <c r="DJD12" s="135"/>
      <c r="DJE12" s="135"/>
      <c r="DJF12" s="135"/>
      <c r="DJG12" s="135"/>
      <c r="DJH12" s="135"/>
      <c r="DJI12" s="135"/>
      <c r="DJJ12" s="135"/>
      <c r="DJK12" s="135"/>
      <c r="DJL12" s="135"/>
      <c r="DJM12" s="135"/>
      <c r="DJN12" s="135"/>
      <c r="DJO12" s="135"/>
      <c r="DJP12" s="135"/>
      <c r="DJQ12" s="135"/>
      <c r="DJR12" s="135"/>
      <c r="DJS12" s="135"/>
      <c r="DJT12" s="135"/>
      <c r="DJU12" s="135"/>
      <c r="DJV12" s="135"/>
      <c r="DJW12" s="135"/>
      <c r="DJX12" s="135"/>
      <c r="DJY12" s="135"/>
      <c r="DJZ12" s="135"/>
      <c r="DKA12" s="135"/>
      <c r="DKB12" s="135"/>
      <c r="DKC12" s="135"/>
      <c r="DKD12" s="135"/>
      <c r="DKE12" s="135"/>
      <c r="DKF12" s="135"/>
      <c r="DKG12" s="135"/>
      <c r="DKH12" s="135"/>
      <c r="DKI12" s="135"/>
      <c r="DKJ12" s="135"/>
      <c r="DKK12" s="135"/>
      <c r="DKL12" s="135"/>
      <c r="DKM12" s="135"/>
      <c r="DKN12" s="135"/>
      <c r="DKO12" s="135"/>
      <c r="DKP12" s="135"/>
      <c r="DKQ12" s="135"/>
      <c r="DKR12" s="135"/>
      <c r="DKS12" s="135"/>
      <c r="DKT12" s="135"/>
      <c r="DKU12" s="135"/>
      <c r="DKV12" s="135"/>
      <c r="DKW12" s="135"/>
      <c r="DKX12" s="135"/>
      <c r="DKY12" s="135"/>
      <c r="DKZ12" s="135"/>
      <c r="DLA12" s="135"/>
      <c r="DLB12" s="135"/>
      <c r="DLC12" s="135"/>
      <c r="DLD12" s="135"/>
      <c r="DLE12" s="135"/>
      <c r="DLF12" s="135"/>
      <c r="DLG12" s="135"/>
      <c r="DLH12" s="135"/>
      <c r="DLI12" s="135"/>
      <c r="DLJ12" s="135"/>
      <c r="DLK12" s="135"/>
      <c r="DLL12" s="135"/>
      <c r="DLM12" s="135"/>
      <c r="DLN12" s="135"/>
      <c r="DLO12" s="135"/>
      <c r="DLP12" s="135"/>
      <c r="DLQ12" s="135"/>
      <c r="DLR12" s="135"/>
      <c r="DLS12" s="135"/>
      <c r="DLT12" s="135"/>
      <c r="DLU12" s="135"/>
      <c r="DLV12" s="135"/>
      <c r="DLW12" s="135"/>
      <c r="DLX12" s="135"/>
      <c r="DLY12" s="135"/>
      <c r="DLZ12" s="135"/>
      <c r="DMA12" s="135"/>
      <c r="DMB12" s="135"/>
      <c r="DMC12" s="135"/>
      <c r="DMD12" s="135"/>
      <c r="DME12" s="135"/>
      <c r="DMF12" s="135"/>
      <c r="DMG12" s="135"/>
      <c r="DMH12" s="135"/>
      <c r="DMI12" s="135"/>
      <c r="DMJ12" s="135"/>
      <c r="DMK12" s="135"/>
      <c r="DML12" s="135"/>
      <c r="DMM12" s="135"/>
      <c r="DMN12" s="135"/>
      <c r="DMO12" s="135"/>
      <c r="DMP12" s="135"/>
      <c r="DMQ12" s="135"/>
      <c r="DMR12" s="135"/>
      <c r="DMS12" s="135"/>
      <c r="DMT12" s="135"/>
      <c r="DMU12" s="135"/>
      <c r="DMV12" s="135"/>
      <c r="DMW12" s="135"/>
      <c r="DMX12" s="135"/>
      <c r="DMY12" s="135"/>
      <c r="DMZ12" s="135"/>
      <c r="DNA12" s="135"/>
      <c r="DNB12" s="135"/>
      <c r="DNC12" s="135"/>
      <c r="DND12" s="135"/>
      <c r="DNE12" s="135"/>
      <c r="DNF12" s="135"/>
      <c r="DNG12" s="135"/>
      <c r="DNH12" s="135"/>
      <c r="DNI12" s="135"/>
      <c r="DNJ12" s="135"/>
      <c r="DNK12" s="135"/>
      <c r="DNL12" s="135"/>
      <c r="DNM12" s="135"/>
      <c r="DNN12" s="135"/>
      <c r="DNO12" s="135"/>
      <c r="DNP12" s="135"/>
      <c r="DNQ12" s="135"/>
      <c r="DNR12" s="135"/>
      <c r="DNS12" s="135"/>
      <c r="DNT12" s="135"/>
      <c r="DNU12" s="135"/>
      <c r="DNV12" s="135"/>
      <c r="DNW12" s="135"/>
      <c r="DNX12" s="135"/>
      <c r="DNY12" s="135"/>
      <c r="DNZ12" s="135"/>
      <c r="DOA12" s="135"/>
      <c r="DOB12" s="135"/>
      <c r="DOC12" s="135"/>
      <c r="DOD12" s="135"/>
      <c r="DOE12" s="135"/>
      <c r="DOF12" s="135"/>
      <c r="DOG12" s="135"/>
      <c r="DOH12" s="135"/>
      <c r="DOI12" s="135"/>
      <c r="DOJ12" s="135"/>
      <c r="DOK12" s="135"/>
      <c r="DOL12" s="135"/>
      <c r="DOM12" s="135"/>
      <c r="DON12" s="135"/>
      <c r="DOO12" s="135"/>
      <c r="DOP12" s="135"/>
      <c r="DOQ12" s="135"/>
      <c r="DOR12" s="135"/>
      <c r="DOS12" s="135"/>
      <c r="DOT12" s="135"/>
      <c r="DOU12" s="135"/>
      <c r="DOV12" s="135"/>
      <c r="DOW12" s="135"/>
      <c r="DOX12" s="135"/>
      <c r="DOY12" s="135"/>
      <c r="DOZ12" s="135"/>
      <c r="DPA12" s="135"/>
      <c r="DPB12" s="135"/>
      <c r="DPC12" s="135"/>
      <c r="DPD12" s="135"/>
      <c r="DPE12" s="135"/>
      <c r="DPF12" s="135"/>
      <c r="DPG12" s="135"/>
      <c r="DPH12" s="135"/>
      <c r="DPI12" s="135"/>
      <c r="DPJ12" s="135"/>
      <c r="DPK12" s="135"/>
      <c r="DPL12" s="135"/>
      <c r="DPM12" s="135"/>
      <c r="DPN12" s="135"/>
      <c r="DPO12" s="135"/>
      <c r="DPP12" s="135"/>
      <c r="DPQ12" s="135"/>
      <c r="DPR12" s="135"/>
      <c r="DPS12" s="135"/>
      <c r="DPT12" s="135"/>
      <c r="DPU12" s="135"/>
      <c r="DPV12" s="135"/>
      <c r="DPW12" s="135"/>
      <c r="DPX12" s="135"/>
      <c r="DPY12" s="135"/>
      <c r="DPZ12" s="135"/>
      <c r="DQA12" s="135"/>
      <c r="DQB12" s="135"/>
      <c r="DQC12" s="135"/>
      <c r="DQD12" s="135"/>
      <c r="DQE12" s="135"/>
      <c r="DQF12" s="135"/>
      <c r="DQG12" s="135"/>
      <c r="DQH12" s="135"/>
      <c r="DQI12" s="135"/>
      <c r="DQJ12" s="135"/>
      <c r="DQK12" s="135"/>
      <c r="DQL12" s="135"/>
      <c r="DQM12" s="135"/>
      <c r="DQN12" s="135"/>
      <c r="DQO12" s="135"/>
      <c r="DQP12" s="135"/>
      <c r="DQQ12" s="135"/>
      <c r="DQR12" s="135"/>
      <c r="DQS12" s="135"/>
      <c r="DQT12" s="135"/>
      <c r="DQU12" s="135"/>
      <c r="DQV12" s="135"/>
      <c r="DQW12" s="135"/>
      <c r="DQX12" s="135"/>
      <c r="DQY12" s="135"/>
      <c r="DQZ12" s="135"/>
      <c r="DRA12" s="135"/>
      <c r="DRB12" s="135"/>
      <c r="DRC12" s="135"/>
      <c r="DRD12" s="135"/>
      <c r="DRE12" s="135"/>
      <c r="DRF12" s="135"/>
      <c r="DRG12" s="135"/>
      <c r="DRH12" s="135"/>
      <c r="DRI12" s="135"/>
      <c r="DRJ12" s="135"/>
      <c r="DRK12" s="135"/>
      <c r="DRL12" s="135"/>
      <c r="DRM12" s="135"/>
      <c r="DRN12" s="135"/>
      <c r="DRO12" s="135"/>
      <c r="DRP12" s="135"/>
      <c r="DRQ12" s="135"/>
      <c r="DRR12" s="135"/>
      <c r="DRS12" s="135"/>
      <c r="DRT12" s="135"/>
      <c r="DRU12" s="135"/>
      <c r="DRV12" s="135"/>
      <c r="DRW12" s="135"/>
      <c r="DRX12" s="135"/>
      <c r="DRY12" s="135"/>
      <c r="DRZ12" s="135"/>
      <c r="DSA12" s="135"/>
      <c r="DSB12" s="135"/>
      <c r="DSC12" s="135"/>
      <c r="DSD12" s="135"/>
      <c r="DSE12" s="135"/>
      <c r="DSF12" s="135"/>
      <c r="DSG12" s="135"/>
      <c r="DSH12" s="135"/>
      <c r="DSI12" s="135"/>
      <c r="DSJ12" s="135"/>
      <c r="DSK12" s="135"/>
      <c r="DSL12" s="135"/>
      <c r="DSM12" s="135"/>
      <c r="DSN12" s="135"/>
      <c r="DSO12" s="135"/>
      <c r="DSP12" s="135"/>
      <c r="DSQ12" s="135"/>
      <c r="DSR12" s="135"/>
      <c r="DSS12" s="135"/>
      <c r="DST12" s="135"/>
      <c r="DSU12" s="135"/>
      <c r="DSV12" s="135"/>
      <c r="DSW12" s="135"/>
      <c r="DSX12" s="135"/>
      <c r="DSY12" s="135"/>
      <c r="DSZ12" s="135"/>
      <c r="DTA12" s="135"/>
      <c r="DTB12" s="135"/>
      <c r="DTC12" s="135"/>
      <c r="DTD12" s="135"/>
      <c r="DTE12" s="135"/>
      <c r="DTF12" s="135"/>
      <c r="DTG12" s="135"/>
      <c r="DTH12" s="135"/>
      <c r="DTI12" s="135"/>
      <c r="DTJ12" s="135"/>
      <c r="DTK12" s="135"/>
      <c r="DTL12" s="135"/>
      <c r="DTM12" s="135"/>
      <c r="DTN12" s="135"/>
      <c r="DTO12" s="135"/>
      <c r="DTP12" s="135"/>
      <c r="DTQ12" s="135"/>
      <c r="DTR12" s="135"/>
      <c r="DTS12" s="135"/>
      <c r="DTT12" s="135"/>
      <c r="DTU12" s="135"/>
      <c r="DTV12" s="135"/>
      <c r="DTW12" s="135"/>
      <c r="DTX12" s="135"/>
      <c r="DTY12" s="135"/>
      <c r="DTZ12" s="135"/>
      <c r="DUA12" s="135"/>
      <c r="DUB12" s="135"/>
      <c r="DUC12" s="135"/>
      <c r="DUD12" s="135"/>
      <c r="DUE12" s="135"/>
      <c r="DUF12" s="135"/>
      <c r="DUG12" s="135"/>
      <c r="DUH12" s="135"/>
      <c r="DUI12" s="135"/>
      <c r="DUJ12" s="135"/>
      <c r="DUK12" s="135"/>
      <c r="DUL12" s="135"/>
      <c r="DUM12" s="135"/>
      <c r="DUN12" s="135"/>
      <c r="DUO12" s="135"/>
      <c r="DUP12" s="135"/>
      <c r="DUQ12" s="135"/>
      <c r="DUR12" s="135"/>
      <c r="DUS12" s="135"/>
      <c r="DUT12" s="135"/>
      <c r="DUU12" s="135"/>
      <c r="DUV12" s="135"/>
      <c r="DUW12" s="135"/>
      <c r="DUX12" s="135"/>
      <c r="DUY12" s="135"/>
      <c r="DUZ12" s="135"/>
      <c r="DVA12" s="135"/>
      <c r="DVB12" s="135"/>
      <c r="DVC12" s="135"/>
      <c r="DVD12" s="135"/>
      <c r="DVE12" s="135"/>
      <c r="DVF12" s="135"/>
      <c r="DVG12" s="135"/>
      <c r="DVH12" s="135"/>
      <c r="DVI12" s="135"/>
      <c r="DVJ12" s="135"/>
      <c r="DVK12" s="135"/>
      <c r="DVL12" s="135"/>
      <c r="DVM12" s="135"/>
      <c r="DVN12" s="135"/>
      <c r="DVO12" s="135"/>
      <c r="DVP12" s="135"/>
      <c r="DVQ12" s="135"/>
      <c r="DVR12" s="135"/>
      <c r="DVS12" s="135"/>
      <c r="DVT12" s="135"/>
      <c r="DVU12" s="135"/>
      <c r="DVV12" s="135"/>
      <c r="DVW12" s="135"/>
      <c r="DVX12" s="135"/>
      <c r="DVY12" s="135"/>
      <c r="DVZ12" s="135"/>
      <c r="DWA12" s="135"/>
      <c r="DWB12" s="135"/>
      <c r="DWC12" s="135"/>
      <c r="DWD12" s="135"/>
      <c r="DWE12" s="135"/>
      <c r="DWF12" s="135"/>
      <c r="DWG12" s="135"/>
      <c r="DWH12" s="135"/>
      <c r="DWI12" s="135"/>
      <c r="DWJ12" s="135"/>
      <c r="DWK12" s="135"/>
      <c r="DWL12" s="135"/>
      <c r="DWM12" s="135"/>
      <c r="DWN12" s="135"/>
      <c r="DWO12" s="135"/>
      <c r="DWP12" s="135"/>
      <c r="DWQ12" s="135"/>
      <c r="DWR12" s="135"/>
      <c r="DWS12" s="135"/>
      <c r="DWT12" s="135"/>
      <c r="DWU12" s="135"/>
      <c r="DWV12" s="135"/>
      <c r="DWW12" s="135"/>
      <c r="DWX12" s="135"/>
      <c r="DWY12" s="135"/>
      <c r="DWZ12" s="135"/>
      <c r="DXA12" s="135"/>
      <c r="DXB12" s="135"/>
      <c r="DXC12" s="135"/>
      <c r="DXD12" s="135"/>
      <c r="DXE12" s="135"/>
      <c r="DXF12" s="135"/>
      <c r="DXG12" s="135"/>
      <c r="DXH12" s="135"/>
      <c r="DXI12" s="135"/>
      <c r="DXJ12" s="135"/>
      <c r="DXK12" s="135"/>
      <c r="DXL12" s="135"/>
      <c r="DXM12" s="135"/>
      <c r="DXN12" s="135"/>
      <c r="DXO12" s="135"/>
      <c r="DXP12" s="135"/>
      <c r="DXQ12" s="135"/>
      <c r="DXR12" s="135"/>
      <c r="DXS12" s="135"/>
      <c r="DXT12" s="135"/>
      <c r="DXU12" s="135"/>
      <c r="DXV12" s="135"/>
      <c r="DXW12" s="135"/>
      <c r="DXX12" s="135"/>
      <c r="DXY12" s="135"/>
      <c r="DXZ12" s="135"/>
      <c r="DYA12" s="135"/>
      <c r="DYB12" s="135"/>
      <c r="DYC12" s="135"/>
      <c r="DYD12" s="135"/>
      <c r="DYE12" s="135"/>
      <c r="DYF12" s="135"/>
      <c r="DYG12" s="135"/>
      <c r="DYH12" s="135"/>
      <c r="DYI12" s="135"/>
      <c r="DYJ12" s="135"/>
      <c r="DYK12" s="135"/>
      <c r="DYL12" s="135"/>
      <c r="DYM12" s="135"/>
      <c r="DYN12" s="135"/>
      <c r="DYO12" s="135"/>
      <c r="DYP12" s="135"/>
      <c r="DYQ12" s="135"/>
      <c r="DYR12" s="135"/>
      <c r="DYS12" s="135"/>
      <c r="DYT12" s="135"/>
      <c r="DYU12" s="135"/>
      <c r="DYV12" s="135"/>
      <c r="DYW12" s="135"/>
      <c r="DYX12" s="135"/>
      <c r="DYY12" s="135"/>
      <c r="DYZ12" s="135"/>
      <c r="DZA12" s="135"/>
      <c r="DZB12" s="135"/>
      <c r="DZC12" s="135"/>
      <c r="DZD12" s="135"/>
      <c r="DZE12" s="135"/>
      <c r="DZF12" s="135"/>
      <c r="DZG12" s="135"/>
      <c r="DZH12" s="135"/>
      <c r="DZI12" s="135"/>
      <c r="DZJ12" s="135"/>
      <c r="DZK12" s="135"/>
      <c r="DZL12" s="135"/>
      <c r="DZM12" s="135"/>
      <c r="DZN12" s="135"/>
      <c r="DZO12" s="135"/>
      <c r="DZP12" s="135"/>
      <c r="DZQ12" s="135"/>
      <c r="DZR12" s="135"/>
      <c r="DZS12" s="135"/>
      <c r="DZT12" s="135"/>
      <c r="DZU12" s="135"/>
      <c r="DZV12" s="135"/>
      <c r="DZW12" s="135"/>
      <c r="DZX12" s="135"/>
      <c r="DZY12" s="135"/>
      <c r="DZZ12" s="135"/>
      <c r="EAA12" s="135"/>
      <c r="EAB12" s="135"/>
      <c r="EAC12" s="135"/>
      <c r="EAD12" s="135"/>
      <c r="EAE12" s="135"/>
      <c r="EAF12" s="135"/>
      <c r="EAG12" s="135"/>
      <c r="EAH12" s="135"/>
      <c r="EAI12" s="135"/>
      <c r="EAJ12" s="135"/>
      <c r="EAK12" s="135"/>
      <c r="EAL12" s="135"/>
      <c r="EAM12" s="135"/>
      <c r="EAN12" s="135"/>
      <c r="EAO12" s="135"/>
      <c r="EAP12" s="135"/>
      <c r="EAQ12" s="135"/>
      <c r="EAR12" s="135"/>
      <c r="EAS12" s="135"/>
      <c r="EAT12" s="135"/>
      <c r="EAU12" s="135"/>
      <c r="EAV12" s="135"/>
      <c r="EAW12" s="135"/>
      <c r="EAX12" s="135"/>
      <c r="EAY12" s="135"/>
      <c r="EAZ12" s="135"/>
      <c r="EBA12" s="135"/>
      <c r="EBB12" s="135"/>
      <c r="EBC12" s="135"/>
      <c r="EBD12" s="135"/>
      <c r="EBE12" s="135"/>
      <c r="EBF12" s="135"/>
      <c r="EBG12" s="135"/>
      <c r="EBH12" s="135"/>
      <c r="EBI12" s="135"/>
      <c r="EBJ12" s="135"/>
      <c r="EBK12" s="135"/>
      <c r="EBL12" s="135"/>
      <c r="EBM12" s="135"/>
      <c r="EBN12" s="135"/>
      <c r="EBO12" s="135"/>
      <c r="EBP12" s="135"/>
      <c r="EBQ12" s="135"/>
      <c r="EBR12" s="135"/>
      <c r="EBS12" s="135"/>
      <c r="EBT12" s="135"/>
      <c r="EBU12" s="135"/>
      <c r="EBV12" s="135"/>
      <c r="EBW12" s="135"/>
      <c r="EBX12" s="135"/>
      <c r="EBY12" s="135"/>
      <c r="EBZ12" s="135"/>
      <c r="ECA12" s="135"/>
      <c r="ECB12" s="135"/>
      <c r="ECC12" s="135"/>
      <c r="ECD12" s="135"/>
      <c r="ECE12" s="135"/>
      <c r="ECF12" s="135"/>
      <c r="ECG12" s="135"/>
      <c r="ECH12" s="135"/>
      <c r="ECI12" s="135"/>
      <c r="ECJ12" s="135"/>
      <c r="ECK12" s="135"/>
      <c r="ECL12" s="135"/>
      <c r="ECM12" s="135"/>
      <c r="ECN12" s="135"/>
      <c r="ECO12" s="135"/>
      <c r="ECP12" s="135"/>
      <c r="ECQ12" s="135"/>
      <c r="ECR12" s="135"/>
      <c r="ECS12" s="135"/>
      <c r="ECT12" s="135"/>
      <c r="ECU12" s="135"/>
      <c r="ECV12" s="135"/>
      <c r="ECW12" s="135"/>
      <c r="ECX12" s="135"/>
      <c r="ECY12" s="135"/>
      <c r="ECZ12" s="135"/>
      <c r="EDA12" s="135"/>
      <c r="EDB12" s="135"/>
      <c r="EDC12" s="135"/>
      <c r="EDD12" s="135"/>
      <c r="EDE12" s="135"/>
      <c r="EDF12" s="135"/>
      <c r="EDG12" s="135"/>
      <c r="EDH12" s="135"/>
      <c r="EDI12" s="135"/>
      <c r="EDJ12" s="135"/>
      <c r="EDK12" s="135"/>
      <c r="EDL12" s="135"/>
      <c r="EDM12" s="135"/>
      <c r="EDN12" s="135"/>
      <c r="EDO12" s="135"/>
      <c r="EDP12" s="135"/>
      <c r="EDQ12" s="135"/>
      <c r="EDR12" s="135"/>
      <c r="EDS12" s="135"/>
      <c r="EDT12" s="135"/>
      <c r="EDU12" s="135"/>
      <c r="EDV12" s="135"/>
      <c r="EDW12" s="135"/>
      <c r="EDX12" s="135"/>
      <c r="EDY12" s="135"/>
      <c r="EDZ12" s="135"/>
      <c r="EEA12" s="135"/>
      <c r="EEB12" s="135"/>
      <c r="EEC12" s="135"/>
      <c r="EED12" s="135"/>
      <c r="EEE12" s="135"/>
      <c r="EEF12" s="135"/>
      <c r="EEG12" s="135"/>
      <c r="EEH12" s="135"/>
      <c r="EEI12" s="135"/>
      <c r="EEJ12" s="135"/>
      <c r="EEK12" s="135"/>
      <c r="EEL12" s="135"/>
      <c r="EEM12" s="135"/>
      <c r="EEN12" s="135"/>
      <c r="EEO12" s="135"/>
      <c r="EEP12" s="135"/>
      <c r="EEQ12" s="135"/>
      <c r="EER12" s="135"/>
      <c r="EES12" s="135"/>
      <c r="EET12" s="135"/>
      <c r="EEU12" s="135"/>
      <c r="EEV12" s="135"/>
      <c r="EEW12" s="135"/>
      <c r="EEX12" s="135"/>
      <c r="EEY12" s="135"/>
      <c r="EEZ12" s="135"/>
      <c r="EFA12" s="135"/>
      <c r="EFB12" s="135"/>
      <c r="EFC12" s="135"/>
      <c r="EFD12" s="135"/>
      <c r="EFE12" s="135"/>
      <c r="EFF12" s="135"/>
      <c r="EFG12" s="135"/>
      <c r="EFH12" s="135"/>
      <c r="EFI12" s="135"/>
      <c r="EFJ12" s="135"/>
      <c r="EFK12" s="135"/>
      <c r="EFL12" s="135"/>
      <c r="EFM12" s="135"/>
      <c r="EFN12" s="135"/>
      <c r="EFO12" s="135"/>
      <c r="EFP12" s="135"/>
      <c r="EFQ12" s="135"/>
      <c r="EFR12" s="135"/>
      <c r="EFS12" s="135"/>
      <c r="EFT12" s="135"/>
      <c r="EFU12" s="135"/>
      <c r="EFV12" s="135"/>
      <c r="EFW12" s="135"/>
      <c r="EFX12" s="135"/>
      <c r="EFY12" s="135"/>
      <c r="EFZ12" s="135"/>
      <c r="EGA12" s="135"/>
      <c r="EGB12" s="135"/>
      <c r="EGC12" s="135"/>
      <c r="EGD12" s="135"/>
      <c r="EGE12" s="135"/>
      <c r="EGF12" s="135"/>
      <c r="EGG12" s="135"/>
      <c r="EGH12" s="135"/>
      <c r="EGI12" s="135"/>
      <c r="EGJ12" s="135"/>
      <c r="EGK12" s="135"/>
      <c r="EGL12" s="135"/>
      <c r="EGM12" s="135"/>
      <c r="EGN12" s="135"/>
      <c r="EGO12" s="135"/>
      <c r="EGP12" s="135"/>
      <c r="EGQ12" s="135"/>
      <c r="EGR12" s="135"/>
      <c r="EGS12" s="135"/>
      <c r="EGT12" s="135"/>
      <c r="EGU12" s="135"/>
      <c r="EGV12" s="135"/>
      <c r="EGW12" s="135"/>
      <c r="EGX12" s="135"/>
      <c r="EGY12" s="135"/>
      <c r="EGZ12" s="135"/>
      <c r="EHA12" s="135"/>
      <c r="EHB12" s="135"/>
      <c r="EHC12" s="135"/>
      <c r="EHD12" s="135"/>
      <c r="EHE12" s="135"/>
      <c r="EHF12" s="135"/>
      <c r="EHG12" s="135"/>
      <c r="EHH12" s="135"/>
      <c r="EHI12" s="135"/>
      <c r="EHJ12" s="135"/>
      <c r="EHK12" s="135"/>
      <c r="EHL12" s="135"/>
      <c r="EHM12" s="135"/>
      <c r="EHN12" s="135"/>
      <c r="EHO12" s="135"/>
      <c r="EHP12" s="135"/>
      <c r="EHQ12" s="135"/>
      <c r="EHR12" s="135"/>
      <c r="EHS12" s="135"/>
      <c r="EHT12" s="135"/>
      <c r="EHU12" s="135"/>
      <c r="EHV12" s="135"/>
      <c r="EHW12" s="135"/>
      <c r="EHX12" s="135"/>
      <c r="EHY12" s="135"/>
      <c r="EHZ12" s="135"/>
      <c r="EIA12" s="135"/>
      <c r="EIB12" s="135"/>
      <c r="EIC12" s="135"/>
      <c r="EID12" s="135"/>
      <c r="EIE12" s="135"/>
      <c r="EIF12" s="135"/>
      <c r="EIG12" s="135"/>
      <c r="EIH12" s="135"/>
      <c r="EII12" s="135"/>
      <c r="EIJ12" s="135"/>
      <c r="EIK12" s="135"/>
      <c r="EIL12" s="135"/>
      <c r="EIM12" s="135"/>
      <c r="EIN12" s="135"/>
      <c r="EIO12" s="135"/>
      <c r="EIP12" s="135"/>
      <c r="EIQ12" s="135"/>
      <c r="EIR12" s="135"/>
      <c r="EIS12" s="135"/>
      <c r="EIT12" s="135"/>
      <c r="EIU12" s="135"/>
      <c r="EIV12" s="135"/>
      <c r="EIW12" s="135"/>
      <c r="EIX12" s="135"/>
      <c r="EIY12" s="135"/>
      <c r="EIZ12" s="135"/>
      <c r="EJA12" s="135"/>
      <c r="EJB12" s="135"/>
      <c r="EJC12" s="135"/>
      <c r="EJD12" s="135"/>
      <c r="EJE12" s="135"/>
      <c r="EJF12" s="135"/>
      <c r="EJG12" s="135"/>
      <c r="EJH12" s="135"/>
      <c r="EJI12" s="135"/>
      <c r="EJJ12" s="135"/>
      <c r="EJK12" s="135"/>
      <c r="EJL12" s="135"/>
      <c r="EJM12" s="135"/>
      <c r="EJN12" s="135"/>
      <c r="EJO12" s="135"/>
      <c r="EJP12" s="135"/>
      <c r="EJQ12" s="135"/>
      <c r="EJR12" s="135"/>
      <c r="EJS12" s="135"/>
      <c r="EJT12" s="135"/>
      <c r="EJU12" s="135"/>
      <c r="EJV12" s="135"/>
      <c r="EJW12" s="135"/>
      <c r="EJX12" s="135"/>
      <c r="EJY12" s="135"/>
      <c r="EJZ12" s="135"/>
      <c r="EKA12" s="135"/>
      <c r="EKB12" s="135"/>
      <c r="EKC12" s="135"/>
      <c r="EKD12" s="135"/>
      <c r="EKE12" s="135"/>
      <c r="EKF12" s="135"/>
      <c r="EKG12" s="135"/>
      <c r="EKH12" s="135"/>
      <c r="EKI12" s="135"/>
      <c r="EKJ12" s="135"/>
      <c r="EKK12" s="135"/>
      <c r="EKL12" s="135"/>
      <c r="EKM12" s="135"/>
      <c r="EKN12" s="135"/>
      <c r="EKO12" s="135"/>
      <c r="EKP12" s="135"/>
      <c r="EKQ12" s="135"/>
      <c r="EKR12" s="135"/>
      <c r="EKS12" s="135"/>
      <c r="EKT12" s="135"/>
      <c r="EKU12" s="135"/>
      <c r="EKV12" s="135"/>
      <c r="EKW12" s="135"/>
      <c r="EKX12" s="135"/>
      <c r="EKY12" s="135"/>
      <c r="EKZ12" s="135"/>
      <c r="ELA12" s="135"/>
      <c r="ELB12" s="135"/>
      <c r="ELC12" s="135"/>
      <c r="ELD12" s="135"/>
      <c r="ELE12" s="135"/>
      <c r="ELF12" s="135"/>
      <c r="ELG12" s="135"/>
      <c r="ELH12" s="135"/>
      <c r="ELI12" s="135"/>
      <c r="ELJ12" s="135"/>
      <c r="ELK12" s="135"/>
      <c r="ELL12" s="135"/>
      <c r="ELM12" s="135"/>
      <c r="ELN12" s="135"/>
      <c r="ELO12" s="135"/>
      <c r="ELP12" s="135"/>
      <c r="ELQ12" s="135"/>
      <c r="ELR12" s="135"/>
      <c r="ELS12" s="135"/>
      <c r="ELT12" s="135"/>
      <c r="ELU12" s="135"/>
      <c r="ELV12" s="135"/>
      <c r="ELW12" s="135"/>
      <c r="ELX12" s="135"/>
      <c r="ELY12" s="135"/>
      <c r="ELZ12" s="135"/>
      <c r="EMA12" s="135"/>
      <c r="EMB12" s="135"/>
      <c r="EMC12" s="135"/>
      <c r="EMD12" s="135"/>
      <c r="EME12" s="135"/>
      <c r="EMF12" s="135"/>
      <c r="EMG12" s="135"/>
      <c r="EMH12" s="135"/>
      <c r="EMI12" s="135"/>
      <c r="EMJ12" s="135"/>
      <c r="EMK12" s="135"/>
      <c r="EML12" s="135"/>
      <c r="EMM12" s="135"/>
      <c r="EMN12" s="135"/>
      <c r="EMO12" s="135"/>
      <c r="EMP12" s="135"/>
      <c r="EMQ12" s="135"/>
      <c r="EMR12" s="135"/>
      <c r="EMS12" s="135"/>
      <c r="EMT12" s="135"/>
      <c r="EMU12" s="135"/>
      <c r="EMV12" s="135"/>
      <c r="EMW12" s="135"/>
      <c r="EMX12" s="135"/>
      <c r="EMY12" s="135"/>
      <c r="EMZ12" s="135"/>
      <c r="ENA12" s="135"/>
      <c r="ENB12" s="135"/>
      <c r="ENC12" s="135"/>
      <c r="END12" s="135"/>
      <c r="ENE12" s="135"/>
      <c r="ENF12" s="135"/>
      <c r="ENG12" s="135"/>
      <c r="ENH12" s="135"/>
      <c r="ENI12" s="135"/>
      <c r="ENJ12" s="135"/>
      <c r="ENK12" s="135"/>
      <c r="ENL12" s="135"/>
      <c r="ENM12" s="135"/>
      <c r="ENN12" s="135"/>
      <c r="ENO12" s="135"/>
      <c r="ENP12" s="135"/>
      <c r="ENQ12" s="135"/>
      <c r="ENR12" s="135"/>
      <c r="ENS12" s="135"/>
      <c r="ENT12" s="135"/>
      <c r="ENU12" s="135"/>
      <c r="ENV12" s="135"/>
      <c r="ENW12" s="135"/>
      <c r="ENX12" s="135"/>
      <c r="ENY12" s="135"/>
      <c r="ENZ12" s="135"/>
      <c r="EOA12" s="135"/>
      <c r="EOB12" s="135"/>
      <c r="EOC12" s="135"/>
      <c r="EOD12" s="135"/>
      <c r="EOE12" s="135"/>
      <c r="EOF12" s="135"/>
      <c r="EOG12" s="135"/>
      <c r="EOH12" s="135"/>
      <c r="EOI12" s="135"/>
      <c r="EOJ12" s="135"/>
      <c r="EOK12" s="135"/>
      <c r="EOL12" s="135"/>
      <c r="EOM12" s="135"/>
      <c r="EON12" s="135"/>
      <c r="EOO12" s="135"/>
      <c r="EOP12" s="135"/>
      <c r="EOQ12" s="135"/>
      <c r="EOR12" s="135"/>
      <c r="EOS12" s="135"/>
      <c r="EOT12" s="135"/>
      <c r="EOU12" s="135"/>
      <c r="EOV12" s="135"/>
      <c r="EOW12" s="135"/>
      <c r="EOX12" s="135"/>
      <c r="EOY12" s="135"/>
      <c r="EOZ12" s="135"/>
      <c r="EPA12" s="135"/>
      <c r="EPB12" s="135"/>
      <c r="EPC12" s="135"/>
      <c r="EPD12" s="135"/>
      <c r="EPE12" s="135"/>
      <c r="EPF12" s="135"/>
      <c r="EPG12" s="135"/>
      <c r="EPH12" s="135"/>
      <c r="EPI12" s="135"/>
      <c r="EPJ12" s="135"/>
      <c r="EPK12" s="135"/>
      <c r="EPL12" s="135"/>
      <c r="EPM12" s="135"/>
      <c r="EPN12" s="135"/>
      <c r="EPO12" s="135"/>
      <c r="EPP12" s="135"/>
      <c r="EPQ12" s="135"/>
      <c r="EPR12" s="135"/>
      <c r="EPS12" s="135"/>
      <c r="EPT12" s="135"/>
      <c r="EPU12" s="135"/>
      <c r="EPV12" s="135"/>
      <c r="EPW12" s="135"/>
      <c r="EPX12" s="135"/>
      <c r="EPY12" s="135"/>
      <c r="EPZ12" s="135"/>
      <c r="EQA12" s="135"/>
      <c r="EQB12" s="135"/>
      <c r="EQC12" s="135"/>
      <c r="EQD12" s="135"/>
      <c r="EQE12" s="135"/>
      <c r="EQF12" s="135"/>
      <c r="EQG12" s="135"/>
      <c r="EQH12" s="135"/>
      <c r="EQI12" s="135"/>
      <c r="EQJ12" s="135"/>
      <c r="EQK12" s="135"/>
      <c r="EQL12" s="135"/>
      <c r="EQM12" s="135"/>
      <c r="EQN12" s="135"/>
      <c r="EQO12" s="135"/>
      <c r="EQP12" s="135"/>
      <c r="EQQ12" s="135"/>
      <c r="EQR12" s="135"/>
      <c r="EQS12" s="135"/>
      <c r="EQT12" s="135"/>
      <c r="EQU12" s="135"/>
      <c r="EQV12" s="135"/>
      <c r="EQW12" s="135"/>
      <c r="EQX12" s="135"/>
      <c r="EQY12" s="135"/>
      <c r="EQZ12" s="135"/>
      <c r="ERA12" s="135"/>
      <c r="ERB12" s="135"/>
      <c r="ERC12" s="135"/>
      <c r="ERD12" s="135"/>
      <c r="ERE12" s="135"/>
      <c r="ERF12" s="135"/>
      <c r="ERG12" s="135"/>
      <c r="ERH12" s="135"/>
      <c r="ERI12" s="135"/>
      <c r="ERJ12" s="135"/>
      <c r="ERK12" s="135"/>
      <c r="ERL12" s="135"/>
      <c r="ERM12" s="135"/>
      <c r="ERN12" s="135"/>
      <c r="ERO12" s="135"/>
      <c r="ERP12" s="135"/>
      <c r="ERQ12" s="135"/>
      <c r="ERR12" s="135"/>
      <c r="ERS12" s="135"/>
      <c r="ERT12" s="135"/>
      <c r="ERU12" s="135"/>
      <c r="ERV12" s="135"/>
      <c r="ERW12" s="135"/>
      <c r="ERX12" s="135"/>
      <c r="ERY12" s="135"/>
      <c r="ERZ12" s="135"/>
      <c r="ESA12" s="135"/>
      <c r="ESB12" s="135"/>
      <c r="ESC12" s="135"/>
      <c r="ESD12" s="135"/>
      <c r="ESE12" s="135"/>
      <c r="ESF12" s="135"/>
      <c r="ESG12" s="135"/>
      <c r="ESH12" s="135"/>
      <c r="ESI12" s="135"/>
      <c r="ESJ12" s="135"/>
      <c r="ESK12" s="135"/>
      <c r="ESL12" s="135"/>
      <c r="ESM12" s="135"/>
      <c r="ESN12" s="135"/>
      <c r="ESO12" s="135"/>
      <c r="ESP12" s="135"/>
      <c r="ESQ12" s="135"/>
      <c r="ESR12" s="135"/>
      <c r="ESS12" s="135"/>
      <c r="EST12" s="135"/>
      <c r="ESU12" s="135"/>
      <c r="ESV12" s="135"/>
      <c r="ESW12" s="135"/>
      <c r="ESX12" s="135"/>
      <c r="ESY12" s="135"/>
      <c r="ESZ12" s="135"/>
      <c r="ETA12" s="135"/>
      <c r="ETB12" s="135"/>
      <c r="ETC12" s="135"/>
      <c r="ETD12" s="135"/>
      <c r="ETE12" s="135"/>
      <c r="ETF12" s="135"/>
      <c r="ETG12" s="135"/>
      <c r="ETH12" s="135"/>
      <c r="ETI12" s="135"/>
      <c r="ETJ12" s="135"/>
      <c r="ETK12" s="135"/>
      <c r="ETL12" s="135"/>
      <c r="ETM12" s="135"/>
      <c r="ETN12" s="135"/>
      <c r="ETO12" s="135"/>
      <c r="ETP12" s="135"/>
      <c r="ETQ12" s="135"/>
      <c r="ETR12" s="135"/>
      <c r="ETS12" s="135"/>
      <c r="ETT12" s="135"/>
      <c r="ETU12" s="135"/>
      <c r="ETV12" s="135"/>
      <c r="ETW12" s="135"/>
      <c r="ETX12" s="135"/>
      <c r="ETY12" s="135"/>
      <c r="ETZ12" s="135"/>
      <c r="EUA12" s="135"/>
      <c r="EUB12" s="135"/>
      <c r="EUC12" s="135"/>
      <c r="EUD12" s="135"/>
      <c r="EUE12" s="135"/>
      <c r="EUF12" s="135"/>
      <c r="EUG12" s="135"/>
      <c r="EUH12" s="135"/>
      <c r="EUI12" s="135"/>
      <c r="EUJ12" s="135"/>
      <c r="EUK12" s="135"/>
      <c r="EUL12" s="135"/>
      <c r="EUM12" s="135"/>
      <c r="EUN12" s="135"/>
      <c r="EUO12" s="135"/>
      <c r="EUP12" s="135"/>
      <c r="EUQ12" s="135"/>
      <c r="EUR12" s="135"/>
      <c r="EUS12" s="135"/>
      <c r="EUT12" s="135"/>
      <c r="EUU12" s="135"/>
      <c r="EUV12" s="135"/>
      <c r="EUW12" s="135"/>
      <c r="EUX12" s="135"/>
      <c r="EUY12" s="135"/>
      <c r="EUZ12" s="135"/>
      <c r="EVA12" s="135"/>
      <c r="EVB12" s="135"/>
      <c r="EVC12" s="135"/>
      <c r="EVD12" s="135"/>
      <c r="EVE12" s="135"/>
      <c r="EVF12" s="135"/>
      <c r="EVG12" s="135"/>
      <c r="EVH12" s="135"/>
      <c r="EVI12" s="135"/>
      <c r="EVJ12" s="135"/>
      <c r="EVK12" s="135"/>
      <c r="EVL12" s="135"/>
      <c r="EVM12" s="135"/>
      <c r="EVN12" s="135"/>
      <c r="EVO12" s="135"/>
      <c r="EVP12" s="135"/>
      <c r="EVQ12" s="135"/>
      <c r="EVR12" s="135"/>
      <c r="EVS12" s="135"/>
      <c r="EVT12" s="135"/>
      <c r="EVU12" s="135"/>
      <c r="EVV12" s="135"/>
      <c r="EVW12" s="135"/>
      <c r="EVX12" s="135"/>
      <c r="EVY12" s="135"/>
      <c r="EVZ12" s="135"/>
      <c r="EWA12" s="135"/>
      <c r="EWB12" s="135"/>
      <c r="EWC12" s="135"/>
      <c r="EWD12" s="135"/>
      <c r="EWE12" s="135"/>
      <c r="EWF12" s="135"/>
      <c r="EWG12" s="135"/>
      <c r="EWH12" s="135"/>
      <c r="EWI12" s="135"/>
      <c r="EWJ12" s="135"/>
      <c r="EWK12" s="135"/>
      <c r="EWL12" s="135"/>
      <c r="EWM12" s="135"/>
      <c r="EWN12" s="135"/>
      <c r="EWO12" s="135"/>
      <c r="EWP12" s="135"/>
      <c r="EWQ12" s="135"/>
      <c r="EWR12" s="135"/>
      <c r="EWS12" s="135"/>
      <c r="EWT12" s="135"/>
      <c r="EWU12" s="135"/>
      <c r="EWV12" s="135"/>
      <c r="EWW12" s="135"/>
      <c r="EWX12" s="135"/>
      <c r="EWY12" s="135"/>
      <c r="EWZ12" s="135"/>
      <c r="EXA12" s="135"/>
      <c r="EXB12" s="135"/>
      <c r="EXC12" s="135"/>
      <c r="EXD12" s="135"/>
      <c r="EXE12" s="135"/>
      <c r="EXF12" s="135"/>
      <c r="EXG12" s="135"/>
      <c r="EXH12" s="135"/>
      <c r="EXI12" s="135"/>
      <c r="EXJ12" s="135"/>
      <c r="EXK12" s="135"/>
      <c r="EXL12" s="135"/>
      <c r="EXM12" s="135"/>
      <c r="EXN12" s="135"/>
      <c r="EXO12" s="135"/>
      <c r="EXP12" s="135"/>
      <c r="EXQ12" s="135"/>
      <c r="EXR12" s="135"/>
      <c r="EXS12" s="135"/>
      <c r="EXT12" s="135"/>
      <c r="EXU12" s="135"/>
      <c r="EXV12" s="135"/>
      <c r="EXW12" s="135"/>
      <c r="EXX12" s="135"/>
      <c r="EXY12" s="135"/>
      <c r="EXZ12" s="135"/>
      <c r="EYA12" s="135"/>
      <c r="EYB12" s="135"/>
      <c r="EYC12" s="135"/>
      <c r="EYD12" s="135"/>
      <c r="EYE12" s="135"/>
      <c r="EYF12" s="135"/>
      <c r="EYG12" s="135"/>
      <c r="EYH12" s="135"/>
      <c r="EYI12" s="135"/>
      <c r="EYJ12" s="135"/>
      <c r="EYK12" s="135"/>
      <c r="EYL12" s="135"/>
      <c r="EYM12" s="135"/>
      <c r="EYN12" s="135"/>
      <c r="EYO12" s="135"/>
      <c r="EYP12" s="135"/>
      <c r="EYQ12" s="135"/>
      <c r="EYR12" s="135"/>
      <c r="EYS12" s="135"/>
      <c r="EYT12" s="135"/>
      <c r="EYU12" s="135"/>
      <c r="EYV12" s="135"/>
      <c r="EYW12" s="135"/>
      <c r="EYX12" s="135"/>
      <c r="EYY12" s="135"/>
      <c r="EYZ12" s="135"/>
      <c r="EZA12" s="135"/>
      <c r="EZB12" s="135"/>
      <c r="EZC12" s="135"/>
      <c r="EZD12" s="135"/>
      <c r="EZE12" s="135"/>
      <c r="EZF12" s="135"/>
      <c r="EZG12" s="135"/>
      <c r="EZH12" s="135"/>
      <c r="EZI12" s="135"/>
      <c r="EZJ12" s="135"/>
      <c r="EZK12" s="135"/>
      <c r="EZL12" s="135"/>
      <c r="EZM12" s="135"/>
      <c r="EZN12" s="135"/>
      <c r="EZO12" s="135"/>
      <c r="EZP12" s="135"/>
      <c r="EZQ12" s="135"/>
      <c r="EZR12" s="135"/>
      <c r="EZS12" s="135"/>
      <c r="EZT12" s="135"/>
      <c r="EZU12" s="135"/>
      <c r="EZV12" s="135"/>
      <c r="EZW12" s="135"/>
      <c r="EZX12" s="135"/>
      <c r="EZY12" s="135"/>
      <c r="EZZ12" s="135"/>
      <c r="FAA12" s="135"/>
      <c r="FAB12" s="135"/>
      <c r="FAC12" s="135"/>
      <c r="FAD12" s="135"/>
      <c r="FAE12" s="135"/>
      <c r="FAF12" s="135"/>
      <c r="FAG12" s="135"/>
      <c r="FAH12" s="135"/>
      <c r="FAI12" s="135"/>
      <c r="FAJ12" s="135"/>
      <c r="FAK12" s="135"/>
      <c r="FAL12" s="135"/>
      <c r="FAM12" s="135"/>
      <c r="FAN12" s="135"/>
      <c r="FAO12" s="135"/>
      <c r="FAP12" s="135"/>
      <c r="FAQ12" s="135"/>
      <c r="FAR12" s="135"/>
      <c r="FAS12" s="135"/>
      <c r="FAT12" s="135"/>
      <c r="FAU12" s="135"/>
      <c r="FAV12" s="135"/>
      <c r="FAW12" s="135"/>
      <c r="FAX12" s="135"/>
      <c r="FAY12" s="135"/>
      <c r="FAZ12" s="135"/>
      <c r="FBA12" s="135"/>
      <c r="FBB12" s="135"/>
      <c r="FBC12" s="135"/>
      <c r="FBD12" s="135"/>
      <c r="FBE12" s="135"/>
      <c r="FBF12" s="135"/>
      <c r="FBG12" s="135"/>
      <c r="FBH12" s="135"/>
      <c r="FBI12" s="135"/>
      <c r="FBJ12" s="135"/>
      <c r="FBK12" s="135"/>
      <c r="FBL12" s="135"/>
      <c r="FBM12" s="135"/>
      <c r="FBN12" s="135"/>
      <c r="FBO12" s="135"/>
      <c r="FBP12" s="135"/>
      <c r="FBQ12" s="135"/>
      <c r="FBR12" s="135"/>
      <c r="FBS12" s="135"/>
      <c r="FBT12" s="135"/>
      <c r="FBU12" s="135"/>
      <c r="FBV12" s="135"/>
      <c r="FBW12" s="135"/>
      <c r="FBX12" s="135"/>
      <c r="FBY12" s="135"/>
      <c r="FBZ12" s="135"/>
      <c r="FCA12" s="135"/>
      <c r="FCB12" s="135"/>
      <c r="FCC12" s="135"/>
      <c r="FCD12" s="135"/>
      <c r="FCE12" s="135"/>
      <c r="FCF12" s="135"/>
      <c r="FCG12" s="135"/>
      <c r="FCH12" s="135"/>
      <c r="FCI12" s="135"/>
      <c r="FCJ12" s="135"/>
      <c r="FCK12" s="135"/>
      <c r="FCL12" s="135"/>
      <c r="FCM12" s="135"/>
      <c r="FCN12" s="135"/>
      <c r="FCO12" s="135"/>
      <c r="FCP12" s="135"/>
      <c r="FCQ12" s="135"/>
      <c r="FCR12" s="135"/>
      <c r="FCS12" s="135"/>
      <c r="FCT12" s="135"/>
      <c r="FCU12" s="135"/>
      <c r="FCV12" s="135"/>
      <c r="FCW12" s="135"/>
      <c r="FCX12" s="135"/>
      <c r="FCY12" s="135"/>
      <c r="FCZ12" s="135"/>
      <c r="FDA12" s="135"/>
      <c r="FDB12" s="135"/>
      <c r="FDC12" s="135"/>
      <c r="FDD12" s="135"/>
      <c r="FDE12" s="135"/>
      <c r="FDF12" s="135"/>
      <c r="FDG12" s="135"/>
      <c r="FDH12" s="135"/>
      <c r="FDI12" s="135"/>
      <c r="FDJ12" s="135"/>
      <c r="FDK12" s="135"/>
      <c r="FDL12" s="135"/>
      <c r="FDM12" s="135"/>
      <c r="FDN12" s="135"/>
      <c r="FDO12" s="135"/>
      <c r="FDP12" s="135"/>
      <c r="FDQ12" s="135"/>
      <c r="FDR12" s="135"/>
      <c r="FDS12" s="135"/>
      <c r="FDT12" s="135"/>
      <c r="FDU12" s="135"/>
      <c r="FDV12" s="135"/>
      <c r="FDW12" s="135"/>
      <c r="FDX12" s="135"/>
      <c r="FDY12" s="135"/>
      <c r="FDZ12" s="135"/>
      <c r="FEA12" s="135"/>
      <c r="FEB12" s="135"/>
      <c r="FEC12" s="135"/>
      <c r="FED12" s="135"/>
      <c r="FEE12" s="135"/>
      <c r="FEF12" s="135"/>
      <c r="FEG12" s="135"/>
      <c r="FEH12" s="135"/>
      <c r="FEI12" s="135"/>
      <c r="FEJ12" s="135"/>
      <c r="FEK12" s="135"/>
      <c r="FEL12" s="135"/>
      <c r="FEM12" s="135"/>
      <c r="FEN12" s="135"/>
      <c r="FEO12" s="135"/>
      <c r="FEP12" s="135"/>
      <c r="FEQ12" s="135"/>
      <c r="FER12" s="135"/>
      <c r="FES12" s="135"/>
      <c r="FET12" s="135"/>
      <c r="FEU12" s="135"/>
      <c r="FEV12" s="135"/>
      <c r="FEW12" s="135"/>
      <c r="FEX12" s="135"/>
      <c r="FEY12" s="135"/>
      <c r="FEZ12" s="135"/>
      <c r="FFA12" s="135"/>
      <c r="FFB12" s="135"/>
      <c r="FFC12" s="135"/>
      <c r="FFD12" s="135"/>
      <c r="FFE12" s="135"/>
      <c r="FFF12" s="135"/>
      <c r="FFG12" s="135"/>
      <c r="FFH12" s="135"/>
      <c r="FFI12" s="135"/>
      <c r="FFJ12" s="135"/>
      <c r="FFK12" s="135"/>
      <c r="FFL12" s="135"/>
      <c r="FFM12" s="135"/>
      <c r="FFN12" s="135"/>
      <c r="FFO12" s="135"/>
      <c r="FFP12" s="135"/>
      <c r="FFQ12" s="135"/>
      <c r="FFR12" s="135"/>
      <c r="FFS12" s="135"/>
      <c r="FFT12" s="135"/>
      <c r="FFU12" s="135"/>
      <c r="FFV12" s="135"/>
      <c r="FFW12" s="135"/>
      <c r="FFX12" s="135"/>
      <c r="FFY12" s="135"/>
      <c r="FFZ12" s="135"/>
      <c r="FGA12" s="135"/>
      <c r="FGB12" s="135"/>
      <c r="FGC12" s="135"/>
      <c r="FGD12" s="135"/>
      <c r="FGE12" s="135"/>
      <c r="FGF12" s="135"/>
      <c r="FGG12" s="135"/>
      <c r="FGH12" s="135"/>
      <c r="FGI12" s="135"/>
      <c r="FGJ12" s="135"/>
      <c r="FGK12" s="135"/>
      <c r="FGL12" s="135"/>
      <c r="FGM12" s="135"/>
      <c r="FGN12" s="135"/>
      <c r="FGO12" s="135"/>
      <c r="FGP12" s="135"/>
      <c r="FGQ12" s="135"/>
      <c r="FGR12" s="135"/>
      <c r="FGS12" s="135"/>
      <c r="FGT12" s="135"/>
      <c r="FGU12" s="135"/>
      <c r="FGV12" s="135"/>
      <c r="FGW12" s="135"/>
      <c r="FGX12" s="135"/>
      <c r="FGY12" s="135"/>
      <c r="FGZ12" s="135"/>
      <c r="FHA12" s="135"/>
      <c r="FHB12" s="135"/>
      <c r="FHC12" s="135"/>
      <c r="FHD12" s="135"/>
      <c r="FHE12" s="135"/>
      <c r="FHF12" s="135"/>
      <c r="FHG12" s="135"/>
      <c r="FHH12" s="135"/>
      <c r="FHI12" s="135"/>
      <c r="FHJ12" s="135"/>
      <c r="FHK12" s="135"/>
      <c r="FHL12" s="135"/>
      <c r="FHM12" s="135"/>
      <c r="FHN12" s="135"/>
      <c r="FHO12" s="135"/>
      <c r="FHP12" s="135"/>
      <c r="FHQ12" s="135"/>
      <c r="FHR12" s="135"/>
      <c r="FHS12" s="135"/>
      <c r="FHT12" s="135"/>
      <c r="FHU12" s="135"/>
      <c r="FHV12" s="135"/>
      <c r="FHW12" s="135"/>
      <c r="FHX12" s="135"/>
      <c r="FHY12" s="135"/>
      <c r="FHZ12" s="135"/>
      <c r="FIA12" s="135"/>
      <c r="FIB12" s="135"/>
      <c r="FIC12" s="135"/>
      <c r="FID12" s="135"/>
      <c r="FIE12" s="135"/>
      <c r="FIF12" s="135"/>
      <c r="FIG12" s="135"/>
      <c r="FIH12" s="135"/>
      <c r="FII12" s="135"/>
      <c r="FIJ12" s="135"/>
      <c r="FIK12" s="135"/>
      <c r="FIL12" s="135"/>
      <c r="FIM12" s="135"/>
      <c r="FIN12" s="135"/>
      <c r="FIO12" s="135"/>
      <c r="FIP12" s="135"/>
      <c r="FIQ12" s="135"/>
      <c r="FIR12" s="135"/>
      <c r="FIS12" s="135"/>
      <c r="FIT12" s="135"/>
      <c r="FIU12" s="135"/>
      <c r="FIV12" s="135"/>
      <c r="FIW12" s="135"/>
      <c r="FIX12" s="135"/>
      <c r="FIY12" s="135"/>
      <c r="FIZ12" s="135"/>
      <c r="FJA12" s="135"/>
      <c r="FJB12" s="135"/>
      <c r="FJC12" s="135"/>
      <c r="FJD12" s="135"/>
      <c r="FJE12" s="135"/>
      <c r="FJF12" s="135"/>
      <c r="FJG12" s="135"/>
      <c r="FJH12" s="135"/>
      <c r="FJI12" s="135"/>
      <c r="FJJ12" s="135"/>
      <c r="FJK12" s="135"/>
      <c r="FJL12" s="135"/>
      <c r="FJM12" s="135"/>
      <c r="FJN12" s="135"/>
      <c r="FJO12" s="135"/>
      <c r="FJP12" s="135"/>
      <c r="FJQ12" s="135"/>
      <c r="FJR12" s="135"/>
      <c r="FJS12" s="135"/>
      <c r="FJT12" s="135"/>
      <c r="FJU12" s="135"/>
      <c r="FJV12" s="135"/>
      <c r="FJW12" s="135"/>
      <c r="FJX12" s="135"/>
      <c r="FJY12" s="135"/>
      <c r="FJZ12" s="135"/>
      <c r="FKA12" s="135"/>
      <c r="FKB12" s="135"/>
      <c r="FKC12" s="135"/>
      <c r="FKD12" s="135"/>
      <c r="FKE12" s="135"/>
      <c r="FKF12" s="135"/>
      <c r="FKG12" s="135"/>
      <c r="FKH12" s="135"/>
      <c r="FKI12" s="135"/>
      <c r="FKJ12" s="135"/>
      <c r="FKK12" s="135"/>
      <c r="FKL12" s="135"/>
      <c r="FKM12" s="135"/>
      <c r="FKN12" s="135"/>
      <c r="FKO12" s="135"/>
      <c r="FKP12" s="135"/>
      <c r="FKQ12" s="135"/>
      <c r="FKR12" s="135"/>
      <c r="FKS12" s="135"/>
      <c r="FKT12" s="135"/>
      <c r="FKU12" s="135"/>
      <c r="FKV12" s="135"/>
      <c r="FKW12" s="135"/>
      <c r="FKX12" s="135"/>
      <c r="FKY12" s="135"/>
      <c r="FKZ12" s="135"/>
      <c r="FLA12" s="135"/>
      <c r="FLB12" s="135"/>
      <c r="FLC12" s="135"/>
      <c r="FLD12" s="135"/>
      <c r="FLE12" s="135"/>
      <c r="FLF12" s="135"/>
      <c r="FLG12" s="135"/>
      <c r="FLH12" s="135"/>
      <c r="FLI12" s="135"/>
      <c r="FLJ12" s="135"/>
      <c r="FLK12" s="135"/>
      <c r="FLL12" s="135"/>
      <c r="FLM12" s="135"/>
      <c r="FLN12" s="135"/>
      <c r="FLO12" s="135"/>
      <c r="FLP12" s="135"/>
      <c r="FLQ12" s="135"/>
      <c r="FLR12" s="135"/>
      <c r="FLS12" s="135"/>
      <c r="FLT12" s="135"/>
      <c r="FLU12" s="135"/>
      <c r="FLV12" s="135"/>
      <c r="FLW12" s="135"/>
      <c r="FLX12" s="135"/>
      <c r="FLY12" s="135"/>
      <c r="FLZ12" s="135"/>
      <c r="FMA12" s="135"/>
      <c r="FMB12" s="135"/>
      <c r="FMC12" s="135"/>
      <c r="FMD12" s="135"/>
      <c r="FME12" s="135"/>
      <c r="FMF12" s="135"/>
      <c r="FMG12" s="135"/>
      <c r="FMH12" s="135"/>
      <c r="FMI12" s="135"/>
      <c r="FMJ12" s="135"/>
      <c r="FMK12" s="135"/>
      <c r="FML12" s="135"/>
      <c r="FMM12" s="135"/>
      <c r="FMN12" s="135"/>
      <c r="FMO12" s="135"/>
      <c r="FMP12" s="135"/>
      <c r="FMQ12" s="135"/>
      <c r="FMR12" s="135"/>
      <c r="FMS12" s="135"/>
      <c r="FMT12" s="135"/>
      <c r="FMU12" s="135"/>
      <c r="FMV12" s="135"/>
      <c r="FMW12" s="135"/>
      <c r="FMX12" s="135"/>
      <c r="FMY12" s="135"/>
      <c r="FMZ12" s="135"/>
      <c r="FNA12" s="135"/>
      <c r="FNB12" s="135"/>
      <c r="FNC12" s="135"/>
      <c r="FND12" s="135"/>
      <c r="FNE12" s="135"/>
      <c r="FNF12" s="135"/>
      <c r="FNG12" s="135"/>
      <c r="FNH12" s="135"/>
      <c r="FNI12" s="135"/>
      <c r="FNJ12" s="135"/>
      <c r="FNK12" s="135"/>
      <c r="FNL12" s="135"/>
      <c r="FNM12" s="135"/>
      <c r="FNN12" s="135"/>
      <c r="FNO12" s="135"/>
      <c r="FNP12" s="135"/>
      <c r="FNQ12" s="135"/>
      <c r="FNR12" s="135"/>
      <c r="FNS12" s="135"/>
      <c r="FNT12" s="135"/>
      <c r="FNU12" s="135"/>
      <c r="FNV12" s="135"/>
      <c r="FNW12" s="135"/>
      <c r="FNX12" s="135"/>
      <c r="FNY12" s="135"/>
      <c r="FNZ12" s="135"/>
      <c r="FOA12" s="135"/>
      <c r="FOB12" s="135"/>
      <c r="FOC12" s="135"/>
      <c r="FOD12" s="135"/>
      <c r="FOE12" s="135"/>
      <c r="FOF12" s="135"/>
      <c r="FOG12" s="135"/>
      <c r="FOH12" s="135"/>
      <c r="FOI12" s="135"/>
      <c r="FOJ12" s="135"/>
      <c r="FOK12" s="135"/>
      <c r="FOL12" s="135"/>
      <c r="FOM12" s="135"/>
      <c r="FON12" s="135"/>
      <c r="FOO12" s="135"/>
      <c r="FOP12" s="135"/>
      <c r="FOQ12" s="135"/>
      <c r="FOR12" s="135"/>
      <c r="FOS12" s="135"/>
      <c r="FOT12" s="135"/>
      <c r="FOU12" s="135"/>
      <c r="FOV12" s="135"/>
      <c r="FOW12" s="135"/>
      <c r="FOX12" s="135"/>
      <c r="FOY12" s="135"/>
      <c r="FOZ12" s="135"/>
      <c r="FPA12" s="135"/>
      <c r="FPB12" s="135"/>
      <c r="FPC12" s="135"/>
      <c r="FPD12" s="135"/>
      <c r="FPE12" s="135"/>
      <c r="FPF12" s="135"/>
      <c r="FPG12" s="135"/>
      <c r="FPH12" s="135"/>
      <c r="FPI12" s="135"/>
      <c r="FPJ12" s="135"/>
      <c r="FPK12" s="135"/>
      <c r="FPL12" s="135"/>
      <c r="FPM12" s="135"/>
      <c r="FPN12" s="135"/>
      <c r="FPO12" s="135"/>
      <c r="FPP12" s="135"/>
      <c r="FPQ12" s="135"/>
      <c r="FPR12" s="135"/>
      <c r="FPS12" s="135"/>
      <c r="FPT12" s="135"/>
      <c r="FPU12" s="135"/>
      <c r="FPV12" s="135"/>
      <c r="FPW12" s="135"/>
      <c r="FPX12" s="135"/>
      <c r="FPY12" s="135"/>
      <c r="FPZ12" s="135"/>
      <c r="FQA12" s="135"/>
      <c r="FQB12" s="135"/>
      <c r="FQC12" s="135"/>
      <c r="FQD12" s="135"/>
      <c r="FQE12" s="135"/>
      <c r="FQF12" s="135"/>
      <c r="FQG12" s="135"/>
      <c r="FQH12" s="135"/>
      <c r="FQI12" s="135"/>
      <c r="FQJ12" s="135"/>
      <c r="FQK12" s="135"/>
      <c r="FQL12" s="135"/>
      <c r="FQM12" s="135"/>
      <c r="FQN12" s="135"/>
      <c r="FQO12" s="135"/>
      <c r="FQP12" s="135"/>
      <c r="FQQ12" s="135"/>
      <c r="FQR12" s="135"/>
      <c r="FQS12" s="135"/>
      <c r="FQT12" s="135"/>
      <c r="FQU12" s="135"/>
      <c r="FQV12" s="135"/>
      <c r="FQW12" s="135"/>
      <c r="FQX12" s="135"/>
      <c r="FQY12" s="135"/>
      <c r="FQZ12" s="135"/>
      <c r="FRA12" s="135"/>
      <c r="FRB12" s="135"/>
      <c r="FRC12" s="135"/>
      <c r="FRD12" s="135"/>
      <c r="FRE12" s="135"/>
      <c r="FRF12" s="135"/>
      <c r="FRG12" s="135"/>
      <c r="FRH12" s="135"/>
      <c r="FRI12" s="135"/>
      <c r="FRJ12" s="135"/>
      <c r="FRK12" s="135"/>
      <c r="FRL12" s="135"/>
      <c r="FRM12" s="135"/>
      <c r="FRN12" s="135"/>
      <c r="FRO12" s="135"/>
      <c r="FRP12" s="135"/>
      <c r="FRQ12" s="135"/>
      <c r="FRR12" s="135"/>
      <c r="FRS12" s="135"/>
      <c r="FRT12" s="135"/>
      <c r="FRU12" s="135"/>
      <c r="FRV12" s="135"/>
      <c r="FRW12" s="135"/>
      <c r="FRX12" s="135"/>
      <c r="FRY12" s="135"/>
      <c r="FRZ12" s="135"/>
      <c r="FSA12" s="135"/>
      <c r="FSB12" s="135"/>
      <c r="FSC12" s="135"/>
      <c r="FSD12" s="135"/>
      <c r="FSE12" s="135"/>
      <c r="FSF12" s="135"/>
      <c r="FSG12" s="135"/>
      <c r="FSH12" s="135"/>
      <c r="FSI12" s="135"/>
      <c r="FSJ12" s="135"/>
      <c r="FSK12" s="135"/>
      <c r="FSL12" s="135"/>
      <c r="FSM12" s="135"/>
      <c r="FSN12" s="135"/>
      <c r="FSO12" s="135"/>
      <c r="FSP12" s="135"/>
      <c r="FSQ12" s="135"/>
      <c r="FSR12" s="135"/>
      <c r="FSS12" s="135"/>
      <c r="FST12" s="135"/>
      <c r="FSU12" s="135"/>
      <c r="FSV12" s="135"/>
      <c r="FSW12" s="135"/>
      <c r="FSX12" s="135"/>
      <c r="FSY12" s="135"/>
      <c r="FSZ12" s="135"/>
      <c r="FTA12" s="135"/>
      <c r="FTB12" s="135"/>
      <c r="FTC12" s="135"/>
      <c r="FTD12" s="135"/>
      <c r="FTE12" s="135"/>
      <c r="FTF12" s="135"/>
      <c r="FTG12" s="135"/>
      <c r="FTH12" s="135"/>
      <c r="FTI12" s="135"/>
      <c r="FTJ12" s="135"/>
      <c r="FTK12" s="135"/>
      <c r="FTL12" s="135"/>
      <c r="FTM12" s="135"/>
      <c r="FTN12" s="135"/>
      <c r="FTO12" s="135"/>
      <c r="FTP12" s="135"/>
      <c r="FTQ12" s="135"/>
      <c r="FTR12" s="135"/>
      <c r="FTS12" s="135"/>
      <c r="FTT12" s="135"/>
      <c r="FTU12" s="135"/>
      <c r="FTV12" s="135"/>
      <c r="FTW12" s="135"/>
      <c r="FTX12" s="135"/>
      <c r="FTY12" s="135"/>
      <c r="FTZ12" s="135"/>
      <c r="FUA12" s="135"/>
      <c r="FUB12" s="135"/>
      <c r="FUC12" s="135"/>
      <c r="FUD12" s="135"/>
      <c r="FUE12" s="135"/>
      <c r="FUF12" s="135"/>
      <c r="FUG12" s="135"/>
      <c r="FUH12" s="135"/>
      <c r="FUI12" s="135"/>
      <c r="FUJ12" s="135"/>
      <c r="FUK12" s="135"/>
      <c r="FUL12" s="135"/>
      <c r="FUM12" s="135"/>
      <c r="FUN12" s="135"/>
      <c r="FUO12" s="135"/>
      <c r="FUP12" s="135"/>
      <c r="FUQ12" s="135"/>
      <c r="FUR12" s="135"/>
      <c r="FUS12" s="135"/>
      <c r="FUT12" s="135"/>
      <c r="FUU12" s="135"/>
      <c r="FUV12" s="135"/>
      <c r="FUW12" s="135"/>
      <c r="FUX12" s="135"/>
      <c r="FUY12" s="135"/>
      <c r="FUZ12" s="135"/>
      <c r="FVA12" s="135"/>
      <c r="FVB12" s="135"/>
      <c r="FVC12" s="135"/>
      <c r="FVD12" s="135"/>
      <c r="FVE12" s="135"/>
      <c r="FVF12" s="135"/>
      <c r="FVG12" s="135"/>
      <c r="FVH12" s="135"/>
      <c r="FVI12" s="135"/>
      <c r="FVJ12" s="135"/>
      <c r="FVK12" s="135"/>
      <c r="FVL12" s="135"/>
      <c r="FVM12" s="135"/>
      <c r="FVN12" s="135"/>
      <c r="FVO12" s="135"/>
      <c r="FVP12" s="135"/>
      <c r="FVQ12" s="135"/>
      <c r="FVR12" s="135"/>
      <c r="FVS12" s="135"/>
      <c r="FVT12" s="135"/>
      <c r="FVU12" s="135"/>
      <c r="FVV12" s="135"/>
      <c r="FVW12" s="135"/>
      <c r="FVX12" s="135"/>
      <c r="FVY12" s="135"/>
      <c r="FVZ12" s="135"/>
      <c r="FWA12" s="135"/>
      <c r="FWB12" s="135"/>
      <c r="FWC12" s="135"/>
      <c r="FWD12" s="135"/>
      <c r="FWE12" s="135"/>
      <c r="FWF12" s="135"/>
      <c r="FWG12" s="135"/>
      <c r="FWH12" s="135"/>
      <c r="FWI12" s="135"/>
      <c r="FWJ12" s="135"/>
      <c r="FWK12" s="135"/>
      <c r="FWL12" s="135"/>
      <c r="FWM12" s="135"/>
      <c r="FWN12" s="135"/>
      <c r="FWO12" s="135"/>
      <c r="FWP12" s="135"/>
      <c r="FWQ12" s="135"/>
      <c r="FWR12" s="135"/>
      <c r="FWS12" s="135"/>
      <c r="FWT12" s="135"/>
      <c r="FWU12" s="135"/>
      <c r="FWV12" s="135"/>
      <c r="FWW12" s="135"/>
      <c r="FWX12" s="135"/>
      <c r="FWY12" s="135"/>
      <c r="FWZ12" s="135"/>
      <c r="FXA12" s="135"/>
      <c r="FXB12" s="135"/>
      <c r="FXC12" s="135"/>
      <c r="FXD12" s="135"/>
      <c r="FXE12" s="135"/>
      <c r="FXF12" s="135"/>
      <c r="FXG12" s="135"/>
      <c r="FXH12" s="135"/>
      <c r="FXI12" s="135"/>
      <c r="FXJ12" s="135"/>
      <c r="FXK12" s="135"/>
      <c r="FXL12" s="135"/>
      <c r="FXM12" s="135"/>
      <c r="FXN12" s="135"/>
      <c r="FXO12" s="135"/>
      <c r="FXP12" s="135"/>
      <c r="FXQ12" s="135"/>
      <c r="FXR12" s="135"/>
      <c r="FXS12" s="135"/>
      <c r="FXT12" s="135"/>
      <c r="FXU12" s="135"/>
      <c r="FXV12" s="135"/>
      <c r="FXW12" s="135"/>
      <c r="FXX12" s="135"/>
      <c r="FXY12" s="135"/>
      <c r="FXZ12" s="135"/>
      <c r="FYA12" s="135"/>
      <c r="FYB12" s="135"/>
      <c r="FYC12" s="135"/>
      <c r="FYD12" s="135"/>
      <c r="FYE12" s="135"/>
      <c r="FYF12" s="135"/>
      <c r="FYG12" s="135"/>
      <c r="FYH12" s="135"/>
      <c r="FYI12" s="135"/>
      <c r="FYJ12" s="135"/>
      <c r="FYK12" s="135"/>
      <c r="FYL12" s="135"/>
      <c r="FYM12" s="135"/>
      <c r="FYN12" s="135"/>
      <c r="FYO12" s="135"/>
      <c r="FYP12" s="135"/>
      <c r="FYQ12" s="135"/>
      <c r="FYR12" s="135"/>
      <c r="FYS12" s="135"/>
      <c r="FYT12" s="135"/>
      <c r="FYU12" s="135"/>
      <c r="FYV12" s="135"/>
      <c r="FYW12" s="135"/>
      <c r="FYX12" s="135"/>
      <c r="FYY12" s="135"/>
      <c r="FYZ12" s="135"/>
      <c r="FZA12" s="135"/>
      <c r="FZB12" s="135"/>
      <c r="FZC12" s="135"/>
      <c r="FZD12" s="135"/>
      <c r="FZE12" s="135"/>
      <c r="FZF12" s="135"/>
      <c r="FZG12" s="135"/>
      <c r="FZH12" s="135"/>
      <c r="FZI12" s="135"/>
      <c r="FZJ12" s="135"/>
      <c r="FZK12" s="135"/>
      <c r="FZL12" s="135"/>
      <c r="FZM12" s="135"/>
      <c r="FZN12" s="135"/>
      <c r="FZO12" s="135"/>
      <c r="FZP12" s="135"/>
      <c r="FZQ12" s="135"/>
      <c r="FZR12" s="135"/>
      <c r="FZS12" s="135"/>
      <c r="FZT12" s="135"/>
      <c r="FZU12" s="135"/>
      <c r="FZV12" s="135"/>
      <c r="FZW12" s="135"/>
      <c r="FZX12" s="135"/>
      <c r="FZY12" s="135"/>
      <c r="FZZ12" s="135"/>
      <c r="GAA12" s="135"/>
      <c r="GAB12" s="135"/>
      <c r="GAC12" s="135"/>
      <c r="GAD12" s="135"/>
      <c r="GAE12" s="135"/>
      <c r="GAF12" s="135"/>
      <c r="GAG12" s="135"/>
      <c r="GAH12" s="135"/>
      <c r="GAI12" s="135"/>
      <c r="GAJ12" s="135"/>
      <c r="GAK12" s="135"/>
      <c r="GAL12" s="135"/>
      <c r="GAM12" s="135"/>
      <c r="GAN12" s="135"/>
      <c r="GAO12" s="135"/>
      <c r="GAP12" s="135"/>
      <c r="GAQ12" s="135"/>
      <c r="GAR12" s="135"/>
      <c r="GAS12" s="135"/>
      <c r="GAT12" s="135"/>
      <c r="GAU12" s="135"/>
      <c r="GAV12" s="135"/>
      <c r="GAW12" s="135"/>
      <c r="GAX12" s="135"/>
      <c r="GAY12" s="135"/>
      <c r="GAZ12" s="135"/>
      <c r="GBA12" s="135"/>
      <c r="GBB12" s="135"/>
      <c r="GBC12" s="135"/>
      <c r="GBD12" s="135"/>
      <c r="GBE12" s="135"/>
      <c r="GBF12" s="135"/>
      <c r="GBG12" s="135"/>
      <c r="GBH12" s="135"/>
      <c r="GBI12" s="135"/>
      <c r="GBJ12" s="135"/>
      <c r="GBK12" s="135"/>
      <c r="GBL12" s="135"/>
      <c r="GBM12" s="135"/>
      <c r="GBN12" s="135"/>
      <c r="GBO12" s="135"/>
      <c r="GBP12" s="135"/>
      <c r="GBQ12" s="135"/>
      <c r="GBR12" s="135"/>
      <c r="GBS12" s="135"/>
      <c r="GBT12" s="135"/>
      <c r="GBU12" s="135"/>
      <c r="GBV12" s="135"/>
      <c r="GBW12" s="135"/>
      <c r="GBX12" s="135"/>
      <c r="GBY12" s="135"/>
      <c r="GBZ12" s="135"/>
      <c r="GCA12" s="135"/>
      <c r="GCB12" s="135"/>
      <c r="GCC12" s="135"/>
      <c r="GCD12" s="135"/>
      <c r="GCE12" s="135"/>
      <c r="GCF12" s="135"/>
      <c r="GCG12" s="135"/>
      <c r="GCH12" s="135"/>
      <c r="GCI12" s="135"/>
      <c r="GCJ12" s="135"/>
      <c r="GCK12" s="135"/>
      <c r="GCL12" s="135"/>
      <c r="GCM12" s="135"/>
      <c r="GCN12" s="135"/>
      <c r="GCO12" s="135"/>
      <c r="GCP12" s="135"/>
      <c r="GCQ12" s="135"/>
      <c r="GCR12" s="135"/>
      <c r="GCS12" s="135"/>
      <c r="GCT12" s="135"/>
      <c r="GCU12" s="135"/>
      <c r="GCV12" s="135"/>
      <c r="GCW12" s="135"/>
      <c r="GCX12" s="135"/>
      <c r="GCY12" s="135"/>
      <c r="GCZ12" s="135"/>
      <c r="GDA12" s="135"/>
      <c r="GDB12" s="135"/>
      <c r="GDC12" s="135"/>
      <c r="GDD12" s="135"/>
      <c r="GDE12" s="135"/>
      <c r="GDF12" s="135"/>
      <c r="GDG12" s="135"/>
      <c r="GDH12" s="135"/>
      <c r="GDI12" s="135"/>
      <c r="GDJ12" s="135"/>
      <c r="GDK12" s="135"/>
      <c r="GDL12" s="135"/>
      <c r="GDM12" s="135"/>
      <c r="GDN12" s="135"/>
      <c r="GDO12" s="135"/>
      <c r="GDP12" s="135"/>
      <c r="GDQ12" s="135"/>
      <c r="GDR12" s="135"/>
      <c r="GDS12" s="135"/>
      <c r="GDT12" s="135"/>
      <c r="GDU12" s="135"/>
      <c r="GDV12" s="135"/>
      <c r="GDW12" s="135"/>
      <c r="GDX12" s="135"/>
      <c r="GDY12" s="135"/>
      <c r="GDZ12" s="135"/>
      <c r="GEA12" s="135"/>
      <c r="GEB12" s="135"/>
      <c r="GEC12" s="135"/>
      <c r="GED12" s="135"/>
      <c r="GEE12" s="135"/>
      <c r="GEF12" s="135"/>
      <c r="GEG12" s="135"/>
      <c r="GEH12" s="135"/>
      <c r="GEI12" s="135"/>
      <c r="GEJ12" s="135"/>
      <c r="GEK12" s="135"/>
      <c r="GEL12" s="135"/>
      <c r="GEM12" s="135"/>
      <c r="GEN12" s="135"/>
      <c r="GEO12" s="135"/>
      <c r="GEP12" s="135"/>
      <c r="GEQ12" s="135"/>
      <c r="GER12" s="135"/>
      <c r="GES12" s="135"/>
      <c r="GET12" s="135"/>
      <c r="GEU12" s="135"/>
      <c r="GEV12" s="135"/>
      <c r="GEW12" s="135"/>
      <c r="GEX12" s="135"/>
      <c r="GEY12" s="135"/>
      <c r="GEZ12" s="135"/>
      <c r="GFA12" s="135"/>
      <c r="GFB12" s="135"/>
      <c r="GFC12" s="135"/>
      <c r="GFD12" s="135"/>
      <c r="GFE12" s="135"/>
      <c r="GFF12" s="135"/>
      <c r="GFG12" s="135"/>
      <c r="GFH12" s="135"/>
      <c r="GFI12" s="135"/>
      <c r="GFJ12" s="135"/>
      <c r="GFK12" s="135"/>
      <c r="GFL12" s="135"/>
      <c r="GFM12" s="135"/>
      <c r="GFN12" s="135"/>
      <c r="GFO12" s="135"/>
      <c r="GFP12" s="135"/>
      <c r="GFQ12" s="135"/>
      <c r="GFR12" s="135"/>
      <c r="GFS12" s="135"/>
      <c r="GFT12" s="135"/>
      <c r="GFU12" s="135"/>
      <c r="GFV12" s="135"/>
      <c r="GFW12" s="135"/>
      <c r="GFX12" s="135"/>
      <c r="GFY12" s="135"/>
      <c r="GFZ12" s="135"/>
      <c r="GGA12" s="135"/>
      <c r="GGB12" s="135"/>
      <c r="GGC12" s="135"/>
      <c r="GGD12" s="135"/>
      <c r="GGE12" s="135"/>
      <c r="GGF12" s="135"/>
      <c r="GGG12" s="135"/>
      <c r="GGH12" s="135"/>
      <c r="GGI12" s="135"/>
      <c r="GGJ12" s="135"/>
      <c r="GGK12" s="135"/>
      <c r="GGL12" s="135"/>
      <c r="GGM12" s="135"/>
      <c r="GGN12" s="135"/>
      <c r="GGO12" s="135"/>
      <c r="GGP12" s="135"/>
      <c r="GGQ12" s="135"/>
      <c r="GGR12" s="135"/>
      <c r="GGS12" s="135"/>
      <c r="GGT12" s="135"/>
      <c r="GGU12" s="135"/>
      <c r="GGV12" s="135"/>
      <c r="GGW12" s="135"/>
      <c r="GGX12" s="135"/>
      <c r="GGY12" s="135"/>
      <c r="GGZ12" s="135"/>
      <c r="GHA12" s="135"/>
      <c r="GHB12" s="135"/>
      <c r="GHC12" s="135"/>
      <c r="GHD12" s="135"/>
      <c r="GHE12" s="135"/>
      <c r="GHF12" s="135"/>
      <c r="GHG12" s="135"/>
      <c r="GHH12" s="135"/>
      <c r="GHI12" s="135"/>
      <c r="GHJ12" s="135"/>
      <c r="GHK12" s="135"/>
      <c r="GHL12" s="135"/>
      <c r="GHM12" s="135"/>
      <c r="GHN12" s="135"/>
      <c r="GHO12" s="135"/>
      <c r="GHP12" s="135"/>
      <c r="GHQ12" s="135"/>
      <c r="GHR12" s="135"/>
      <c r="GHS12" s="135"/>
      <c r="GHT12" s="135"/>
      <c r="GHU12" s="135"/>
      <c r="GHV12" s="135"/>
      <c r="GHW12" s="135"/>
      <c r="GHX12" s="135"/>
      <c r="GHY12" s="135"/>
      <c r="GHZ12" s="135"/>
      <c r="GIA12" s="135"/>
      <c r="GIB12" s="135"/>
      <c r="GIC12" s="135"/>
      <c r="GID12" s="135"/>
      <c r="GIE12" s="135"/>
      <c r="GIF12" s="135"/>
      <c r="GIG12" s="135"/>
      <c r="GIH12" s="135"/>
      <c r="GII12" s="135"/>
      <c r="GIJ12" s="135"/>
      <c r="GIK12" s="135"/>
      <c r="GIL12" s="135"/>
      <c r="GIM12" s="135"/>
      <c r="GIN12" s="135"/>
      <c r="GIO12" s="135"/>
      <c r="GIP12" s="135"/>
      <c r="GIQ12" s="135"/>
      <c r="GIR12" s="135"/>
      <c r="GIS12" s="135"/>
      <c r="GIT12" s="135"/>
      <c r="GIU12" s="135"/>
      <c r="GIV12" s="135"/>
      <c r="GIW12" s="135"/>
      <c r="GIX12" s="135"/>
      <c r="GIY12" s="135"/>
      <c r="GIZ12" s="135"/>
      <c r="GJA12" s="135"/>
      <c r="GJB12" s="135"/>
      <c r="GJC12" s="135"/>
      <c r="GJD12" s="135"/>
      <c r="GJE12" s="135"/>
      <c r="GJF12" s="135"/>
      <c r="GJG12" s="135"/>
      <c r="GJH12" s="135"/>
      <c r="GJI12" s="135"/>
      <c r="GJJ12" s="135"/>
      <c r="GJK12" s="135"/>
      <c r="GJL12" s="135"/>
      <c r="GJM12" s="135"/>
      <c r="GJN12" s="135"/>
      <c r="GJO12" s="135"/>
      <c r="GJP12" s="135"/>
      <c r="GJQ12" s="135"/>
      <c r="GJR12" s="135"/>
      <c r="GJS12" s="135"/>
      <c r="GJT12" s="135"/>
      <c r="GJU12" s="135"/>
      <c r="GJV12" s="135"/>
      <c r="GJW12" s="135"/>
      <c r="GJX12" s="135"/>
      <c r="GJY12" s="135"/>
      <c r="GJZ12" s="135"/>
      <c r="GKA12" s="135"/>
      <c r="GKB12" s="135"/>
      <c r="GKC12" s="135"/>
      <c r="GKD12" s="135"/>
      <c r="GKE12" s="135"/>
      <c r="GKF12" s="135"/>
      <c r="GKG12" s="135"/>
      <c r="GKH12" s="135"/>
      <c r="GKI12" s="135"/>
      <c r="GKJ12" s="135"/>
      <c r="GKK12" s="135"/>
      <c r="GKL12" s="135"/>
      <c r="GKM12" s="135"/>
      <c r="GKN12" s="135"/>
      <c r="GKO12" s="135"/>
      <c r="GKP12" s="135"/>
      <c r="GKQ12" s="135"/>
      <c r="GKR12" s="135"/>
      <c r="GKS12" s="135"/>
      <c r="GKT12" s="135"/>
      <c r="GKU12" s="135"/>
      <c r="GKV12" s="135"/>
      <c r="GKW12" s="135"/>
      <c r="GKX12" s="135"/>
      <c r="GKY12" s="135"/>
      <c r="GKZ12" s="135"/>
      <c r="GLA12" s="135"/>
      <c r="GLB12" s="135"/>
      <c r="GLC12" s="135"/>
      <c r="GLD12" s="135"/>
      <c r="GLE12" s="135"/>
      <c r="GLF12" s="135"/>
      <c r="GLG12" s="135"/>
      <c r="GLH12" s="135"/>
      <c r="GLI12" s="135"/>
      <c r="GLJ12" s="135"/>
      <c r="GLK12" s="135"/>
      <c r="GLL12" s="135"/>
      <c r="GLM12" s="135"/>
      <c r="GLN12" s="135"/>
      <c r="GLO12" s="135"/>
      <c r="GLP12" s="135"/>
      <c r="GLQ12" s="135"/>
      <c r="GLR12" s="135"/>
      <c r="GLS12" s="135"/>
      <c r="GLT12" s="135"/>
      <c r="GLU12" s="135"/>
      <c r="GLV12" s="135"/>
      <c r="GLW12" s="135"/>
      <c r="GLX12" s="135"/>
      <c r="GLY12" s="135"/>
      <c r="GLZ12" s="135"/>
      <c r="GMA12" s="135"/>
      <c r="GMB12" s="135"/>
      <c r="GMC12" s="135"/>
      <c r="GMD12" s="135"/>
      <c r="GME12" s="135"/>
      <c r="GMF12" s="135"/>
      <c r="GMG12" s="135"/>
      <c r="GMH12" s="135"/>
      <c r="GMI12" s="135"/>
      <c r="GMJ12" s="135"/>
      <c r="GMK12" s="135"/>
      <c r="GML12" s="135"/>
      <c r="GMM12" s="135"/>
      <c r="GMN12" s="135"/>
      <c r="GMO12" s="135"/>
      <c r="GMP12" s="135"/>
      <c r="GMQ12" s="135"/>
      <c r="GMR12" s="135"/>
      <c r="GMS12" s="135"/>
      <c r="GMT12" s="135"/>
      <c r="GMU12" s="135"/>
      <c r="GMV12" s="135"/>
      <c r="GMW12" s="135"/>
      <c r="GMX12" s="135"/>
      <c r="GMY12" s="135"/>
      <c r="GMZ12" s="135"/>
      <c r="GNA12" s="135"/>
      <c r="GNB12" s="135"/>
      <c r="GNC12" s="135"/>
      <c r="GND12" s="135"/>
      <c r="GNE12" s="135"/>
      <c r="GNF12" s="135"/>
      <c r="GNG12" s="135"/>
      <c r="GNH12" s="135"/>
      <c r="GNI12" s="135"/>
      <c r="GNJ12" s="135"/>
      <c r="GNK12" s="135"/>
      <c r="GNL12" s="135"/>
      <c r="GNM12" s="135"/>
      <c r="GNN12" s="135"/>
      <c r="GNO12" s="135"/>
      <c r="GNP12" s="135"/>
      <c r="GNQ12" s="135"/>
      <c r="GNR12" s="135"/>
      <c r="GNS12" s="135"/>
      <c r="GNT12" s="135"/>
      <c r="GNU12" s="135"/>
      <c r="GNV12" s="135"/>
      <c r="GNW12" s="135"/>
      <c r="GNX12" s="135"/>
      <c r="GNY12" s="135"/>
      <c r="GNZ12" s="135"/>
      <c r="GOA12" s="135"/>
      <c r="GOB12" s="135"/>
      <c r="GOC12" s="135"/>
      <c r="GOD12" s="135"/>
      <c r="GOE12" s="135"/>
      <c r="GOF12" s="135"/>
      <c r="GOG12" s="135"/>
      <c r="GOH12" s="135"/>
      <c r="GOI12" s="135"/>
      <c r="GOJ12" s="135"/>
      <c r="GOK12" s="135"/>
      <c r="GOL12" s="135"/>
      <c r="GOM12" s="135"/>
      <c r="GON12" s="135"/>
      <c r="GOO12" s="135"/>
      <c r="GOP12" s="135"/>
      <c r="GOQ12" s="135"/>
      <c r="GOR12" s="135"/>
      <c r="GOS12" s="135"/>
      <c r="GOT12" s="135"/>
      <c r="GOU12" s="135"/>
      <c r="GOV12" s="135"/>
      <c r="GOW12" s="135"/>
      <c r="GOX12" s="135"/>
      <c r="GOY12" s="135"/>
      <c r="GOZ12" s="135"/>
      <c r="GPA12" s="135"/>
      <c r="GPB12" s="135"/>
      <c r="GPC12" s="135"/>
      <c r="GPD12" s="135"/>
      <c r="GPE12" s="135"/>
      <c r="GPF12" s="135"/>
      <c r="GPG12" s="135"/>
      <c r="GPH12" s="135"/>
      <c r="GPI12" s="135"/>
      <c r="GPJ12" s="135"/>
      <c r="GPK12" s="135"/>
      <c r="GPL12" s="135"/>
      <c r="GPM12" s="135"/>
      <c r="GPN12" s="135"/>
      <c r="GPO12" s="135"/>
      <c r="GPP12" s="135"/>
      <c r="GPQ12" s="135"/>
      <c r="GPR12" s="135"/>
      <c r="GPS12" s="135"/>
      <c r="GPT12" s="135"/>
      <c r="GPU12" s="135"/>
      <c r="GPV12" s="135"/>
      <c r="GPW12" s="135"/>
      <c r="GPX12" s="135"/>
      <c r="GPY12" s="135"/>
      <c r="GPZ12" s="135"/>
      <c r="GQA12" s="135"/>
      <c r="GQB12" s="135"/>
      <c r="GQC12" s="135"/>
      <c r="GQD12" s="135"/>
      <c r="GQE12" s="135"/>
      <c r="GQF12" s="135"/>
      <c r="GQG12" s="135"/>
      <c r="GQH12" s="135"/>
      <c r="GQI12" s="135"/>
      <c r="GQJ12" s="135"/>
      <c r="GQK12" s="135"/>
      <c r="GQL12" s="135"/>
      <c r="GQM12" s="135"/>
      <c r="GQN12" s="135"/>
      <c r="GQO12" s="135"/>
      <c r="GQP12" s="135"/>
      <c r="GQQ12" s="135"/>
      <c r="GQR12" s="135"/>
      <c r="GQS12" s="135"/>
      <c r="GQT12" s="135"/>
      <c r="GQU12" s="135"/>
      <c r="GQV12" s="135"/>
      <c r="GQW12" s="135"/>
      <c r="GQX12" s="135"/>
      <c r="GQY12" s="135"/>
      <c r="GQZ12" s="135"/>
      <c r="GRA12" s="135"/>
      <c r="GRB12" s="135"/>
      <c r="GRC12" s="135"/>
      <c r="GRD12" s="135"/>
      <c r="GRE12" s="135"/>
      <c r="GRF12" s="135"/>
      <c r="GRG12" s="135"/>
      <c r="GRH12" s="135"/>
      <c r="GRI12" s="135"/>
      <c r="GRJ12" s="135"/>
      <c r="GRK12" s="135"/>
      <c r="GRL12" s="135"/>
      <c r="GRM12" s="135"/>
      <c r="GRN12" s="135"/>
      <c r="GRO12" s="135"/>
      <c r="GRP12" s="135"/>
      <c r="GRQ12" s="135"/>
      <c r="GRR12" s="135"/>
      <c r="GRS12" s="135"/>
      <c r="GRT12" s="135"/>
      <c r="GRU12" s="135"/>
      <c r="GRV12" s="135"/>
      <c r="GRW12" s="135"/>
      <c r="GRX12" s="135"/>
      <c r="GRY12" s="135"/>
      <c r="GRZ12" s="135"/>
      <c r="GSA12" s="135"/>
      <c r="GSB12" s="135"/>
      <c r="GSC12" s="135"/>
      <c r="GSD12" s="135"/>
      <c r="GSE12" s="135"/>
      <c r="GSF12" s="135"/>
      <c r="GSG12" s="135"/>
      <c r="GSH12" s="135"/>
      <c r="GSI12" s="135"/>
      <c r="GSJ12" s="135"/>
      <c r="GSK12" s="135"/>
      <c r="GSL12" s="135"/>
      <c r="GSM12" s="135"/>
      <c r="GSN12" s="135"/>
      <c r="GSO12" s="135"/>
      <c r="GSP12" s="135"/>
      <c r="GSQ12" s="135"/>
      <c r="GSR12" s="135"/>
      <c r="GSS12" s="135"/>
      <c r="GST12" s="135"/>
      <c r="GSU12" s="135"/>
      <c r="GSV12" s="135"/>
      <c r="GSW12" s="135"/>
      <c r="GSX12" s="135"/>
      <c r="GSY12" s="135"/>
      <c r="GSZ12" s="135"/>
      <c r="GTA12" s="135"/>
      <c r="GTB12" s="135"/>
      <c r="GTC12" s="135"/>
      <c r="GTD12" s="135"/>
      <c r="GTE12" s="135"/>
      <c r="GTF12" s="135"/>
      <c r="GTG12" s="135"/>
      <c r="GTH12" s="135"/>
      <c r="GTI12" s="135"/>
      <c r="GTJ12" s="135"/>
      <c r="GTK12" s="135"/>
      <c r="GTL12" s="135"/>
      <c r="GTM12" s="135"/>
      <c r="GTN12" s="135"/>
      <c r="GTO12" s="135"/>
      <c r="GTP12" s="135"/>
      <c r="GTQ12" s="135"/>
      <c r="GTR12" s="135"/>
      <c r="GTS12" s="135"/>
      <c r="GTT12" s="135"/>
      <c r="GTU12" s="135"/>
      <c r="GTV12" s="135"/>
      <c r="GTW12" s="135"/>
      <c r="GTX12" s="135"/>
      <c r="GTY12" s="135"/>
      <c r="GTZ12" s="135"/>
      <c r="GUA12" s="135"/>
      <c r="GUB12" s="135"/>
      <c r="GUC12" s="135"/>
      <c r="GUD12" s="135"/>
      <c r="GUE12" s="135"/>
      <c r="GUF12" s="135"/>
      <c r="GUG12" s="135"/>
      <c r="GUH12" s="135"/>
      <c r="GUI12" s="135"/>
      <c r="GUJ12" s="135"/>
      <c r="GUK12" s="135"/>
      <c r="GUL12" s="135"/>
      <c r="GUM12" s="135"/>
      <c r="GUN12" s="135"/>
      <c r="GUO12" s="135"/>
      <c r="GUP12" s="135"/>
      <c r="GUQ12" s="135"/>
      <c r="GUR12" s="135"/>
      <c r="GUS12" s="135"/>
      <c r="GUT12" s="135"/>
      <c r="GUU12" s="135"/>
      <c r="GUV12" s="135"/>
      <c r="GUW12" s="135"/>
      <c r="GUX12" s="135"/>
      <c r="GUY12" s="135"/>
      <c r="GUZ12" s="135"/>
      <c r="GVA12" s="135"/>
      <c r="GVB12" s="135"/>
      <c r="GVC12" s="135"/>
      <c r="GVD12" s="135"/>
      <c r="GVE12" s="135"/>
      <c r="GVF12" s="135"/>
      <c r="GVG12" s="135"/>
      <c r="GVH12" s="135"/>
      <c r="GVI12" s="135"/>
      <c r="GVJ12" s="135"/>
      <c r="GVK12" s="135"/>
      <c r="GVL12" s="135"/>
      <c r="GVM12" s="135"/>
      <c r="GVN12" s="135"/>
      <c r="GVO12" s="135"/>
      <c r="GVP12" s="135"/>
      <c r="GVQ12" s="135"/>
      <c r="GVR12" s="135"/>
      <c r="GVS12" s="135"/>
      <c r="GVT12" s="135"/>
      <c r="GVU12" s="135"/>
      <c r="GVV12" s="135"/>
      <c r="GVW12" s="135"/>
      <c r="GVX12" s="135"/>
      <c r="GVY12" s="135"/>
      <c r="GVZ12" s="135"/>
      <c r="GWA12" s="135"/>
      <c r="GWB12" s="135"/>
      <c r="GWC12" s="135"/>
      <c r="GWD12" s="135"/>
      <c r="GWE12" s="135"/>
      <c r="GWF12" s="135"/>
      <c r="GWG12" s="135"/>
      <c r="GWH12" s="135"/>
      <c r="GWI12" s="135"/>
      <c r="GWJ12" s="135"/>
      <c r="GWK12" s="135"/>
      <c r="GWL12" s="135"/>
      <c r="GWM12" s="135"/>
      <c r="GWN12" s="135"/>
      <c r="GWO12" s="135"/>
      <c r="GWP12" s="135"/>
      <c r="GWQ12" s="135"/>
      <c r="GWR12" s="135"/>
      <c r="GWS12" s="135"/>
      <c r="GWT12" s="135"/>
      <c r="GWU12" s="135"/>
      <c r="GWV12" s="135"/>
      <c r="GWW12" s="135"/>
      <c r="GWX12" s="135"/>
      <c r="GWY12" s="135"/>
      <c r="GWZ12" s="135"/>
      <c r="GXA12" s="135"/>
      <c r="GXB12" s="135"/>
      <c r="GXC12" s="135"/>
      <c r="GXD12" s="135"/>
      <c r="GXE12" s="135"/>
      <c r="GXF12" s="135"/>
      <c r="GXG12" s="135"/>
      <c r="GXH12" s="135"/>
      <c r="GXI12" s="135"/>
      <c r="GXJ12" s="135"/>
      <c r="GXK12" s="135"/>
      <c r="GXL12" s="135"/>
      <c r="GXM12" s="135"/>
      <c r="GXN12" s="135"/>
      <c r="GXO12" s="135"/>
      <c r="GXP12" s="135"/>
      <c r="GXQ12" s="135"/>
      <c r="GXR12" s="135"/>
      <c r="GXS12" s="135"/>
      <c r="GXT12" s="135"/>
      <c r="GXU12" s="135"/>
      <c r="GXV12" s="135"/>
      <c r="GXW12" s="135"/>
      <c r="GXX12" s="135"/>
      <c r="GXY12" s="135"/>
      <c r="GXZ12" s="135"/>
      <c r="GYA12" s="135"/>
      <c r="GYB12" s="135"/>
      <c r="GYC12" s="135"/>
      <c r="GYD12" s="135"/>
      <c r="GYE12" s="135"/>
      <c r="GYF12" s="135"/>
      <c r="GYG12" s="135"/>
      <c r="GYH12" s="135"/>
      <c r="GYI12" s="135"/>
      <c r="GYJ12" s="135"/>
      <c r="GYK12" s="135"/>
      <c r="GYL12" s="135"/>
      <c r="GYM12" s="135"/>
      <c r="GYN12" s="135"/>
      <c r="GYO12" s="135"/>
      <c r="GYP12" s="135"/>
      <c r="GYQ12" s="135"/>
      <c r="GYR12" s="135"/>
      <c r="GYS12" s="135"/>
      <c r="GYT12" s="135"/>
      <c r="GYU12" s="135"/>
      <c r="GYV12" s="135"/>
      <c r="GYW12" s="135"/>
      <c r="GYX12" s="135"/>
      <c r="GYY12" s="135"/>
      <c r="GYZ12" s="135"/>
      <c r="GZA12" s="135"/>
      <c r="GZB12" s="135"/>
      <c r="GZC12" s="135"/>
      <c r="GZD12" s="135"/>
      <c r="GZE12" s="135"/>
      <c r="GZF12" s="135"/>
      <c r="GZG12" s="135"/>
      <c r="GZH12" s="135"/>
      <c r="GZI12" s="135"/>
      <c r="GZJ12" s="135"/>
      <c r="GZK12" s="135"/>
      <c r="GZL12" s="135"/>
      <c r="GZM12" s="135"/>
      <c r="GZN12" s="135"/>
      <c r="GZO12" s="135"/>
      <c r="GZP12" s="135"/>
      <c r="GZQ12" s="135"/>
      <c r="GZR12" s="135"/>
      <c r="GZS12" s="135"/>
      <c r="GZT12" s="135"/>
      <c r="GZU12" s="135"/>
      <c r="GZV12" s="135"/>
      <c r="GZW12" s="135"/>
      <c r="GZX12" s="135"/>
      <c r="GZY12" s="135"/>
      <c r="GZZ12" s="135"/>
      <c r="HAA12" s="135"/>
      <c r="HAB12" s="135"/>
      <c r="HAC12" s="135"/>
      <c r="HAD12" s="135"/>
      <c r="HAE12" s="135"/>
      <c r="HAF12" s="135"/>
      <c r="HAG12" s="135"/>
      <c r="HAH12" s="135"/>
      <c r="HAI12" s="135"/>
      <c r="HAJ12" s="135"/>
      <c r="HAK12" s="135"/>
      <c r="HAL12" s="135"/>
      <c r="HAM12" s="135"/>
      <c r="HAN12" s="135"/>
      <c r="HAO12" s="135"/>
      <c r="HAP12" s="135"/>
      <c r="HAQ12" s="135"/>
      <c r="HAR12" s="135"/>
      <c r="HAS12" s="135"/>
      <c r="HAT12" s="135"/>
      <c r="HAU12" s="135"/>
      <c r="HAV12" s="135"/>
      <c r="HAW12" s="135"/>
      <c r="HAX12" s="135"/>
      <c r="HAY12" s="135"/>
      <c r="HAZ12" s="135"/>
      <c r="HBA12" s="135"/>
      <c r="HBB12" s="135"/>
      <c r="HBC12" s="135"/>
      <c r="HBD12" s="135"/>
      <c r="HBE12" s="135"/>
      <c r="HBF12" s="135"/>
      <c r="HBG12" s="135"/>
      <c r="HBH12" s="135"/>
      <c r="HBI12" s="135"/>
      <c r="HBJ12" s="135"/>
      <c r="HBK12" s="135"/>
      <c r="HBL12" s="135"/>
      <c r="HBM12" s="135"/>
      <c r="HBN12" s="135"/>
      <c r="HBO12" s="135"/>
      <c r="HBP12" s="135"/>
      <c r="HBQ12" s="135"/>
      <c r="HBR12" s="135"/>
      <c r="HBS12" s="135"/>
      <c r="HBT12" s="135"/>
      <c r="HBU12" s="135"/>
      <c r="HBV12" s="135"/>
      <c r="HBW12" s="135"/>
      <c r="HBX12" s="135"/>
      <c r="HBY12" s="135"/>
      <c r="HBZ12" s="135"/>
      <c r="HCA12" s="135"/>
      <c r="HCB12" s="135"/>
      <c r="HCC12" s="135"/>
      <c r="HCD12" s="135"/>
      <c r="HCE12" s="135"/>
      <c r="HCF12" s="135"/>
      <c r="HCG12" s="135"/>
      <c r="HCH12" s="135"/>
      <c r="HCI12" s="135"/>
      <c r="HCJ12" s="135"/>
      <c r="HCK12" s="135"/>
      <c r="HCL12" s="135"/>
      <c r="HCM12" s="135"/>
      <c r="HCN12" s="135"/>
      <c r="HCO12" s="135"/>
      <c r="HCP12" s="135"/>
      <c r="HCQ12" s="135"/>
      <c r="HCR12" s="135"/>
      <c r="HCS12" s="135"/>
      <c r="HCT12" s="135"/>
      <c r="HCU12" s="135"/>
      <c r="HCV12" s="135"/>
      <c r="HCW12" s="135"/>
      <c r="HCX12" s="135"/>
      <c r="HCY12" s="135"/>
      <c r="HCZ12" s="135"/>
      <c r="HDA12" s="135"/>
      <c r="HDB12" s="135"/>
      <c r="HDC12" s="135"/>
      <c r="HDD12" s="135"/>
      <c r="HDE12" s="135"/>
      <c r="HDF12" s="135"/>
      <c r="HDG12" s="135"/>
      <c r="HDH12" s="135"/>
      <c r="HDI12" s="135"/>
      <c r="HDJ12" s="135"/>
      <c r="HDK12" s="135"/>
      <c r="HDL12" s="135"/>
      <c r="HDM12" s="135"/>
      <c r="HDN12" s="135"/>
      <c r="HDO12" s="135"/>
      <c r="HDP12" s="135"/>
      <c r="HDQ12" s="135"/>
      <c r="HDR12" s="135"/>
      <c r="HDS12" s="135"/>
      <c r="HDT12" s="135"/>
      <c r="HDU12" s="135"/>
      <c r="HDV12" s="135"/>
      <c r="HDW12" s="135"/>
      <c r="HDX12" s="135"/>
      <c r="HDY12" s="135"/>
      <c r="HDZ12" s="135"/>
      <c r="HEA12" s="135"/>
      <c r="HEB12" s="135"/>
      <c r="HEC12" s="135"/>
      <c r="HED12" s="135"/>
      <c r="HEE12" s="135"/>
      <c r="HEF12" s="135"/>
      <c r="HEG12" s="135"/>
      <c r="HEH12" s="135"/>
      <c r="HEI12" s="135"/>
      <c r="HEJ12" s="135"/>
      <c r="HEK12" s="135"/>
      <c r="HEL12" s="135"/>
      <c r="HEM12" s="135"/>
      <c r="HEN12" s="135"/>
      <c r="HEO12" s="135"/>
      <c r="HEP12" s="135"/>
      <c r="HEQ12" s="135"/>
      <c r="HER12" s="135"/>
      <c r="HES12" s="135"/>
      <c r="HET12" s="135"/>
      <c r="HEU12" s="135"/>
      <c r="HEV12" s="135"/>
      <c r="HEW12" s="135"/>
      <c r="HEX12" s="135"/>
      <c r="HEY12" s="135"/>
      <c r="HEZ12" s="135"/>
      <c r="HFA12" s="135"/>
      <c r="HFB12" s="135"/>
      <c r="HFC12" s="135"/>
      <c r="HFD12" s="135"/>
      <c r="HFE12" s="135"/>
      <c r="HFF12" s="135"/>
      <c r="HFG12" s="135"/>
      <c r="HFH12" s="135"/>
      <c r="HFI12" s="135"/>
      <c r="HFJ12" s="135"/>
      <c r="HFK12" s="135"/>
      <c r="HFL12" s="135"/>
      <c r="HFM12" s="135"/>
      <c r="HFN12" s="135"/>
      <c r="HFO12" s="135"/>
      <c r="HFP12" s="135"/>
      <c r="HFQ12" s="135"/>
      <c r="HFR12" s="135"/>
      <c r="HFS12" s="135"/>
      <c r="HFT12" s="135"/>
      <c r="HFU12" s="135"/>
      <c r="HFV12" s="135"/>
      <c r="HFW12" s="135"/>
      <c r="HFX12" s="135"/>
      <c r="HFY12" s="135"/>
      <c r="HFZ12" s="135"/>
      <c r="HGA12" s="135"/>
      <c r="HGB12" s="135"/>
      <c r="HGC12" s="135"/>
      <c r="HGD12" s="135"/>
      <c r="HGE12" s="135"/>
      <c r="HGF12" s="135"/>
      <c r="HGG12" s="135"/>
      <c r="HGH12" s="135"/>
      <c r="HGI12" s="135"/>
      <c r="HGJ12" s="135"/>
      <c r="HGK12" s="135"/>
      <c r="HGL12" s="135"/>
      <c r="HGM12" s="135"/>
      <c r="HGN12" s="135"/>
      <c r="HGO12" s="135"/>
      <c r="HGP12" s="135"/>
      <c r="HGQ12" s="135"/>
      <c r="HGR12" s="135"/>
      <c r="HGS12" s="135"/>
      <c r="HGT12" s="135"/>
      <c r="HGU12" s="135"/>
      <c r="HGV12" s="135"/>
      <c r="HGW12" s="135"/>
      <c r="HGX12" s="135"/>
      <c r="HGY12" s="135"/>
      <c r="HGZ12" s="135"/>
      <c r="HHA12" s="135"/>
      <c r="HHB12" s="135"/>
      <c r="HHC12" s="135"/>
      <c r="HHD12" s="135"/>
      <c r="HHE12" s="135"/>
      <c r="HHF12" s="135"/>
      <c r="HHG12" s="135"/>
      <c r="HHH12" s="135"/>
      <c r="HHI12" s="135"/>
      <c r="HHJ12" s="135"/>
      <c r="HHK12" s="135"/>
      <c r="HHL12" s="135"/>
      <c r="HHM12" s="135"/>
      <c r="HHN12" s="135"/>
      <c r="HHO12" s="135"/>
      <c r="HHP12" s="135"/>
      <c r="HHQ12" s="135"/>
      <c r="HHR12" s="135"/>
      <c r="HHS12" s="135"/>
      <c r="HHT12" s="135"/>
      <c r="HHU12" s="135"/>
      <c r="HHV12" s="135"/>
      <c r="HHW12" s="135"/>
      <c r="HHX12" s="135"/>
      <c r="HHY12" s="135"/>
      <c r="HHZ12" s="135"/>
      <c r="HIA12" s="135"/>
      <c r="HIB12" s="135"/>
      <c r="HIC12" s="135"/>
      <c r="HID12" s="135"/>
      <c r="HIE12" s="135"/>
      <c r="HIF12" s="135"/>
      <c r="HIG12" s="135"/>
      <c r="HIH12" s="135"/>
      <c r="HII12" s="135"/>
      <c r="HIJ12" s="135"/>
      <c r="HIK12" s="135"/>
      <c r="HIL12" s="135"/>
      <c r="HIM12" s="135"/>
      <c r="HIN12" s="135"/>
      <c r="HIO12" s="135"/>
      <c r="HIP12" s="135"/>
      <c r="HIQ12" s="135"/>
      <c r="HIR12" s="135"/>
      <c r="HIS12" s="135"/>
      <c r="HIT12" s="135"/>
      <c r="HIU12" s="135"/>
      <c r="HIV12" s="135"/>
      <c r="HIW12" s="135"/>
      <c r="HIX12" s="135"/>
      <c r="HIY12" s="135"/>
      <c r="HIZ12" s="135"/>
      <c r="HJA12" s="135"/>
      <c r="HJB12" s="135"/>
      <c r="HJC12" s="135"/>
      <c r="HJD12" s="135"/>
      <c r="HJE12" s="135"/>
      <c r="HJF12" s="135"/>
      <c r="HJG12" s="135"/>
      <c r="HJH12" s="135"/>
      <c r="HJI12" s="135"/>
      <c r="HJJ12" s="135"/>
      <c r="HJK12" s="135"/>
      <c r="HJL12" s="135"/>
      <c r="HJM12" s="135"/>
      <c r="HJN12" s="135"/>
      <c r="HJO12" s="135"/>
      <c r="HJP12" s="135"/>
      <c r="HJQ12" s="135"/>
      <c r="HJR12" s="135"/>
      <c r="HJS12" s="135"/>
      <c r="HJT12" s="135"/>
      <c r="HJU12" s="135"/>
      <c r="HJV12" s="135"/>
      <c r="HJW12" s="135"/>
      <c r="HJX12" s="135"/>
      <c r="HJY12" s="135"/>
      <c r="HJZ12" s="135"/>
      <c r="HKA12" s="135"/>
      <c r="HKB12" s="135"/>
      <c r="HKC12" s="135"/>
      <c r="HKD12" s="135"/>
      <c r="HKE12" s="135"/>
      <c r="HKF12" s="135"/>
      <c r="HKG12" s="135"/>
      <c r="HKH12" s="135"/>
      <c r="HKI12" s="135"/>
      <c r="HKJ12" s="135"/>
      <c r="HKK12" s="135"/>
      <c r="HKL12" s="135"/>
      <c r="HKM12" s="135"/>
      <c r="HKN12" s="135"/>
      <c r="HKO12" s="135"/>
      <c r="HKP12" s="135"/>
      <c r="HKQ12" s="135"/>
      <c r="HKR12" s="135"/>
      <c r="HKS12" s="135"/>
      <c r="HKT12" s="135"/>
      <c r="HKU12" s="135"/>
      <c r="HKV12" s="135"/>
      <c r="HKW12" s="135"/>
      <c r="HKX12" s="135"/>
      <c r="HKY12" s="135"/>
      <c r="HKZ12" s="135"/>
      <c r="HLA12" s="135"/>
      <c r="HLB12" s="135"/>
      <c r="HLC12" s="135"/>
      <c r="HLD12" s="135"/>
      <c r="HLE12" s="135"/>
      <c r="HLF12" s="135"/>
      <c r="HLG12" s="135"/>
      <c r="HLH12" s="135"/>
      <c r="HLI12" s="135"/>
      <c r="HLJ12" s="135"/>
      <c r="HLK12" s="135"/>
      <c r="HLL12" s="135"/>
      <c r="HLM12" s="135"/>
      <c r="HLN12" s="135"/>
      <c r="HLO12" s="135"/>
      <c r="HLP12" s="135"/>
      <c r="HLQ12" s="135"/>
      <c r="HLR12" s="135"/>
      <c r="HLS12" s="135"/>
      <c r="HLT12" s="135"/>
      <c r="HLU12" s="135"/>
      <c r="HLV12" s="135"/>
      <c r="HLW12" s="135"/>
      <c r="HLX12" s="135"/>
      <c r="HLY12" s="135"/>
      <c r="HLZ12" s="135"/>
      <c r="HMA12" s="135"/>
      <c r="HMB12" s="135"/>
      <c r="HMC12" s="135"/>
      <c r="HMD12" s="135"/>
      <c r="HME12" s="135"/>
      <c r="HMF12" s="135"/>
      <c r="HMG12" s="135"/>
      <c r="HMH12" s="135"/>
      <c r="HMI12" s="135"/>
      <c r="HMJ12" s="135"/>
      <c r="HMK12" s="135"/>
      <c r="HML12" s="135"/>
      <c r="HMM12" s="135"/>
      <c r="HMN12" s="135"/>
      <c r="HMO12" s="135"/>
      <c r="HMP12" s="135"/>
      <c r="HMQ12" s="135"/>
      <c r="HMR12" s="135"/>
      <c r="HMS12" s="135"/>
      <c r="HMT12" s="135"/>
      <c r="HMU12" s="135"/>
      <c r="HMV12" s="135"/>
      <c r="HMW12" s="135"/>
      <c r="HMX12" s="135"/>
      <c r="HMY12" s="135"/>
      <c r="HMZ12" s="135"/>
      <c r="HNA12" s="135"/>
      <c r="HNB12" s="135"/>
      <c r="HNC12" s="135"/>
      <c r="HND12" s="135"/>
      <c r="HNE12" s="135"/>
      <c r="HNF12" s="135"/>
      <c r="HNG12" s="135"/>
      <c r="HNH12" s="135"/>
      <c r="HNI12" s="135"/>
      <c r="HNJ12" s="135"/>
      <c r="HNK12" s="135"/>
      <c r="HNL12" s="135"/>
      <c r="HNM12" s="135"/>
      <c r="HNN12" s="135"/>
      <c r="HNO12" s="135"/>
      <c r="HNP12" s="135"/>
      <c r="HNQ12" s="135"/>
      <c r="HNR12" s="135"/>
      <c r="HNS12" s="135"/>
      <c r="HNT12" s="135"/>
      <c r="HNU12" s="135"/>
      <c r="HNV12" s="135"/>
      <c r="HNW12" s="135"/>
      <c r="HNX12" s="135"/>
      <c r="HNY12" s="135"/>
      <c r="HNZ12" s="135"/>
      <c r="HOA12" s="135"/>
      <c r="HOB12" s="135"/>
      <c r="HOC12" s="135"/>
      <c r="HOD12" s="135"/>
      <c r="HOE12" s="135"/>
      <c r="HOF12" s="135"/>
      <c r="HOG12" s="135"/>
      <c r="HOH12" s="135"/>
      <c r="HOI12" s="135"/>
      <c r="HOJ12" s="135"/>
      <c r="HOK12" s="135"/>
      <c r="HOL12" s="135"/>
      <c r="HOM12" s="135"/>
      <c r="HON12" s="135"/>
      <c r="HOO12" s="135"/>
      <c r="HOP12" s="135"/>
      <c r="HOQ12" s="135"/>
      <c r="HOR12" s="135"/>
      <c r="HOS12" s="135"/>
      <c r="HOT12" s="135"/>
      <c r="HOU12" s="135"/>
      <c r="HOV12" s="135"/>
      <c r="HOW12" s="135"/>
      <c r="HOX12" s="135"/>
      <c r="HOY12" s="135"/>
      <c r="HOZ12" s="135"/>
      <c r="HPA12" s="135"/>
      <c r="HPB12" s="135"/>
      <c r="HPC12" s="135"/>
      <c r="HPD12" s="135"/>
      <c r="HPE12" s="135"/>
      <c r="HPF12" s="135"/>
      <c r="HPG12" s="135"/>
      <c r="HPH12" s="135"/>
      <c r="HPI12" s="135"/>
      <c r="HPJ12" s="135"/>
      <c r="HPK12" s="135"/>
      <c r="HPL12" s="135"/>
      <c r="HPM12" s="135"/>
      <c r="HPN12" s="135"/>
      <c r="HPO12" s="135"/>
      <c r="HPP12" s="135"/>
      <c r="HPQ12" s="135"/>
      <c r="HPR12" s="135"/>
      <c r="HPS12" s="135"/>
      <c r="HPT12" s="135"/>
      <c r="HPU12" s="135"/>
      <c r="HPV12" s="135"/>
      <c r="HPW12" s="135"/>
      <c r="HPX12" s="135"/>
      <c r="HPY12" s="135"/>
      <c r="HPZ12" s="135"/>
      <c r="HQA12" s="135"/>
      <c r="HQB12" s="135"/>
      <c r="HQC12" s="135"/>
      <c r="HQD12" s="135"/>
      <c r="HQE12" s="135"/>
      <c r="HQF12" s="135"/>
      <c r="HQG12" s="135"/>
      <c r="HQH12" s="135"/>
      <c r="HQI12" s="135"/>
      <c r="HQJ12" s="135"/>
      <c r="HQK12" s="135"/>
      <c r="HQL12" s="135"/>
      <c r="HQM12" s="135"/>
      <c r="HQN12" s="135"/>
      <c r="HQO12" s="135"/>
      <c r="HQP12" s="135"/>
      <c r="HQQ12" s="135"/>
      <c r="HQR12" s="135"/>
      <c r="HQS12" s="135"/>
      <c r="HQT12" s="135"/>
      <c r="HQU12" s="135"/>
      <c r="HQV12" s="135"/>
      <c r="HQW12" s="135"/>
      <c r="HQX12" s="135"/>
      <c r="HQY12" s="135"/>
      <c r="HQZ12" s="135"/>
      <c r="HRA12" s="135"/>
      <c r="HRB12" s="135"/>
      <c r="HRC12" s="135"/>
      <c r="HRD12" s="135"/>
      <c r="HRE12" s="135"/>
      <c r="HRF12" s="135"/>
      <c r="HRG12" s="135"/>
      <c r="HRH12" s="135"/>
      <c r="HRI12" s="135"/>
      <c r="HRJ12" s="135"/>
      <c r="HRK12" s="135"/>
      <c r="HRL12" s="135"/>
      <c r="HRM12" s="135"/>
      <c r="HRN12" s="135"/>
      <c r="HRO12" s="135"/>
      <c r="HRP12" s="135"/>
      <c r="HRQ12" s="135"/>
      <c r="HRR12" s="135"/>
      <c r="HRS12" s="135"/>
      <c r="HRT12" s="135"/>
      <c r="HRU12" s="135"/>
      <c r="HRV12" s="135"/>
      <c r="HRW12" s="135"/>
      <c r="HRX12" s="135"/>
      <c r="HRY12" s="135"/>
      <c r="HRZ12" s="135"/>
      <c r="HSA12" s="135"/>
      <c r="HSB12" s="135"/>
      <c r="HSC12" s="135"/>
      <c r="HSD12" s="135"/>
      <c r="HSE12" s="135"/>
      <c r="HSF12" s="135"/>
      <c r="HSG12" s="135"/>
      <c r="HSH12" s="135"/>
      <c r="HSI12" s="135"/>
      <c r="HSJ12" s="135"/>
      <c r="HSK12" s="135"/>
      <c r="HSL12" s="135"/>
      <c r="HSM12" s="135"/>
      <c r="HSN12" s="135"/>
      <c r="HSO12" s="135"/>
      <c r="HSP12" s="135"/>
      <c r="HSQ12" s="135"/>
      <c r="HSR12" s="135"/>
      <c r="HSS12" s="135"/>
      <c r="HST12" s="135"/>
      <c r="HSU12" s="135"/>
      <c r="HSV12" s="135"/>
      <c r="HSW12" s="135"/>
      <c r="HSX12" s="135"/>
      <c r="HSY12" s="135"/>
      <c r="HSZ12" s="135"/>
      <c r="HTA12" s="135"/>
      <c r="HTB12" s="135"/>
      <c r="HTC12" s="135"/>
      <c r="HTD12" s="135"/>
      <c r="HTE12" s="135"/>
      <c r="HTF12" s="135"/>
      <c r="HTG12" s="135"/>
      <c r="HTH12" s="135"/>
      <c r="HTI12" s="135"/>
      <c r="HTJ12" s="135"/>
      <c r="HTK12" s="135"/>
      <c r="HTL12" s="135"/>
      <c r="HTM12" s="135"/>
      <c r="HTN12" s="135"/>
      <c r="HTO12" s="135"/>
      <c r="HTP12" s="135"/>
      <c r="HTQ12" s="135"/>
      <c r="HTR12" s="135"/>
      <c r="HTS12" s="135"/>
      <c r="HTT12" s="135"/>
      <c r="HTU12" s="135"/>
      <c r="HTV12" s="135"/>
      <c r="HTW12" s="135"/>
      <c r="HTX12" s="135"/>
      <c r="HTY12" s="135"/>
      <c r="HTZ12" s="135"/>
      <c r="HUA12" s="135"/>
      <c r="HUB12" s="135"/>
      <c r="HUC12" s="135"/>
      <c r="HUD12" s="135"/>
      <c r="HUE12" s="135"/>
      <c r="HUF12" s="135"/>
      <c r="HUG12" s="135"/>
      <c r="HUH12" s="135"/>
      <c r="HUI12" s="135"/>
      <c r="HUJ12" s="135"/>
      <c r="HUK12" s="135"/>
      <c r="HUL12" s="135"/>
      <c r="HUM12" s="135"/>
      <c r="HUN12" s="135"/>
      <c r="HUO12" s="135"/>
      <c r="HUP12" s="135"/>
      <c r="HUQ12" s="135"/>
      <c r="HUR12" s="135"/>
      <c r="HUS12" s="135"/>
      <c r="HUT12" s="135"/>
      <c r="HUU12" s="135"/>
      <c r="HUV12" s="135"/>
      <c r="HUW12" s="135"/>
      <c r="HUX12" s="135"/>
      <c r="HUY12" s="135"/>
      <c r="HUZ12" s="135"/>
      <c r="HVA12" s="135"/>
      <c r="HVB12" s="135"/>
      <c r="HVC12" s="135"/>
      <c r="HVD12" s="135"/>
      <c r="HVE12" s="135"/>
      <c r="HVF12" s="135"/>
      <c r="HVG12" s="135"/>
      <c r="HVH12" s="135"/>
      <c r="HVI12" s="135"/>
      <c r="HVJ12" s="135"/>
      <c r="HVK12" s="135"/>
      <c r="HVL12" s="135"/>
      <c r="HVM12" s="135"/>
      <c r="HVN12" s="135"/>
      <c r="HVO12" s="135"/>
      <c r="HVP12" s="135"/>
      <c r="HVQ12" s="135"/>
      <c r="HVR12" s="135"/>
      <c r="HVS12" s="135"/>
      <c r="HVT12" s="135"/>
      <c r="HVU12" s="135"/>
      <c r="HVV12" s="135"/>
      <c r="HVW12" s="135"/>
      <c r="HVX12" s="135"/>
      <c r="HVY12" s="135"/>
      <c r="HVZ12" s="135"/>
      <c r="HWA12" s="135"/>
      <c r="HWB12" s="135"/>
      <c r="HWC12" s="135"/>
      <c r="HWD12" s="135"/>
      <c r="HWE12" s="135"/>
      <c r="HWF12" s="135"/>
      <c r="HWG12" s="135"/>
      <c r="HWH12" s="135"/>
      <c r="HWI12" s="135"/>
      <c r="HWJ12" s="135"/>
      <c r="HWK12" s="135"/>
      <c r="HWL12" s="135"/>
      <c r="HWM12" s="135"/>
      <c r="HWN12" s="135"/>
      <c r="HWO12" s="135"/>
      <c r="HWP12" s="135"/>
      <c r="HWQ12" s="135"/>
      <c r="HWR12" s="135"/>
      <c r="HWS12" s="135"/>
      <c r="HWT12" s="135"/>
      <c r="HWU12" s="135"/>
      <c r="HWV12" s="135"/>
      <c r="HWW12" s="135"/>
      <c r="HWX12" s="135"/>
      <c r="HWY12" s="135"/>
      <c r="HWZ12" s="135"/>
      <c r="HXA12" s="135"/>
      <c r="HXB12" s="135"/>
      <c r="HXC12" s="135"/>
      <c r="HXD12" s="135"/>
      <c r="HXE12" s="135"/>
      <c r="HXF12" s="135"/>
      <c r="HXG12" s="135"/>
      <c r="HXH12" s="135"/>
      <c r="HXI12" s="135"/>
      <c r="HXJ12" s="135"/>
      <c r="HXK12" s="135"/>
      <c r="HXL12" s="135"/>
      <c r="HXM12" s="135"/>
      <c r="HXN12" s="135"/>
      <c r="HXO12" s="135"/>
      <c r="HXP12" s="135"/>
      <c r="HXQ12" s="135"/>
      <c r="HXR12" s="135"/>
      <c r="HXS12" s="135"/>
      <c r="HXT12" s="135"/>
      <c r="HXU12" s="135"/>
      <c r="HXV12" s="135"/>
      <c r="HXW12" s="135"/>
      <c r="HXX12" s="135"/>
      <c r="HXY12" s="135"/>
      <c r="HXZ12" s="135"/>
      <c r="HYA12" s="135"/>
      <c r="HYB12" s="135"/>
      <c r="HYC12" s="135"/>
      <c r="HYD12" s="135"/>
      <c r="HYE12" s="135"/>
      <c r="HYF12" s="135"/>
      <c r="HYG12" s="135"/>
      <c r="HYH12" s="135"/>
      <c r="HYI12" s="135"/>
      <c r="HYJ12" s="135"/>
      <c r="HYK12" s="135"/>
      <c r="HYL12" s="135"/>
      <c r="HYM12" s="135"/>
      <c r="HYN12" s="135"/>
      <c r="HYO12" s="135"/>
      <c r="HYP12" s="135"/>
      <c r="HYQ12" s="135"/>
      <c r="HYR12" s="135"/>
      <c r="HYS12" s="135"/>
      <c r="HYT12" s="135"/>
      <c r="HYU12" s="135"/>
      <c r="HYV12" s="135"/>
      <c r="HYW12" s="135"/>
      <c r="HYX12" s="135"/>
      <c r="HYY12" s="135"/>
      <c r="HYZ12" s="135"/>
      <c r="HZA12" s="135"/>
      <c r="HZB12" s="135"/>
      <c r="HZC12" s="135"/>
      <c r="HZD12" s="135"/>
      <c r="HZE12" s="135"/>
      <c r="HZF12" s="135"/>
      <c r="HZG12" s="135"/>
      <c r="HZH12" s="135"/>
      <c r="HZI12" s="135"/>
      <c r="HZJ12" s="135"/>
      <c r="HZK12" s="135"/>
      <c r="HZL12" s="135"/>
      <c r="HZM12" s="135"/>
      <c r="HZN12" s="135"/>
      <c r="HZO12" s="135"/>
      <c r="HZP12" s="135"/>
      <c r="HZQ12" s="135"/>
      <c r="HZR12" s="135"/>
      <c r="HZS12" s="135"/>
      <c r="HZT12" s="135"/>
      <c r="HZU12" s="135"/>
      <c r="HZV12" s="135"/>
      <c r="HZW12" s="135"/>
      <c r="HZX12" s="135"/>
      <c r="HZY12" s="135"/>
      <c r="HZZ12" s="135"/>
      <c r="IAA12" s="135"/>
      <c r="IAB12" s="135"/>
      <c r="IAC12" s="135"/>
      <c r="IAD12" s="135"/>
      <c r="IAE12" s="135"/>
      <c r="IAF12" s="135"/>
      <c r="IAG12" s="135"/>
      <c r="IAH12" s="135"/>
      <c r="IAI12" s="135"/>
      <c r="IAJ12" s="135"/>
      <c r="IAK12" s="135"/>
      <c r="IAL12" s="135"/>
      <c r="IAM12" s="135"/>
      <c r="IAN12" s="135"/>
      <c r="IAO12" s="135"/>
      <c r="IAP12" s="135"/>
      <c r="IAQ12" s="135"/>
      <c r="IAR12" s="135"/>
      <c r="IAS12" s="135"/>
      <c r="IAT12" s="135"/>
      <c r="IAU12" s="135"/>
      <c r="IAV12" s="135"/>
      <c r="IAW12" s="135"/>
      <c r="IAX12" s="135"/>
      <c r="IAY12" s="135"/>
      <c r="IAZ12" s="135"/>
      <c r="IBA12" s="135"/>
      <c r="IBB12" s="135"/>
      <c r="IBC12" s="135"/>
      <c r="IBD12" s="135"/>
      <c r="IBE12" s="135"/>
      <c r="IBF12" s="135"/>
      <c r="IBG12" s="135"/>
      <c r="IBH12" s="135"/>
      <c r="IBI12" s="135"/>
      <c r="IBJ12" s="135"/>
      <c r="IBK12" s="135"/>
      <c r="IBL12" s="135"/>
      <c r="IBM12" s="135"/>
      <c r="IBN12" s="135"/>
      <c r="IBO12" s="135"/>
      <c r="IBP12" s="135"/>
      <c r="IBQ12" s="135"/>
      <c r="IBR12" s="135"/>
      <c r="IBS12" s="135"/>
      <c r="IBT12" s="135"/>
      <c r="IBU12" s="135"/>
      <c r="IBV12" s="135"/>
      <c r="IBW12" s="135"/>
      <c r="IBX12" s="135"/>
      <c r="IBY12" s="135"/>
      <c r="IBZ12" s="135"/>
      <c r="ICA12" s="135"/>
      <c r="ICB12" s="135"/>
      <c r="ICC12" s="135"/>
      <c r="ICD12" s="135"/>
      <c r="ICE12" s="135"/>
      <c r="ICF12" s="135"/>
      <c r="ICG12" s="135"/>
      <c r="ICH12" s="135"/>
      <c r="ICI12" s="135"/>
      <c r="ICJ12" s="135"/>
      <c r="ICK12" s="135"/>
      <c r="ICL12" s="135"/>
      <c r="ICM12" s="135"/>
      <c r="ICN12" s="135"/>
      <c r="ICO12" s="135"/>
      <c r="ICP12" s="135"/>
      <c r="ICQ12" s="135"/>
      <c r="ICR12" s="135"/>
      <c r="ICS12" s="135"/>
      <c r="ICT12" s="135"/>
      <c r="ICU12" s="135"/>
      <c r="ICV12" s="135"/>
      <c r="ICW12" s="135"/>
      <c r="ICX12" s="135"/>
      <c r="ICY12" s="135"/>
      <c r="ICZ12" s="135"/>
      <c r="IDA12" s="135"/>
      <c r="IDB12" s="135"/>
      <c r="IDC12" s="135"/>
      <c r="IDD12" s="135"/>
      <c r="IDE12" s="135"/>
      <c r="IDF12" s="135"/>
      <c r="IDG12" s="135"/>
      <c r="IDH12" s="135"/>
      <c r="IDI12" s="135"/>
      <c r="IDJ12" s="135"/>
      <c r="IDK12" s="135"/>
      <c r="IDL12" s="135"/>
      <c r="IDM12" s="135"/>
      <c r="IDN12" s="135"/>
      <c r="IDO12" s="135"/>
      <c r="IDP12" s="135"/>
      <c r="IDQ12" s="135"/>
      <c r="IDR12" s="135"/>
      <c r="IDS12" s="135"/>
      <c r="IDT12" s="135"/>
      <c r="IDU12" s="135"/>
      <c r="IDV12" s="135"/>
      <c r="IDW12" s="135"/>
      <c r="IDX12" s="135"/>
      <c r="IDY12" s="135"/>
      <c r="IDZ12" s="135"/>
      <c r="IEA12" s="135"/>
      <c r="IEB12" s="135"/>
      <c r="IEC12" s="135"/>
      <c r="IED12" s="135"/>
      <c r="IEE12" s="135"/>
      <c r="IEF12" s="135"/>
      <c r="IEG12" s="135"/>
      <c r="IEH12" s="135"/>
      <c r="IEI12" s="135"/>
      <c r="IEJ12" s="135"/>
      <c r="IEK12" s="135"/>
      <c r="IEL12" s="135"/>
      <c r="IEM12" s="135"/>
      <c r="IEN12" s="135"/>
      <c r="IEO12" s="135"/>
      <c r="IEP12" s="135"/>
      <c r="IEQ12" s="135"/>
      <c r="IER12" s="135"/>
      <c r="IES12" s="135"/>
      <c r="IET12" s="135"/>
      <c r="IEU12" s="135"/>
      <c r="IEV12" s="135"/>
      <c r="IEW12" s="135"/>
      <c r="IEX12" s="135"/>
      <c r="IEY12" s="135"/>
      <c r="IEZ12" s="135"/>
      <c r="IFA12" s="135"/>
      <c r="IFB12" s="135"/>
      <c r="IFC12" s="135"/>
      <c r="IFD12" s="135"/>
      <c r="IFE12" s="135"/>
      <c r="IFF12" s="135"/>
      <c r="IFG12" s="135"/>
      <c r="IFH12" s="135"/>
      <c r="IFI12" s="135"/>
      <c r="IFJ12" s="135"/>
      <c r="IFK12" s="135"/>
      <c r="IFL12" s="135"/>
      <c r="IFM12" s="135"/>
      <c r="IFN12" s="135"/>
      <c r="IFO12" s="135"/>
      <c r="IFP12" s="135"/>
      <c r="IFQ12" s="135"/>
      <c r="IFR12" s="135"/>
      <c r="IFS12" s="135"/>
      <c r="IFT12" s="135"/>
      <c r="IFU12" s="135"/>
      <c r="IFV12" s="135"/>
      <c r="IFW12" s="135"/>
      <c r="IFX12" s="135"/>
      <c r="IFY12" s="135"/>
      <c r="IFZ12" s="135"/>
      <c r="IGA12" s="135"/>
      <c r="IGB12" s="135"/>
      <c r="IGC12" s="135"/>
      <c r="IGD12" s="135"/>
      <c r="IGE12" s="135"/>
      <c r="IGF12" s="135"/>
      <c r="IGG12" s="135"/>
      <c r="IGH12" s="135"/>
      <c r="IGI12" s="135"/>
      <c r="IGJ12" s="135"/>
      <c r="IGK12" s="135"/>
      <c r="IGL12" s="135"/>
      <c r="IGM12" s="135"/>
      <c r="IGN12" s="135"/>
      <c r="IGO12" s="135"/>
      <c r="IGP12" s="135"/>
      <c r="IGQ12" s="135"/>
      <c r="IGR12" s="135"/>
      <c r="IGS12" s="135"/>
      <c r="IGT12" s="135"/>
      <c r="IGU12" s="135"/>
      <c r="IGV12" s="135"/>
      <c r="IGW12" s="135"/>
      <c r="IGX12" s="135"/>
      <c r="IGY12" s="135"/>
      <c r="IGZ12" s="135"/>
      <c r="IHA12" s="135"/>
      <c r="IHB12" s="135"/>
      <c r="IHC12" s="135"/>
      <c r="IHD12" s="135"/>
      <c r="IHE12" s="135"/>
      <c r="IHF12" s="135"/>
      <c r="IHG12" s="135"/>
      <c r="IHH12" s="135"/>
      <c r="IHI12" s="135"/>
      <c r="IHJ12" s="135"/>
      <c r="IHK12" s="135"/>
      <c r="IHL12" s="135"/>
      <c r="IHM12" s="135"/>
      <c r="IHN12" s="135"/>
      <c r="IHO12" s="135"/>
      <c r="IHP12" s="135"/>
      <c r="IHQ12" s="135"/>
      <c r="IHR12" s="135"/>
      <c r="IHS12" s="135"/>
      <c r="IHT12" s="135"/>
      <c r="IHU12" s="135"/>
      <c r="IHV12" s="135"/>
      <c r="IHW12" s="135"/>
      <c r="IHX12" s="135"/>
      <c r="IHY12" s="135"/>
      <c r="IHZ12" s="135"/>
      <c r="IIA12" s="135"/>
      <c r="IIB12" s="135"/>
      <c r="IIC12" s="135"/>
      <c r="IID12" s="135"/>
      <c r="IIE12" s="135"/>
      <c r="IIF12" s="135"/>
      <c r="IIG12" s="135"/>
      <c r="IIH12" s="135"/>
      <c r="III12" s="135"/>
      <c r="IIJ12" s="135"/>
      <c r="IIK12" s="135"/>
      <c r="IIL12" s="135"/>
      <c r="IIM12" s="135"/>
      <c r="IIN12" s="135"/>
      <c r="IIO12" s="135"/>
      <c r="IIP12" s="135"/>
      <c r="IIQ12" s="135"/>
      <c r="IIR12" s="135"/>
      <c r="IIS12" s="135"/>
      <c r="IIT12" s="135"/>
      <c r="IIU12" s="135"/>
      <c r="IIV12" s="135"/>
      <c r="IIW12" s="135"/>
      <c r="IIX12" s="135"/>
      <c r="IIY12" s="135"/>
      <c r="IIZ12" s="135"/>
      <c r="IJA12" s="135"/>
      <c r="IJB12" s="135"/>
      <c r="IJC12" s="135"/>
      <c r="IJD12" s="135"/>
      <c r="IJE12" s="135"/>
      <c r="IJF12" s="135"/>
      <c r="IJG12" s="135"/>
      <c r="IJH12" s="135"/>
      <c r="IJI12" s="135"/>
      <c r="IJJ12" s="135"/>
      <c r="IJK12" s="135"/>
      <c r="IJL12" s="135"/>
      <c r="IJM12" s="135"/>
      <c r="IJN12" s="135"/>
      <c r="IJO12" s="135"/>
      <c r="IJP12" s="135"/>
      <c r="IJQ12" s="135"/>
      <c r="IJR12" s="135"/>
      <c r="IJS12" s="135"/>
      <c r="IJT12" s="135"/>
      <c r="IJU12" s="135"/>
      <c r="IJV12" s="135"/>
      <c r="IJW12" s="135"/>
      <c r="IJX12" s="135"/>
      <c r="IJY12" s="135"/>
      <c r="IJZ12" s="135"/>
      <c r="IKA12" s="135"/>
      <c r="IKB12" s="135"/>
      <c r="IKC12" s="135"/>
      <c r="IKD12" s="135"/>
      <c r="IKE12" s="135"/>
      <c r="IKF12" s="135"/>
      <c r="IKG12" s="135"/>
      <c r="IKH12" s="135"/>
      <c r="IKI12" s="135"/>
      <c r="IKJ12" s="135"/>
      <c r="IKK12" s="135"/>
      <c r="IKL12" s="135"/>
      <c r="IKM12" s="135"/>
      <c r="IKN12" s="135"/>
      <c r="IKO12" s="135"/>
      <c r="IKP12" s="135"/>
      <c r="IKQ12" s="135"/>
      <c r="IKR12" s="135"/>
      <c r="IKS12" s="135"/>
      <c r="IKT12" s="135"/>
      <c r="IKU12" s="135"/>
      <c r="IKV12" s="135"/>
      <c r="IKW12" s="135"/>
      <c r="IKX12" s="135"/>
      <c r="IKY12" s="135"/>
      <c r="IKZ12" s="135"/>
      <c r="ILA12" s="135"/>
      <c r="ILB12" s="135"/>
      <c r="ILC12" s="135"/>
      <c r="ILD12" s="135"/>
      <c r="ILE12" s="135"/>
      <c r="ILF12" s="135"/>
      <c r="ILG12" s="135"/>
      <c r="ILH12" s="135"/>
      <c r="ILI12" s="135"/>
      <c r="ILJ12" s="135"/>
      <c r="ILK12" s="135"/>
      <c r="ILL12" s="135"/>
      <c r="ILM12" s="135"/>
      <c r="ILN12" s="135"/>
      <c r="ILO12" s="135"/>
      <c r="ILP12" s="135"/>
      <c r="ILQ12" s="135"/>
      <c r="ILR12" s="135"/>
      <c r="ILS12" s="135"/>
      <c r="ILT12" s="135"/>
      <c r="ILU12" s="135"/>
      <c r="ILV12" s="135"/>
      <c r="ILW12" s="135"/>
      <c r="ILX12" s="135"/>
      <c r="ILY12" s="135"/>
      <c r="ILZ12" s="135"/>
      <c r="IMA12" s="135"/>
      <c r="IMB12" s="135"/>
      <c r="IMC12" s="135"/>
      <c r="IMD12" s="135"/>
      <c r="IME12" s="135"/>
      <c r="IMF12" s="135"/>
      <c r="IMG12" s="135"/>
      <c r="IMH12" s="135"/>
      <c r="IMI12" s="135"/>
      <c r="IMJ12" s="135"/>
      <c r="IMK12" s="135"/>
      <c r="IML12" s="135"/>
      <c r="IMM12" s="135"/>
      <c r="IMN12" s="135"/>
      <c r="IMO12" s="135"/>
      <c r="IMP12" s="135"/>
      <c r="IMQ12" s="135"/>
      <c r="IMR12" s="135"/>
      <c r="IMS12" s="135"/>
      <c r="IMT12" s="135"/>
      <c r="IMU12" s="135"/>
      <c r="IMV12" s="135"/>
      <c r="IMW12" s="135"/>
      <c r="IMX12" s="135"/>
      <c r="IMY12" s="135"/>
      <c r="IMZ12" s="135"/>
      <c r="INA12" s="135"/>
      <c r="INB12" s="135"/>
      <c r="INC12" s="135"/>
      <c r="IND12" s="135"/>
      <c r="INE12" s="135"/>
      <c r="INF12" s="135"/>
      <c r="ING12" s="135"/>
      <c r="INH12" s="135"/>
      <c r="INI12" s="135"/>
      <c r="INJ12" s="135"/>
      <c r="INK12" s="135"/>
      <c r="INL12" s="135"/>
      <c r="INM12" s="135"/>
      <c r="INN12" s="135"/>
      <c r="INO12" s="135"/>
      <c r="INP12" s="135"/>
      <c r="INQ12" s="135"/>
      <c r="INR12" s="135"/>
      <c r="INS12" s="135"/>
      <c r="INT12" s="135"/>
      <c r="INU12" s="135"/>
      <c r="INV12" s="135"/>
      <c r="INW12" s="135"/>
      <c r="INX12" s="135"/>
      <c r="INY12" s="135"/>
      <c r="INZ12" s="135"/>
      <c r="IOA12" s="135"/>
      <c r="IOB12" s="135"/>
      <c r="IOC12" s="135"/>
      <c r="IOD12" s="135"/>
      <c r="IOE12" s="135"/>
      <c r="IOF12" s="135"/>
      <c r="IOG12" s="135"/>
      <c r="IOH12" s="135"/>
      <c r="IOI12" s="135"/>
      <c r="IOJ12" s="135"/>
      <c r="IOK12" s="135"/>
      <c r="IOL12" s="135"/>
      <c r="IOM12" s="135"/>
      <c r="ION12" s="135"/>
      <c r="IOO12" s="135"/>
      <c r="IOP12" s="135"/>
      <c r="IOQ12" s="135"/>
      <c r="IOR12" s="135"/>
      <c r="IOS12" s="135"/>
      <c r="IOT12" s="135"/>
      <c r="IOU12" s="135"/>
      <c r="IOV12" s="135"/>
      <c r="IOW12" s="135"/>
      <c r="IOX12" s="135"/>
      <c r="IOY12" s="135"/>
      <c r="IOZ12" s="135"/>
      <c r="IPA12" s="135"/>
      <c r="IPB12" s="135"/>
      <c r="IPC12" s="135"/>
      <c r="IPD12" s="135"/>
      <c r="IPE12" s="135"/>
      <c r="IPF12" s="135"/>
      <c r="IPG12" s="135"/>
      <c r="IPH12" s="135"/>
      <c r="IPI12" s="135"/>
      <c r="IPJ12" s="135"/>
      <c r="IPK12" s="135"/>
      <c r="IPL12" s="135"/>
      <c r="IPM12" s="135"/>
      <c r="IPN12" s="135"/>
      <c r="IPO12" s="135"/>
      <c r="IPP12" s="135"/>
      <c r="IPQ12" s="135"/>
      <c r="IPR12" s="135"/>
      <c r="IPS12" s="135"/>
      <c r="IPT12" s="135"/>
      <c r="IPU12" s="135"/>
      <c r="IPV12" s="135"/>
      <c r="IPW12" s="135"/>
      <c r="IPX12" s="135"/>
      <c r="IPY12" s="135"/>
      <c r="IPZ12" s="135"/>
      <c r="IQA12" s="135"/>
      <c r="IQB12" s="135"/>
      <c r="IQC12" s="135"/>
      <c r="IQD12" s="135"/>
      <c r="IQE12" s="135"/>
      <c r="IQF12" s="135"/>
      <c r="IQG12" s="135"/>
      <c r="IQH12" s="135"/>
      <c r="IQI12" s="135"/>
      <c r="IQJ12" s="135"/>
      <c r="IQK12" s="135"/>
      <c r="IQL12" s="135"/>
      <c r="IQM12" s="135"/>
      <c r="IQN12" s="135"/>
      <c r="IQO12" s="135"/>
      <c r="IQP12" s="135"/>
      <c r="IQQ12" s="135"/>
      <c r="IQR12" s="135"/>
      <c r="IQS12" s="135"/>
      <c r="IQT12" s="135"/>
      <c r="IQU12" s="135"/>
      <c r="IQV12" s="135"/>
      <c r="IQW12" s="135"/>
      <c r="IQX12" s="135"/>
      <c r="IQY12" s="135"/>
      <c r="IQZ12" s="135"/>
      <c r="IRA12" s="135"/>
      <c r="IRB12" s="135"/>
      <c r="IRC12" s="135"/>
      <c r="IRD12" s="135"/>
      <c r="IRE12" s="135"/>
      <c r="IRF12" s="135"/>
      <c r="IRG12" s="135"/>
      <c r="IRH12" s="135"/>
      <c r="IRI12" s="135"/>
      <c r="IRJ12" s="135"/>
      <c r="IRK12" s="135"/>
      <c r="IRL12" s="135"/>
      <c r="IRM12" s="135"/>
      <c r="IRN12" s="135"/>
      <c r="IRO12" s="135"/>
      <c r="IRP12" s="135"/>
      <c r="IRQ12" s="135"/>
      <c r="IRR12" s="135"/>
      <c r="IRS12" s="135"/>
      <c r="IRT12" s="135"/>
      <c r="IRU12" s="135"/>
      <c r="IRV12" s="135"/>
      <c r="IRW12" s="135"/>
      <c r="IRX12" s="135"/>
      <c r="IRY12" s="135"/>
      <c r="IRZ12" s="135"/>
      <c r="ISA12" s="135"/>
      <c r="ISB12" s="135"/>
      <c r="ISC12" s="135"/>
      <c r="ISD12" s="135"/>
      <c r="ISE12" s="135"/>
      <c r="ISF12" s="135"/>
      <c r="ISG12" s="135"/>
      <c r="ISH12" s="135"/>
      <c r="ISI12" s="135"/>
      <c r="ISJ12" s="135"/>
      <c r="ISK12" s="135"/>
      <c r="ISL12" s="135"/>
      <c r="ISM12" s="135"/>
      <c r="ISN12" s="135"/>
      <c r="ISO12" s="135"/>
      <c r="ISP12" s="135"/>
      <c r="ISQ12" s="135"/>
      <c r="ISR12" s="135"/>
      <c r="ISS12" s="135"/>
      <c r="IST12" s="135"/>
      <c r="ISU12" s="135"/>
      <c r="ISV12" s="135"/>
      <c r="ISW12" s="135"/>
      <c r="ISX12" s="135"/>
      <c r="ISY12" s="135"/>
      <c r="ISZ12" s="135"/>
      <c r="ITA12" s="135"/>
      <c r="ITB12" s="135"/>
      <c r="ITC12" s="135"/>
      <c r="ITD12" s="135"/>
      <c r="ITE12" s="135"/>
      <c r="ITF12" s="135"/>
      <c r="ITG12" s="135"/>
      <c r="ITH12" s="135"/>
      <c r="ITI12" s="135"/>
      <c r="ITJ12" s="135"/>
      <c r="ITK12" s="135"/>
      <c r="ITL12" s="135"/>
      <c r="ITM12" s="135"/>
      <c r="ITN12" s="135"/>
      <c r="ITO12" s="135"/>
      <c r="ITP12" s="135"/>
      <c r="ITQ12" s="135"/>
      <c r="ITR12" s="135"/>
      <c r="ITS12" s="135"/>
      <c r="ITT12" s="135"/>
      <c r="ITU12" s="135"/>
      <c r="ITV12" s="135"/>
      <c r="ITW12" s="135"/>
      <c r="ITX12" s="135"/>
      <c r="ITY12" s="135"/>
      <c r="ITZ12" s="135"/>
      <c r="IUA12" s="135"/>
      <c r="IUB12" s="135"/>
      <c r="IUC12" s="135"/>
      <c r="IUD12" s="135"/>
      <c r="IUE12" s="135"/>
      <c r="IUF12" s="135"/>
      <c r="IUG12" s="135"/>
      <c r="IUH12" s="135"/>
      <c r="IUI12" s="135"/>
      <c r="IUJ12" s="135"/>
      <c r="IUK12" s="135"/>
      <c r="IUL12" s="135"/>
      <c r="IUM12" s="135"/>
      <c r="IUN12" s="135"/>
      <c r="IUO12" s="135"/>
      <c r="IUP12" s="135"/>
      <c r="IUQ12" s="135"/>
      <c r="IUR12" s="135"/>
      <c r="IUS12" s="135"/>
      <c r="IUT12" s="135"/>
      <c r="IUU12" s="135"/>
      <c r="IUV12" s="135"/>
      <c r="IUW12" s="135"/>
      <c r="IUX12" s="135"/>
      <c r="IUY12" s="135"/>
      <c r="IUZ12" s="135"/>
      <c r="IVA12" s="135"/>
      <c r="IVB12" s="135"/>
      <c r="IVC12" s="135"/>
      <c r="IVD12" s="135"/>
      <c r="IVE12" s="135"/>
      <c r="IVF12" s="135"/>
      <c r="IVG12" s="135"/>
      <c r="IVH12" s="135"/>
      <c r="IVI12" s="135"/>
      <c r="IVJ12" s="135"/>
      <c r="IVK12" s="135"/>
      <c r="IVL12" s="135"/>
      <c r="IVM12" s="135"/>
      <c r="IVN12" s="135"/>
      <c r="IVO12" s="135"/>
      <c r="IVP12" s="135"/>
      <c r="IVQ12" s="135"/>
      <c r="IVR12" s="135"/>
      <c r="IVS12" s="135"/>
      <c r="IVT12" s="135"/>
      <c r="IVU12" s="135"/>
      <c r="IVV12" s="135"/>
      <c r="IVW12" s="135"/>
      <c r="IVX12" s="135"/>
      <c r="IVY12" s="135"/>
      <c r="IVZ12" s="135"/>
      <c r="IWA12" s="135"/>
      <c r="IWB12" s="135"/>
      <c r="IWC12" s="135"/>
      <c r="IWD12" s="135"/>
      <c r="IWE12" s="135"/>
      <c r="IWF12" s="135"/>
      <c r="IWG12" s="135"/>
      <c r="IWH12" s="135"/>
      <c r="IWI12" s="135"/>
      <c r="IWJ12" s="135"/>
      <c r="IWK12" s="135"/>
      <c r="IWL12" s="135"/>
      <c r="IWM12" s="135"/>
      <c r="IWN12" s="135"/>
      <c r="IWO12" s="135"/>
      <c r="IWP12" s="135"/>
      <c r="IWQ12" s="135"/>
      <c r="IWR12" s="135"/>
      <c r="IWS12" s="135"/>
      <c r="IWT12" s="135"/>
      <c r="IWU12" s="135"/>
      <c r="IWV12" s="135"/>
      <c r="IWW12" s="135"/>
      <c r="IWX12" s="135"/>
      <c r="IWY12" s="135"/>
      <c r="IWZ12" s="135"/>
      <c r="IXA12" s="135"/>
      <c r="IXB12" s="135"/>
      <c r="IXC12" s="135"/>
      <c r="IXD12" s="135"/>
      <c r="IXE12" s="135"/>
      <c r="IXF12" s="135"/>
      <c r="IXG12" s="135"/>
      <c r="IXH12" s="135"/>
      <c r="IXI12" s="135"/>
      <c r="IXJ12" s="135"/>
      <c r="IXK12" s="135"/>
      <c r="IXL12" s="135"/>
      <c r="IXM12" s="135"/>
      <c r="IXN12" s="135"/>
      <c r="IXO12" s="135"/>
      <c r="IXP12" s="135"/>
      <c r="IXQ12" s="135"/>
      <c r="IXR12" s="135"/>
      <c r="IXS12" s="135"/>
      <c r="IXT12" s="135"/>
      <c r="IXU12" s="135"/>
      <c r="IXV12" s="135"/>
      <c r="IXW12" s="135"/>
      <c r="IXX12" s="135"/>
      <c r="IXY12" s="135"/>
      <c r="IXZ12" s="135"/>
      <c r="IYA12" s="135"/>
      <c r="IYB12" s="135"/>
      <c r="IYC12" s="135"/>
      <c r="IYD12" s="135"/>
      <c r="IYE12" s="135"/>
      <c r="IYF12" s="135"/>
      <c r="IYG12" s="135"/>
      <c r="IYH12" s="135"/>
      <c r="IYI12" s="135"/>
      <c r="IYJ12" s="135"/>
      <c r="IYK12" s="135"/>
      <c r="IYL12" s="135"/>
      <c r="IYM12" s="135"/>
      <c r="IYN12" s="135"/>
      <c r="IYO12" s="135"/>
      <c r="IYP12" s="135"/>
      <c r="IYQ12" s="135"/>
      <c r="IYR12" s="135"/>
      <c r="IYS12" s="135"/>
      <c r="IYT12" s="135"/>
      <c r="IYU12" s="135"/>
      <c r="IYV12" s="135"/>
      <c r="IYW12" s="135"/>
      <c r="IYX12" s="135"/>
      <c r="IYY12" s="135"/>
      <c r="IYZ12" s="135"/>
      <c r="IZA12" s="135"/>
      <c r="IZB12" s="135"/>
      <c r="IZC12" s="135"/>
      <c r="IZD12" s="135"/>
      <c r="IZE12" s="135"/>
      <c r="IZF12" s="135"/>
      <c r="IZG12" s="135"/>
      <c r="IZH12" s="135"/>
      <c r="IZI12" s="135"/>
      <c r="IZJ12" s="135"/>
      <c r="IZK12" s="135"/>
      <c r="IZL12" s="135"/>
      <c r="IZM12" s="135"/>
      <c r="IZN12" s="135"/>
      <c r="IZO12" s="135"/>
      <c r="IZP12" s="135"/>
      <c r="IZQ12" s="135"/>
      <c r="IZR12" s="135"/>
      <c r="IZS12" s="135"/>
      <c r="IZT12" s="135"/>
      <c r="IZU12" s="135"/>
      <c r="IZV12" s="135"/>
      <c r="IZW12" s="135"/>
      <c r="IZX12" s="135"/>
      <c r="IZY12" s="135"/>
      <c r="IZZ12" s="135"/>
      <c r="JAA12" s="135"/>
      <c r="JAB12" s="135"/>
      <c r="JAC12" s="135"/>
      <c r="JAD12" s="135"/>
      <c r="JAE12" s="135"/>
      <c r="JAF12" s="135"/>
      <c r="JAG12" s="135"/>
      <c r="JAH12" s="135"/>
      <c r="JAI12" s="135"/>
      <c r="JAJ12" s="135"/>
      <c r="JAK12" s="135"/>
      <c r="JAL12" s="135"/>
      <c r="JAM12" s="135"/>
      <c r="JAN12" s="135"/>
      <c r="JAO12" s="135"/>
      <c r="JAP12" s="135"/>
      <c r="JAQ12" s="135"/>
      <c r="JAR12" s="135"/>
      <c r="JAS12" s="135"/>
      <c r="JAT12" s="135"/>
      <c r="JAU12" s="135"/>
      <c r="JAV12" s="135"/>
      <c r="JAW12" s="135"/>
      <c r="JAX12" s="135"/>
      <c r="JAY12" s="135"/>
      <c r="JAZ12" s="135"/>
      <c r="JBA12" s="135"/>
      <c r="JBB12" s="135"/>
      <c r="JBC12" s="135"/>
      <c r="JBD12" s="135"/>
      <c r="JBE12" s="135"/>
      <c r="JBF12" s="135"/>
      <c r="JBG12" s="135"/>
      <c r="JBH12" s="135"/>
      <c r="JBI12" s="135"/>
      <c r="JBJ12" s="135"/>
      <c r="JBK12" s="135"/>
      <c r="JBL12" s="135"/>
      <c r="JBM12" s="135"/>
      <c r="JBN12" s="135"/>
      <c r="JBO12" s="135"/>
      <c r="JBP12" s="135"/>
      <c r="JBQ12" s="135"/>
      <c r="JBR12" s="135"/>
      <c r="JBS12" s="135"/>
      <c r="JBT12" s="135"/>
      <c r="JBU12" s="135"/>
      <c r="JBV12" s="135"/>
      <c r="JBW12" s="135"/>
      <c r="JBX12" s="135"/>
      <c r="JBY12" s="135"/>
      <c r="JBZ12" s="135"/>
      <c r="JCA12" s="135"/>
      <c r="JCB12" s="135"/>
      <c r="JCC12" s="135"/>
      <c r="JCD12" s="135"/>
      <c r="JCE12" s="135"/>
      <c r="JCF12" s="135"/>
      <c r="JCG12" s="135"/>
      <c r="JCH12" s="135"/>
      <c r="JCI12" s="135"/>
      <c r="JCJ12" s="135"/>
      <c r="JCK12" s="135"/>
      <c r="JCL12" s="135"/>
      <c r="JCM12" s="135"/>
      <c r="JCN12" s="135"/>
      <c r="JCO12" s="135"/>
      <c r="JCP12" s="135"/>
      <c r="JCQ12" s="135"/>
      <c r="JCR12" s="135"/>
      <c r="JCS12" s="135"/>
      <c r="JCT12" s="135"/>
      <c r="JCU12" s="135"/>
      <c r="JCV12" s="135"/>
      <c r="JCW12" s="135"/>
      <c r="JCX12" s="135"/>
      <c r="JCY12" s="135"/>
      <c r="JCZ12" s="135"/>
      <c r="JDA12" s="135"/>
      <c r="JDB12" s="135"/>
      <c r="JDC12" s="135"/>
      <c r="JDD12" s="135"/>
      <c r="JDE12" s="135"/>
      <c r="JDF12" s="135"/>
      <c r="JDG12" s="135"/>
      <c r="JDH12" s="135"/>
      <c r="JDI12" s="135"/>
      <c r="JDJ12" s="135"/>
      <c r="JDK12" s="135"/>
      <c r="JDL12" s="135"/>
      <c r="JDM12" s="135"/>
      <c r="JDN12" s="135"/>
      <c r="JDO12" s="135"/>
      <c r="JDP12" s="135"/>
      <c r="JDQ12" s="135"/>
      <c r="JDR12" s="135"/>
      <c r="JDS12" s="135"/>
      <c r="JDT12" s="135"/>
      <c r="JDU12" s="135"/>
      <c r="JDV12" s="135"/>
      <c r="JDW12" s="135"/>
      <c r="JDX12" s="135"/>
      <c r="JDY12" s="135"/>
      <c r="JDZ12" s="135"/>
      <c r="JEA12" s="135"/>
      <c r="JEB12" s="135"/>
      <c r="JEC12" s="135"/>
      <c r="JED12" s="135"/>
      <c r="JEE12" s="135"/>
      <c r="JEF12" s="135"/>
      <c r="JEG12" s="135"/>
      <c r="JEH12" s="135"/>
      <c r="JEI12" s="135"/>
      <c r="JEJ12" s="135"/>
      <c r="JEK12" s="135"/>
      <c r="JEL12" s="135"/>
      <c r="JEM12" s="135"/>
      <c r="JEN12" s="135"/>
      <c r="JEO12" s="135"/>
      <c r="JEP12" s="135"/>
      <c r="JEQ12" s="135"/>
      <c r="JER12" s="135"/>
      <c r="JES12" s="135"/>
      <c r="JET12" s="135"/>
      <c r="JEU12" s="135"/>
      <c r="JEV12" s="135"/>
      <c r="JEW12" s="135"/>
      <c r="JEX12" s="135"/>
      <c r="JEY12" s="135"/>
      <c r="JEZ12" s="135"/>
      <c r="JFA12" s="135"/>
      <c r="JFB12" s="135"/>
      <c r="JFC12" s="135"/>
      <c r="JFD12" s="135"/>
      <c r="JFE12" s="135"/>
      <c r="JFF12" s="135"/>
      <c r="JFG12" s="135"/>
      <c r="JFH12" s="135"/>
      <c r="JFI12" s="135"/>
      <c r="JFJ12" s="135"/>
      <c r="JFK12" s="135"/>
      <c r="JFL12" s="135"/>
      <c r="JFM12" s="135"/>
      <c r="JFN12" s="135"/>
      <c r="JFO12" s="135"/>
      <c r="JFP12" s="135"/>
      <c r="JFQ12" s="135"/>
      <c r="JFR12" s="135"/>
      <c r="JFS12" s="135"/>
      <c r="JFT12" s="135"/>
      <c r="JFU12" s="135"/>
      <c r="JFV12" s="135"/>
      <c r="JFW12" s="135"/>
      <c r="JFX12" s="135"/>
      <c r="JFY12" s="135"/>
      <c r="JFZ12" s="135"/>
      <c r="JGA12" s="135"/>
      <c r="JGB12" s="135"/>
      <c r="JGC12" s="135"/>
      <c r="JGD12" s="135"/>
      <c r="JGE12" s="135"/>
      <c r="JGF12" s="135"/>
      <c r="JGG12" s="135"/>
      <c r="JGH12" s="135"/>
      <c r="JGI12" s="135"/>
      <c r="JGJ12" s="135"/>
      <c r="JGK12" s="135"/>
      <c r="JGL12" s="135"/>
      <c r="JGM12" s="135"/>
      <c r="JGN12" s="135"/>
      <c r="JGO12" s="135"/>
      <c r="JGP12" s="135"/>
      <c r="JGQ12" s="135"/>
      <c r="JGR12" s="135"/>
      <c r="JGS12" s="135"/>
      <c r="JGT12" s="135"/>
      <c r="JGU12" s="135"/>
      <c r="JGV12" s="135"/>
      <c r="JGW12" s="135"/>
      <c r="JGX12" s="135"/>
      <c r="JGY12" s="135"/>
      <c r="JGZ12" s="135"/>
      <c r="JHA12" s="135"/>
      <c r="JHB12" s="135"/>
      <c r="JHC12" s="135"/>
      <c r="JHD12" s="135"/>
      <c r="JHE12" s="135"/>
      <c r="JHF12" s="135"/>
      <c r="JHG12" s="135"/>
      <c r="JHH12" s="135"/>
      <c r="JHI12" s="135"/>
      <c r="JHJ12" s="135"/>
      <c r="JHK12" s="135"/>
      <c r="JHL12" s="135"/>
      <c r="JHM12" s="135"/>
      <c r="JHN12" s="135"/>
      <c r="JHO12" s="135"/>
      <c r="JHP12" s="135"/>
      <c r="JHQ12" s="135"/>
      <c r="JHR12" s="135"/>
      <c r="JHS12" s="135"/>
      <c r="JHT12" s="135"/>
      <c r="JHU12" s="135"/>
      <c r="JHV12" s="135"/>
      <c r="JHW12" s="135"/>
      <c r="JHX12" s="135"/>
      <c r="JHY12" s="135"/>
      <c r="JHZ12" s="135"/>
      <c r="JIA12" s="135"/>
      <c r="JIB12" s="135"/>
      <c r="JIC12" s="135"/>
      <c r="JID12" s="135"/>
      <c r="JIE12" s="135"/>
      <c r="JIF12" s="135"/>
      <c r="JIG12" s="135"/>
      <c r="JIH12" s="135"/>
      <c r="JII12" s="135"/>
      <c r="JIJ12" s="135"/>
      <c r="JIK12" s="135"/>
      <c r="JIL12" s="135"/>
      <c r="JIM12" s="135"/>
      <c r="JIN12" s="135"/>
      <c r="JIO12" s="135"/>
      <c r="JIP12" s="135"/>
      <c r="JIQ12" s="135"/>
      <c r="JIR12" s="135"/>
      <c r="JIS12" s="135"/>
      <c r="JIT12" s="135"/>
      <c r="JIU12" s="135"/>
      <c r="JIV12" s="135"/>
      <c r="JIW12" s="135"/>
      <c r="JIX12" s="135"/>
      <c r="JIY12" s="135"/>
      <c r="JIZ12" s="135"/>
      <c r="JJA12" s="135"/>
      <c r="JJB12" s="135"/>
      <c r="JJC12" s="135"/>
      <c r="JJD12" s="135"/>
      <c r="JJE12" s="135"/>
      <c r="JJF12" s="135"/>
      <c r="JJG12" s="135"/>
      <c r="JJH12" s="135"/>
      <c r="JJI12" s="135"/>
      <c r="JJJ12" s="135"/>
      <c r="JJK12" s="135"/>
      <c r="JJL12" s="135"/>
      <c r="JJM12" s="135"/>
      <c r="JJN12" s="135"/>
      <c r="JJO12" s="135"/>
      <c r="JJP12" s="135"/>
      <c r="JJQ12" s="135"/>
      <c r="JJR12" s="135"/>
      <c r="JJS12" s="135"/>
      <c r="JJT12" s="135"/>
      <c r="JJU12" s="135"/>
      <c r="JJV12" s="135"/>
      <c r="JJW12" s="135"/>
      <c r="JJX12" s="135"/>
      <c r="JJY12" s="135"/>
      <c r="JJZ12" s="135"/>
      <c r="JKA12" s="135"/>
      <c r="JKB12" s="135"/>
      <c r="JKC12" s="135"/>
      <c r="JKD12" s="135"/>
      <c r="JKE12" s="135"/>
      <c r="JKF12" s="135"/>
      <c r="JKG12" s="135"/>
      <c r="JKH12" s="135"/>
      <c r="JKI12" s="135"/>
      <c r="JKJ12" s="135"/>
      <c r="JKK12" s="135"/>
      <c r="JKL12" s="135"/>
      <c r="JKM12" s="135"/>
      <c r="JKN12" s="135"/>
      <c r="JKO12" s="135"/>
      <c r="JKP12" s="135"/>
      <c r="JKQ12" s="135"/>
      <c r="JKR12" s="135"/>
      <c r="JKS12" s="135"/>
      <c r="JKT12" s="135"/>
      <c r="JKU12" s="135"/>
      <c r="JKV12" s="135"/>
      <c r="JKW12" s="135"/>
      <c r="JKX12" s="135"/>
      <c r="JKY12" s="135"/>
      <c r="JKZ12" s="135"/>
      <c r="JLA12" s="135"/>
      <c r="JLB12" s="135"/>
      <c r="JLC12" s="135"/>
      <c r="JLD12" s="135"/>
      <c r="JLE12" s="135"/>
      <c r="JLF12" s="135"/>
      <c r="JLG12" s="135"/>
      <c r="JLH12" s="135"/>
      <c r="JLI12" s="135"/>
      <c r="JLJ12" s="135"/>
      <c r="JLK12" s="135"/>
      <c r="JLL12" s="135"/>
      <c r="JLM12" s="135"/>
      <c r="JLN12" s="135"/>
      <c r="JLO12" s="135"/>
      <c r="JLP12" s="135"/>
      <c r="JLQ12" s="135"/>
      <c r="JLR12" s="135"/>
      <c r="JLS12" s="135"/>
      <c r="JLT12" s="135"/>
      <c r="JLU12" s="135"/>
      <c r="JLV12" s="135"/>
      <c r="JLW12" s="135"/>
      <c r="JLX12" s="135"/>
      <c r="JLY12" s="135"/>
      <c r="JLZ12" s="135"/>
      <c r="JMA12" s="135"/>
      <c r="JMB12" s="135"/>
      <c r="JMC12" s="135"/>
      <c r="JMD12" s="135"/>
      <c r="JME12" s="135"/>
      <c r="JMF12" s="135"/>
      <c r="JMG12" s="135"/>
      <c r="JMH12" s="135"/>
      <c r="JMI12" s="135"/>
      <c r="JMJ12" s="135"/>
      <c r="JMK12" s="135"/>
      <c r="JML12" s="135"/>
      <c r="JMM12" s="135"/>
      <c r="JMN12" s="135"/>
      <c r="JMO12" s="135"/>
      <c r="JMP12" s="135"/>
      <c r="JMQ12" s="135"/>
      <c r="JMR12" s="135"/>
      <c r="JMS12" s="135"/>
      <c r="JMT12" s="135"/>
      <c r="JMU12" s="135"/>
      <c r="JMV12" s="135"/>
      <c r="JMW12" s="135"/>
      <c r="JMX12" s="135"/>
      <c r="JMY12" s="135"/>
      <c r="JMZ12" s="135"/>
      <c r="JNA12" s="135"/>
      <c r="JNB12" s="135"/>
      <c r="JNC12" s="135"/>
      <c r="JND12" s="135"/>
      <c r="JNE12" s="135"/>
      <c r="JNF12" s="135"/>
      <c r="JNG12" s="135"/>
      <c r="JNH12" s="135"/>
      <c r="JNI12" s="135"/>
      <c r="JNJ12" s="135"/>
      <c r="JNK12" s="135"/>
      <c r="JNL12" s="135"/>
      <c r="JNM12" s="135"/>
      <c r="JNN12" s="135"/>
      <c r="JNO12" s="135"/>
      <c r="JNP12" s="135"/>
      <c r="JNQ12" s="135"/>
      <c r="JNR12" s="135"/>
      <c r="JNS12" s="135"/>
      <c r="JNT12" s="135"/>
      <c r="JNU12" s="135"/>
      <c r="JNV12" s="135"/>
      <c r="JNW12" s="135"/>
      <c r="JNX12" s="135"/>
      <c r="JNY12" s="135"/>
      <c r="JNZ12" s="135"/>
      <c r="JOA12" s="135"/>
      <c r="JOB12" s="135"/>
      <c r="JOC12" s="135"/>
      <c r="JOD12" s="135"/>
      <c r="JOE12" s="135"/>
      <c r="JOF12" s="135"/>
      <c r="JOG12" s="135"/>
      <c r="JOH12" s="135"/>
      <c r="JOI12" s="135"/>
      <c r="JOJ12" s="135"/>
      <c r="JOK12" s="135"/>
      <c r="JOL12" s="135"/>
      <c r="JOM12" s="135"/>
      <c r="JON12" s="135"/>
      <c r="JOO12" s="135"/>
      <c r="JOP12" s="135"/>
      <c r="JOQ12" s="135"/>
      <c r="JOR12" s="135"/>
      <c r="JOS12" s="135"/>
      <c r="JOT12" s="135"/>
      <c r="JOU12" s="135"/>
      <c r="JOV12" s="135"/>
      <c r="JOW12" s="135"/>
      <c r="JOX12" s="135"/>
      <c r="JOY12" s="135"/>
      <c r="JOZ12" s="135"/>
      <c r="JPA12" s="135"/>
      <c r="JPB12" s="135"/>
      <c r="JPC12" s="135"/>
      <c r="JPD12" s="135"/>
      <c r="JPE12" s="135"/>
      <c r="JPF12" s="135"/>
      <c r="JPG12" s="135"/>
      <c r="JPH12" s="135"/>
      <c r="JPI12" s="135"/>
      <c r="JPJ12" s="135"/>
      <c r="JPK12" s="135"/>
      <c r="JPL12" s="135"/>
      <c r="JPM12" s="135"/>
      <c r="JPN12" s="135"/>
      <c r="JPO12" s="135"/>
      <c r="JPP12" s="135"/>
      <c r="JPQ12" s="135"/>
      <c r="JPR12" s="135"/>
      <c r="JPS12" s="135"/>
      <c r="JPT12" s="135"/>
      <c r="JPU12" s="135"/>
      <c r="JPV12" s="135"/>
      <c r="JPW12" s="135"/>
      <c r="JPX12" s="135"/>
      <c r="JPY12" s="135"/>
      <c r="JPZ12" s="135"/>
      <c r="JQA12" s="135"/>
      <c r="JQB12" s="135"/>
      <c r="JQC12" s="135"/>
      <c r="JQD12" s="135"/>
      <c r="JQE12" s="135"/>
      <c r="JQF12" s="135"/>
      <c r="JQG12" s="135"/>
      <c r="JQH12" s="135"/>
      <c r="JQI12" s="135"/>
      <c r="JQJ12" s="135"/>
      <c r="JQK12" s="135"/>
      <c r="JQL12" s="135"/>
      <c r="JQM12" s="135"/>
      <c r="JQN12" s="135"/>
      <c r="JQO12" s="135"/>
      <c r="JQP12" s="135"/>
      <c r="JQQ12" s="135"/>
      <c r="JQR12" s="135"/>
      <c r="JQS12" s="135"/>
      <c r="JQT12" s="135"/>
      <c r="JQU12" s="135"/>
      <c r="JQV12" s="135"/>
      <c r="JQW12" s="135"/>
      <c r="JQX12" s="135"/>
      <c r="JQY12" s="135"/>
      <c r="JQZ12" s="135"/>
      <c r="JRA12" s="135"/>
      <c r="JRB12" s="135"/>
      <c r="JRC12" s="135"/>
      <c r="JRD12" s="135"/>
      <c r="JRE12" s="135"/>
      <c r="JRF12" s="135"/>
      <c r="JRG12" s="135"/>
      <c r="JRH12" s="135"/>
      <c r="JRI12" s="135"/>
      <c r="JRJ12" s="135"/>
      <c r="JRK12" s="135"/>
      <c r="JRL12" s="135"/>
      <c r="JRM12" s="135"/>
      <c r="JRN12" s="135"/>
      <c r="JRO12" s="135"/>
      <c r="JRP12" s="135"/>
      <c r="JRQ12" s="135"/>
      <c r="JRR12" s="135"/>
      <c r="JRS12" s="135"/>
      <c r="JRT12" s="135"/>
      <c r="JRU12" s="135"/>
      <c r="JRV12" s="135"/>
      <c r="JRW12" s="135"/>
      <c r="JRX12" s="135"/>
      <c r="JRY12" s="135"/>
      <c r="JRZ12" s="135"/>
      <c r="JSA12" s="135"/>
      <c r="JSB12" s="135"/>
      <c r="JSC12" s="135"/>
      <c r="JSD12" s="135"/>
      <c r="JSE12" s="135"/>
      <c r="JSF12" s="135"/>
      <c r="JSG12" s="135"/>
      <c r="JSH12" s="135"/>
      <c r="JSI12" s="135"/>
      <c r="JSJ12" s="135"/>
      <c r="JSK12" s="135"/>
      <c r="JSL12" s="135"/>
      <c r="JSM12" s="135"/>
      <c r="JSN12" s="135"/>
      <c r="JSO12" s="135"/>
      <c r="JSP12" s="135"/>
      <c r="JSQ12" s="135"/>
      <c r="JSR12" s="135"/>
      <c r="JSS12" s="135"/>
      <c r="JST12" s="135"/>
      <c r="JSU12" s="135"/>
      <c r="JSV12" s="135"/>
      <c r="JSW12" s="135"/>
      <c r="JSX12" s="135"/>
      <c r="JSY12" s="135"/>
      <c r="JSZ12" s="135"/>
      <c r="JTA12" s="135"/>
      <c r="JTB12" s="135"/>
      <c r="JTC12" s="135"/>
      <c r="JTD12" s="135"/>
      <c r="JTE12" s="135"/>
      <c r="JTF12" s="135"/>
      <c r="JTG12" s="135"/>
      <c r="JTH12" s="135"/>
      <c r="JTI12" s="135"/>
      <c r="JTJ12" s="135"/>
      <c r="JTK12" s="135"/>
      <c r="JTL12" s="135"/>
      <c r="JTM12" s="135"/>
      <c r="JTN12" s="135"/>
      <c r="JTO12" s="135"/>
      <c r="JTP12" s="135"/>
      <c r="JTQ12" s="135"/>
      <c r="JTR12" s="135"/>
      <c r="JTS12" s="135"/>
      <c r="JTT12" s="135"/>
      <c r="JTU12" s="135"/>
      <c r="JTV12" s="135"/>
      <c r="JTW12" s="135"/>
      <c r="JTX12" s="135"/>
      <c r="JTY12" s="135"/>
      <c r="JTZ12" s="135"/>
      <c r="JUA12" s="135"/>
      <c r="JUB12" s="135"/>
      <c r="JUC12" s="135"/>
      <c r="JUD12" s="135"/>
      <c r="JUE12" s="135"/>
      <c r="JUF12" s="135"/>
      <c r="JUG12" s="135"/>
      <c r="JUH12" s="135"/>
      <c r="JUI12" s="135"/>
      <c r="JUJ12" s="135"/>
      <c r="JUK12" s="135"/>
      <c r="JUL12" s="135"/>
      <c r="JUM12" s="135"/>
      <c r="JUN12" s="135"/>
      <c r="JUO12" s="135"/>
      <c r="JUP12" s="135"/>
      <c r="JUQ12" s="135"/>
      <c r="JUR12" s="135"/>
      <c r="JUS12" s="135"/>
      <c r="JUT12" s="135"/>
      <c r="JUU12" s="135"/>
      <c r="JUV12" s="135"/>
      <c r="JUW12" s="135"/>
      <c r="JUX12" s="135"/>
      <c r="JUY12" s="135"/>
      <c r="JUZ12" s="135"/>
      <c r="JVA12" s="135"/>
      <c r="JVB12" s="135"/>
      <c r="JVC12" s="135"/>
      <c r="JVD12" s="135"/>
      <c r="JVE12" s="135"/>
      <c r="JVF12" s="135"/>
      <c r="JVG12" s="135"/>
      <c r="JVH12" s="135"/>
      <c r="JVI12" s="135"/>
      <c r="JVJ12" s="135"/>
      <c r="JVK12" s="135"/>
      <c r="JVL12" s="135"/>
      <c r="JVM12" s="135"/>
      <c r="JVN12" s="135"/>
      <c r="JVO12" s="135"/>
      <c r="JVP12" s="135"/>
      <c r="JVQ12" s="135"/>
      <c r="JVR12" s="135"/>
      <c r="JVS12" s="135"/>
      <c r="JVT12" s="135"/>
      <c r="JVU12" s="135"/>
      <c r="JVV12" s="135"/>
      <c r="JVW12" s="135"/>
      <c r="JVX12" s="135"/>
      <c r="JVY12" s="135"/>
      <c r="JVZ12" s="135"/>
      <c r="JWA12" s="135"/>
      <c r="JWB12" s="135"/>
      <c r="JWC12" s="135"/>
      <c r="JWD12" s="135"/>
      <c r="JWE12" s="135"/>
      <c r="JWF12" s="135"/>
      <c r="JWG12" s="135"/>
      <c r="JWH12" s="135"/>
      <c r="JWI12" s="135"/>
      <c r="JWJ12" s="135"/>
      <c r="JWK12" s="135"/>
      <c r="JWL12" s="135"/>
      <c r="JWM12" s="135"/>
      <c r="JWN12" s="135"/>
      <c r="JWO12" s="135"/>
      <c r="JWP12" s="135"/>
      <c r="JWQ12" s="135"/>
      <c r="JWR12" s="135"/>
      <c r="JWS12" s="135"/>
      <c r="JWT12" s="135"/>
      <c r="JWU12" s="135"/>
      <c r="JWV12" s="135"/>
      <c r="JWW12" s="135"/>
      <c r="JWX12" s="135"/>
      <c r="JWY12" s="135"/>
      <c r="JWZ12" s="135"/>
      <c r="JXA12" s="135"/>
      <c r="JXB12" s="135"/>
      <c r="JXC12" s="135"/>
      <c r="JXD12" s="135"/>
      <c r="JXE12" s="135"/>
      <c r="JXF12" s="135"/>
      <c r="JXG12" s="135"/>
      <c r="JXH12" s="135"/>
      <c r="JXI12" s="135"/>
      <c r="JXJ12" s="135"/>
      <c r="JXK12" s="135"/>
      <c r="JXL12" s="135"/>
      <c r="JXM12" s="135"/>
      <c r="JXN12" s="135"/>
      <c r="JXO12" s="135"/>
      <c r="JXP12" s="135"/>
      <c r="JXQ12" s="135"/>
      <c r="JXR12" s="135"/>
      <c r="JXS12" s="135"/>
      <c r="JXT12" s="135"/>
      <c r="JXU12" s="135"/>
      <c r="JXV12" s="135"/>
      <c r="JXW12" s="135"/>
      <c r="JXX12" s="135"/>
      <c r="JXY12" s="135"/>
      <c r="JXZ12" s="135"/>
      <c r="JYA12" s="135"/>
      <c r="JYB12" s="135"/>
      <c r="JYC12" s="135"/>
      <c r="JYD12" s="135"/>
      <c r="JYE12" s="135"/>
      <c r="JYF12" s="135"/>
      <c r="JYG12" s="135"/>
      <c r="JYH12" s="135"/>
      <c r="JYI12" s="135"/>
      <c r="JYJ12" s="135"/>
      <c r="JYK12" s="135"/>
      <c r="JYL12" s="135"/>
      <c r="JYM12" s="135"/>
      <c r="JYN12" s="135"/>
      <c r="JYO12" s="135"/>
      <c r="JYP12" s="135"/>
      <c r="JYQ12" s="135"/>
      <c r="JYR12" s="135"/>
      <c r="JYS12" s="135"/>
      <c r="JYT12" s="135"/>
      <c r="JYU12" s="135"/>
      <c r="JYV12" s="135"/>
      <c r="JYW12" s="135"/>
      <c r="JYX12" s="135"/>
      <c r="JYY12" s="135"/>
      <c r="JYZ12" s="135"/>
      <c r="JZA12" s="135"/>
      <c r="JZB12" s="135"/>
      <c r="JZC12" s="135"/>
      <c r="JZD12" s="135"/>
      <c r="JZE12" s="135"/>
      <c r="JZF12" s="135"/>
      <c r="JZG12" s="135"/>
      <c r="JZH12" s="135"/>
      <c r="JZI12" s="135"/>
      <c r="JZJ12" s="135"/>
      <c r="JZK12" s="135"/>
      <c r="JZL12" s="135"/>
      <c r="JZM12" s="135"/>
      <c r="JZN12" s="135"/>
      <c r="JZO12" s="135"/>
      <c r="JZP12" s="135"/>
      <c r="JZQ12" s="135"/>
      <c r="JZR12" s="135"/>
      <c r="JZS12" s="135"/>
      <c r="JZT12" s="135"/>
      <c r="JZU12" s="135"/>
      <c r="JZV12" s="135"/>
      <c r="JZW12" s="135"/>
      <c r="JZX12" s="135"/>
      <c r="JZY12" s="135"/>
      <c r="JZZ12" s="135"/>
      <c r="KAA12" s="135"/>
      <c r="KAB12" s="135"/>
      <c r="KAC12" s="135"/>
      <c r="KAD12" s="135"/>
      <c r="KAE12" s="135"/>
      <c r="KAF12" s="135"/>
      <c r="KAG12" s="135"/>
      <c r="KAH12" s="135"/>
      <c r="KAI12" s="135"/>
      <c r="KAJ12" s="135"/>
      <c r="KAK12" s="135"/>
      <c r="KAL12" s="135"/>
      <c r="KAM12" s="135"/>
      <c r="KAN12" s="135"/>
      <c r="KAO12" s="135"/>
      <c r="KAP12" s="135"/>
      <c r="KAQ12" s="135"/>
      <c r="KAR12" s="135"/>
      <c r="KAS12" s="135"/>
      <c r="KAT12" s="135"/>
      <c r="KAU12" s="135"/>
      <c r="KAV12" s="135"/>
      <c r="KAW12" s="135"/>
      <c r="KAX12" s="135"/>
      <c r="KAY12" s="135"/>
      <c r="KAZ12" s="135"/>
      <c r="KBA12" s="135"/>
      <c r="KBB12" s="135"/>
      <c r="KBC12" s="135"/>
      <c r="KBD12" s="135"/>
      <c r="KBE12" s="135"/>
      <c r="KBF12" s="135"/>
      <c r="KBG12" s="135"/>
      <c r="KBH12" s="135"/>
      <c r="KBI12" s="135"/>
      <c r="KBJ12" s="135"/>
      <c r="KBK12" s="135"/>
      <c r="KBL12" s="135"/>
      <c r="KBM12" s="135"/>
      <c r="KBN12" s="135"/>
      <c r="KBO12" s="135"/>
      <c r="KBP12" s="135"/>
      <c r="KBQ12" s="135"/>
      <c r="KBR12" s="135"/>
      <c r="KBS12" s="135"/>
      <c r="KBT12" s="135"/>
      <c r="KBU12" s="135"/>
      <c r="KBV12" s="135"/>
      <c r="KBW12" s="135"/>
      <c r="KBX12" s="135"/>
      <c r="KBY12" s="135"/>
      <c r="KBZ12" s="135"/>
      <c r="KCA12" s="135"/>
      <c r="KCB12" s="135"/>
      <c r="KCC12" s="135"/>
      <c r="KCD12" s="135"/>
      <c r="KCE12" s="135"/>
      <c r="KCF12" s="135"/>
      <c r="KCG12" s="135"/>
      <c r="KCH12" s="135"/>
      <c r="KCI12" s="135"/>
      <c r="KCJ12" s="135"/>
      <c r="KCK12" s="135"/>
      <c r="KCL12" s="135"/>
      <c r="KCM12" s="135"/>
      <c r="KCN12" s="135"/>
      <c r="KCO12" s="135"/>
      <c r="KCP12" s="135"/>
      <c r="KCQ12" s="135"/>
      <c r="KCR12" s="135"/>
      <c r="KCS12" s="135"/>
      <c r="KCT12" s="135"/>
      <c r="KCU12" s="135"/>
      <c r="KCV12" s="135"/>
      <c r="KCW12" s="135"/>
      <c r="KCX12" s="135"/>
      <c r="KCY12" s="135"/>
      <c r="KCZ12" s="135"/>
      <c r="KDA12" s="135"/>
      <c r="KDB12" s="135"/>
      <c r="KDC12" s="135"/>
      <c r="KDD12" s="135"/>
      <c r="KDE12" s="135"/>
      <c r="KDF12" s="135"/>
      <c r="KDG12" s="135"/>
      <c r="KDH12" s="135"/>
      <c r="KDI12" s="135"/>
      <c r="KDJ12" s="135"/>
      <c r="KDK12" s="135"/>
      <c r="KDL12" s="135"/>
      <c r="KDM12" s="135"/>
      <c r="KDN12" s="135"/>
      <c r="KDO12" s="135"/>
      <c r="KDP12" s="135"/>
      <c r="KDQ12" s="135"/>
      <c r="KDR12" s="135"/>
      <c r="KDS12" s="135"/>
      <c r="KDT12" s="135"/>
      <c r="KDU12" s="135"/>
      <c r="KDV12" s="135"/>
      <c r="KDW12" s="135"/>
      <c r="KDX12" s="135"/>
      <c r="KDY12" s="135"/>
      <c r="KDZ12" s="135"/>
      <c r="KEA12" s="135"/>
      <c r="KEB12" s="135"/>
      <c r="KEC12" s="135"/>
      <c r="KED12" s="135"/>
      <c r="KEE12" s="135"/>
      <c r="KEF12" s="135"/>
      <c r="KEG12" s="135"/>
      <c r="KEH12" s="135"/>
      <c r="KEI12" s="135"/>
      <c r="KEJ12" s="135"/>
      <c r="KEK12" s="135"/>
      <c r="KEL12" s="135"/>
      <c r="KEM12" s="135"/>
      <c r="KEN12" s="135"/>
      <c r="KEO12" s="135"/>
      <c r="KEP12" s="135"/>
      <c r="KEQ12" s="135"/>
      <c r="KER12" s="135"/>
      <c r="KES12" s="135"/>
      <c r="KET12" s="135"/>
      <c r="KEU12" s="135"/>
      <c r="KEV12" s="135"/>
      <c r="KEW12" s="135"/>
      <c r="KEX12" s="135"/>
      <c r="KEY12" s="135"/>
      <c r="KEZ12" s="135"/>
      <c r="KFA12" s="135"/>
      <c r="KFB12" s="135"/>
      <c r="KFC12" s="135"/>
      <c r="KFD12" s="135"/>
      <c r="KFE12" s="135"/>
      <c r="KFF12" s="135"/>
      <c r="KFG12" s="135"/>
      <c r="KFH12" s="135"/>
      <c r="KFI12" s="135"/>
      <c r="KFJ12" s="135"/>
      <c r="KFK12" s="135"/>
      <c r="KFL12" s="135"/>
      <c r="KFM12" s="135"/>
      <c r="KFN12" s="135"/>
      <c r="KFO12" s="135"/>
      <c r="KFP12" s="135"/>
      <c r="KFQ12" s="135"/>
      <c r="KFR12" s="135"/>
      <c r="KFS12" s="135"/>
      <c r="KFT12" s="135"/>
      <c r="KFU12" s="135"/>
      <c r="KFV12" s="135"/>
      <c r="KFW12" s="135"/>
      <c r="KFX12" s="135"/>
      <c r="KFY12" s="135"/>
      <c r="KFZ12" s="135"/>
      <c r="KGA12" s="135"/>
      <c r="KGB12" s="135"/>
      <c r="KGC12" s="135"/>
      <c r="KGD12" s="135"/>
      <c r="KGE12" s="135"/>
      <c r="KGF12" s="135"/>
      <c r="KGG12" s="135"/>
      <c r="KGH12" s="135"/>
      <c r="KGI12" s="135"/>
      <c r="KGJ12" s="135"/>
      <c r="KGK12" s="135"/>
      <c r="KGL12" s="135"/>
      <c r="KGM12" s="135"/>
      <c r="KGN12" s="135"/>
      <c r="KGO12" s="135"/>
      <c r="KGP12" s="135"/>
      <c r="KGQ12" s="135"/>
      <c r="KGR12" s="135"/>
      <c r="KGS12" s="135"/>
      <c r="KGT12" s="135"/>
      <c r="KGU12" s="135"/>
      <c r="KGV12" s="135"/>
      <c r="KGW12" s="135"/>
      <c r="KGX12" s="135"/>
      <c r="KGY12" s="135"/>
      <c r="KGZ12" s="135"/>
      <c r="KHA12" s="135"/>
      <c r="KHB12" s="135"/>
      <c r="KHC12" s="135"/>
      <c r="KHD12" s="135"/>
      <c r="KHE12" s="135"/>
      <c r="KHF12" s="135"/>
      <c r="KHG12" s="135"/>
      <c r="KHH12" s="135"/>
      <c r="KHI12" s="135"/>
      <c r="KHJ12" s="135"/>
      <c r="KHK12" s="135"/>
      <c r="KHL12" s="135"/>
      <c r="KHM12" s="135"/>
      <c r="KHN12" s="135"/>
      <c r="KHO12" s="135"/>
      <c r="KHP12" s="135"/>
      <c r="KHQ12" s="135"/>
      <c r="KHR12" s="135"/>
      <c r="KHS12" s="135"/>
      <c r="KHT12" s="135"/>
      <c r="KHU12" s="135"/>
      <c r="KHV12" s="135"/>
      <c r="KHW12" s="135"/>
      <c r="KHX12" s="135"/>
      <c r="KHY12" s="135"/>
      <c r="KHZ12" s="135"/>
      <c r="KIA12" s="135"/>
      <c r="KIB12" s="135"/>
      <c r="KIC12" s="135"/>
      <c r="KID12" s="135"/>
      <c r="KIE12" s="135"/>
      <c r="KIF12" s="135"/>
      <c r="KIG12" s="135"/>
      <c r="KIH12" s="135"/>
      <c r="KII12" s="135"/>
      <c r="KIJ12" s="135"/>
      <c r="KIK12" s="135"/>
      <c r="KIL12" s="135"/>
      <c r="KIM12" s="135"/>
      <c r="KIN12" s="135"/>
      <c r="KIO12" s="135"/>
      <c r="KIP12" s="135"/>
      <c r="KIQ12" s="135"/>
      <c r="KIR12" s="135"/>
      <c r="KIS12" s="135"/>
      <c r="KIT12" s="135"/>
      <c r="KIU12" s="135"/>
      <c r="KIV12" s="135"/>
      <c r="KIW12" s="135"/>
      <c r="KIX12" s="135"/>
      <c r="KIY12" s="135"/>
      <c r="KIZ12" s="135"/>
      <c r="KJA12" s="135"/>
      <c r="KJB12" s="135"/>
      <c r="KJC12" s="135"/>
      <c r="KJD12" s="135"/>
      <c r="KJE12" s="135"/>
      <c r="KJF12" s="135"/>
      <c r="KJG12" s="135"/>
      <c r="KJH12" s="135"/>
      <c r="KJI12" s="135"/>
      <c r="KJJ12" s="135"/>
      <c r="KJK12" s="135"/>
      <c r="KJL12" s="135"/>
      <c r="KJM12" s="135"/>
      <c r="KJN12" s="135"/>
      <c r="KJO12" s="135"/>
      <c r="KJP12" s="135"/>
      <c r="KJQ12" s="135"/>
      <c r="KJR12" s="135"/>
      <c r="KJS12" s="135"/>
      <c r="KJT12" s="135"/>
      <c r="KJU12" s="135"/>
      <c r="KJV12" s="135"/>
      <c r="KJW12" s="135"/>
      <c r="KJX12" s="135"/>
      <c r="KJY12" s="135"/>
      <c r="KJZ12" s="135"/>
      <c r="KKA12" s="135"/>
      <c r="KKB12" s="135"/>
      <c r="KKC12" s="135"/>
      <c r="KKD12" s="135"/>
      <c r="KKE12" s="135"/>
      <c r="KKF12" s="135"/>
      <c r="KKG12" s="135"/>
      <c r="KKH12" s="135"/>
      <c r="KKI12" s="135"/>
      <c r="KKJ12" s="135"/>
      <c r="KKK12" s="135"/>
      <c r="KKL12" s="135"/>
      <c r="KKM12" s="135"/>
      <c r="KKN12" s="135"/>
      <c r="KKO12" s="135"/>
      <c r="KKP12" s="135"/>
      <c r="KKQ12" s="135"/>
      <c r="KKR12" s="135"/>
      <c r="KKS12" s="135"/>
      <c r="KKT12" s="135"/>
      <c r="KKU12" s="135"/>
      <c r="KKV12" s="135"/>
      <c r="KKW12" s="135"/>
      <c r="KKX12" s="135"/>
      <c r="KKY12" s="135"/>
      <c r="KKZ12" s="135"/>
      <c r="KLA12" s="135"/>
      <c r="KLB12" s="135"/>
      <c r="KLC12" s="135"/>
      <c r="KLD12" s="135"/>
      <c r="KLE12" s="135"/>
      <c r="KLF12" s="135"/>
      <c r="KLG12" s="135"/>
      <c r="KLH12" s="135"/>
      <c r="KLI12" s="135"/>
      <c r="KLJ12" s="135"/>
      <c r="KLK12" s="135"/>
      <c r="KLL12" s="135"/>
      <c r="KLM12" s="135"/>
      <c r="KLN12" s="135"/>
      <c r="KLO12" s="135"/>
      <c r="KLP12" s="135"/>
      <c r="KLQ12" s="135"/>
      <c r="KLR12" s="135"/>
      <c r="KLS12" s="135"/>
      <c r="KLT12" s="135"/>
      <c r="KLU12" s="135"/>
      <c r="KLV12" s="135"/>
      <c r="KLW12" s="135"/>
      <c r="KLX12" s="135"/>
      <c r="KLY12" s="135"/>
      <c r="KLZ12" s="135"/>
      <c r="KMA12" s="135"/>
      <c r="KMB12" s="135"/>
      <c r="KMC12" s="135"/>
      <c r="KMD12" s="135"/>
      <c r="KME12" s="135"/>
      <c r="KMF12" s="135"/>
      <c r="KMG12" s="135"/>
      <c r="KMH12" s="135"/>
      <c r="KMI12" s="135"/>
      <c r="KMJ12" s="135"/>
      <c r="KMK12" s="135"/>
      <c r="KML12" s="135"/>
      <c r="KMM12" s="135"/>
      <c r="KMN12" s="135"/>
      <c r="KMO12" s="135"/>
      <c r="KMP12" s="135"/>
      <c r="KMQ12" s="135"/>
      <c r="KMR12" s="135"/>
      <c r="KMS12" s="135"/>
      <c r="KMT12" s="135"/>
      <c r="KMU12" s="135"/>
      <c r="KMV12" s="135"/>
      <c r="KMW12" s="135"/>
      <c r="KMX12" s="135"/>
      <c r="KMY12" s="135"/>
      <c r="KMZ12" s="135"/>
      <c r="KNA12" s="135"/>
      <c r="KNB12" s="135"/>
      <c r="KNC12" s="135"/>
      <c r="KND12" s="135"/>
      <c r="KNE12" s="135"/>
      <c r="KNF12" s="135"/>
      <c r="KNG12" s="135"/>
      <c r="KNH12" s="135"/>
      <c r="KNI12" s="135"/>
      <c r="KNJ12" s="135"/>
      <c r="KNK12" s="135"/>
      <c r="KNL12" s="135"/>
      <c r="KNM12" s="135"/>
      <c r="KNN12" s="135"/>
      <c r="KNO12" s="135"/>
      <c r="KNP12" s="135"/>
      <c r="KNQ12" s="135"/>
      <c r="KNR12" s="135"/>
      <c r="KNS12" s="135"/>
      <c r="KNT12" s="135"/>
      <c r="KNU12" s="135"/>
      <c r="KNV12" s="135"/>
      <c r="KNW12" s="135"/>
      <c r="KNX12" s="135"/>
      <c r="KNY12" s="135"/>
      <c r="KNZ12" s="135"/>
      <c r="KOA12" s="135"/>
      <c r="KOB12" s="135"/>
      <c r="KOC12" s="135"/>
      <c r="KOD12" s="135"/>
      <c r="KOE12" s="135"/>
      <c r="KOF12" s="135"/>
      <c r="KOG12" s="135"/>
      <c r="KOH12" s="135"/>
      <c r="KOI12" s="135"/>
      <c r="KOJ12" s="135"/>
      <c r="KOK12" s="135"/>
      <c r="KOL12" s="135"/>
      <c r="KOM12" s="135"/>
      <c r="KON12" s="135"/>
      <c r="KOO12" s="135"/>
      <c r="KOP12" s="135"/>
      <c r="KOQ12" s="135"/>
      <c r="KOR12" s="135"/>
      <c r="KOS12" s="135"/>
      <c r="KOT12" s="135"/>
      <c r="KOU12" s="135"/>
      <c r="KOV12" s="135"/>
      <c r="KOW12" s="135"/>
      <c r="KOX12" s="135"/>
      <c r="KOY12" s="135"/>
      <c r="KOZ12" s="135"/>
      <c r="KPA12" s="135"/>
      <c r="KPB12" s="135"/>
      <c r="KPC12" s="135"/>
      <c r="KPD12" s="135"/>
      <c r="KPE12" s="135"/>
      <c r="KPF12" s="135"/>
      <c r="KPG12" s="135"/>
      <c r="KPH12" s="135"/>
      <c r="KPI12" s="135"/>
      <c r="KPJ12" s="135"/>
      <c r="KPK12" s="135"/>
      <c r="KPL12" s="135"/>
      <c r="KPM12" s="135"/>
      <c r="KPN12" s="135"/>
      <c r="KPO12" s="135"/>
      <c r="KPP12" s="135"/>
      <c r="KPQ12" s="135"/>
      <c r="KPR12" s="135"/>
      <c r="KPS12" s="135"/>
      <c r="KPT12" s="135"/>
      <c r="KPU12" s="135"/>
      <c r="KPV12" s="135"/>
      <c r="KPW12" s="135"/>
      <c r="KPX12" s="135"/>
      <c r="KPY12" s="135"/>
      <c r="KPZ12" s="135"/>
      <c r="KQA12" s="135"/>
      <c r="KQB12" s="135"/>
      <c r="KQC12" s="135"/>
      <c r="KQD12" s="135"/>
      <c r="KQE12" s="135"/>
      <c r="KQF12" s="135"/>
      <c r="KQG12" s="135"/>
      <c r="KQH12" s="135"/>
      <c r="KQI12" s="135"/>
      <c r="KQJ12" s="135"/>
      <c r="KQK12" s="135"/>
      <c r="KQL12" s="135"/>
      <c r="KQM12" s="135"/>
      <c r="KQN12" s="135"/>
      <c r="KQO12" s="135"/>
      <c r="KQP12" s="135"/>
      <c r="KQQ12" s="135"/>
      <c r="KQR12" s="135"/>
      <c r="KQS12" s="135"/>
      <c r="KQT12" s="135"/>
      <c r="KQU12" s="135"/>
      <c r="KQV12" s="135"/>
      <c r="KQW12" s="135"/>
      <c r="KQX12" s="135"/>
      <c r="KQY12" s="135"/>
      <c r="KQZ12" s="135"/>
      <c r="KRA12" s="135"/>
      <c r="KRB12" s="135"/>
      <c r="KRC12" s="135"/>
      <c r="KRD12" s="135"/>
      <c r="KRE12" s="135"/>
      <c r="KRF12" s="135"/>
      <c r="KRG12" s="135"/>
      <c r="KRH12" s="135"/>
      <c r="KRI12" s="135"/>
      <c r="KRJ12" s="135"/>
      <c r="KRK12" s="135"/>
      <c r="KRL12" s="135"/>
      <c r="KRM12" s="135"/>
      <c r="KRN12" s="135"/>
      <c r="KRO12" s="135"/>
      <c r="KRP12" s="135"/>
      <c r="KRQ12" s="135"/>
      <c r="KRR12" s="135"/>
      <c r="KRS12" s="135"/>
      <c r="KRT12" s="135"/>
      <c r="KRU12" s="135"/>
      <c r="KRV12" s="135"/>
      <c r="KRW12" s="135"/>
      <c r="KRX12" s="135"/>
      <c r="KRY12" s="135"/>
      <c r="KRZ12" s="135"/>
      <c r="KSA12" s="135"/>
      <c r="KSB12" s="135"/>
      <c r="KSC12" s="135"/>
      <c r="KSD12" s="135"/>
      <c r="KSE12" s="135"/>
      <c r="KSF12" s="135"/>
      <c r="KSG12" s="135"/>
      <c r="KSH12" s="135"/>
      <c r="KSI12" s="135"/>
      <c r="KSJ12" s="135"/>
      <c r="KSK12" s="135"/>
      <c r="KSL12" s="135"/>
      <c r="KSM12" s="135"/>
      <c r="KSN12" s="135"/>
      <c r="KSO12" s="135"/>
      <c r="KSP12" s="135"/>
      <c r="KSQ12" s="135"/>
      <c r="KSR12" s="135"/>
      <c r="KSS12" s="135"/>
      <c r="KST12" s="135"/>
      <c r="KSU12" s="135"/>
      <c r="KSV12" s="135"/>
      <c r="KSW12" s="135"/>
      <c r="KSX12" s="135"/>
      <c r="KSY12" s="135"/>
      <c r="KSZ12" s="135"/>
      <c r="KTA12" s="135"/>
      <c r="KTB12" s="135"/>
      <c r="KTC12" s="135"/>
      <c r="KTD12" s="135"/>
      <c r="KTE12" s="135"/>
      <c r="KTF12" s="135"/>
      <c r="KTG12" s="135"/>
      <c r="KTH12" s="135"/>
      <c r="KTI12" s="135"/>
      <c r="KTJ12" s="135"/>
      <c r="KTK12" s="135"/>
      <c r="KTL12" s="135"/>
      <c r="KTM12" s="135"/>
      <c r="KTN12" s="135"/>
      <c r="KTO12" s="135"/>
      <c r="KTP12" s="135"/>
      <c r="KTQ12" s="135"/>
      <c r="KTR12" s="135"/>
      <c r="KTS12" s="135"/>
      <c r="KTT12" s="135"/>
      <c r="KTU12" s="135"/>
      <c r="KTV12" s="135"/>
      <c r="KTW12" s="135"/>
      <c r="KTX12" s="135"/>
      <c r="KTY12" s="135"/>
      <c r="KTZ12" s="135"/>
      <c r="KUA12" s="135"/>
      <c r="KUB12" s="135"/>
      <c r="KUC12" s="135"/>
      <c r="KUD12" s="135"/>
      <c r="KUE12" s="135"/>
      <c r="KUF12" s="135"/>
      <c r="KUG12" s="135"/>
      <c r="KUH12" s="135"/>
      <c r="KUI12" s="135"/>
      <c r="KUJ12" s="135"/>
      <c r="KUK12" s="135"/>
      <c r="KUL12" s="135"/>
      <c r="KUM12" s="135"/>
      <c r="KUN12" s="135"/>
      <c r="KUO12" s="135"/>
      <c r="KUP12" s="135"/>
      <c r="KUQ12" s="135"/>
      <c r="KUR12" s="135"/>
      <c r="KUS12" s="135"/>
      <c r="KUT12" s="135"/>
      <c r="KUU12" s="135"/>
      <c r="KUV12" s="135"/>
      <c r="KUW12" s="135"/>
      <c r="KUX12" s="135"/>
      <c r="KUY12" s="135"/>
      <c r="KUZ12" s="135"/>
      <c r="KVA12" s="135"/>
      <c r="KVB12" s="135"/>
      <c r="KVC12" s="135"/>
      <c r="KVD12" s="135"/>
      <c r="KVE12" s="135"/>
      <c r="KVF12" s="135"/>
      <c r="KVG12" s="135"/>
      <c r="KVH12" s="135"/>
      <c r="KVI12" s="135"/>
      <c r="KVJ12" s="135"/>
      <c r="KVK12" s="135"/>
      <c r="KVL12" s="135"/>
      <c r="KVM12" s="135"/>
      <c r="KVN12" s="135"/>
      <c r="KVO12" s="135"/>
      <c r="KVP12" s="135"/>
      <c r="KVQ12" s="135"/>
      <c r="KVR12" s="135"/>
      <c r="KVS12" s="135"/>
      <c r="KVT12" s="135"/>
      <c r="KVU12" s="135"/>
      <c r="KVV12" s="135"/>
      <c r="KVW12" s="135"/>
      <c r="KVX12" s="135"/>
      <c r="KVY12" s="135"/>
      <c r="KVZ12" s="135"/>
      <c r="KWA12" s="135"/>
      <c r="KWB12" s="135"/>
      <c r="KWC12" s="135"/>
      <c r="KWD12" s="135"/>
      <c r="KWE12" s="135"/>
      <c r="KWF12" s="135"/>
      <c r="KWG12" s="135"/>
      <c r="KWH12" s="135"/>
      <c r="KWI12" s="135"/>
      <c r="KWJ12" s="135"/>
      <c r="KWK12" s="135"/>
      <c r="KWL12" s="135"/>
      <c r="KWM12" s="135"/>
      <c r="KWN12" s="135"/>
      <c r="KWO12" s="135"/>
      <c r="KWP12" s="135"/>
      <c r="KWQ12" s="135"/>
      <c r="KWR12" s="135"/>
      <c r="KWS12" s="135"/>
      <c r="KWT12" s="135"/>
      <c r="KWU12" s="135"/>
      <c r="KWV12" s="135"/>
      <c r="KWW12" s="135"/>
      <c r="KWX12" s="135"/>
      <c r="KWY12" s="135"/>
      <c r="KWZ12" s="135"/>
      <c r="KXA12" s="135"/>
      <c r="KXB12" s="135"/>
      <c r="KXC12" s="135"/>
      <c r="KXD12" s="135"/>
      <c r="KXE12" s="135"/>
      <c r="KXF12" s="135"/>
      <c r="KXG12" s="135"/>
      <c r="KXH12" s="135"/>
      <c r="KXI12" s="135"/>
      <c r="KXJ12" s="135"/>
      <c r="KXK12" s="135"/>
      <c r="KXL12" s="135"/>
      <c r="KXM12" s="135"/>
      <c r="KXN12" s="135"/>
      <c r="KXO12" s="135"/>
      <c r="KXP12" s="135"/>
      <c r="KXQ12" s="135"/>
      <c r="KXR12" s="135"/>
      <c r="KXS12" s="135"/>
      <c r="KXT12" s="135"/>
      <c r="KXU12" s="135"/>
      <c r="KXV12" s="135"/>
      <c r="KXW12" s="135"/>
      <c r="KXX12" s="135"/>
      <c r="KXY12" s="135"/>
      <c r="KXZ12" s="135"/>
      <c r="KYA12" s="135"/>
      <c r="KYB12" s="135"/>
      <c r="KYC12" s="135"/>
      <c r="KYD12" s="135"/>
      <c r="KYE12" s="135"/>
      <c r="KYF12" s="135"/>
      <c r="KYG12" s="135"/>
      <c r="KYH12" s="135"/>
      <c r="KYI12" s="135"/>
      <c r="KYJ12" s="135"/>
      <c r="KYK12" s="135"/>
      <c r="KYL12" s="135"/>
      <c r="KYM12" s="135"/>
      <c r="KYN12" s="135"/>
      <c r="KYO12" s="135"/>
      <c r="KYP12" s="135"/>
      <c r="KYQ12" s="135"/>
      <c r="KYR12" s="135"/>
      <c r="KYS12" s="135"/>
      <c r="KYT12" s="135"/>
      <c r="KYU12" s="135"/>
      <c r="KYV12" s="135"/>
      <c r="KYW12" s="135"/>
      <c r="KYX12" s="135"/>
      <c r="KYY12" s="135"/>
      <c r="KYZ12" s="135"/>
      <c r="KZA12" s="135"/>
      <c r="KZB12" s="135"/>
      <c r="KZC12" s="135"/>
      <c r="KZD12" s="135"/>
      <c r="KZE12" s="135"/>
      <c r="KZF12" s="135"/>
      <c r="KZG12" s="135"/>
      <c r="KZH12" s="135"/>
      <c r="KZI12" s="135"/>
      <c r="KZJ12" s="135"/>
      <c r="KZK12" s="135"/>
      <c r="KZL12" s="135"/>
      <c r="KZM12" s="135"/>
      <c r="KZN12" s="135"/>
      <c r="KZO12" s="135"/>
      <c r="KZP12" s="135"/>
      <c r="KZQ12" s="135"/>
      <c r="KZR12" s="135"/>
      <c r="KZS12" s="135"/>
      <c r="KZT12" s="135"/>
      <c r="KZU12" s="135"/>
      <c r="KZV12" s="135"/>
      <c r="KZW12" s="135"/>
      <c r="KZX12" s="135"/>
      <c r="KZY12" s="135"/>
      <c r="KZZ12" s="135"/>
      <c r="LAA12" s="135"/>
      <c r="LAB12" s="135"/>
      <c r="LAC12" s="135"/>
      <c r="LAD12" s="135"/>
      <c r="LAE12" s="135"/>
      <c r="LAF12" s="135"/>
      <c r="LAG12" s="135"/>
      <c r="LAH12" s="135"/>
      <c r="LAI12" s="135"/>
      <c r="LAJ12" s="135"/>
      <c r="LAK12" s="135"/>
      <c r="LAL12" s="135"/>
      <c r="LAM12" s="135"/>
      <c r="LAN12" s="135"/>
      <c r="LAO12" s="135"/>
      <c r="LAP12" s="135"/>
      <c r="LAQ12" s="135"/>
      <c r="LAR12" s="135"/>
      <c r="LAS12" s="135"/>
      <c r="LAT12" s="135"/>
      <c r="LAU12" s="135"/>
      <c r="LAV12" s="135"/>
      <c r="LAW12" s="135"/>
      <c r="LAX12" s="135"/>
      <c r="LAY12" s="135"/>
      <c r="LAZ12" s="135"/>
      <c r="LBA12" s="135"/>
      <c r="LBB12" s="135"/>
      <c r="LBC12" s="135"/>
      <c r="LBD12" s="135"/>
      <c r="LBE12" s="135"/>
      <c r="LBF12" s="135"/>
      <c r="LBG12" s="135"/>
      <c r="LBH12" s="135"/>
      <c r="LBI12" s="135"/>
      <c r="LBJ12" s="135"/>
      <c r="LBK12" s="135"/>
      <c r="LBL12" s="135"/>
      <c r="LBM12" s="135"/>
      <c r="LBN12" s="135"/>
      <c r="LBO12" s="135"/>
      <c r="LBP12" s="135"/>
      <c r="LBQ12" s="135"/>
      <c r="LBR12" s="135"/>
      <c r="LBS12" s="135"/>
      <c r="LBT12" s="135"/>
      <c r="LBU12" s="135"/>
      <c r="LBV12" s="135"/>
      <c r="LBW12" s="135"/>
      <c r="LBX12" s="135"/>
      <c r="LBY12" s="135"/>
      <c r="LBZ12" s="135"/>
      <c r="LCA12" s="135"/>
      <c r="LCB12" s="135"/>
      <c r="LCC12" s="135"/>
      <c r="LCD12" s="135"/>
      <c r="LCE12" s="135"/>
      <c r="LCF12" s="135"/>
      <c r="LCG12" s="135"/>
      <c r="LCH12" s="135"/>
      <c r="LCI12" s="135"/>
      <c r="LCJ12" s="135"/>
      <c r="LCK12" s="135"/>
      <c r="LCL12" s="135"/>
      <c r="LCM12" s="135"/>
      <c r="LCN12" s="135"/>
      <c r="LCO12" s="135"/>
      <c r="LCP12" s="135"/>
      <c r="LCQ12" s="135"/>
      <c r="LCR12" s="135"/>
      <c r="LCS12" s="135"/>
      <c r="LCT12" s="135"/>
      <c r="LCU12" s="135"/>
      <c r="LCV12" s="135"/>
      <c r="LCW12" s="135"/>
      <c r="LCX12" s="135"/>
      <c r="LCY12" s="135"/>
      <c r="LCZ12" s="135"/>
      <c r="LDA12" s="135"/>
      <c r="LDB12" s="135"/>
      <c r="LDC12" s="135"/>
      <c r="LDD12" s="135"/>
      <c r="LDE12" s="135"/>
      <c r="LDF12" s="135"/>
      <c r="LDG12" s="135"/>
      <c r="LDH12" s="135"/>
      <c r="LDI12" s="135"/>
      <c r="LDJ12" s="135"/>
      <c r="LDK12" s="135"/>
      <c r="LDL12" s="135"/>
      <c r="LDM12" s="135"/>
      <c r="LDN12" s="135"/>
      <c r="LDO12" s="135"/>
      <c r="LDP12" s="135"/>
      <c r="LDQ12" s="135"/>
      <c r="LDR12" s="135"/>
      <c r="LDS12" s="135"/>
      <c r="LDT12" s="135"/>
      <c r="LDU12" s="135"/>
      <c r="LDV12" s="135"/>
      <c r="LDW12" s="135"/>
      <c r="LDX12" s="135"/>
      <c r="LDY12" s="135"/>
      <c r="LDZ12" s="135"/>
      <c r="LEA12" s="135"/>
      <c r="LEB12" s="135"/>
      <c r="LEC12" s="135"/>
      <c r="LED12" s="135"/>
      <c r="LEE12" s="135"/>
      <c r="LEF12" s="135"/>
      <c r="LEG12" s="135"/>
      <c r="LEH12" s="135"/>
      <c r="LEI12" s="135"/>
      <c r="LEJ12" s="135"/>
      <c r="LEK12" s="135"/>
      <c r="LEL12" s="135"/>
      <c r="LEM12" s="135"/>
      <c r="LEN12" s="135"/>
      <c r="LEO12" s="135"/>
      <c r="LEP12" s="135"/>
      <c r="LEQ12" s="135"/>
      <c r="LER12" s="135"/>
      <c r="LES12" s="135"/>
      <c r="LET12" s="135"/>
      <c r="LEU12" s="135"/>
      <c r="LEV12" s="135"/>
      <c r="LEW12" s="135"/>
      <c r="LEX12" s="135"/>
      <c r="LEY12" s="135"/>
      <c r="LEZ12" s="135"/>
      <c r="LFA12" s="135"/>
      <c r="LFB12" s="135"/>
      <c r="LFC12" s="135"/>
      <c r="LFD12" s="135"/>
      <c r="LFE12" s="135"/>
      <c r="LFF12" s="135"/>
      <c r="LFG12" s="135"/>
      <c r="LFH12" s="135"/>
      <c r="LFI12" s="135"/>
      <c r="LFJ12" s="135"/>
      <c r="LFK12" s="135"/>
      <c r="LFL12" s="135"/>
      <c r="LFM12" s="135"/>
      <c r="LFN12" s="135"/>
      <c r="LFO12" s="135"/>
      <c r="LFP12" s="135"/>
      <c r="LFQ12" s="135"/>
      <c r="LFR12" s="135"/>
      <c r="LFS12" s="135"/>
      <c r="LFT12" s="135"/>
      <c r="LFU12" s="135"/>
      <c r="LFV12" s="135"/>
      <c r="LFW12" s="135"/>
      <c r="LFX12" s="135"/>
      <c r="LFY12" s="135"/>
      <c r="LFZ12" s="135"/>
      <c r="LGA12" s="135"/>
      <c r="LGB12" s="135"/>
      <c r="LGC12" s="135"/>
      <c r="LGD12" s="135"/>
      <c r="LGE12" s="135"/>
      <c r="LGF12" s="135"/>
      <c r="LGG12" s="135"/>
      <c r="LGH12" s="135"/>
      <c r="LGI12" s="135"/>
      <c r="LGJ12" s="135"/>
      <c r="LGK12" s="135"/>
      <c r="LGL12" s="135"/>
      <c r="LGM12" s="135"/>
      <c r="LGN12" s="135"/>
      <c r="LGO12" s="135"/>
      <c r="LGP12" s="135"/>
      <c r="LGQ12" s="135"/>
      <c r="LGR12" s="135"/>
      <c r="LGS12" s="135"/>
      <c r="LGT12" s="135"/>
      <c r="LGU12" s="135"/>
      <c r="LGV12" s="135"/>
      <c r="LGW12" s="135"/>
      <c r="LGX12" s="135"/>
      <c r="LGY12" s="135"/>
      <c r="LGZ12" s="135"/>
      <c r="LHA12" s="135"/>
      <c r="LHB12" s="135"/>
      <c r="LHC12" s="135"/>
      <c r="LHD12" s="135"/>
      <c r="LHE12" s="135"/>
      <c r="LHF12" s="135"/>
      <c r="LHG12" s="135"/>
      <c r="LHH12" s="135"/>
      <c r="LHI12" s="135"/>
      <c r="LHJ12" s="135"/>
      <c r="LHK12" s="135"/>
      <c r="LHL12" s="135"/>
      <c r="LHM12" s="135"/>
      <c r="LHN12" s="135"/>
      <c r="LHO12" s="135"/>
      <c r="LHP12" s="135"/>
      <c r="LHQ12" s="135"/>
      <c r="LHR12" s="135"/>
      <c r="LHS12" s="135"/>
      <c r="LHT12" s="135"/>
      <c r="LHU12" s="135"/>
      <c r="LHV12" s="135"/>
      <c r="LHW12" s="135"/>
      <c r="LHX12" s="135"/>
      <c r="LHY12" s="135"/>
      <c r="LHZ12" s="135"/>
      <c r="LIA12" s="135"/>
      <c r="LIB12" s="135"/>
      <c r="LIC12" s="135"/>
      <c r="LID12" s="135"/>
      <c r="LIE12" s="135"/>
      <c r="LIF12" s="135"/>
      <c r="LIG12" s="135"/>
      <c r="LIH12" s="135"/>
      <c r="LII12" s="135"/>
      <c r="LIJ12" s="135"/>
      <c r="LIK12" s="135"/>
      <c r="LIL12" s="135"/>
      <c r="LIM12" s="135"/>
      <c r="LIN12" s="135"/>
      <c r="LIO12" s="135"/>
      <c r="LIP12" s="135"/>
      <c r="LIQ12" s="135"/>
      <c r="LIR12" s="135"/>
      <c r="LIS12" s="135"/>
      <c r="LIT12" s="135"/>
      <c r="LIU12" s="135"/>
      <c r="LIV12" s="135"/>
      <c r="LIW12" s="135"/>
      <c r="LIX12" s="135"/>
      <c r="LIY12" s="135"/>
      <c r="LIZ12" s="135"/>
      <c r="LJA12" s="135"/>
      <c r="LJB12" s="135"/>
      <c r="LJC12" s="135"/>
      <c r="LJD12" s="135"/>
      <c r="LJE12" s="135"/>
      <c r="LJF12" s="135"/>
      <c r="LJG12" s="135"/>
      <c r="LJH12" s="135"/>
      <c r="LJI12" s="135"/>
      <c r="LJJ12" s="135"/>
      <c r="LJK12" s="135"/>
      <c r="LJL12" s="135"/>
      <c r="LJM12" s="135"/>
      <c r="LJN12" s="135"/>
      <c r="LJO12" s="135"/>
      <c r="LJP12" s="135"/>
      <c r="LJQ12" s="135"/>
      <c r="LJR12" s="135"/>
      <c r="LJS12" s="135"/>
      <c r="LJT12" s="135"/>
      <c r="LJU12" s="135"/>
      <c r="LJV12" s="135"/>
      <c r="LJW12" s="135"/>
      <c r="LJX12" s="135"/>
      <c r="LJY12" s="135"/>
      <c r="LJZ12" s="135"/>
      <c r="LKA12" s="135"/>
      <c r="LKB12" s="135"/>
      <c r="LKC12" s="135"/>
      <c r="LKD12" s="135"/>
      <c r="LKE12" s="135"/>
      <c r="LKF12" s="135"/>
      <c r="LKG12" s="135"/>
      <c r="LKH12" s="135"/>
      <c r="LKI12" s="135"/>
      <c r="LKJ12" s="135"/>
      <c r="LKK12" s="135"/>
      <c r="LKL12" s="135"/>
      <c r="LKM12" s="135"/>
      <c r="LKN12" s="135"/>
      <c r="LKO12" s="135"/>
      <c r="LKP12" s="135"/>
      <c r="LKQ12" s="135"/>
      <c r="LKR12" s="135"/>
      <c r="LKS12" s="135"/>
      <c r="LKT12" s="135"/>
      <c r="LKU12" s="135"/>
      <c r="LKV12" s="135"/>
      <c r="LKW12" s="135"/>
      <c r="LKX12" s="135"/>
      <c r="LKY12" s="135"/>
      <c r="LKZ12" s="135"/>
      <c r="LLA12" s="135"/>
      <c r="LLB12" s="135"/>
      <c r="LLC12" s="135"/>
      <c r="LLD12" s="135"/>
      <c r="LLE12" s="135"/>
      <c r="LLF12" s="135"/>
      <c r="LLG12" s="135"/>
      <c r="LLH12" s="135"/>
      <c r="LLI12" s="135"/>
      <c r="LLJ12" s="135"/>
      <c r="LLK12" s="135"/>
      <c r="LLL12" s="135"/>
      <c r="LLM12" s="135"/>
      <c r="LLN12" s="135"/>
      <c r="LLO12" s="135"/>
      <c r="LLP12" s="135"/>
      <c r="LLQ12" s="135"/>
      <c r="LLR12" s="135"/>
      <c r="LLS12" s="135"/>
      <c r="LLT12" s="135"/>
      <c r="LLU12" s="135"/>
      <c r="LLV12" s="135"/>
      <c r="LLW12" s="135"/>
      <c r="LLX12" s="135"/>
      <c r="LLY12" s="135"/>
      <c r="LLZ12" s="135"/>
      <c r="LMA12" s="135"/>
      <c r="LMB12" s="135"/>
      <c r="LMC12" s="135"/>
      <c r="LMD12" s="135"/>
      <c r="LME12" s="135"/>
      <c r="LMF12" s="135"/>
      <c r="LMG12" s="135"/>
      <c r="LMH12" s="135"/>
      <c r="LMI12" s="135"/>
      <c r="LMJ12" s="135"/>
      <c r="LMK12" s="135"/>
      <c r="LML12" s="135"/>
      <c r="LMM12" s="135"/>
      <c r="LMN12" s="135"/>
      <c r="LMO12" s="135"/>
      <c r="LMP12" s="135"/>
      <c r="LMQ12" s="135"/>
      <c r="LMR12" s="135"/>
      <c r="LMS12" s="135"/>
      <c r="LMT12" s="135"/>
      <c r="LMU12" s="135"/>
      <c r="LMV12" s="135"/>
      <c r="LMW12" s="135"/>
      <c r="LMX12" s="135"/>
      <c r="LMY12" s="135"/>
      <c r="LMZ12" s="135"/>
      <c r="LNA12" s="135"/>
      <c r="LNB12" s="135"/>
      <c r="LNC12" s="135"/>
      <c r="LND12" s="135"/>
      <c r="LNE12" s="135"/>
      <c r="LNF12" s="135"/>
      <c r="LNG12" s="135"/>
      <c r="LNH12" s="135"/>
      <c r="LNI12" s="135"/>
      <c r="LNJ12" s="135"/>
      <c r="LNK12" s="135"/>
      <c r="LNL12" s="135"/>
      <c r="LNM12" s="135"/>
      <c r="LNN12" s="135"/>
      <c r="LNO12" s="135"/>
      <c r="LNP12" s="135"/>
      <c r="LNQ12" s="135"/>
      <c r="LNR12" s="135"/>
      <c r="LNS12" s="135"/>
      <c r="LNT12" s="135"/>
      <c r="LNU12" s="135"/>
      <c r="LNV12" s="135"/>
      <c r="LNW12" s="135"/>
      <c r="LNX12" s="135"/>
      <c r="LNY12" s="135"/>
      <c r="LNZ12" s="135"/>
      <c r="LOA12" s="135"/>
      <c r="LOB12" s="135"/>
      <c r="LOC12" s="135"/>
      <c r="LOD12" s="135"/>
      <c r="LOE12" s="135"/>
      <c r="LOF12" s="135"/>
      <c r="LOG12" s="135"/>
      <c r="LOH12" s="135"/>
      <c r="LOI12" s="135"/>
      <c r="LOJ12" s="135"/>
      <c r="LOK12" s="135"/>
      <c r="LOL12" s="135"/>
      <c r="LOM12" s="135"/>
      <c r="LON12" s="135"/>
      <c r="LOO12" s="135"/>
      <c r="LOP12" s="135"/>
      <c r="LOQ12" s="135"/>
      <c r="LOR12" s="135"/>
      <c r="LOS12" s="135"/>
      <c r="LOT12" s="135"/>
      <c r="LOU12" s="135"/>
      <c r="LOV12" s="135"/>
      <c r="LOW12" s="135"/>
      <c r="LOX12" s="135"/>
      <c r="LOY12" s="135"/>
      <c r="LOZ12" s="135"/>
      <c r="LPA12" s="135"/>
      <c r="LPB12" s="135"/>
      <c r="LPC12" s="135"/>
      <c r="LPD12" s="135"/>
      <c r="LPE12" s="135"/>
      <c r="LPF12" s="135"/>
      <c r="LPG12" s="135"/>
      <c r="LPH12" s="135"/>
      <c r="LPI12" s="135"/>
      <c r="LPJ12" s="135"/>
      <c r="LPK12" s="135"/>
      <c r="LPL12" s="135"/>
      <c r="LPM12" s="135"/>
      <c r="LPN12" s="135"/>
      <c r="LPO12" s="135"/>
      <c r="LPP12" s="135"/>
      <c r="LPQ12" s="135"/>
      <c r="LPR12" s="135"/>
      <c r="LPS12" s="135"/>
      <c r="LPT12" s="135"/>
      <c r="LPU12" s="135"/>
      <c r="LPV12" s="135"/>
      <c r="LPW12" s="135"/>
      <c r="LPX12" s="135"/>
      <c r="LPY12" s="135"/>
      <c r="LPZ12" s="135"/>
      <c r="LQA12" s="135"/>
      <c r="LQB12" s="135"/>
      <c r="LQC12" s="135"/>
      <c r="LQD12" s="135"/>
      <c r="LQE12" s="135"/>
      <c r="LQF12" s="135"/>
      <c r="LQG12" s="135"/>
      <c r="LQH12" s="135"/>
      <c r="LQI12" s="135"/>
      <c r="LQJ12" s="135"/>
      <c r="LQK12" s="135"/>
      <c r="LQL12" s="135"/>
      <c r="LQM12" s="135"/>
      <c r="LQN12" s="135"/>
      <c r="LQO12" s="135"/>
      <c r="LQP12" s="135"/>
      <c r="LQQ12" s="135"/>
      <c r="LQR12" s="135"/>
      <c r="LQS12" s="135"/>
      <c r="LQT12" s="135"/>
      <c r="LQU12" s="135"/>
      <c r="LQV12" s="135"/>
      <c r="LQW12" s="135"/>
      <c r="LQX12" s="135"/>
      <c r="LQY12" s="135"/>
      <c r="LQZ12" s="135"/>
      <c r="LRA12" s="135"/>
      <c r="LRB12" s="135"/>
      <c r="LRC12" s="135"/>
      <c r="LRD12" s="135"/>
      <c r="LRE12" s="135"/>
      <c r="LRF12" s="135"/>
      <c r="LRG12" s="135"/>
      <c r="LRH12" s="135"/>
      <c r="LRI12" s="135"/>
      <c r="LRJ12" s="135"/>
      <c r="LRK12" s="135"/>
      <c r="LRL12" s="135"/>
      <c r="LRM12" s="135"/>
      <c r="LRN12" s="135"/>
      <c r="LRO12" s="135"/>
      <c r="LRP12" s="135"/>
      <c r="LRQ12" s="135"/>
      <c r="LRR12" s="135"/>
      <c r="LRS12" s="135"/>
      <c r="LRT12" s="135"/>
      <c r="LRU12" s="135"/>
      <c r="LRV12" s="135"/>
      <c r="LRW12" s="135"/>
      <c r="LRX12" s="135"/>
      <c r="LRY12" s="135"/>
      <c r="LRZ12" s="135"/>
      <c r="LSA12" s="135"/>
      <c r="LSB12" s="135"/>
      <c r="LSC12" s="135"/>
      <c r="LSD12" s="135"/>
      <c r="LSE12" s="135"/>
      <c r="LSF12" s="135"/>
      <c r="LSG12" s="135"/>
      <c r="LSH12" s="135"/>
      <c r="LSI12" s="135"/>
      <c r="LSJ12" s="135"/>
      <c r="LSK12" s="135"/>
      <c r="LSL12" s="135"/>
      <c r="LSM12" s="135"/>
      <c r="LSN12" s="135"/>
      <c r="LSO12" s="135"/>
      <c r="LSP12" s="135"/>
      <c r="LSQ12" s="135"/>
      <c r="LSR12" s="135"/>
      <c r="LSS12" s="135"/>
      <c r="LST12" s="135"/>
      <c r="LSU12" s="135"/>
      <c r="LSV12" s="135"/>
      <c r="LSW12" s="135"/>
      <c r="LSX12" s="135"/>
      <c r="LSY12" s="135"/>
      <c r="LSZ12" s="135"/>
      <c r="LTA12" s="135"/>
      <c r="LTB12" s="135"/>
      <c r="LTC12" s="135"/>
      <c r="LTD12" s="135"/>
      <c r="LTE12" s="135"/>
      <c r="LTF12" s="135"/>
      <c r="LTG12" s="135"/>
      <c r="LTH12" s="135"/>
      <c r="LTI12" s="135"/>
      <c r="LTJ12" s="135"/>
      <c r="LTK12" s="135"/>
      <c r="LTL12" s="135"/>
      <c r="LTM12" s="135"/>
      <c r="LTN12" s="135"/>
      <c r="LTO12" s="135"/>
      <c r="LTP12" s="135"/>
      <c r="LTQ12" s="135"/>
      <c r="LTR12" s="135"/>
      <c r="LTS12" s="135"/>
      <c r="LTT12" s="135"/>
      <c r="LTU12" s="135"/>
      <c r="LTV12" s="135"/>
      <c r="LTW12" s="135"/>
      <c r="LTX12" s="135"/>
      <c r="LTY12" s="135"/>
      <c r="LTZ12" s="135"/>
      <c r="LUA12" s="135"/>
      <c r="LUB12" s="135"/>
      <c r="LUC12" s="135"/>
      <c r="LUD12" s="135"/>
      <c r="LUE12" s="135"/>
      <c r="LUF12" s="135"/>
      <c r="LUG12" s="135"/>
      <c r="LUH12" s="135"/>
      <c r="LUI12" s="135"/>
      <c r="LUJ12" s="135"/>
      <c r="LUK12" s="135"/>
      <c r="LUL12" s="135"/>
      <c r="LUM12" s="135"/>
      <c r="LUN12" s="135"/>
      <c r="LUO12" s="135"/>
      <c r="LUP12" s="135"/>
      <c r="LUQ12" s="135"/>
      <c r="LUR12" s="135"/>
      <c r="LUS12" s="135"/>
      <c r="LUT12" s="135"/>
      <c r="LUU12" s="135"/>
      <c r="LUV12" s="135"/>
      <c r="LUW12" s="135"/>
      <c r="LUX12" s="135"/>
      <c r="LUY12" s="135"/>
      <c r="LUZ12" s="135"/>
      <c r="LVA12" s="135"/>
      <c r="LVB12" s="135"/>
      <c r="LVC12" s="135"/>
      <c r="LVD12" s="135"/>
      <c r="LVE12" s="135"/>
      <c r="LVF12" s="135"/>
      <c r="LVG12" s="135"/>
      <c r="LVH12" s="135"/>
      <c r="LVI12" s="135"/>
      <c r="LVJ12" s="135"/>
      <c r="LVK12" s="135"/>
      <c r="LVL12" s="135"/>
      <c r="LVM12" s="135"/>
      <c r="LVN12" s="135"/>
      <c r="LVO12" s="135"/>
      <c r="LVP12" s="135"/>
      <c r="LVQ12" s="135"/>
      <c r="LVR12" s="135"/>
      <c r="LVS12" s="135"/>
      <c r="LVT12" s="135"/>
      <c r="LVU12" s="135"/>
      <c r="LVV12" s="135"/>
      <c r="LVW12" s="135"/>
      <c r="LVX12" s="135"/>
      <c r="LVY12" s="135"/>
      <c r="LVZ12" s="135"/>
      <c r="LWA12" s="135"/>
      <c r="LWB12" s="135"/>
      <c r="LWC12" s="135"/>
      <c r="LWD12" s="135"/>
      <c r="LWE12" s="135"/>
      <c r="LWF12" s="135"/>
      <c r="LWG12" s="135"/>
      <c r="LWH12" s="135"/>
      <c r="LWI12" s="135"/>
      <c r="LWJ12" s="135"/>
      <c r="LWK12" s="135"/>
      <c r="LWL12" s="135"/>
      <c r="LWM12" s="135"/>
      <c r="LWN12" s="135"/>
      <c r="LWO12" s="135"/>
      <c r="LWP12" s="135"/>
      <c r="LWQ12" s="135"/>
      <c r="LWR12" s="135"/>
      <c r="LWS12" s="135"/>
      <c r="LWT12" s="135"/>
      <c r="LWU12" s="135"/>
      <c r="LWV12" s="135"/>
      <c r="LWW12" s="135"/>
      <c r="LWX12" s="135"/>
      <c r="LWY12" s="135"/>
      <c r="LWZ12" s="135"/>
      <c r="LXA12" s="135"/>
      <c r="LXB12" s="135"/>
      <c r="LXC12" s="135"/>
      <c r="LXD12" s="135"/>
      <c r="LXE12" s="135"/>
      <c r="LXF12" s="135"/>
      <c r="LXG12" s="135"/>
      <c r="LXH12" s="135"/>
      <c r="LXI12" s="135"/>
      <c r="LXJ12" s="135"/>
      <c r="LXK12" s="135"/>
      <c r="LXL12" s="135"/>
      <c r="LXM12" s="135"/>
      <c r="LXN12" s="135"/>
      <c r="LXO12" s="135"/>
      <c r="LXP12" s="135"/>
      <c r="LXQ12" s="135"/>
      <c r="LXR12" s="135"/>
      <c r="LXS12" s="135"/>
      <c r="LXT12" s="135"/>
      <c r="LXU12" s="135"/>
      <c r="LXV12" s="135"/>
      <c r="LXW12" s="135"/>
      <c r="LXX12" s="135"/>
      <c r="LXY12" s="135"/>
      <c r="LXZ12" s="135"/>
      <c r="LYA12" s="135"/>
      <c r="LYB12" s="135"/>
      <c r="LYC12" s="135"/>
      <c r="LYD12" s="135"/>
      <c r="LYE12" s="135"/>
      <c r="LYF12" s="135"/>
      <c r="LYG12" s="135"/>
      <c r="LYH12" s="135"/>
      <c r="LYI12" s="135"/>
      <c r="LYJ12" s="135"/>
      <c r="LYK12" s="135"/>
      <c r="LYL12" s="135"/>
      <c r="LYM12" s="135"/>
      <c r="LYN12" s="135"/>
      <c r="LYO12" s="135"/>
      <c r="LYP12" s="135"/>
      <c r="LYQ12" s="135"/>
      <c r="LYR12" s="135"/>
      <c r="LYS12" s="135"/>
      <c r="LYT12" s="135"/>
      <c r="LYU12" s="135"/>
      <c r="LYV12" s="135"/>
      <c r="LYW12" s="135"/>
      <c r="LYX12" s="135"/>
      <c r="LYY12" s="135"/>
      <c r="LYZ12" s="135"/>
      <c r="LZA12" s="135"/>
      <c r="LZB12" s="135"/>
      <c r="LZC12" s="135"/>
      <c r="LZD12" s="135"/>
      <c r="LZE12" s="135"/>
      <c r="LZF12" s="135"/>
      <c r="LZG12" s="135"/>
      <c r="LZH12" s="135"/>
      <c r="LZI12" s="135"/>
      <c r="LZJ12" s="135"/>
      <c r="LZK12" s="135"/>
      <c r="LZL12" s="135"/>
      <c r="LZM12" s="135"/>
      <c r="LZN12" s="135"/>
      <c r="LZO12" s="135"/>
      <c r="LZP12" s="135"/>
      <c r="LZQ12" s="135"/>
      <c r="LZR12" s="135"/>
      <c r="LZS12" s="135"/>
      <c r="LZT12" s="135"/>
      <c r="LZU12" s="135"/>
      <c r="LZV12" s="135"/>
      <c r="LZW12" s="135"/>
      <c r="LZX12" s="135"/>
      <c r="LZY12" s="135"/>
      <c r="LZZ12" s="135"/>
      <c r="MAA12" s="135"/>
      <c r="MAB12" s="135"/>
      <c r="MAC12" s="135"/>
      <c r="MAD12" s="135"/>
      <c r="MAE12" s="135"/>
      <c r="MAF12" s="135"/>
      <c r="MAG12" s="135"/>
      <c r="MAH12" s="135"/>
      <c r="MAI12" s="135"/>
      <c r="MAJ12" s="135"/>
      <c r="MAK12" s="135"/>
      <c r="MAL12" s="135"/>
      <c r="MAM12" s="135"/>
      <c r="MAN12" s="135"/>
      <c r="MAO12" s="135"/>
      <c r="MAP12" s="135"/>
      <c r="MAQ12" s="135"/>
      <c r="MAR12" s="135"/>
      <c r="MAS12" s="135"/>
      <c r="MAT12" s="135"/>
      <c r="MAU12" s="135"/>
      <c r="MAV12" s="135"/>
      <c r="MAW12" s="135"/>
      <c r="MAX12" s="135"/>
      <c r="MAY12" s="135"/>
      <c r="MAZ12" s="135"/>
      <c r="MBA12" s="135"/>
      <c r="MBB12" s="135"/>
      <c r="MBC12" s="135"/>
      <c r="MBD12" s="135"/>
      <c r="MBE12" s="135"/>
      <c r="MBF12" s="135"/>
      <c r="MBG12" s="135"/>
      <c r="MBH12" s="135"/>
      <c r="MBI12" s="135"/>
      <c r="MBJ12" s="135"/>
      <c r="MBK12" s="135"/>
      <c r="MBL12" s="135"/>
      <c r="MBM12" s="135"/>
      <c r="MBN12" s="135"/>
      <c r="MBO12" s="135"/>
      <c r="MBP12" s="135"/>
      <c r="MBQ12" s="135"/>
      <c r="MBR12" s="135"/>
      <c r="MBS12" s="135"/>
      <c r="MBT12" s="135"/>
      <c r="MBU12" s="135"/>
      <c r="MBV12" s="135"/>
      <c r="MBW12" s="135"/>
      <c r="MBX12" s="135"/>
      <c r="MBY12" s="135"/>
      <c r="MBZ12" s="135"/>
      <c r="MCA12" s="135"/>
      <c r="MCB12" s="135"/>
      <c r="MCC12" s="135"/>
      <c r="MCD12" s="135"/>
      <c r="MCE12" s="135"/>
      <c r="MCF12" s="135"/>
      <c r="MCG12" s="135"/>
      <c r="MCH12" s="135"/>
      <c r="MCI12" s="135"/>
      <c r="MCJ12" s="135"/>
      <c r="MCK12" s="135"/>
      <c r="MCL12" s="135"/>
      <c r="MCM12" s="135"/>
      <c r="MCN12" s="135"/>
      <c r="MCO12" s="135"/>
      <c r="MCP12" s="135"/>
      <c r="MCQ12" s="135"/>
      <c r="MCR12" s="135"/>
      <c r="MCS12" s="135"/>
      <c r="MCT12" s="135"/>
      <c r="MCU12" s="135"/>
      <c r="MCV12" s="135"/>
      <c r="MCW12" s="135"/>
      <c r="MCX12" s="135"/>
      <c r="MCY12" s="135"/>
      <c r="MCZ12" s="135"/>
      <c r="MDA12" s="135"/>
      <c r="MDB12" s="135"/>
      <c r="MDC12" s="135"/>
      <c r="MDD12" s="135"/>
      <c r="MDE12" s="135"/>
      <c r="MDF12" s="135"/>
      <c r="MDG12" s="135"/>
      <c r="MDH12" s="135"/>
      <c r="MDI12" s="135"/>
      <c r="MDJ12" s="135"/>
      <c r="MDK12" s="135"/>
      <c r="MDL12" s="135"/>
      <c r="MDM12" s="135"/>
      <c r="MDN12" s="135"/>
      <c r="MDO12" s="135"/>
      <c r="MDP12" s="135"/>
      <c r="MDQ12" s="135"/>
      <c r="MDR12" s="135"/>
      <c r="MDS12" s="135"/>
      <c r="MDT12" s="135"/>
      <c r="MDU12" s="135"/>
      <c r="MDV12" s="135"/>
      <c r="MDW12" s="135"/>
      <c r="MDX12" s="135"/>
      <c r="MDY12" s="135"/>
      <c r="MDZ12" s="135"/>
      <c r="MEA12" s="135"/>
      <c r="MEB12" s="135"/>
      <c r="MEC12" s="135"/>
      <c r="MED12" s="135"/>
      <c r="MEE12" s="135"/>
      <c r="MEF12" s="135"/>
      <c r="MEG12" s="135"/>
      <c r="MEH12" s="135"/>
      <c r="MEI12" s="135"/>
      <c r="MEJ12" s="135"/>
      <c r="MEK12" s="135"/>
      <c r="MEL12" s="135"/>
      <c r="MEM12" s="135"/>
      <c r="MEN12" s="135"/>
      <c r="MEO12" s="135"/>
      <c r="MEP12" s="135"/>
      <c r="MEQ12" s="135"/>
      <c r="MER12" s="135"/>
      <c r="MES12" s="135"/>
      <c r="MET12" s="135"/>
      <c r="MEU12" s="135"/>
      <c r="MEV12" s="135"/>
      <c r="MEW12" s="135"/>
      <c r="MEX12" s="135"/>
      <c r="MEY12" s="135"/>
      <c r="MEZ12" s="135"/>
      <c r="MFA12" s="135"/>
      <c r="MFB12" s="135"/>
      <c r="MFC12" s="135"/>
      <c r="MFD12" s="135"/>
      <c r="MFE12" s="135"/>
      <c r="MFF12" s="135"/>
      <c r="MFG12" s="135"/>
      <c r="MFH12" s="135"/>
      <c r="MFI12" s="135"/>
      <c r="MFJ12" s="135"/>
      <c r="MFK12" s="135"/>
      <c r="MFL12" s="135"/>
      <c r="MFM12" s="135"/>
      <c r="MFN12" s="135"/>
      <c r="MFO12" s="135"/>
      <c r="MFP12" s="135"/>
      <c r="MFQ12" s="135"/>
      <c r="MFR12" s="135"/>
      <c r="MFS12" s="135"/>
      <c r="MFT12" s="135"/>
      <c r="MFU12" s="135"/>
      <c r="MFV12" s="135"/>
      <c r="MFW12" s="135"/>
      <c r="MFX12" s="135"/>
      <c r="MFY12" s="135"/>
      <c r="MFZ12" s="135"/>
      <c r="MGA12" s="135"/>
      <c r="MGB12" s="135"/>
      <c r="MGC12" s="135"/>
      <c r="MGD12" s="135"/>
      <c r="MGE12" s="135"/>
      <c r="MGF12" s="135"/>
      <c r="MGG12" s="135"/>
      <c r="MGH12" s="135"/>
      <c r="MGI12" s="135"/>
      <c r="MGJ12" s="135"/>
      <c r="MGK12" s="135"/>
      <c r="MGL12" s="135"/>
      <c r="MGM12" s="135"/>
      <c r="MGN12" s="135"/>
      <c r="MGO12" s="135"/>
      <c r="MGP12" s="135"/>
      <c r="MGQ12" s="135"/>
      <c r="MGR12" s="135"/>
      <c r="MGS12" s="135"/>
      <c r="MGT12" s="135"/>
      <c r="MGU12" s="135"/>
      <c r="MGV12" s="135"/>
      <c r="MGW12" s="135"/>
      <c r="MGX12" s="135"/>
      <c r="MGY12" s="135"/>
      <c r="MGZ12" s="135"/>
      <c r="MHA12" s="135"/>
      <c r="MHB12" s="135"/>
      <c r="MHC12" s="135"/>
      <c r="MHD12" s="135"/>
      <c r="MHE12" s="135"/>
      <c r="MHF12" s="135"/>
      <c r="MHG12" s="135"/>
      <c r="MHH12" s="135"/>
      <c r="MHI12" s="135"/>
      <c r="MHJ12" s="135"/>
      <c r="MHK12" s="135"/>
      <c r="MHL12" s="135"/>
      <c r="MHM12" s="135"/>
      <c r="MHN12" s="135"/>
      <c r="MHO12" s="135"/>
      <c r="MHP12" s="135"/>
      <c r="MHQ12" s="135"/>
      <c r="MHR12" s="135"/>
      <c r="MHS12" s="135"/>
      <c r="MHT12" s="135"/>
      <c r="MHU12" s="135"/>
      <c r="MHV12" s="135"/>
      <c r="MHW12" s="135"/>
      <c r="MHX12" s="135"/>
      <c r="MHY12" s="135"/>
      <c r="MHZ12" s="135"/>
      <c r="MIA12" s="135"/>
      <c r="MIB12" s="135"/>
      <c r="MIC12" s="135"/>
      <c r="MID12" s="135"/>
      <c r="MIE12" s="135"/>
      <c r="MIF12" s="135"/>
      <c r="MIG12" s="135"/>
      <c r="MIH12" s="135"/>
      <c r="MII12" s="135"/>
      <c r="MIJ12" s="135"/>
      <c r="MIK12" s="135"/>
      <c r="MIL12" s="135"/>
      <c r="MIM12" s="135"/>
      <c r="MIN12" s="135"/>
      <c r="MIO12" s="135"/>
      <c r="MIP12" s="135"/>
      <c r="MIQ12" s="135"/>
      <c r="MIR12" s="135"/>
      <c r="MIS12" s="135"/>
      <c r="MIT12" s="135"/>
      <c r="MIU12" s="135"/>
      <c r="MIV12" s="135"/>
      <c r="MIW12" s="135"/>
      <c r="MIX12" s="135"/>
      <c r="MIY12" s="135"/>
      <c r="MIZ12" s="135"/>
      <c r="MJA12" s="135"/>
      <c r="MJB12" s="135"/>
      <c r="MJC12" s="135"/>
      <c r="MJD12" s="135"/>
      <c r="MJE12" s="135"/>
      <c r="MJF12" s="135"/>
      <c r="MJG12" s="135"/>
      <c r="MJH12" s="135"/>
      <c r="MJI12" s="135"/>
      <c r="MJJ12" s="135"/>
      <c r="MJK12" s="135"/>
      <c r="MJL12" s="135"/>
      <c r="MJM12" s="135"/>
      <c r="MJN12" s="135"/>
      <c r="MJO12" s="135"/>
      <c r="MJP12" s="135"/>
      <c r="MJQ12" s="135"/>
      <c r="MJR12" s="135"/>
      <c r="MJS12" s="135"/>
      <c r="MJT12" s="135"/>
      <c r="MJU12" s="135"/>
      <c r="MJV12" s="135"/>
      <c r="MJW12" s="135"/>
      <c r="MJX12" s="135"/>
      <c r="MJY12" s="135"/>
      <c r="MJZ12" s="135"/>
      <c r="MKA12" s="135"/>
      <c r="MKB12" s="135"/>
      <c r="MKC12" s="135"/>
      <c r="MKD12" s="135"/>
      <c r="MKE12" s="135"/>
      <c r="MKF12" s="135"/>
      <c r="MKG12" s="135"/>
      <c r="MKH12" s="135"/>
      <c r="MKI12" s="135"/>
      <c r="MKJ12" s="135"/>
      <c r="MKK12" s="135"/>
      <c r="MKL12" s="135"/>
      <c r="MKM12" s="135"/>
      <c r="MKN12" s="135"/>
      <c r="MKO12" s="135"/>
      <c r="MKP12" s="135"/>
      <c r="MKQ12" s="135"/>
      <c r="MKR12" s="135"/>
      <c r="MKS12" s="135"/>
      <c r="MKT12" s="135"/>
      <c r="MKU12" s="135"/>
      <c r="MKV12" s="135"/>
      <c r="MKW12" s="135"/>
      <c r="MKX12" s="135"/>
      <c r="MKY12" s="135"/>
      <c r="MKZ12" s="135"/>
      <c r="MLA12" s="135"/>
      <c r="MLB12" s="135"/>
      <c r="MLC12" s="135"/>
      <c r="MLD12" s="135"/>
      <c r="MLE12" s="135"/>
      <c r="MLF12" s="135"/>
      <c r="MLG12" s="135"/>
      <c r="MLH12" s="135"/>
      <c r="MLI12" s="135"/>
      <c r="MLJ12" s="135"/>
      <c r="MLK12" s="135"/>
      <c r="MLL12" s="135"/>
      <c r="MLM12" s="135"/>
      <c r="MLN12" s="135"/>
      <c r="MLO12" s="135"/>
      <c r="MLP12" s="135"/>
      <c r="MLQ12" s="135"/>
      <c r="MLR12" s="135"/>
      <c r="MLS12" s="135"/>
      <c r="MLT12" s="135"/>
      <c r="MLU12" s="135"/>
      <c r="MLV12" s="135"/>
      <c r="MLW12" s="135"/>
      <c r="MLX12" s="135"/>
      <c r="MLY12" s="135"/>
      <c r="MLZ12" s="135"/>
      <c r="MMA12" s="135"/>
      <c r="MMB12" s="135"/>
      <c r="MMC12" s="135"/>
      <c r="MMD12" s="135"/>
      <c r="MME12" s="135"/>
      <c r="MMF12" s="135"/>
      <c r="MMG12" s="135"/>
      <c r="MMH12" s="135"/>
      <c r="MMI12" s="135"/>
      <c r="MMJ12" s="135"/>
      <c r="MMK12" s="135"/>
      <c r="MML12" s="135"/>
      <c r="MMM12" s="135"/>
      <c r="MMN12" s="135"/>
      <c r="MMO12" s="135"/>
      <c r="MMP12" s="135"/>
      <c r="MMQ12" s="135"/>
      <c r="MMR12" s="135"/>
      <c r="MMS12" s="135"/>
      <c r="MMT12" s="135"/>
      <c r="MMU12" s="135"/>
      <c r="MMV12" s="135"/>
      <c r="MMW12" s="135"/>
      <c r="MMX12" s="135"/>
      <c r="MMY12" s="135"/>
      <c r="MMZ12" s="135"/>
      <c r="MNA12" s="135"/>
      <c r="MNB12" s="135"/>
      <c r="MNC12" s="135"/>
      <c r="MND12" s="135"/>
      <c r="MNE12" s="135"/>
      <c r="MNF12" s="135"/>
      <c r="MNG12" s="135"/>
      <c r="MNH12" s="135"/>
      <c r="MNI12" s="135"/>
      <c r="MNJ12" s="135"/>
      <c r="MNK12" s="135"/>
      <c r="MNL12" s="135"/>
      <c r="MNM12" s="135"/>
      <c r="MNN12" s="135"/>
      <c r="MNO12" s="135"/>
      <c r="MNP12" s="135"/>
      <c r="MNQ12" s="135"/>
      <c r="MNR12" s="135"/>
      <c r="MNS12" s="135"/>
      <c r="MNT12" s="135"/>
      <c r="MNU12" s="135"/>
      <c r="MNV12" s="135"/>
      <c r="MNW12" s="135"/>
      <c r="MNX12" s="135"/>
      <c r="MNY12" s="135"/>
      <c r="MNZ12" s="135"/>
      <c r="MOA12" s="135"/>
      <c r="MOB12" s="135"/>
      <c r="MOC12" s="135"/>
      <c r="MOD12" s="135"/>
      <c r="MOE12" s="135"/>
      <c r="MOF12" s="135"/>
      <c r="MOG12" s="135"/>
      <c r="MOH12" s="135"/>
      <c r="MOI12" s="135"/>
      <c r="MOJ12" s="135"/>
      <c r="MOK12" s="135"/>
      <c r="MOL12" s="135"/>
      <c r="MOM12" s="135"/>
      <c r="MON12" s="135"/>
      <c r="MOO12" s="135"/>
      <c r="MOP12" s="135"/>
      <c r="MOQ12" s="135"/>
      <c r="MOR12" s="135"/>
      <c r="MOS12" s="135"/>
      <c r="MOT12" s="135"/>
      <c r="MOU12" s="135"/>
      <c r="MOV12" s="135"/>
      <c r="MOW12" s="135"/>
      <c r="MOX12" s="135"/>
      <c r="MOY12" s="135"/>
      <c r="MOZ12" s="135"/>
      <c r="MPA12" s="135"/>
      <c r="MPB12" s="135"/>
      <c r="MPC12" s="135"/>
      <c r="MPD12" s="135"/>
      <c r="MPE12" s="135"/>
      <c r="MPF12" s="135"/>
      <c r="MPG12" s="135"/>
      <c r="MPH12" s="135"/>
      <c r="MPI12" s="135"/>
      <c r="MPJ12" s="135"/>
      <c r="MPK12" s="135"/>
      <c r="MPL12" s="135"/>
      <c r="MPM12" s="135"/>
      <c r="MPN12" s="135"/>
      <c r="MPO12" s="135"/>
      <c r="MPP12" s="135"/>
      <c r="MPQ12" s="135"/>
      <c r="MPR12" s="135"/>
      <c r="MPS12" s="135"/>
      <c r="MPT12" s="135"/>
      <c r="MPU12" s="135"/>
      <c r="MPV12" s="135"/>
      <c r="MPW12" s="135"/>
      <c r="MPX12" s="135"/>
      <c r="MPY12" s="135"/>
      <c r="MPZ12" s="135"/>
      <c r="MQA12" s="135"/>
      <c r="MQB12" s="135"/>
      <c r="MQC12" s="135"/>
      <c r="MQD12" s="135"/>
      <c r="MQE12" s="135"/>
      <c r="MQF12" s="135"/>
      <c r="MQG12" s="135"/>
      <c r="MQH12" s="135"/>
      <c r="MQI12" s="135"/>
      <c r="MQJ12" s="135"/>
      <c r="MQK12" s="135"/>
      <c r="MQL12" s="135"/>
      <c r="MQM12" s="135"/>
      <c r="MQN12" s="135"/>
      <c r="MQO12" s="135"/>
      <c r="MQP12" s="135"/>
      <c r="MQQ12" s="135"/>
      <c r="MQR12" s="135"/>
      <c r="MQS12" s="135"/>
      <c r="MQT12" s="135"/>
      <c r="MQU12" s="135"/>
      <c r="MQV12" s="135"/>
      <c r="MQW12" s="135"/>
      <c r="MQX12" s="135"/>
      <c r="MQY12" s="135"/>
      <c r="MQZ12" s="135"/>
      <c r="MRA12" s="135"/>
      <c r="MRB12" s="135"/>
      <c r="MRC12" s="135"/>
      <c r="MRD12" s="135"/>
      <c r="MRE12" s="135"/>
      <c r="MRF12" s="135"/>
      <c r="MRG12" s="135"/>
      <c r="MRH12" s="135"/>
      <c r="MRI12" s="135"/>
      <c r="MRJ12" s="135"/>
      <c r="MRK12" s="135"/>
      <c r="MRL12" s="135"/>
      <c r="MRM12" s="135"/>
      <c r="MRN12" s="135"/>
      <c r="MRO12" s="135"/>
      <c r="MRP12" s="135"/>
      <c r="MRQ12" s="135"/>
      <c r="MRR12" s="135"/>
      <c r="MRS12" s="135"/>
      <c r="MRT12" s="135"/>
      <c r="MRU12" s="135"/>
      <c r="MRV12" s="135"/>
      <c r="MRW12" s="135"/>
      <c r="MRX12" s="135"/>
      <c r="MRY12" s="135"/>
      <c r="MRZ12" s="135"/>
      <c r="MSA12" s="135"/>
      <c r="MSB12" s="135"/>
      <c r="MSC12" s="135"/>
      <c r="MSD12" s="135"/>
      <c r="MSE12" s="135"/>
      <c r="MSF12" s="135"/>
      <c r="MSG12" s="135"/>
      <c r="MSH12" s="135"/>
      <c r="MSI12" s="135"/>
      <c r="MSJ12" s="135"/>
      <c r="MSK12" s="135"/>
      <c r="MSL12" s="135"/>
      <c r="MSM12" s="135"/>
      <c r="MSN12" s="135"/>
      <c r="MSO12" s="135"/>
      <c r="MSP12" s="135"/>
      <c r="MSQ12" s="135"/>
      <c r="MSR12" s="135"/>
      <c r="MSS12" s="135"/>
      <c r="MST12" s="135"/>
      <c r="MSU12" s="135"/>
      <c r="MSV12" s="135"/>
      <c r="MSW12" s="135"/>
      <c r="MSX12" s="135"/>
      <c r="MSY12" s="135"/>
      <c r="MSZ12" s="135"/>
      <c r="MTA12" s="135"/>
      <c r="MTB12" s="135"/>
      <c r="MTC12" s="135"/>
      <c r="MTD12" s="135"/>
      <c r="MTE12" s="135"/>
      <c r="MTF12" s="135"/>
      <c r="MTG12" s="135"/>
      <c r="MTH12" s="135"/>
      <c r="MTI12" s="135"/>
      <c r="MTJ12" s="135"/>
      <c r="MTK12" s="135"/>
      <c r="MTL12" s="135"/>
      <c r="MTM12" s="135"/>
      <c r="MTN12" s="135"/>
      <c r="MTO12" s="135"/>
      <c r="MTP12" s="135"/>
      <c r="MTQ12" s="135"/>
      <c r="MTR12" s="135"/>
      <c r="MTS12" s="135"/>
      <c r="MTT12" s="135"/>
      <c r="MTU12" s="135"/>
      <c r="MTV12" s="135"/>
      <c r="MTW12" s="135"/>
      <c r="MTX12" s="135"/>
      <c r="MTY12" s="135"/>
      <c r="MTZ12" s="135"/>
      <c r="MUA12" s="135"/>
      <c r="MUB12" s="135"/>
      <c r="MUC12" s="135"/>
      <c r="MUD12" s="135"/>
      <c r="MUE12" s="135"/>
      <c r="MUF12" s="135"/>
      <c r="MUG12" s="135"/>
      <c r="MUH12" s="135"/>
      <c r="MUI12" s="135"/>
      <c r="MUJ12" s="135"/>
      <c r="MUK12" s="135"/>
      <c r="MUL12" s="135"/>
      <c r="MUM12" s="135"/>
      <c r="MUN12" s="135"/>
      <c r="MUO12" s="135"/>
      <c r="MUP12" s="135"/>
      <c r="MUQ12" s="135"/>
      <c r="MUR12" s="135"/>
      <c r="MUS12" s="135"/>
      <c r="MUT12" s="135"/>
      <c r="MUU12" s="135"/>
      <c r="MUV12" s="135"/>
      <c r="MUW12" s="135"/>
      <c r="MUX12" s="135"/>
      <c r="MUY12" s="135"/>
      <c r="MUZ12" s="135"/>
      <c r="MVA12" s="135"/>
      <c r="MVB12" s="135"/>
      <c r="MVC12" s="135"/>
      <c r="MVD12" s="135"/>
      <c r="MVE12" s="135"/>
      <c r="MVF12" s="135"/>
      <c r="MVG12" s="135"/>
      <c r="MVH12" s="135"/>
      <c r="MVI12" s="135"/>
      <c r="MVJ12" s="135"/>
      <c r="MVK12" s="135"/>
      <c r="MVL12" s="135"/>
      <c r="MVM12" s="135"/>
      <c r="MVN12" s="135"/>
      <c r="MVO12" s="135"/>
      <c r="MVP12" s="135"/>
      <c r="MVQ12" s="135"/>
      <c r="MVR12" s="135"/>
      <c r="MVS12" s="135"/>
      <c r="MVT12" s="135"/>
      <c r="MVU12" s="135"/>
      <c r="MVV12" s="135"/>
      <c r="MVW12" s="135"/>
      <c r="MVX12" s="135"/>
      <c r="MVY12" s="135"/>
      <c r="MVZ12" s="135"/>
      <c r="MWA12" s="135"/>
      <c r="MWB12" s="135"/>
      <c r="MWC12" s="135"/>
      <c r="MWD12" s="135"/>
      <c r="MWE12" s="135"/>
      <c r="MWF12" s="135"/>
      <c r="MWG12" s="135"/>
      <c r="MWH12" s="135"/>
      <c r="MWI12" s="135"/>
      <c r="MWJ12" s="135"/>
      <c r="MWK12" s="135"/>
      <c r="MWL12" s="135"/>
      <c r="MWM12" s="135"/>
      <c r="MWN12" s="135"/>
      <c r="MWO12" s="135"/>
      <c r="MWP12" s="135"/>
      <c r="MWQ12" s="135"/>
      <c r="MWR12" s="135"/>
      <c r="MWS12" s="135"/>
      <c r="MWT12" s="135"/>
      <c r="MWU12" s="135"/>
      <c r="MWV12" s="135"/>
      <c r="MWW12" s="135"/>
      <c r="MWX12" s="135"/>
      <c r="MWY12" s="135"/>
      <c r="MWZ12" s="135"/>
      <c r="MXA12" s="135"/>
      <c r="MXB12" s="135"/>
      <c r="MXC12" s="135"/>
      <c r="MXD12" s="135"/>
      <c r="MXE12" s="135"/>
      <c r="MXF12" s="135"/>
      <c r="MXG12" s="135"/>
      <c r="MXH12" s="135"/>
      <c r="MXI12" s="135"/>
      <c r="MXJ12" s="135"/>
      <c r="MXK12" s="135"/>
      <c r="MXL12" s="135"/>
      <c r="MXM12" s="135"/>
      <c r="MXN12" s="135"/>
      <c r="MXO12" s="135"/>
      <c r="MXP12" s="135"/>
      <c r="MXQ12" s="135"/>
      <c r="MXR12" s="135"/>
      <c r="MXS12" s="135"/>
      <c r="MXT12" s="135"/>
      <c r="MXU12" s="135"/>
      <c r="MXV12" s="135"/>
      <c r="MXW12" s="135"/>
      <c r="MXX12" s="135"/>
      <c r="MXY12" s="135"/>
      <c r="MXZ12" s="135"/>
      <c r="MYA12" s="135"/>
      <c r="MYB12" s="135"/>
      <c r="MYC12" s="135"/>
      <c r="MYD12" s="135"/>
      <c r="MYE12" s="135"/>
      <c r="MYF12" s="135"/>
      <c r="MYG12" s="135"/>
      <c r="MYH12" s="135"/>
      <c r="MYI12" s="135"/>
      <c r="MYJ12" s="135"/>
      <c r="MYK12" s="135"/>
      <c r="MYL12" s="135"/>
      <c r="MYM12" s="135"/>
      <c r="MYN12" s="135"/>
      <c r="MYO12" s="135"/>
      <c r="MYP12" s="135"/>
      <c r="MYQ12" s="135"/>
      <c r="MYR12" s="135"/>
      <c r="MYS12" s="135"/>
      <c r="MYT12" s="135"/>
      <c r="MYU12" s="135"/>
      <c r="MYV12" s="135"/>
      <c r="MYW12" s="135"/>
      <c r="MYX12" s="135"/>
      <c r="MYY12" s="135"/>
      <c r="MYZ12" s="135"/>
      <c r="MZA12" s="135"/>
      <c r="MZB12" s="135"/>
      <c r="MZC12" s="135"/>
      <c r="MZD12" s="135"/>
      <c r="MZE12" s="135"/>
      <c r="MZF12" s="135"/>
      <c r="MZG12" s="135"/>
      <c r="MZH12" s="135"/>
      <c r="MZI12" s="135"/>
      <c r="MZJ12" s="135"/>
      <c r="MZK12" s="135"/>
      <c r="MZL12" s="135"/>
      <c r="MZM12" s="135"/>
      <c r="MZN12" s="135"/>
      <c r="MZO12" s="135"/>
      <c r="MZP12" s="135"/>
      <c r="MZQ12" s="135"/>
      <c r="MZR12" s="135"/>
      <c r="MZS12" s="135"/>
      <c r="MZT12" s="135"/>
      <c r="MZU12" s="135"/>
      <c r="MZV12" s="135"/>
      <c r="MZW12" s="135"/>
      <c r="MZX12" s="135"/>
      <c r="MZY12" s="135"/>
      <c r="MZZ12" s="135"/>
      <c r="NAA12" s="135"/>
      <c r="NAB12" s="135"/>
      <c r="NAC12" s="135"/>
      <c r="NAD12" s="135"/>
      <c r="NAE12" s="135"/>
      <c r="NAF12" s="135"/>
      <c r="NAG12" s="135"/>
      <c r="NAH12" s="135"/>
      <c r="NAI12" s="135"/>
      <c r="NAJ12" s="135"/>
      <c r="NAK12" s="135"/>
      <c r="NAL12" s="135"/>
      <c r="NAM12" s="135"/>
      <c r="NAN12" s="135"/>
      <c r="NAO12" s="135"/>
      <c r="NAP12" s="135"/>
      <c r="NAQ12" s="135"/>
      <c r="NAR12" s="135"/>
      <c r="NAS12" s="135"/>
      <c r="NAT12" s="135"/>
      <c r="NAU12" s="135"/>
      <c r="NAV12" s="135"/>
      <c r="NAW12" s="135"/>
      <c r="NAX12" s="135"/>
      <c r="NAY12" s="135"/>
      <c r="NAZ12" s="135"/>
      <c r="NBA12" s="135"/>
      <c r="NBB12" s="135"/>
      <c r="NBC12" s="135"/>
      <c r="NBD12" s="135"/>
      <c r="NBE12" s="135"/>
      <c r="NBF12" s="135"/>
      <c r="NBG12" s="135"/>
      <c r="NBH12" s="135"/>
      <c r="NBI12" s="135"/>
      <c r="NBJ12" s="135"/>
      <c r="NBK12" s="135"/>
      <c r="NBL12" s="135"/>
      <c r="NBM12" s="135"/>
      <c r="NBN12" s="135"/>
      <c r="NBO12" s="135"/>
      <c r="NBP12" s="135"/>
      <c r="NBQ12" s="135"/>
      <c r="NBR12" s="135"/>
      <c r="NBS12" s="135"/>
      <c r="NBT12" s="135"/>
      <c r="NBU12" s="135"/>
      <c r="NBV12" s="135"/>
      <c r="NBW12" s="135"/>
      <c r="NBX12" s="135"/>
      <c r="NBY12" s="135"/>
      <c r="NBZ12" s="135"/>
      <c r="NCA12" s="135"/>
      <c r="NCB12" s="135"/>
      <c r="NCC12" s="135"/>
      <c r="NCD12" s="135"/>
      <c r="NCE12" s="135"/>
      <c r="NCF12" s="135"/>
      <c r="NCG12" s="135"/>
      <c r="NCH12" s="135"/>
      <c r="NCI12" s="135"/>
      <c r="NCJ12" s="135"/>
      <c r="NCK12" s="135"/>
      <c r="NCL12" s="135"/>
      <c r="NCM12" s="135"/>
      <c r="NCN12" s="135"/>
      <c r="NCO12" s="135"/>
      <c r="NCP12" s="135"/>
      <c r="NCQ12" s="135"/>
      <c r="NCR12" s="135"/>
      <c r="NCS12" s="135"/>
      <c r="NCT12" s="135"/>
      <c r="NCU12" s="135"/>
      <c r="NCV12" s="135"/>
      <c r="NCW12" s="135"/>
      <c r="NCX12" s="135"/>
      <c r="NCY12" s="135"/>
      <c r="NCZ12" s="135"/>
      <c r="NDA12" s="135"/>
      <c r="NDB12" s="135"/>
      <c r="NDC12" s="135"/>
      <c r="NDD12" s="135"/>
      <c r="NDE12" s="135"/>
      <c r="NDF12" s="135"/>
      <c r="NDG12" s="135"/>
      <c r="NDH12" s="135"/>
      <c r="NDI12" s="135"/>
      <c r="NDJ12" s="135"/>
      <c r="NDK12" s="135"/>
      <c r="NDL12" s="135"/>
      <c r="NDM12" s="135"/>
      <c r="NDN12" s="135"/>
      <c r="NDO12" s="135"/>
      <c r="NDP12" s="135"/>
      <c r="NDQ12" s="135"/>
      <c r="NDR12" s="135"/>
      <c r="NDS12" s="135"/>
      <c r="NDT12" s="135"/>
      <c r="NDU12" s="135"/>
      <c r="NDV12" s="135"/>
      <c r="NDW12" s="135"/>
      <c r="NDX12" s="135"/>
      <c r="NDY12" s="135"/>
      <c r="NDZ12" s="135"/>
      <c r="NEA12" s="135"/>
      <c r="NEB12" s="135"/>
      <c r="NEC12" s="135"/>
      <c r="NED12" s="135"/>
      <c r="NEE12" s="135"/>
      <c r="NEF12" s="135"/>
      <c r="NEG12" s="135"/>
      <c r="NEH12" s="135"/>
      <c r="NEI12" s="135"/>
      <c r="NEJ12" s="135"/>
      <c r="NEK12" s="135"/>
      <c r="NEL12" s="135"/>
      <c r="NEM12" s="135"/>
      <c r="NEN12" s="135"/>
      <c r="NEO12" s="135"/>
      <c r="NEP12" s="135"/>
      <c r="NEQ12" s="135"/>
      <c r="NER12" s="135"/>
      <c r="NES12" s="135"/>
      <c r="NET12" s="135"/>
      <c r="NEU12" s="135"/>
      <c r="NEV12" s="135"/>
      <c r="NEW12" s="135"/>
      <c r="NEX12" s="135"/>
      <c r="NEY12" s="135"/>
      <c r="NEZ12" s="135"/>
      <c r="NFA12" s="135"/>
      <c r="NFB12" s="135"/>
      <c r="NFC12" s="135"/>
      <c r="NFD12" s="135"/>
      <c r="NFE12" s="135"/>
      <c r="NFF12" s="135"/>
      <c r="NFG12" s="135"/>
      <c r="NFH12" s="135"/>
      <c r="NFI12" s="135"/>
      <c r="NFJ12" s="135"/>
      <c r="NFK12" s="135"/>
      <c r="NFL12" s="135"/>
      <c r="NFM12" s="135"/>
      <c r="NFN12" s="135"/>
      <c r="NFO12" s="135"/>
      <c r="NFP12" s="135"/>
      <c r="NFQ12" s="135"/>
      <c r="NFR12" s="135"/>
      <c r="NFS12" s="135"/>
      <c r="NFT12" s="135"/>
      <c r="NFU12" s="135"/>
      <c r="NFV12" s="135"/>
      <c r="NFW12" s="135"/>
      <c r="NFX12" s="135"/>
      <c r="NFY12" s="135"/>
      <c r="NFZ12" s="135"/>
      <c r="NGA12" s="135"/>
      <c r="NGB12" s="135"/>
      <c r="NGC12" s="135"/>
      <c r="NGD12" s="135"/>
      <c r="NGE12" s="135"/>
      <c r="NGF12" s="135"/>
      <c r="NGG12" s="135"/>
      <c r="NGH12" s="135"/>
      <c r="NGI12" s="135"/>
      <c r="NGJ12" s="135"/>
      <c r="NGK12" s="135"/>
      <c r="NGL12" s="135"/>
      <c r="NGM12" s="135"/>
      <c r="NGN12" s="135"/>
      <c r="NGO12" s="135"/>
      <c r="NGP12" s="135"/>
      <c r="NGQ12" s="135"/>
      <c r="NGR12" s="135"/>
      <c r="NGS12" s="135"/>
      <c r="NGT12" s="135"/>
      <c r="NGU12" s="135"/>
      <c r="NGV12" s="135"/>
      <c r="NGW12" s="135"/>
      <c r="NGX12" s="135"/>
      <c r="NGY12" s="135"/>
      <c r="NGZ12" s="135"/>
      <c r="NHA12" s="135"/>
      <c r="NHB12" s="135"/>
      <c r="NHC12" s="135"/>
      <c r="NHD12" s="135"/>
      <c r="NHE12" s="135"/>
      <c r="NHF12" s="135"/>
      <c r="NHG12" s="135"/>
      <c r="NHH12" s="135"/>
      <c r="NHI12" s="135"/>
      <c r="NHJ12" s="135"/>
      <c r="NHK12" s="135"/>
      <c r="NHL12" s="135"/>
      <c r="NHM12" s="135"/>
      <c r="NHN12" s="135"/>
      <c r="NHO12" s="135"/>
      <c r="NHP12" s="135"/>
      <c r="NHQ12" s="135"/>
      <c r="NHR12" s="135"/>
      <c r="NHS12" s="135"/>
      <c r="NHT12" s="135"/>
      <c r="NHU12" s="135"/>
      <c r="NHV12" s="135"/>
      <c r="NHW12" s="135"/>
      <c r="NHX12" s="135"/>
      <c r="NHY12" s="135"/>
      <c r="NHZ12" s="135"/>
      <c r="NIA12" s="135"/>
      <c r="NIB12" s="135"/>
      <c r="NIC12" s="135"/>
      <c r="NID12" s="135"/>
      <c r="NIE12" s="135"/>
      <c r="NIF12" s="135"/>
      <c r="NIG12" s="135"/>
      <c r="NIH12" s="135"/>
      <c r="NII12" s="135"/>
      <c r="NIJ12" s="135"/>
      <c r="NIK12" s="135"/>
      <c r="NIL12" s="135"/>
      <c r="NIM12" s="135"/>
      <c r="NIN12" s="135"/>
      <c r="NIO12" s="135"/>
      <c r="NIP12" s="135"/>
      <c r="NIQ12" s="135"/>
      <c r="NIR12" s="135"/>
      <c r="NIS12" s="135"/>
      <c r="NIT12" s="135"/>
      <c r="NIU12" s="135"/>
      <c r="NIV12" s="135"/>
      <c r="NIW12" s="135"/>
      <c r="NIX12" s="135"/>
      <c r="NIY12" s="135"/>
      <c r="NIZ12" s="135"/>
      <c r="NJA12" s="135"/>
      <c r="NJB12" s="135"/>
      <c r="NJC12" s="135"/>
      <c r="NJD12" s="135"/>
      <c r="NJE12" s="135"/>
      <c r="NJF12" s="135"/>
      <c r="NJG12" s="135"/>
      <c r="NJH12" s="135"/>
      <c r="NJI12" s="135"/>
      <c r="NJJ12" s="135"/>
      <c r="NJK12" s="135"/>
      <c r="NJL12" s="135"/>
      <c r="NJM12" s="135"/>
      <c r="NJN12" s="135"/>
      <c r="NJO12" s="135"/>
      <c r="NJP12" s="135"/>
      <c r="NJQ12" s="135"/>
      <c r="NJR12" s="135"/>
      <c r="NJS12" s="135"/>
      <c r="NJT12" s="135"/>
      <c r="NJU12" s="135"/>
      <c r="NJV12" s="135"/>
      <c r="NJW12" s="135"/>
      <c r="NJX12" s="135"/>
      <c r="NJY12" s="135"/>
      <c r="NJZ12" s="135"/>
      <c r="NKA12" s="135"/>
      <c r="NKB12" s="135"/>
      <c r="NKC12" s="135"/>
      <c r="NKD12" s="135"/>
      <c r="NKE12" s="135"/>
      <c r="NKF12" s="135"/>
      <c r="NKG12" s="135"/>
      <c r="NKH12" s="135"/>
      <c r="NKI12" s="135"/>
      <c r="NKJ12" s="135"/>
      <c r="NKK12" s="135"/>
      <c r="NKL12" s="135"/>
      <c r="NKM12" s="135"/>
      <c r="NKN12" s="135"/>
      <c r="NKO12" s="135"/>
      <c r="NKP12" s="135"/>
      <c r="NKQ12" s="135"/>
      <c r="NKR12" s="135"/>
      <c r="NKS12" s="135"/>
      <c r="NKT12" s="135"/>
      <c r="NKU12" s="135"/>
      <c r="NKV12" s="135"/>
      <c r="NKW12" s="135"/>
      <c r="NKX12" s="135"/>
      <c r="NKY12" s="135"/>
      <c r="NKZ12" s="135"/>
      <c r="NLA12" s="135"/>
      <c r="NLB12" s="135"/>
      <c r="NLC12" s="135"/>
      <c r="NLD12" s="135"/>
      <c r="NLE12" s="135"/>
      <c r="NLF12" s="135"/>
      <c r="NLG12" s="135"/>
      <c r="NLH12" s="135"/>
      <c r="NLI12" s="135"/>
      <c r="NLJ12" s="135"/>
      <c r="NLK12" s="135"/>
      <c r="NLL12" s="135"/>
      <c r="NLM12" s="135"/>
      <c r="NLN12" s="135"/>
      <c r="NLO12" s="135"/>
      <c r="NLP12" s="135"/>
      <c r="NLQ12" s="135"/>
      <c r="NLR12" s="135"/>
      <c r="NLS12" s="135"/>
      <c r="NLT12" s="135"/>
      <c r="NLU12" s="135"/>
      <c r="NLV12" s="135"/>
      <c r="NLW12" s="135"/>
      <c r="NLX12" s="135"/>
      <c r="NLY12" s="135"/>
      <c r="NLZ12" s="135"/>
      <c r="NMA12" s="135"/>
      <c r="NMB12" s="135"/>
      <c r="NMC12" s="135"/>
      <c r="NMD12" s="135"/>
      <c r="NME12" s="135"/>
      <c r="NMF12" s="135"/>
      <c r="NMG12" s="135"/>
      <c r="NMH12" s="135"/>
      <c r="NMI12" s="135"/>
      <c r="NMJ12" s="135"/>
      <c r="NMK12" s="135"/>
      <c r="NML12" s="135"/>
      <c r="NMM12" s="135"/>
      <c r="NMN12" s="135"/>
      <c r="NMO12" s="135"/>
      <c r="NMP12" s="135"/>
      <c r="NMQ12" s="135"/>
      <c r="NMR12" s="135"/>
      <c r="NMS12" s="135"/>
      <c r="NMT12" s="135"/>
      <c r="NMU12" s="135"/>
      <c r="NMV12" s="135"/>
      <c r="NMW12" s="135"/>
      <c r="NMX12" s="135"/>
      <c r="NMY12" s="135"/>
      <c r="NMZ12" s="135"/>
      <c r="NNA12" s="135"/>
      <c r="NNB12" s="135"/>
      <c r="NNC12" s="135"/>
      <c r="NND12" s="135"/>
      <c r="NNE12" s="135"/>
      <c r="NNF12" s="135"/>
      <c r="NNG12" s="135"/>
      <c r="NNH12" s="135"/>
      <c r="NNI12" s="135"/>
      <c r="NNJ12" s="135"/>
      <c r="NNK12" s="135"/>
      <c r="NNL12" s="135"/>
      <c r="NNM12" s="135"/>
      <c r="NNN12" s="135"/>
      <c r="NNO12" s="135"/>
      <c r="NNP12" s="135"/>
      <c r="NNQ12" s="135"/>
      <c r="NNR12" s="135"/>
      <c r="NNS12" s="135"/>
      <c r="NNT12" s="135"/>
      <c r="NNU12" s="135"/>
      <c r="NNV12" s="135"/>
      <c r="NNW12" s="135"/>
      <c r="NNX12" s="135"/>
      <c r="NNY12" s="135"/>
      <c r="NNZ12" s="135"/>
      <c r="NOA12" s="135"/>
      <c r="NOB12" s="135"/>
      <c r="NOC12" s="135"/>
      <c r="NOD12" s="135"/>
      <c r="NOE12" s="135"/>
      <c r="NOF12" s="135"/>
      <c r="NOG12" s="135"/>
      <c r="NOH12" s="135"/>
      <c r="NOI12" s="135"/>
      <c r="NOJ12" s="135"/>
      <c r="NOK12" s="135"/>
      <c r="NOL12" s="135"/>
      <c r="NOM12" s="135"/>
      <c r="NON12" s="135"/>
      <c r="NOO12" s="135"/>
      <c r="NOP12" s="135"/>
      <c r="NOQ12" s="135"/>
      <c r="NOR12" s="135"/>
      <c r="NOS12" s="135"/>
      <c r="NOT12" s="135"/>
      <c r="NOU12" s="135"/>
      <c r="NOV12" s="135"/>
      <c r="NOW12" s="135"/>
      <c r="NOX12" s="135"/>
      <c r="NOY12" s="135"/>
      <c r="NOZ12" s="135"/>
      <c r="NPA12" s="135"/>
      <c r="NPB12" s="135"/>
      <c r="NPC12" s="135"/>
      <c r="NPD12" s="135"/>
      <c r="NPE12" s="135"/>
      <c r="NPF12" s="135"/>
      <c r="NPG12" s="135"/>
      <c r="NPH12" s="135"/>
      <c r="NPI12" s="135"/>
      <c r="NPJ12" s="135"/>
      <c r="NPK12" s="135"/>
      <c r="NPL12" s="135"/>
      <c r="NPM12" s="135"/>
      <c r="NPN12" s="135"/>
      <c r="NPO12" s="135"/>
      <c r="NPP12" s="135"/>
      <c r="NPQ12" s="135"/>
      <c r="NPR12" s="135"/>
      <c r="NPS12" s="135"/>
      <c r="NPT12" s="135"/>
      <c r="NPU12" s="135"/>
      <c r="NPV12" s="135"/>
      <c r="NPW12" s="135"/>
      <c r="NPX12" s="135"/>
      <c r="NPY12" s="135"/>
      <c r="NPZ12" s="135"/>
      <c r="NQA12" s="135"/>
      <c r="NQB12" s="135"/>
      <c r="NQC12" s="135"/>
      <c r="NQD12" s="135"/>
      <c r="NQE12" s="135"/>
      <c r="NQF12" s="135"/>
      <c r="NQG12" s="135"/>
      <c r="NQH12" s="135"/>
      <c r="NQI12" s="135"/>
      <c r="NQJ12" s="135"/>
      <c r="NQK12" s="135"/>
      <c r="NQL12" s="135"/>
      <c r="NQM12" s="135"/>
      <c r="NQN12" s="135"/>
      <c r="NQO12" s="135"/>
      <c r="NQP12" s="135"/>
      <c r="NQQ12" s="135"/>
      <c r="NQR12" s="135"/>
      <c r="NQS12" s="135"/>
      <c r="NQT12" s="135"/>
      <c r="NQU12" s="135"/>
      <c r="NQV12" s="135"/>
      <c r="NQW12" s="135"/>
      <c r="NQX12" s="135"/>
      <c r="NQY12" s="135"/>
      <c r="NQZ12" s="135"/>
      <c r="NRA12" s="135"/>
      <c r="NRB12" s="135"/>
      <c r="NRC12" s="135"/>
      <c r="NRD12" s="135"/>
      <c r="NRE12" s="135"/>
      <c r="NRF12" s="135"/>
      <c r="NRG12" s="135"/>
      <c r="NRH12" s="135"/>
      <c r="NRI12" s="135"/>
      <c r="NRJ12" s="135"/>
      <c r="NRK12" s="135"/>
      <c r="NRL12" s="135"/>
      <c r="NRM12" s="135"/>
      <c r="NRN12" s="135"/>
      <c r="NRO12" s="135"/>
      <c r="NRP12" s="135"/>
      <c r="NRQ12" s="135"/>
      <c r="NRR12" s="135"/>
      <c r="NRS12" s="135"/>
      <c r="NRT12" s="135"/>
      <c r="NRU12" s="135"/>
      <c r="NRV12" s="135"/>
      <c r="NRW12" s="135"/>
      <c r="NRX12" s="135"/>
      <c r="NRY12" s="135"/>
      <c r="NRZ12" s="135"/>
      <c r="NSA12" s="135"/>
      <c r="NSB12" s="135"/>
      <c r="NSC12" s="135"/>
      <c r="NSD12" s="135"/>
      <c r="NSE12" s="135"/>
      <c r="NSF12" s="135"/>
      <c r="NSG12" s="135"/>
      <c r="NSH12" s="135"/>
      <c r="NSI12" s="135"/>
      <c r="NSJ12" s="135"/>
      <c r="NSK12" s="135"/>
      <c r="NSL12" s="135"/>
      <c r="NSM12" s="135"/>
      <c r="NSN12" s="135"/>
      <c r="NSO12" s="135"/>
      <c r="NSP12" s="135"/>
      <c r="NSQ12" s="135"/>
      <c r="NSR12" s="135"/>
      <c r="NSS12" s="135"/>
      <c r="NST12" s="135"/>
      <c r="NSU12" s="135"/>
      <c r="NSV12" s="135"/>
      <c r="NSW12" s="135"/>
      <c r="NSX12" s="135"/>
      <c r="NSY12" s="135"/>
      <c r="NSZ12" s="135"/>
      <c r="NTA12" s="135"/>
      <c r="NTB12" s="135"/>
      <c r="NTC12" s="135"/>
      <c r="NTD12" s="135"/>
      <c r="NTE12" s="135"/>
      <c r="NTF12" s="135"/>
      <c r="NTG12" s="135"/>
      <c r="NTH12" s="135"/>
      <c r="NTI12" s="135"/>
      <c r="NTJ12" s="135"/>
      <c r="NTK12" s="135"/>
      <c r="NTL12" s="135"/>
      <c r="NTM12" s="135"/>
      <c r="NTN12" s="135"/>
      <c r="NTO12" s="135"/>
      <c r="NTP12" s="135"/>
      <c r="NTQ12" s="135"/>
      <c r="NTR12" s="135"/>
      <c r="NTS12" s="135"/>
      <c r="NTT12" s="135"/>
      <c r="NTU12" s="135"/>
      <c r="NTV12" s="135"/>
      <c r="NTW12" s="135"/>
      <c r="NTX12" s="135"/>
      <c r="NTY12" s="135"/>
      <c r="NTZ12" s="135"/>
      <c r="NUA12" s="135"/>
      <c r="NUB12" s="135"/>
      <c r="NUC12" s="135"/>
      <c r="NUD12" s="135"/>
      <c r="NUE12" s="135"/>
      <c r="NUF12" s="135"/>
      <c r="NUG12" s="135"/>
      <c r="NUH12" s="135"/>
      <c r="NUI12" s="135"/>
      <c r="NUJ12" s="135"/>
      <c r="NUK12" s="135"/>
      <c r="NUL12" s="135"/>
      <c r="NUM12" s="135"/>
      <c r="NUN12" s="135"/>
      <c r="NUO12" s="135"/>
      <c r="NUP12" s="135"/>
      <c r="NUQ12" s="135"/>
      <c r="NUR12" s="135"/>
      <c r="NUS12" s="135"/>
      <c r="NUT12" s="135"/>
      <c r="NUU12" s="135"/>
      <c r="NUV12" s="135"/>
      <c r="NUW12" s="135"/>
      <c r="NUX12" s="135"/>
      <c r="NUY12" s="135"/>
      <c r="NUZ12" s="135"/>
      <c r="NVA12" s="135"/>
      <c r="NVB12" s="135"/>
      <c r="NVC12" s="135"/>
      <c r="NVD12" s="135"/>
      <c r="NVE12" s="135"/>
      <c r="NVF12" s="135"/>
      <c r="NVG12" s="135"/>
      <c r="NVH12" s="135"/>
      <c r="NVI12" s="135"/>
      <c r="NVJ12" s="135"/>
      <c r="NVK12" s="135"/>
      <c r="NVL12" s="135"/>
      <c r="NVM12" s="135"/>
      <c r="NVN12" s="135"/>
      <c r="NVO12" s="135"/>
      <c r="NVP12" s="135"/>
      <c r="NVQ12" s="135"/>
      <c r="NVR12" s="135"/>
      <c r="NVS12" s="135"/>
      <c r="NVT12" s="135"/>
      <c r="NVU12" s="135"/>
      <c r="NVV12" s="135"/>
      <c r="NVW12" s="135"/>
      <c r="NVX12" s="135"/>
      <c r="NVY12" s="135"/>
      <c r="NVZ12" s="135"/>
      <c r="NWA12" s="135"/>
      <c r="NWB12" s="135"/>
      <c r="NWC12" s="135"/>
      <c r="NWD12" s="135"/>
      <c r="NWE12" s="135"/>
      <c r="NWF12" s="135"/>
      <c r="NWG12" s="135"/>
      <c r="NWH12" s="135"/>
      <c r="NWI12" s="135"/>
      <c r="NWJ12" s="135"/>
      <c r="NWK12" s="135"/>
      <c r="NWL12" s="135"/>
      <c r="NWM12" s="135"/>
      <c r="NWN12" s="135"/>
      <c r="NWO12" s="135"/>
      <c r="NWP12" s="135"/>
      <c r="NWQ12" s="135"/>
      <c r="NWR12" s="135"/>
      <c r="NWS12" s="135"/>
      <c r="NWT12" s="135"/>
      <c r="NWU12" s="135"/>
      <c r="NWV12" s="135"/>
      <c r="NWW12" s="135"/>
      <c r="NWX12" s="135"/>
      <c r="NWY12" s="135"/>
      <c r="NWZ12" s="135"/>
      <c r="NXA12" s="135"/>
      <c r="NXB12" s="135"/>
      <c r="NXC12" s="135"/>
      <c r="NXD12" s="135"/>
      <c r="NXE12" s="135"/>
      <c r="NXF12" s="135"/>
      <c r="NXG12" s="135"/>
      <c r="NXH12" s="135"/>
      <c r="NXI12" s="135"/>
      <c r="NXJ12" s="135"/>
      <c r="NXK12" s="135"/>
      <c r="NXL12" s="135"/>
      <c r="NXM12" s="135"/>
      <c r="NXN12" s="135"/>
      <c r="NXO12" s="135"/>
      <c r="NXP12" s="135"/>
      <c r="NXQ12" s="135"/>
      <c r="NXR12" s="135"/>
      <c r="NXS12" s="135"/>
      <c r="NXT12" s="135"/>
      <c r="NXU12" s="135"/>
      <c r="NXV12" s="135"/>
      <c r="NXW12" s="135"/>
      <c r="NXX12" s="135"/>
      <c r="NXY12" s="135"/>
      <c r="NXZ12" s="135"/>
      <c r="NYA12" s="135"/>
      <c r="NYB12" s="135"/>
      <c r="NYC12" s="135"/>
      <c r="NYD12" s="135"/>
      <c r="NYE12" s="135"/>
      <c r="NYF12" s="135"/>
      <c r="NYG12" s="135"/>
      <c r="NYH12" s="135"/>
      <c r="NYI12" s="135"/>
      <c r="NYJ12" s="135"/>
      <c r="NYK12" s="135"/>
      <c r="NYL12" s="135"/>
      <c r="NYM12" s="135"/>
      <c r="NYN12" s="135"/>
      <c r="NYO12" s="135"/>
      <c r="NYP12" s="135"/>
      <c r="NYQ12" s="135"/>
      <c r="NYR12" s="135"/>
      <c r="NYS12" s="135"/>
      <c r="NYT12" s="135"/>
      <c r="NYU12" s="135"/>
      <c r="NYV12" s="135"/>
      <c r="NYW12" s="135"/>
      <c r="NYX12" s="135"/>
      <c r="NYY12" s="135"/>
      <c r="NYZ12" s="135"/>
      <c r="NZA12" s="135"/>
      <c r="NZB12" s="135"/>
      <c r="NZC12" s="135"/>
      <c r="NZD12" s="135"/>
      <c r="NZE12" s="135"/>
      <c r="NZF12" s="135"/>
      <c r="NZG12" s="135"/>
      <c r="NZH12" s="135"/>
      <c r="NZI12" s="135"/>
      <c r="NZJ12" s="135"/>
      <c r="NZK12" s="135"/>
      <c r="NZL12" s="135"/>
      <c r="NZM12" s="135"/>
      <c r="NZN12" s="135"/>
      <c r="NZO12" s="135"/>
      <c r="NZP12" s="135"/>
      <c r="NZQ12" s="135"/>
      <c r="NZR12" s="135"/>
      <c r="NZS12" s="135"/>
      <c r="NZT12" s="135"/>
      <c r="NZU12" s="135"/>
      <c r="NZV12" s="135"/>
      <c r="NZW12" s="135"/>
      <c r="NZX12" s="135"/>
      <c r="NZY12" s="135"/>
      <c r="NZZ12" s="135"/>
      <c r="OAA12" s="135"/>
      <c r="OAB12" s="135"/>
      <c r="OAC12" s="135"/>
      <c r="OAD12" s="135"/>
      <c r="OAE12" s="135"/>
      <c r="OAF12" s="135"/>
      <c r="OAG12" s="135"/>
      <c r="OAH12" s="135"/>
      <c r="OAI12" s="135"/>
      <c r="OAJ12" s="135"/>
      <c r="OAK12" s="135"/>
      <c r="OAL12" s="135"/>
      <c r="OAM12" s="135"/>
      <c r="OAN12" s="135"/>
      <c r="OAO12" s="135"/>
      <c r="OAP12" s="135"/>
      <c r="OAQ12" s="135"/>
      <c r="OAR12" s="135"/>
      <c r="OAS12" s="135"/>
      <c r="OAT12" s="135"/>
      <c r="OAU12" s="135"/>
      <c r="OAV12" s="135"/>
      <c r="OAW12" s="135"/>
      <c r="OAX12" s="135"/>
      <c r="OAY12" s="135"/>
      <c r="OAZ12" s="135"/>
      <c r="OBA12" s="135"/>
      <c r="OBB12" s="135"/>
      <c r="OBC12" s="135"/>
      <c r="OBD12" s="135"/>
      <c r="OBE12" s="135"/>
      <c r="OBF12" s="135"/>
      <c r="OBG12" s="135"/>
      <c r="OBH12" s="135"/>
      <c r="OBI12" s="135"/>
      <c r="OBJ12" s="135"/>
      <c r="OBK12" s="135"/>
      <c r="OBL12" s="135"/>
      <c r="OBM12" s="135"/>
      <c r="OBN12" s="135"/>
      <c r="OBO12" s="135"/>
      <c r="OBP12" s="135"/>
      <c r="OBQ12" s="135"/>
      <c r="OBR12" s="135"/>
      <c r="OBS12" s="135"/>
      <c r="OBT12" s="135"/>
      <c r="OBU12" s="135"/>
      <c r="OBV12" s="135"/>
      <c r="OBW12" s="135"/>
      <c r="OBX12" s="135"/>
      <c r="OBY12" s="135"/>
      <c r="OBZ12" s="135"/>
      <c r="OCA12" s="135"/>
      <c r="OCB12" s="135"/>
      <c r="OCC12" s="135"/>
      <c r="OCD12" s="135"/>
      <c r="OCE12" s="135"/>
      <c r="OCF12" s="135"/>
      <c r="OCG12" s="135"/>
      <c r="OCH12" s="135"/>
      <c r="OCI12" s="135"/>
      <c r="OCJ12" s="135"/>
      <c r="OCK12" s="135"/>
      <c r="OCL12" s="135"/>
      <c r="OCM12" s="135"/>
      <c r="OCN12" s="135"/>
      <c r="OCO12" s="135"/>
      <c r="OCP12" s="135"/>
      <c r="OCQ12" s="135"/>
      <c r="OCR12" s="135"/>
      <c r="OCS12" s="135"/>
      <c r="OCT12" s="135"/>
      <c r="OCU12" s="135"/>
      <c r="OCV12" s="135"/>
      <c r="OCW12" s="135"/>
      <c r="OCX12" s="135"/>
      <c r="OCY12" s="135"/>
      <c r="OCZ12" s="135"/>
      <c r="ODA12" s="135"/>
      <c r="ODB12" s="135"/>
      <c r="ODC12" s="135"/>
      <c r="ODD12" s="135"/>
      <c r="ODE12" s="135"/>
      <c r="ODF12" s="135"/>
      <c r="ODG12" s="135"/>
      <c r="ODH12" s="135"/>
      <c r="ODI12" s="135"/>
      <c r="ODJ12" s="135"/>
      <c r="ODK12" s="135"/>
      <c r="ODL12" s="135"/>
      <c r="ODM12" s="135"/>
      <c r="ODN12" s="135"/>
      <c r="ODO12" s="135"/>
      <c r="ODP12" s="135"/>
      <c r="ODQ12" s="135"/>
      <c r="ODR12" s="135"/>
      <c r="ODS12" s="135"/>
      <c r="ODT12" s="135"/>
      <c r="ODU12" s="135"/>
      <c r="ODV12" s="135"/>
      <c r="ODW12" s="135"/>
      <c r="ODX12" s="135"/>
      <c r="ODY12" s="135"/>
      <c r="ODZ12" s="135"/>
      <c r="OEA12" s="135"/>
      <c r="OEB12" s="135"/>
      <c r="OEC12" s="135"/>
      <c r="OED12" s="135"/>
      <c r="OEE12" s="135"/>
      <c r="OEF12" s="135"/>
      <c r="OEG12" s="135"/>
      <c r="OEH12" s="135"/>
      <c r="OEI12" s="135"/>
      <c r="OEJ12" s="135"/>
      <c r="OEK12" s="135"/>
      <c r="OEL12" s="135"/>
      <c r="OEM12" s="135"/>
      <c r="OEN12" s="135"/>
      <c r="OEO12" s="135"/>
      <c r="OEP12" s="135"/>
      <c r="OEQ12" s="135"/>
      <c r="OER12" s="135"/>
      <c r="OES12" s="135"/>
      <c r="OET12" s="135"/>
      <c r="OEU12" s="135"/>
      <c r="OEV12" s="135"/>
      <c r="OEW12" s="135"/>
      <c r="OEX12" s="135"/>
      <c r="OEY12" s="135"/>
      <c r="OEZ12" s="135"/>
      <c r="OFA12" s="135"/>
      <c r="OFB12" s="135"/>
      <c r="OFC12" s="135"/>
      <c r="OFD12" s="135"/>
      <c r="OFE12" s="135"/>
      <c r="OFF12" s="135"/>
      <c r="OFG12" s="135"/>
      <c r="OFH12" s="135"/>
      <c r="OFI12" s="135"/>
      <c r="OFJ12" s="135"/>
      <c r="OFK12" s="135"/>
      <c r="OFL12" s="135"/>
      <c r="OFM12" s="135"/>
      <c r="OFN12" s="135"/>
      <c r="OFO12" s="135"/>
      <c r="OFP12" s="135"/>
      <c r="OFQ12" s="135"/>
      <c r="OFR12" s="135"/>
      <c r="OFS12" s="135"/>
      <c r="OFT12" s="135"/>
      <c r="OFU12" s="135"/>
      <c r="OFV12" s="135"/>
      <c r="OFW12" s="135"/>
      <c r="OFX12" s="135"/>
      <c r="OFY12" s="135"/>
      <c r="OFZ12" s="135"/>
      <c r="OGA12" s="135"/>
      <c r="OGB12" s="135"/>
      <c r="OGC12" s="135"/>
      <c r="OGD12" s="135"/>
      <c r="OGE12" s="135"/>
      <c r="OGF12" s="135"/>
      <c r="OGG12" s="135"/>
      <c r="OGH12" s="135"/>
      <c r="OGI12" s="135"/>
      <c r="OGJ12" s="135"/>
      <c r="OGK12" s="135"/>
      <c r="OGL12" s="135"/>
      <c r="OGM12" s="135"/>
      <c r="OGN12" s="135"/>
      <c r="OGO12" s="135"/>
      <c r="OGP12" s="135"/>
      <c r="OGQ12" s="135"/>
      <c r="OGR12" s="135"/>
      <c r="OGS12" s="135"/>
      <c r="OGT12" s="135"/>
      <c r="OGU12" s="135"/>
      <c r="OGV12" s="135"/>
      <c r="OGW12" s="135"/>
      <c r="OGX12" s="135"/>
      <c r="OGY12" s="135"/>
      <c r="OGZ12" s="135"/>
      <c r="OHA12" s="135"/>
      <c r="OHB12" s="135"/>
      <c r="OHC12" s="135"/>
      <c r="OHD12" s="135"/>
      <c r="OHE12" s="135"/>
      <c r="OHF12" s="135"/>
      <c r="OHG12" s="135"/>
      <c r="OHH12" s="135"/>
      <c r="OHI12" s="135"/>
      <c r="OHJ12" s="135"/>
      <c r="OHK12" s="135"/>
      <c r="OHL12" s="135"/>
      <c r="OHM12" s="135"/>
      <c r="OHN12" s="135"/>
      <c r="OHO12" s="135"/>
      <c r="OHP12" s="135"/>
      <c r="OHQ12" s="135"/>
      <c r="OHR12" s="135"/>
      <c r="OHS12" s="135"/>
      <c r="OHT12" s="135"/>
      <c r="OHU12" s="135"/>
      <c r="OHV12" s="135"/>
      <c r="OHW12" s="135"/>
      <c r="OHX12" s="135"/>
      <c r="OHY12" s="135"/>
      <c r="OHZ12" s="135"/>
      <c r="OIA12" s="135"/>
      <c r="OIB12" s="135"/>
      <c r="OIC12" s="135"/>
      <c r="OID12" s="135"/>
      <c r="OIE12" s="135"/>
      <c r="OIF12" s="135"/>
      <c r="OIG12" s="135"/>
      <c r="OIH12" s="135"/>
      <c r="OII12" s="135"/>
      <c r="OIJ12" s="135"/>
      <c r="OIK12" s="135"/>
      <c r="OIL12" s="135"/>
      <c r="OIM12" s="135"/>
      <c r="OIN12" s="135"/>
      <c r="OIO12" s="135"/>
      <c r="OIP12" s="135"/>
      <c r="OIQ12" s="135"/>
      <c r="OIR12" s="135"/>
      <c r="OIS12" s="135"/>
      <c r="OIT12" s="135"/>
      <c r="OIU12" s="135"/>
      <c r="OIV12" s="135"/>
      <c r="OIW12" s="135"/>
      <c r="OIX12" s="135"/>
      <c r="OIY12" s="135"/>
      <c r="OIZ12" s="135"/>
      <c r="OJA12" s="135"/>
      <c r="OJB12" s="135"/>
      <c r="OJC12" s="135"/>
      <c r="OJD12" s="135"/>
      <c r="OJE12" s="135"/>
      <c r="OJF12" s="135"/>
      <c r="OJG12" s="135"/>
      <c r="OJH12" s="135"/>
      <c r="OJI12" s="135"/>
      <c r="OJJ12" s="135"/>
      <c r="OJK12" s="135"/>
      <c r="OJL12" s="135"/>
      <c r="OJM12" s="135"/>
      <c r="OJN12" s="135"/>
      <c r="OJO12" s="135"/>
      <c r="OJP12" s="135"/>
      <c r="OJQ12" s="135"/>
      <c r="OJR12" s="135"/>
      <c r="OJS12" s="135"/>
      <c r="OJT12" s="135"/>
      <c r="OJU12" s="135"/>
      <c r="OJV12" s="135"/>
      <c r="OJW12" s="135"/>
      <c r="OJX12" s="135"/>
      <c r="OJY12" s="135"/>
      <c r="OJZ12" s="135"/>
      <c r="OKA12" s="135"/>
      <c r="OKB12" s="135"/>
      <c r="OKC12" s="135"/>
      <c r="OKD12" s="135"/>
      <c r="OKE12" s="135"/>
      <c r="OKF12" s="135"/>
      <c r="OKG12" s="135"/>
      <c r="OKH12" s="135"/>
      <c r="OKI12" s="135"/>
      <c r="OKJ12" s="135"/>
      <c r="OKK12" s="135"/>
      <c r="OKL12" s="135"/>
      <c r="OKM12" s="135"/>
      <c r="OKN12" s="135"/>
      <c r="OKO12" s="135"/>
      <c r="OKP12" s="135"/>
      <c r="OKQ12" s="135"/>
      <c r="OKR12" s="135"/>
      <c r="OKS12" s="135"/>
      <c r="OKT12" s="135"/>
      <c r="OKU12" s="135"/>
      <c r="OKV12" s="135"/>
      <c r="OKW12" s="135"/>
      <c r="OKX12" s="135"/>
      <c r="OKY12" s="135"/>
      <c r="OKZ12" s="135"/>
      <c r="OLA12" s="135"/>
      <c r="OLB12" s="135"/>
      <c r="OLC12" s="135"/>
      <c r="OLD12" s="135"/>
      <c r="OLE12" s="135"/>
      <c r="OLF12" s="135"/>
      <c r="OLG12" s="135"/>
      <c r="OLH12" s="135"/>
      <c r="OLI12" s="135"/>
      <c r="OLJ12" s="135"/>
      <c r="OLK12" s="135"/>
      <c r="OLL12" s="135"/>
      <c r="OLM12" s="135"/>
      <c r="OLN12" s="135"/>
      <c r="OLO12" s="135"/>
      <c r="OLP12" s="135"/>
      <c r="OLQ12" s="135"/>
      <c r="OLR12" s="135"/>
      <c r="OLS12" s="135"/>
      <c r="OLT12" s="135"/>
      <c r="OLU12" s="135"/>
      <c r="OLV12" s="135"/>
      <c r="OLW12" s="135"/>
      <c r="OLX12" s="135"/>
      <c r="OLY12" s="135"/>
      <c r="OLZ12" s="135"/>
      <c r="OMA12" s="135"/>
      <c r="OMB12" s="135"/>
      <c r="OMC12" s="135"/>
      <c r="OMD12" s="135"/>
      <c r="OME12" s="135"/>
      <c r="OMF12" s="135"/>
      <c r="OMG12" s="135"/>
      <c r="OMH12" s="135"/>
      <c r="OMI12" s="135"/>
      <c r="OMJ12" s="135"/>
      <c r="OMK12" s="135"/>
      <c r="OML12" s="135"/>
      <c r="OMM12" s="135"/>
      <c r="OMN12" s="135"/>
      <c r="OMO12" s="135"/>
      <c r="OMP12" s="135"/>
      <c r="OMQ12" s="135"/>
      <c r="OMR12" s="135"/>
      <c r="OMS12" s="135"/>
      <c r="OMT12" s="135"/>
      <c r="OMU12" s="135"/>
      <c r="OMV12" s="135"/>
      <c r="OMW12" s="135"/>
      <c r="OMX12" s="135"/>
      <c r="OMY12" s="135"/>
      <c r="OMZ12" s="135"/>
      <c r="ONA12" s="135"/>
      <c r="ONB12" s="135"/>
      <c r="ONC12" s="135"/>
      <c r="OND12" s="135"/>
      <c r="ONE12" s="135"/>
      <c r="ONF12" s="135"/>
      <c r="ONG12" s="135"/>
      <c r="ONH12" s="135"/>
      <c r="ONI12" s="135"/>
      <c r="ONJ12" s="135"/>
      <c r="ONK12" s="135"/>
      <c r="ONL12" s="135"/>
      <c r="ONM12" s="135"/>
      <c r="ONN12" s="135"/>
      <c r="ONO12" s="135"/>
      <c r="ONP12" s="135"/>
      <c r="ONQ12" s="135"/>
      <c r="ONR12" s="135"/>
      <c r="ONS12" s="135"/>
      <c r="ONT12" s="135"/>
      <c r="ONU12" s="135"/>
      <c r="ONV12" s="135"/>
      <c r="ONW12" s="135"/>
      <c r="ONX12" s="135"/>
      <c r="ONY12" s="135"/>
      <c r="ONZ12" s="135"/>
      <c r="OOA12" s="135"/>
      <c r="OOB12" s="135"/>
      <c r="OOC12" s="135"/>
      <c r="OOD12" s="135"/>
      <c r="OOE12" s="135"/>
      <c r="OOF12" s="135"/>
      <c r="OOG12" s="135"/>
      <c r="OOH12" s="135"/>
      <c r="OOI12" s="135"/>
      <c r="OOJ12" s="135"/>
      <c r="OOK12" s="135"/>
      <c r="OOL12" s="135"/>
      <c r="OOM12" s="135"/>
      <c r="OON12" s="135"/>
      <c r="OOO12" s="135"/>
      <c r="OOP12" s="135"/>
      <c r="OOQ12" s="135"/>
      <c r="OOR12" s="135"/>
      <c r="OOS12" s="135"/>
      <c r="OOT12" s="135"/>
      <c r="OOU12" s="135"/>
      <c r="OOV12" s="135"/>
      <c r="OOW12" s="135"/>
      <c r="OOX12" s="135"/>
      <c r="OOY12" s="135"/>
      <c r="OOZ12" s="135"/>
      <c r="OPA12" s="135"/>
      <c r="OPB12" s="135"/>
      <c r="OPC12" s="135"/>
      <c r="OPD12" s="135"/>
      <c r="OPE12" s="135"/>
      <c r="OPF12" s="135"/>
      <c r="OPG12" s="135"/>
      <c r="OPH12" s="135"/>
      <c r="OPI12" s="135"/>
      <c r="OPJ12" s="135"/>
      <c r="OPK12" s="135"/>
      <c r="OPL12" s="135"/>
      <c r="OPM12" s="135"/>
      <c r="OPN12" s="135"/>
      <c r="OPO12" s="135"/>
      <c r="OPP12" s="135"/>
      <c r="OPQ12" s="135"/>
      <c r="OPR12" s="135"/>
      <c r="OPS12" s="135"/>
      <c r="OPT12" s="135"/>
      <c r="OPU12" s="135"/>
      <c r="OPV12" s="135"/>
      <c r="OPW12" s="135"/>
      <c r="OPX12" s="135"/>
      <c r="OPY12" s="135"/>
      <c r="OPZ12" s="135"/>
      <c r="OQA12" s="135"/>
      <c r="OQB12" s="135"/>
      <c r="OQC12" s="135"/>
      <c r="OQD12" s="135"/>
      <c r="OQE12" s="135"/>
      <c r="OQF12" s="135"/>
      <c r="OQG12" s="135"/>
      <c r="OQH12" s="135"/>
      <c r="OQI12" s="135"/>
      <c r="OQJ12" s="135"/>
      <c r="OQK12" s="135"/>
      <c r="OQL12" s="135"/>
      <c r="OQM12" s="135"/>
      <c r="OQN12" s="135"/>
      <c r="OQO12" s="135"/>
      <c r="OQP12" s="135"/>
      <c r="OQQ12" s="135"/>
      <c r="OQR12" s="135"/>
      <c r="OQS12" s="135"/>
      <c r="OQT12" s="135"/>
      <c r="OQU12" s="135"/>
      <c r="OQV12" s="135"/>
      <c r="OQW12" s="135"/>
      <c r="OQX12" s="135"/>
      <c r="OQY12" s="135"/>
      <c r="OQZ12" s="135"/>
      <c r="ORA12" s="135"/>
      <c r="ORB12" s="135"/>
      <c r="ORC12" s="135"/>
      <c r="ORD12" s="135"/>
      <c r="ORE12" s="135"/>
      <c r="ORF12" s="135"/>
      <c r="ORG12" s="135"/>
      <c r="ORH12" s="135"/>
      <c r="ORI12" s="135"/>
      <c r="ORJ12" s="135"/>
      <c r="ORK12" s="135"/>
      <c r="ORL12" s="135"/>
      <c r="ORM12" s="135"/>
      <c r="ORN12" s="135"/>
      <c r="ORO12" s="135"/>
      <c r="ORP12" s="135"/>
      <c r="ORQ12" s="135"/>
      <c r="ORR12" s="135"/>
      <c r="ORS12" s="135"/>
      <c r="ORT12" s="135"/>
      <c r="ORU12" s="135"/>
      <c r="ORV12" s="135"/>
      <c r="ORW12" s="135"/>
      <c r="ORX12" s="135"/>
      <c r="ORY12" s="135"/>
      <c r="ORZ12" s="135"/>
      <c r="OSA12" s="135"/>
      <c r="OSB12" s="135"/>
      <c r="OSC12" s="135"/>
      <c r="OSD12" s="135"/>
      <c r="OSE12" s="135"/>
      <c r="OSF12" s="135"/>
      <c r="OSG12" s="135"/>
      <c r="OSH12" s="135"/>
      <c r="OSI12" s="135"/>
      <c r="OSJ12" s="135"/>
      <c r="OSK12" s="135"/>
      <c r="OSL12" s="135"/>
      <c r="OSM12" s="135"/>
      <c r="OSN12" s="135"/>
      <c r="OSO12" s="135"/>
      <c r="OSP12" s="135"/>
      <c r="OSQ12" s="135"/>
      <c r="OSR12" s="135"/>
      <c r="OSS12" s="135"/>
      <c r="OST12" s="135"/>
      <c r="OSU12" s="135"/>
      <c r="OSV12" s="135"/>
      <c r="OSW12" s="135"/>
      <c r="OSX12" s="135"/>
      <c r="OSY12" s="135"/>
      <c r="OSZ12" s="135"/>
      <c r="OTA12" s="135"/>
      <c r="OTB12" s="135"/>
      <c r="OTC12" s="135"/>
      <c r="OTD12" s="135"/>
      <c r="OTE12" s="135"/>
      <c r="OTF12" s="135"/>
      <c r="OTG12" s="135"/>
      <c r="OTH12" s="135"/>
      <c r="OTI12" s="135"/>
      <c r="OTJ12" s="135"/>
      <c r="OTK12" s="135"/>
      <c r="OTL12" s="135"/>
      <c r="OTM12" s="135"/>
      <c r="OTN12" s="135"/>
      <c r="OTO12" s="135"/>
      <c r="OTP12" s="135"/>
      <c r="OTQ12" s="135"/>
      <c r="OTR12" s="135"/>
      <c r="OTS12" s="135"/>
      <c r="OTT12" s="135"/>
      <c r="OTU12" s="135"/>
      <c r="OTV12" s="135"/>
      <c r="OTW12" s="135"/>
      <c r="OTX12" s="135"/>
      <c r="OTY12" s="135"/>
      <c r="OTZ12" s="135"/>
      <c r="OUA12" s="135"/>
      <c r="OUB12" s="135"/>
      <c r="OUC12" s="135"/>
      <c r="OUD12" s="135"/>
      <c r="OUE12" s="135"/>
      <c r="OUF12" s="135"/>
      <c r="OUG12" s="135"/>
      <c r="OUH12" s="135"/>
      <c r="OUI12" s="135"/>
      <c r="OUJ12" s="135"/>
      <c r="OUK12" s="135"/>
      <c r="OUL12" s="135"/>
      <c r="OUM12" s="135"/>
      <c r="OUN12" s="135"/>
      <c r="OUO12" s="135"/>
      <c r="OUP12" s="135"/>
      <c r="OUQ12" s="135"/>
      <c r="OUR12" s="135"/>
      <c r="OUS12" s="135"/>
      <c r="OUT12" s="135"/>
      <c r="OUU12" s="135"/>
      <c r="OUV12" s="135"/>
      <c r="OUW12" s="135"/>
      <c r="OUX12" s="135"/>
      <c r="OUY12" s="135"/>
      <c r="OUZ12" s="135"/>
      <c r="OVA12" s="135"/>
      <c r="OVB12" s="135"/>
      <c r="OVC12" s="135"/>
      <c r="OVD12" s="135"/>
      <c r="OVE12" s="135"/>
      <c r="OVF12" s="135"/>
      <c r="OVG12" s="135"/>
      <c r="OVH12" s="135"/>
      <c r="OVI12" s="135"/>
      <c r="OVJ12" s="135"/>
      <c r="OVK12" s="135"/>
      <c r="OVL12" s="135"/>
      <c r="OVM12" s="135"/>
      <c r="OVN12" s="135"/>
      <c r="OVO12" s="135"/>
      <c r="OVP12" s="135"/>
      <c r="OVQ12" s="135"/>
      <c r="OVR12" s="135"/>
      <c r="OVS12" s="135"/>
      <c r="OVT12" s="135"/>
      <c r="OVU12" s="135"/>
      <c r="OVV12" s="135"/>
      <c r="OVW12" s="135"/>
      <c r="OVX12" s="135"/>
      <c r="OVY12" s="135"/>
      <c r="OVZ12" s="135"/>
      <c r="OWA12" s="135"/>
      <c r="OWB12" s="135"/>
      <c r="OWC12" s="135"/>
      <c r="OWD12" s="135"/>
      <c r="OWE12" s="135"/>
      <c r="OWF12" s="135"/>
      <c r="OWG12" s="135"/>
      <c r="OWH12" s="135"/>
      <c r="OWI12" s="135"/>
      <c r="OWJ12" s="135"/>
      <c r="OWK12" s="135"/>
      <c r="OWL12" s="135"/>
      <c r="OWM12" s="135"/>
      <c r="OWN12" s="135"/>
      <c r="OWO12" s="135"/>
      <c r="OWP12" s="135"/>
      <c r="OWQ12" s="135"/>
      <c r="OWR12" s="135"/>
      <c r="OWS12" s="135"/>
      <c r="OWT12" s="135"/>
      <c r="OWU12" s="135"/>
      <c r="OWV12" s="135"/>
      <c r="OWW12" s="135"/>
      <c r="OWX12" s="135"/>
      <c r="OWY12" s="135"/>
      <c r="OWZ12" s="135"/>
      <c r="OXA12" s="135"/>
      <c r="OXB12" s="135"/>
      <c r="OXC12" s="135"/>
      <c r="OXD12" s="135"/>
      <c r="OXE12" s="135"/>
      <c r="OXF12" s="135"/>
      <c r="OXG12" s="135"/>
      <c r="OXH12" s="135"/>
      <c r="OXI12" s="135"/>
      <c r="OXJ12" s="135"/>
      <c r="OXK12" s="135"/>
      <c r="OXL12" s="135"/>
      <c r="OXM12" s="135"/>
      <c r="OXN12" s="135"/>
      <c r="OXO12" s="135"/>
      <c r="OXP12" s="135"/>
      <c r="OXQ12" s="135"/>
      <c r="OXR12" s="135"/>
      <c r="OXS12" s="135"/>
      <c r="OXT12" s="135"/>
      <c r="OXU12" s="135"/>
      <c r="OXV12" s="135"/>
      <c r="OXW12" s="135"/>
      <c r="OXX12" s="135"/>
      <c r="OXY12" s="135"/>
      <c r="OXZ12" s="135"/>
      <c r="OYA12" s="135"/>
      <c r="OYB12" s="135"/>
      <c r="OYC12" s="135"/>
      <c r="OYD12" s="135"/>
      <c r="OYE12" s="135"/>
      <c r="OYF12" s="135"/>
      <c r="OYG12" s="135"/>
      <c r="OYH12" s="135"/>
      <c r="OYI12" s="135"/>
      <c r="OYJ12" s="135"/>
      <c r="OYK12" s="135"/>
      <c r="OYL12" s="135"/>
      <c r="OYM12" s="135"/>
      <c r="OYN12" s="135"/>
      <c r="OYO12" s="135"/>
      <c r="OYP12" s="135"/>
      <c r="OYQ12" s="135"/>
      <c r="OYR12" s="135"/>
      <c r="OYS12" s="135"/>
      <c r="OYT12" s="135"/>
      <c r="OYU12" s="135"/>
      <c r="OYV12" s="135"/>
      <c r="OYW12" s="135"/>
      <c r="OYX12" s="135"/>
      <c r="OYY12" s="135"/>
      <c r="OYZ12" s="135"/>
      <c r="OZA12" s="135"/>
      <c r="OZB12" s="135"/>
      <c r="OZC12" s="135"/>
      <c r="OZD12" s="135"/>
      <c r="OZE12" s="135"/>
      <c r="OZF12" s="135"/>
      <c r="OZG12" s="135"/>
      <c r="OZH12" s="135"/>
      <c r="OZI12" s="135"/>
      <c r="OZJ12" s="135"/>
      <c r="OZK12" s="135"/>
      <c r="OZL12" s="135"/>
      <c r="OZM12" s="135"/>
      <c r="OZN12" s="135"/>
      <c r="OZO12" s="135"/>
      <c r="OZP12" s="135"/>
      <c r="OZQ12" s="135"/>
      <c r="OZR12" s="135"/>
      <c r="OZS12" s="135"/>
      <c r="OZT12" s="135"/>
      <c r="OZU12" s="135"/>
      <c r="OZV12" s="135"/>
      <c r="OZW12" s="135"/>
      <c r="OZX12" s="135"/>
      <c r="OZY12" s="135"/>
      <c r="OZZ12" s="135"/>
      <c r="PAA12" s="135"/>
      <c r="PAB12" s="135"/>
      <c r="PAC12" s="135"/>
      <c r="PAD12" s="135"/>
      <c r="PAE12" s="135"/>
      <c r="PAF12" s="135"/>
      <c r="PAG12" s="135"/>
      <c r="PAH12" s="135"/>
      <c r="PAI12" s="135"/>
      <c r="PAJ12" s="135"/>
      <c r="PAK12" s="135"/>
      <c r="PAL12" s="135"/>
      <c r="PAM12" s="135"/>
      <c r="PAN12" s="135"/>
      <c r="PAO12" s="135"/>
      <c r="PAP12" s="135"/>
      <c r="PAQ12" s="135"/>
      <c r="PAR12" s="135"/>
      <c r="PAS12" s="135"/>
      <c r="PAT12" s="135"/>
      <c r="PAU12" s="135"/>
      <c r="PAV12" s="135"/>
      <c r="PAW12" s="135"/>
      <c r="PAX12" s="135"/>
      <c r="PAY12" s="135"/>
      <c r="PAZ12" s="135"/>
      <c r="PBA12" s="135"/>
      <c r="PBB12" s="135"/>
      <c r="PBC12" s="135"/>
      <c r="PBD12" s="135"/>
      <c r="PBE12" s="135"/>
      <c r="PBF12" s="135"/>
      <c r="PBG12" s="135"/>
      <c r="PBH12" s="135"/>
      <c r="PBI12" s="135"/>
      <c r="PBJ12" s="135"/>
      <c r="PBK12" s="135"/>
      <c r="PBL12" s="135"/>
      <c r="PBM12" s="135"/>
      <c r="PBN12" s="135"/>
      <c r="PBO12" s="135"/>
      <c r="PBP12" s="135"/>
      <c r="PBQ12" s="135"/>
      <c r="PBR12" s="135"/>
      <c r="PBS12" s="135"/>
      <c r="PBT12" s="135"/>
      <c r="PBU12" s="135"/>
      <c r="PBV12" s="135"/>
      <c r="PBW12" s="135"/>
      <c r="PBX12" s="135"/>
      <c r="PBY12" s="135"/>
      <c r="PBZ12" s="135"/>
      <c r="PCA12" s="135"/>
      <c r="PCB12" s="135"/>
      <c r="PCC12" s="135"/>
      <c r="PCD12" s="135"/>
      <c r="PCE12" s="135"/>
      <c r="PCF12" s="135"/>
      <c r="PCG12" s="135"/>
      <c r="PCH12" s="135"/>
      <c r="PCI12" s="135"/>
      <c r="PCJ12" s="135"/>
      <c r="PCK12" s="135"/>
      <c r="PCL12" s="135"/>
      <c r="PCM12" s="135"/>
      <c r="PCN12" s="135"/>
      <c r="PCO12" s="135"/>
      <c r="PCP12" s="135"/>
      <c r="PCQ12" s="135"/>
      <c r="PCR12" s="135"/>
      <c r="PCS12" s="135"/>
      <c r="PCT12" s="135"/>
      <c r="PCU12" s="135"/>
      <c r="PCV12" s="135"/>
      <c r="PCW12" s="135"/>
      <c r="PCX12" s="135"/>
      <c r="PCY12" s="135"/>
      <c r="PCZ12" s="135"/>
      <c r="PDA12" s="135"/>
      <c r="PDB12" s="135"/>
      <c r="PDC12" s="135"/>
      <c r="PDD12" s="135"/>
      <c r="PDE12" s="135"/>
      <c r="PDF12" s="135"/>
      <c r="PDG12" s="135"/>
      <c r="PDH12" s="135"/>
      <c r="PDI12" s="135"/>
      <c r="PDJ12" s="135"/>
      <c r="PDK12" s="135"/>
      <c r="PDL12" s="135"/>
      <c r="PDM12" s="135"/>
      <c r="PDN12" s="135"/>
      <c r="PDO12" s="135"/>
      <c r="PDP12" s="135"/>
      <c r="PDQ12" s="135"/>
      <c r="PDR12" s="135"/>
      <c r="PDS12" s="135"/>
      <c r="PDT12" s="135"/>
      <c r="PDU12" s="135"/>
      <c r="PDV12" s="135"/>
      <c r="PDW12" s="135"/>
      <c r="PDX12" s="135"/>
      <c r="PDY12" s="135"/>
      <c r="PDZ12" s="135"/>
      <c r="PEA12" s="135"/>
      <c r="PEB12" s="135"/>
      <c r="PEC12" s="135"/>
      <c r="PED12" s="135"/>
      <c r="PEE12" s="135"/>
      <c r="PEF12" s="135"/>
      <c r="PEG12" s="135"/>
      <c r="PEH12" s="135"/>
      <c r="PEI12" s="135"/>
      <c r="PEJ12" s="135"/>
      <c r="PEK12" s="135"/>
      <c r="PEL12" s="135"/>
      <c r="PEM12" s="135"/>
      <c r="PEN12" s="135"/>
      <c r="PEO12" s="135"/>
      <c r="PEP12" s="135"/>
      <c r="PEQ12" s="135"/>
      <c r="PER12" s="135"/>
      <c r="PES12" s="135"/>
      <c r="PET12" s="135"/>
      <c r="PEU12" s="135"/>
      <c r="PEV12" s="135"/>
      <c r="PEW12" s="135"/>
      <c r="PEX12" s="135"/>
      <c r="PEY12" s="135"/>
      <c r="PEZ12" s="135"/>
      <c r="PFA12" s="135"/>
      <c r="PFB12" s="135"/>
      <c r="PFC12" s="135"/>
      <c r="PFD12" s="135"/>
      <c r="PFE12" s="135"/>
      <c r="PFF12" s="135"/>
      <c r="PFG12" s="135"/>
      <c r="PFH12" s="135"/>
      <c r="PFI12" s="135"/>
      <c r="PFJ12" s="135"/>
      <c r="PFK12" s="135"/>
      <c r="PFL12" s="135"/>
      <c r="PFM12" s="135"/>
      <c r="PFN12" s="135"/>
      <c r="PFO12" s="135"/>
      <c r="PFP12" s="135"/>
      <c r="PFQ12" s="135"/>
      <c r="PFR12" s="135"/>
      <c r="PFS12" s="135"/>
      <c r="PFT12" s="135"/>
      <c r="PFU12" s="135"/>
      <c r="PFV12" s="135"/>
      <c r="PFW12" s="135"/>
      <c r="PFX12" s="135"/>
      <c r="PFY12" s="135"/>
      <c r="PFZ12" s="135"/>
      <c r="PGA12" s="135"/>
      <c r="PGB12" s="135"/>
      <c r="PGC12" s="135"/>
      <c r="PGD12" s="135"/>
      <c r="PGE12" s="135"/>
      <c r="PGF12" s="135"/>
      <c r="PGG12" s="135"/>
      <c r="PGH12" s="135"/>
      <c r="PGI12" s="135"/>
      <c r="PGJ12" s="135"/>
      <c r="PGK12" s="135"/>
      <c r="PGL12" s="135"/>
      <c r="PGM12" s="135"/>
      <c r="PGN12" s="135"/>
      <c r="PGO12" s="135"/>
      <c r="PGP12" s="135"/>
      <c r="PGQ12" s="135"/>
      <c r="PGR12" s="135"/>
      <c r="PGS12" s="135"/>
      <c r="PGT12" s="135"/>
      <c r="PGU12" s="135"/>
      <c r="PGV12" s="135"/>
      <c r="PGW12" s="135"/>
      <c r="PGX12" s="135"/>
      <c r="PGY12" s="135"/>
      <c r="PGZ12" s="135"/>
      <c r="PHA12" s="135"/>
      <c r="PHB12" s="135"/>
      <c r="PHC12" s="135"/>
      <c r="PHD12" s="135"/>
      <c r="PHE12" s="135"/>
      <c r="PHF12" s="135"/>
      <c r="PHG12" s="135"/>
      <c r="PHH12" s="135"/>
      <c r="PHI12" s="135"/>
      <c r="PHJ12" s="135"/>
      <c r="PHK12" s="135"/>
      <c r="PHL12" s="135"/>
      <c r="PHM12" s="135"/>
      <c r="PHN12" s="135"/>
      <c r="PHO12" s="135"/>
      <c r="PHP12" s="135"/>
      <c r="PHQ12" s="135"/>
      <c r="PHR12" s="135"/>
      <c r="PHS12" s="135"/>
      <c r="PHT12" s="135"/>
      <c r="PHU12" s="135"/>
      <c r="PHV12" s="135"/>
      <c r="PHW12" s="135"/>
      <c r="PHX12" s="135"/>
      <c r="PHY12" s="135"/>
      <c r="PHZ12" s="135"/>
      <c r="PIA12" s="135"/>
      <c r="PIB12" s="135"/>
      <c r="PIC12" s="135"/>
      <c r="PID12" s="135"/>
      <c r="PIE12" s="135"/>
      <c r="PIF12" s="135"/>
      <c r="PIG12" s="135"/>
      <c r="PIH12" s="135"/>
      <c r="PII12" s="135"/>
      <c r="PIJ12" s="135"/>
      <c r="PIK12" s="135"/>
      <c r="PIL12" s="135"/>
      <c r="PIM12" s="135"/>
      <c r="PIN12" s="135"/>
      <c r="PIO12" s="135"/>
      <c r="PIP12" s="135"/>
      <c r="PIQ12" s="135"/>
      <c r="PIR12" s="135"/>
      <c r="PIS12" s="135"/>
      <c r="PIT12" s="135"/>
      <c r="PIU12" s="135"/>
      <c r="PIV12" s="135"/>
      <c r="PIW12" s="135"/>
      <c r="PIX12" s="135"/>
      <c r="PIY12" s="135"/>
      <c r="PIZ12" s="135"/>
      <c r="PJA12" s="135"/>
      <c r="PJB12" s="135"/>
      <c r="PJC12" s="135"/>
      <c r="PJD12" s="135"/>
      <c r="PJE12" s="135"/>
      <c r="PJF12" s="135"/>
      <c r="PJG12" s="135"/>
      <c r="PJH12" s="135"/>
      <c r="PJI12" s="135"/>
      <c r="PJJ12" s="135"/>
      <c r="PJK12" s="135"/>
      <c r="PJL12" s="135"/>
      <c r="PJM12" s="135"/>
      <c r="PJN12" s="135"/>
      <c r="PJO12" s="135"/>
      <c r="PJP12" s="135"/>
      <c r="PJQ12" s="135"/>
      <c r="PJR12" s="135"/>
      <c r="PJS12" s="135"/>
      <c r="PJT12" s="135"/>
      <c r="PJU12" s="135"/>
      <c r="PJV12" s="135"/>
      <c r="PJW12" s="135"/>
      <c r="PJX12" s="135"/>
      <c r="PJY12" s="135"/>
      <c r="PJZ12" s="135"/>
      <c r="PKA12" s="135"/>
      <c r="PKB12" s="135"/>
      <c r="PKC12" s="135"/>
      <c r="PKD12" s="135"/>
      <c r="PKE12" s="135"/>
      <c r="PKF12" s="135"/>
      <c r="PKG12" s="135"/>
      <c r="PKH12" s="135"/>
      <c r="PKI12" s="135"/>
      <c r="PKJ12" s="135"/>
      <c r="PKK12" s="135"/>
      <c r="PKL12" s="135"/>
      <c r="PKM12" s="135"/>
      <c r="PKN12" s="135"/>
      <c r="PKO12" s="135"/>
      <c r="PKP12" s="135"/>
      <c r="PKQ12" s="135"/>
      <c r="PKR12" s="135"/>
      <c r="PKS12" s="135"/>
      <c r="PKT12" s="135"/>
      <c r="PKU12" s="135"/>
      <c r="PKV12" s="135"/>
      <c r="PKW12" s="135"/>
      <c r="PKX12" s="135"/>
      <c r="PKY12" s="135"/>
      <c r="PKZ12" s="135"/>
      <c r="PLA12" s="135"/>
      <c r="PLB12" s="135"/>
      <c r="PLC12" s="135"/>
      <c r="PLD12" s="135"/>
      <c r="PLE12" s="135"/>
      <c r="PLF12" s="135"/>
      <c r="PLG12" s="135"/>
      <c r="PLH12" s="135"/>
      <c r="PLI12" s="135"/>
      <c r="PLJ12" s="135"/>
      <c r="PLK12" s="135"/>
      <c r="PLL12" s="135"/>
      <c r="PLM12" s="135"/>
      <c r="PLN12" s="135"/>
      <c r="PLO12" s="135"/>
      <c r="PLP12" s="135"/>
      <c r="PLQ12" s="135"/>
      <c r="PLR12" s="135"/>
      <c r="PLS12" s="135"/>
      <c r="PLT12" s="135"/>
      <c r="PLU12" s="135"/>
      <c r="PLV12" s="135"/>
      <c r="PLW12" s="135"/>
      <c r="PLX12" s="135"/>
      <c r="PLY12" s="135"/>
      <c r="PLZ12" s="135"/>
      <c r="PMA12" s="135"/>
      <c r="PMB12" s="135"/>
      <c r="PMC12" s="135"/>
      <c r="PMD12" s="135"/>
      <c r="PME12" s="135"/>
      <c r="PMF12" s="135"/>
      <c r="PMG12" s="135"/>
      <c r="PMH12" s="135"/>
      <c r="PMI12" s="135"/>
      <c r="PMJ12" s="135"/>
      <c r="PMK12" s="135"/>
      <c r="PML12" s="135"/>
      <c r="PMM12" s="135"/>
      <c r="PMN12" s="135"/>
      <c r="PMO12" s="135"/>
      <c r="PMP12" s="135"/>
      <c r="PMQ12" s="135"/>
      <c r="PMR12" s="135"/>
      <c r="PMS12" s="135"/>
      <c r="PMT12" s="135"/>
      <c r="PMU12" s="135"/>
      <c r="PMV12" s="135"/>
      <c r="PMW12" s="135"/>
      <c r="PMX12" s="135"/>
      <c r="PMY12" s="135"/>
      <c r="PMZ12" s="135"/>
      <c r="PNA12" s="135"/>
      <c r="PNB12" s="135"/>
      <c r="PNC12" s="135"/>
      <c r="PND12" s="135"/>
      <c r="PNE12" s="135"/>
      <c r="PNF12" s="135"/>
      <c r="PNG12" s="135"/>
      <c r="PNH12" s="135"/>
      <c r="PNI12" s="135"/>
      <c r="PNJ12" s="135"/>
      <c r="PNK12" s="135"/>
      <c r="PNL12" s="135"/>
      <c r="PNM12" s="135"/>
      <c r="PNN12" s="135"/>
      <c r="PNO12" s="135"/>
      <c r="PNP12" s="135"/>
      <c r="PNQ12" s="135"/>
      <c r="PNR12" s="135"/>
      <c r="PNS12" s="135"/>
      <c r="PNT12" s="135"/>
      <c r="PNU12" s="135"/>
      <c r="PNV12" s="135"/>
      <c r="PNW12" s="135"/>
      <c r="PNX12" s="135"/>
      <c r="PNY12" s="135"/>
      <c r="PNZ12" s="135"/>
      <c r="POA12" s="135"/>
      <c r="POB12" s="135"/>
      <c r="POC12" s="135"/>
      <c r="POD12" s="135"/>
      <c r="POE12" s="135"/>
      <c r="POF12" s="135"/>
      <c r="POG12" s="135"/>
      <c r="POH12" s="135"/>
      <c r="POI12" s="135"/>
      <c r="POJ12" s="135"/>
      <c r="POK12" s="135"/>
      <c r="POL12" s="135"/>
      <c r="POM12" s="135"/>
      <c r="PON12" s="135"/>
      <c r="POO12" s="135"/>
      <c r="POP12" s="135"/>
      <c r="POQ12" s="135"/>
      <c r="POR12" s="135"/>
      <c r="POS12" s="135"/>
      <c r="POT12" s="135"/>
      <c r="POU12" s="135"/>
      <c r="POV12" s="135"/>
      <c r="POW12" s="135"/>
      <c r="POX12" s="135"/>
      <c r="POY12" s="135"/>
      <c r="POZ12" s="135"/>
      <c r="PPA12" s="135"/>
      <c r="PPB12" s="135"/>
      <c r="PPC12" s="135"/>
      <c r="PPD12" s="135"/>
      <c r="PPE12" s="135"/>
      <c r="PPF12" s="135"/>
      <c r="PPG12" s="135"/>
      <c r="PPH12" s="135"/>
      <c r="PPI12" s="135"/>
      <c r="PPJ12" s="135"/>
      <c r="PPK12" s="135"/>
      <c r="PPL12" s="135"/>
      <c r="PPM12" s="135"/>
      <c r="PPN12" s="135"/>
      <c r="PPO12" s="135"/>
      <c r="PPP12" s="135"/>
      <c r="PPQ12" s="135"/>
      <c r="PPR12" s="135"/>
      <c r="PPS12" s="135"/>
      <c r="PPT12" s="135"/>
      <c r="PPU12" s="135"/>
      <c r="PPV12" s="135"/>
      <c r="PPW12" s="135"/>
      <c r="PPX12" s="135"/>
      <c r="PPY12" s="135"/>
      <c r="PPZ12" s="135"/>
      <c r="PQA12" s="135"/>
      <c r="PQB12" s="135"/>
      <c r="PQC12" s="135"/>
      <c r="PQD12" s="135"/>
      <c r="PQE12" s="135"/>
      <c r="PQF12" s="135"/>
      <c r="PQG12" s="135"/>
      <c r="PQH12" s="135"/>
      <c r="PQI12" s="135"/>
      <c r="PQJ12" s="135"/>
      <c r="PQK12" s="135"/>
      <c r="PQL12" s="135"/>
      <c r="PQM12" s="135"/>
      <c r="PQN12" s="135"/>
      <c r="PQO12" s="135"/>
      <c r="PQP12" s="135"/>
      <c r="PQQ12" s="135"/>
      <c r="PQR12" s="135"/>
      <c r="PQS12" s="135"/>
      <c r="PQT12" s="135"/>
      <c r="PQU12" s="135"/>
      <c r="PQV12" s="135"/>
      <c r="PQW12" s="135"/>
      <c r="PQX12" s="135"/>
      <c r="PQY12" s="135"/>
      <c r="PQZ12" s="135"/>
      <c r="PRA12" s="135"/>
      <c r="PRB12" s="135"/>
      <c r="PRC12" s="135"/>
      <c r="PRD12" s="135"/>
      <c r="PRE12" s="135"/>
      <c r="PRF12" s="135"/>
      <c r="PRG12" s="135"/>
      <c r="PRH12" s="135"/>
      <c r="PRI12" s="135"/>
      <c r="PRJ12" s="135"/>
      <c r="PRK12" s="135"/>
      <c r="PRL12" s="135"/>
      <c r="PRM12" s="135"/>
      <c r="PRN12" s="135"/>
      <c r="PRO12" s="135"/>
      <c r="PRP12" s="135"/>
      <c r="PRQ12" s="135"/>
      <c r="PRR12" s="135"/>
      <c r="PRS12" s="135"/>
      <c r="PRT12" s="135"/>
      <c r="PRU12" s="135"/>
      <c r="PRV12" s="135"/>
      <c r="PRW12" s="135"/>
      <c r="PRX12" s="135"/>
      <c r="PRY12" s="135"/>
      <c r="PRZ12" s="135"/>
      <c r="PSA12" s="135"/>
      <c r="PSB12" s="135"/>
      <c r="PSC12" s="135"/>
      <c r="PSD12" s="135"/>
      <c r="PSE12" s="135"/>
      <c r="PSF12" s="135"/>
      <c r="PSG12" s="135"/>
      <c r="PSH12" s="135"/>
      <c r="PSI12" s="135"/>
      <c r="PSJ12" s="135"/>
      <c r="PSK12" s="135"/>
      <c r="PSL12" s="135"/>
      <c r="PSM12" s="135"/>
      <c r="PSN12" s="135"/>
      <c r="PSO12" s="135"/>
      <c r="PSP12" s="135"/>
      <c r="PSQ12" s="135"/>
      <c r="PSR12" s="135"/>
      <c r="PSS12" s="135"/>
      <c r="PST12" s="135"/>
      <c r="PSU12" s="135"/>
      <c r="PSV12" s="135"/>
      <c r="PSW12" s="135"/>
      <c r="PSX12" s="135"/>
      <c r="PSY12" s="135"/>
      <c r="PSZ12" s="135"/>
      <c r="PTA12" s="135"/>
      <c r="PTB12" s="135"/>
      <c r="PTC12" s="135"/>
      <c r="PTD12" s="135"/>
      <c r="PTE12" s="135"/>
      <c r="PTF12" s="135"/>
      <c r="PTG12" s="135"/>
      <c r="PTH12" s="135"/>
      <c r="PTI12" s="135"/>
      <c r="PTJ12" s="135"/>
      <c r="PTK12" s="135"/>
      <c r="PTL12" s="135"/>
      <c r="PTM12" s="135"/>
      <c r="PTN12" s="135"/>
      <c r="PTO12" s="135"/>
      <c r="PTP12" s="135"/>
      <c r="PTQ12" s="135"/>
      <c r="PTR12" s="135"/>
      <c r="PTS12" s="135"/>
      <c r="PTT12" s="135"/>
      <c r="PTU12" s="135"/>
      <c r="PTV12" s="135"/>
      <c r="PTW12" s="135"/>
      <c r="PTX12" s="135"/>
      <c r="PTY12" s="135"/>
      <c r="PTZ12" s="135"/>
      <c r="PUA12" s="135"/>
      <c r="PUB12" s="135"/>
      <c r="PUC12" s="135"/>
      <c r="PUD12" s="135"/>
      <c r="PUE12" s="135"/>
      <c r="PUF12" s="135"/>
      <c r="PUG12" s="135"/>
      <c r="PUH12" s="135"/>
      <c r="PUI12" s="135"/>
      <c r="PUJ12" s="135"/>
      <c r="PUK12" s="135"/>
      <c r="PUL12" s="135"/>
      <c r="PUM12" s="135"/>
      <c r="PUN12" s="135"/>
      <c r="PUO12" s="135"/>
      <c r="PUP12" s="135"/>
      <c r="PUQ12" s="135"/>
      <c r="PUR12" s="135"/>
      <c r="PUS12" s="135"/>
      <c r="PUT12" s="135"/>
      <c r="PUU12" s="135"/>
      <c r="PUV12" s="135"/>
      <c r="PUW12" s="135"/>
      <c r="PUX12" s="135"/>
      <c r="PUY12" s="135"/>
      <c r="PUZ12" s="135"/>
      <c r="PVA12" s="135"/>
      <c r="PVB12" s="135"/>
      <c r="PVC12" s="135"/>
      <c r="PVD12" s="135"/>
      <c r="PVE12" s="135"/>
      <c r="PVF12" s="135"/>
      <c r="PVG12" s="135"/>
      <c r="PVH12" s="135"/>
      <c r="PVI12" s="135"/>
      <c r="PVJ12" s="135"/>
      <c r="PVK12" s="135"/>
      <c r="PVL12" s="135"/>
      <c r="PVM12" s="135"/>
      <c r="PVN12" s="135"/>
      <c r="PVO12" s="135"/>
      <c r="PVP12" s="135"/>
      <c r="PVQ12" s="135"/>
      <c r="PVR12" s="135"/>
      <c r="PVS12" s="135"/>
      <c r="PVT12" s="135"/>
      <c r="PVU12" s="135"/>
      <c r="PVV12" s="135"/>
      <c r="PVW12" s="135"/>
      <c r="PVX12" s="135"/>
      <c r="PVY12" s="135"/>
      <c r="PVZ12" s="135"/>
      <c r="PWA12" s="135"/>
      <c r="PWB12" s="135"/>
      <c r="PWC12" s="135"/>
      <c r="PWD12" s="135"/>
      <c r="PWE12" s="135"/>
      <c r="PWF12" s="135"/>
      <c r="PWG12" s="135"/>
      <c r="PWH12" s="135"/>
      <c r="PWI12" s="135"/>
      <c r="PWJ12" s="135"/>
      <c r="PWK12" s="135"/>
      <c r="PWL12" s="135"/>
      <c r="PWM12" s="135"/>
      <c r="PWN12" s="135"/>
      <c r="PWO12" s="135"/>
      <c r="PWP12" s="135"/>
      <c r="PWQ12" s="135"/>
      <c r="PWR12" s="135"/>
      <c r="PWS12" s="135"/>
      <c r="PWT12" s="135"/>
      <c r="PWU12" s="135"/>
      <c r="PWV12" s="135"/>
      <c r="PWW12" s="135"/>
      <c r="PWX12" s="135"/>
      <c r="PWY12" s="135"/>
      <c r="PWZ12" s="135"/>
      <c r="PXA12" s="135"/>
      <c r="PXB12" s="135"/>
      <c r="PXC12" s="135"/>
      <c r="PXD12" s="135"/>
      <c r="PXE12" s="135"/>
      <c r="PXF12" s="135"/>
      <c r="PXG12" s="135"/>
      <c r="PXH12" s="135"/>
      <c r="PXI12" s="135"/>
      <c r="PXJ12" s="135"/>
      <c r="PXK12" s="135"/>
      <c r="PXL12" s="135"/>
      <c r="PXM12" s="135"/>
      <c r="PXN12" s="135"/>
      <c r="PXO12" s="135"/>
      <c r="PXP12" s="135"/>
      <c r="PXQ12" s="135"/>
      <c r="PXR12" s="135"/>
      <c r="PXS12" s="135"/>
      <c r="PXT12" s="135"/>
      <c r="PXU12" s="135"/>
      <c r="PXV12" s="135"/>
      <c r="PXW12" s="135"/>
      <c r="PXX12" s="135"/>
      <c r="PXY12" s="135"/>
      <c r="PXZ12" s="135"/>
      <c r="PYA12" s="135"/>
      <c r="PYB12" s="135"/>
      <c r="PYC12" s="135"/>
      <c r="PYD12" s="135"/>
      <c r="PYE12" s="135"/>
      <c r="PYF12" s="135"/>
      <c r="PYG12" s="135"/>
      <c r="PYH12" s="135"/>
      <c r="PYI12" s="135"/>
      <c r="PYJ12" s="135"/>
      <c r="PYK12" s="135"/>
      <c r="PYL12" s="135"/>
      <c r="PYM12" s="135"/>
      <c r="PYN12" s="135"/>
      <c r="PYO12" s="135"/>
      <c r="PYP12" s="135"/>
      <c r="PYQ12" s="135"/>
      <c r="PYR12" s="135"/>
      <c r="PYS12" s="135"/>
      <c r="PYT12" s="135"/>
      <c r="PYU12" s="135"/>
      <c r="PYV12" s="135"/>
      <c r="PYW12" s="135"/>
      <c r="PYX12" s="135"/>
      <c r="PYY12" s="135"/>
      <c r="PYZ12" s="135"/>
      <c r="PZA12" s="135"/>
      <c r="PZB12" s="135"/>
      <c r="PZC12" s="135"/>
      <c r="PZD12" s="135"/>
      <c r="PZE12" s="135"/>
      <c r="PZF12" s="135"/>
      <c r="PZG12" s="135"/>
      <c r="PZH12" s="135"/>
      <c r="PZI12" s="135"/>
      <c r="PZJ12" s="135"/>
      <c r="PZK12" s="135"/>
      <c r="PZL12" s="135"/>
      <c r="PZM12" s="135"/>
      <c r="PZN12" s="135"/>
      <c r="PZO12" s="135"/>
      <c r="PZP12" s="135"/>
      <c r="PZQ12" s="135"/>
      <c r="PZR12" s="135"/>
      <c r="PZS12" s="135"/>
      <c r="PZT12" s="135"/>
      <c r="PZU12" s="135"/>
      <c r="PZV12" s="135"/>
      <c r="PZW12" s="135"/>
      <c r="PZX12" s="135"/>
      <c r="PZY12" s="135"/>
      <c r="PZZ12" s="135"/>
      <c r="QAA12" s="135"/>
      <c r="QAB12" s="135"/>
      <c r="QAC12" s="135"/>
      <c r="QAD12" s="135"/>
      <c r="QAE12" s="135"/>
      <c r="QAF12" s="135"/>
      <c r="QAG12" s="135"/>
      <c r="QAH12" s="135"/>
      <c r="QAI12" s="135"/>
      <c r="QAJ12" s="135"/>
      <c r="QAK12" s="135"/>
      <c r="QAL12" s="135"/>
      <c r="QAM12" s="135"/>
      <c r="QAN12" s="135"/>
      <c r="QAO12" s="135"/>
      <c r="QAP12" s="135"/>
      <c r="QAQ12" s="135"/>
      <c r="QAR12" s="135"/>
      <c r="QAS12" s="135"/>
      <c r="QAT12" s="135"/>
      <c r="QAU12" s="135"/>
      <c r="QAV12" s="135"/>
      <c r="QAW12" s="135"/>
      <c r="QAX12" s="135"/>
      <c r="QAY12" s="135"/>
      <c r="QAZ12" s="135"/>
      <c r="QBA12" s="135"/>
      <c r="QBB12" s="135"/>
      <c r="QBC12" s="135"/>
      <c r="QBD12" s="135"/>
      <c r="QBE12" s="135"/>
      <c r="QBF12" s="135"/>
      <c r="QBG12" s="135"/>
      <c r="QBH12" s="135"/>
      <c r="QBI12" s="135"/>
      <c r="QBJ12" s="135"/>
      <c r="QBK12" s="135"/>
      <c r="QBL12" s="135"/>
      <c r="QBM12" s="135"/>
      <c r="QBN12" s="135"/>
      <c r="QBO12" s="135"/>
      <c r="QBP12" s="135"/>
      <c r="QBQ12" s="135"/>
      <c r="QBR12" s="135"/>
      <c r="QBS12" s="135"/>
      <c r="QBT12" s="135"/>
      <c r="QBU12" s="135"/>
      <c r="QBV12" s="135"/>
      <c r="QBW12" s="135"/>
      <c r="QBX12" s="135"/>
      <c r="QBY12" s="135"/>
      <c r="QBZ12" s="135"/>
      <c r="QCA12" s="135"/>
      <c r="QCB12" s="135"/>
      <c r="QCC12" s="135"/>
      <c r="QCD12" s="135"/>
      <c r="QCE12" s="135"/>
      <c r="QCF12" s="135"/>
      <c r="QCG12" s="135"/>
      <c r="QCH12" s="135"/>
      <c r="QCI12" s="135"/>
      <c r="QCJ12" s="135"/>
      <c r="QCK12" s="135"/>
      <c r="QCL12" s="135"/>
      <c r="QCM12" s="135"/>
      <c r="QCN12" s="135"/>
      <c r="QCO12" s="135"/>
      <c r="QCP12" s="135"/>
      <c r="QCQ12" s="135"/>
      <c r="QCR12" s="135"/>
      <c r="QCS12" s="135"/>
      <c r="QCT12" s="135"/>
      <c r="QCU12" s="135"/>
      <c r="QCV12" s="135"/>
      <c r="QCW12" s="135"/>
      <c r="QCX12" s="135"/>
      <c r="QCY12" s="135"/>
      <c r="QCZ12" s="135"/>
      <c r="QDA12" s="135"/>
      <c r="QDB12" s="135"/>
      <c r="QDC12" s="135"/>
      <c r="QDD12" s="135"/>
      <c r="QDE12" s="135"/>
      <c r="QDF12" s="135"/>
      <c r="QDG12" s="135"/>
      <c r="QDH12" s="135"/>
      <c r="QDI12" s="135"/>
      <c r="QDJ12" s="135"/>
      <c r="QDK12" s="135"/>
      <c r="QDL12" s="135"/>
      <c r="QDM12" s="135"/>
      <c r="QDN12" s="135"/>
      <c r="QDO12" s="135"/>
      <c r="QDP12" s="135"/>
      <c r="QDQ12" s="135"/>
      <c r="QDR12" s="135"/>
      <c r="QDS12" s="135"/>
      <c r="QDT12" s="135"/>
      <c r="QDU12" s="135"/>
      <c r="QDV12" s="135"/>
      <c r="QDW12" s="135"/>
      <c r="QDX12" s="135"/>
      <c r="QDY12" s="135"/>
      <c r="QDZ12" s="135"/>
      <c r="QEA12" s="135"/>
      <c r="QEB12" s="135"/>
      <c r="QEC12" s="135"/>
      <c r="QED12" s="135"/>
      <c r="QEE12" s="135"/>
      <c r="QEF12" s="135"/>
      <c r="QEG12" s="135"/>
      <c r="QEH12" s="135"/>
      <c r="QEI12" s="135"/>
      <c r="QEJ12" s="135"/>
      <c r="QEK12" s="135"/>
      <c r="QEL12" s="135"/>
      <c r="QEM12" s="135"/>
      <c r="QEN12" s="135"/>
      <c r="QEO12" s="135"/>
      <c r="QEP12" s="135"/>
      <c r="QEQ12" s="135"/>
      <c r="QER12" s="135"/>
      <c r="QES12" s="135"/>
      <c r="QET12" s="135"/>
      <c r="QEU12" s="135"/>
      <c r="QEV12" s="135"/>
      <c r="QEW12" s="135"/>
      <c r="QEX12" s="135"/>
      <c r="QEY12" s="135"/>
      <c r="QEZ12" s="135"/>
      <c r="QFA12" s="135"/>
      <c r="QFB12" s="135"/>
      <c r="QFC12" s="135"/>
      <c r="QFD12" s="135"/>
      <c r="QFE12" s="135"/>
      <c r="QFF12" s="135"/>
      <c r="QFG12" s="135"/>
      <c r="QFH12" s="135"/>
      <c r="QFI12" s="135"/>
      <c r="QFJ12" s="135"/>
      <c r="QFK12" s="135"/>
      <c r="QFL12" s="135"/>
      <c r="QFM12" s="135"/>
      <c r="QFN12" s="135"/>
      <c r="QFO12" s="135"/>
      <c r="QFP12" s="135"/>
      <c r="QFQ12" s="135"/>
      <c r="QFR12" s="135"/>
      <c r="QFS12" s="135"/>
      <c r="QFT12" s="135"/>
      <c r="QFU12" s="135"/>
      <c r="QFV12" s="135"/>
      <c r="QFW12" s="135"/>
      <c r="QFX12" s="135"/>
      <c r="QFY12" s="135"/>
      <c r="QFZ12" s="135"/>
      <c r="QGA12" s="135"/>
      <c r="QGB12" s="135"/>
      <c r="QGC12" s="135"/>
      <c r="QGD12" s="135"/>
      <c r="QGE12" s="135"/>
      <c r="QGF12" s="135"/>
      <c r="QGG12" s="135"/>
      <c r="QGH12" s="135"/>
      <c r="QGI12" s="135"/>
      <c r="QGJ12" s="135"/>
      <c r="QGK12" s="135"/>
      <c r="QGL12" s="135"/>
      <c r="QGM12" s="135"/>
      <c r="QGN12" s="135"/>
      <c r="QGO12" s="135"/>
      <c r="QGP12" s="135"/>
      <c r="QGQ12" s="135"/>
      <c r="QGR12" s="135"/>
      <c r="QGS12" s="135"/>
      <c r="QGT12" s="135"/>
      <c r="QGU12" s="135"/>
      <c r="QGV12" s="135"/>
      <c r="QGW12" s="135"/>
      <c r="QGX12" s="135"/>
      <c r="QGY12" s="135"/>
      <c r="QGZ12" s="135"/>
      <c r="QHA12" s="135"/>
      <c r="QHB12" s="135"/>
      <c r="QHC12" s="135"/>
      <c r="QHD12" s="135"/>
      <c r="QHE12" s="135"/>
      <c r="QHF12" s="135"/>
      <c r="QHG12" s="135"/>
      <c r="QHH12" s="135"/>
      <c r="QHI12" s="135"/>
      <c r="QHJ12" s="135"/>
      <c r="QHK12" s="135"/>
      <c r="QHL12" s="135"/>
      <c r="QHM12" s="135"/>
      <c r="QHN12" s="135"/>
      <c r="QHO12" s="135"/>
      <c r="QHP12" s="135"/>
      <c r="QHQ12" s="135"/>
      <c r="QHR12" s="135"/>
      <c r="QHS12" s="135"/>
      <c r="QHT12" s="135"/>
      <c r="QHU12" s="135"/>
      <c r="QHV12" s="135"/>
      <c r="QHW12" s="135"/>
      <c r="QHX12" s="135"/>
      <c r="QHY12" s="135"/>
      <c r="QHZ12" s="135"/>
      <c r="QIA12" s="135"/>
      <c r="QIB12" s="135"/>
      <c r="QIC12" s="135"/>
      <c r="QID12" s="135"/>
      <c r="QIE12" s="135"/>
      <c r="QIF12" s="135"/>
      <c r="QIG12" s="135"/>
      <c r="QIH12" s="135"/>
      <c r="QII12" s="135"/>
      <c r="QIJ12" s="135"/>
      <c r="QIK12" s="135"/>
      <c r="QIL12" s="135"/>
      <c r="QIM12" s="135"/>
      <c r="QIN12" s="135"/>
      <c r="QIO12" s="135"/>
      <c r="QIP12" s="135"/>
      <c r="QIQ12" s="135"/>
      <c r="QIR12" s="135"/>
      <c r="QIS12" s="135"/>
      <c r="QIT12" s="135"/>
      <c r="QIU12" s="135"/>
      <c r="QIV12" s="135"/>
      <c r="QIW12" s="135"/>
      <c r="QIX12" s="135"/>
      <c r="QIY12" s="135"/>
      <c r="QIZ12" s="135"/>
      <c r="QJA12" s="135"/>
      <c r="QJB12" s="135"/>
      <c r="QJC12" s="135"/>
      <c r="QJD12" s="135"/>
      <c r="QJE12" s="135"/>
      <c r="QJF12" s="135"/>
      <c r="QJG12" s="135"/>
      <c r="QJH12" s="135"/>
      <c r="QJI12" s="135"/>
      <c r="QJJ12" s="135"/>
      <c r="QJK12" s="135"/>
      <c r="QJL12" s="135"/>
      <c r="QJM12" s="135"/>
      <c r="QJN12" s="135"/>
      <c r="QJO12" s="135"/>
      <c r="QJP12" s="135"/>
      <c r="QJQ12" s="135"/>
      <c r="QJR12" s="135"/>
      <c r="QJS12" s="135"/>
      <c r="QJT12" s="135"/>
      <c r="QJU12" s="135"/>
      <c r="QJV12" s="135"/>
      <c r="QJW12" s="135"/>
      <c r="QJX12" s="135"/>
      <c r="QJY12" s="135"/>
      <c r="QJZ12" s="135"/>
      <c r="QKA12" s="135"/>
      <c r="QKB12" s="135"/>
      <c r="QKC12" s="135"/>
      <c r="QKD12" s="135"/>
      <c r="QKE12" s="135"/>
      <c r="QKF12" s="135"/>
      <c r="QKG12" s="135"/>
      <c r="QKH12" s="135"/>
      <c r="QKI12" s="135"/>
      <c r="QKJ12" s="135"/>
      <c r="QKK12" s="135"/>
      <c r="QKL12" s="135"/>
      <c r="QKM12" s="135"/>
      <c r="QKN12" s="135"/>
      <c r="QKO12" s="135"/>
      <c r="QKP12" s="135"/>
      <c r="QKQ12" s="135"/>
      <c r="QKR12" s="135"/>
      <c r="QKS12" s="135"/>
      <c r="QKT12" s="135"/>
      <c r="QKU12" s="135"/>
      <c r="QKV12" s="135"/>
      <c r="QKW12" s="135"/>
      <c r="QKX12" s="135"/>
      <c r="QKY12" s="135"/>
      <c r="QKZ12" s="135"/>
      <c r="QLA12" s="135"/>
      <c r="QLB12" s="135"/>
      <c r="QLC12" s="135"/>
      <c r="QLD12" s="135"/>
      <c r="QLE12" s="135"/>
      <c r="QLF12" s="135"/>
      <c r="QLG12" s="135"/>
      <c r="QLH12" s="135"/>
      <c r="QLI12" s="135"/>
      <c r="QLJ12" s="135"/>
      <c r="QLK12" s="135"/>
      <c r="QLL12" s="135"/>
      <c r="QLM12" s="135"/>
      <c r="QLN12" s="135"/>
      <c r="QLO12" s="135"/>
      <c r="QLP12" s="135"/>
      <c r="QLQ12" s="135"/>
      <c r="QLR12" s="135"/>
      <c r="QLS12" s="135"/>
      <c r="QLT12" s="135"/>
      <c r="QLU12" s="135"/>
      <c r="QLV12" s="135"/>
      <c r="QLW12" s="135"/>
      <c r="QLX12" s="135"/>
      <c r="QLY12" s="135"/>
      <c r="QLZ12" s="135"/>
      <c r="QMA12" s="135"/>
      <c r="QMB12" s="135"/>
      <c r="QMC12" s="135"/>
      <c r="QMD12" s="135"/>
      <c r="QME12" s="135"/>
      <c r="QMF12" s="135"/>
      <c r="QMG12" s="135"/>
      <c r="QMH12" s="135"/>
      <c r="QMI12" s="135"/>
      <c r="QMJ12" s="135"/>
      <c r="QMK12" s="135"/>
      <c r="QML12" s="135"/>
      <c r="QMM12" s="135"/>
      <c r="QMN12" s="135"/>
      <c r="QMO12" s="135"/>
      <c r="QMP12" s="135"/>
      <c r="QMQ12" s="135"/>
      <c r="QMR12" s="135"/>
      <c r="QMS12" s="135"/>
      <c r="QMT12" s="135"/>
      <c r="QMU12" s="135"/>
      <c r="QMV12" s="135"/>
      <c r="QMW12" s="135"/>
      <c r="QMX12" s="135"/>
      <c r="QMY12" s="135"/>
      <c r="QMZ12" s="135"/>
      <c r="QNA12" s="135"/>
      <c r="QNB12" s="135"/>
      <c r="QNC12" s="135"/>
      <c r="QND12" s="135"/>
      <c r="QNE12" s="135"/>
      <c r="QNF12" s="135"/>
      <c r="QNG12" s="135"/>
      <c r="QNH12" s="135"/>
      <c r="QNI12" s="135"/>
      <c r="QNJ12" s="135"/>
      <c r="QNK12" s="135"/>
      <c r="QNL12" s="135"/>
      <c r="QNM12" s="135"/>
      <c r="QNN12" s="135"/>
      <c r="QNO12" s="135"/>
      <c r="QNP12" s="135"/>
      <c r="QNQ12" s="135"/>
      <c r="QNR12" s="135"/>
      <c r="QNS12" s="135"/>
      <c r="QNT12" s="135"/>
      <c r="QNU12" s="135"/>
      <c r="QNV12" s="135"/>
      <c r="QNW12" s="135"/>
      <c r="QNX12" s="135"/>
      <c r="QNY12" s="135"/>
      <c r="QNZ12" s="135"/>
      <c r="QOA12" s="135"/>
      <c r="QOB12" s="135"/>
      <c r="QOC12" s="135"/>
      <c r="QOD12" s="135"/>
      <c r="QOE12" s="135"/>
      <c r="QOF12" s="135"/>
      <c r="QOG12" s="135"/>
      <c r="QOH12" s="135"/>
      <c r="QOI12" s="135"/>
      <c r="QOJ12" s="135"/>
      <c r="QOK12" s="135"/>
      <c r="QOL12" s="135"/>
      <c r="QOM12" s="135"/>
      <c r="QON12" s="135"/>
      <c r="QOO12" s="135"/>
      <c r="QOP12" s="135"/>
      <c r="QOQ12" s="135"/>
      <c r="QOR12" s="135"/>
      <c r="QOS12" s="135"/>
      <c r="QOT12" s="135"/>
      <c r="QOU12" s="135"/>
      <c r="QOV12" s="135"/>
      <c r="QOW12" s="135"/>
      <c r="QOX12" s="135"/>
      <c r="QOY12" s="135"/>
      <c r="QOZ12" s="135"/>
      <c r="QPA12" s="135"/>
      <c r="QPB12" s="135"/>
      <c r="QPC12" s="135"/>
      <c r="QPD12" s="135"/>
      <c r="QPE12" s="135"/>
      <c r="QPF12" s="135"/>
      <c r="QPG12" s="135"/>
      <c r="QPH12" s="135"/>
      <c r="QPI12" s="135"/>
      <c r="QPJ12" s="135"/>
      <c r="QPK12" s="135"/>
      <c r="QPL12" s="135"/>
      <c r="QPM12" s="135"/>
      <c r="QPN12" s="135"/>
      <c r="QPO12" s="135"/>
      <c r="QPP12" s="135"/>
      <c r="QPQ12" s="135"/>
      <c r="QPR12" s="135"/>
      <c r="QPS12" s="135"/>
      <c r="QPT12" s="135"/>
      <c r="QPU12" s="135"/>
      <c r="QPV12" s="135"/>
      <c r="QPW12" s="135"/>
      <c r="QPX12" s="135"/>
      <c r="QPY12" s="135"/>
      <c r="QPZ12" s="135"/>
      <c r="QQA12" s="135"/>
      <c r="QQB12" s="135"/>
      <c r="QQC12" s="135"/>
      <c r="QQD12" s="135"/>
      <c r="QQE12" s="135"/>
      <c r="QQF12" s="135"/>
      <c r="QQG12" s="135"/>
      <c r="QQH12" s="135"/>
      <c r="QQI12" s="135"/>
      <c r="QQJ12" s="135"/>
      <c r="QQK12" s="135"/>
      <c r="QQL12" s="135"/>
      <c r="QQM12" s="135"/>
      <c r="QQN12" s="135"/>
      <c r="QQO12" s="135"/>
      <c r="QQP12" s="135"/>
      <c r="QQQ12" s="135"/>
      <c r="QQR12" s="135"/>
      <c r="QQS12" s="135"/>
      <c r="QQT12" s="135"/>
      <c r="QQU12" s="135"/>
      <c r="QQV12" s="135"/>
      <c r="QQW12" s="135"/>
      <c r="QQX12" s="135"/>
      <c r="QQY12" s="135"/>
      <c r="QQZ12" s="135"/>
      <c r="QRA12" s="135"/>
      <c r="QRB12" s="135"/>
      <c r="QRC12" s="135"/>
      <c r="QRD12" s="135"/>
      <c r="QRE12" s="135"/>
      <c r="QRF12" s="135"/>
      <c r="QRG12" s="135"/>
      <c r="QRH12" s="135"/>
      <c r="QRI12" s="135"/>
      <c r="QRJ12" s="135"/>
      <c r="QRK12" s="135"/>
      <c r="QRL12" s="135"/>
      <c r="QRM12" s="135"/>
      <c r="QRN12" s="135"/>
      <c r="QRO12" s="135"/>
      <c r="QRP12" s="135"/>
      <c r="QRQ12" s="135"/>
      <c r="QRR12" s="135"/>
      <c r="QRS12" s="135"/>
      <c r="QRT12" s="135"/>
      <c r="QRU12" s="135"/>
      <c r="QRV12" s="135"/>
      <c r="QRW12" s="135"/>
      <c r="QRX12" s="135"/>
      <c r="QRY12" s="135"/>
      <c r="QRZ12" s="135"/>
      <c r="QSA12" s="135"/>
      <c r="QSB12" s="135"/>
      <c r="QSC12" s="135"/>
      <c r="QSD12" s="135"/>
      <c r="QSE12" s="135"/>
      <c r="QSF12" s="135"/>
      <c r="QSG12" s="135"/>
      <c r="QSH12" s="135"/>
      <c r="QSI12" s="135"/>
      <c r="QSJ12" s="135"/>
      <c r="QSK12" s="135"/>
      <c r="QSL12" s="135"/>
      <c r="QSM12" s="135"/>
      <c r="QSN12" s="135"/>
      <c r="QSO12" s="135"/>
      <c r="QSP12" s="135"/>
      <c r="QSQ12" s="135"/>
      <c r="QSR12" s="135"/>
      <c r="QSS12" s="135"/>
      <c r="QST12" s="135"/>
      <c r="QSU12" s="135"/>
      <c r="QSV12" s="135"/>
      <c r="QSW12" s="135"/>
      <c r="QSX12" s="135"/>
      <c r="QSY12" s="135"/>
      <c r="QSZ12" s="135"/>
      <c r="QTA12" s="135"/>
      <c r="QTB12" s="135"/>
      <c r="QTC12" s="135"/>
      <c r="QTD12" s="135"/>
      <c r="QTE12" s="135"/>
      <c r="QTF12" s="135"/>
      <c r="QTG12" s="135"/>
      <c r="QTH12" s="135"/>
      <c r="QTI12" s="135"/>
      <c r="QTJ12" s="135"/>
      <c r="QTK12" s="135"/>
      <c r="QTL12" s="135"/>
      <c r="QTM12" s="135"/>
      <c r="QTN12" s="135"/>
      <c r="QTO12" s="135"/>
      <c r="QTP12" s="135"/>
      <c r="QTQ12" s="135"/>
      <c r="QTR12" s="135"/>
      <c r="QTS12" s="135"/>
      <c r="QTT12" s="135"/>
      <c r="QTU12" s="135"/>
      <c r="QTV12" s="135"/>
      <c r="QTW12" s="135"/>
      <c r="QTX12" s="135"/>
      <c r="QTY12" s="135"/>
      <c r="QTZ12" s="135"/>
      <c r="QUA12" s="135"/>
      <c r="QUB12" s="135"/>
      <c r="QUC12" s="135"/>
      <c r="QUD12" s="135"/>
      <c r="QUE12" s="135"/>
      <c r="QUF12" s="135"/>
      <c r="QUG12" s="135"/>
      <c r="QUH12" s="135"/>
      <c r="QUI12" s="135"/>
      <c r="QUJ12" s="135"/>
      <c r="QUK12" s="135"/>
      <c r="QUL12" s="135"/>
      <c r="QUM12" s="135"/>
      <c r="QUN12" s="135"/>
      <c r="QUO12" s="135"/>
      <c r="QUP12" s="135"/>
      <c r="QUQ12" s="135"/>
      <c r="QUR12" s="135"/>
      <c r="QUS12" s="135"/>
      <c r="QUT12" s="135"/>
      <c r="QUU12" s="135"/>
      <c r="QUV12" s="135"/>
      <c r="QUW12" s="135"/>
      <c r="QUX12" s="135"/>
      <c r="QUY12" s="135"/>
      <c r="QUZ12" s="135"/>
      <c r="QVA12" s="135"/>
      <c r="QVB12" s="135"/>
      <c r="QVC12" s="135"/>
      <c r="QVD12" s="135"/>
      <c r="QVE12" s="135"/>
      <c r="QVF12" s="135"/>
      <c r="QVG12" s="135"/>
      <c r="QVH12" s="135"/>
      <c r="QVI12" s="135"/>
      <c r="QVJ12" s="135"/>
      <c r="QVK12" s="135"/>
      <c r="QVL12" s="135"/>
      <c r="QVM12" s="135"/>
      <c r="QVN12" s="135"/>
      <c r="QVO12" s="135"/>
      <c r="QVP12" s="135"/>
      <c r="QVQ12" s="135"/>
      <c r="QVR12" s="135"/>
      <c r="QVS12" s="135"/>
      <c r="QVT12" s="135"/>
      <c r="QVU12" s="135"/>
      <c r="QVV12" s="135"/>
      <c r="QVW12" s="135"/>
      <c r="QVX12" s="135"/>
      <c r="QVY12" s="135"/>
      <c r="QVZ12" s="135"/>
      <c r="QWA12" s="135"/>
      <c r="QWB12" s="135"/>
      <c r="QWC12" s="135"/>
      <c r="QWD12" s="135"/>
      <c r="QWE12" s="135"/>
      <c r="QWF12" s="135"/>
      <c r="QWG12" s="135"/>
      <c r="QWH12" s="135"/>
      <c r="QWI12" s="135"/>
      <c r="QWJ12" s="135"/>
      <c r="QWK12" s="135"/>
      <c r="QWL12" s="135"/>
      <c r="QWM12" s="135"/>
      <c r="QWN12" s="135"/>
      <c r="QWO12" s="135"/>
      <c r="QWP12" s="135"/>
      <c r="QWQ12" s="135"/>
      <c r="QWR12" s="135"/>
      <c r="QWS12" s="135"/>
      <c r="QWT12" s="135"/>
      <c r="QWU12" s="135"/>
      <c r="QWV12" s="135"/>
      <c r="QWW12" s="135"/>
      <c r="QWX12" s="135"/>
      <c r="QWY12" s="135"/>
      <c r="QWZ12" s="135"/>
      <c r="QXA12" s="135"/>
      <c r="QXB12" s="135"/>
      <c r="QXC12" s="135"/>
      <c r="QXD12" s="135"/>
      <c r="QXE12" s="135"/>
      <c r="QXF12" s="135"/>
      <c r="QXG12" s="135"/>
      <c r="QXH12" s="135"/>
      <c r="QXI12" s="135"/>
      <c r="QXJ12" s="135"/>
      <c r="QXK12" s="135"/>
      <c r="QXL12" s="135"/>
      <c r="QXM12" s="135"/>
      <c r="QXN12" s="135"/>
      <c r="QXO12" s="135"/>
      <c r="QXP12" s="135"/>
      <c r="QXQ12" s="135"/>
      <c r="QXR12" s="135"/>
      <c r="QXS12" s="135"/>
      <c r="QXT12" s="135"/>
      <c r="QXU12" s="135"/>
      <c r="QXV12" s="135"/>
      <c r="QXW12" s="135"/>
      <c r="QXX12" s="135"/>
      <c r="QXY12" s="135"/>
      <c r="QXZ12" s="135"/>
      <c r="QYA12" s="135"/>
      <c r="QYB12" s="135"/>
      <c r="QYC12" s="135"/>
      <c r="QYD12" s="135"/>
      <c r="QYE12" s="135"/>
      <c r="QYF12" s="135"/>
      <c r="QYG12" s="135"/>
      <c r="QYH12" s="135"/>
      <c r="QYI12" s="135"/>
      <c r="QYJ12" s="135"/>
      <c r="QYK12" s="135"/>
      <c r="QYL12" s="135"/>
      <c r="QYM12" s="135"/>
      <c r="QYN12" s="135"/>
      <c r="QYO12" s="135"/>
      <c r="QYP12" s="135"/>
      <c r="QYQ12" s="135"/>
      <c r="QYR12" s="135"/>
      <c r="QYS12" s="135"/>
      <c r="QYT12" s="135"/>
      <c r="QYU12" s="135"/>
      <c r="QYV12" s="135"/>
      <c r="QYW12" s="135"/>
      <c r="QYX12" s="135"/>
      <c r="QYY12" s="135"/>
      <c r="QYZ12" s="135"/>
      <c r="QZA12" s="135"/>
      <c r="QZB12" s="135"/>
      <c r="QZC12" s="135"/>
      <c r="QZD12" s="135"/>
      <c r="QZE12" s="135"/>
      <c r="QZF12" s="135"/>
      <c r="QZG12" s="135"/>
      <c r="QZH12" s="135"/>
      <c r="QZI12" s="135"/>
      <c r="QZJ12" s="135"/>
      <c r="QZK12" s="135"/>
      <c r="QZL12" s="135"/>
      <c r="QZM12" s="135"/>
      <c r="QZN12" s="135"/>
      <c r="QZO12" s="135"/>
      <c r="QZP12" s="135"/>
      <c r="QZQ12" s="135"/>
      <c r="QZR12" s="135"/>
      <c r="QZS12" s="135"/>
      <c r="QZT12" s="135"/>
      <c r="QZU12" s="135"/>
      <c r="QZV12" s="135"/>
      <c r="QZW12" s="135"/>
      <c r="QZX12" s="135"/>
      <c r="QZY12" s="135"/>
      <c r="QZZ12" s="135"/>
      <c r="RAA12" s="135"/>
      <c r="RAB12" s="135"/>
      <c r="RAC12" s="135"/>
      <c r="RAD12" s="135"/>
      <c r="RAE12" s="135"/>
      <c r="RAF12" s="135"/>
      <c r="RAG12" s="135"/>
      <c r="RAH12" s="135"/>
      <c r="RAI12" s="135"/>
      <c r="RAJ12" s="135"/>
      <c r="RAK12" s="135"/>
      <c r="RAL12" s="135"/>
      <c r="RAM12" s="135"/>
      <c r="RAN12" s="135"/>
      <c r="RAO12" s="135"/>
      <c r="RAP12" s="135"/>
      <c r="RAQ12" s="135"/>
      <c r="RAR12" s="135"/>
      <c r="RAS12" s="135"/>
      <c r="RAT12" s="135"/>
      <c r="RAU12" s="135"/>
      <c r="RAV12" s="135"/>
      <c r="RAW12" s="135"/>
      <c r="RAX12" s="135"/>
      <c r="RAY12" s="135"/>
      <c r="RAZ12" s="135"/>
      <c r="RBA12" s="135"/>
      <c r="RBB12" s="135"/>
      <c r="RBC12" s="135"/>
      <c r="RBD12" s="135"/>
      <c r="RBE12" s="135"/>
      <c r="RBF12" s="135"/>
      <c r="RBG12" s="135"/>
      <c r="RBH12" s="135"/>
      <c r="RBI12" s="135"/>
      <c r="RBJ12" s="135"/>
      <c r="RBK12" s="135"/>
      <c r="RBL12" s="135"/>
      <c r="RBM12" s="135"/>
      <c r="RBN12" s="135"/>
      <c r="RBO12" s="135"/>
      <c r="RBP12" s="135"/>
      <c r="RBQ12" s="135"/>
      <c r="RBR12" s="135"/>
      <c r="RBS12" s="135"/>
      <c r="RBT12" s="135"/>
      <c r="RBU12" s="135"/>
      <c r="RBV12" s="135"/>
      <c r="RBW12" s="135"/>
      <c r="RBX12" s="135"/>
      <c r="RBY12" s="135"/>
      <c r="RBZ12" s="135"/>
      <c r="RCA12" s="135"/>
      <c r="RCB12" s="135"/>
      <c r="RCC12" s="135"/>
      <c r="RCD12" s="135"/>
      <c r="RCE12" s="135"/>
      <c r="RCF12" s="135"/>
      <c r="RCG12" s="135"/>
      <c r="RCH12" s="135"/>
      <c r="RCI12" s="135"/>
      <c r="RCJ12" s="135"/>
      <c r="RCK12" s="135"/>
      <c r="RCL12" s="135"/>
      <c r="RCM12" s="135"/>
      <c r="RCN12" s="135"/>
      <c r="RCO12" s="135"/>
      <c r="RCP12" s="135"/>
      <c r="RCQ12" s="135"/>
      <c r="RCR12" s="135"/>
      <c r="RCS12" s="135"/>
      <c r="RCT12" s="135"/>
      <c r="RCU12" s="135"/>
      <c r="RCV12" s="135"/>
      <c r="RCW12" s="135"/>
      <c r="RCX12" s="135"/>
      <c r="RCY12" s="135"/>
      <c r="RCZ12" s="135"/>
      <c r="RDA12" s="135"/>
      <c r="RDB12" s="135"/>
      <c r="RDC12" s="135"/>
      <c r="RDD12" s="135"/>
      <c r="RDE12" s="135"/>
      <c r="RDF12" s="135"/>
      <c r="RDG12" s="135"/>
      <c r="RDH12" s="135"/>
      <c r="RDI12" s="135"/>
      <c r="RDJ12" s="135"/>
      <c r="RDK12" s="135"/>
      <c r="RDL12" s="135"/>
      <c r="RDM12" s="135"/>
      <c r="RDN12" s="135"/>
      <c r="RDO12" s="135"/>
      <c r="RDP12" s="135"/>
      <c r="RDQ12" s="135"/>
      <c r="RDR12" s="135"/>
      <c r="RDS12" s="135"/>
      <c r="RDT12" s="135"/>
      <c r="RDU12" s="135"/>
      <c r="RDV12" s="135"/>
      <c r="RDW12" s="135"/>
      <c r="RDX12" s="135"/>
      <c r="RDY12" s="135"/>
      <c r="RDZ12" s="135"/>
      <c r="REA12" s="135"/>
      <c r="REB12" s="135"/>
      <c r="REC12" s="135"/>
      <c r="RED12" s="135"/>
      <c r="REE12" s="135"/>
      <c r="REF12" s="135"/>
      <c r="REG12" s="135"/>
      <c r="REH12" s="135"/>
      <c r="REI12" s="135"/>
      <c r="REJ12" s="135"/>
      <c r="REK12" s="135"/>
      <c r="REL12" s="135"/>
      <c r="REM12" s="135"/>
      <c r="REN12" s="135"/>
      <c r="REO12" s="135"/>
      <c r="REP12" s="135"/>
      <c r="REQ12" s="135"/>
      <c r="RER12" s="135"/>
      <c r="RES12" s="135"/>
      <c r="RET12" s="135"/>
      <c r="REU12" s="135"/>
      <c r="REV12" s="135"/>
      <c r="REW12" s="135"/>
      <c r="REX12" s="135"/>
      <c r="REY12" s="135"/>
      <c r="REZ12" s="135"/>
      <c r="RFA12" s="135"/>
      <c r="RFB12" s="135"/>
      <c r="RFC12" s="135"/>
      <c r="RFD12" s="135"/>
      <c r="RFE12" s="135"/>
      <c r="RFF12" s="135"/>
      <c r="RFG12" s="135"/>
      <c r="RFH12" s="135"/>
      <c r="RFI12" s="135"/>
      <c r="RFJ12" s="135"/>
      <c r="RFK12" s="135"/>
      <c r="RFL12" s="135"/>
      <c r="RFM12" s="135"/>
      <c r="RFN12" s="135"/>
      <c r="RFO12" s="135"/>
      <c r="RFP12" s="135"/>
      <c r="RFQ12" s="135"/>
      <c r="RFR12" s="135"/>
      <c r="RFS12" s="135"/>
      <c r="RFT12" s="135"/>
      <c r="RFU12" s="135"/>
      <c r="RFV12" s="135"/>
      <c r="RFW12" s="135"/>
      <c r="RFX12" s="135"/>
      <c r="RFY12" s="135"/>
      <c r="RFZ12" s="135"/>
      <c r="RGA12" s="135"/>
      <c r="RGB12" s="135"/>
      <c r="RGC12" s="135"/>
      <c r="RGD12" s="135"/>
      <c r="RGE12" s="135"/>
      <c r="RGF12" s="135"/>
      <c r="RGG12" s="135"/>
      <c r="RGH12" s="135"/>
      <c r="RGI12" s="135"/>
      <c r="RGJ12" s="135"/>
      <c r="RGK12" s="135"/>
      <c r="RGL12" s="135"/>
      <c r="RGM12" s="135"/>
      <c r="RGN12" s="135"/>
      <c r="RGO12" s="135"/>
      <c r="RGP12" s="135"/>
      <c r="RGQ12" s="135"/>
      <c r="RGR12" s="135"/>
      <c r="RGS12" s="135"/>
      <c r="RGT12" s="135"/>
      <c r="RGU12" s="135"/>
      <c r="RGV12" s="135"/>
      <c r="RGW12" s="135"/>
      <c r="RGX12" s="135"/>
      <c r="RGY12" s="135"/>
      <c r="RGZ12" s="135"/>
      <c r="RHA12" s="135"/>
      <c r="RHB12" s="135"/>
      <c r="RHC12" s="135"/>
      <c r="RHD12" s="135"/>
      <c r="RHE12" s="135"/>
      <c r="RHF12" s="135"/>
      <c r="RHG12" s="135"/>
      <c r="RHH12" s="135"/>
      <c r="RHI12" s="135"/>
      <c r="RHJ12" s="135"/>
      <c r="RHK12" s="135"/>
      <c r="RHL12" s="135"/>
      <c r="RHM12" s="135"/>
      <c r="RHN12" s="135"/>
      <c r="RHO12" s="135"/>
      <c r="RHP12" s="135"/>
      <c r="RHQ12" s="135"/>
      <c r="RHR12" s="135"/>
      <c r="RHS12" s="135"/>
      <c r="RHT12" s="135"/>
      <c r="RHU12" s="135"/>
      <c r="RHV12" s="135"/>
      <c r="RHW12" s="135"/>
      <c r="RHX12" s="135"/>
      <c r="RHY12" s="135"/>
      <c r="RHZ12" s="135"/>
      <c r="RIA12" s="135"/>
      <c r="RIB12" s="135"/>
      <c r="RIC12" s="135"/>
      <c r="RID12" s="135"/>
      <c r="RIE12" s="135"/>
      <c r="RIF12" s="135"/>
      <c r="RIG12" s="135"/>
      <c r="RIH12" s="135"/>
      <c r="RII12" s="135"/>
      <c r="RIJ12" s="135"/>
      <c r="RIK12" s="135"/>
      <c r="RIL12" s="135"/>
      <c r="RIM12" s="135"/>
      <c r="RIN12" s="135"/>
      <c r="RIO12" s="135"/>
      <c r="RIP12" s="135"/>
      <c r="RIQ12" s="135"/>
      <c r="RIR12" s="135"/>
      <c r="RIS12" s="135"/>
      <c r="RIT12" s="135"/>
      <c r="RIU12" s="135"/>
      <c r="RIV12" s="135"/>
      <c r="RIW12" s="135"/>
      <c r="RIX12" s="135"/>
      <c r="RIY12" s="135"/>
      <c r="RIZ12" s="135"/>
      <c r="RJA12" s="135"/>
      <c r="RJB12" s="135"/>
      <c r="RJC12" s="135"/>
      <c r="RJD12" s="135"/>
      <c r="RJE12" s="135"/>
      <c r="RJF12" s="135"/>
      <c r="RJG12" s="135"/>
      <c r="RJH12" s="135"/>
      <c r="RJI12" s="135"/>
      <c r="RJJ12" s="135"/>
      <c r="RJK12" s="135"/>
      <c r="RJL12" s="135"/>
      <c r="RJM12" s="135"/>
      <c r="RJN12" s="135"/>
      <c r="RJO12" s="135"/>
      <c r="RJP12" s="135"/>
      <c r="RJQ12" s="135"/>
      <c r="RJR12" s="135"/>
      <c r="RJS12" s="135"/>
      <c r="RJT12" s="135"/>
      <c r="RJU12" s="135"/>
      <c r="RJV12" s="135"/>
      <c r="RJW12" s="135"/>
      <c r="RJX12" s="135"/>
      <c r="RJY12" s="135"/>
      <c r="RJZ12" s="135"/>
      <c r="RKA12" s="135"/>
      <c r="RKB12" s="135"/>
      <c r="RKC12" s="135"/>
      <c r="RKD12" s="135"/>
      <c r="RKE12" s="135"/>
      <c r="RKF12" s="135"/>
      <c r="RKG12" s="135"/>
      <c r="RKH12" s="135"/>
      <c r="RKI12" s="135"/>
      <c r="RKJ12" s="135"/>
      <c r="RKK12" s="135"/>
      <c r="RKL12" s="135"/>
      <c r="RKM12" s="135"/>
      <c r="RKN12" s="135"/>
      <c r="RKO12" s="135"/>
      <c r="RKP12" s="135"/>
      <c r="RKQ12" s="135"/>
      <c r="RKR12" s="135"/>
      <c r="RKS12" s="135"/>
      <c r="RKT12" s="135"/>
      <c r="RKU12" s="135"/>
      <c r="RKV12" s="135"/>
      <c r="RKW12" s="135"/>
      <c r="RKX12" s="135"/>
      <c r="RKY12" s="135"/>
      <c r="RKZ12" s="135"/>
      <c r="RLA12" s="135"/>
      <c r="RLB12" s="135"/>
      <c r="RLC12" s="135"/>
      <c r="RLD12" s="135"/>
      <c r="RLE12" s="135"/>
      <c r="RLF12" s="135"/>
      <c r="RLG12" s="135"/>
      <c r="RLH12" s="135"/>
      <c r="RLI12" s="135"/>
      <c r="RLJ12" s="135"/>
      <c r="RLK12" s="135"/>
      <c r="RLL12" s="135"/>
      <c r="RLM12" s="135"/>
      <c r="RLN12" s="135"/>
      <c r="RLO12" s="135"/>
      <c r="RLP12" s="135"/>
      <c r="RLQ12" s="135"/>
      <c r="RLR12" s="135"/>
      <c r="RLS12" s="135"/>
      <c r="RLT12" s="135"/>
      <c r="RLU12" s="135"/>
      <c r="RLV12" s="135"/>
      <c r="RLW12" s="135"/>
      <c r="RLX12" s="135"/>
      <c r="RLY12" s="135"/>
      <c r="RLZ12" s="135"/>
      <c r="RMA12" s="135"/>
      <c r="RMB12" s="135"/>
      <c r="RMC12" s="135"/>
      <c r="RMD12" s="135"/>
      <c r="RME12" s="135"/>
      <c r="RMF12" s="135"/>
      <c r="RMG12" s="135"/>
      <c r="RMH12" s="135"/>
      <c r="RMI12" s="135"/>
      <c r="RMJ12" s="135"/>
      <c r="RMK12" s="135"/>
      <c r="RML12" s="135"/>
      <c r="RMM12" s="135"/>
      <c r="RMN12" s="135"/>
      <c r="RMO12" s="135"/>
      <c r="RMP12" s="135"/>
      <c r="RMQ12" s="135"/>
      <c r="RMR12" s="135"/>
      <c r="RMS12" s="135"/>
      <c r="RMT12" s="135"/>
      <c r="RMU12" s="135"/>
      <c r="RMV12" s="135"/>
      <c r="RMW12" s="135"/>
      <c r="RMX12" s="135"/>
      <c r="RMY12" s="135"/>
      <c r="RMZ12" s="135"/>
      <c r="RNA12" s="135"/>
      <c r="RNB12" s="135"/>
      <c r="RNC12" s="135"/>
      <c r="RND12" s="135"/>
      <c r="RNE12" s="135"/>
      <c r="RNF12" s="135"/>
      <c r="RNG12" s="135"/>
      <c r="RNH12" s="135"/>
      <c r="RNI12" s="135"/>
      <c r="RNJ12" s="135"/>
      <c r="RNK12" s="135"/>
      <c r="RNL12" s="135"/>
      <c r="RNM12" s="135"/>
      <c r="RNN12" s="135"/>
      <c r="RNO12" s="135"/>
      <c r="RNP12" s="135"/>
      <c r="RNQ12" s="135"/>
      <c r="RNR12" s="135"/>
      <c r="RNS12" s="135"/>
      <c r="RNT12" s="135"/>
      <c r="RNU12" s="135"/>
      <c r="RNV12" s="135"/>
      <c r="RNW12" s="135"/>
      <c r="RNX12" s="135"/>
      <c r="RNY12" s="135"/>
      <c r="RNZ12" s="135"/>
      <c r="ROA12" s="135"/>
      <c r="ROB12" s="135"/>
      <c r="ROC12" s="135"/>
      <c r="ROD12" s="135"/>
      <c r="ROE12" s="135"/>
      <c r="ROF12" s="135"/>
      <c r="ROG12" s="135"/>
      <c r="ROH12" s="135"/>
      <c r="ROI12" s="135"/>
      <c r="ROJ12" s="135"/>
      <c r="ROK12" s="135"/>
      <c r="ROL12" s="135"/>
      <c r="ROM12" s="135"/>
      <c r="RON12" s="135"/>
      <c r="ROO12" s="135"/>
      <c r="ROP12" s="135"/>
      <c r="ROQ12" s="135"/>
      <c r="ROR12" s="135"/>
      <c r="ROS12" s="135"/>
      <c r="ROT12" s="135"/>
      <c r="ROU12" s="135"/>
      <c r="ROV12" s="135"/>
      <c r="ROW12" s="135"/>
      <c r="ROX12" s="135"/>
      <c r="ROY12" s="135"/>
      <c r="ROZ12" s="135"/>
      <c r="RPA12" s="135"/>
      <c r="RPB12" s="135"/>
      <c r="RPC12" s="135"/>
      <c r="RPD12" s="135"/>
      <c r="RPE12" s="135"/>
      <c r="RPF12" s="135"/>
      <c r="RPG12" s="135"/>
      <c r="RPH12" s="135"/>
      <c r="RPI12" s="135"/>
      <c r="RPJ12" s="135"/>
      <c r="RPK12" s="135"/>
      <c r="RPL12" s="135"/>
      <c r="RPM12" s="135"/>
      <c r="RPN12" s="135"/>
      <c r="RPO12" s="135"/>
      <c r="RPP12" s="135"/>
      <c r="RPQ12" s="135"/>
      <c r="RPR12" s="135"/>
      <c r="RPS12" s="135"/>
      <c r="RPT12" s="135"/>
      <c r="RPU12" s="135"/>
      <c r="RPV12" s="135"/>
      <c r="RPW12" s="135"/>
      <c r="RPX12" s="135"/>
      <c r="RPY12" s="135"/>
      <c r="RPZ12" s="135"/>
      <c r="RQA12" s="135"/>
      <c r="RQB12" s="135"/>
      <c r="RQC12" s="135"/>
      <c r="RQD12" s="135"/>
      <c r="RQE12" s="135"/>
      <c r="RQF12" s="135"/>
      <c r="RQG12" s="135"/>
      <c r="RQH12" s="135"/>
      <c r="RQI12" s="135"/>
      <c r="RQJ12" s="135"/>
      <c r="RQK12" s="135"/>
      <c r="RQL12" s="135"/>
      <c r="RQM12" s="135"/>
      <c r="RQN12" s="135"/>
      <c r="RQO12" s="135"/>
      <c r="RQP12" s="135"/>
      <c r="RQQ12" s="135"/>
      <c r="RQR12" s="135"/>
      <c r="RQS12" s="135"/>
      <c r="RQT12" s="135"/>
      <c r="RQU12" s="135"/>
      <c r="RQV12" s="135"/>
      <c r="RQW12" s="135"/>
      <c r="RQX12" s="135"/>
      <c r="RQY12" s="135"/>
      <c r="RQZ12" s="135"/>
      <c r="RRA12" s="135"/>
      <c r="RRB12" s="135"/>
      <c r="RRC12" s="135"/>
      <c r="RRD12" s="135"/>
      <c r="RRE12" s="135"/>
      <c r="RRF12" s="135"/>
      <c r="RRG12" s="135"/>
      <c r="RRH12" s="135"/>
      <c r="RRI12" s="135"/>
      <c r="RRJ12" s="135"/>
      <c r="RRK12" s="135"/>
      <c r="RRL12" s="135"/>
      <c r="RRM12" s="135"/>
      <c r="RRN12" s="135"/>
      <c r="RRO12" s="135"/>
      <c r="RRP12" s="135"/>
      <c r="RRQ12" s="135"/>
      <c r="RRR12" s="135"/>
      <c r="RRS12" s="135"/>
      <c r="RRT12" s="135"/>
      <c r="RRU12" s="135"/>
      <c r="RRV12" s="135"/>
      <c r="RRW12" s="135"/>
      <c r="RRX12" s="135"/>
      <c r="RRY12" s="135"/>
      <c r="RRZ12" s="135"/>
      <c r="RSA12" s="135"/>
      <c r="RSB12" s="135"/>
      <c r="RSC12" s="135"/>
      <c r="RSD12" s="135"/>
      <c r="RSE12" s="135"/>
      <c r="RSF12" s="135"/>
      <c r="RSG12" s="135"/>
      <c r="RSH12" s="135"/>
      <c r="RSI12" s="135"/>
      <c r="RSJ12" s="135"/>
      <c r="RSK12" s="135"/>
      <c r="RSL12" s="135"/>
      <c r="RSM12" s="135"/>
      <c r="RSN12" s="135"/>
      <c r="RSO12" s="135"/>
      <c r="RSP12" s="135"/>
      <c r="RSQ12" s="135"/>
      <c r="RSR12" s="135"/>
      <c r="RSS12" s="135"/>
      <c r="RST12" s="135"/>
      <c r="RSU12" s="135"/>
      <c r="RSV12" s="135"/>
      <c r="RSW12" s="135"/>
      <c r="RSX12" s="135"/>
      <c r="RSY12" s="135"/>
      <c r="RSZ12" s="135"/>
      <c r="RTA12" s="135"/>
      <c r="RTB12" s="135"/>
      <c r="RTC12" s="135"/>
      <c r="RTD12" s="135"/>
      <c r="RTE12" s="135"/>
      <c r="RTF12" s="135"/>
      <c r="RTG12" s="135"/>
      <c r="RTH12" s="135"/>
      <c r="RTI12" s="135"/>
      <c r="RTJ12" s="135"/>
      <c r="RTK12" s="135"/>
      <c r="RTL12" s="135"/>
      <c r="RTM12" s="135"/>
      <c r="RTN12" s="135"/>
      <c r="RTO12" s="135"/>
      <c r="RTP12" s="135"/>
      <c r="RTQ12" s="135"/>
      <c r="RTR12" s="135"/>
      <c r="RTS12" s="135"/>
      <c r="RTT12" s="135"/>
      <c r="RTU12" s="135"/>
      <c r="RTV12" s="135"/>
      <c r="RTW12" s="135"/>
      <c r="RTX12" s="135"/>
      <c r="RTY12" s="135"/>
      <c r="RTZ12" s="135"/>
      <c r="RUA12" s="135"/>
      <c r="RUB12" s="135"/>
      <c r="RUC12" s="135"/>
      <c r="RUD12" s="135"/>
      <c r="RUE12" s="135"/>
      <c r="RUF12" s="135"/>
      <c r="RUG12" s="135"/>
      <c r="RUH12" s="135"/>
      <c r="RUI12" s="135"/>
      <c r="RUJ12" s="135"/>
      <c r="RUK12" s="135"/>
      <c r="RUL12" s="135"/>
      <c r="RUM12" s="135"/>
      <c r="RUN12" s="135"/>
      <c r="RUO12" s="135"/>
      <c r="RUP12" s="135"/>
      <c r="RUQ12" s="135"/>
      <c r="RUR12" s="135"/>
      <c r="RUS12" s="135"/>
      <c r="RUT12" s="135"/>
      <c r="RUU12" s="135"/>
      <c r="RUV12" s="135"/>
      <c r="RUW12" s="135"/>
      <c r="RUX12" s="135"/>
      <c r="RUY12" s="135"/>
      <c r="RUZ12" s="135"/>
      <c r="RVA12" s="135"/>
      <c r="RVB12" s="135"/>
      <c r="RVC12" s="135"/>
      <c r="RVD12" s="135"/>
      <c r="RVE12" s="135"/>
      <c r="RVF12" s="135"/>
      <c r="RVG12" s="135"/>
      <c r="RVH12" s="135"/>
      <c r="RVI12" s="135"/>
      <c r="RVJ12" s="135"/>
      <c r="RVK12" s="135"/>
      <c r="RVL12" s="135"/>
      <c r="RVM12" s="135"/>
      <c r="RVN12" s="135"/>
      <c r="RVO12" s="135"/>
      <c r="RVP12" s="135"/>
      <c r="RVQ12" s="135"/>
      <c r="RVR12" s="135"/>
      <c r="RVS12" s="135"/>
      <c r="RVT12" s="135"/>
      <c r="RVU12" s="135"/>
      <c r="RVV12" s="135"/>
      <c r="RVW12" s="135"/>
      <c r="RVX12" s="135"/>
      <c r="RVY12" s="135"/>
      <c r="RVZ12" s="135"/>
      <c r="RWA12" s="135"/>
      <c r="RWB12" s="135"/>
      <c r="RWC12" s="135"/>
      <c r="RWD12" s="135"/>
      <c r="RWE12" s="135"/>
      <c r="RWF12" s="135"/>
      <c r="RWG12" s="135"/>
      <c r="RWH12" s="135"/>
      <c r="RWI12" s="135"/>
      <c r="RWJ12" s="135"/>
      <c r="RWK12" s="135"/>
      <c r="RWL12" s="135"/>
      <c r="RWM12" s="135"/>
      <c r="RWN12" s="135"/>
      <c r="RWO12" s="135"/>
      <c r="RWP12" s="135"/>
      <c r="RWQ12" s="135"/>
      <c r="RWR12" s="135"/>
      <c r="RWS12" s="135"/>
      <c r="RWT12" s="135"/>
      <c r="RWU12" s="135"/>
      <c r="RWV12" s="135"/>
      <c r="RWW12" s="135"/>
      <c r="RWX12" s="135"/>
      <c r="RWY12" s="135"/>
      <c r="RWZ12" s="135"/>
      <c r="RXA12" s="135"/>
      <c r="RXB12" s="135"/>
      <c r="RXC12" s="135"/>
      <c r="RXD12" s="135"/>
      <c r="RXE12" s="135"/>
      <c r="RXF12" s="135"/>
      <c r="RXG12" s="135"/>
      <c r="RXH12" s="135"/>
      <c r="RXI12" s="135"/>
      <c r="RXJ12" s="135"/>
      <c r="RXK12" s="135"/>
      <c r="RXL12" s="135"/>
      <c r="RXM12" s="135"/>
      <c r="RXN12" s="135"/>
      <c r="RXO12" s="135"/>
      <c r="RXP12" s="135"/>
      <c r="RXQ12" s="135"/>
      <c r="RXR12" s="135"/>
      <c r="RXS12" s="135"/>
      <c r="RXT12" s="135"/>
      <c r="RXU12" s="135"/>
      <c r="RXV12" s="135"/>
      <c r="RXW12" s="135"/>
      <c r="RXX12" s="135"/>
      <c r="RXY12" s="135"/>
      <c r="RXZ12" s="135"/>
      <c r="RYA12" s="135"/>
      <c r="RYB12" s="135"/>
      <c r="RYC12" s="135"/>
      <c r="RYD12" s="135"/>
      <c r="RYE12" s="135"/>
      <c r="RYF12" s="135"/>
      <c r="RYG12" s="135"/>
      <c r="RYH12" s="135"/>
      <c r="RYI12" s="135"/>
      <c r="RYJ12" s="135"/>
      <c r="RYK12" s="135"/>
      <c r="RYL12" s="135"/>
      <c r="RYM12" s="135"/>
      <c r="RYN12" s="135"/>
      <c r="RYO12" s="135"/>
      <c r="RYP12" s="135"/>
      <c r="RYQ12" s="135"/>
      <c r="RYR12" s="135"/>
      <c r="RYS12" s="135"/>
      <c r="RYT12" s="135"/>
      <c r="RYU12" s="135"/>
      <c r="RYV12" s="135"/>
      <c r="RYW12" s="135"/>
      <c r="RYX12" s="135"/>
      <c r="RYY12" s="135"/>
      <c r="RYZ12" s="135"/>
      <c r="RZA12" s="135"/>
      <c r="RZB12" s="135"/>
      <c r="RZC12" s="135"/>
      <c r="RZD12" s="135"/>
      <c r="RZE12" s="135"/>
      <c r="RZF12" s="135"/>
      <c r="RZG12" s="135"/>
      <c r="RZH12" s="135"/>
      <c r="RZI12" s="135"/>
      <c r="RZJ12" s="135"/>
      <c r="RZK12" s="135"/>
      <c r="RZL12" s="135"/>
      <c r="RZM12" s="135"/>
      <c r="RZN12" s="135"/>
      <c r="RZO12" s="135"/>
      <c r="RZP12" s="135"/>
      <c r="RZQ12" s="135"/>
      <c r="RZR12" s="135"/>
      <c r="RZS12" s="135"/>
      <c r="RZT12" s="135"/>
      <c r="RZU12" s="135"/>
      <c r="RZV12" s="135"/>
      <c r="RZW12" s="135"/>
      <c r="RZX12" s="135"/>
      <c r="RZY12" s="135"/>
      <c r="RZZ12" s="135"/>
      <c r="SAA12" s="135"/>
      <c r="SAB12" s="135"/>
      <c r="SAC12" s="135"/>
      <c r="SAD12" s="135"/>
      <c r="SAE12" s="135"/>
      <c r="SAF12" s="135"/>
      <c r="SAG12" s="135"/>
      <c r="SAH12" s="135"/>
      <c r="SAI12" s="135"/>
      <c r="SAJ12" s="135"/>
      <c r="SAK12" s="135"/>
      <c r="SAL12" s="135"/>
      <c r="SAM12" s="135"/>
      <c r="SAN12" s="135"/>
      <c r="SAO12" s="135"/>
      <c r="SAP12" s="135"/>
      <c r="SAQ12" s="135"/>
      <c r="SAR12" s="135"/>
      <c r="SAS12" s="135"/>
      <c r="SAT12" s="135"/>
      <c r="SAU12" s="135"/>
      <c r="SAV12" s="135"/>
      <c r="SAW12" s="135"/>
      <c r="SAX12" s="135"/>
      <c r="SAY12" s="135"/>
      <c r="SAZ12" s="135"/>
      <c r="SBA12" s="135"/>
      <c r="SBB12" s="135"/>
      <c r="SBC12" s="135"/>
      <c r="SBD12" s="135"/>
      <c r="SBE12" s="135"/>
      <c r="SBF12" s="135"/>
      <c r="SBG12" s="135"/>
      <c r="SBH12" s="135"/>
      <c r="SBI12" s="135"/>
      <c r="SBJ12" s="135"/>
      <c r="SBK12" s="135"/>
      <c r="SBL12" s="135"/>
      <c r="SBM12" s="135"/>
      <c r="SBN12" s="135"/>
      <c r="SBO12" s="135"/>
      <c r="SBP12" s="135"/>
      <c r="SBQ12" s="135"/>
      <c r="SBR12" s="135"/>
      <c r="SBS12" s="135"/>
      <c r="SBT12" s="135"/>
      <c r="SBU12" s="135"/>
      <c r="SBV12" s="135"/>
      <c r="SBW12" s="135"/>
      <c r="SBX12" s="135"/>
      <c r="SBY12" s="135"/>
      <c r="SBZ12" s="135"/>
      <c r="SCA12" s="135"/>
      <c r="SCB12" s="135"/>
      <c r="SCC12" s="135"/>
      <c r="SCD12" s="135"/>
      <c r="SCE12" s="135"/>
      <c r="SCF12" s="135"/>
      <c r="SCG12" s="135"/>
      <c r="SCH12" s="135"/>
      <c r="SCI12" s="135"/>
      <c r="SCJ12" s="135"/>
      <c r="SCK12" s="135"/>
      <c r="SCL12" s="135"/>
      <c r="SCM12" s="135"/>
      <c r="SCN12" s="135"/>
      <c r="SCO12" s="135"/>
      <c r="SCP12" s="135"/>
      <c r="SCQ12" s="135"/>
      <c r="SCR12" s="135"/>
      <c r="SCS12" s="135"/>
      <c r="SCT12" s="135"/>
      <c r="SCU12" s="135"/>
      <c r="SCV12" s="135"/>
      <c r="SCW12" s="135"/>
      <c r="SCX12" s="135"/>
      <c r="SCY12" s="135"/>
      <c r="SCZ12" s="135"/>
      <c r="SDA12" s="135"/>
      <c r="SDB12" s="135"/>
      <c r="SDC12" s="135"/>
      <c r="SDD12" s="135"/>
      <c r="SDE12" s="135"/>
      <c r="SDF12" s="135"/>
      <c r="SDG12" s="135"/>
      <c r="SDH12" s="135"/>
      <c r="SDI12" s="135"/>
      <c r="SDJ12" s="135"/>
      <c r="SDK12" s="135"/>
      <c r="SDL12" s="135"/>
      <c r="SDM12" s="135"/>
      <c r="SDN12" s="135"/>
      <c r="SDO12" s="135"/>
      <c r="SDP12" s="135"/>
      <c r="SDQ12" s="135"/>
      <c r="SDR12" s="135"/>
      <c r="SDS12" s="135"/>
      <c r="SDT12" s="135"/>
      <c r="SDU12" s="135"/>
      <c r="SDV12" s="135"/>
      <c r="SDW12" s="135"/>
      <c r="SDX12" s="135"/>
      <c r="SDY12" s="135"/>
      <c r="SDZ12" s="135"/>
      <c r="SEA12" s="135"/>
      <c r="SEB12" s="135"/>
      <c r="SEC12" s="135"/>
      <c r="SED12" s="135"/>
      <c r="SEE12" s="135"/>
      <c r="SEF12" s="135"/>
      <c r="SEG12" s="135"/>
      <c r="SEH12" s="135"/>
      <c r="SEI12" s="135"/>
      <c r="SEJ12" s="135"/>
      <c r="SEK12" s="135"/>
      <c r="SEL12" s="135"/>
      <c r="SEM12" s="135"/>
      <c r="SEN12" s="135"/>
      <c r="SEO12" s="135"/>
      <c r="SEP12" s="135"/>
      <c r="SEQ12" s="135"/>
      <c r="SER12" s="135"/>
      <c r="SES12" s="135"/>
      <c r="SET12" s="135"/>
      <c r="SEU12" s="135"/>
      <c r="SEV12" s="135"/>
      <c r="SEW12" s="135"/>
      <c r="SEX12" s="135"/>
      <c r="SEY12" s="135"/>
      <c r="SEZ12" s="135"/>
      <c r="SFA12" s="135"/>
      <c r="SFB12" s="135"/>
      <c r="SFC12" s="135"/>
      <c r="SFD12" s="135"/>
      <c r="SFE12" s="135"/>
      <c r="SFF12" s="135"/>
      <c r="SFG12" s="135"/>
      <c r="SFH12" s="135"/>
      <c r="SFI12" s="135"/>
      <c r="SFJ12" s="135"/>
      <c r="SFK12" s="135"/>
      <c r="SFL12" s="135"/>
      <c r="SFM12" s="135"/>
      <c r="SFN12" s="135"/>
      <c r="SFO12" s="135"/>
      <c r="SFP12" s="135"/>
      <c r="SFQ12" s="135"/>
      <c r="SFR12" s="135"/>
      <c r="SFS12" s="135"/>
      <c r="SFT12" s="135"/>
      <c r="SFU12" s="135"/>
      <c r="SFV12" s="135"/>
      <c r="SFW12" s="135"/>
      <c r="SFX12" s="135"/>
      <c r="SFY12" s="135"/>
      <c r="SFZ12" s="135"/>
      <c r="SGA12" s="135"/>
      <c r="SGB12" s="135"/>
      <c r="SGC12" s="135"/>
      <c r="SGD12" s="135"/>
      <c r="SGE12" s="135"/>
      <c r="SGF12" s="135"/>
      <c r="SGG12" s="135"/>
      <c r="SGH12" s="135"/>
      <c r="SGI12" s="135"/>
      <c r="SGJ12" s="135"/>
      <c r="SGK12" s="135"/>
      <c r="SGL12" s="135"/>
      <c r="SGM12" s="135"/>
      <c r="SGN12" s="135"/>
      <c r="SGO12" s="135"/>
      <c r="SGP12" s="135"/>
      <c r="SGQ12" s="135"/>
      <c r="SGR12" s="135"/>
      <c r="SGS12" s="135"/>
      <c r="SGT12" s="135"/>
      <c r="SGU12" s="135"/>
      <c r="SGV12" s="135"/>
      <c r="SGW12" s="135"/>
      <c r="SGX12" s="135"/>
      <c r="SGY12" s="135"/>
      <c r="SGZ12" s="135"/>
      <c r="SHA12" s="135"/>
      <c r="SHB12" s="135"/>
      <c r="SHC12" s="135"/>
      <c r="SHD12" s="135"/>
      <c r="SHE12" s="135"/>
      <c r="SHF12" s="135"/>
      <c r="SHG12" s="135"/>
      <c r="SHH12" s="135"/>
      <c r="SHI12" s="135"/>
      <c r="SHJ12" s="135"/>
      <c r="SHK12" s="135"/>
      <c r="SHL12" s="135"/>
      <c r="SHM12" s="135"/>
      <c r="SHN12" s="135"/>
      <c r="SHO12" s="135"/>
      <c r="SHP12" s="135"/>
      <c r="SHQ12" s="135"/>
      <c r="SHR12" s="135"/>
      <c r="SHS12" s="135"/>
      <c r="SHT12" s="135"/>
      <c r="SHU12" s="135"/>
      <c r="SHV12" s="135"/>
      <c r="SHW12" s="135"/>
      <c r="SHX12" s="135"/>
      <c r="SHY12" s="135"/>
      <c r="SHZ12" s="135"/>
      <c r="SIA12" s="135"/>
      <c r="SIB12" s="135"/>
      <c r="SIC12" s="135"/>
      <c r="SID12" s="135"/>
      <c r="SIE12" s="135"/>
      <c r="SIF12" s="135"/>
      <c r="SIG12" s="135"/>
      <c r="SIH12" s="135"/>
      <c r="SII12" s="135"/>
      <c r="SIJ12" s="135"/>
      <c r="SIK12" s="135"/>
      <c r="SIL12" s="135"/>
      <c r="SIM12" s="135"/>
      <c r="SIN12" s="135"/>
      <c r="SIO12" s="135"/>
      <c r="SIP12" s="135"/>
      <c r="SIQ12" s="135"/>
      <c r="SIR12" s="135"/>
      <c r="SIS12" s="135"/>
      <c r="SIT12" s="135"/>
      <c r="SIU12" s="135"/>
      <c r="SIV12" s="135"/>
      <c r="SIW12" s="135"/>
      <c r="SIX12" s="135"/>
      <c r="SIY12" s="135"/>
      <c r="SIZ12" s="135"/>
      <c r="SJA12" s="135"/>
      <c r="SJB12" s="135"/>
      <c r="SJC12" s="135"/>
      <c r="SJD12" s="135"/>
      <c r="SJE12" s="135"/>
      <c r="SJF12" s="135"/>
      <c r="SJG12" s="135"/>
      <c r="SJH12" s="135"/>
      <c r="SJI12" s="135"/>
      <c r="SJJ12" s="135"/>
      <c r="SJK12" s="135"/>
      <c r="SJL12" s="135"/>
      <c r="SJM12" s="135"/>
      <c r="SJN12" s="135"/>
      <c r="SJO12" s="135"/>
      <c r="SJP12" s="135"/>
      <c r="SJQ12" s="135"/>
      <c r="SJR12" s="135"/>
      <c r="SJS12" s="135"/>
      <c r="SJT12" s="135"/>
      <c r="SJU12" s="135"/>
      <c r="SJV12" s="135"/>
      <c r="SJW12" s="135"/>
      <c r="SJX12" s="135"/>
      <c r="SJY12" s="135"/>
      <c r="SJZ12" s="135"/>
      <c r="SKA12" s="135"/>
      <c r="SKB12" s="135"/>
      <c r="SKC12" s="135"/>
      <c r="SKD12" s="135"/>
      <c r="SKE12" s="135"/>
      <c r="SKF12" s="135"/>
      <c r="SKG12" s="135"/>
      <c r="SKH12" s="135"/>
      <c r="SKI12" s="135"/>
      <c r="SKJ12" s="135"/>
      <c r="SKK12" s="135"/>
      <c r="SKL12" s="135"/>
      <c r="SKM12" s="135"/>
      <c r="SKN12" s="135"/>
      <c r="SKO12" s="135"/>
      <c r="SKP12" s="135"/>
      <c r="SKQ12" s="135"/>
      <c r="SKR12" s="135"/>
      <c r="SKS12" s="135"/>
      <c r="SKT12" s="135"/>
      <c r="SKU12" s="135"/>
      <c r="SKV12" s="135"/>
      <c r="SKW12" s="135"/>
      <c r="SKX12" s="135"/>
      <c r="SKY12" s="135"/>
      <c r="SKZ12" s="135"/>
      <c r="SLA12" s="135"/>
      <c r="SLB12" s="135"/>
      <c r="SLC12" s="135"/>
      <c r="SLD12" s="135"/>
      <c r="SLE12" s="135"/>
      <c r="SLF12" s="135"/>
      <c r="SLG12" s="135"/>
      <c r="SLH12" s="135"/>
      <c r="SLI12" s="135"/>
      <c r="SLJ12" s="135"/>
      <c r="SLK12" s="135"/>
      <c r="SLL12" s="135"/>
      <c r="SLM12" s="135"/>
      <c r="SLN12" s="135"/>
      <c r="SLO12" s="135"/>
      <c r="SLP12" s="135"/>
      <c r="SLQ12" s="135"/>
      <c r="SLR12" s="135"/>
      <c r="SLS12" s="135"/>
      <c r="SLT12" s="135"/>
      <c r="SLU12" s="135"/>
      <c r="SLV12" s="135"/>
      <c r="SLW12" s="135"/>
      <c r="SLX12" s="135"/>
      <c r="SLY12" s="135"/>
      <c r="SLZ12" s="135"/>
      <c r="SMA12" s="135"/>
      <c r="SMB12" s="135"/>
      <c r="SMC12" s="135"/>
      <c r="SMD12" s="135"/>
      <c r="SME12" s="135"/>
      <c r="SMF12" s="135"/>
      <c r="SMG12" s="135"/>
      <c r="SMH12" s="135"/>
      <c r="SMI12" s="135"/>
      <c r="SMJ12" s="135"/>
      <c r="SMK12" s="135"/>
      <c r="SML12" s="135"/>
      <c r="SMM12" s="135"/>
      <c r="SMN12" s="135"/>
      <c r="SMO12" s="135"/>
      <c r="SMP12" s="135"/>
      <c r="SMQ12" s="135"/>
      <c r="SMR12" s="135"/>
      <c r="SMS12" s="135"/>
      <c r="SMT12" s="135"/>
      <c r="SMU12" s="135"/>
      <c r="SMV12" s="135"/>
      <c r="SMW12" s="135"/>
      <c r="SMX12" s="135"/>
      <c r="SMY12" s="135"/>
      <c r="SMZ12" s="135"/>
      <c r="SNA12" s="135"/>
      <c r="SNB12" s="135"/>
      <c r="SNC12" s="135"/>
      <c r="SND12" s="135"/>
      <c r="SNE12" s="135"/>
      <c r="SNF12" s="135"/>
      <c r="SNG12" s="135"/>
      <c r="SNH12" s="135"/>
      <c r="SNI12" s="135"/>
      <c r="SNJ12" s="135"/>
      <c r="SNK12" s="135"/>
      <c r="SNL12" s="135"/>
      <c r="SNM12" s="135"/>
      <c r="SNN12" s="135"/>
      <c r="SNO12" s="135"/>
      <c r="SNP12" s="135"/>
      <c r="SNQ12" s="135"/>
      <c r="SNR12" s="135"/>
      <c r="SNS12" s="135"/>
      <c r="SNT12" s="135"/>
      <c r="SNU12" s="135"/>
      <c r="SNV12" s="135"/>
      <c r="SNW12" s="135"/>
      <c r="SNX12" s="135"/>
      <c r="SNY12" s="135"/>
      <c r="SNZ12" s="135"/>
      <c r="SOA12" s="135"/>
      <c r="SOB12" s="135"/>
      <c r="SOC12" s="135"/>
      <c r="SOD12" s="135"/>
      <c r="SOE12" s="135"/>
      <c r="SOF12" s="135"/>
      <c r="SOG12" s="135"/>
      <c r="SOH12" s="135"/>
      <c r="SOI12" s="135"/>
      <c r="SOJ12" s="135"/>
      <c r="SOK12" s="135"/>
      <c r="SOL12" s="135"/>
      <c r="SOM12" s="135"/>
      <c r="SON12" s="135"/>
      <c r="SOO12" s="135"/>
      <c r="SOP12" s="135"/>
      <c r="SOQ12" s="135"/>
      <c r="SOR12" s="135"/>
      <c r="SOS12" s="135"/>
      <c r="SOT12" s="135"/>
      <c r="SOU12" s="135"/>
      <c r="SOV12" s="135"/>
      <c r="SOW12" s="135"/>
      <c r="SOX12" s="135"/>
      <c r="SOY12" s="135"/>
      <c r="SOZ12" s="135"/>
      <c r="SPA12" s="135"/>
      <c r="SPB12" s="135"/>
      <c r="SPC12" s="135"/>
      <c r="SPD12" s="135"/>
      <c r="SPE12" s="135"/>
      <c r="SPF12" s="135"/>
      <c r="SPG12" s="135"/>
      <c r="SPH12" s="135"/>
      <c r="SPI12" s="135"/>
      <c r="SPJ12" s="135"/>
      <c r="SPK12" s="135"/>
      <c r="SPL12" s="135"/>
      <c r="SPM12" s="135"/>
      <c r="SPN12" s="135"/>
      <c r="SPO12" s="135"/>
      <c r="SPP12" s="135"/>
      <c r="SPQ12" s="135"/>
      <c r="SPR12" s="135"/>
      <c r="SPS12" s="135"/>
      <c r="SPT12" s="135"/>
      <c r="SPU12" s="135"/>
      <c r="SPV12" s="135"/>
      <c r="SPW12" s="135"/>
      <c r="SPX12" s="135"/>
      <c r="SPY12" s="135"/>
      <c r="SPZ12" s="135"/>
      <c r="SQA12" s="135"/>
      <c r="SQB12" s="135"/>
      <c r="SQC12" s="135"/>
      <c r="SQD12" s="135"/>
      <c r="SQE12" s="135"/>
      <c r="SQF12" s="135"/>
      <c r="SQG12" s="135"/>
      <c r="SQH12" s="135"/>
      <c r="SQI12" s="135"/>
      <c r="SQJ12" s="135"/>
      <c r="SQK12" s="135"/>
      <c r="SQL12" s="135"/>
      <c r="SQM12" s="135"/>
      <c r="SQN12" s="135"/>
      <c r="SQO12" s="135"/>
      <c r="SQP12" s="135"/>
      <c r="SQQ12" s="135"/>
      <c r="SQR12" s="135"/>
      <c r="SQS12" s="135"/>
      <c r="SQT12" s="135"/>
      <c r="SQU12" s="135"/>
      <c r="SQV12" s="135"/>
      <c r="SQW12" s="135"/>
      <c r="SQX12" s="135"/>
      <c r="SQY12" s="135"/>
      <c r="SQZ12" s="135"/>
      <c r="SRA12" s="135"/>
      <c r="SRB12" s="135"/>
      <c r="SRC12" s="135"/>
      <c r="SRD12" s="135"/>
      <c r="SRE12" s="135"/>
      <c r="SRF12" s="135"/>
      <c r="SRG12" s="135"/>
      <c r="SRH12" s="135"/>
      <c r="SRI12" s="135"/>
      <c r="SRJ12" s="135"/>
      <c r="SRK12" s="135"/>
      <c r="SRL12" s="135"/>
      <c r="SRM12" s="135"/>
      <c r="SRN12" s="135"/>
      <c r="SRO12" s="135"/>
      <c r="SRP12" s="135"/>
      <c r="SRQ12" s="135"/>
      <c r="SRR12" s="135"/>
      <c r="SRS12" s="135"/>
      <c r="SRT12" s="135"/>
      <c r="SRU12" s="135"/>
      <c r="SRV12" s="135"/>
      <c r="SRW12" s="135"/>
      <c r="SRX12" s="135"/>
      <c r="SRY12" s="135"/>
      <c r="SRZ12" s="135"/>
      <c r="SSA12" s="135"/>
      <c r="SSB12" s="135"/>
      <c r="SSC12" s="135"/>
      <c r="SSD12" s="135"/>
      <c r="SSE12" s="135"/>
      <c r="SSF12" s="135"/>
      <c r="SSG12" s="135"/>
      <c r="SSH12" s="135"/>
      <c r="SSI12" s="135"/>
      <c r="SSJ12" s="135"/>
      <c r="SSK12" s="135"/>
      <c r="SSL12" s="135"/>
      <c r="SSM12" s="135"/>
      <c r="SSN12" s="135"/>
      <c r="SSO12" s="135"/>
      <c r="SSP12" s="135"/>
      <c r="SSQ12" s="135"/>
      <c r="SSR12" s="135"/>
      <c r="SSS12" s="135"/>
      <c r="SST12" s="135"/>
      <c r="SSU12" s="135"/>
      <c r="SSV12" s="135"/>
      <c r="SSW12" s="135"/>
      <c r="SSX12" s="135"/>
      <c r="SSY12" s="135"/>
      <c r="SSZ12" s="135"/>
      <c r="STA12" s="135"/>
      <c r="STB12" s="135"/>
      <c r="STC12" s="135"/>
      <c r="STD12" s="135"/>
      <c r="STE12" s="135"/>
      <c r="STF12" s="135"/>
      <c r="STG12" s="135"/>
      <c r="STH12" s="135"/>
      <c r="STI12" s="135"/>
      <c r="STJ12" s="135"/>
      <c r="STK12" s="135"/>
      <c r="STL12" s="135"/>
      <c r="STM12" s="135"/>
      <c r="STN12" s="135"/>
      <c r="STO12" s="135"/>
      <c r="STP12" s="135"/>
      <c r="STQ12" s="135"/>
      <c r="STR12" s="135"/>
      <c r="STS12" s="135"/>
      <c r="STT12" s="135"/>
      <c r="STU12" s="135"/>
      <c r="STV12" s="135"/>
      <c r="STW12" s="135"/>
      <c r="STX12" s="135"/>
      <c r="STY12" s="135"/>
      <c r="STZ12" s="135"/>
      <c r="SUA12" s="135"/>
      <c r="SUB12" s="135"/>
      <c r="SUC12" s="135"/>
      <c r="SUD12" s="135"/>
      <c r="SUE12" s="135"/>
      <c r="SUF12" s="135"/>
      <c r="SUG12" s="135"/>
      <c r="SUH12" s="135"/>
      <c r="SUI12" s="135"/>
      <c r="SUJ12" s="135"/>
      <c r="SUK12" s="135"/>
      <c r="SUL12" s="135"/>
      <c r="SUM12" s="135"/>
      <c r="SUN12" s="135"/>
      <c r="SUO12" s="135"/>
      <c r="SUP12" s="135"/>
      <c r="SUQ12" s="135"/>
      <c r="SUR12" s="135"/>
      <c r="SUS12" s="135"/>
      <c r="SUT12" s="135"/>
      <c r="SUU12" s="135"/>
      <c r="SUV12" s="135"/>
      <c r="SUW12" s="135"/>
      <c r="SUX12" s="135"/>
      <c r="SUY12" s="135"/>
      <c r="SUZ12" s="135"/>
      <c r="SVA12" s="135"/>
      <c r="SVB12" s="135"/>
      <c r="SVC12" s="135"/>
      <c r="SVD12" s="135"/>
      <c r="SVE12" s="135"/>
      <c r="SVF12" s="135"/>
      <c r="SVG12" s="135"/>
      <c r="SVH12" s="135"/>
      <c r="SVI12" s="135"/>
      <c r="SVJ12" s="135"/>
      <c r="SVK12" s="135"/>
      <c r="SVL12" s="135"/>
      <c r="SVM12" s="135"/>
      <c r="SVN12" s="135"/>
      <c r="SVO12" s="135"/>
      <c r="SVP12" s="135"/>
      <c r="SVQ12" s="135"/>
      <c r="SVR12" s="135"/>
      <c r="SVS12" s="135"/>
      <c r="SVT12" s="135"/>
      <c r="SVU12" s="135"/>
      <c r="SVV12" s="135"/>
      <c r="SVW12" s="135"/>
      <c r="SVX12" s="135"/>
      <c r="SVY12" s="135"/>
      <c r="SVZ12" s="135"/>
      <c r="SWA12" s="135"/>
      <c r="SWB12" s="135"/>
      <c r="SWC12" s="135"/>
      <c r="SWD12" s="135"/>
      <c r="SWE12" s="135"/>
      <c r="SWF12" s="135"/>
      <c r="SWG12" s="135"/>
      <c r="SWH12" s="135"/>
      <c r="SWI12" s="135"/>
      <c r="SWJ12" s="135"/>
      <c r="SWK12" s="135"/>
      <c r="SWL12" s="135"/>
      <c r="SWM12" s="135"/>
      <c r="SWN12" s="135"/>
      <c r="SWO12" s="135"/>
      <c r="SWP12" s="135"/>
      <c r="SWQ12" s="135"/>
      <c r="SWR12" s="135"/>
      <c r="SWS12" s="135"/>
      <c r="SWT12" s="135"/>
      <c r="SWU12" s="135"/>
      <c r="SWV12" s="135"/>
      <c r="SWW12" s="135"/>
      <c r="SWX12" s="135"/>
      <c r="SWY12" s="135"/>
      <c r="SWZ12" s="135"/>
      <c r="SXA12" s="135"/>
      <c r="SXB12" s="135"/>
      <c r="SXC12" s="135"/>
      <c r="SXD12" s="135"/>
      <c r="SXE12" s="135"/>
      <c r="SXF12" s="135"/>
      <c r="SXG12" s="135"/>
      <c r="SXH12" s="135"/>
      <c r="SXI12" s="135"/>
      <c r="SXJ12" s="135"/>
      <c r="SXK12" s="135"/>
      <c r="SXL12" s="135"/>
      <c r="SXM12" s="135"/>
      <c r="SXN12" s="135"/>
      <c r="SXO12" s="135"/>
      <c r="SXP12" s="135"/>
      <c r="SXQ12" s="135"/>
      <c r="SXR12" s="135"/>
      <c r="SXS12" s="135"/>
      <c r="SXT12" s="135"/>
      <c r="SXU12" s="135"/>
      <c r="SXV12" s="135"/>
      <c r="SXW12" s="135"/>
      <c r="SXX12" s="135"/>
      <c r="SXY12" s="135"/>
      <c r="SXZ12" s="135"/>
      <c r="SYA12" s="135"/>
      <c r="SYB12" s="135"/>
      <c r="SYC12" s="135"/>
      <c r="SYD12" s="135"/>
      <c r="SYE12" s="135"/>
      <c r="SYF12" s="135"/>
      <c r="SYG12" s="135"/>
      <c r="SYH12" s="135"/>
      <c r="SYI12" s="135"/>
      <c r="SYJ12" s="135"/>
      <c r="SYK12" s="135"/>
      <c r="SYL12" s="135"/>
      <c r="SYM12" s="135"/>
      <c r="SYN12" s="135"/>
      <c r="SYO12" s="135"/>
      <c r="SYP12" s="135"/>
      <c r="SYQ12" s="135"/>
      <c r="SYR12" s="135"/>
      <c r="SYS12" s="135"/>
      <c r="SYT12" s="135"/>
      <c r="SYU12" s="135"/>
      <c r="SYV12" s="135"/>
      <c r="SYW12" s="135"/>
      <c r="SYX12" s="135"/>
      <c r="SYY12" s="135"/>
      <c r="SYZ12" s="135"/>
      <c r="SZA12" s="135"/>
      <c r="SZB12" s="135"/>
      <c r="SZC12" s="135"/>
      <c r="SZD12" s="135"/>
      <c r="SZE12" s="135"/>
      <c r="SZF12" s="135"/>
      <c r="SZG12" s="135"/>
      <c r="SZH12" s="135"/>
      <c r="SZI12" s="135"/>
      <c r="SZJ12" s="135"/>
      <c r="SZK12" s="135"/>
      <c r="SZL12" s="135"/>
      <c r="SZM12" s="135"/>
      <c r="SZN12" s="135"/>
      <c r="SZO12" s="135"/>
      <c r="SZP12" s="135"/>
      <c r="SZQ12" s="135"/>
      <c r="SZR12" s="135"/>
      <c r="SZS12" s="135"/>
      <c r="SZT12" s="135"/>
      <c r="SZU12" s="135"/>
      <c r="SZV12" s="135"/>
      <c r="SZW12" s="135"/>
      <c r="SZX12" s="135"/>
      <c r="SZY12" s="135"/>
      <c r="SZZ12" s="135"/>
      <c r="TAA12" s="135"/>
      <c r="TAB12" s="135"/>
      <c r="TAC12" s="135"/>
      <c r="TAD12" s="135"/>
      <c r="TAE12" s="135"/>
      <c r="TAF12" s="135"/>
      <c r="TAG12" s="135"/>
      <c r="TAH12" s="135"/>
      <c r="TAI12" s="135"/>
      <c r="TAJ12" s="135"/>
      <c r="TAK12" s="135"/>
      <c r="TAL12" s="135"/>
      <c r="TAM12" s="135"/>
      <c r="TAN12" s="135"/>
      <c r="TAO12" s="135"/>
      <c r="TAP12" s="135"/>
      <c r="TAQ12" s="135"/>
      <c r="TAR12" s="135"/>
      <c r="TAS12" s="135"/>
      <c r="TAT12" s="135"/>
      <c r="TAU12" s="135"/>
      <c r="TAV12" s="135"/>
      <c r="TAW12" s="135"/>
      <c r="TAX12" s="135"/>
      <c r="TAY12" s="135"/>
      <c r="TAZ12" s="135"/>
      <c r="TBA12" s="135"/>
      <c r="TBB12" s="135"/>
      <c r="TBC12" s="135"/>
      <c r="TBD12" s="135"/>
      <c r="TBE12" s="135"/>
      <c r="TBF12" s="135"/>
      <c r="TBG12" s="135"/>
      <c r="TBH12" s="135"/>
      <c r="TBI12" s="135"/>
      <c r="TBJ12" s="135"/>
      <c r="TBK12" s="135"/>
      <c r="TBL12" s="135"/>
      <c r="TBM12" s="135"/>
      <c r="TBN12" s="135"/>
      <c r="TBO12" s="135"/>
      <c r="TBP12" s="135"/>
      <c r="TBQ12" s="135"/>
      <c r="TBR12" s="135"/>
      <c r="TBS12" s="135"/>
      <c r="TBT12" s="135"/>
      <c r="TBU12" s="135"/>
      <c r="TBV12" s="135"/>
      <c r="TBW12" s="135"/>
      <c r="TBX12" s="135"/>
      <c r="TBY12" s="135"/>
      <c r="TBZ12" s="135"/>
      <c r="TCA12" s="135"/>
      <c r="TCB12" s="135"/>
      <c r="TCC12" s="135"/>
      <c r="TCD12" s="135"/>
      <c r="TCE12" s="135"/>
      <c r="TCF12" s="135"/>
      <c r="TCG12" s="135"/>
      <c r="TCH12" s="135"/>
      <c r="TCI12" s="135"/>
      <c r="TCJ12" s="135"/>
      <c r="TCK12" s="135"/>
      <c r="TCL12" s="135"/>
      <c r="TCM12" s="135"/>
      <c r="TCN12" s="135"/>
      <c r="TCO12" s="135"/>
      <c r="TCP12" s="135"/>
      <c r="TCQ12" s="135"/>
      <c r="TCR12" s="135"/>
      <c r="TCS12" s="135"/>
      <c r="TCT12" s="135"/>
      <c r="TCU12" s="135"/>
      <c r="TCV12" s="135"/>
      <c r="TCW12" s="135"/>
      <c r="TCX12" s="135"/>
      <c r="TCY12" s="135"/>
      <c r="TCZ12" s="135"/>
      <c r="TDA12" s="135"/>
      <c r="TDB12" s="135"/>
      <c r="TDC12" s="135"/>
      <c r="TDD12" s="135"/>
      <c r="TDE12" s="135"/>
      <c r="TDF12" s="135"/>
      <c r="TDG12" s="135"/>
      <c r="TDH12" s="135"/>
      <c r="TDI12" s="135"/>
      <c r="TDJ12" s="135"/>
      <c r="TDK12" s="135"/>
      <c r="TDL12" s="135"/>
      <c r="TDM12" s="135"/>
      <c r="TDN12" s="135"/>
      <c r="TDO12" s="135"/>
      <c r="TDP12" s="135"/>
      <c r="TDQ12" s="135"/>
      <c r="TDR12" s="135"/>
      <c r="TDS12" s="135"/>
      <c r="TDT12" s="135"/>
      <c r="TDU12" s="135"/>
      <c r="TDV12" s="135"/>
      <c r="TDW12" s="135"/>
      <c r="TDX12" s="135"/>
      <c r="TDY12" s="135"/>
      <c r="TDZ12" s="135"/>
      <c r="TEA12" s="135"/>
      <c r="TEB12" s="135"/>
      <c r="TEC12" s="135"/>
      <c r="TED12" s="135"/>
      <c r="TEE12" s="135"/>
      <c r="TEF12" s="135"/>
      <c r="TEG12" s="135"/>
      <c r="TEH12" s="135"/>
      <c r="TEI12" s="135"/>
      <c r="TEJ12" s="135"/>
      <c r="TEK12" s="135"/>
      <c r="TEL12" s="135"/>
      <c r="TEM12" s="135"/>
      <c r="TEN12" s="135"/>
      <c r="TEO12" s="135"/>
      <c r="TEP12" s="135"/>
      <c r="TEQ12" s="135"/>
      <c r="TER12" s="135"/>
      <c r="TES12" s="135"/>
      <c r="TET12" s="135"/>
      <c r="TEU12" s="135"/>
      <c r="TEV12" s="135"/>
      <c r="TEW12" s="135"/>
      <c r="TEX12" s="135"/>
      <c r="TEY12" s="135"/>
      <c r="TEZ12" s="135"/>
      <c r="TFA12" s="135"/>
      <c r="TFB12" s="135"/>
      <c r="TFC12" s="135"/>
      <c r="TFD12" s="135"/>
      <c r="TFE12" s="135"/>
      <c r="TFF12" s="135"/>
      <c r="TFG12" s="135"/>
      <c r="TFH12" s="135"/>
      <c r="TFI12" s="135"/>
      <c r="TFJ12" s="135"/>
      <c r="TFK12" s="135"/>
      <c r="TFL12" s="135"/>
      <c r="TFM12" s="135"/>
      <c r="TFN12" s="135"/>
      <c r="TFO12" s="135"/>
      <c r="TFP12" s="135"/>
      <c r="TFQ12" s="135"/>
      <c r="TFR12" s="135"/>
      <c r="TFS12" s="135"/>
      <c r="TFT12" s="135"/>
      <c r="TFU12" s="135"/>
      <c r="TFV12" s="135"/>
      <c r="TFW12" s="135"/>
      <c r="TFX12" s="135"/>
      <c r="TFY12" s="135"/>
      <c r="TFZ12" s="135"/>
      <c r="TGA12" s="135"/>
      <c r="TGB12" s="135"/>
      <c r="TGC12" s="135"/>
      <c r="TGD12" s="135"/>
      <c r="TGE12" s="135"/>
      <c r="TGF12" s="135"/>
      <c r="TGG12" s="135"/>
      <c r="TGH12" s="135"/>
      <c r="TGI12" s="135"/>
      <c r="TGJ12" s="135"/>
      <c r="TGK12" s="135"/>
      <c r="TGL12" s="135"/>
      <c r="TGM12" s="135"/>
      <c r="TGN12" s="135"/>
      <c r="TGO12" s="135"/>
      <c r="TGP12" s="135"/>
      <c r="TGQ12" s="135"/>
      <c r="TGR12" s="135"/>
      <c r="TGS12" s="135"/>
      <c r="TGT12" s="135"/>
      <c r="TGU12" s="135"/>
      <c r="TGV12" s="135"/>
      <c r="TGW12" s="135"/>
      <c r="TGX12" s="135"/>
      <c r="TGY12" s="135"/>
      <c r="TGZ12" s="135"/>
      <c r="THA12" s="135"/>
      <c r="THB12" s="135"/>
      <c r="THC12" s="135"/>
      <c r="THD12" s="135"/>
      <c r="THE12" s="135"/>
      <c r="THF12" s="135"/>
      <c r="THG12" s="135"/>
      <c r="THH12" s="135"/>
      <c r="THI12" s="135"/>
      <c r="THJ12" s="135"/>
      <c r="THK12" s="135"/>
      <c r="THL12" s="135"/>
      <c r="THM12" s="135"/>
      <c r="THN12" s="135"/>
      <c r="THO12" s="135"/>
      <c r="THP12" s="135"/>
      <c r="THQ12" s="135"/>
      <c r="THR12" s="135"/>
      <c r="THS12" s="135"/>
      <c r="THT12" s="135"/>
      <c r="THU12" s="135"/>
      <c r="THV12" s="135"/>
      <c r="THW12" s="135"/>
      <c r="THX12" s="135"/>
      <c r="THY12" s="135"/>
      <c r="THZ12" s="135"/>
      <c r="TIA12" s="135"/>
      <c r="TIB12" s="135"/>
      <c r="TIC12" s="135"/>
      <c r="TID12" s="135"/>
      <c r="TIE12" s="135"/>
      <c r="TIF12" s="135"/>
      <c r="TIG12" s="135"/>
      <c r="TIH12" s="135"/>
      <c r="TII12" s="135"/>
      <c r="TIJ12" s="135"/>
      <c r="TIK12" s="135"/>
      <c r="TIL12" s="135"/>
      <c r="TIM12" s="135"/>
      <c r="TIN12" s="135"/>
      <c r="TIO12" s="135"/>
      <c r="TIP12" s="135"/>
      <c r="TIQ12" s="135"/>
      <c r="TIR12" s="135"/>
      <c r="TIS12" s="135"/>
      <c r="TIT12" s="135"/>
      <c r="TIU12" s="135"/>
      <c r="TIV12" s="135"/>
      <c r="TIW12" s="135"/>
      <c r="TIX12" s="135"/>
      <c r="TIY12" s="135"/>
      <c r="TIZ12" s="135"/>
      <c r="TJA12" s="135"/>
      <c r="TJB12" s="135"/>
      <c r="TJC12" s="135"/>
      <c r="TJD12" s="135"/>
      <c r="TJE12" s="135"/>
      <c r="TJF12" s="135"/>
      <c r="TJG12" s="135"/>
      <c r="TJH12" s="135"/>
      <c r="TJI12" s="135"/>
      <c r="TJJ12" s="135"/>
      <c r="TJK12" s="135"/>
      <c r="TJL12" s="135"/>
      <c r="TJM12" s="135"/>
      <c r="TJN12" s="135"/>
      <c r="TJO12" s="135"/>
      <c r="TJP12" s="135"/>
      <c r="TJQ12" s="135"/>
      <c r="TJR12" s="135"/>
      <c r="TJS12" s="135"/>
      <c r="TJT12" s="135"/>
      <c r="TJU12" s="135"/>
      <c r="TJV12" s="135"/>
      <c r="TJW12" s="135"/>
      <c r="TJX12" s="135"/>
      <c r="TJY12" s="135"/>
      <c r="TJZ12" s="135"/>
      <c r="TKA12" s="135"/>
      <c r="TKB12" s="135"/>
      <c r="TKC12" s="135"/>
      <c r="TKD12" s="135"/>
      <c r="TKE12" s="135"/>
      <c r="TKF12" s="135"/>
      <c r="TKG12" s="135"/>
      <c r="TKH12" s="135"/>
      <c r="TKI12" s="135"/>
      <c r="TKJ12" s="135"/>
      <c r="TKK12" s="135"/>
      <c r="TKL12" s="135"/>
      <c r="TKM12" s="135"/>
      <c r="TKN12" s="135"/>
      <c r="TKO12" s="135"/>
      <c r="TKP12" s="135"/>
      <c r="TKQ12" s="135"/>
      <c r="TKR12" s="135"/>
      <c r="TKS12" s="135"/>
      <c r="TKT12" s="135"/>
      <c r="TKU12" s="135"/>
      <c r="TKV12" s="135"/>
      <c r="TKW12" s="135"/>
      <c r="TKX12" s="135"/>
      <c r="TKY12" s="135"/>
      <c r="TKZ12" s="135"/>
      <c r="TLA12" s="135"/>
      <c r="TLB12" s="135"/>
      <c r="TLC12" s="135"/>
      <c r="TLD12" s="135"/>
      <c r="TLE12" s="135"/>
      <c r="TLF12" s="135"/>
      <c r="TLG12" s="135"/>
      <c r="TLH12" s="135"/>
      <c r="TLI12" s="135"/>
      <c r="TLJ12" s="135"/>
      <c r="TLK12" s="135"/>
      <c r="TLL12" s="135"/>
      <c r="TLM12" s="135"/>
      <c r="TLN12" s="135"/>
      <c r="TLO12" s="135"/>
      <c r="TLP12" s="135"/>
      <c r="TLQ12" s="135"/>
      <c r="TLR12" s="135"/>
      <c r="TLS12" s="135"/>
      <c r="TLT12" s="135"/>
      <c r="TLU12" s="135"/>
      <c r="TLV12" s="135"/>
      <c r="TLW12" s="135"/>
      <c r="TLX12" s="135"/>
      <c r="TLY12" s="135"/>
      <c r="TLZ12" s="135"/>
      <c r="TMA12" s="135"/>
      <c r="TMB12" s="135"/>
      <c r="TMC12" s="135"/>
      <c r="TMD12" s="135"/>
      <c r="TME12" s="135"/>
      <c r="TMF12" s="135"/>
      <c r="TMG12" s="135"/>
      <c r="TMH12" s="135"/>
      <c r="TMI12" s="135"/>
      <c r="TMJ12" s="135"/>
      <c r="TMK12" s="135"/>
      <c r="TML12" s="135"/>
      <c r="TMM12" s="135"/>
      <c r="TMN12" s="135"/>
      <c r="TMO12" s="135"/>
      <c r="TMP12" s="135"/>
      <c r="TMQ12" s="135"/>
      <c r="TMR12" s="135"/>
      <c r="TMS12" s="135"/>
      <c r="TMT12" s="135"/>
      <c r="TMU12" s="135"/>
      <c r="TMV12" s="135"/>
      <c r="TMW12" s="135"/>
      <c r="TMX12" s="135"/>
      <c r="TMY12" s="135"/>
      <c r="TMZ12" s="135"/>
      <c r="TNA12" s="135"/>
      <c r="TNB12" s="135"/>
      <c r="TNC12" s="135"/>
      <c r="TND12" s="135"/>
      <c r="TNE12" s="135"/>
      <c r="TNF12" s="135"/>
      <c r="TNG12" s="135"/>
      <c r="TNH12" s="135"/>
      <c r="TNI12" s="135"/>
      <c r="TNJ12" s="135"/>
      <c r="TNK12" s="135"/>
      <c r="TNL12" s="135"/>
      <c r="TNM12" s="135"/>
      <c r="TNN12" s="135"/>
      <c r="TNO12" s="135"/>
      <c r="TNP12" s="135"/>
      <c r="TNQ12" s="135"/>
      <c r="TNR12" s="135"/>
      <c r="TNS12" s="135"/>
      <c r="TNT12" s="135"/>
      <c r="TNU12" s="135"/>
      <c r="TNV12" s="135"/>
      <c r="TNW12" s="135"/>
      <c r="TNX12" s="135"/>
      <c r="TNY12" s="135"/>
      <c r="TNZ12" s="135"/>
      <c r="TOA12" s="135"/>
      <c r="TOB12" s="135"/>
      <c r="TOC12" s="135"/>
      <c r="TOD12" s="135"/>
      <c r="TOE12" s="135"/>
      <c r="TOF12" s="135"/>
      <c r="TOG12" s="135"/>
      <c r="TOH12" s="135"/>
      <c r="TOI12" s="135"/>
      <c r="TOJ12" s="135"/>
      <c r="TOK12" s="135"/>
      <c r="TOL12" s="135"/>
      <c r="TOM12" s="135"/>
      <c r="TON12" s="135"/>
      <c r="TOO12" s="135"/>
      <c r="TOP12" s="135"/>
      <c r="TOQ12" s="135"/>
      <c r="TOR12" s="135"/>
      <c r="TOS12" s="135"/>
      <c r="TOT12" s="135"/>
      <c r="TOU12" s="135"/>
      <c r="TOV12" s="135"/>
      <c r="TOW12" s="135"/>
      <c r="TOX12" s="135"/>
      <c r="TOY12" s="135"/>
      <c r="TOZ12" s="135"/>
      <c r="TPA12" s="135"/>
      <c r="TPB12" s="135"/>
      <c r="TPC12" s="135"/>
      <c r="TPD12" s="135"/>
      <c r="TPE12" s="135"/>
      <c r="TPF12" s="135"/>
      <c r="TPG12" s="135"/>
      <c r="TPH12" s="135"/>
      <c r="TPI12" s="135"/>
      <c r="TPJ12" s="135"/>
      <c r="TPK12" s="135"/>
      <c r="TPL12" s="135"/>
      <c r="TPM12" s="135"/>
      <c r="TPN12" s="135"/>
      <c r="TPO12" s="135"/>
      <c r="TPP12" s="135"/>
      <c r="TPQ12" s="135"/>
      <c r="TPR12" s="135"/>
      <c r="TPS12" s="135"/>
      <c r="TPT12" s="135"/>
      <c r="TPU12" s="135"/>
      <c r="TPV12" s="135"/>
      <c r="TPW12" s="135"/>
      <c r="TPX12" s="135"/>
      <c r="TPY12" s="135"/>
      <c r="TPZ12" s="135"/>
      <c r="TQA12" s="135"/>
      <c r="TQB12" s="135"/>
      <c r="TQC12" s="135"/>
      <c r="TQD12" s="135"/>
      <c r="TQE12" s="135"/>
      <c r="TQF12" s="135"/>
      <c r="TQG12" s="135"/>
      <c r="TQH12" s="135"/>
      <c r="TQI12" s="135"/>
      <c r="TQJ12" s="135"/>
      <c r="TQK12" s="135"/>
      <c r="TQL12" s="135"/>
      <c r="TQM12" s="135"/>
      <c r="TQN12" s="135"/>
      <c r="TQO12" s="135"/>
      <c r="TQP12" s="135"/>
      <c r="TQQ12" s="135"/>
      <c r="TQR12" s="135"/>
      <c r="TQS12" s="135"/>
      <c r="TQT12" s="135"/>
      <c r="TQU12" s="135"/>
      <c r="TQV12" s="135"/>
      <c r="TQW12" s="135"/>
      <c r="TQX12" s="135"/>
      <c r="TQY12" s="135"/>
      <c r="TQZ12" s="135"/>
      <c r="TRA12" s="135"/>
      <c r="TRB12" s="135"/>
      <c r="TRC12" s="135"/>
      <c r="TRD12" s="135"/>
      <c r="TRE12" s="135"/>
      <c r="TRF12" s="135"/>
      <c r="TRG12" s="135"/>
      <c r="TRH12" s="135"/>
      <c r="TRI12" s="135"/>
      <c r="TRJ12" s="135"/>
      <c r="TRK12" s="135"/>
      <c r="TRL12" s="135"/>
      <c r="TRM12" s="135"/>
      <c r="TRN12" s="135"/>
      <c r="TRO12" s="135"/>
      <c r="TRP12" s="135"/>
      <c r="TRQ12" s="135"/>
      <c r="TRR12" s="135"/>
      <c r="TRS12" s="135"/>
      <c r="TRT12" s="135"/>
      <c r="TRU12" s="135"/>
      <c r="TRV12" s="135"/>
      <c r="TRW12" s="135"/>
      <c r="TRX12" s="135"/>
      <c r="TRY12" s="135"/>
      <c r="TRZ12" s="135"/>
      <c r="TSA12" s="135"/>
      <c r="TSB12" s="135"/>
      <c r="TSC12" s="135"/>
      <c r="TSD12" s="135"/>
      <c r="TSE12" s="135"/>
      <c r="TSF12" s="135"/>
      <c r="TSG12" s="135"/>
      <c r="TSH12" s="135"/>
      <c r="TSI12" s="135"/>
      <c r="TSJ12" s="135"/>
      <c r="TSK12" s="135"/>
      <c r="TSL12" s="135"/>
      <c r="TSM12" s="135"/>
      <c r="TSN12" s="135"/>
      <c r="TSO12" s="135"/>
      <c r="TSP12" s="135"/>
      <c r="TSQ12" s="135"/>
      <c r="TSR12" s="135"/>
      <c r="TSS12" s="135"/>
      <c r="TST12" s="135"/>
      <c r="TSU12" s="135"/>
      <c r="TSV12" s="135"/>
      <c r="TSW12" s="135"/>
      <c r="TSX12" s="135"/>
      <c r="TSY12" s="135"/>
      <c r="TSZ12" s="135"/>
      <c r="TTA12" s="135"/>
      <c r="TTB12" s="135"/>
      <c r="TTC12" s="135"/>
      <c r="TTD12" s="135"/>
      <c r="TTE12" s="135"/>
      <c r="TTF12" s="135"/>
      <c r="TTG12" s="135"/>
      <c r="TTH12" s="135"/>
      <c r="TTI12" s="135"/>
      <c r="TTJ12" s="135"/>
      <c r="TTK12" s="135"/>
      <c r="TTL12" s="135"/>
      <c r="TTM12" s="135"/>
      <c r="TTN12" s="135"/>
      <c r="TTO12" s="135"/>
      <c r="TTP12" s="135"/>
      <c r="TTQ12" s="135"/>
      <c r="TTR12" s="135"/>
      <c r="TTS12" s="135"/>
      <c r="TTT12" s="135"/>
      <c r="TTU12" s="135"/>
      <c r="TTV12" s="135"/>
      <c r="TTW12" s="135"/>
      <c r="TTX12" s="135"/>
      <c r="TTY12" s="135"/>
      <c r="TTZ12" s="135"/>
      <c r="TUA12" s="135"/>
      <c r="TUB12" s="135"/>
      <c r="TUC12" s="135"/>
      <c r="TUD12" s="135"/>
      <c r="TUE12" s="135"/>
      <c r="TUF12" s="135"/>
      <c r="TUG12" s="135"/>
      <c r="TUH12" s="135"/>
      <c r="TUI12" s="135"/>
      <c r="TUJ12" s="135"/>
      <c r="TUK12" s="135"/>
      <c r="TUL12" s="135"/>
      <c r="TUM12" s="135"/>
      <c r="TUN12" s="135"/>
      <c r="TUO12" s="135"/>
      <c r="TUP12" s="135"/>
      <c r="TUQ12" s="135"/>
      <c r="TUR12" s="135"/>
      <c r="TUS12" s="135"/>
      <c r="TUT12" s="135"/>
      <c r="TUU12" s="135"/>
      <c r="TUV12" s="135"/>
      <c r="TUW12" s="135"/>
      <c r="TUX12" s="135"/>
      <c r="TUY12" s="135"/>
      <c r="TUZ12" s="135"/>
      <c r="TVA12" s="135"/>
      <c r="TVB12" s="135"/>
      <c r="TVC12" s="135"/>
      <c r="TVD12" s="135"/>
      <c r="TVE12" s="135"/>
      <c r="TVF12" s="135"/>
      <c r="TVG12" s="135"/>
      <c r="TVH12" s="135"/>
      <c r="TVI12" s="135"/>
      <c r="TVJ12" s="135"/>
      <c r="TVK12" s="135"/>
      <c r="TVL12" s="135"/>
      <c r="TVM12" s="135"/>
      <c r="TVN12" s="135"/>
      <c r="TVO12" s="135"/>
      <c r="TVP12" s="135"/>
      <c r="TVQ12" s="135"/>
      <c r="TVR12" s="135"/>
      <c r="TVS12" s="135"/>
      <c r="TVT12" s="135"/>
      <c r="TVU12" s="135"/>
      <c r="TVV12" s="135"/>
      <c r="TVW12" s="135"/>
      <c r="TVX12" s="135"/>
      <c r="TVY12" s="135"/>
      <c r="TVZ12" s="135"/>
      <c r="TWA12" s="135"/>
      <c r="TWB12" s="135"/>
      <c r="TWC12" s="135"/>
      <c r="TWD12" s="135"/>
      <c r="TWE12" s="135"/>
      <c r="TWF12" s="135"/>
      <c r="TWG12" s="135"/>
      <c r="TWH12" s="135"/>
      <c r="TWI12" s="135"/>
      <c r="TWJ12" s="135"/>
      <c r="TWK12" s="135"/>
      <c r="TWL12" s="135"/>
      <c r="TWM12" s="135"/>
      <c r="TWN12" s="135"/>
      <c r="TWO12" s="135"/>
      <c r="TWP12" s="135"/>
      <c r="TWQ12" s="135"/>
      <c r="TWR12" s="135"/>
      <c r="TWS12" s="135"/>
      <c r="TWT12" s="135"/>
      <c r="TWU12" s="135"/>
      <c r="TWV12" s="135"/>
      <c r="TWW12" s="135"/>
      <c r="TWX12" s="135"/>
      <c r="TWY12" s="135"/>
      <c r="TWZ12" s="135"/>
      <c r="TXA12" s="135"/>
      <c r="TXB12" s="135"/>
      <c r="TXC12" s="135"/>
      <c r="TXD12" s="135"/>
      <c r="TXE12" s="135"/>
      <c r="TXF12" s="135"/>
      <c r="TXG12" s="135"/>
      <c r="TXH12" s="135"/>
      <c r="TXI12" s="135"/>
      <c r="TXJ12" s="135"/>
      <c r="TXK12" s="135"/>
      <c r="TXL12" s="135"/>
      <c r="TXM12" s="135"/>
      <c r="TXN12" s="135"/>
      <c r="TXO12" s="135"/>
      <c r="TXP12" s="135"/>
      <c r="TXQ12" s="135"/>
      <c r="TXR12" s="135"/>
      <c r="TXS12" s="135"/>
      <c r="TXT12" s="135"/>
      <c r="TXU12" s="135"/>
      <c r="TXV12" s="135"/>
      <c r="TXW12" s="135"/>
      <c r="TXX12" s="135"/>
      <c r="TXY12" s="135"/>
      <c r="TXZ12" s="135"/>
      <c r="TYA12" s="135"/>
      <c r="TYB12" s="135"/>
      <c r="TYC12" s="135"/>
      <c r="TYD12" s="135"/>
      <c r="TYE12" s="135"/>
      <c r="TYF12" s="135"/>
      <c r="TYG12" s="135"/>
      <c r="TYH12" s="135"/>
      <c r="TYI12" s="135"/>
      <c r="TYJ12" s="135"/>
      <c r="TYK12" s="135"/>
      <c r="TYL12" s="135"/>
      <c r="TYM12" s="135"/>
      <c r="TYN12" s="135"/>
      <c r="TYO12" s="135"/>
      <c r="TYP12" s="135"/>
      <c r="TYQ12" s="135"/>
      <c r="TYR12" s="135"/>
      <c r="TYS12" s="135"/>
      <c r="TYT12" s="135"/>
      <c r="TYU12" s="135"/>
      <c r="TYV12" s="135"/>
      <c r="TYW12" s="135"/>
      <c r="TYX12" s="135"/>
      <c r="TYY12" s="135"/>
      <c r="TYZ12" s="135"/>
      <c r="TZA12" s="135"/>
      <c r="TZB12" s="135"/>
      <c r="TZC12" s="135"/>
      <c r="TZD12" s="135"/>
      <c r="TZE12" s="135"/>
      <c r="TZF12" s="135"/>
      <c r="TZG12" s="135"/>
      <c r="TZH12" s="135"/>
      <c r="TZI12" s="135"/>
      <c r="TZJ12" s="135"/>
      <c r="TZK12" s="135"/>
      <c r="TZL12" s="135"/>
      <c r="TZM12" s="135"/>
      <c r="TZN12" s="135"/>
      <c r="TZO12" s="135"/>
      <c r="TZP12" s="135"/>
      <c r="TZQ12" s="135"/>
      <c r="TZR12" s="135"/>
      <c r="TZS12" s="135"/>
      <c r="TZT12" s="135"/>
      <c r="TZU12" s="135"/>
      <c r="TZV12" s="135"/>
      <c r="TZW12" s="135"/>
      <c r="TZX12" s="135"/>
      <c r="TZY12" s="135"/>
      <c r="TZZ12" s="135"/>
      <c r="UAA12" s="135"/>
      <c r="UAB12" s="135"/>
      <c r="UAC12" s="135"/>
      <c r="UAD12" s="135"/>
      <c r="UAE12" s="135"/>
      <c r="UAF12" s="135"/>
      <c r="UAG12" s="135"/>
      <c r="UAH12" s="135"/>
      <c r="UAI12" s="135"/>
      <c r="UAJ12" s="135"/>
      <c r="UAK12" s="135"/>
      <c r="UAL12" s="135"/>
      <c r="UAM12" s="135"/>
      <c r="UAN12" s="135"/>
      <c r="UAO12" s="135"/>
      <c r="UAP12" s="135"/>
      <c r="UAQ12" s="135"/>
      <c r="UAR12" s="135"/>
      <c r="UAS12" s="135"/>
      <c r="UAT12" s="135"/>
      <c r="UAU12" s="135"/>
      <c r="UAV12" s="135"/>
      <c r="UAW12" s="135"/>
      <c r="UAX12" s="135"/>
      <c r="UAY12" s="135"/>
      <c r="UAZ12" s="135"/>
      <c r="UBA12" s="135"/>
      <c r="UBB12" s="135"/>
      <c r="UBC12" s="135"/>
      <c r="UBD12" s="135"/>
      <c r="UBE12" s="135"/>
      <c r="UBF12" s="135"/>
      <c r="UBG12" s="135"/>
      <c r="UBH12" s="135"/>
      <c r="UBI12" s="135"/>
      <c r="UBJ12" s="135"/>
      <c r="UBK12" s="135"/>
      <c r="UBL12" s="135"/>
      <c r="UBM12" s="135"/>
      <c r="UBN12" s="135"/>
      <c r="UBO12" s="135"/>
      <c r="UBP12" s="135"/>
      <c r="UBQ12" s="135"/>
      <c r="UBR12" s="135"/>
      <c r="UBS12" s="135"/>
      <c r="UBT12" s="135"/>
      <c r="UBU12" s="135"/>
      <c r="UBV12" s="135"/>
      <c r="UBW12" s="135"/>
      <c r="UBX12" s="135"/>
      <c r="UBY12" s="135"/>
      <c r="UBZ12" s="135"/>
      <c r="UCA12" s="135"/>
      <c r="UCB12" s="135"/>
      <c r="UCC12" s="135"/>
      <c r="UCD12" s="135"/>
      <c r="UCE12" s="135"/>
      <c r="UCF12" s="135"/>
      <c r="UCG12" s="135"/>
      <c r="UCH12" s="135"/>
      <c r="UCI12" s="135"/>
      <c r="UCJ12" s="135"/>
      <c r="UCK12" s="135"/>
      <c r="UCL12" s="135"/>
      <c r="UCM12" s="135"/>
      <c r="UCN12" s="135"/>
      <c r="UCO12" s="135"/>
      <c r="UCP12" s="135"/>
      <c r="UCQ12" s="135"/>
      <c r="UCR12" s="135"/>
      <c r="UCS12" s="135"/>
      <c r="UCT12" s="135"/>
      <c r="UCU12" s="135"/>
      <c r="UCV12" s="135"/>
      <c r="UCW12" s="135"/>
      <c r="UCX12" s="135"/>
      <c r="UCY12" s="135"/>
      <c r="UCZ12" s="135"/>
      <c r="UDA12" s="135"/>
      <c r="UDB12" s="135"/>
      <c r="UDC12" s="135"/>
      <c r="UDD12" s="135"/>
      <c r="UDE12" s="135"/>
      <c r="UDF12" s="135"/>
      <c r="UDG12" s="135"/>
      <c r="UDH12" s="135"/>
      <c r="UDI12" s="135"/>
      <c r="UDJ12" s="135"/>
      <c r="UDK12" s="135"/>
      <c r="UDL12" s="135"/>
      <c r="UDM12" s="135"/>
      <c r="UDN12" s="135"/>
      <c r="UDO12" s="135"/>
      <c r="UDP12" s="135"/>
      <c r="UDQ12" s="135"/>
      <c r="UDR12" s="135"/>
      <c r="UDS12" s="135"/>
      <c r="UDT12" s="135"/>
      <c r="UDU12" s="135"/>
      <c r="UDV12" s="135"/>
      <c r="UDW12" s="135"/>
      <c r="UDX12" s="135"/>
      <c r="UDY12" s="135"/>
      <c r="UDZ12" s="135"/>
      <c r="UEA12" s="135"/>
      <c r="UEB12" s="135"/>
      <c r="UEC12" s="135"/>
      <c r="UED12" s="135"/>
      <c r="UEE12" s="135"/>
      <c r="UEF12" s="135"/>
      <c r="UEG12" s="135"/>
      <c r="UEH12" s="135"/>
      <c r="UEI12" s="135"/>
      <c r="UEJ12" s="135"/>
      <c r="UEK12" s="135"/>
      <c r="UEL12" s="135"/>
      <c r="UEM12" s="135"/>
      <c r="UEN12" s="135"/>
      <c r="UEO12" s="135"/>
      <c r="UEP12" s="135"/>
      <c r="UEQ12" s="135"/>
      <c r="UER12" s="135"/>
      <c r="UES12" s="135"/>
      <c r="UET12" s="135"/>
      <c r="UEU12" s="135"/>
      <c r="UEV12" s="135"/>
      <c r="UEW12" s="135"/>
      <c r="UEX12" s="135"/>
      <c r="UEY12" s="135"/>
      <c r="UEZ12" s="135"/>
      <c r="UFA12" s="135"/>
      <c r="UFB12" s="135"/>
      <c r="UFC12" s="135"/>
      <c r="UFD12" s="135"/>
      <c r="UFE12" s="135"/>
      <c r="UFF12" s="135"/>
      <c r="UFG12" s="135"/>
      <c r="UFH12" s="135"/>
      <c r="UFI12" s="135"/>
      <c r="UFJ12" s="135"/>
      <c r="UFK12" s="135"/>
      <c r="UFL12" s="135"/>
      <c r="UFM12" s="135"/>
      <c r="UFN12" s="135"/>
      <c r="UFO12" s="135"/>
      <c r="UFP12" s="135"/>
      <c r="UFQ12" s="135"/>
      <c r="UFR12" s="135"/>
      <c r="UFS12" s="135"/>
      <c r="UFT12" s="135"/>
      <c r="UFU12" s="135"/>
      <c r="UFV12" s="135"/>
      <c r="UFW12" s="135"/>
      <c r="UFX12" s="135"/>
      <c r="UFY12" s="135"/>
      <c r="UFZ12" s="135"/>
      <c r="UGA12" s="135"/>
      <c r="UGB12" s="135"/>
      <c r="UGC12" s="135"/>
      <c r="UGD12" s="135"/>
      <c r="UGE12" s="135"/>
      <c r="UGF12" s="135"/>
      <c r="UGG12" s="135"/>
      <c r="UGH12" s="135"/>
      <c r="UGI12" s="135"/>
      <c r="UGJ12" s="135"/>
      <c r="UGK12" s="135"/>
      <c r="UGL12" s="135"/>
      <c r="UGM12" s="135"/>
      <c r="UGN12" s="135"/>
      <c r="UGO12" s="135"/>
      <c r="UGP12" s="135"/>
      <c r="UGQ12" s="135"/>
      <c r="UGR12" s="135"/>
      <c r="UGS12" s="135"/>
      <c r="UGT12" s="135"/>
      <c r="UGU12" s="135"/>
      <c r="UGV12" s="135"/>
      <c r="UGW12" s="135"/>
      <c r="UGX12" s="135"/>
      <c r="UGY12" s="135"/>
      <c r="UGZ12" s="135"/>
      <c r="UHA12" s="135"/>
      <c r="UHB12" s="135"/>
      <c r="UHC12" s="135"/>
      <c r="UHD12" s="135"/>
      <c r="UHE12" s="135"/>
      <c r="UHF12" s="135"/>
      <c r="UHG12" s="135"/>
      <c r="UHH12" s="135"/>
      <c r="UHI12" s="135"/>
      <c r="UHJ12" s="135"/>
      <c r="UHK12" s="135"/>
      <c r="UHL12" s="135"/>
      <c r="UHM12" s="135"/>
      <c r="UHN12" s="135"/>
      <c r="UHO12" s="135"/>
      <c r="UHP12" s="135"/>
      <c r="UHQ12" s="135"/>
      <c r="UHR12" s="135"/>
      <c r="UHS12" s="135"/>
      <c r="UHT12" s="135"/>
      <c r="UHU12" s="135"/>
      <c r="UHV12" s="135"/>
      <c r="UHW12" s="135"/>
      <c r="UHX12" s="135"/>
      <c r="UHY12" s="135"/>
      <c r="UHZ12" s="135"/>
      <c r="UIA12" s="135"/>
      <c r="UIB12" s="135"/>
      <c r="UIC12" s="135"/>
      <c r="UID12" s="135"/>
      <c r="UIE12" s="135"/>
      <c r="UIF12" s="135"/>
      <c r="UIG12" s="135"/>
      <c r="UIH12" s="135"/>
      <c r="UII12" s="135"/>
      <c r="UIJ12" s="135"/>
      <c r="UIK12" s="135"/>
      <c r="UIL12" s="135"/>
      <c r="UIM12" s="135"/>
      <c r="UIN12" s="135"/>
      <c r="UIO12" s="135"/>
      <c r="UIP12" s="135"/>
      <c r="UIQ12" s="135"/>
      <c r="UIR12" s="135"/>
      <c r="UIS12" s="135"/>
      <c r="UIT12" s="135"/>
      <c r="UIU12" s="135"/>
      <c r="UIV12" s="135"/>
      <c r="UIW12" s="135"/>
      <c r="UIX12" s="135"/>
      <c r="UIY12" s="135"/>
      <c r="UIZ12" s="135"/>
      <c r="UJA12" s="135"/>
      <c r="UJB12" s="135"/>
      <c r="UJC12" s="135"/>
      <c r="UJD12" s="135"/>
      <c r="UJE12" s="135"/>
      <c r="UJF12" s="135"/>
      <c r="UJG12" s="135"/>
      <c r="UJH12" s="135"/>
      <c r="UJI12" s="135"/>
      <c r="UJJ12" s="135"/>
      <c r="UJK12" s="135"/>
      <c r="UJL12" s="135"/>
      <c r="UJM12" s="135"/>
      <c r="UJN12" s="135"/>
      <c r="UJO12" s="135"/>
      <c r="UJP12" s="135"/>
      <c r="UJQ12" s="135"/>
      <c r="UJR12" s="135"/>
      <c r="UJS12" s="135"/>
      <c r="UJT12" s="135"/>
      <c r="UJU12" s="135"/>
      <c r="UJV12" s="135"/>
      <c r="UJW12" s="135"/>
      <c r="UJX12" s="135"/>
      <c r="UJY12" s="135"/>
      <c r="UJZ12" s="135"/>
      <c r="UKA12" s="135"/>
      <c r="UKB12" s="135"/>
      <c r="UKC12" s="135"/>
      <c r="UKD12" s="135"/>
      <c r="UKE12" s="135"/>
      <c r="UKF12" s="135"/>
      <c r="UKG12" s="135"/>
      <c r="UKH12" s="135"/>
      <c r="UKI12" s="135"/>
      <c r="UKJ12" s="135"/>
      <c r="UKK12" s="135"/>
      <c r="UKL12" s="135"/>
      <c r="UKM12" s="135"/>
      <c r="UKN12" s="135"/>
      <c r="UKO12" s="135"/>
      <c r="UKP12" s="135"/>
      <c r="UKQ12" s="135"/>
      <c r="UKR12" s="135"/>
      <c r="UKS12" s="135"/>
      <c r="UKT12" s="135"/>
      <c r="UKU12" s="135"/>
      <c r="UKV12" s="135"/>
      <c r="UKW12" s="135"/>
      <c r="UKX12" s="135"/>
      <c r="UKY12" s="135"/>
      <c r="UKZ12" s="135"/>
      <c r="ULA12" s="135"/>
      <c r="ULB12" s="135"/>
      <c r="ULC12" s="135"/>
      <c r="ULD12" s="135"/>
      <c r="ULE12" s="135"/>
      <c r="ULF12" s="135"/>
      <c r="ULG12" s="135"/>
      <c r="ULH12" s="135"/>
      <c r="ULI12" s="135"/>
      <c r="ULJ12" s="135"/>
      <c r="ULK12" s="135"/>
      <c r="ULL12" s="135"/>
      <c r="ULM12" s="135"/>
      <c r="ULN12" s="135"/>
      <c r="ULO12" s="135"/>
      <c r="ULP12" s="135"/>
      <c r="ULQ12" s="135"/>
      <c r="ULR12" s="135"/>
      <c r="ULS12" s="135"/>
      <c r="ULT12" s="135"/>
      <c r="ULU12" s="135"/>
      <c r="ULV12" s="135"/>
      <c r="ULW12" s="135"/>
      <c r="ULX12" s="135"/>
      <c r="ULY12" s="135"/>
      <c r="ULZ12" s="135"/>
      <c r="UMA12" s="135"/>
      <c r="UMB12" s="135"/>
      <c r="UMC12" s="135"/>
      <c r="UMD12" s="135"/>
      <c r="UME12" s="135"/>
      <c r="UMF12" s="135"/>
      <c r="UMG12" s="135"/>
      <c r="UMH12" s="135"/>
      <c r="UMI12" s="135"/>
      <c r="UMJ12" s="135"/>
      <c r="UMK12" s="135"/>
      <c r="UML12" s="135"/>
      <c r="UMM12" s="135"/>
      <c r="UMN12" s="135"/>
      <c r="UMO12" s="135"/>
      <c r="UMP12" s="135"/>
      <c r="UMQ12" s="135"/>
      <c r="UMR12" s="135"/>
      <c r="UMS12" s="135"/>
      <c r="UMT12" s="135"/>
      <c r="UMU12" s="135"/>
      <c r="UMV12" s="135"/>
      <c r="UMW12" s="135"/>
      <c r="UMX12" s="135"/>
      <c r="UMY12" s="135"/>
      <c r="UMZ12" s="135"/>
      <c r="UNA12" s="135"/>
      <c r="UNB12" s="135"/>
      <c r="UNC12" s="135"/>
      <c r="UND12" s="135"/>
      <c r="UNE12" s="135"/>
      <c r="UNF12" s="135"/>
      <c r="UNG12" s="135"/>
      <c r="UNH12" s="135"/>
      <c r="UNI12" s="135"/>
      <c r="UNJ12" s="135"/>
      <c r="UNK12" s="135"/>
      <c r="UNL12" s="135"/>
      <c r="UNM12" s="135"/>
      <c r="UNN12" s="135"/>
      <c r="UNO12" s="135"/>
      <c r="UNP12" s="135"/>
      <c r="UNQ12" s="135"/>
      <c r="UNR12" s="135"/>
      <c r="UNS12" s="135"/>
      <c r="UNT12" s="135"/>
      <c r="UNU12" s="135"/>
      <c r="UNV12" s="135"/>
      <c r="UNW12" s="135"/>
      <c r="UNX12" s="135"/>
      <c r="UNY12" s="135"/>
      <c r="UNZ12" s="135"/>
      <c r="UOA12" s="135"/>
      <c r="UOB12" s="135"/>
      <c r="UOC12" s="135"/>
      <c r="UOD12" s="135"/>
      <c r="UOE12" s="135"/>
      <c r="UOF12" s="135"/>
      <c r="UOG12" s="135"/>
      <c r="UOH12" s="135"/>
      <c r="UOI12" s="135"/>
      <c r="UOJ12" s="135"/>
      <c r="UOK12" s="135"/>
      <c r="UOL12" s="135"/>
      <c r="UOM12" s="135"/>
      <c r="UON12" s="135"/>
      <c r="UOO12" s="135"/>
      <c r="UOP12" s="135"/>
      <c r="UOQ12" s="135"/>
      <c r="UOR12" s="135"/>
      <c r="UOS12" s="135"/>
      <c r="UOT12" s="135"/>
      <c r="UOU12" s="135"/>
      <c r="UOV12" s="135"/>
      <c r="UOW12" s="135"/>
      <c r="UOX12" s="135"/>
      <c r="UOY12" s="135"/>
      <c r="UOZ12" s="135"/>
      <c r="UPA12" s="135"/>
      <c r="UPB12" s="135"/>
      <c r="UPC12" s="135"/>
      <c r="UPD12" s="135"/>
      <c r="UPE12" s="135"/>
      <c r="UPF12" s="135"/>
      <c r="UPG12" s="135"/>
      <c r="UPH12" s="135"/>
      <c r="UPI12" s="135"/>
      <c r="UPJ12" s="135"/>
      <c r="UPK12" s="135"/>
      <c r="UPL12" s="135"/>
      <c r="UPM12" s="135"/>
      <c r="UPN12" s="135"/>
      <c r="UPO12" s="135"/>
      <c r="UPP12" s="135"/>
      <c r="UPQ12" s="135"/>
      <c r="UPR12" s="135"/>
      <c r="UPS12" s="135"/>
      <c r="UPT12" s="135"/>
      <c r="UPU12" s="135"/>
      <c r="UPV12" s="135"/>
      <c r="UPW12" s="135"/>
      <c r="UPX12" s="135"/>
      <c r="UPY12" s="135"/>
      <c r="UPZ12" s="135"/>
      <c r="UQA12" s="135"/>
      <c r="UQB12" s="135"/>
      <c r="UQC12" s="135"/>
      <c r="UQD12" s="135"/>
      <c r="UQE12" s="135"/>
      <c r="UQF12" s="135"/>
      <c r="UQG12" s="135"/>
      <c r="UQH12" s="135"/>
      <c r="UQI12" s="135"/>
      <c r="UQJ12" s="135"/>
      <c r="UQK12" s="135"/>
      <c r="UQL12" s="135"/>
      <c r="UQM12" s="135"/>
      <c r="UQN12" s="135"/>
      <c r="UQO12" s="135"/>
      <c r="UQP12" s="135"/>
      <c r="UQQ12" s="135"/>
      <c r="UQR12" s="135"/>
      <c r="UQS12" s="135"/>
      <c r="UQT12" s="135"/>
      <c r="UQU12" s="135"/>
      <c r="UQV12" s="135"/>
      <c r="UQW12" s="135"/>
      <c r="UQX12" s="135"/>
      <c r="UQY12" s="135"/>
      <c r="UQZ12" s="135"/>
      <c r="URA12" s="135"/>
      <c r="URB12" s="135"/>
      <c r="URC12" s="135"/>
      <c r="URD12" s="135"/>
      <c r="URE12" s="135"/>
      <c r="URF12" s="135"/>
      <c r="URG12" s="135"/>
      <c r="URH12" s="135"/>
      <c r="URI12" s="135"/>
      <c r="URJ12" s="135"/>
      <c r="URK12" s="135"/>
      <c r="URL12" s="135"/>
      <c r="URM12" s="135"/>
      <c r="URN12" s="135"/>
      <c r="URO12" s="135"/>
      <c r="URP12" s="135"/>
      <c r="URQ12" s="135"/>
      <c r="URR12" s="135"/>
      <c r="URS12" s="135"/>
      <c r="URT12" s="135"/>
      <c r="URU12" s="135"/>
      <c r="URV12" s="135"/>
      <c r="URW12" s="135"/>
      <c r="URX12" s="135"/>
      <c r="URY12" s="135"/>
      <c r="URZ12" s="135"/>
      <c r="USA12" s="135"/>
      <c r="USB12" s="135"/>
      <c r="USC12" s="135"/>
      <c r="USD12" s="135"/>
      <c r="USE12" s="135"/>
      <c r="USF12" s="135"/>
      <c r="USG12" s="135"/>
      <c r="USH12" s="135"/>
      <c r="USI12" s="135"/>
      <c r="USJ12" s="135"/>
      <c r="USK12" s="135"/>
      <c r="USL12" s="135"/>
      <c r="USM12" s="135"/>
      <c r="USN12" s="135"/>
      <c r="USO12" s="135"/>
      <c r="USP12" s="135"/>
      <c r="USQ12" s="135"/>
      <c r="USR12" s="135"/>
      <c r="USS12" s="135"/>
      <c r="UST12" s="135"/>
      <c r="USU12" s="135"/>
      <c r="USV12" s="135"/>
      <c r="USW12" s="135"/>
      <c r="USX12" s="135"/>
      <c r="USY12" s="135"/>
      <c r="USZ12" s="135"/>
      <c r="UTA12" s="135"/>
      <c r="UTB12" s="135"/>
      <c r="UTC12" s="135"/>
      <c r="UTD12" s="135"/>
      <c r="UTE12" s="135"/>
      <c r="UTF12" s="135"/>
      <c r="UTG12" s="135"/>
      <c r="UTH12" s="135"/>
      <c r="UTI12" s="135"/>
      <c r="UTJ12" s="135"/>
      <c r="UTK12" s="135"/>
      <c r="UTL12" s="135"/>
      <c r="UTM12" s="135"/>
      <c r="UTN12" s="135"/>
      <c r="UTO12" s="135"/>
      <c r="UTP12" s="135"/>
      <c r="UTQ12" s="135"/>
      <c r="UTR12" s="135"/>
      <c r="UTS12" s="135"/>
      <c r="UTT12" s="135"/>
      <c r="UTU12" s="135"/>
      <c r="UTV12" s="135"/>
      <c r="UTW12" s="135"/>
      <c r="UTX12" s="135"/>
      <c r="UTY12" s="135"/>
      <c r="UTZ12" s="135"/>
      <c r="UUA12" s="135"/>
      <c r="UUB12" s="135"/>
      <c r="UUC12" s="135"/>
      <c r="UUD12" s="135"/>
      <c r="UUE12" s="135"/>
      <c r="UUF12" s="135"/>
      <c r="UUG12" s="135"/>
      <c r="UUH12" s="135"/>
      <c r="UUI12" s="135"/>
      <c r="UUJ12" s="135"/>
      <c r="UUK12" s="135"/>
      <c r="UUL12" s="135"/>
      <c r="UUM12" s="135"/>
      <c r="UUN12" s="135"/>
      <c r="UUO12" s="135"/>
      <c r="UUP12" s="135"/>
      <c r="UUQ12" s="135"/>
      <c r="UUR12" s="135"/>
      <c r="UUS12" s="135"/>
      <c r="UUT12" s="135"/>
      <c r="UUU12" s="135"/>
      <c r="UUV12" s="135"/>
      <c r="UUW12" s="135"/>
      <c r="UUX12" s="135"/>
      <c r="UUY12" s="135"/>
      <c r="UUZ12" s="135"/>
      <c r="UVA12" s="135"/>
      <c r="UVB12" s="135"/>
      <c r="UVC12" s="135"/>
      <c r="UVD12" s="135"/>
      <c r="UVE12" s="135"/>
      <c r="UVF12" s="135"/>
      <c r="UVG12" s="135"/>
      <c r="UVH12" s="135"/>
      <c r="UVI12" s="135"/>
      <c r="UVJ12" s="135"/>
      <c r="UVK12" s="135"/>
      <c r="UVL12" s="135"/>
      <c r="UVM12" s="135"/>
      <c r="UVN12" s="135"/>
      <c r="UVO12" s="135"/>
      <c r="UVP12" s="135"/>
      <c r="UVQ12" s="135"/>
      <c r="UVR12" s="135"/>
      <c r="UVS12" s="135"/>
      <c r="UVT12" s="135"/>
      <c r="UVU12" s="135"/>
      <c r="UVV12" s="135"/>
      <c r="UVW12" s="135"/>
      <c r="UVX12" s="135"/>
      <c r="UVY12" s="135"/>
      <c r="UVZ12" s="135"/>
      <c r="UWA12" s="135"/>
      <c r="UWB12" s="135"/>
      <c r="UWC12" s="135"/>
      <c r="UWD12" s="135"/>
      <c r="UWE12" s="135"/>
      <c r="UWF12" s="135"/>
      <c r="UWG12" s="135"/>
      <c r="UWH12" s="135"/>
      <c r="UWI12" s="135"/>
      <c r="UWJ12" s="135"/>
      <c r="UWK12" s="135"/>
      <c r="UWL12" s="135"/>
      <c r="UWM12" s="135"/>
      <c r="UWN12" s="135"/>
      <c r="UWO12" s="135"/>
      <c r="UWP12" s="135"/>
      <c r="UWQ12" s="135"/>
      <c r="UWR12" s="135"/>
      <c r="UWS12" s="135"/>
      <c r="UWT12" s="135"/>
      <c r="UWU12" s="135"/>
      <c r="UWV12" s="135"/>
      <c r="UWW12" s="135"/>
      <c r="UWX12" s="135"/>
      <c r="UWY12" s="135"/>
      <c r="UWZ12" s="135"/>
      <c r="UXA12" s="135"/>
      <c r="UXB12" s="135"/>
      <c r="UXC12" s="135"/>
      <c r="UXD12" s="135"/>
      <c r="UXE12" s="135"/>
      <c r="UXF12" s="135"/>
      <c r="UXG12" s="135"/>
      <c r="UXH12" s="135"/>
      <c r="UXI12" s="135"/>
      <c r="UXJ12" s="135"/>
      <c r="UXK12" s="135"/>
      <c r="UXL12" s="135"/>
      <c r="UXM12" s="135"/>
      <c r="UXN12" s="135"/>
      <c r="UXO12" s="135"/>
      <c r="UXP12" s="135"/>
      <c r="UXQ12" s="135"/>
      <c r="UXR12" s="135"/>
      <c r="UXS12" s="135"/>
      <c r="UXT12" s="135"/>
      <c r="UXU12" s="135"/>
      <c r="UXV12" s="135"/>
      <c r="UXW12" s="135"/>
      <c r="UXX12" s="135"/>
      <c r="UXY12" s="135"/>
      <c r="UXZ12" s="135"/>
      <c r="UYA12" s="135"/>
      <c r="UYB12" s="135"/>
      <c r="UYC12" s="135"/>
      <c r="UYD12" s="135"/>
      <c r="UYE12" s="135"/>
      <c r="UYF12" s="135"/>
      <c r="UYG12" s="135"/>
      <c r="UYH12" s="135"/>
      <c r="UYI12" s="135"/>
      <c r="UYJ12" s="135"/>
      <c r="UYK12" s="135"/>
      <c r="UYL12" s="135"/>
      <c r="UYM12" s="135"/>
      <c r="UYN12" s="135"/>
      <c r="UYO12" s="135"/>
      <c r="UYP12" s="135"/>
      <c r="UYQ12" s="135"/>
      <c r="UYR12" s="135"/>
      <c r="UYS12" s="135"/>
      <c r="UYT12" s="135"/>
      <c r="UYU12" s="135"/>
      <c r="UYV12" s="135"/>
      <c r="UYW12" s="135"/>
      <c r="UYX12" s="135"/>
      <c r="UYY12" s="135"/>
      <c r="UYZ12" s="135"/>
      <c r="UZA12" s="135"/>
      <c r="UZB12" s="135"/>
      <c r="UZC12" s="135"/>
      <c r="UZD12" s="135"/>
      <c r="UZE12" s="135"/>
      <c r="UZF12" s="135"/>
      <c r="UZG12" s="135"/>
      <c r="UZH12" s="135"/>
      <c r="UZI12" s="135"/>
      <c r="UZJ12" s="135"/>
      <c r="UZK12" s="135"/>
      <c r="UZL12" s="135"/>
      <c r="UZM12" s="135"/>
      <c r="UZN12" s="135"/>
      <c r="UZO12" s="135"/>
      <c r="UZP12" s="135"/>
      <c r="UZQ12" s="135"/>
      <c r="UZR12" s="135"/>
      <c r="UZS12" s="135"/>
      <c r="UZT12" s="135"/>
      <c r="UZU12" s="135"/>
      <c r="UZV12" s="135"/>
      <c r="UZW12" s="135"/>
      <c r="UZX12" s="135"/>
      <c r="UZY12" s="135"/>
      <c r="UZZ12" s="135"/>
      <c r="VAA12" s="135"/>
      <c r="VAB12" s="135"/>
      <c r="VAC12" s="135"/>
      <c r="VAD12" s="135"/>
      <c r="VAE12" s="135"/>
      <c r="VAF12" s="135"/>
      <c r="VAG12" s="135"/>
      <c r="VAH12" s="135"/>
      <c r="VAI12" s="135"/>
      <c r="VAJ12" s="135"/>
      <c r="VAK12" s="135"/>
      <c r="VAL12" s="135"/>
      <c r="VAM12" s="135"/>
      <c r="VAN12" s="135"/>
      <c r="VAO12" s="135"/>
      <c r="VAP12" s="135"/>
      <c r="VAQ12" s="135"/>
      <c r="VAR12" s="135"/>
      <c r="VAS12" s="135"/>
      <c r="VAT12" s="135"/>
      <c r="VAU12" s="135"/>
      <c r="VAV12" s="135"/>
      <c r="VAW12" s="135"/>
      <c r="VAX12" s="135"/>
      <c r="VAY12" s="135"/>
      <c r="VAZ12" s="135"/>
      <c r="VBA12" s="135"/>
      <c r="VBB12" s="135"/>
      <c r="VBC12" s="135"/>
      <c r="VBD12" s="135"/>
      <c r="VBE12" s="135"/>
      <c r="VBF12" s="135"/>
      <c r="VBG12" s="135"/>
      <c r="VBH12" s="135"/>
      <c r="VBI12" s="135"/>
      <c r="VBJ12" s="135"/>
      <c r="VBK12" s="135"/>
      <c r="VBL12" s="135"/>
      <c r="VBM12" s="135"/>
      <c r="VBN12" s="135"/>
      <c r="VBO12" s="135"/>
      <c r="VBP12" s="135"/>
      <c r="VBQ12" s="135"/>
      <c r="VBR12" s="135"/>
      <c r="VBS12" s="135"/>
      <c r="VBT12" s="135"/>
      <c r="VBU12" s="135"/>
      <c r="VBV12" s="135"/>
      <c r="VBW12" s="135"/>
      <c r="VBX12" s="135"/>
      <c r="VBY12" s="135"/>
      <c r="VBZ12" s="135"/>
      <c r="VCA12" s="135"/>
      <c r="VCB12" s="135"/>
      <c r="VCC12" s="135"/>
      <c r="VCD12" s="135"/>
      <c r="VCE12" s="135"/>
      <c r="VCF12" s="135"/>
      <c r="VCG12" s="135"/>
      <c r="VCH12" s="135"/>
      <c r="VCI12" s="135"/>
      <c r="VCJ12" s="135"/>
      <c r="VCK12" s="135"/>
      <c r="VCL12" s="135"/>
      <c r="VCM12" s="135"/>
      <c r="VCN12" s="135"/>
      <c r="VCO12" s="135"/>
      <c r="VCP12" s="135"/>
      <c r="VCQ12" s="135"/>
      <c r="VCR12" s="135"/>
      <c r="VCS12" s="135"/>
      <c r="VCT12" s="135"/>
      <c r="VCU12" s="135"/>
      <c r="VCV12" s="135"/>
      <c r="VCW12" s="135"/>
      <c r="VCX12" s="135"/>
      <c r="VCY12" s="135"/>
      <c r="VCZ12" s="135"/>
      <c r="VDA12" s="135"/>
      <c r="VDB12" s="135"/>
      <c r="VDC12" s="135"/>
      <c r="VDD12" s="135"/>
      <c r="VDE12" s="135"/>
      <c r="VDF12" s="135"/>
      <c r="VDG12" s="135"/>
      <c r="VDH12" s="135"/>
      <c r="VDI12" s="135"/>
      <c r="VDJ12" s="135"/>
      <c r="VDK12" s="135"/>
      <c r="VDL12" s="135"/>
      <c r="VDM12" s="135"/>
      <c r="VDN12" s="135"/>
      <c r="VDO12" s="135"/>
      <c r="VDP12" s="135"/>
      <c r="VDQ12" s="135"/>
      <c r="VDR12" s="135"/>
      <c r="VDS12" s="135"/>
      <c r="VDT12" s="135"/>
      <c r="VDU12" s="135"/>
      <c r="VDV12" s="135"/>
      <c r="VDW12" s="135"/>
      <c r="VDX12" s="135"/>
      <c r="VDY12" s="135"/>
      <c r="VDZ12" s="135"/>
      <c r="VEA12" s="135"/>
      <c r="VEB12" s="135"/>
      <c r="VEC12" s="135"/>
      <c r="VED12" s="135"/>
      <c r="VEE12" s="135"/>
      <c r="VEF12" s="135"/>
      <c r="VEG12" s="135"/>
      <c r="VEH12" s="135"/>
      <c r="VEI12" s="135"/>
      <c r="VEJ12" s="135"/>
      <c r="VEK12" s="135"/>
      <c r="VEL12" s="135"/>
      <c r="VEM12" s="135"/>
      <c r="VEN12" s="135"/>
      <c r="VEO12" s="135"/>
      <c r="VEP12" s="135"/>
      <c r="VEQ12" s="135"/>
      <c r="VER12" s="135"/>
      <c r="VES12" s="135"/>
      <c r="VET12" s="135"/>
      <c r="VEU12" s="135"/>
      <c r="VEV12" s="135"/>
      <c r="VEW12" s="135"/>
      <c r="VEX12" s="135"/>
      <c r="VEY12" s="135"/>
      <c r="VEZ12" s="135"/>
      <c r="VFA12" s="135"/>
      <c r="VFB12" s="135"/>
      <c r="VFC12" s="135"/>
      <c r="VFD12" s="135"/>
      <c r="VFE12" s="135"/>
      <c r="VFF12" s="135"/>
      <c r="VFG12" s="135"/>
      <c r="VFH12" s="135"/>
      <c r="VFI12" s="135"/>
      <c r="VFJ12" s="135"/>
      <c r="VFK12" s="135"/>
      <c r="VFL12" s="135"/>
      <c r="VFM12" s="135"/>
      <c r="VFN12" s="135"/>
      <c r="VFO12" s="135"/>
      <c r="VFP12" s="135"/>
      <c r="VFQ12" s="135"/>
      <c r="VFR12" s="135"/>
      <c r="VFS12" s="135"/>
      <c r="VFT12" s="135"/>
      <c r="VFU12" s="135"/>
      <c r="VFV12" s="135"/>
      <c r="VFW12" s="135"/>
      <c r="VFX12" s="135"/>
      <c r="VFY12" s="135"/>
      <c r="VFZ12" s="135"/>
      <c r="VGA12" s="135"/>
      <c r="VGB12" s="135"/>
      <c r="VGC12" s="135"/>
      <c r="VGD12" s="135"/>
      <c r="VGE12" s="135"/>
      <c r="VGF12" s="135"/>
      <c r="VGG12" s="135"/>
      <c r="VGH12" s="135"/>
      <c r="VGI12" s="135"/>
      <c r="VGJ12" s="135"/>
      <c r="VGK12" s="135"/>
      <c r="VGL12" s="135"/>
      <c r="VGM12" s="135"/>
      <c r="VGN12" s="135"/>
      <c r="VGO12" s="135"/>
      <c r="VGP12" s="135"/>
      <c r="VGQ12" s="135"/>
      <c r="VGR12" s="135"/>
      <c r="VGS12" s="135"/>
      <c r="VGT12" s="135"/>
      <c r="VGU12" s="135"/>
      <c r="VGV12" s="135"/>
      <c r="VGW12" s="135"/>
      <c r="VGX12" s="135"/>
      <c r="VGY12" s="135"/>
      <c r="VGZ12" s="135"/>
      <c r="VHA12" s="135"/>
      <c r="VHB12" s="135"/>
      <c r="VHC12" s="135"/>
      <c r="VHD12" s="135"/>
      <c r="VHE12" s="135"/>
      <c r="VHF12" s="135"/>
      <c r="VHG12" s="135"/>
      <c r="VHH12" s="135"/>
      <c r="VHI12" s="135"/>
      <c r="VHJ12" s="135"/>
      <c r="VHK12" s="135"/>
      <c r="VHL12" s="135"/>
      <c r="VHM12" s="135"/>
      <c r="VHN12" s="135"/>
      <c r="VHO12" s="135"/>
      <c r="VHP12" s="135"/>
      <c r="VHQ12" s="135"/>
      <c r="VHR12" s="135"/>
      <c r="VHS12" s="135"/>
      <c r="VHT12" s="135"/>
      <c r="VHU12" s="135"/>
      <c r="VHV12" s="135"/>
      <c r="VHW12" s="135"/>
      <c r="VHX12" s="135"/>
      <c r="VHY12" s="135"/>
      <c r="VHZ12" s="135"/>
      <c r="VIA12" s="135"/>
      <c r="VIB12" s="135"/>
      <c r="VIC12" s="135"/>
      <c r="VID12" s="135"/>
      <c r="VIE12" s="135"/>
      <c r="VIF12" s="135"/>
      <c r="VIG12" s="135"/>
      <c r="VIH12" s="135"/>
      <c r="VII12" s="135"/>
      <c r="VIJ12" s="135"/>
      <c r="VIK12" s="135"/>
      <c r="VIL12" s="135"/>
      <c r="VIM12" s="135"/>
      <c r="VIN12" s="135"/>
      <c r="VIO12" s="135"/>
      <c r="VIP12" s="135"/>
      <c r="VIQ12" s="135"/>
      <c r="VIR12" s="135"/>
      <c r="VIS12" s="135"/>
      <c r="VIT12" s="135"/>
      <c r="VIU12" s="135"/>
      <c r="VIV12" s="135"/>
      <c r="VIW12" s="135"/>
      <c r="VIX12" s="135"/>
      <c r="VIY12" s="135"/>
      <c r="VIZ12" s="135"/>
      <c r="VJA12" s="135"/>
      <c r="VJB12" s="135"/>
      <c r="VJC12" s="135"/>
      <c r="VJD12" s="135"/>
      <c r="VJE12" s="135"/>
      <c r="VJF12" s="135"/>
      <c r="VJG12" s="135"/>
      <c r="VJH12" s="135"/>
      <c r="VJI12" s="135"/>
      <c r="VJJ12" s="135"/>
      <c r="VJK12" s="135"/>
      <c r="VJL12" s="135"/>
      <c r="VJM12" s="135"/>
      <c r="VJN12" s="135"/>
      <c r="VJO12" s="135"/>
      <c r="VJP12" s="135"/>
      <c r="VJQ12" s="135"/>
      <c r="VJR12" s="135"/>
      <c r="VJS12" s="135"/>
      <c r="VJT12" s="135"/>
      <c r="VJU12" s="135"/>
      <c r="VJV12" s="135"/>
      <c r="VJW12" s="135"/>
      <c r="VJX12" s="135"/>
      <c r="VJY12" s="135"/>
      <c r="VJZ12" s="135"/>
      <c r="VKA12" s="135"/>
      <c r="VKB12" s="135"/>
      <c r="VKC12" s="135"/>
      <c r="VKD12" s="135"/>
      <c r="VKE12" s="135"/>
      <c r="VKF12" s="135"/>
      <c r="VKG12" s="135"/>
      <c r="VKH12" s="135"/>
      <c r="VKI12" s="135"/>
      <c r="VKJ12" s="135"/>
      <c r="VKK12" s="135"/>
      <c r="VKL12" s="135"/>
      <c r="VKM12" s="135"/>
      <c r="VKN12" s="135"/>
      <c r="VKO12" s="135"/>
      <c r="VKP12" s="135"/>
      <c r="VKQ12" s="135"/>
      <c r="VKR12" s="135"/>
      <c r="VKS12" s="135"/>
      <c r="VKT12" s="135"/>
      <c r="VKU12" s="135"/>
      <c r="VKV12" s="135"/>
      <c r="VKW12" s="135"/>
      <c r="VKX12" s="135"/>
      <c r="VKY12" s="135"/>
      <c r="VKZ12" s="135"/>
      <c r="VLA12" s="135"/>
      <c r="VLB12" s="135"/>
      <c r="VLC12" s="135"/>
      <c r="VLD12" s="135"/>
      <c r="VLE12" s="135"/>
      <c r="VLF12" s="135"/>
      <c r="VLG12" s="135"/>
      <c r="VLH12" s="135"/>
      <c r="VLI12" s="135"/>
      <c r="VLJ12" s="135"/>
      <c r="VLK12" s="135"/>
      <c r="VLL12" s="135"/>
      <c r="VLM12" s="135"/>
      <c r="VLN12" s="135"/>
      <c r="VLO12" s="135"/>
      <c r="VLP12" s="135"/>
      <c r="VLQ12" s="135"/>
      <c r="VLR12" s="135"/>
      <c r="VLS12" s="135"/>
      <c r="VLT12" s="135"/>
      <c r="VLU12" s="135"/>
      <c r="VLV12" s="135"/>
      <c r="VLW12" s="135"/>
      <c r="VLX12" s="135"/>
      <c r="VLY12" s="135"/>
      <c r="VLZ12" s="135"/>
      <c r="VMA12" s="135"/>
      <c r="VMB12" s="135"/>
      <c r="VMC12" s="135"/>
      <c r="VMD12" s="135"/>
      <c r="VME12" s="135"/>
      <c r="VMF12" s="135"/>
      <c r="VMG12" s="135"/>
      <c r="VMH12" s="135"/>
      <c r="VMI12" s="135"/>
      <c r="VMJ12" s="135"/>
      <c r="VMK12" s="135"/>
      <c r="VML12" s="135"/>
      <c r="VMM12" s="135"/>
      <c r="VMN12" s="135"/>
      <c r="VMO12" s="135"/>
      <c r="VMP12" s="135"/>
      <c r="VMQ12" s="135"/>
      <c r="VMR12" s="135"/>
      <c r="VMS12" s="135"/>
      <c r="VMT12" s="135"/>
      <c r="VMU12" s="135"/>
      <c r="VMV12" s="135"/>
      <c r="VMW12" s="135"/>
      <c r="VMX12" s="135"/>
      <c r="VMY12" s="135"/>
      <c r="VMZ12" s="135"/>
      <c r="VNA12" s="135"/>
      <c r="VNB12" s="135"/>
      <c r="VNC12" s="135"/>
      <c r="VND12" s="135"/>
      <c r="VNE12" s="135"/>
      <c r="VNF12" s="135"/>
      <c r="VNG12" s="135"/>
      <c r="VNH12" s="135"/>
      <c r="VNI12" s="135"/>
      <c r="VNJ12" s="135"/>
      <c r="VNK12" s="135"/>
      <c r="VNL12" s="135"/>
      <c r="VNM12" s="135"/>
      <c r="VNN12" s="135"/>
      <c r="VNO12" s="135"/>
      <c r="VNP12" s="135"/>
      <c r="VNQ12" s="135"/>
      <c r="VNR12" s="135"/>
      <c r="VNS12" s="135"/>
      <c r="VNT12" s="135"/>
      <c r="VNU12" s="135"/>
      <c r="VNV12" s="135"/>
      <c r="VNW12" s="135"/>
      <c r="VNX12" s="135"/>
      <c r="VNY12" s="135"/>
      <c r="VNZ12" s="135"/>
      <c r="VOA12" s="135"/>
      <c r="VOB12" s="135"/>
      <c r="VOC12" s="135"/>
      <c r="VOD12" s="135"/>
      <c r="VOE12" s="135"/>
      <c r="VOF12" s="135"/>
      <c r="VOG12" s="135"/>
      <c r="VOH12" s="135"/>
      <c r="VOI12" s="135"/>
      <c r="VOJ12" s="135"/>
      <c r="VOK12" s="135"/>
      <c r="VOL12" s="135"/>
      <c r="VOM12" s="135"/>
      <c r="VON12" s="135"/>
      <c r="VOO12" s="135"/>
      <c r="VOP12" s="135"/>
      <c r="VOQ12" s="135"/>
      <c r="VOR12" s="135"/>
      <c r="VOS12" s="135"/>
      <c r="VOT12" s="135"/>
      <c r="VOU12" s="135"/>
      <c r="VOV12" s="135"/>
      <c r="VOW12" s="135"/>
      <c r="VOX12" s="135"/>
      <c r="VOY12" s="135"/>
      <c r="VOZ12" s="135"/>
      <c r="VPA12" s="135"/>
      <c r="VPB12" s="135"/>
      <c r="VPC12" s="135"/>
      <c r="VPD12" s="135"/>
      <c r="VPE12" s="135"/>
      <c r="VPF12" s="135"/>
      <c r="VPG12" s="135"/>
      <c r="VPH12" s="135"/>
      <c r="VPI12" s="135"/>
      <c r="VPJ12" s="135"/>
      <c r="VPK12" s="135"/>
      <c r="VPL12" s="135"/>
      <c r="VPM12" s="135"/>
      <c r="VPN12" s="135"/>
      <c r="VPO12" s="135"/>
      <c r="VPP12" s="135"/>
      <c r="VPQ12" s="135"/>
      <c r="VPR12" s="135"/>
      <c r="VPS12" s="135"/>
      <c r="VPT12" s="135"/>
      <c r="VPU12" s="135"/>
      <c r="VPV12" s="135"/>
      <c r="VPW12" s="135"/>
      <c r="VPX12" s="135"/>
      <c r="VPY12" s="135"/>
      <c r="VPZ12" s="135"/>
      <c r="VQA12" s="135"/>
      <c r="VQB12" s="135"/>
      <c r="VQC12" s="135"/>
      <c r="VQD12" s="135"/>
      <c r="VQE12" s="135"/>
      <c r="VQF12" s="135"/>
      <c r="VQG12" s="135"/>
      <c r="VQH12" s="135"/>
      <c r="VQI12" s="135"/>
      <c r="VQJ12" s="135"/>
      <c r="VQK12" s="135"/>
      <c r="VQL12" s="135"/>
      <c r="VQM12" s="135"/>
      <c r="VQN12" s="135"/>
      <c r="VQO12" s="135"/>
      <c r="VQP12" s="135"/>
      <c r="VQQ12" s="135"/>
      <c r="VQR12" s="135"/>
      <c r="VQS12" s="135"/>
      <c r="VQT12" s="135"/>
      <c r="VQU12" s="135"/>
      <c r="VQV12" s="135"/>
      <c r="VQW12" s="135"/>
      <c r="VQX12" s="135"/>
      <c r="VQY12" s="135"/>
      <c r="VQZ12" s="135"/>
      <c r="VRA12" s="135"/>
      <c r="VRB12" s="135"/>
      <c r="VRC12" s="135"/>
      <c r="VRD12" s="135"/>
      <c r="VRE12" s="135"/>
      <c r="VRF12" s="135"/>
      <c r="VRG12" s="135"/>
      <c r="VRH12" s="135"/>
      <c r="VRI12" s="135"/>
      <c r="VRJ12" s="135"/>
      <c r="VRK12" s="135"/>
      <c r="VRL12" s="135"/>
      <c r="VRM12" s="135"/>
      <c r="VRN12" s="135"/>
      <c r="VRO12" s="135"/>
      <c r="VRP12" s="135"/>
      <c r="VRQ12" s="135"/>
      <c r="VRR12" s="135"/>
      <c r="VRS12" s="135"/>
      <c r="VRT12" s="135"/>
      <c r="VRU12" s="135"/>
      <c r="VRV12" s="135"/>
      <c r="VRW12" s="135"/>
      <c r="VRX12" s="135"/>
      <c r="VRY12" s="135"/>
      <c r="VRZ12" s="135"/>
      <c r="VSA12" s="135"/>
      <c r="VSB12" s="135"/>
      <c r="VSC12" s="135"/>
      <c r="VSD12" s="135"/>
      <c r="VSE12" s="135"/>
      <c r="VSF12" s="135"/>
      <c r="VSG12" s="135"/>
      <c r="VSH12" s="135"/>
      <c r="VSI12" s="135"/>
      <c r="VSJ12" s="135"/>
      <c r="VSK12" s="135"/>
      <c r="VSL12" s="135"/>
      <c r="VSM12" s="135"/>
      <c r="VSN12" s="135"/>
      <c r="VSO12" s="135"/>
      <c r="VSP12" s="135"/>
      <c r="VSQ12" s="135"/>
      <c r="VSR12" s="135"/>
      <c r="VSS12" s="135"/>
      <c r="VST12" s="135"/>
      <c r="VSU12" s="135"/>
      <c r="VSV12" s="135"/>
      <c r="VSW12" s="135"/>
      <c r="VSX12" s="135"/>
      <c r="VSY12" s="135"/>
      <c r="VSZ12" s="135"/>
      <c r="VTA12" s="135"/>
      <c r="VTB12" s="135"/>
      <c r="VTC12" s="135"/>
      <c r="VTD12" s="135"/>
      <c r="VTE12" s="135"/>
      <c r="VTF12" s="135"/>
      <c r="VTG12" s="135"/>
      <c r="VTH12" s="135"/>
      <c r="VTI12" s="135"/>
      <c r="VTJ12" s="135"/>
      <c r="VTK12" s="135"/>
      <c r="VTL12" s="135"/>
      <c r="VTM12" s="135"/>
      <c r="VTN12" s="135"/>
      <c r="VTO12" s="135"/>
      <c r="VTP12" s="135"/>
      <c r="VTQ12" s="135"/>
      <c r="VTR12" s="135"/>
      <c r="VTS12" s="135"/>
      <c r="VTT12" s="135"/>
      <c r="VTU12" s="135"/>
      <c r="VTV12" s="135"/>
      <c r="VTW12" s="135"/>
      <c r="VTX12" s="135"/>
      <c r="VTY12" s="135"/>
      <c r="VTZ12" s="135"/>
      <c r="VUA12" s="135"/>
      <c r="VUB12" s="135"/>
      <c r="VUC12" s="135"/>
      <c r="VUD12" s="135"/>
      <c r="VUE12" s="135"/>
      <c r="VUF12" s="135"/>
      <c r="VUG12" s="135"/>
      <c r="VUH12" s="135"/>
      <c r="VUI12" s="135"/>
      <c r="VUJ12" s="135"/>
      <c r="VUK12" s="135"/>
      <c r="VUL12" s="135"/>
      <c r="VUM12" s="135"/>
      <c r="VUN12" s="135"/>
      <c r="VUO12" s="135"/>
      <c r="VUP12" s="135"/>
      <c r="VUQ12" s="135"/>
      <c r="VUR12" s="135"/>
      <c r="VUS12" s="135"/>
      <c r="VUT12" s="135"/>
      <c r="VUU12" s="135"/>
      <c r="VUV12" s="135"/>
      <c r="VUW12" s="135"/>
      <c r="VUX12" s="135"/>
      <c r="VUY12" s="135"/>
      <c r="VUZ12" s="135"/>
      <c r="VVA12" s="135"/>
      <c r="VVB12" s="135"/>
      <c r="VVC12" s="135"/>
      <c r="VVD12" s="135"/>
      <c r="VVE12" s="135"/>
      <c r="VVF12" s="135"/>
      <c r="VVG12" s="135"/>
      <c r="VVH12" s="135"/>
      <c r="VVI12" s="135"/>
      <c r="VVJ12" s="135"/>
      <c r="VVK12" s="135"/>
      <c r="VVL12" s="135"/>
      <c r="VVM12" s="135"/>
      <c r="VVN12" s="135"/>
      <c r="VVO12" s="135"/>
      <c r="VVP12" s="135"/>
      <c r="VVQ12" s="135"/>
      <c r="VVR12" s="135"/>
      <c r="VVS12" s="135"/>
      <c r="VVT12" s="135"/>
      <c r="VVU12" s="135"/>
      <c r="VVV12" s="135"/>
      <c r="VVW12" s="135"/>
      <c r="VVX12" s="135"/>
      <c r="VVY12" s="135"/>
      <c r="VVZ12" s="135"/>
      <c r="VWA12" s="135"/>
      <c r="VWB12" s="135"/>
      <c r="VWC12" s="135"/>
      <c r="VWD12" s="135"/>
      <c r="VWE12" s="135"/>
      <c r="VWF12" s="135"/>
      <c r="VWG12" s="135"/>
      <c r="VWH12" s="135"/>
      <c r="VWI12" s="135"/>
      <c r="VWJ12" s="135"/>
      <c r="VWK12" s="135"/>
      <c r="VWL12" s="135"/>
      <c r="VWM12" s="135"/>
      <c r="VWN12" s="135"/>
      <c r="VWO12" s="135"/>
      <c r="VWP12" s="135"/>
      <c r="VWQ12" s="135"/>
      <c r="VWR12" s="135"/>
      <c r="VWS12" s="135"/>
      <c r="VWT12" s="135"/>
      <c r="VWU12" s="135"/>
      <c r="VWV12" s="135"/>
      <c r="VWW12" s="135"/>
      <c r="VWX12" s="135"/>
      <c r="VWY12" s="135"/>
      <c r="VWZ12" s="135"/>
      <c r="VXA12" s="135"/>
      <c r="VXB12" s="135"/>
      <c r="VXC12" s="135"/>
      <c r="VXD12" s="135"/>
      <c r="VXE12" s="135"/>
      <c r="VXF12" s="135"/>
      <c r="VXG12" s="135"/>
      <c r="VXH12" s="135"/>
      <c r="VXI12" s="135"/>
      <c r="VXJ12" s="135"/>
      <c r="VXK12" s="135"/>
      <c r="VXL12" s="135"/>
      <c r="VXM12" s="135"/>
      <c r="VXN12" s="135"/>
      <c r="VXO12" s="135"/>
      <c r="VXP12" s="135"/>
      <c r="VXQ12" s="135"/>
      <c r="VXR12" s="135"/>
      <c r="VXS12" s="135"/>
      <c r="VXT12" s="135"/>
      <c r="VXU12" s="135"/>
      <c r="VXV12" s="135"/>
      <c r="VXW12" s="135"/>
      <c r="VXX12" s="135"/>
      <c r="VXY12" s="135"/>
      <c r="VXZ12" s="135"/>
      <c r="VYA12" s="135"/>
      <c r="VYB12" s="135"/>
      <c r="VYC12" s="135"/>
      <c r="VYD12" s="135"/>
      <c r="VYE12" s="135"/>
      <c r="VYF12" s="135"/>
      <c r="VYG12" s="135"/>
      <c r="VYH12" s="135"/>
      <c r="VYI12" s="135"/>
      <c r="VYJ12" s="135"/>
      <c r="VYK12" s="135"/>
      <c r="VYL12" s="135"/>
      <c r="VYM12" s="135"/>
      <c r="VYN12" s="135"/>
      <c r="VYO12" s="135"/>
      <c r="VYP12" s="135"/>
      <c r="VYQ12" s="135"/>
      <c r="VYR12" s="135"/>
      <c r="VYS12" s="135"/>
      <c r="VYT12" s="135"/>
      <c r="VYU12" s="135"/>
      <c r="VYV12" s="135"/>
      <c r="VYW12" s="135"/>
      <c r="VYX12" s="135"/>
      <c r="VYY12" s="135"/>
      <c r="VYZ12" s="135"/>
      <c r="VZA12" s="135"/>
      <c r="VZB12" s="135"/>
      <c r="VZC12" s="135"/>
      <c r="VZD12" s="135"/>
      <c r="VZE12" s="135"/>
      <c r="VZF12" s="135"/>
      <c r="VZG12" s="135"/>
      <c r="VZH12" s="135"/>
      <c r="VZI12" s="135"/>
      <c r="VZJ12" s="135"/>
      <c r="VZK12" s="135"/>
      <c r="VZL12" s="135"/>
      <c r="VZM12" s="135"/>
      <c r="VZN12" s="135"/>
      <c r="VZO12" s="135"/>
      <c r="VZP12" s="135"/>
      <c r="VZQ12" s="135"/>
      <c r="VZR12" s="135"/>
      <c r="VZS12" s="135"/>
      <c r="VZT12" s="135"/>
      <c r="VZU12" s="135"/>
      <c r="VZV12" s="135"/>
      <c r="VZW12" s="135"/>
      <c r="VZX12" s="135"/>
      <c r="VZY12" s="135"/>
      <c r="VZZ12" s="135"/>
      <c r="WAA12" s="135"/>
      <c r="WAB12" s="135"/>
      <c r="WAC12" s="135"/>
      <c r="WAD12" s="135"/>
      <c r="WAE12" s="135"/>
      <c r="WAF12" s="135"/>
      <c r="WAG12" s="135"/>
      <c r="WAH12" s="135"/>
      <c r="WAI12" s="135"/>
      <c r="WAJ12" s="135"/>
      <c r="WAK12" s="135"/>
      <c r="WAL12" s="135"/>
      <c r="WAM12" s="135"/>
      <c r="WAN12" s="135"/>
      <c r="WAO12" s="135"/>
      <c r="WAP12" s="135"/>
      <c r="WAQ12" s="135"/>
      <c r="WAR12" s="135"/>
      <c r="WAS12" s="135"/>
      <c r="WAT12" s="135"/>
      <c r="WAU12" s="135"/>
      <c r="WAV12" s="135"/>
      <c r="WAW12" s="135"/>
      <c r="WAX12" s="135"/>
      <c r="WAY12" s="135"/>
      <c r="WAZ12" s="135"/>
      <c r="WBA12" s="135"/>
      <c r="WBB12" s="135"/>
      <c r="WBC12" s="135"/>
      <c r="WBD12" s="135"/>
      <c r="WBE12" s="135"/>
      <c r="WBF12" s="135"/>
      <c r="WBG12" s="135"/>
      <c r="WBH12" s="135"/>
      <c r="WBI12" s="135"/>
      <c r="WBJ12" s="135"/>
      <c r="WBK12" s="135"/>
      <c r="WBL12" s="135"/>
      <c r="WBM12" s="135"/>
      <c r="WBN12" s="135"/>
      <c r="WBO12" s="135"/>
      <c r="WBP12" s="135"/>
      <c r="WBQ12" s="135"/>
      <c r="WBR12" s="135"/>
      <c r="WBS12" s="135"/>
      <c r="WBT12" s="135"/>
      <c r="WBU12" s="135"/>
      <c r="WBV12" s="135"/>
      <c r="WBW12" s="135"/>
      <c r="WBX12" s="135"/>
      <c r="WBY12" s="135"/>
      <c r="WBZ12" s="135"/>
      <c r="WCA12" s="135"/>
      <c r="WCB12" s="135"/>
      <c r="WCC12" s="135"/>
      <c r="WCD12" s="135"/>
      <c r="WCE12" s="135"/>
      <c r="WCF12" s="135"/>
      <c r="WCG12" s="135"/>
      <c r="WCH12" s="135"/>
      <c r="WCI12" s="135"/>
      <c r="WCJ12" s="135"/>
      <c r="WCK12" s="135"/>
      <c r="WCL12" s="135"/>
      <c r="WCM12" s="135"/>
      <c r="WCN12" s="135"/>
      <c r="WCO12" s="135"/>
      <c r="WCP12" s="135"/>
      <c r="WCQ12" s="135"/>
      <c r="WCR12" s="135"/>
      <c r="WCS12" s="135"/>
      <c r="WCT12" s="135"/>
      <c r="WCU12" s="135"/>
      <c r="WCV12" s="135"/>
      <c r="WCW12" s="135"/>
      <c r="WCX12" s="135"/>
      <c r="WCY12" s="135"/>
      <c r="WCZ12" s="135"/>
      <c r="WDA12" s="135"/>
      <c r="WDB12" s="135"/>
      <c r="WDC12" s="135"/>
      <c r="WDD12" s="135"/>
      <c r="WDE12" s="135"/>
      <c r="WDF12" s="135"/>
      <c r="WDG12" s="135"/>
      <c r="WDH12" s="135"/>
      <c r="WDI12" s="135"/>
      <c r="WDJ12" s="135"/>
      <c r="WDK12" s="135"/>
      <c r="WDL12" s="135"/>
      <c r="WDM12" s="135"/>
      <c r="WDN12" s="135"/>
      <c r="WDO12" s="135"/>
      <c r="WDP12" s="135"/>
      <c r="WDQ12" s="135"/>
      <c r="WDR12" s="135"/>
      <c r="WDS12" s="135"/>
      <c r="WDT12" s="135"/>
      <c r="WDU12" s="135"/>
      <c r="WDV12" s="135"/>
      <c r="WDW12" s="135"/>
      <c r="WDX12" s="135"/>
      <c r="WDY12" s="135"/>
      <c r="WDZ12" s="135"/>
      <c r="WEA12" s="135"/>
      <c r="WEB12" s="135"/>
      <c r="WEC12" s="135"/>
      <c r="WED12" s="135"/>
      <c r="WEE12" s="135"/>
      <c r="WEF12" s="135"/>
      <c r="WEG12" s="135"/>
      <c r="WEH12" s="135"/>
      <c r="WEI12" s="135"/>
      <c r="WEJ12" s="135"/>
      <c r="WEK12" s="135"/>
      <c r="WEL12" s="135"/>
      <c r="WEM12" s="135"/>
      <c r="WEN12" s="135"/>
      <c r="WEO12" s="135"/>
      <c r="WEP12" s="135"/>
      <c r="WEQ12" s="135"/>
      <c r="WER12" s="135"/>
      <c r="WES12" s="135"/>
      <c r="WET12" s="135"/>
      <c r="WEU12" s="135"/>
      <c r="WEV12" s="135"/>
      <c r="WEW12" s="135"/>
      <c r="WEX12" s="135"/>
      <c r="WEY12" s="135"/>
      <c r="WEZ12" s="135"/>
      <c r="WFA12" s="135"/>
      <c r="WFB12" s="135"/>
      <c r="WFC12" s="135"/>
      <c r="WFD12" s="135"/>
      <c r="WFE12" s="135"/>
      <c r="WFF12" s="135"/>
      <c r="WFG12" s="135"/>
      <c r="WFH12" s="135"/>
      <c r="WFI12" s="135"/>
      <c r="WFJ12" s="135"/>
      <c r="WFK12" s="135"/>
      <c r="WFL12" s="135"/>
      <c r="WFM12" s="135"/>
      <c r="WFN12" s="135"/>
      <c r="WFO12" s="135"/>
      <c r="WFP12" s="135"/>
      <c r="WFQ12" s="135"/>
      <c r="WFR12" s="135"/>
      <c r="WFS12" s="135"/>
      <c r="WFT12" s="135"/>
      <c r="WFU12" s="135"/>
      <c r="WFV12" s="135"/>
      <c r="WFW12" s="135"/>
      <c r="WFX12" s="135"/>
      <c r="WFY12" s="135"/>
      <c r="WFZ12" s="135"/>
      <c r="WGA12" s="135"/>
      <c r="WGB12" s="135"/>
      <c r="WGC12" s="135"/>
      <c r="WGD12" s="135"/>
      <c r="WGE12" s="135"/>
      <c r="WGF12" s="135"/>
      <c r="WGG12" s="135"/>
      <c r="WGH12" s="135"/>
      <c r="WGI12" s="135"/>
      <c r="WGJ12" s="135"/>
      <c r="WGK12" s="135"/>
      <c r="WGL12" s="135"/>
      <c r="WGM12" s="135"/>
      <c r="WGN12" s="135"/>
      <c r="WGO12" s="135"/>
      <c r="WGP12" s="135"/>
      <c r="WGQ12" s="135"/>
      <c r="WGR12" s="135"/>
      <c r="WGS12" s="135"/>
      <c r="WGT12" s="135"/>
      <c r="WGU12" s="135"/>
      <c r="WGV12" s="135"/>
      <c r="WGW12" s="135"/>
      <c r="WGX12" s="135"/>
      <c r="WGY12" s="135"/>
      <c r="WGZ12" s="135"/>
      <c r="WHA12" s="135"/>
      <c r="WHB12" s="135"/>
      <c r="WHC12" s="135"/>
      <c r="WHD12" s="135"/>
      <c r="WHE12" s="135"/>
      <c r="WHF12" s="135"/>
      <c r="WHG12" s="135"/>
      <c r="WHH12" s="135"/>
      <c r="WHI12" s="135"/>
      <c r="WHJ12" s="135"/>
      <c r="WHK12" s="135"/>
      <c r="WHL12" s="135"/>
      <c r="WHM12" s="135"/>
      <c r="WHN12" s="135"/>
      <c r="WHO12" s="135"/>
      <c r="WHP12" s="135"/>
      <c r="WHQ12" s="135"/>
      <c r="WHR12" s="135"/>
      <c r="WHS12" s="135"/>
      <c r="WHT12" s="135"/>
      <c r="WHU12" s="135"/>
      <c r="WHV12" s="135"/>
      <c r="WHW12" s="135"/>
      <c r="WHX12" s="135"/>
      <c r="WHY12" s="135"/>
      <c r="WHZ12" s="135"/>
      <c r="WIA12" s="135"/>
      <c r="WIB12" s="135"/>
      <c r="WIC12" s="135"/>
      <c r="WID12" s="135"/>
      <c r="WIE12" s="135"/>
      <c r="WIF12" s="135"/>
      <c r="WIG12" s="135"/>
      <c r="WIH12" s="135"/>
      <c r="WII12" s="135"/>
      <c r="WIJ12" s="135"/>
      <c r="WIK12" s="135"/>
      <c r="WIL12" s="135"/>
      <c r="WIM12" s="135"/>
      <c r="WIN12" s="135"/>
      <c r="WIO12" s="135"/>
      <c r="WIP12" s="135"/>
      <c r="WIQ12" s="135"/>
      <c r="WIR12" s="135"/>
      <c r="WIS12" s="135"/>
      <c r="WIT12" s="135"/>
      <c r="WIU12" s="135"/>
      <c r="WIV12" s="135"/>
      <c r="WIW12" s="135"/>
      <c r="WIX12" s="135"/>
      <c r="WIY12" s="135"/>
      <c r="WIZ12" s="135"/>
      <c r="WJA12" s="135"/>
      <c r="WJB12" s="135"/>
      <c r="WJC12" s="135"/>
      <c r="WJD12" s="135"/>
      <c r="WJE12" s="135"/>
      <c r="WJF12" s="135"/>
      <c r="WJG12" s="135"/>
      <c r="WJH12" s="135"/>
      <c r="WJI12" s="135"/>
      <c r="WJJ12" s="135"/>
      <c r="WJK12" s="135"/>
      <c r="WJL12" s="135"/>
      <c r="WJM12" s="135"/>
      <c r="WJN12" s="135"/>
      <c r="WJO12" s="135"/>
      <c r="WJP12" s="135"/>
      <c r="WJQ12" s="135"/>
      <c r="WJR12" s="135"/>
      <c r="WJS12" s="135"/>
      <c r="WJT12" s="135"/>
      <c r="WJU12" s="135"/>
      <c r="WJV12" s="135"/>
      <c r="WJW12" s="135"/>
      <c r="WJX12" s="135"/>
      <c r="WJY12" s="135"/>
      <c r="WJZ12" s="135"/>
      <c r="WKA12" s="135"/>
      <c r="WKB12" s="135"/>
      <c r="WKC12" s="135"/>
      <c r="WKD12" s="135"/>
      <c r="WKE12" s="135"/>
      <c r="WKF12" s="135"/>
      <c r="WKG12" s="135"/>
      <c r="WKH12" s="135"/>
      <c r="WKI12" s="135"/>
      <c r="WKJ12" s="135"/>
      <c r="WKK12" s="135"/>
      <c r="WKL12" s="135"/>
      <c r="WKM12" s="135"/>
      <c r="WKN12" s="135"/>
      <c r="WKO12" s="135"/>
      <c r="WKP12" s="135"/>
      <c r="WKQ12" s="135"/>
      <c r="WKR12" s="135"/>
      <c r="WKS12" s="135"/>
      <c r="WKT12" s="135"/>
      <c r="WKU12" s="135"/>
      <c r="WKV12" s="135"/>
      <c r="WKW12" s="135"/>
      <c r="WKX12" s="135"/>
      <c r="WKY12" s="135"/>
      <c r="WKZ12" s="135"/>
      <c r="WLA12" s="135"/>
      <c r="WLB12" s="135"/>
      <c r="WLC12" s="135"/>
      <c r="WLD12" s="135"/>
      <c r="WLE12" s="135"/>
      <c r="WLF12" s="135"/>
      <c r="WLG12" s="135"/>
      <c r="WLH12" s="135"/>
      <c r="WLI12" s="135"/>
      <c r="WLJ12" s="135"/>
      <c r="WLK12" s="135"/>
      <c r="WLL12" s="135"/>
      <c r="WLM12" s="135"/>
      <c r="WLN12" s="135"/>
      <c r="WLO12" s="135"/>
      <c r="WLP12" s="135"/>
      <c r="WLQ12" s="135"/>
      <c r="WLR12" s="135"/>
      <c r="WLS12" s="135"/>
      <c r="WLT12" s="135"/>
      <c r="WLU12" s="135"/>
      <c r="WLV12" s="135"/>
      <c r="WLW12" s="135"/>
      <c r="WLX12" s="135"/>
      <c r="WLY12" s="135"/>
      <c r="WLZ12" s="135"/>
      <c r="WMA12" s="135"/>
      <c r="WMB12" s="135"/>
      <c r="WMC12" s="135"/>
      <c r="WMD12" s="135"/>
      <c r="WME12" s="135"/>
      <c r="WMF12" s="135"/>
      <c r="WMG12" s="135"/>
      <c r="WMH12" s="135"/>
      <c r="WMI12" s="135"/>
      <c r="WMJ12" s="135"/>
      <c r="WMK12" s="135"/>
      <c r="WML12" s="135"/>
      <c r="WMM12" s="135"/>
      <c r="WMN12" s="135"/>
      <c r="WMO12" s="135"/>
      <c r="WMP12" s="135"/>
      <c r="WMQ12" s="135"/>
      <c r="WMR12" s="135"/>
      <c r="WMS12" s="135"/>
      <c r="WMT12" s="135"/>
      <c r="WMU12" s="135"/>
      <c r="WMV12" s="135"/>
      <c r="WMW12" s="135"/>
      <c r="WMX12" s="135"/>
      <c r="WMY12" s="135"/>
      <c r="WMZ12" s="135"/>
      <c r="WNA12" s="135"/>
      <c r="WNB12" s="135"/>
      <c r="WNC12" s="135"/>
      <c r="WND12" s="135"/>
      <c r="WNE12" s="135"/>
      <c r="WNF12" s="135"/>
      <c r="WNG12" s="135"/>
      <c r="WNH12" s="135"/>
      <c r="WNI12" s="135"/>
      <c r="WNJ12" s="135"/>
      <c r="WNK12" s="135"/>
      <c r="WNL12" s="135"/>
      <c r="WNM12" s="135"/>
      <c r="WNN12" s="135"/>
      <c r="WNO12" s="135"/>
      <c r="WNP12" s="135"/>
      <c r="WNQ12" s="135"/>
      <c r="WNR12" s="135"/>
      <c r="WNS12" s="135"/>
      <c r="WNT12" s="135"/>
      <c r="WNU12" s="135"/>
      <c r="WNV12" s="135"/>
      <c r="WNW12" s="135"/>
      <c r="WNX12" s="135"/>
      <c r="WNY12" s="135"/>
      <c r="WNZ12" s="135"/>
      <c r="WOA12" s="135"/>
      <c r="WOB12" s="135"/>
      <c r="WOC12" s="135"/>
      <c r="WOD12" s="135"/>
      <c r="WOE12" s="135"/>
      <c r="WOF12" s="135"/>
      <c r="WOG12" s="135"/>
      <c r="WOH12" s="135"/>
      <c r="WOI12" s="135"/>
      <c r="WOJ12" s="135"/>
      <c r="WOK12" s="135"/>
      <c r="WOL12" s="135"/>
      <c r="WOM12" s="135"/>
      <c r="WON12" s="135"/>
      <c r="WOO12" s="135"/>
      <c r="WOP12" s="135"/>
      <c r="WOQ12" s="135"/>
      <c r="WOR12" s="135"/>
      <c r="WOS12" s="135"/>
      <c r="WOT12" s="135"/>
      <c r="WOU12" s="135"/>
      <c r="WOV12" s="135"/>
      <c r="WOW12" s="135"/>
      <c r="WOX12" s="135"/>
      <c r="WOY12" s="135"/>
      <c r="WOZ12" s="135"/>
      <c r="WPA12" s="135"/>
      <c r="WPB12" s="135"/>
      <c r="WPC12" s="135"/>
      <c r="WPD12" s="135"/>
      <c r="WPE12" s="135"/>
      <c r="WPF12" s="135"/>
      <c r="WPG12" s="135"/>
      <c r="WPH12" s="135"/>
      <c r="WPI12" s="135"/>
      <c r="WPJ12" s="135"/>
      <c r="WPK12" s="135"/>
      <c r="WPL12" s="135"/>
      <c r="WPM12" s="135"/>
      <c r="WPN12" s="135"/>
      <c r="WPO12" s="135"/>
      <c r="WPP12" s="135"/>
      <c r="WPQ12" s="135"/>
      <c r="WPR12" s="135"/>
      <c r="WPS12" s="135"/>
      <c r="WPT12" s="135"/>
      <c r="WPU12" s="135"/>
      <c r="WPV12" s="135"/>
      <c r="WPW12" s="135"/>
      <c r="WPX12" s="135"/>
      <c r="WPY12" s="135"/>
      <c r="WPZ12" s="135"/>
      <c r="WQA12" s="135"/>
      <c r="WQB12" s="135"/>
      <c r="WQC12" s="135"/>
      <c r="WQD12" s="135"/>
      <c r="WQE12" s="135"/>
      <c r="WQF12" s="135"/>
      <c r="WQG12" s="135"/>
      <c r="WQH12" s="135"/>
      <c r="WQI12" s="135"/>
      <c r="WQJ12" s="135"/>
      <c r="WQK12" s="135"/>
      <c r="WQL12" s="135"/>
      <c r="WQM12" s="135"/>
      <c r="WQN12" s="135"/>
      <c r="WQO12" s="135"/>
      <c r="WQP12" s="135"/>
      <c r="WQQ12" s="135"/>
      <c r="WQR12" s="135"/>
      <c r="WQS12" s="135"/>
      <c r="WQT12" s="135"/>
      <c r="WQU12" s="135"/>
      <c r="WQV12" s="135"/>
      <c r="WQW12" s="135"/>
      <c r="WQX12" s="135"/>
      <c r="WQY12" s="135"/>
      <c r="WQZ12" s="135"/>
      <c r="WRA12" s="135"/>
      <c r="WRB12" s="135"/>
      <c r="WRC12" s="135"/>
      <c r="WRD12" s="135"/>
      <c r="WRE12" s="135"/>
      <c r="WRF12" s="135"/>
      <c r="WRG12" s="135"/>
      <c r="WRH12" s="135"/>
      <c r="WRI12" s="135"/>
      <c r="WRJ12" s="135"/>
      <c r="WRK12" s="135"/>
      <c r="WRL12" s="135"/>
      <c r="WRM12" s="135"/>
      <c r="WRN12" s="135"/>
      <c r="WRO12" s="135"/>
      <c r="WRP12" s="135"/>
      <c r="WRQ12" s="135"/>
      <c r="WRR12" s="135"/>
      <c r="WRS12" s="135"/>
      <c r="WRT12" s="135"/>
      <c r="WRU12" s="135"/>
      <c r="WRV12" s="135"/>
      <c r="WRW12" s="135"/>
      <c r="WRX12" s="135"/>
      <c r="WRY12" s="135"/>
      <c r="WRZ12" s="135"/>
      <c r="WSA12" s="135"/>
      <c r="WSB12" s="135"/>
      <c r="WSC12" s="135"/>
      <c r="WSD12" s="135"/>
      <c r="WSE12" s="135"/>
      <c r="WSF12" s="135"/>
      <c r="WSG12" s="135"/>
      <c r="WSH12" s="135"/>
      <c r="WSI12" s="135"/>
      <c r="WSJ12" s="135"/>
      <c r="WSK12" s="135"/>
      <c r="WSL12" s="135"/>
      <c r="WSM12" s="135"/>
      <c r="WSN12" s="135"/>
      <c r="WSO12" s="135"/>
      <c r="WSP12" s="135"/>
      <c r="WSQ12" s="135"/>
      <c r="WSR12" s="135"/>
      <c r="WSS12" s="135"/>
      <c r="WST12" s="135"/>
      <c r="WSU12" s="135"/>
      <c r="WSV12" s="135"/>
      <c r="WSW12" s="135"/>
      <c r="WSX12" s="135"/>
      <c r="WSY12" s="135"/>
      <c r="WSZ12" s="135"/>
      <c r="WTA12" s="135"/>
      <c r="WTB12" s="135"/>
      <c r="WTC12" s="135"/>
      <c r="WTD12" s="135"/>
      <c r="WTE12" s="135"/>
      <c r="WTF12" s="135"/>
      <c r="WTG12" s="135"/>
      <c r="WTH12" s="135"/>
      <c r="WTI12" s="135"/>
      <c r="WTJ12" s="135"/>
      <c r="WTK12" s="135"/>
      <c r="WTL12" s="135"/>
      <c r="WTM12" s="135"/>
      <c r="WTN12" s="135"/>
      <c r="WTO12" s="135"/>
      <c r="WTP12" s="135"/>
      <c r="WTQ12" s="135"/>
      <c r="WTR12" s="135"/>
      <c r="WTS12" s="135"/>
      <c r="WTT12" s="135"/>
      <c r="WTU12" s="135"/>
      <c r="WTV12" s="135"/>
      <c r="WTW12" s="135"/>
      <c r="WTX12" s="135"/>
      <c r="WTY12" s="135"/>
      <c r="WTZ12" s="135"/>
      <c r="WUA12" s="135"/>
      <c r="WUB12" s="135"/>
      <c r="WUC12" s="135"/>
      <c r="WUD12" s="135"/>
      <c r="WUE12" s="135"/>
      <c r="WUF12" s="135"/>
      <c r="WUG12" s="135"/>
      <c r="WUH12" s="135"/>
      <c r="WUI12" s="135"/>
      <c r="WUJ12" s="135"/>
      <c r="WUK12" s="135"/>
      <c r="WUL12" s="135"/>
      <c r="WUM12" s="135"/>
      <c r="WUN12" s="135"/>
      <c r="WUO12" s="135"/>
      <c r="WUP12" s="135"/>
      <c r="WUQ12" s="135"/>
      <c r="WUR12" s="135"/>
      <c r="WUS12" s="135"/>
      <c r="WUT12" s="135"/>
      <c r="WUU12" s="135"/>
      <c r="WUV12" s="135"/>
      <c r="WUW12" s="135"/>
      <c r="WUX12" s="135"/>
      <c r="WUY12" s="135"/>
      <c r="WUZ12" s="135"/>
      <c r="WVA12" s="135"/>
      <c r="WVB12" s="135"/>
      <c r="WVC12" s="135"/>
      <c r="WVD12" s="135"/>
      <c r="WVE12" s="135"/>
      <c r="WVF12" s="135"/>
      <c r="WVG12" s="135"/>
      <c r="WVH12" s="135"/>
      <c r="WVI12" s="135"/>
      <c r="WVJ12" s="135"/>
      <c r="WVK12" s="135"/>
      <c r="WVL12" s="135"/>
      <c r="WVM12" s="135"/>
      <c r="WVN12" s="135"/>
      <c r="WVO12" s="135"/>
      <c r="WVP12" s="135"/>
      <c r="WVQ12" s="135"/>
      <c r="WVR12" s="135"/>
      <c r="WVS12" s="135"/>
      <c r="WVT12" s="135"/>
      <c r="WVU12" s="135"/>
      <c r="WVV12" s="135"/>
      <c r="WVW12" s="135"/>
      <c r="WVX12" s="135"/>
      <c r="WVY12" s="135"/>
      <c r="WVZ12" s="135"/>
      <c r="WWA12" s="135"/>
      <c r="WWB12" s="135"/>
      <c r="WWC12" s="135"/>
      <c r="WWD12" s="135"/>
      <c r="WWE12" s="135"/>
      <c r="WWF12" s="135"/>
      <c r="WWG12" s="135"/>
      <c r="WWH12" s="135"/>
      <c r="WWI12" s="135"/>
      <c r="WWJ12" s="135"/>
      <c r="WWK12" s="135"/>
      <c r="WWL12" s="135"/>
      <c r="WWM12" s="135"/>
      <c r="WWN12" s="135"/>
      <c r="WWO12" s="135"/>
      <c r="WWP12" s="135"/>
      <c r="WWQ12" s="135"/>
      <c r="WWR12" s="135"/>
      <c r="WWS12" s="135"/>
      <c r="WWT12" s="135"/>
      <c r="WWU12" s="135"/>
      <c r="WWV12" s="135"/>
      <c r="WWW12" s="135"/>
      <c r="WWX12" s="135"/>
      <c r="WWY12" s="135"/>
      <c r="WWZ12" s="135"/>
      <c r="WXA12" s="135"/>
      <c r="WXB12" s="135"/>
      <c r="WXC12" s="135"/>
      <c r="WXD12" s="135"/>
      <c r="WXE12" s="135"/>
      <c r="WXF12" s="135"/>
      <c r="WXG12" s="135"/>
      <c r="WXH12" s="135"/>
      <c r="WXI12" s="135"/>
      <c r="WXJ12" s="135"/>
      <c r="WXK12" s="135"/>
      <c r="WXL12" s="135"/>
      <c r="WXM12" s="135"/>
      <c r="WXN12" s="135"/>
      <c r="WXO12" s="135"/>
      <c r="WXP12" s="135"/>
      <c r="WXQ12" s="135"/>
      <c r="WXR12" s="135"/>
      <c r="WXS12" s="135"/>
      <c r="WXT12" s="135"/>
      <c r="WXU12" s="135"/>
      <c r="WXV12" s="135"/>
      <c r="WXW12" s="135"/>
      <c r="WXX12" s="135"/>
      <c r="WXY12" s="135"/>
      <c r="WXZ12" s="135"/>
      <c r="WYA12" s="135"/>
      <c r="WYB12" s="135"/>
      <c r="WYC12" s="135"/>
      <c r="WYD12" s="135"/>
      <c r="WYE12" s="135"/>
      <c r="WYF12" s="135"/>
      <c r="WYG12" s="135"/>
      <c r="WYH12" s="135"/>
      <c r="WYI12" s="135"/>
      <c r="WYJ12" s="135"/>
      <c r="WYK12" s="135"/>
      <c r="WYL12" s="135"/>
      <c r="WYM12" s="135"/>
      <c r="WYN12" s="135"/>
      <c r="WYO12" s="135"/>
      <c r="WYP12" s="135"/>
      <c r="WYQ12" s="135"/>
      <c r="WYR12" s="135"/>
      <c r="WYS12" s="135"/>
      <c r="WYT12" s="135"/>
      <c r="WYU12" s="135"/>
      <c r="WYV12" s="135"/>
      <c r="WYW12" s="135"/>
      <c r="WYX12" s="135"/>
      <c r="WYY12" s="135"/>
      <c r="WYZ12" s="135"/>
      <c r="WZA12" s="135"/>
      <c r="WZB12" s="135"/>
      <c r="WZC12" s="135"/>
      <c r="WZD12" s="135"/>
      <c r="WZE12" s="135"/>
      <c r="WZF12" s="135"/>
      <c r="WZG12" s="135"/>
      <c r="WZH12" s="135"/>
      <c r="WZI12" s="135"/>
      <c r="WZJ12" s="135"/>
      <c r="WZK12" s="135"/>
      <c r="WZL12" s="135"/>
      <c r="WZM12" s="135"/>
      <c r="WZN12" s="135"/>
      <c r="WZO12" s="135"/>
      <c r="WZP12" s="135"/>
      <c r="WZQ12" s="135"/>
      <c r="WZR12" s="135"/>
      <c r="WZS12" s="135"/>
      <c r="WZT12" s="135"/>
      <c r="WZU12" s="135"/>
      <c r="WZV12" s="135"/>
      <c r="WZW12" s="135"/>
      <c r="WZX12" s="135"/>
      <c r="WZY12" s="135"/>
      <c r="WZZ12" s="135"/>
      <c r="XAA12" s="135"/>
      <c r="XAB12" s="135"/>
      <c r="XAC12" s="135"/>
      <c r="XAD12" s="135"/>
      <c r="XAE12" s="135"/>
      <c r="XAF12" s="135"/>
      <c r="XAG12" s="135"/>
      <c r="XAH12" s="135"/>
      <c r="XAI12" s="135"/>
      <c r="XAJ12" s="135"/>
      <c r="XAK12" s="135"/>
      <c r="XAL12" s="135"/>
      <c r="XAM12" s="135"/>
      <c r="XAN12" s="135"/>
      <c r="XAO12" s="135"/>
      <c r="XAP12" s="135"/>
      <c r="XAQ12" s="135"/>
      <c r="XAR12" s="135"/>
      <c r="XAS12" s="135"/>
      <c r="XAT12" s="135"/>
      <c r="XAU12" s="135"/>
      <c r="XAV12" s="135"/>
      <c r="XAW12" s="135"/>
      <c r="XAX12" s="135"/>
      <c r="XAY12" s="135"/>
      <c r="XAZ12" s="135"/>
      <c r="XBA12" s="135"/>
      <c r="XBB12" s="135"/>
      <c r="XBC12" s="135"/>
      <c r="XBD12" s="135"/>
      <c r="XBE12" s="135"/>
      <c r="XBF12" s="135"/>
      <c r="XBG12" s="135"/>
      <c r="XBH12" s="135"/>
      <c r="XBI12" s="135"/>
      <c r="XBJ12" s="135"/>
    </row>
    <row r="13" spans="1:16286" ht="33.75">
      <c r="A13" s="6"/>
      <c r="B13" s="151"/>
      <c r="C13" s="6"/>
      <c r="D13" s="74"/>
      <c r="E13" s="167" t="s">
        <v>15</v>
      </c>
      <c r="F13" s="100" t="s">
        <v>36</v>
      </c>
      <c r="G13" s="167" t="s">
        <v>15</v>
      </c>
      <c r="H13" s="100" t="s">
        <v>36</v>
      </c>
      <c r="I13" s="167" t="s">
        <v>15</v>
      </c>
      <c r="J13" s="100" t="s">
        <v>36</v>
      </c>
      <c r="K13" s="167" t="s">
        <v>15</v>
      </c>
      <c r="L13" s="100" t="s">
        <v>36</v>
      </c>
      <c r="M13" s="167" t="s">
        <v>15</v>
      </c>
      <c r="N13" s="100" t="s">
        <v>36</v>
      </c>
      <c r="O13" s="167" t="s">
        <v>15</v>
      </c>
      <c r="P13" s="100" t="s">
        <v>36</v>
      </c>
      <c r="Q13" s="167" t="s">
        <v>15</v>
      </c>
      <c r="R13" s="100" t="s">
        <v>36</v>
      </c>
      <c r="S13" s="167" t="s">
        <v>15</v>
      </c>
      <c r="T13" s="100" t="s">
        <v>36</v>
      </c>
      <c r="U13" s="167" t="s">
        <v>15</v>
      </c>
      <c r="V13" s="100" t="s">
        <v>36</v>
      </c>
      <c r="W13" s="167" t="s">
        <v>15</v>
      </c>
      <c r="X13" s="100" t="s">
        <v>36</v>
      </c>
      <c r="Y13" s="167" t="s">
        <v>15</v>
      </c>
      <c r="Z13" s="100" t="s">
        <v>36</v>
      </c>
      <c r="AA13" s="167" t="s">
        <v>15</v>
      </c>
      <c r="AB13" s="100" t="s">
        <v>36</v>
      </c>
      <c r="AC13" s="167" t="s">
        <v>15</v>
      </c>
      <c r="AD13" s="100" t="s">
        <v>36</v>
      </c>
      <c r="AE13" s="167" t="s">
        <v>15</v>
      </c>
      <c r="AF13" s="100" t="s">
        <v>36</v>
      </c>
      <c r="AG13" s="167" t="s">
        <v>15</v>
      </c>
      <c r="AH13" s="100" t="s">
        <v>36</v>
      </c>
      <c r="AI13" s="167" t="s">
        <v>15</v>
      </c>
      <c r="AJ13" s="100" t="s">
        <v>36</v>
      </c>
      <c r="AK13" s="167" t="s">
        <v>15</v>
      </c>
      <c r="AL13" s="100" t="s">
        <v>36</v>
      </c>
      <c r="AM13" s="100" t="s">
        <v>36</v>
      </c>
      <c r="AN13" s="100" t="s">
        <v>56</v>
      </c>
      <c r="AO13" s="102"/>
      <c r="AP13" s="102"/>
      <c r="AQ13" s="167" t="s">
        <v>15</v>
      </c>
      <c r="AR13" s="100" t="s">
        <v>36</v>
      </c>
      <c r="AS13" s="167" t="s">
        <v>15</v>
      </c>
      <c r="AT13" s="100" t="s">
        <v>36</v>
      </c>
      <c r="AU13" s="167" t="s">
        <v>15</v>
      </c>
      <c r="AV13" s="100" t="s">
        <v>36</v>
      </c>
      <c r="AW13" s="167" t="s">
        <v>15</v>
      </c>
      <c r="AX13" s="100" t="s">
        <v>36</v>
      </c>
      <c r="AY13" s="167" t="s">
        <v>15</v>
      </c>
      <c r="AZ13" s="100" t="s">
        <v>36</v>
      </c>
      <c r="BA13" s="167" t="s">
        <v>15</v>
      </c>
      <c r="BB13" s="100" t="s">
        <v>36</v>
      </c>
      <c r="BC13" s="167" t="s">
        <v>15</v>
      </c>
      <c r="BD13" s="100" t="s">
        <v>36</v>
      </c>
      <c r="BE13" s="167" t="s">
        <v>15</v>
      </c>
      <c r="BF13" s="100" t="s">
        <v>36</v>
      </c>
      <c r="BG13" s="167" t="s">
        <v>15</v>
      </c>
      <c r="BH13" s="100" t="s">
        <v>36</v>
      </c>
      <c r="BI13" s="100" t="s">
        <v>36</v>
      </c>
      <c r="BJ13" s="100" t="s">
        <v>56</v>
      </c>
      <c r="BK13" s="31"/>
      <c r="BL13" s="167" t="s">
        <v>15</v>
      </c>
      <c r="BM13" s="100" t="s">
        <v>36</v>
      </c>
      <c r="BN13" s="167" t="s">
        <v>15</v>
      </c>
      <c r="BO13" s="100" t="s">
        <v>36</v>
      </c>
      <c r="BP13" s="167" t="s">
        <v>15</v>
      </c>
      <c r="BQ13" s="100" t="s">
        <v>36</v>
      </c>
      <c r="BR13" s="167" t="s">
        <v>15</v>
      </c>
      <c r="BS13" s="100" t="s">
        <v>36</v>
      </c>
      <c r="BT13" s="167" t="s">
        <v>15</v>
      </c>
      <c r="BU13" s="100" t="s">
        <v>36</v>
      </c>
      <c r="BV13" s="100" t="s">
        <v>36</v>
      </c>
      <c r="BW13" s="100" t="s">
        <v>56</v>
      </c>
      <c r="BX13" s="102"/>
      <c r="BY13" s="130" t="s">
        <v>49</v>
      </c>
      <c r="BZ13" s="100" t="s">
        <v>36</v>
      </c>
      <c r="CA13" s="100" t="s">
        <v>56</v>
      </c>
      <c r="CB13" s="102"/>
      <c r="CC13" s="187"/>
      <c r="CD13" s="102"/>
      <c r="CE13" s="167" t="s">
        <v>15</v>
      </c>
      <c r="CF13" s="100" t="s">
        <v>36</v>
      </c>
      <c r="CG13" s="167" t="s">
        <v>15</v>
      </c>
      <c r="CH13" s="100" t="s">
        <v>36</v>
      </c>
      <c r="CI13" s="167" t="s">
        <v>15</v>
      </c>
      <c r="CJ13" s="100" t="s">
        <v>36</v>
      </c>
      <c r="CK13" s="167" t="s">
        <v>15</v>
      </c>
      <c r="CL13" s="100" t="s">
        <v>36</v>
      </c>
      <c r="CM13" s="167" t="s">
        <v>15</v>
      </c>
      <c r="CN13" s="100" t="s">
        <v>36</v>
      </c>
      <c r="CO13" s="167" t="s">
        <v>15</v>
      </c>
      <c r="CP13" s="100" t="s">
        <v>36</v>
      </c>
      <c r="CQ13" s="167" t="s">
        <v>15</v>
      </c>
      <c r="CR13" s="423" t="s">
        <v>36</v>
      </c>
      <c r="CS13" s="100" t="s">
        <v>36</v>
      </c>
      <c r="CT13" s="100" t="s">
        <v>56</v>
      </c>
      <c r="CU13" s="102"/>
      <c r="CV13" s="187"/>
      <c r="CW13" s="167" t="s">
        <v>15</v>
      </c>
      <c r="CX13" s="100" t="s">
        <v>36</v>
      </c>
      <c r="CY13" s="167" t="s">
        <v>15</v>
      </c>
      <c r="CZ13" s="100" t="s">
        <v>36</v>
      </c>
      <c r="DA13" s="167" t="s">
        <v>15</v>
      </c>
      <c r="DB13" s="100" t="s">
        <v>36</v>
      </c>
      <c r="DC13" s="167" t="s">
        <v>15</v>
      </c>
      <c r="DD13" s="100" t="s">
        <v>36</v>
      </c>
      <c r="DE13" s="167" t="s">
        <v>15</v>
      </c>
      <c r="DF13" s="100" t="s">
        <v>36</v>
      </c>
      <c r="DG13" s="167" t="s">
        <v>15</v>
      </c>
      <c r="DH13" s="100" t="s">
        <v>36</v>
      </c>
      <c r="DI13" s="167" t="s">
        <v>15</v>
      </c>
      <c r="DJ13" s="100" t="s">
        <v>36</v>
      </c>
      <c r="DK13" s="167" t="s">
        <v>15</v>
      </c>
      <c r="DL13" s="100" t="s">
        <v>36</v>
      </c>
      <c r="DM13" s="167" t="s">
        <v>15</v>
      </c>
      <c r="DN13" s="100" t="s">
        <v>36</v>
      </c>
      <c r="DO13" s="167" t="s">
        <v>15</v>
      </c>
      <c r="DP13" s="100" t="s">
        <v>36</v>
      </c>
      <c r="DQ13" s="167" t="s">
        <v>15</v>
      </c>
      <c r="DR13" s="100" t="s">
        <v>36</v>
      </c>
      <c r="DS13" s="167" t="s">
        <v>15</v>
      </c>
      <c r="DT13" s="100" t="s">
        <v>36</v>
      </c>
      <c r="DU13" s="100" t="s">
        <v>36</v>
      </c>
      <c r="DV13" s="100" t="s">
        <v>56</v>
      </c>
      <c r="DW13" s="102"/>
      <c r="DX13" s="102"/>
      <c r="DY13" s="167" t="s">
        <v>15</v>
      </c>
      <c r="DZ13" s="100" t="s">
        <v>36</v>
      </c>
      <c r="EA13" s="491" t="s">
        <v>15</v>
      </c>
      <c r="EB13" s="100" t="s">
        <v>36</v>
      </c>
      <c r="EC13" s="167" t="s">
        <v>15</v>
      </c>
      <c r="ED13" s="100" t="s">
        <v>36</v>
      </c>
      <c r="EE13" s="167" t="s">
        <v>15</v>
      </c>
      <c r="EF13" s="100" t="s">
        <v>36</v>
      </c>
      <c r="EG13" s="167" t="s">
        <v>15</v>
      </c>
      <c r="EH13" s="100" t="s">
        <v>36</v>
      </c>
      <c r="EI13" s="167" t="s">
        <v>15</v>
      </c>
      <c r="EJ13" s="100" t="s">
        <v>36</v>
      </c>
      <c r="EK13" s="167" t="s">
        <v>15</v>
      </c>
      <c r="EL13" s="100" t="s">
        <v>36</v>
      </c>
      <c r="EM13" s="167" t="s">
        <v>15</v>
      </c>
      <c r="EN13" s="100" t="s">
        <v>36</v>
      </c>
      <c r="EO13" s="167" t="s">
        <v>15</v>
      </c>
      <c r="EP13" s="100" t="s">
        <v>36</v>
      </c>
      <c r="EQ13" s="167" t="s">
        <v>15</v>
      </c>
      <c r="ER13" s="100" t="s">
        <v>36</v>
      </c>
      <c r="ES13" s="167" t="s">
        <v>15</v>
      </c>
      <c r="ET13" s="100" t="s">
        <v>36</v>
      </c>
      <c r="EU13" s="167" t="s">
        <v>15</v>
      </c>
      <c r="EV13" s="100" t="s">
        <v>36</v>
      </c>
      <c r="EW13" s="167" t="s">
        <v>15</v>
      </c>
      <c r="EX13" s="100" t="s">
        <v>36</v>
      </c>
      <c r="EY13" s="100" t="s">
        <v>36</v>
      </c>
      <c r="EZ13" s="100" t="s">
        <v>56</v>
      </c>
      <c r="FA13" s="102"/>
      <c r="FB13" s="130" t="s">
        <v>49</v>
      </c>
      <c r="FC13" s="100" t="s">
        <v>36</v>
      </c>
      <c r="FD13" s="100" t="s">
        <v>56</v>
      </c>
      <c r="FE13" s="102"/>
      <c r="FF13" s="102"/>
      <c r="FG13" s="167" t="s">
        <v>15</v>
      </c>
      <c r="FH13" s="100" t="s">
        <v>36</v>
      </c>
      <c r="FI13" s="167" t="s">
        <v>15</v>
      </c>
      <c r="FJ13" s="100" t="s">
        <v>36</v>
      </c>
      <c r="FK13" s="167" t="s">
        <v>15</v>
      </c>
      <c r="FL13" s="100" t="s">
        <v>36</v>
      </c>
      <c r="FM13" s="167" t="s">
        <v>15</v>
      </c>
      <c r="FN13" s="100" t="s">
        <v>36</v>
      </c>
      <c r="FO13" s="100" t="s">
        <v>36</v>
      </c>
      <c r="FP13" s="100" t="s">
        <v>56</v>
      </c>
      <c r="FQ13" s="102"/>
      <c r="FR13" s="167" t="s">
        <v>15</v>
      </c>
      <c r="FS13" s="100" t="s">
        <v>36</v>
      </c>
      <c r="FT13" s="167" t="s">
        <v>15</v>
      </c>
      <c r="FU13" s="100" t="s">
        <v>36</v>
      </c>
      <c r="FV13" s="167" t="s">
        <v>15</v>
      </c>
      <c r="FW13" s="100" t="s">
        <v>36</v>
      </c>
      <c r="FX13" s="167" t="s">
        <v>15</v>
      </c>
      <c r="FY13" s="100" t="s">
        <v>36</v>
      </c>
      <c r="FZ13" s="167" t="s">
        <v>15</v>
      </c>
      <c r="GA13" s="100" t="s">
        <v>36</v>
      </c>
      <c r="GB13" s="167" t="s">
        <v>15</v>
      </c>
      <c r="GC13" s="100" t="s">
        <v>36</v>
      </c>
      <c r="GD13" s="167" t="s">
        <v>15</v>
      </c>
      <c r="GE13" s="100" t="s">
        <v>36</v>
      </c>
      <c r="GF13" s="167" t="s">
        <v>15</v>
      </c>
      <c r="GG13" s="100" t="s">
        <v>36</v>
      </c>
      <c r="GH13" s="100" t="s">
        <v>36</v>
      </c>
      <c r="GI13" s="100" t="s">
        <v>56</v>
      </c>
      <c r="GJ13" s="102"/>
      <c r="GK13" s="102"/>
      <c r="GL13" s="167" t="s">
        <v>15</v>
      </c>
      <c r="GM13" s="100" t="s">
        <v>36</v>
      </c>
      <c r="GN13" s="167" t="s">
        <v>15</v>
      </c>
      <c r="GO13" s="100" t="s">
        <v>36</v>
      </c>
      <c r="GP13" s="167" t="s">
        <v>15</v>
      </c>
      <c r="GQ13" s="100" t="s">
        <v>36</v>
      </c>
      <c r="GR13" s="167" t="s">
        <v>15</v>
      </c>
      <c r="GS13" s="100" t="s">
        <v>36</v>
      </c>
      <c r="GT13" s="167" t="s">
        <v>15</v>
      </c>
      <c r="GU13" s="100" t="s">
        <v>36</v>
      </c>
      <c r="GV13" s="167" t="s">
        <v>15</v>
      </c>
      <c r="GW13" s="100" t="s">
        <v>36</v>
      </c>
      <c r="GX13" s="167" t="s">
        <v>15</v>
      </c>
      <c r="GY13" s="100" t="s">
        <v>36</v>
      </c>
      <c r="GZ13" s="100" t="s">
        <v>36</v>
      </c>
      <c r="HA13" s="100" t="s">
        <v>56</v>
      </c>
      <c r="HB13" s="102"/>
      <c r="HC13" s="102"/>
      <c r="HD13" s="167" t="s">
        <v>15</v>
      </c>
      <c r="HE13" s="100" t="s">
        <v>36</v>
      </c>
      <c r="HF13" s="167" t="s">
        <v>15</v>
      </c>
      <c r="HG13" s="100" t="s">
        <v>36</v>
      </c>
      <c r="HH13" s="167" t="s">
        <v>15</v>
      </c>
      <c r="HI13" s="100" t="s">
        <v>36</v>
      </c>
      <c r="HJ13" s="167" t="s">
        <v>15</v>
      </c>
      <c r="HK13" s="100" t="s">
        <v>36</v>
      </c>
      <c r="HL13" s="167" t="s">
        <v>15</v>
      </c>
      <c r="HM13" s="100" t="s">
        <v>36</v>
      </c>
      <c r="HN13" s="167" t="s">
        <v>15</v>
      </c>
      <c r="HO13" s="100" t="s">
        <v>36</v>
      </c>
      <c r="HP13" s="167" t="s">
        <v>15</v>
      </c>
      <c r="HQ13" s="100" t="s">
        <v>36</v>
      </c>
      <c r="HR13" s="100" t="s">
        <v>36</v>
      </c>
      <c r="HS13" s="100" t="s">
        <v>56</v>
      </c>
      <c r="HT13" s="102"/>
      <c r="HU13" s="130" t="s">
        <v>49</v>
      </c>
      <c r="HV13" s="100" t="s">
        <v>36</v>
      </c>
      <c r="HW13" s="100" t="s">
        <v>56</v>
      </c>
      <c r="HX13" s="102"/>
      <c r="HY13" s="130" t="s">
        <v>49</v>
      </c>
      <c r="HZ13" s="100" t="s">
        <v>36</v>
      </c>
      <c r="IA13" s="100" t="s">
        <v>56</v>
      </c>
      <c r="IB13" s="102"/>
      <c r="IC13" s="130" t="s">
        <v>49</v>
      </c>
      <c r="ID13" s="100" t="s">
        <v>36</v>
      </c>
      <c r="IE13" s="100" t="s">
        <v>56</v>
      </c>
      <c r="IF13" s="102"/>
      <c r="IG13" s="130" t="s">
        <v>49</v>
      </c>
      <c r="IH13" s="100" t="s">
        <v>36</v>
      </c>
      <c r="II13" s="100" t="s">
        <v>56</v>
      </c>
      <c r="IJ13" s="102"/>
      <c r="IK13" s="102"/>
      <c r="IL13" s="102"/>
      <c r="IM13" s="167" t="s">
        <v>15</v>
      </c>
      <c r="IN13" s="100" t="s">
        <v>36</v>
      </c>
      <c r="IO13" s="167" t="s">
        <v>15</v>
      </c>
      <c r="IP13" s="100" t="s">
        <v>36</v>
      </c>
      <c r="IQ13" s="167" t="s">
        <v>15</v>
      </c>
      <c r="IR13" s="100" t="s">
        <v>36</v>
      </c>
      <c r="IS13" s="167" t="s">
        <v>15</v>
      </c>
      <c r="IT13" s="100" t="s">
        <v>36</v>
      </c>
      <c r="IU13" s="167" t="s">
        <v>15</v>
      </c>
      <c r="IV13" s="100" t="s">
        <v>36</v>
      </c>
      <c r="IW13" s="167" t="s">
        <v>15</v>
      </c>
      <c r="IX13" s="100" t="s">
        <v>36</v>
      </c>
      <c r="IY13" s="167" t="s">
        <v>15</v>
      </c>
      <c r="IZ13" s="100" t="s">
        <v>36</v>
      </c>
      <c r="JA13" s="167" t="s">
        <v>15</v>
      </c>
      <c r="JB13" s="100" t="s">
        <v>36</v>
      </c>
      <c r="JC13" s="167" t="s">
        <v>15</v>
      </c>
      <c r="JD13" s="100" t="s">
        <v>36</v>
      </c>
      <c r="JE13" s="100" t="s">
        <v>36</v>
      </c>
      <c r="JF13" s="100" t="s">
        <v>56</v>
      </c>
      <c r="JG13" s="102"/>
      <c r="JH13" s="102"/>
      <c r="JI13" s="167" t="s">
        <v>15</v>
      </c>
      <c r="JJ13" s="100" t="s">
        <v>36</v>
      </c>
      <c r="JK13" s="167" t="s">
        <v>15</v>
      </c>
      <c r="JL13" s="100" t="s">
        <v>36</v>
      </c>
      <c r="JM13" s="167" t="s">
        <v>15</v>
      </c>
      <c r="JN13" s="100" t="s">
        <v>36</v>
      </c>
      <c r="JO13" s="167" t="s">
        <v>15</v>
      </c>
      <c r="JP13" s="100" t="s">
        <v>36</v>
      </c>
      <c r="JQ13" s="167" t="s">
        <v>15</v>
      </c>
      <c r="JR13" s="100" t="s">
        <v>36</v>
      </c>
      <c r="JS13" s="167" t="s">
        <v>15</v>
      </c>
      <c r="JT13" s="100" t="s">
        <v>36</v>
      </c>
      <c r="JU13" s="167" t="s">
        <v>15</v>
      </c>
      <c r="JV13" s="100" t="s">
        <v>36</v>
      </c>
      <c r="JW13" s="100" t="s">
        <v>36</v>
      </c>
      <c r="JX13" s="100" t="s">
        <v>56</v>
      </c>
      <c r="JY13" s="102"/>
      <c r="JZ13" s="102"/>
      <c r="KA13" s="167" t="s">
        <v>15</v>
      </c>
      <c r="KB13" s="100" t="s">
        <v>36</v>
      </c>
      <c r="KC13" s="167" t="s">
        <v>15</v>
      </c>
      <c r="KD13" s="100" t="s">
        <v>36</v>
      </c>
      <c r="KE13" s="167" t="s">
        <v>15</v>
      </c>
      <c r="KF13" s="100" t="s">
        <v>36</v>
      </c>
      <c r="KG13" s="167" t="s">
        <v>15</v>
      </c>
      <c r="KH13" s="100" t="s">
        <v>36</v>
      </c>
      <c r="KI13" s="167" t="s">
        <v>15</v>
      </c>
      <c r="KJ13" s="100" t="s">
        <v>36</v>
      </c>
      <c r="KK13" s="167" t="s">
        <v>15</v>
      </c>
      <c r="KL13" s="100" t="s">
        <v>36</v>
      </c>
      <c r="KM13" s="167" t="s">
        <v>15</v>
      </c>
      <c r="KN13" s="100" t="s">
        <v>36</v>
      </c>
      <c r="KO13" s="167" t="s">
        <v>15</v>
      </c>
      <c r="KP13" s="100" t="s">
        <v>36</v>
      </c>
      <c r="KQ13" s="167" t="s">
        <v>15</v>
      </c>
      <c r="KR13" s="100" t="s">
        <v>36</v>
      </c>
      <c r="KS13" s="167" t="s">
        <v>15</v>
      </c>
      <c r="KT13" s="100" t="s">
        <v>36</v>
      </c>
      <c r="KU13" s="167" t="s">
        <v>15</v>
      </c>
      <c r="KV13" s="100" t="s">
        <v>36</v>
      </c>
      <c r="KW13" s="167" t="s">
        <v>15</v>
      </c>
      <c r="KX13" s="100" t="s">
        <v>36</v>
      </c>
      <c r="KY13" s="167" t="s">
        <v>15</v>
      </c>
      <c r="KZ13" s="100" t="s">
        <v>36</v>
      </c>
      <c r="LA13" s="167" t="s">
        <v>15</v>
      </c>
      <c r="LB13" s="100" t="s">
        <v>36</v>
      </c>
      <c r="LC13" s="167" t="s">
        <v>15</v>
      </c>
      <c r="LD13" s="100" t="s">
        <v>36</v>
      </c>
      <c r="LE13" s="167" t="s">
        <v>15</v>
      </c>
      <c r="LF13" s="100" t="s">
        <v>36</v>
      </c>
      <c r="LG13" s="100" t="s">
        <v>36</v>
      </c>
      <c r="LH13" s="100" t="s">
        <v>56</v>
      </c>
      <c r="LI13" s="102"/>
      <c r="LJ13" s="102"/>
      <c r="LK13" s="167" t="s">
        <v>15</v>
      </c>
      <c r="LL13" s="100" t="s">
        <v>36</v>
      </c>
      <c r="LM13" s="167" t="s">
        <v>15</v>
      </c>
      <c r="LN13" s="100" t="s">
        <v>36</v>
      </c>
      <c r="LO13" s="167" t="s">
        <v>15</v>
      </c>
      <c r="LP13" s="100" t="s">
        <v>36</v>
      </c>
      <c r="LQ13" s="167" t="s">
        <v>15</v>
      </c>
      <c r="LR13" s="100" t="s">
        <v>36</v>
      </c>
      <c r="LS13" s="167" t="s">
        <v>15</v>
      </c>
      <c r="LT13" s="100" t="s">
        <v>36</v>
      </c>
      <c r="LU13" s="167" t="s">
        <v>15</v>
      </c>
      <c r="LV13" s="100" t="s">
        <v>36</v>
      </c>
      <c r="LW13" s="167" t="s">
        <v>15</v>
      </c>
      <c r="LX13" s="100" t="s">
        <v>36</v>
      </c>
      <c r="LY13" s="167" t="s">
        <v>15</v>
      </c>
      <c r="LZ13" s="100" t="s">
        <v>36</v>
      </c>
      <c r="MA13" s="167" t="s">
        <v>15</v>
      </c>
      <c r="MB13" s="100" t="s">
        <v>36</v>
      </c>
      <c r="MC13" s="167" t="s">
        <v>15</v>
      </c>
      <c r="MD13" s="100" t="s">
        <v>36</v>
      </c>
      <c r="ME13" s="167" t="s">
        <v>15</v>
      </c>
      <c r="MF13" s="100" t="s">
        <v>36</v>
      </c>
      <c r="MG13" s="167" t="s">
        <v>15</v>
      </c>
      <c r="MH13" s="100" t="s">
        <v>36</v>
      </c>
      <c r="MI13" s="167" t="s">
        <v>15</v>
      </c>
      <c r="MJ13" s="100" t="s">
        <v>36</v>
      </c>
      <c r="MK13" s="167" t="s">
        <v>15</v>
      </c>
      <c r="ML13" s="100" t="s">
        <v>36</v>
      </c>
      <c r="MM13" s="100" t="s">
        <v>36</v>
      </c>
      <c r="MN13" s="100" t="s">
        <v>56</v>
      </c>
      <c r="MO13" s="102"/>
      <c r="MP13" s="102"/>
      <c r="MQ13" s="167" t="s">
        <v>15</v>
      </c>
      <c r="MR13" s="100" t="s">
        <v>36</v>
      </c>
      <c r="MS13" s="167" t="s">
        <v>15</v>
      </c>
      <c r="MT13" s="100" t="s">
        <v>36</v>
      </c>
      <c r="MU13" s="167" t="s">
        <v>15</v>
      </c>
      <c r="MV13" s="100" t="s">
        <v>36</v>
      </c>
      <c r="MW13" s="167" t="s">
        <v>15</v>
      </c>
      <c r="MX13" s="100" t="s">
        <v>36</v>
      </c>
      <c r="MY13" s="167" t="s">
        <v>15</v>
      </c>
      <c r="MZ13" s="100" t="s">
        <v>36</v>
      </c>
      <c r="NA13" s="167" t="s">
        <v>15</v>
      </c>
      <c r="NB13" s="100" t="s">
        <v>36</v>
      </c>
      <c r="NC13" s="167" t="s">
        <v>15</v>
      </c>
      <c r="ND13" s="100" t="s">
        <v>36</v>
      </c>
      <c r="NE13" s="167" t="s">
        <v>15</v>
      </c>
      <c r="NF13" s="100" t="s">
        <v>36</v>
      </c>
      <c r="NG13" s="167" t="s">
        <v>15</v>
      </c>
      <c r="NH13" s="100" t="s">
        <v>36</v>
      </c>
      <c r="NI13" s="167" t="s">
        <v>15</v>
      </c>
      <c r="NJ13" s="100" t="s">
        <v>36</v>
      </c>
      <c r="NK13" s="167" t="s">
        <v>15</v>
      </c>
      <c r="NL13" s="100" t="s">
        <v>36</v>
      </c>
      <c r="NM13" s="167" t="s">
        <v>15</v>
      </c>
      <c r="NN13" s="100" t="s">
        <v>36</v>
      </c>
      <c r="NO13" s="167" t="s">
        <v>15</v>
      </c>
      <c r="NP13" s="100" t="s">
        <v>36</v>
      </c>
      <c r="NQ13" s="167" t="s">
        <v>15</v>
      </c>
      <c r="NR13" s="100" t="s">
        <v>36</v>
      </c>
      <c r="NS13" s="100" t="s">
        <v>36</v>
      </c>
      <c r="NT13" s="100" t="s">
        <v>56</v>
      </c>
      <c r="NU13" s="102"/>
      <c r="NV13" s="102"/>
      <c r="NW13" s="167" t="s">
        <v>15</v>
      </c>
      <c r="NX13" s="100" t="s">
        <v>36</v>
      </c>
      <c r="NY13" s="167" t="s">
        <v>15</v>
      </c>
      <c r="NZ13" s="100" t="s">
        <v>36</v>
      </c>
      <c r="OA13" s="167" t="s">
        <v>15</v>
      </c>
      <c r="OB13" s="100" t="s">
        <v>36</v>
      </c>
      <c r="OC13" s="167" t="s">
        <v>15</v>
      </c>
      <c r="OD13" s="100" t="s">
        <v>36</v>
      </c>
      <c r="OE13" s="167" t="s">
        <v>15</v>
      </c>
      <c r="OF13" s="100" t="s">
        <v>36</v>
      </c>
      <c r="OG13" s="167" t="s">
        <v>15</v>
      </c>
      <c r="OH13" s="100" t="s">
        <v>36</v>
      </c>
      <c r="OI13" s="167" t="s">
        <v>15</v>
      </c>
      <c r="OJ13" s="100" t="s">
        <v>36</v>
      </c>
      <c r="OK13" s="167" t="s">
        <v>15</v>
      </c>
      <c r="OL13" s="100" t="s">
        <v>36</v>
      </c>
      <c r="OM13" s="167" t="s">
        <v>15</v>
      </c>
      <c r="ON13" s="100" t="s">
        <v>36</v>
      </c>
      <c r="OO13" s="167" t="s">
        <v>15</v>
      </c>
      <c r="OP13" s="100" t="s">
        <v>36</v>
      </c>
      <c r="OQ13" s="167" t="s">
        <v>15</v>
      </c>
      <c r="OR13" s="100" t="s">
        <v>36</v>
      </c>
      <c r="OS13" s="167" t="s">
        <v>15</v>
      </c>
      <c r="OT13" s="100" t="s">
        <v>36</v>
      </c>
      <c r="OU13" s="167" t="s">
        <v>15</v>
      </c>
      <c r="OV13" s="100" t="s">
        <v>36</v>
      </c>
      <c r="OW13" s="167" t="s">
        <v>15</v>
      </c>
      <c r="OX13" s="100" t="s">
        <v>36</v>
      </c>
      <c r="OY13" s="167" t="s">
        <v>15</v>
      </c>
      <c r="OZ13" s="100" t="s">
        <v>36</v>
      </c>
      <c r="PA13" s="167" t="s">
        <v>15</v>
      </c>
      <c r="PB13" s="100" t="s">
        <v>36</v>
      </c>
      <c r="PC13" s="167" t="s">
        <v>15</v>
      </c>
      <c r="PD13" s="100" t="s">
        <v>36</v>
      </c>
      <c r="PE13" s="167" t="s">
        <v>15</v>
      </c>
      <c r="PF13" s="100" t="s">
        <v>36</v>
      </c>
      <c r="PG13" s="167" t="s">
        <v>15</v>
      </c>
      <c r="PH13" s="100" t="s">
        <v>36</v>
      </c>
      <c r="PI13" s="167" t="s">
        <v>15</v>
      </c>
      <c r="PJ13" s="100" t="s">
        <v>36</v>
      </c>
      <c r="PK13" s="167" t="s">
        <v>15</v>
      </c>
      <c r="PL13" s="100" t="s">
        <v>36</v>
      </c>
      <c r="PM13" s="167" t="s">
        <v>15</v>
      </c>
      <c r="PN13" s="100" t="s">
        <v>36</v>
      </c>
      <c r="PO13" s="167" t="s">
        <v>15</v>
      </c>
      <c r="PP13" s="100" t="s">
        <v>36</v>
      </c>
      <c r="PQ13" s="167" t="s">
        <v>15</v>
      </c>
      <c r="PR13" s="100" t="s">
        <v>36</v>
      </c>
      <c r="PS13" s="167" t="s">
        <v>15</v>
      </c>
      <c r="PT13" s="100" t="s">
        <v>36</v>
      </c>
      <c r="PU13" s="167" t="s">
        <v>15</v>
      </c>
      <c r="PV13" s="100" t="s">
        <v>36</v>
      </c>
      <c r="PW13" s="167" t="s">
        <v>15</v>
      </c>
      <c r="PX13" s="100" t="s">
        <v>36</v>
      </c>
      <c r="PY13" s="100" t="s">
        <v>36</v>
      </c>
      <c r="PZ13" s="100" t="s">
        <v>56</v>
      </c>
      <c r="QA13" s="102"/>
      <c r="QB13" s="167" t="s">
        <v>15</v>
      </c>
      <c r="QC13" s="100" t="s">
        <v>36</v>
      </c>
      <c r="QD13" s="167" t="s">
        <v>15</v>
      </c>
      <c r="QE13" s="423" t="s">
        <v>36</v>
      </c>
      <c r="QF13" s="167" t="s">
        <v>15</v>
      </c>
      <c r="QG13" s="100" t="s">
        <v>36</v>
      </c>
      <c r="QH13" s="167" t="s">
        <v>15</v>
      </c>
      <c r="QI13" s="100" t="s">
        <v>36</v>
      </c>
      <c r="QJ13" s="167" t="s">
        <v>15</v>
      </c>
      <c r="QK13" s="423" t="s">
        <v>36</v>
      </c>
      <c r="QL13" s="167" t="s">
        <v>15</v>
      </c>
      <c r="QM13" s="423" t="s">
        <v>36</v>
      </c>
      <c r="QN13" s="100" t="s">
        <v>36</v>
      </c>
      <c r="QO13" s="100" t="s">
        <v>56</v>
      </c>
      <c r="QP13" s="425"/>
      <c r="QQ13" s="102"/>
      <c r="QR13" s="167" t="s">
        <v>15</v>
      </c>
      <c r="QS13" s="100" t="s">
        <v>36</v>
      </c>
      <c r="QT13" s="167" t="s">
        <v>15</v>
      </c>
      <c r="QU13" s="100" t="s">
        <v>36</v>
      </c>
      <c r="QV13" s="167" t="s">
        <v>15</v>
      </c>
      <c r="QW13" s="100" t="s">
        <v>36</v>
      </c>
      <c r="QX13" s="167" t="s">
        <v>15</v>
      </c>
      <c r="QY13" s="100" t="s">
        <v>36</v>
      </c>
      <c r="QZ13" s="167" t="s">
        <v>15</v>
      </c>
      <c r="RA13" s="100" t="s">
        <v>36</v>
      </c>
      <c r="RB13" s="167" t="s">
        <v>15</v>
      </c>
      <c r="RC13" s="100" t="s">
        <v>36</v>
      </c>
      <c r="RD13" s="167" t="s">
        <v>15</v>
      </c>
      <c r="RE13" s="100" t="s">
        <v>36</v>
      </c>
      <c r="RF13" s="167" t="s">
        <v>15</v>
      </c>
      <c r="RG13" s="100" t="s">
        <v>36</v>
      </c>
      <c r="RH13" s="167" t="s">
        <v>15</v>
      </c>
      <c r="RI13" s="100" t="s">
        <v>36</v>
      </c>
      <c r="RJ13" s="167" t="s">
        <v>15</v>
      </c>
      <c r="RK13" s="100" t="s">
        <v>36</v>
      </c>
      <c r="RL13" s="167" t="s">
        <v>15</v>
      </c>
      <c r="RM13" s="100" t="s">
        <v>36</v>
      </c>
      <c r="RN13" s="167" t="s">
        <v>15</v>
      </c>
      <c r="RO13" s="100" t="s">
        <v>36</v>
      </c>
      <c r="RP13" s="100" t="s">
        <v>36</v>
      </c>
      <c r="RQ13" s="100" t="s">
        <v>56</v>
      </c>
      <c r="RR13" s="102"/>
      <c r="RS13" s="102"/>
      <c r="RT13" s="130" t="s">
        <v>49</v>
      </c>
      <c r="RU13" s="100" t="s">
        <v>36</v>
      </c>
      <c r="RV13" s="100" t="s">
        <v>56</v>
      </c>
      <c r="RW13" s="102"/>
      <c r="RX13" s="130" t="s">
        <v>49</v>
      </c>
      <c r="RY13" s="100" t="s">
        <v>36</v>
      </c>
      <c r="RZ13" s="100" t="s">
        <v>56</v>
      </c>
      <c r="SA13" s="102"/>
      <c r="SB13" s="130" t="s">
        <v>49</v>
      </c>
      <c r="SC13" s="100" t="s">
        <v>36</v>
      </c>
      <c r="SD13" s="100" t="s">
        <v>56</v>
      </c>
      <c r="SE13" s="102"/>
      <c r="SF13" s="102"/>
      <c r="SG13" s="167" t="s">
        <v>15</v>
      </c>
      <c r="SH13" s="100" t="s">
        <v>36</v>
      </c>
      <c r="SI13" s="167" t="s">
        <v>15</v>
      </c>
      <c r="SJ13" s="100" t="s">
        <v>36</v>
      </c>
      <c r="SK13" s="167" t="s">
        <v>15</v>
      </c>
      <c r="SL13" s="100" t="s">
        <v>36</v>
      </c>
      <c r="SM13" s="167" t="s">
        <v>15</v>
      </c>
      <c r="SN13" s="100" t="s">
        <v>36</v>
      </c>
      <c r="SO13" s="167" t="s">
        <v>15</v>
      </c>
      <c r="SP13" s="100" t="s">
        <v>36</v>
      </c>
      <c r="SQ13" s="167" t="s">
        <v>15</v>
      </c>
      <c r="SR13" s="100" t="s">
        <v>36</v>
      </c>
      <c r="SS13" s="167" t="s">
        <v>15</v>
      </c>
      <c r="ST13" s="100" t="s">
        <v>36</v>
      </c>
      <c r="SU13" s="100" t="s">
        <v>36</v>
      </c>
      <c r="SV13" s="100" t="s">
        <v>56</v>
      </c>
      <c r="SW13" s="102"/>
      <c r="SX13" s="167" t="s">
        <v>15</v>
      </c>
      <c r="SY13" s="100" t="s">
        <v>36</v>
      </c>
      <c r="SZ13" s="167" t="s">
        <v>15</v>
      </c>
      <c r="TA13" s="100" t="s">
        <v>36</v>
      </c>
      <c r="TB13" s="167" t="s">
        <v>15</v>
      </c>
      <c r="TC13" s="100" t="s">
        <v>36</v>
      </c>
      <c r="TD13" s="167" t="s">
        <v>15</v>
      </c>
      <c r="TE13" s="100" t="s">
        <v>36</v>
      </c>
      <c r="TF13" s="167" t="s">
        <v>15</v>
      </c>
      <c r="TG13" s="100" t="s">
        <v>36</v>
      </c>
      <c r="TH13" s="167" t="s">
        <v>15</v>
      </c>
      <c r="TI13" s="100" t="s">
        <v>36</v>
      </c>
      <c r="TJ13" s="167" t="s">
        <v>15</v>
      </c>
      <c r="TK13" s="100" t="s">
        <v>36</v>
      </c>
      <c r="TL13" s="100" t="s">
        <v>36</v>
      </c>
      <c r="TM13" s="100" t="s">
        <v>56</v>
      </c>
      <c r="TN13" s="102"/>
      <c r="TO13" s="102"/>
      <c r="TP13" s="167" t="s">
        <v>15</v>
      </c>
      <c r="TQ13" s="100" t="s">
        <v>36</v>
      </c>
      <c r="TR13" s="167" t="s">
        <v>15</v>
      </c>
      <c r="TS13" s="100" t="s">
        <v>36</v>
      </c>
      <c r="TT13" s="167" t="s">
        <v>15</v>
      </c>
      <c r="TU13" s="100" t="s">
        <v>36</v>
      </c>
      <c r="TV13" s="167" t="s">
        <v>15</v>
      </c>
      <c r="TW13" s="100" t="s">
        <v>36</v>
      </c>
      <c r="TX13" s="167" t="s">
        <v>15</v>
      </c>
      <c r="TY13" s="100" t="s">
        <v>36</v>
      </c>
      <c r="TZ13" s="167" t="s">
        <v>15</v>
      </c>
      <c r="UA13" s="100" t="s">
        <v>36</v>
      </c>
      <c r="UB13" s="167" t="s">
        <v>15</v>
      </c>
      <c r="UC13" s="100" t="s">
        <v>36</v>
      </c>
      <c r="UD13" s="100" t="s">
        <v>36</v>
      </c>
      <c r="UE13" s="100" t="s">
        <v>56</v>
      </c>
      <c r="UF13" s="102"/>
      <c r="UG13" s="102"/>
      <c r="UH13" s="130" t="s">
        <v>49</v>
      </c>
      <c r="UI13" s="100" t="s">
        <v>36</v>
      </c>
      <c r="UJ13" s="100" t="s">
        <v>56</v>
      </c>
      <c r="UK13" s="102"/>
      <c r="UL13" s="130" t="s">
        <v>49</v>
      </c>
      <c r="UM13" s="100" t="s">
        <v>36</v>
      </c>
      <c r="UN13" s="100" t="s">
        <v>56</v>
      </c>
      <c r="UO13" s="102"/>
      <c r="UP13" s="130" t="s">
        <v>49</v>
      </c>
      <c r="UQ13" s="100" t="s">
        <v>36</v>
      </c>
      <c r="UR13" s="100" t="s">
        <v>56</v>
      </c>
      <c r="US13" s="102"/>
      <c r="UT13" s="102"/>
      <c r="UU13" s="130" t="s">
        <v>49</v>
      </c>
      <c r="UV13" s="100" t="s">
        <v>36</v>
      </c>
      <c r="UW13" s="100" t="s">
        <v>56</v>
      </c>
      <c r="UX13" s="102"/>
      <c r="UY13" s="130" t="s">
        <v>49</v>
      </c>
      <c r="UZ13" s="100" t="s">
        <v>36</v>
      </c>
      <c r="VA13" s="100" t="s">
        <v>56</v>
      </c>
      <c r="VB13" s="102"/>
      <c r="VC13" s="130" t="s">
        <v>49</v>
      </c>
      <c r="VD13" s="100" t="s">
        <v>36</v>
      </c>
      <c r="VE13" s="100" t="s">
        <v>56</v>
      </c>
      <c r="VF13" s="159"/>
      <c r="VG13" s="135"/>
      <c r="VH13" s="135"/>
      <c r="VI13" s="135"/>
      <c r="VJ13" s="135"/>
      <c r="VK13" s="135"/>
      <c r="VL13" s="135"/>
      <c r="VM13" s="135"/>
      <c r="VN13" s="135"/>
      <c r="VO13" s="135"/>
      <c r="VP13" s="135"/>
      <c r="VQ13" s="135"/>
      <c r="VR13" s="135"/>
      <c r="VS13" s="135"/>
      <c r="VT13" s="135"/>
      <c r="VU13" s="135"/>
      <c r="VV13" s="135"/>
      <c r="VW13" s="135"/>
      <c r="VX13" s="135"/>
      <c r="VY13" s="135"/>
      <c r="VZ13" s="135"/>
      <c r="WA13" s="135"/>
      <c r="WB13" s="135"/>
      <c r="WC13" s="135"/>
      <c r="WD13" s="135"/>
      <c r="WE13" s="135"/>
      <c r="WF13" s="135"/>
      <c r="WG13" s="135"/>
      <c r="WH13" s="135"/>
      <c r="WI13" s="135"/>
      <c r="WJ13" s="135"/>
      <c r="WK13" s="135"/>
      <c r="WL13" s="135"/>
      <c r="WM13" s="135"/>
      <c r="WN13" s="135"/>
      <c r="WO13" s="135"/>
      <c r="WP13" s="135"/>
      <c r="WQ13" s="135"/>
      <c r="WR13" s="135"/>
      <c r="WS13" s="135"/>
      <c r="WT13" s="135"/>
      <c r="WU13" s="135"/>
      <c r="WV13" s="135"/>
      <c r="WW13" s="135"/>
      <c r="WX13" s="135"/>
      <c r="WY13" s="135"/>
      <c r="WZ13" s="135"/>
      <c r="XA13" s="135"/>
      <c r="XB13" s="135"/>
      <c r="XC13" s="135"/>
      <c r="XD13" s="135"/>
      <c r="XE13" s="135"/>
      <c r="XF13" s="135"/>
      <c r="XG13" s="135"/>
      <c r="XH13" s="135"/>
      <c r="XI13" s="135"/>
      <c r="XJ13" s="135"/>
      <c r="XK13" s="135"/>
      <c r="XL13" s="135"/>
      <c r="XM13" s="135"/>
      <c r="XN13" s="135"/>
      <c r="XO13" s="135"/>
      <c r="XP13" s="135"/>
      <c r="XQ13" s="135"/>
      <c r="XR13" s="135"/>
      <c r="XS13" s="135"/>
      <c r="XT13" s="135"/>
      <c r="XU13" s="135"/>
      <c r="XV13" s="135"/>
      <c r="XW13" s="135"/>
      <c r="XX13" s="135"/>
      <c r="XY13" s="135"/>
      <c r="XZ13" s="135"/>
      <c r="YA13" s="135"/>
      <c r="YB13" s="135"/>
      <c r="YC13" s="135"/>
      <c r="YD13" s="135"/>
      <c r="YE13" s="135"/>
      <c r="YF13" s="135"/>
      <c r="YG13" s="135"/>
      <c r="YH13" s="135"/>
      <c r="YI13" s="135"/>
      <c r="YJ13" s="135"/>
      <c r="YK13" s="135"/>
      <c r="YL13" s="135"/>
      <c r="YM13" s="135"/>
      <c r="YN13" s="135"/>
      <c r="YO13" s="135"/>
      <c r="YP13" s="135"/>
      <c r="YQ13" s="135"/>
      <c r="YR13" s="135"/>
      <c r="YS13" s="135"/>
      <c r="YT13" s="135"/>
      <c r="YU13" s="135"/>
      <c r="YV13" s="135"/>
      <c r="YW13" s="135"/>
      <c r="YX13" s="135"/>
      <c r="YY13" s="135"/>
      <c r="YZ13" s="135"/>
      <c r="ZA13" s="135"/>
      <c r="ZB13" s="135"/>
      <c r="ZC13" s="135"/>
      <c r="ZD13" s="135"/>
      <c r="ZE13" s="135"/>
      <c r="ZF13" s="135"/>
      <c r="ZG13" s="135"/>
      <c r="ZH13" s="135"/>
      <c r="ZI13" s="135"/>
      <c r="ZJ13" s="135"/>
      <c r="ZK13" s="135"/>
      <c r="ZL13" s="135"/>
      <c r="ZM13" s="135"/>
      <c r="ZN13" s="135"/>
      <c r="ZO13" s="135"/>
      <c r="ZP13" s="135"/>
      <c r="ZQ13" s="135"/>
      <c r="ZR13" s="135"/>
      <c r="ZS13" s="135"/>
      <c r="ZT13" s="135"/>
      <c r="ZU13" s="135"/>
      <c r="ZV13" s="135"/>
      <c r="ZW13" s="135"/>
      <c r="ZX13" s="135"/>
      <c r="ZY13" s="135"/>
      <c r="ZZ13" s="135"/>
      <c r="AAA13" s="135"/>
      <c r="AAB13" s="135"/>
      <c r="AAC13" s="135"/>
      <c r="AAD13" s="135"/>
      <c r="AAE13" s="135"/>
      <c r="AAF13" s="135"/>
      <c r="AAG13" s="135"/>
      <c r="AAH13" s="135"/>
      <c r="AAI13" s="135"/>
      <c r="AAJ13" s="135"/>
      <c r="AAK13" s="135"/>
      <c r="AAL13" s="135"/>
      <c r="AAM13" s="135"/>
      <c r="AAN13" s="135"/>
      <c r="AAO13" s="135"/>
      <c r="AAP13" s="135"/>
      <c r="AAQ13" s="135"/>
      <c r="AAR13" s="135"/>
      <c r="AAS13" s="135"/>
      <c r="AAT13" s="135"/>
      <c r="AAU13" s="135"/>
      <c r="AAV13" s="135"/>
      <c r="AAW13" s="135"/>
      <c r="AAX13" s="135"/>
      <c r="AAY13" s="135"/>
      <c r="AAZ13" s="135"/>
      <c r="ABA13" s="135"/>
      <c r="ABB13" s="135"/>
      <c r="ABC13" s="135"/>
      <c r="ABD13" s="135"/>
      <c r="ABE13" s="135"/>
      <c r="ABF13" s="135"/>
      <c r="ABG13" s="135"/>
      <c r="ABH13" s="135"/>
      <c r="ABI13" s="135"/>
      <c r="ABJ13" s="135"/>
      <c r="ABK13" s="135"/>
      <c r="ABL13" s="135"/>
      <c r="ABM13" s="135"/>
      <c r="ABN13" s="135"/>
      <c r="ABO13" s="135"/>
      <c r="ABP13" s="135"/>
      <c r="ABQ13" s="135"/>
      <c r="ABR13" s="135"/>
      <c r="ABS13" s="135"/>
      <c r="ABT13" s="135"/>
      <c r="ABU13" s="135"/>
      <c r="ABV13" s="135"/>
      <c r="ABW13" s="135"/>
      <c r="ABX13" s="135"/>
      <c r="ABY13" s="135"/>
      <c r="ABZ13" s="135"/>
      <c r="ACA13" s="135"/>
      <c r="ACB13" s="135"/>
      <c r="ACC13" s="135"/>
      <c r="ACD13" s="135"/>
      <c r="ACE13" s="135"/>
      <c r="ACF13" s="135"/>
      <c r="ACG13" s="135"/>
      <c r="ACH13" s="135"/>
      <c r="ACI13" s="135"/>
      <c r="ACJ13" s="135"/>
      <c r="ACK13" s="135"/>
      <c r="ACL13" s="135"/>
      <c r="ACM13" s="135"/>
      <c r="ACN13" s="135"/>
      <c r="ACO13" s="135"/>
      <c r="ACP13" s="135"/>
      <c r="ACQ13" s="135"/>
      <c r="ACR13" s="135"/>
      <c r="ACS13" s="135"/>
      <c r="ACT13" s="135"/>
      <c r="ACU13" s="135"/>
      <c r="ACV13" s="135"/>
      <c r="ACW13" s="135"/>
      <c r="ACX13" s="135"/>
      <c r="ACY13" s="135"/>
      <c r="ACZ13" s="135"/>
      <c r="ADA13" s="135"/>
      <c r="ADB13" s="135"/>
      <c r="ADC13" s="135"/>
      <c r="ADD13" s="135"/>
      <c r="ADE13" s="135"/>
      <c r="ADF13" s="135"/>
      <c r="ADG13" s="135"/>
      <c r="ADH13" s="135"/>
      <c r="ADI13" s="135"/>
      <c r="ADJ13" s="135"/>
      <c r="ADK13" s="135"/>
      <c r="ADL13" s="135"/>
      <c r="ADM13" s="135"/>
      <c r="ADN13" s="135"/>
      <c r="ADO13" s="135"/>
      <c r="ADP13" s="135"/>
      <c r="ADQ13" s="135"/>
      <c r="ADR13" s="135"/>
      <c r="ADS13" s="135"/>
      <c r="ADT13" s="135"/>
      <c r="ADU13" s="135"/>
      <c r="ADV13" s="135"/>
      <c r="ADW13" s="135"/>
      <c r="ADX13" s="135"/>
      <c r="ADY13" s="135"/>
      <c r="ADZ13" s="135"/>
      <c r="AEA13" s="135"/>
      <c r="AEB13" s="135"/>
      <c r="AEC13" s="135"/>
      <c r="AED13" s="135"/>
      <c r="AEE13" s="135"/>
      <c r="AEF13" s="135"/>
      <c r="AEG13" s="135"/>
      <c r="AEH13" s="135"/>
      <c r="AEI13" s="135"/>
      <c r="AEJ13" s="135"/>
      <c r="AEK13" s="135"/>
      <c r="AEL13" s="135"/>
      <c r="AEM13" s="135"/>
      <c r="AEN13" s="135"/>
      <c r="AEO13" s="135"/>
      <c r="AEP13" s="135"/>
      <c r="AEQ13" s="135"/>
      <c r="AER13" s="135"/>
      <c r="AES13" s="135"/>
      <c r="AET13" s="135"/>
      <c r="AEU13" s="135"/>
      <c r="AEV13" s="135"/>
      <c r="AEW13" s="135"/>
      <c r="AEX13" s="135"/>
      <c r="AEY13" s="135"/>
      <c r="AEZ13" s="135"/>
      <c r="AFA13" s="135"/>
      <c r="AFB13" s="135"/>
      <c r="AFC13" s="135"/>
      <c r="AFD13" s="135"/>
      <c r="AFE13" s="135"/>
      <c r="AFF13" s="135"/>
      <c r="AFG13" s="135"/>
      <c r="AFH13" s="135"/>
      <c r="AFI13" s="135"/>
      <c r="AFJ13" s="135"/>
      <c r="AFK13" s="135"/>
      <c r="AFL13" s="135"/>
      <c r="AFM13" s="135"/>
      <c r="AFN13" s="135"/>
      <c r="AFO13" s="135"/>
      <c r="AFP13" s="135"/>
      <c r="AFQ13" s="135"/>
      <c r="AFR13" s="135"/>
      <c r="AFS13" s="135"/>
      <c r="AFT13" s="135"/>
      <c r="AFU13" s="135"/>
      <c r="AFV13" s="135"/>
      <c r="AFW13" s="135"/>
      <c r="AFX13" s="135"/>
      <c r="AFY13" s="135"/>
      <c r="AFZ13" s="135"/>
      <c r="AGA13" s="135"/>
      <c r="AGB13" s="135"/>
      <c r="AGC13" s="135"/>
      <c r="AGD13" s="135"/>
      <c r="AGE13" s="135"/>
      <c r="AGF13" s="135"/>
      <c r="AGG13" s="135"/>
      <c r="AGH13" s="135"/>
      <c r="AGI13" s="135"/>
      <c r="AGJ13" s="135"/>
      <c r="AGK13" s="135"/>
      <c r="AGL13" s="135"/>
      <c r="AGM13" s="135"/>
      <c r="AGN13" s="135"/>
      <c r="AGO13" s="135"/>
      <c r="AGP13" s="135"/>
      <c r="AGQ13" s="135"/>
      <c r="AGR13" s="135"/>
      <c r="AGS13" s="135"/>
      <c r="AGT13" s="135"/>
      <c r="AGU13" s="135"/>
      <c r="AGV13" s="135"/>
      <c r="AGW13" s="135"/>
      <c r="AGX13" s="135"/>
      <c r="AGY13" s="135"/>
      <c r="AGZ13" s="135"/>
      <c r="AHA13" s="135"/>
      <c r="AHB13" s="135"/>
      <c r="AHC13" s="135"/>
      <c r="AHD13" s="135"/>
      <c r="AHE13" s="135"/>
      <c r="AHF13" s="135"/>
      <c r="AHG13" s="135"/>
      <c r="AHH13" s="135"/>
      <c r="AHI13" s="135"/>
      <c r="AHJ13" s="135"/>
      <c r="AHK13" s="135"/>
      <c r="AHL13" s="135"/>
      <c r="AHM13" s="135"/>
      <c r="AHN13" s="135"/>
      <c r="AHO13" s="135"/>
      <c r="AHP13" s="135"/>
      <c r="AHQ13" s="135"/>
      <c r="AHR13" s="135"/>
      <c r="AHS13" s="135"/>
      <c r="AHT13" s="135"/>
      <c r="AHU13" s="135"/>
      <c r="AHV13" s="135"/>
      <c r="AHW13" s="135"/>
      <c r="AHX13" s="135"/>
      <c r="AHY13" s="135"/>
      <c r="AHZ13" s="135"/>
      <c r="AIA13" s="135"/>
      <c r="AIB13" s="135"/>
      <c r="AIC13" s="135"/>
      <c r="AID13" s="135"/>
      <c r="AIE13" s="135"/>
      <c r="AIF13" s="135"/>
      <c r="AIG13" s="135"/>
      <c r="AIH13" s="135"/>
      <c r="AII13" s="135"/>
      <c r="AIJ13" s="135"/>
      <c r="AIK13" s="135"/>
      <c r="AIL13" s="135"/>
      <c r="AIM13" s="135"/>
      <c r="AIN13" s="135"/>
      <c r="AIO13" s="135"/>
      <c r="AIP13" s="135"/>
      <c r="AIQ13" s="135"/>
      <c r="AIR13" s="135"/>
      <c r="AIS13" s="135"/>
      <c r="AIT13" s="135"/>
      <c r="AIU13" s="135"/>
      <c r="AIV13" s="135"/>
      <c r="AIW13" s="135"/>
      <c r="AIX13" s="135"/>
      <c r="AIY13" s="135"/>
      <c r="AIZ13" s="135"/>
      <c r="AJA13" s="135"/>
      <c r="AJB13" s="135"/>
      <c r="AJC13" s="135"/>
      <c r="AJD13" s="135"/>
      <c r="AJE13" s="135"/>
      <c r="AJF13" s="135"/>
      <c r="AJG13" s="135"/>
      <c r="AJH13" s="135"/>
      <c r="AJI13" s="135"/>
      <c r="AJJ13" s="135"/>
      <c r="AJK13" s="135"/>
      <c r="AJL13" s="135"/>
      <c r="AJM13" s="135"/>
      <c r="AJN13" s="135"/>
      <c r="AJO13" s="135"/>
      <c r="AJP13" s="135"/>
      <c r="AJQ13" s="135"/>
      <c r="AJR13" s="135"/>
      <c r="AJS13" s="135"/>
      <c r="AJT13" s="135"/>
      <c r="AJU13" s="135"/>
      <c r="AJV13" s="135"/>
      <c r="AJW13" s="135"/>
      <c r="AJX13" s="135"/>
      <c r="AJY13" s="135"/>
      <c r="AJZ13" s="135"/>
      <c r="AKA13" s="135"/>
      <c r="AKB13" s="135"/>
      <c r="AKC13" s="135"/>
      <c r="AKD13" s="135"/>
      <c r="AKE13" s="135"/>
      <c r="AKF13" s="135"/>
      <c r="AKG13" s="135"/>
      <c r="AKH13" s="135"/>
      <c r="AKI13" s="135"/>
      <c r="AKJ13" s="135"/>
      <c r="AKK13" s="135"/>
      <c r="AKL13" s="135"/>
      <c r="AKM13" s="135"/>
      <c r="AKN13" s="135"/>
      <c r="AKO13" s="135"/>
      <c r="AKP13" s="135"/>
      <c r="AKQ13" s="135"/>
      <c r="AKR13" s="135"/>
      <c r="AKS13" s="135"/>
      <c r="AKT13" s="135"/>
      <c r="AKU13" s="135"/>
      <c r="AKV13" s="135"/>
      <c r="AKW13" s="135"/>
      <c r="AKX13" s="135"/>
      <c r="AKY13" s="135"/>
      <c r="AKZ13" s="135"/>
      <c r="ALA13" s="135"/>
      <c r="ALB13" s="135"/>
      <c r="ALC13" s="135"/>
      <c r="ALD13" s="135"/>
      <c r="ALE13" s="135"/>
      <c r="ALF13" s="135"/>
      <c r="ALG13" s="135"/>
      <c r="ALH13" s="135"/>
      <c r="ALI13" s="135"/>
      <c r="ALJ13" s="135"/>
      <c r="ALK13" s="135"/>
      <c r="ALL13" s="135"/>
      <c r="ALM13" s="135"/>
      <c r="ALN13" s="135"/>
      <c r="ALO13" s="135"/>
      <c r="ALP13" s="135"/>
      <c r="ALQ13" s="135"/>
      <c r="ALR13" s="135"/>
      <c r="ALS13" s="135"/>
      <c r="ALT13" s="135"/>
      <c r="ALU13" s="135"/>
      <c r="ALV13" s="135"/>
      <c r="ALW13" s="135"/>
      <c r="ALX13" s="135"/>
      <c r="ALY13" s="135"/>
      <c r="ALZ13" s="135"/>
      <c r="AMA13" s="135"/>
      <c r="AMB13" s="135"/>
      <c r="AMC13" s="135"/>
      <c r="AMD13" s="135"/>
      <c r="AME13" s="135"/>
      <c r="AMF13" s="135"/>
      <c r="AMG13" s="135"/>
      <c r="AMH13" s="135"/>
      <c r="AMI13" s="135"/>
      <c r="AMJ13" s="135"/>
      <c r="AMK13" s="135"/>
      <c r="AML13" s="135"/>
      <c r="AMM13" s="135"/>
      <c r="AMN13" s="135"/>
      <c r="AMO13" s="135"/>
      <c r="AMP13" s="135"/>
      <c r="AMQ13" s="135"/>
      <c r="AMR13" s="135"/>
      <c r="AMS13" s="135"/>
      <c r="AMT13" s="135"/>
      <c r="AMU13" s="135"/>
      <c r="AMV13" s="135"/>
      <c r="AMW13" s="135"/>
      <c r="AMX13" s="135"/>
      <c r="AMY13" s="135"/>
      <c r="AMZ13" s="135"/>
      <c r="ANA13" s="135"/>
      <c r="ANB13" s="135"/>
      <c r="ANC13" s="135"/>
      <c r="AND13" s="135"/>
      <c r="ANE13" s="135"/>
      <c r="ANF13" s="135"/>
      <c r="ANG13" s="135"/>
      <c r="ANH13" s="135"/>
      <c r="ANI13" s="135"/>
      <c r="ANJ13" s="135"/>
      <c r="ANK13" s="135"/>
      <c r="ANL13" s="135"/>
      <c r="ANM13" s="135"/>
      <c r="ANN13" s="135"/>
      <c r="ANO13" s="135"/>
      <c r="ANP13" s="135"/>
      <c r="ANQ13" s="135"/>
      <c r="ANR13" s="135"/>
      <c r="ANS13" s="135"/>
      <c r="ANT13" s="135"/>
      <c r="ANU13" s="135"/>
      <c r="ANV13" s="135"/>
      <c r="ANW13" s="135"/>
      <c r="ANX13" s="135"/>
      <c r="ANY13" s="135"/>
      <c r="ANZ13" s="135"/>
      <c r="AOA13" s="135"/>
      <c r="AOB13" s="135"/>
      <c r="AOC13" s="135"/>
      <c r="AOD13" s="135"/>
      <c r="AOE13" s="135"/>
      <c r="AOF13" s="135"/>
      <c r="AOG13" s="135"/>
      <c r="AOH13" s="135"/>
      <c r="AOI13" s="135"/>
      <c r="AOJ13" s="135"/>
      <c r="AOK13" s="135"/>
      <c r="AOL13" s="135"/>
      <c r="AOM13" s="135"/>
      <c r="AON13" s="135"/>
      <c r="AOO13" s="135"/>
      <c r="AOP13" s="135"/>
      <c r="AOQ13" s="135"/>
      <c r="AOR13" s="135"/>
      <c r="AOS13" s="135"/>
      <c r="AOT13" s="135"/>
      <c r="AOU13" s="135"/>
      <c r="AOV13" s="135"/>
      <c r="AOW13" s="135"/>
      <c r="AOX13" s="135"/>
      <c r="AOY13" s="135"/>
      <c r="AOZ13" s="135"/>
      <c r="APA13" s="135"/>
      <c r="APB13" s="135"/>
      <c r="APC13" s="135"/>
      <c r="APD13" s="135"/>
      <c r="APE13" s="135"/>
      <c r="APF13" s="135"/>
      <c r="APG13" s="135"/>
      <c r="APH13" s="135"/>
      <c r="API13" s="135"/>
      <c r="APJ13" s="135"/>
      <c r="APK13" s="135"/>
      <c r="APL13" s="135"/>
      <c r="APM13" s="135"/>
      <c r="APN13" s="135"/>
      <c r="APO13" s="135"/>
      <c r="APP13" s="135"/>
      <c r="APQ13" s="135"/>
      <c r="APR13" s="135"/>
      <c r="APS13" s="135"/>
      <c r="APT13" s="135"/>
      <c r="APU13" s="135"/>
      <c r="APV13" s="135"/>
      <c r="APW13" s="135"/>
      <c r="APX13" s="135"/>
      <c r="APY13" s="135"/>
      <c r="APZ13" s="135"/>
      <c r="AQA13" s="135"/>
      <c r="AQB13" s="135"/>
      <c r="AQC13" s="135"/>
      <c r="AQD13" s="135"/>
      <c r="AQE13" s="135"/>
      <c r="AQF13" s="135"/>
      <c r="AQG13" s="135"/>
      <c r="AQH13" s="135"/>
      <c r="AQI13" s="135"/>
      <c r="AQJ13" s="135"/>
      <c r="AQK13" s="135"/>
      <c r="AQL13" s="135"/>
      <c r="AQM13" s="135"/>
      <c r="AQN13" s="135"/>
      <c r="AQO13" s="135"/>
      <c r="AQP13" s="135"/>
      <c r="AQQ13" s="135"/>
      <c r="AQR13" s="135"/>
      <c r="AQS13" s="135"/>
      <c r="AQT13" s="135"/>
      <c r="AQU13" s="135"/>
      <c r="AQV13" s="135"/>
      <c r="AQW13" s="135"/>
      <c r="AQX13" s="135"/>
      <c r="AQY13" s="135"/>
      <c r="AQZ13" s="135"/>
      <c r="ARA13" s="135"/>
      <c r="ARB13" s="135"/>
      <c r="ARC13" s="135"/>
      <c r="ARD13" s="135"/>
      <c r="ARE13" s="135"/>
      <c r="ARF13" s="135"/>
      <c r="ARG13" s="135"/>
      <c r="ARH13" s="135"/>
      <c r="ARI13" s="135"/>
      <c r="ARJ13" s="135"/>
      <c r="ARK13" s="135"/>
      <c r="ARL13" s="135"/>
      <c r="ARM13" s="135"/>
      <c r="ARN13" s="135"/>
      <c r="ARO13" s="135"/>
      <c r="ARP13" s="135"/>
      <c r="ARQ13" s="135"/>
      <c r="ARR13" s="135"/>
      <c r="ARS13" s="135"/>
      <c r="ART13" s="135"/>
      <c r="ARU13" s="135"/>
      <c r="ARV13" s="135"/>
      <c r="ARW13" s="135"/>
      <c r="ARX13" s="135"/>
      <c r="ARY13" s="135"/>
      <c r="ARZ13" s="135"/>
      <c r="ASA13" s="135"/>
      <c r="ASB13" s="135"/>
      <c r="ASC13" s="135"/>
      <c r="ASD13" s="135"/>
      <c r="ASE13" s="135"/>
      <c r="ASF13" s="135"/>
      <c r="ASG13" s="135"/>
      <c r="ASH13" s="135"/>
      <c r="ASI13" s="135"/>
      <c r="ASJ13" s="135"/>
      <c r="ASK13" s="135"/>
      <c r="ASL13" s="135"/>
      <c r="ASM13" s="135"/>
      <c r="ASN13" s="135"/>
      <c r="ASO13" s="135"/>
      <c r="ASP13" s="135"/>
      <c r="ASQ13" s="135"/>
      <c r="ASR13" s="135"/>
      <c r="ASS13" s="135"/>
      <c r="AST13" s="135"/>
      <c r="ASU13" s="135"/>
      <c r="ASV13" s="135"/>
      <c r="ASW13" s="135"/>
      <c r="ASX13" s="135"/>
      <c r="ASY13" s="135"/>
      <c r="ASZ13" s="135"/>
      <c r="ATA13" s="135"/>
      <c r="ATB13" s="135"/>
      <c r="ATC13" s="135"/>
      <c r="ATD13" s="135"/>
      <c r="ATE13" s="135"/>
      <c r="ATF13" s="135"/>
      <c r="ATG13" s="135"/>
      <c r="ATH13" s="135"/>
      <c r="ATI13" s="135"/>
      <c r="ATJ13" s="135"/>
      <c r="ATK13" s="135"/>
      <c r="ATL13" s="135"/>
      <c r="ATM13" s="135"/>
      <c r="ATN13" s="135"/>
      <c r="ATO13" s="135"/>
      <c r="ATP13" s="135"/>
      <c r="ATQ13" s="135"/>
      <c r="ATR13" s="135"/>
      <c r="ATS13" s="135"/>
      <c r="ATT13" s="135"/>
      <c r="ATU13" s="135"/>
      <c r="ATV13" s="135"/>
      <c r="ATW13" s="135"/>
      <c r="ATX13" s="135"/>
      <c r="ATY13" s="135"/>
      <c r="ATZ13" s="135"/>
      <c r="AUA13" s="135"/>
      <c r="AUB13" s="135"/>
      <c r="AUC13" s="135"/>
      <c r="AUD13" s="135"/>
      <c r="AUE13" s="135"/>
      <c r="AUF13" s="135"/>
      <c r="AUG13" s="135"/>
      <c r="AUH13" s="135"/>
      <c r="AUI13" s="135"/>
      <c r="AUJ13" s="135"/>
      <c r="AUK13" s="135"/>
      <c r="AUL13" s="135"/>
      <c r="AUM13" s="135"/>
      <c r="AUN13" s="135"/>
      <c r="AUO13" s="135"/>
      <c r="AUP13" s="135"/>
      <c r="AUQ13" s="135"/>
      <c r="AUR13" s="135"/>
      <c r="AUS13" s="135"/>
      <c r="AUT13" s="135"/>
      <c r="AUU13" s="135"/>
      <c r="AUV13" s="135"/>
      <c r="AUW13" s="135"/>
      <c r="AUX13" s="135"/>
      <c r="AUY13" s="135"/>
      <c r="AUZ13" s="135"/>
      <c r="AVA13" s="135"/>
      <c r="AVB13" s="135"/>
      <c r="AVC13" s="135"/>
      <c r="AVD13" s="135"/>
      <c r="AVE13" s="135"/>
      <c r="AVF13" s="135"/>
      <c r="AVG13" s="135"/>
      <c r="AVH13" s="135"/>
      <c r="AVI13" s="135"/>
      <c r="AVJ13" s="135"/>
      <c r="AVK13" s="135"/>
      <c r="AVL13" s="135"/>
      <c r="AVM13" s="135"/>
      <c r="AVN13" s="135"/>
      <c r="AVO13" s="135"/>
      <c r="AVP13" s="135"/>
      <c r="AVQ13" s="135"/>
      <c r="AVR13" s="135"/>
      <c r="AVS13" s="135"/>
      <c r="AVT13" s="135"/>
      <c r="AVU13" s="135"/>
      <c r="AVV13" s="135"/>
      <c r="AVW13" s="135"/>
      <c r="AVX13" s="135"/>
      <c r="AVY13" s="135"/>
      <c r="AVZ13" s="135"/>
      <c r="AWA13" s="135"/>
      <c r="AWB13" s="135"/>
      <c r="AWC13" s="135"/>
      <c r="AWD13" s="135"/>
      <c r="AWE13" s="135"/>
      <c r="AWF13" s="135"/>
      <c r="AWG13" s="135"/>
      <c r="AWH13" s="135"/>
      <c r="AWI13" s="135"/>
      <c r="AWJ13" s="135"/>
      <c r="AWK13" s="135"/>
      <c r="AWL13" s="135"/>
      <c r="AWM13" s="135"/>
      <c r="AWN13" s="135"/>
      <c r="AWO13" s="135"/>
      <c r="AWP13" s="135"/>
      <c r="AWQ13" s="135"/>
      <c r="AWR13" s="135"/>
      <c r="AWS13" s="135"/>
      <c r="AWT13" s="135"/>
      <c r="AWU13" s="135"/>
      <c r="AWV13" s="135"/>
      <c r="AWW13" s="135"/>
      <c r="AWX13" s="135"/>
      <c r="AWY13" s="135"/>
      <c r="AWZ13" s="135"/>
      <c r="AXA13" s="135"/>
      <c r="AXB13" s="135"/>
      <c r="AXC13" s="135"/>
      <c r="AXD13" s="135"/>
      <c r="AXE13" s="135"/>
      <c r="AXF13" s="135"/>
      <c r="AXG13" s="135"/>
      <c r="AXH13" s="135"/>
      <c r="AXI13" s="135"/>
      <c r="AXJ13" s="135"/>
      <c r="AXK13" s="135"/>
      <c r="AXL13" s="135"/>
      <c r="AXM13" s="135"/>
      <c r="AXN13" s="135"/>
      <c r="AXO13" s="135"/>
      <c r="AXP13" s="135"/>
      <c r="AXQ13" s="135"/>
      <c r="AXR13" s="135"/>
      <c r="AXS13" s="135"/>
      <c r="AXT13" s="135"/>
      <c r="AXU13" s="135"/>
      <c r="AXV13" s="135"/>
      <c r="AXW13" s="135"/>
      <c r="AXX13" s="135"/>
      <c r="AXY13" s="135"/>
      <c r="AXZ13" s="135"/>
      <c r="AYA13" s="135"/>
      <c r="AYB13" s="135"/>
      <c r="AYC13" s="135"/>
      <c r="AYD13" s="135"/>
      <c r="AYE13" s="135"/>
      <c r="AYF13" s="135"/>
      <c r="AYG13" s="135"/>
      <c r="AYH13" s="135"/>
      <c r="AYI13" s="135"/>
      <c r="AYJ13" s="135"/>
      <c r="AYK13" s="135"/>
      <c r="AYL13" s="135"/>
      <c r="AYM13" s="135"/>
      <c r="AYN13" s="135"/>
      <c r="AYO13" s="135"/>
      <c r="AYP13" s="135"/>
      <c r="AYQ13" s="135"/>
      <c r="AYR13" s="135"/>
      <c r="AYS13" s="135"/>
      <c r="AYT13" s="135"/>
      <c r="AYU13" s="135"/>
      <c r="AYV13" s="135"/>
      <c r="AYW13" s="135"/>
      <c r="AYX13" s="135"/>
      <c r="AYY13" s="135"/>
      <c r="AYZ13" s="135"/>
      <c r="AZA13" s="135"/>
      <c r="AZB13" s="135"/>
      <c r="AZC13" s="135"/>
      <c r="AZD13" s="135"/>
      <c r="AZE13" s="135"/>
      <c r="AZF13" s="135"/>
      <c r="AZG13" s="135"/>
      <c r="AZH13" s="135"/>
      <c r="AZI13" s="135"/>
      <c r="AZJ13" s="135"/>
      <c r="AZK13" s="135"/>
      <c r="AZL13" s="135"/>
      <c r="AZM13" s="135"/>
      <c r="AZN13" s="135"/>
      <c r="AZO13" s="135"/>
      <c r="AZP13" s="135"/>
      <c r="AZQ13" s="135"/>
      <c r="AZR13" s="135"/>
      <c r="AZS13" s="135"/>
      <c r="AZT13" s="135"/>
      <c r="AZU13" s="135"/>
      <c r="AZV13" s="135"/>
      <c r="AZW13" s="135"/>
      <c r="AZX13" s="135"/>
      <c r="AZY13" s="135"/>
      <c r="AZZ13" s="135"/>
      <c r="BAA13" s="135"/>
      <c r="BAB13" s="135"/>
      <c r="BAC13" s="135"/>
      <c r="BAD13" s="135"/>
      <c r="BAE13" s="135"/>
      <c r="BAF13" s="135"/>
      <c r="BAG13" s="135"/>
      <c r="BAH13" s="135"/>
      <c r="BAI13" s="135"/>
      <c r="BAJ13" s="135"/>
      <c r="BAK13" s="135"/>
      <c r="BAL13" s="135"/>
      <c r="BAM13" s="135"/>
      <c r="BAN13" s="135"/>
      <c r="BAO13" s="135"/>
      <c r="BAP13" s="135"/>
      <c r="BAQ13" s="135"/>
      <c r="BAR13" s="135"/>
      <c r="BAS13" s="135"/>
      <c r="BAT13" s="135"/>
      <c r="BAU13" s="135"/>
      <c r="BAV13" s="135"/>
      <c r="BAW13" s="135"/>
      <c r="BAX13" s="135"/>
      <c r="BAY13" s="135"/>
      <c r="BAZ13" s="135"/>
      <c r="BBA13" s="135"/>
      <c r="BBB13" s="135"/>
      <c r="BBC13" s="135"/>
      <c r="BBD13" s="135"/>
      <c r="BBE13" s="135"/>
      <c r="BBF13" s="135"/>
      <c r="BBG13" s="135"/>
      <c r="BBH13" s="135"/>
      <c r="BBI13" s="135"/>
      <c r="BBJ13" s="135"/>
      <c r="BBK13" s="135"/>
      <c r="BBL13" s="135"/>
      <c r="BBM13" s="135"/>
      <c r="BBN13" s="135"/>
      <c r="BBO13" s="135"/>
      <c r="BBP13" s="135"/>
      <c r="BBQ13" s="135"/>
      <c r="BBR13" s="135"/>
      <c r="BBS13" s="135"/>
      <c r="BBT13" s="135"/>
      <c r="BBU13" s="135"/>
      <c r="BBV13" s="135"/>
      <c r="BBW13" s="135"/>
      <c r="BBX13" s="135"/>
      <c r="BBY13" s="135"/>
      <c r="BBZ13" s="135"/>
      <c r="BCA13" s="135"/>
      <c r="BCB13" s="135"/>
      <c r="BCC13" s="135"/>
      <c r="BCD13" s="135"/>
      <c r="BCE13" s="135"/>
      <c r="BCF13" s="135"/>
      <c r="BCG13" s="135"/>
      <c r="BCH13" s="135"/>
      <c r="BCI13" s="135"/>
      <c r="BCJ13" s="135"/>
      <c r="BCK13" s="135"/>
      <c r="BCL13" s="135"/>
      <c r="BCM13" s="135"/>
      <c r="BCN13" s="135"/>
      <c r="BCO13" s="135"/>
      <c r="BCP13" s="135"/>
      <c r="BCQ13" s="135"/>
      <c r="BCR13" s="135"/>
      <c r="BCS13" s="135"/>
      <c r="BCT13" s="135"/>
      <c r="BCU13" s="135"/>
      <c r="BCV13" s="135"/>
      <c r="BCW13" s="135"/>
      <c r="BCX13" s="135"/>
      <c r="BCY13" s="135"/>
      <c r="BCZ13" s="135"/>
      <c r="BDA13" s="135"/>
      <c r="BDB13" s="135"/>
      <c r="BDC13" s="135"/>
      <c r="BDD13" s="135"/>
      <c r="BDE13" s="135"/>
      <c r="BDF13" s="135"/>
      <c r="BDG13" s="135"/>
      <c r="BDH13" s="135"/>
      <c r="BDI13" s="135"/>
      <c r="BDJ13" s="135"/>
      <c r="BDK13" s="135"/>
      <c r="BDL13" s="135"/>
      <c r="BDM13" s="135"/>
      <c r="BDN13" s="135"/>
      <c r="BDO13" s="135"/>
      <c r="BDP13" s="135"/>
      <c r="BDQ13" s="135"/>
      <c r="BDR13" s="135"/>
      <c r="BDS13" s="135"/>
      <c r="BDT13" s="135"/>
      <c r="BDU13" s="135"/>
      <c r="BDV13" s="135"/>
      <c r="BDW13" s="135"/>
      <c r="BDX13" s="135"/>
      <c r="BDY13" s="135"/>
      <c r="BDZ13" s="135"/>
      <c r="BEA13" s="135"/>
      <c r="BEB13" s="135"/>
      <c r="BEC13" s="135"/>
      <c r="BED13" s="135"/>
      <c r="BEE13" s="135"/>
      <c r="BEF13" s="135"/>
      <c r="BEG13" s="135"/>
      <c r="BEH13" s="135"/>
      <c r="BEI13" s="135"/>
      <c r="BEJ13" s="135"/>
      <c r="BEK13" s="135"/>
      <c r="BEL13" s="135"/>
      <c r="BEM13" s="135"/>
      <c r="BEN13" s="135"/>
      <c r="BEO13" s="135"/>
      <c r="BEP13" s="135"/>
      <c r="BEQ13" s="135"/>
      <c r="BER13" s="135"/>
      <c r="BES13" s="135"/>
      <c r="BET13" s="135"/>
      <c r="BEU13" s="135"/>
      <c r="BEV13" s="135"/>
      <c r="BEW13" s="135"/>
      <c r="BEX13" s="135"/>
      <c r="BEY13" s="135"/>
      <c r="BEZ13" s="135"/>
      <c r="BFA13" s="135"/>
      <c r="BFB13" s="135"/>
      <c r="BFC13" s="135"/>
      <c r="BFD13" s="135"/>
      <c r="BFE13" s="135"/>
      <c r="BFF13" s="135"/>
      <c r="BFG13" s="135"/>
      <c r="BFH13" s="135"/>
      <c r="BFI13" s="135"/>
      <c r="BFJ13" s="135"/>
      <c r="BFK13" s="135"/>
      <c r="BFL13" s="135"/>
      <c r="BFM13" s="135"/>
      <c r="BFN13" s="135"/>
      <c r="BFO13" s="135"/>
      <c r="BFP13" s="135"/>
      <c r="BFQ13" s="135"/>
      <c r="BFR13" s="135"/>
      <c r="BFS13" s="135"/>
      <c r="BFT13" s="135"/>
      <c r="BFU13" s="135"/>
      <c r="BFV13" s="135"/>
      <c r="BFW13" s="135"/>
      <c r="BFX13" s="135"/>
      <c r="BFY13" s="135"/>
      <c r="BFZ13" s="135"/>
      <c r="BGA13" s="135"/>
      <c r="BGB13" s="135"/>
      <c r="BGC13" s="135"/>
      <c r="BGD13" s="135"/>
      <c r="BGE13" s="135"/>
      <c r="BGF13" s="135"/>
      <c r="BGG13" s="135"/>
      <c r="BGH13" s="135"/>
      <c r="BGI13" s="135"/>
      <c r="BGJ13" s="135"/>
      <c r="BGK13" s="135"/>
      <c r="BGL13" s="135"/>
      <c r="BGM13" s="135"/>
      <c r="BGN13" s="135"/>
      <c r="BGO13" s="135"/>
      <c r="BGP13" s="135"/>
      <c r="BGQ13" s="135"/>
      <c r="BGR13" s="135"/>
      <c r="BGS13" s="135"/>
      <c r="BGT13" s="135"/>
      <c r="BGU13" s="135"/>
      <c r="BGV13" s="135"/>
      <c r="BGW13" s="135"/>
      <c r="BGX13" s="135"/>
      <c r="BGY13" s="135"/>
      <c r="BGZ13" s="135"/>
      <c r="BHA13" s="135"/>
      <c r="BHB13" s="135"/>
      <c r="BHC13" s="135"/>
      <c r="BHD13" s="135"/>
      <c r="BHE13" s="135"/>
      <c r="BHF13" s="135"/>
      <c r="BHG13" s="135"/>
      <c r="BHH13" s="135"/>
      <c r="BHI13" s="135"/>
      <c r="BHJ13" s="135"/>
      <c r="BHK13" s="135"/>
      <c r="BHL13" s="135"/>
      <c r="BHM13" s="135"/>
      <c r="BHN13" s="135"/>
      <c r="BHO13" s="135"/>
      <c r="BHP13" s="135"/>
      <c r="BHQ13" s="135"/>
      <c r="BHR13" s="135"/>
      <c r="BHS13" s="135"/>
      <c r="BHT13" s="135"/>
      <c r="BHU13" s="135"/>
      <c r="BHV13" s="135"/>
      <c r="BHW13" s="135"/>
      <c r="BHX13" s="135"/>
      <c r="BHY13" s="135"/>
      <c r="BHZ13" s="135"/>
      <c r="BIA13" s="135"/>
      <c r="BIB13" s="135"/>
      <c r="BIC13" s="135"/>
      <c r="BID13" s="135"/>
      <c r="BIE13" s="135"/>
      <c r="BIF13" s="135"/>
      <c r="BIG13" s="135"/>
      <c r="BIH13" s="135"/>
      <c r="BII13" s="135"/>
      <c r="BIJ13" s="135"/>
      <c r="BIK13" s="135"/>
      <c r="BIL13" s="135"/>
      <c r="BIM13" s="135"/>
      <c r="BIN13" s="135"/>
      <c r="BIO13" s="135"/>
      <c r="BIP13" s="135"/>
      <c r="BIQ13" s="135"/>
      <c r="BIR13" s="135"/>
      <c r="BIS13" s="135"/>
      <c r="BIT13" s="135"/>
      <c r="BIU13" s="135"/>
      <c r="BIV13" s="135"/>
      <c r="BIW13" s="135"/>
      <c r="BIX13" s="135"/>
      <c r="BIY13" s="135"/>
      <c r="BIZ13" s="135"/>
      <c r="BJA13" s="135"/>
      <c r="BJB13" s="135"/>
      <c r="BJC13" s="135"/>
      <c r="BJD13" s="135"/>
      <c r="BJE13" s="135"/>
      <c r="BJF13" s="135"/>
      <c r="BJG13" s="135"/>
      <c r="BJH13" s="135"/>
      <c r="BJI13" s="135"/>
      <c r="BJJ13" s="135"/>
      <c r="BJK13" s="135"/>
      <c r="BJL13" s="135"/>
      <c r="BJM13" s="135"/>
      <c r="BJN13" s="135"/>
      <c r="BJO13" s="135"/>
      <c r="BJP13" s="135"/>
      <c r="BJQ13" s="135"/>
      <c r="BJR13" s="135"/>
      <c r="BJS13" s="135"/>
      <c r="BJT13" s="135"/>
      <c r="BJU13" s="135"/>
      <c r="BJV13" s="135"/>
      <c r="BJW13" s="135"/>
      <c r="BJX13" s="135"/>
      <c r="BJY13" s="135"/>
      <c r="BJZ13" s="135"/>
      <c r="BKA13" s="135"/>
      <c r="BKB13" s="135"/>
      <c r="BKC13" s="135"/>
      <c r="BKD13" s="135"/>
      <c r="BKE13" s="135"/>
      <c r="BKF13" s="135"/>
      <c r="BKG13" s="135"/>
      <c r="BKH13" s="135"/>
      <c r="BKI13" s="135"/>
      <c r="BKJ13" s="135"/>
      <c r="BKK13" s="135"/>
      <c r="BKL13" s="135"/>
      <c r="BKM13" s="135"/>
      <c r="BKN13" s="135"/>
      <c r="BKO13" s="135"/>
      <c r="BKP13" s="135"/>
      <c r="BKQ13" s="135"/>
      <c r="BKR13" s="135"/>
      <c r="BKS13" s="135"/>
      <c r="BKT13" s="135"/>
      <c r="BKU13" s="135"/>
      <c r="BKV13" s="135"/>
      <c r="BKW13" s="135"/>
      <c r="BKX13" s="135"/>
      <c r="BKY13" s="135"/>
      <c r="BKZ13" s="135"/>
      <c r="BLA13" s="135"/>
      <c r="BLB13" s="135"/>
      <c r="BLC13" s="135"/>
      <c r="BLD13" s="135"/>
      <c r="BLE13" s="135"/>
      <c r="BLF13" s="135"/>
      <c r="BLG13" s="135"/>
      <c r="BLH13" s="135"/>
      <c r="BLI13" s="135"/>
      <c r="BLJ13" s="135"/>
      <c r="BLK13" s="135"/>
      <c r="BLL13" s="135"/>
      <c r="BLM13" s="135"/>
      <c r="BLN13" s="135"/>
      <c r="BLO13" s="135"/>
      <c r="BLP13" s="135"/>
      <c r="BLQ13" s="135"/>
      <c r="BLR13" s="135"/>
      <c r="BLS13" s="135"/>
      <c r="BLT13" s="135"/>
      <c r="BLU13" s="135"/>
      <c r="BLV13" s="135"/>
      <c r="BLW13" s="135"/>
      <c r="BLX13" s="135"/>
      <c r="BLY13" s="135"/>
      <c r="BLZ13" s="135"/>
      <c r="BMA13" s="135"/>
      <c r="BMB13" s="135"/>
      <c r="BMC13" s="135"/>
      <c r="BMD13" s="135"/>
      <c r="BME13" s="135"/>
      <c r="BMF13" s="135"/>
      <c r="BMG13" s="135"/>
      <c r="BMH13" s="135"/>
      <c r="BMI13" s="135"/>
      <c r="BMJ13" s="135"/>
      <c r="BMK13" s="135"/>
      <c r="BML13" s="135"/>
      <c r="BMM13" s="135"/>
      <c r="BMN13" s="135"/>
      <c r="BMO13" s="135"/>
      <c r="BMP13" s="135"/>
      <c r="BMQ13" s="135"/>
      <c r="BMR13" s="135"/>
      <c r="BMS13" s="135"/>
      <c r="BMT13" s="135"/>
      <c r="BMU13" s="135"/>
      <c r="BMV13" s="135"/>
      <c r="BMW13" s="135"/>
      <c r="BMX13" s="135"/>
      <c r="BMY13" s="135"/>
      <c r="BMZ13" s="135"/>
      <c r="BNA13" s="135"/>
      <c r="BNB13" s="135"/>
      <c r="BNC13" s="135"/>
      <c r="BND13" s="135"/>
      <c r="BNE13" s="135"/>
      <c r="BNF13" s="135"/>
      <c r="BNG13" s="135"/>
      <c r="BNH13" s="135"/>
      <c r="BNI13" s="135"/>
      <c r="BNJ13" s="135"/>
      <c r="BNK13" s="135"/>
      <c r="BNL13" s="135"/>
      <c r="BNM13" s="135"/>
      <c r="BNN13" s="135"/>
      <c r="BNO13" s="135"/>
      <c r="BNP13" s="135"/>
      <c r="BNQ13" s="135"/>
      <c r="BNR13" s="135"/>
      <c r="BNS13" s="135"/>
      <c r="BNT13" s="135"/>
      <c r="BNU13" s="135"/>
      <c r="BNV13" s="135"/>
      <c r="BNW13" s="135"/>
      <c r="BNX13" s="135"/>
      <c r="BNY13" s="135"/>
      <c r="BNZ13" s="135"/>
      <c r="BOA13" s="135"/>
      <c r="BOB13" s="135"/>
      <c r="BOC13" s="135"/>
      <c r="BOD13" s="135"/>
      <c r="BOE13" s="135"/>
      <c r="BOF13" s="135"/>
      <c r="BOG13" s="135"/>
      <c r="BOH13" s="135"/>
      <c r="BOI13" s="135"/>
      <c r="BOJ13" s="135"/>
      <c r="BOK13" s="135"/>
      <c r="BOL13" s="135"/>
      <c r="BOM13" s="135"/>
      <c r="BON13" s="135"/>
      <c r="BOO13" s="135"/>
      <c r="BOP13" s="135"/>
      <c r="BOQ13" s="135"/>
      <c r="BOR13" s="135"/>
      <c r="BOS13" s="135"/>
      <c r="BOT13" s="135"/>
      <c r="BOU13" s="135"/>
      <c r="BOV13" s="135"/>
      <c r="BOW13" s="135"/>
      <c r="BOX13" s="135"/>
      <c r="BOY13" s="135"/>
      <c r="BOZ13" s="135"/>
      <c r="BPA13" s="135"/>
      <c r="BPB13" s="135"/>
      <c r="BPC13" s="135"/>
      <c r="BPD13" s="135"/>
      <c r="BPE13" s="135"/>
      <c r="BPF13" s="135"/>
      <c r="BPG13" s="135"/>
      <c r="BPH13" s="135"/>
      <c r="BPI13" s="135"/>
      <c r="BPJ13" s="135"/>
      <c r="BPK13" s="135"/>
      <c r="BPL13" s="135"/>
      <c r="BPM13" s="135"/>
      <c r="BPN13" s="135"/>
      <c r="BPO13" s="135"/>
      <c r="BPP13" s="135"/>
      <c r="BPQ13" s="135"/>
      <c r="BPR13" s="135"/>
      <c r="BPS13" s="135"/>
      <c r="BPT13" s="135"/>
      <c r="BPU13" s="135"/>
      <c r="BPV13" s="135"/>
      <c r="BPW13" s="135"/>
      <c r="BPX13" s="135"/>
      <c r="BPY13" s="135"/>
      <c r="BPZ13" s="135"/>
      <c r="BQA13" s="135"/>
      <c r="BQB13" s="135"/>
      <c r="BQC13" s="135"/>
      <c r="BQD13" s="135"/>
      <c r="BQE13" s="135"/>
      <c r="BQF13" s="135"/>
      <c r="BQG13" s="135"/>
      <c r="BQH13" s="135"/>
      <c r="BQI13" s="135"/>
      <c r="BQJ13" s="135"/>
      <c r="BQK13" s="135"/>
      <c r="BQL13" s="135"/>
      <c r="BQM13" s="135"/>
      <c r="BQN13" s="135"/>
      <c r="BQO13" s="135"/>
      <c r="BQP13" s="135"/>
      <c r="BQQ13" s="135"/>
      <c r="BQR13" s="135"/>
      <c r="BQS13" s="135"/>
      <c r="BQT13" s="135"/>
      <c r="BQU13" s="135"/>
      <c r="BQV13" s="135"/>
      <c r="BQW13" s="135"/>
      <c r="BQX13" s="135"/>
      <c r="BQY13" s="135"/>
      <c r="BQZ13" s="135"/>
      <c r="BRA13" s="135"/>
      <c r="BRB13" s="135"/>
      <c r="BRC13" s="135"/>
      <c r="BRD13" s="135"/>
      <c r="BRE13" s="135"/>
      <c r="BRF13" s="135"/>
      <c r="BRG13" s="135"/>
      <c r="BRH13" s="135"/>
      <c r="BRI13" s="135"/>
      <c r="BRJ13" s="135"/>
      <c r="BRK13" s="135"/>
      <c r="BRL13" s="135"/>
      <c r="BRM13" s="135"/>
      <c r="BRN13" s="135"/>
      <c r="BRO13" s="135"/>
      <c r="BRP13" s="135"/>
      <c r="BRQ13" s="135"/>
      <c r="BRR13" s="135"/>
      <c r="BRS13" s="135"/>
      <c r="BRT13" s="135"/>
      <c r="BRU13" s="135"/>
      <c r="BRV13" s="135"/>
      <c r="BRW13" s="135"/>
      <c r="BRX13" s="135"/>
      <c r="BRY13" s="135"/>
      <c r="BRZ13" s="135"/>
      <c r="BSA13" s="135"/>
      <c r="BSB13" s="135"/>
      <c r="BSC13" s="135"/>
      <c r="BSD13" s="135"/>
      <c r="BSE13" s="135"/>
      <c r="BSF13" s="135"/>
      <c r="BSG13" s="135"/>
      <c r="BSH13" s="135"/>
      <c r="BSI13" s="135"/>
      <c r="BSJ13" s="135"/>
      <c r="BSK13" s="135"/>
      <c r="BSL13" s="135"/>
      <c r="BSM13" s="135"/>
      <c r="BSN13" s="135"/>
      <c r="BSO13" s="135"/>
      <c r="BSP13" s="135"/>
      <c r="BSQ13" s="135"/>
      <c r="BSR13" s="135"/>
      <c r="BSS13" s="135"/>
      <c r="BST13" s="135"/>
      <c r="BSU13" s="135"/>
      <c r="BSV13" s="135"/>
      <c r="BSW13" s="135"/>
      <c r="BSX13" s="135"/>
      <c r="BSY13" s="135"/>
      <c r="BSZ13" s="135"/>
      <c r="BTA13" s="135"/>
      <c r="BTB13" s="135"/>
      <c r="BTC13" s="135"/>
      <c r="BTD13" s="135"/>
      <c r="BTE13" s="135"/>
      <c r="BTF13" s="135"/>
      <c r="BTG13" s="135"/>
      <c r="BTH13" s="135"/>
      <c r="BTI13" s="135"/>
      <c r="BTJ13" s="135"/>
      <c r="BTK13" s="135"/>
      <c r="BTL13" s="135"/>
      <c r="BTM13" s="135"/>
      <c r="BTN13" s="135"/>
      <c r="BTO13" s="135"/>
      <c r="BTP13" s="135"/>
      <c r="BTQ13" s="135"/>
      <c r="BTR13" s="135"/>
      <c r="BTS13" s="135"/>
      <c r="BTT13" s="135"/>
      <c r="BTU13" s="135"/>
      <c r="BTV13" s="135"/>
      <c r="BTW13" s="135"/>
      <c r="BTX13" s="135"/>
      <c r="BTY13" s="135"/>
      <c r="BTZ13" s="135"/>
      <c r="BUA13" s="135"/>
      <c r="BUB13" s="135"/>
      <c r="BUC13" s="135"/>
      <c r="BUD13" s="135"/>
      <c r="BUE13" s="135"/>
      <c r="BUF13" s="135"/>
      <c r="BUG13" s="135"/>
      <c r="BUH13" s="135"/>
      <c r="BUI13" s="135"/>
      <c r="BUJ13" s="135"/>
      <c r="BUK13" s="135"/>
      <c r="BUL13" s="135"/>
      <c r="BUM13" s="135"/>
      <c r="BUN13" s="135"/>
      <c r="BUO13" s="135"/>
      <c r="BUP13" s="135"/>
      <c r="BUQ13" s="135"/>
      <c r="BUR13" s="135"/>
      <c r="BUS13" s="135"/>
      <c r="BUT13" s="135"/>
      <c r="BUU13" s="135"/>
      <c r="BUV13" s="135"/>
      <c r="BUW13" s="135"/>
      <c r="BUX13" s="135"/>
      <c r="BUY13" s="135"/>
      <c r="BUZ13" s="135"/>
      <c r="BVA13" s="135"/>
      <c r="BVB13" s="135"/>
      <c r="BVC13" s="135"/>
      <c r="BVD13" s="135"/>
      <c r="BVE13" s="135"/>
      <c r="BVF13" s="135"/>
      <c r="BVG13" s="135"/>
      <c r="BVH13" s="135"/>
      <c r="BVI13" s="135"/>
      <c r="BVJ13" s="135"/>
      <c r="BVK13" s="135"/>
      <c r="BVL13" s="135"/>
      <c r="BVM13" s="135"/>
      <c r="BVN13" s="135"/>
      <c r="BVO13" s="135"/>
      <c r="BVP13" s="135"/>
      <c r="BVQ13" s="135"/>
      <c r="BVR13" s="135"/>
      <c r="BVS13" s="135"/>
      <c r="BVT13" s="135"/>
      <c r="BVU13" s="135"/>
      <c r="BVV13" s="135"/>
      <c r="BVW13" s="135"/>
      <c r="BVX13" s="135"/>
      <c r="BVY13" s="135"/>
      <c r="BVZ13" s="135"/>
      <c r="BWA13" s="135"/>
      <c r="BWB13" s="135"/>
      <c r="BWC13" s="135"/>
      <c r="BWD13" s="135"/>
      <c r="BWE13" s="135"/>
      <c r="BWF13" s="135"/>
      <c r="BWG13" s="135"/>
      <c r="BWH13" s="135"/>
      <c r="BWI13" s="135"/>
      <c r="BWJ13" s="135"/>
      <c r="BWK13" s="135"/>
      <c r="BWL13" s="135"/>
      <c r="BWM13" s="135"/>
      <c r="BWN13" s="135"/>
      <c r="BWO13" s="135"/>
      <c r="BWP13" s="135"/>
      <c r="BWQ13" s="135"/>
      <c r="BWR13" s="135"/>
      <c r="BWS13" s="135"/>
      <c r="BWT13" s="135"/>
      <c r="BWU13" s="135"/>
      <c r="BWV13" s="135"/>
      <c r="BWW13" s="135"/>
      <c r="BWX13" s="135"/>
      <c r="BWY13" s="135"/>
      <c r="BWZ13" s="135"/>
      <c r="BXA13" s="135"/>
      <c r="BXB13" s="135"/>
      <c r="BXC13" s="135"/>
      <c r="BXD13" s="135"/>
      <c r="BXE13" s="135"/>
      <c r="BXF13" s="135"/>
      <c r="BXG13" s="135"/>
      <c r="BXH13" s="135"/>
      <c r="BXI13" s="135"/>
      <c r="BXJ13" s="135"/>
      <c r="BXK13" s="135"/>
      <c r="BXL13" s="135"/>
      <c r="BXM13" s="135"/>
      <c r="BXN13" s="135"/>
      <c r="BXO13" s="135"/>
      <c r="BXP13" s="135"/>
      <c r="BXQ13" s="135"/>
      <c r="BXR13" s="135"/>
      <c r="BXS13" s="135"/>
      <c r="BXT13" s="135"/>
      <c r="BXU13" s="135"/>
      <c r="BXV13" s="135"/>
      <c r="BXW13" s="135"/>
      <c r="BXX13" s="135"/>
      <c r="BXY13" s="135"/>
      <c r="BXZ13" s="135"/>
      <c r="BYA13" s="135"/>
      <c r="BYB13" s="135"/>
      <c r="BYC13" s="135"/>
      <c r="BYD13" s="135"/>
      <c r="BYE13" s="135"/>
      <c r="BYF13" s="135"/>
      <c r="BYG13" s="135"/>
      <c r="BYH13" s="135"/>
      <c r="BYI13" s="135"/>
      <c r="BYJ13" s="135"/>
      <c r="BYK13" s="135"/>
      <c r="BYL13" s="135"/>
      <c r="BYM13" s="135"/>
      <c r="BYN13" s="135"/>
      <c r="BYO13" s="135"/>
      <c r="BYP13" s="135"/>
      <c r="BYQ13" s="135"/>
      <c r="BYR13" s="135"/>
      <c r="BYS13" s="135"/>
      <c r="BYT13" s="135"/>
      <c r="BYU13" s="135"/>
      <c r="BYV13" s="135"/>
      <c r="BYW13" s="135"/>
      <c r="BYX13" s="135"/>
      <c r="BYY13" s="135"/>
      <c r="BYZ13" s="135"/>
      <c r="BZA13" s="135"/>
      <c r="BZB13" s="135"/>
      <c r="BZC13" s="135"/>
      <c r="BZD13" s="135"/>
      <c r="BZE13" s="135"/>
      <c r="BZF13" s="135"/>
      <c r="BZG13" s="135"/>
      <c r="BZH13" s="135"/>
      <c r="BZI13" s="135"/>
      <c r="BZJ13" s="135"/>
      <c r="BZK13" s="135"/>
      <c r="BZL13" s="135"/>
      <c r="BZM13" s="135"/>
      <c r="BZN13" s="135"/>
      <c r="BZO13" s="135"/>
      <c r="BZP13" s="135"/>
      <c r="BZQ13" s="135"/>
      <c r="BZR13" s="135"/>
      <c r="BZS13" s="135"/>
      <c r="BZT13" s="135"/>
      <c r="BZU13" s="135"/>
      <c r="BZV13" s="135"/>
      <c r="BZW13" s="135"/>
      <c r="BZX13" s="135"/>
      <c r="BZY13" s="135"/>
      <c r="BZZ13" s="135"/>
      <c r="CAA13" s="135"/>
      <c r="CAB13" s="135"/>
      <c r="CAC13" s="135"/>
      <c r="CAD13" s="135"/>
      <c r="CAE13" s="135"/>
      <c r="CAF13" s="135"/>
      <c r="CAG13" s="135"/>
      <c r="CAH13" s="135"/>
      <c r="CAI13" s="135"/>
      <c r="CAJ13" s="135"/>
      <c r="CAK13" s="135"/>
      <c r="CAL13" s="135"/>
      <c r="CAM13" s="135"/>
      <c r="CAN13" s="135"/>
      <c r="CAO13" s="135"/>
      <c r="CAP13" s="135"/>
      <c r="CAQ13" s="135"/>
      <c r="CAR13" s="135"/>
      <c r="CAS13" s="135"/>
      <c r="CAT13" s="135"/>
      <c r="CAU13" s="135"/>
      <c r="CAV13" s="135"/>
      <c r="CAW13" s="135"/>
      <c r="CAX13" s="135"/>
      <c r="CAY13" s="135"/>
      <c r="CAZ13" s="135"/>
      <c r="CBA13" s="135"/>
      <c r="CBB13" s="135"/>
      <c r="CBC13" s="135"/>
      <c r="CBD13" s="135"/>
      <c r="CBE13" s="135"/>
      <c r="CBF13" s="135"/>
      <c r="CBG13" s="135"/>
      <c r="CBH13" s="135"/>
      <c r="CBI13" s="135"/>
      <c r="CBJ13" s="135"/>
      <c r="CBK13" s="135"/>
      <c r="CBL13" s="135"/>
      <c r="CBM13" s="135"/>
      <c r="CBN13" s="135"/>
      <c r="CBO13" s="135"/>
      <c r="CBP13" s="135"/>
      <c r="CBQ13" s="135"/>
      <c r="CBR13" s="135"/>
      <c r="CBS13" s="135"/>
      <c r="CBT13" s="135"/>
      <c r="CBU13" s="135"/>
      <c r="CBV13" s="135"/>
      <c r="CBW13" s="135"/>
      <c r="CBX13" s="135"/>
      <c r="CBY13" s="135"/>
      <c r="CBZ13" s="135"/>
      <c r="CCA13" s="135"/>
      <c r="CCB13" s="135"/>
      <c r="CCC13" s="135"/>
      <c r="CCD13" s="135"/>
      <c r="CCE13" s="135"/>
      <c r="CCF13" s="135"/>
      <c r="CCG13" s="135"/>
      <c r="CCH13" s="135"/>
      <c r="CCI13" s="135"/>
      <c r="CCJ13" s="135"/>
      <c r="CCK13" s="135"/>
      <c r="CCL13" s="135"/>
      <c r="CCM13" s="135"/>
      <c r="CCN13" s="135"/>
      <c r="CCO13" s="135"/>
      <c r="CCP13" s="135"/>
      <c r="CCQ13" s="135"/>
      <c r="CCR13" s="135"/>
      <c r="CCS13" s="135"/>
      <c r="CCT13" s="135"/>
      <c r="CCU13" s="135"/>
      <c r="CCV13" s="135"/>
      <c r="CCW13" s="135"/>
      <c r="CCX13" s="135"/>
      <c r="CCY13" s="135"/>
      <c r="CCZ13" s="135"/>
      <c r="CDA13" s="135"/>
      <c r="CDB13" s="135"/>
      <c r="CDC13" s="135"/>
      <c r="CDD13" s="135"/>
      <c r="CDE13" s="135"/>
      <c r="CDF13" s="135"/>
      <c r="CDG13" s="135"/>
      <c r="CDH13" s="135"/>
      <c r="CDI13" s="135"/>
      <c r="CDJ13" s="135"/>
      <c r="CDK13" s="135"/>
      <c r="CDL13" s="135"/>
      <c r="CDM13" s="135"/>
      <c r="CDN13" s="135"/>
      <c r="CDO13" s="135"/>
      <c r="CDP13" s="135"/>
      <c r="CDQ13" s="135"/>
      <c r="CDR13" s="135"/>
      <c r="CDS13" s="135"/>
      <c r="CDT13" s="135"/>
      <c r="CDU13" s="135"/>
      <c r="CDV13" s="135"/>
      <c r="CDW13" s="135"/>
      <c r="CDX13" s="135"/>
      <c r="CDY13" s="135"/>
      <c r="CDZ13" s="135"/>
      <c r="CEA13" s="135"/>
      <c r="CEB13" s="135"/>
      <c r="CEC13" s="135"/>
      <c r="CED13" s="135"/>
      <c r="CEE13" s="135"/>
      <c r="CEF13" s="135"/>
      <c r="CEG13" s="135"/>
      <c r="CEH13" s="135"/>
      <c r="CEI13" s="135"/>
      <c r="CEJ13" s="135"/>
      <c r="CEK13" s="135"/>
      <c r="CEL13" s="135"/>
      <c r="CEM13" s="135"/>
      <c r="CEN13" s="135"/>
      <c r="CEO13" s="135"/>
      <c r="CEP13" s="135"/>
      <c r="CEQ13" s="135"/>
      <c r="CER13" s="135"/>
      <c r="CES13" s="135"/>
      <c r="CET13" s="135"/>
      <c r="CEU13" s="135"/>
      <c r="CEV13" s="135"/>
      <c r="CEW13" s="135"/>
      <c r="CEX13" s="135"/>
      <c r="CEY13" s="135"/>
      <c r="CEZ13" s="135"/>
      <c r="CFA13" s="135"/>
      <c r="CFB13" s="135"/>
      <c r="CFC13" s="135"/>
      <c r="CFD13" s="135"/>
      <c r="CFE13" s="135"/>
      <c r="CFF13" s="135"/>
      <c r="CFG13" s="135"/>
      <c r="CFH13" s="135"/>
      <c r="CFI13" s="135"/>
      <c r="CFJ13" s="135"/>
      <c r="CFK13" s="135"/>
      <c r="CFL13" s="135"/>
      <c r="CFM13" s="135"/>
      <c r="CFN13" s="135"/>
      <c r="CFO13" s="135"/>
      <c r="CFP13" s="135"/>
      <c r="CFQ13" s="135"/>
      <c r="CFR13" s="135"/>
      <c r="CFS13" s="135"/>
      <c r="CFT13" s="135"/>
      <c r="CFU13" s="135"/>
      <c r="CFV13" s="135"/>
      <c r="CFW13" s="135"/>
      <c r="CFX13" s="135"/>
      <c r="CFY13" s="135"/>
      <c r="CFZ13" s="135"/>
      <c r="CGA13" s="135"/>
      <c r="CGB13" s="135"/>
      <c r="CGC13" s="135"/>
      <c r="CGD13" s="135"/>
      <c r="CGE13" s="135"/>
      <c r="CGF13" s="135"/>
      <c r="CGG13" s="135"/>
      <c r="CGH13" s="135"/>
      <c r="CGI13" s="135"/>
      <c r="CGJ13" s="135"/>
      <c r="CGK13" s="135"/>
      <c r="CGL13" s="135"/>
      <c r="CGM13" s="135"/>
      <c r="CGN13" s="135"/>
      <c r="CGO13" s="135"/>
      <c r="CGP13" s="135"/>
      <c r="CGQ13" s="135"/>
      <c r="CGR13" s="135"/>
      <c r="CGS13" s="135"/>
      <c r="CGT13" s="135"/>
      <c r="CGU13" s="135"/>
      <c r="CGV13" s="135"/>
      <c r="CGW13" s="135"/>
      <c r="CGX13" s="135"/>
      <c r="CGY13" s="135"/>
      <c r="CGZ13" s="135"/>
      <c r="CHA13" s="135"/>
      <c r="CHB13" s="135"/>
      <c r="CHC13" s="135"/>
      <c r="CHD13" s="135"/>
      <c r="CHE13" s="135"/>
      <c r="CHF13" s="135"/>
      <c r="CHG13" s="135"/>
      <c r="CHH13" s="135"/>
      <c r="CHI13" s="135"/>
      <c r="CHJ13" s="135"/>
      <c r="CHK13" s="135"/>
      <c r="CHL13" s="135"/>
      <c r="CHM13" s="135"/>
      <c r="CHN13" s="135"/>
      <c r="CHO13" s="135"/>
      <c r="CHP13" s="135"/>
      <c r="CHQ13" s="135"/>
      <c r="CHR13" s="135"/>
      <c r="CHS13" s="135"/>
      <c r="CHT13" s="135"/>
      <c r="CHU13" s="135"/>
      <c r="CHV13" s="135"/>
      <c r="CHW13" s="135"/>
      <c r="CHX13" s="135"/>
      <c r="CHY13" s="135"/>
      <c r="CHZ13" s="135"/>
      <c r="CIA13" s="135"/>
      <c r="CIB13" s="135"/>
      <c r="CIC13" s="135"/>
      <c r="CID13" s="135"/>
      <c r="CIE13" s="135"/>
      <c r="CIF13" s="135"/>
      <c r="CIG13" s="135"/>
      <c r="CIH13" s="135"/>
      <c r="CII13" s="135"/>
      <c r="CIJ13" s="135"/>
      <c r="CIK13" s="135"/>
      <c r="CIL13" s="135"/>
      <c r="CIM13" s="135"/>
      <c r="CIN13" s="135"/>
      <c r="CIO13" s="135"/>
      <c r="CIP13" s="135"/>
      <c r="CIQ13" s="135"/>
      <c r="CIR13" s="135"/>
      <c r="CIS13" s="135"/>
      <c r="CIT13" s="135"/>
      <c r="CIU13" s="135"/>
      <c r="CIV13" s="135"/>
      <c r="CIW13" s="135"/>
      <c r="CIX13" s="135"/>
      <c r="CIY13" s="135"/>
      <c r="CIZ13" s="135"/>
      <c r="CJA13" s="135"/>
      <c r="CJB13" s="135"/>
      <c r="CJC13" s="135"/>
      <c r="CJD13" s="135"/>
      <c r="CJE13" s="135"/>
      <c r="CJF13" s="135"/>
      <c r="CJG13" s="135"/>
      <c r="CJH13" s="135"/>
      <c r="CJI13" s="135"/>
      <c r="CJJ13" s="135"/>
      <c r="CJK13" s="135"/>
      <c r="CJL13" s="135"/>
      <c r="CJM13" s="135"/>
      <c r="CJN13" s="135"/>
      <c r="CJO13" s="135"/>
      <c r="CJP13" s="135"/>
      <c r="CJQ13" s="135"/>
      <c r="CJR13" s="135"/>
      <c r="CJS13" s="135"/>
      <c r="CJT13" s="135"/>
      <c r="CJU13" s="135"/>
      <c r="CJV13" s="135"/>
      <c r="CJW13" s="135"/>
      <c r="CJX13" s="135"/>
      <c r="CJY13" s="135"/>
      <c r="CJZ13" s="135"/>
      <c r="CKA13" s="135"/>
      <c r="CKB13" s="135"/>
      <c r="CKC13" s="135"/>
      <c r="CKD13" s="135"/>
      <c r="CKE13" s="135"/>
      <c r="CKF13" s="135"/>
      <c r="CKG13" s="135"/>
      <c r="CKH13" s="135"/>
      <c r="CKI13" s="135"/>
      <c r="CKJ13" s="135"/>
      <c r="CKK13" s="135"/>
      <c r="CKL13" s="135"/>
      <c r="CKM13" s="135"/>
      <c r="CKN13" s="135"/>
      <c r="CKO13" s="135"/>
      <c r="CKP13" s="135"/>
      <c r="CKQ13" s="135"/>
      <c r="CKR13" s="135"/>
      <c r="CKS13" s="135"/>
      <c r="CKT13" s="135"/>
      <c r="CKU13" s="135"/>
      <c r="CKV13" s="135"/>
      <c r="CKW13" s="135"/>
      <c r="CKX13" s="135"/>
      <c r="CKY13" s="135"/>
      <c r="CKZ13" s="135"/>
      <c r="CLA13" s="135"/>
      <c r="CLB13" s="135"/>
      <c r="CLC13" s="135"/>
      <c r="CLD13" s="135"/>
      <c r="CLE13" s="135"/>
      <c r="CLF13" s="135"/>
      <c r="CLG13" s="135"/>
      <c r="CLH13" s="135"/>
      <c r="CLI13" s="135"/>
      <c r="CLJ13" s="135"/>
      <c r="CLK13" s="135"/>
      <c r="CLL13" s="135"/>
      <c r="CLM13" s="135"/>
      <c r="CLN13" s="135"/>
      <c r="CLO13" s="135"/>
      <c r="CLP13" s="135"/>
      <c r="CLQ13" s="135"/>
      <c r="CLR13" s="135"/>
      <c r="CLS13" s="135"/>
      <c r="CLT13" s="135"/>
      <c r="CLU13" s="135"/>
      <c r="CLV13" s="135"/>
      <c r="CLW13" s="135"/>
      <c r="CLX13" s="135"/>
      <c r="CLY13" s="135"/>
      <c r="CLZ13" s="135"/>
      <c r="CMA13" s="135"/>
      <c r="CMB13" s="135"/>
      <c r="CMC13" s="135"/>
      <c r="CMD13" s="135"/>
      <c r="CME13" s="135"/>
      <c r="CMF13" s="135"/>
      <c r="CMG13" s="135"/>
      <c r="CMH13" s="135"/>
      <c r="CMI13" s="135"/>
      <c r="CMJ13" s="135"/>
      <c r="CMK13" s="135"/>
      <c r="CML13" s="135"/>
      <c r="CMM13" s="135"/>
      <c r="CMN13" s="135"/>
      <c r="CMO13" s="135"/>
      <c r="CMP13" s="135"/>
      <c r="CMQ13" s="135"/>
      <c r="CMR13" s="135"/>
      <c r="CMS13" s="135"/>
      <c r="CMT13" s="135"/>
      <c r="CMU13" s="135"/>
      <c r="CMV13" s="135"/>
      <c r="CMW13" s="135"/>
      <c r="CMX13" s="135"/>
      <c r="CMY13" s="135"/>
      <c r="CMZ13" s="135"/>
      <c r="CNA13" s="135"/>
      <c r="CNB13" s="135"/>
      <c r="CNC13" s="135"/>
      <c r="CND13" s="135"/>
      <c r="CNE13" s="135"/>
      <c r="CNF13" s="135"/>
      <c r="CNG13" s="135"/>
      <c r="CNH13" s="135"/>
      <c r="CNI13" s="135"/>
      <c r="CNJ13" s="135"/>
      <c r="CNK13" s="135"/>
      <c r="CNL13" s="135"/>
      <c r="CNM13" s="135"/>
      <c r="CNN13" s="135"/>
      <c r="CNO13" s="135"/>
      <c r="CNP13" s="135"/>
      <c r="CNQ13" s="135"/>
      <c r="CNR13" s="135"/>
      <c r="CNS13" s="135"/>
      <c r="CNT13" s="135"/>
      <c r="CNU13" s="135"/>
      <c r="CNV13" s="135"/>
      <c r="CNW13" s="135"/>
      <c r="CNX13" s="135"/>
      <c r="CNY13" s="135"/>
      <c r="CNZ13" s="135"/>
      <c r="COA13" s="135"/>
      <c r="COB13" s="135"/>
      <c r="COC13" s="135"/>
      <c r="COD13" s="135"/>
      <c r="COE13" s="135"/>
      <c r="COF13" s="135"/>
      <c r="COG13" s="135"/>
      <c r="COH13" s="135"/>
      <c r="COI13" s="135"/>
      <c r="COJ13" s="135"/>
      <c r="COK13" s="135"/>
      <c r="COL13" s="135"/>
      <c r="COM13" s="135"/>
      <c r="CON13" s="135"/>
      <c r="COO13" s="135"/>
      <c r="COP13" s="135"/>
      <c r="COQ13" s="135"/>
      <c r="COR13" s="135"/>
      <c r="COS13" s="135"/>
      <c r="COT13" s="135"/>
      <c r="COU13" s="135"/>
      <c r="COV13" s="135"/>
      <c r="COW13" s="135"/>
      <c r="COX13" s="135"/>
      <c r="COY13" s="135"/>
      <c r="COZ13" s="135"/>
      <c r="CPA13" s="135"/>
      <c r="CPB13" s="135"/>
      <c r="CPC13" s="135"/>
      <c r="CPD13" s="135"/>
      <c r="CPE13" s="135"/>
      <c r="CPF13" s="135"/>
      <c r="CPG13" s="135"/>
      <c r="CPH13" s="135"/>
      <c r="CPI13" s="135"/>
      <c r="CPJ13" s="135"/>
      <c r="CPK13" s="135"/>
      <c r="CPL13" s="135"/>
      <c r="CPM13" s="135"/>
      <c r="CPN13" s="135"/>
      <c r="CPO13" s="135"/>
      <c r="CPP13" s="135"/>
      <c r="CPQ13" s="135"/>
      <c r="CPR13" s="135"/>
      <c r="CPS13" s="135"/>
      <c r="CPT13" s="135"/>
      <c r="CPU13" s="135"/>
      <c r="CPV13" s="135"/>
      <c r="CPW13" s="135"/>
      <c r="CPX13" s="135"/>
      <c r="CPY13" s="135"/>
      <c r="CPZ13" s="135"/>
      <c r="CQA13" s="135"/>
      <c r="CQB13" s="135"/>
      <c r="CQC13" s="135"/>
      <c r="CQD13" s="135"/>
      <c r="CQE13" s="135"/>
      <c r="CQF13" s="135"/>
      <c r="CQG13" s="135"/>
      <c r="CQH13" s="135"/>
      <c r="CQI13" s="135"/>
      <c r="CQJ13" s="135"/>
      <c r="CQK13" s="135"/>
      <c r="CQL13" s="135"/>
      <c r="CQM13" s="135"/>
      <c r="CQN13" s="135"/>
      <c r="CQO13" s="135"/>
      <c r="CQP13" s="135"/>
      <c r="CQQ13" s="135"/>
      <c r="CQR13" s="135"/>
      <c r="CQS13" s="135"/>
      <c r="CQT13" s="135"/>
      <c r="CQU13" s="135"/>
      <c r="CQV13" s="135"/>
      <c r="CQW13" s="135"/>
      <c r="CQX13" s="135"/>
      <c r="CQY13" s="135"/>
      <c r="CQZ13" s="135"/>
      <c r="CRA13" s="135"/>
      <c r="CRB13" s="135"/>
      <c r="CRC13" s="135"/>
      <c r="CRD13" s="135"/>
      <c r="CRE13" s="135"/>
      <c r="CRF13" s="135"/>
      <c r="CRG13" s="135"/>
      <c r="CRH13" s="135"/>
      <c r="CRI13" s="135"/>
      <c r="CRJ13" s="135"/>
      <c r="CRK13" s="135"/>
      <c r="CRL13" s="135"/>
      <c r="CRM13" s="135"/>
      <c r="CRN13" s="135"/>
      <c r="CRO13" s="135"/>
      <c r="CRP13" s="135"/>
      <c r="CRQ13" s="135"/>
      <c r="CRR13" s="135"/>
      <c r="CRS13" s="135"/>
      <c r="CRT13" s="135"/>
      <c r="CRU13" s="135"/>
      <c r="CRV13" s="135"/>
      <c r="CRW13" s="135"/>
      <c r="CRX13" s="135"/>
      <c r="CRY13" s="135"/>
      <c r="CRZ13" s="135"/>
      <c r="CSA13" s="135"/>
      <c r="CSB13" s="135"/>
      <c r="CSC13" s="135"/>
      <c r="CSD13" s="135"/>
      <c r="CSE13" s="135"/>
      <c r="CSF13" s="135"/>
      <c r="CSG13" s="135"/>
      <c r="CSH13" s="135"/>
      <c r="CSI13" s="135"/>
      <c r="CSJ13" s="135"/>
      <c r="CSK13" s="135"/>
      <c r="CSL13" s="135"/>
      <c r="CSM13" s="135"/>
      <c r="CSN13" s="135"/>
      <c r="CSO13" s="135"/>
      <c r="CSP13" s="135"/>
      <c r="CSQ13" s="135"/>
      <c r="CSR13" s="135"/>
      <c r="CSS13" s="135"/>
      <c r="CST13" s="135"/>
      <c r="CSU13" s="135"/>
      <c r="CSV13" s="135"/>
      <c r="CSW13" s="135"/>
      <c r="CSX13" s="135"/>
      <c r="CSY13" s="135"/>
      <c r="CSZ13" s="135"/>
      <c r="CTA13" s="135"/>
      <c r="CTB13" s="135"/>
      <c r="CTC13" s="135"/>
      <c r="CTD13" s="135"/>
      <c r="CTE13" s="135"/>
      <c r="CTF13" s="135"/>
      <c r="CTG13" s="135"/>
      <c r="CTH13" s="135"/>
      <c r="CTI13" s="135"/>
      <c r="CTJ13" s="135"/>
      <c r="CTK13" s="135"/>
      <c r="CTL13" s="135"/>
      <c r="CTM13" s="135"/>
      <c r="CTN13" s="135"/>
      <c r="CTO13" s="135"/>
      <c r="CTP13" s="135"/>
      <c r="CTQ13" s="135"/>
      <c r="CTR13" s="135"/>
      <c r="CTS13" s="135"/>
      <c r="CTT13" s="135"/>
      <c r="CTU13" s="135"/>
      <c r="CTV13" s="135"/>
      <c r="CTW13" s="135"/>
      <c r="CTX13" s="135"/>
      <c r="CTY13" s="135"/>
      <c r="CTZ13" s="135"/>
      <c r="CUA13" s="135"/>
      <c r="CUB13" s="135"/>
      <c r="CUC13" s="135"/>
      <c r="CUD13" s="135"/>
      <c r="CUE13" s="135"/>
      <c r="CUF13" s="135"/>
      <c r="CUG13" s="135"/>
      <c r="CUH13" s="135"/>
      <c r="CUI13" s="135"/>
      <c r="CUJ13" s="135"/>
      <c r="CUK13" s="135"/>
      <c r="CUL13" s="135"/>
      <c r="CUM13" s="135"/>
      <c r="CUN13" s="135"/>
      <c r="CUO13" s="135"/>
      <c r="CUP13" s="135"/>
      <c r="CUQ13" s="135"/>
      <c r="CUR13" s="135"/>
      <c r="CUS13" s="135"/>
      <c r="CUT13" s="135"/>
      <c r="CUU13" s="135"/>
      <c r="CUV13" s="135"/>
      <c r="CUW13" s="135"/>
      <c r="CUX13" s="135"/>
      <c r="CUY13" s="135"/>
      <c r="CUZ13" s="135"/>
      <c r="CVA13" s="135"/>
      <c r="CVB13" s="135"/>
      <c r="CVC13" s="135"/>
      <c r="CVD13" s="135"/>
      <c r="CVE13" s="135"/>
      <c r="CVF13" s="135"/>
      <c r="CVG13" s="135"/>
      <c r="CVH13" s="135"/>
      <c r="CVI13" s="135"/>
      <c r="CVJ13" s="135"/>
      <c r="CVK13" s="135"/>
      <c r="CVL13" s="135"/>
      <c r="CVM13" s="135"/>
      <c r="CVN13" s="135"/>
      <c r="CVO13" s="135"/>
      <c r="CVP13" s="135"/>
      <c r="CVQ13" s="135"/>
      <c r="CVR13" s="135"/>
      <c r="CVS13" s="135"/>
      <c r="CVT13" s="135"/>
      <c r="CVU13" s="135"/>
      <c r="CVV13" s="135"/>
      <c r="CVW13" s="135"/>
      <c r="CVX13" s="135"/>
      <c r="CVY13" s="135"/>
      <c r="CVZ13" s="135"/>
      <c r="CWA13" s="135"/>
      <c r="CWB13" s="135"/>
      <c r="CWC13" s="135"/>
      <c r="CWD13" s="135"/>
      <c r="CWE13" s="135"/>
      <c r="CWF13" s="135"/>
      <c r="CWG13" s="135"/>
      <c r="CWH13" s="135"/>
      <c r="CWI13" s="135"/>
      <c r="CWJ13" s="135"/>
      <c r="CWK13" s="135"/>
      <c r="CWL13" s="135"/>
      <c r="CWM13" s="135"/>
      <c r="CWN13" s="135"/>
      <c r="CWO13" s="135"/>
      <c r="CWP13" s="135"/>
      <c r="CWQ13" s="135"/>
      <c r="CWR13" s="135"/>
      <c r="CWS13" s="135"/>
      <c r="CWT13" s="135"/>
      <c r="CWU13" s="135"/>
      <c r="CWV13" s="135"/>
      <c r="CWW13" s="135"/>
      <c r="CWX13" s="135"/>
      <c r="CWY13" s="135"/>
      <c r="CWZ13" s="135"/>
      <c r="CXA13" s="135"/>
      <c r="CXB13" s="135"/>
      <c r="CXC13" s="135"/>
      <c r="CXD13" s="135"/>
      <c r="CXE13" s="135"/>
      <c r="CXF13" s="135"/>
      <c r="CXG13" s="135"/>
      <c r="CXH13" s="135"/>
      <c r="CXI13" s="135"/>
      <c r="CXJ13" s="135"/>
      <c r="CXK13" s="135"/>
      <c r="CXL13" s="135"/>
      <c r="CXM13" s="135"/>
      <c r="CXN13" s="135"/>
      <c r="CXO13" s="135"/>
      <c r="CXP13" s="135"/>
      <c r="CXQ13" s="135"/>
      <c r="CXR13" s="135"/>
      <c r="CXS13" s="135"/>
      <c r="CXT13" s="135"/>
      <c r="CXU13" s="135"/>
      <c r="CXV13" s="135"/>
      <c r="CXW13" s="135"/>
      <c r="CXX13" s="135"/>
      <c r="CXY13" s="135"/>
      <c r="CXZ13" s="135"/>
      <c r="CYA13" s="135"/>
      <c r="CYB13" s="135"/>
      <c r="CYC13" s="135"/>
      <c r="CYD13" s="135"/>
      <c r="CYE13" s="135"/>
      <c r="CYF13" s="135"/>
      <c r="CYG13" s="135"/>
      <c r="CYH13" s="135"/>
      <c r="CYI13" s="135"/>
      <c r="CYJ13" s="135"/>
      <c r="CYK13" s="135"/>
      <c r="CYL13" s="135"/>
      <c r="CYM13" s="135"/>
      <c r="CYN13" s="135"/>
      <c r="CYO13" s="135"/>
      <c r="CYP13" s="135"/>
      <c r="CYQ13" s="135"/>
      <c r="CYR13" s="135"/>
      <c r="CYS13" s="135"/>
      <c r="CYT13" s="135"/>
      <c r="CYU13" s="135"/>
      <c r="CYV13" s="135"/>
      <c r="CYW13" s="135"/>
      <c r="CYX13" s="135"/>
      <c r="CYY13" s="135"/>
      <c r="CYZ13" s="135"/>
      <c r="CZA13" s="135"/>
      <c r="CZB13" s="135"/>
      <c r="CZC13" s="135"/>
      <c r="CZD13" s="135"/>
      <c r="CZE13" s="135"/>
      <c r="CZF13" s="135"/>
      <c r="CZG13" s="135"/>
      <c r="CZH13" s="135"/>
      <c r="CZI13" s="135"/>
      <c r="CZJ13" s="135"/>
      <c r="CZK13" s="135"/>
      <c r="CZL13" s="135"/>
      <c r="CZM13" s="135"/>
      <c r="CZN13" s="135"/>
      <c r="CZO13" s="135"/>
      <c r="CZP13" s="135"/>
      <c r="CZQ13" s="135"/>
      <c r="CZR13" s="135"/>
      <c r="CZS13" s="135"/>
      <c r="CZT13" s="135"/>
      <c r="CZU13" s="135"/>
      <c r="CZV13" s="135"/>
      <c r="CZW13" s="135"/>
      <c r="CZX13" s="135"/>
      <c r="CZY13" s="135"/>
      <c r="CZZ13" s="135"/>
      <c r="DAA13" s="135"/>
      <c r="DAB13" s="135"/>
      <c r="DAC13" s="135"/>
      <c r="DAD13" s="135"/>
      <c r="DAE13" s="135"/>
      <c r="DAF13" s="135"/>
      <c r="DAG13" s="135"/>
      <c r="DAH13" s="135"/>
      <c r="DAI13" s="135"/>
      <c r="DAJ13" s="135"/>
      <c r="DAK13" s="135"/>
      <c r="DAL13" s="135"/>
      <c r="DAM13" s="135"/>
      <c r="DAN13" s="135"/>
      <c r="DAO13" s="135"/>
      <c r="DAP13" s="135"/>
      <c r="DAQ13" s="135"/>
      <c r="DAR13" s="135"/>
      <c r="DAS13" s="135"/>
      <c r="DAT13" s="135"/>
      <c r="DAU13" s="135"/>
      <c r="DAV13" s="135"/>
      <c r="DAW13" s="135"/>
      <c r="DAX13" s="135"/>
      <c r="DAY13" s="135"/>
      <c r="DAZ13" s="135"/>
      <c r="DBA13" s="135"/>
      <c r="DBB13" s="135"/>
      <c r="DBC13" s="135"/>
      <c r="DBD13" s="135"/>
      <c r="DBE13" s="135"/>
      <c r="DBF13" s="135"/>
      <c r="DBG13" s="135"/>
      <c r="DBH13" s="135"/>
      <c r="DBI13" s="135"/>
      <c r="DBJ13" s="135"/>
      <c r="DBK13" s="135"/>
      <c r="DBL13" s="135"/>
      <c r="DBM13" s="135"/>
      <c r="DBN13" s="135"/>
      <c r="DBO13" s="135"/>
      <c r="DBP13" s="135"/>
      <c r="DBQ13" s="135"/>
      <c r="DBR13" s="135"/>
      <c r="DBS13" s="135"/>
      <c r="DBT13" s="135"/>
      <c r="DBU13" s="135"/>
      <c r="DBV13" s="135"/>
      <c r="DBW13" s="135"/>
      <c r="DBX13" s="135"/>
      <c r="DBY13" s="135"/>
      <c r="DBZ13" s="135"/>
      <c r="DCA13" s="135"/>
      <c r="DCB13" s="135"/>
      <c r="DCC13" s="135"/>
      <c r="DCD13" s="135"/>
      <c r="DCE13" s="135"/>
      <c r="DCF13" s="135"/>
      <c r="DCG13" s="135"/>
      <c r="DCH13" s="135"/>
      <c r="DCI13" s="135"/>
      <c r="DCJ13" s="135"/>
      <c r="DCK13" s="135"/>
      <c r="DCL13" s="135"/>
      <c r="DCM13" s="135"/>
      <c r="DCN13" s="135"/>
      <c r="DCO13" s="135"/>
      <c r="DCP13" s="135"/>
      <c r="DCQ13" s="135"/>
      <c r="DCR13" s="135"/>
      <c r="DCS13" s="135"/>
      <c r="DCT13" s="135"/>
      <c r="DCU13" s="135"/>
      <c r="DCV13" s="135"/>
      <c r="DCW13" s="135"/>
      <c r="DCX13" s="135"/>
      <c r="DCY13" s="135"/>
      <c r="DCZ13" s="135"/>
      <c r="DDA13" s="135"/>
      <c r="DDB13" s="135"/>
      <c r="DDC13" s="135"/>
      <c r="DDD13" s="135"/>
      <c r="DDE13" s="135"/>
      <c r="DDF13" s="135"/>
      <c r="DDG13" s="135"/>
      <c r="DDH13" s="135"/>
      <c r="DDI13" s="135"/>
      <c r="DDJ13" s="135"/>
      <c r="DDK13" s="135"/>
      <c r="DDL13" s="135"/>
      <c r="DDM13" s="135"/>
      <c r="DDN13" s="135"/>
      <c r="DDO13" s="135"/>
      <c r="DDP13" s="135"/>
      <c r="DDQ13" s="135"/>
      <c r="DDR13" s="135"/>
      <c r="DDS13" s="135"/>
      <c r="DDT13" s="135"/>
      <c r="DDU13" s="135"/>
      <c r="DDV13" s="135"/>
      <c r="DDW13" s="135"/>
      <c r="DDX13" s="135"/>
      <c r="DDY13" s="135"/>
      <c r="DDZ13" s="135"/>
      <c r="DEA13" s="135"/>
      <c r="DEB13" s="135"/>
      <c r="DEC13" s="135"/>
      <c r="DED13" s="135"/>
      <c r="DEE13" s="135"/>
      <c r="DEF13" s="135"/>
      <c r="DEG13" s="135"/>
      <c r="DEH13" s="135"/>
      <c r="DEI13" s="135"/>
      <c r="DEJ13" s="135"/>
      <c r="DEK13" s="135"/>
      <c r="DEL13" s="135"/>
      <c r="DEM13" s="135"/>
      <c r="DEN13" s="135"/>
      <c r="DEO13" s="135"/>
      <c r="DEP13" s="135"/>
      <c r="DEQ13" s="135"/>
      <c r="DER13" s="135"/>
      <c r="DES13" s="135"/>
      <c r="DET13" s="135"/>
      <c r="DEU13" s="135"/>
      <c r="DEV13" s="135"/>
      <c r="DEW13" s="135"/>
      <c r="DEX13" s="135"/>
      <c r="DEY13" s="135"/>
      <c r="DEZ13" s="135"/>
      <c r="DFA13" s="135"/>
      <c r="DFB13" s="135"/>
      <c r="DFC13" s="135"/>
      <c r="DFD13" s="135"/>
      <c r="DFE13" s="135"/>
      <c r="DFF13" s="135"/>
      <c r="DFG13" s="135"/>
      <c r="DFH13" s="135"/>
      <c r="DFI13" s="135"/>
      <c r="DFJ13" s="135"/>
      <c r="DFK13" s="135"/>
      <c r="DFL13" s="135"/>
      <c r="DFM13" s="135"/>
      <c r="DFN13" s="135"/>
      <c r="DFO13" s="135"/>
      <c r="DFP13" s="135"/>
      <c r="DFQ13" s="135"/>
      <c r="DFR13" s="135"/>
      <c r="DFS13" s="135"/>
      <c r="DFT13" s="135"/>
      <c r="DFU13" s="135"/>
      <c r="DFV13" s="135"/>
      <c r="DFW13" s="135"/>
      <c r="DFX13" s="135"/>
      <c r="DFY13" s="135"/>
      <c r="DFZ13" s="135"/>
      <c r="DGA13" s="135"/>
      <c r="DGB13" s="135"/>
      <c r="DGC13" s="135"/>
      <c r="DGD13" s="135"/>
      <c r="DGE13" s="135"/>
      <c r="DGF13" s="135"/>
      <c r="DGG13" s="135"/>
      <c r="DGH13" s="135"/>
      <c r="DGI13" s="135"/>
      <c r="DGJ13" s="135"/>
      <c r="DGK13" s="135"/>
      <c r="DGL13" s="135"/>
      <c r="DGM13" s="135"/>
      <c r="DGN13" s="135"/>
      <c r="DGO13" s="135"/>
      <c r="DGP13" s="135"/>
      <c r="DGQ13" s="135"/>
      <c r="DGR13" s="135"/>
      <c r="DGS13" s="135"/>
      <c r="DGT13" s="135"/>
      <c r="DGU13" s="135"/>
      <c r="DGV13" s="135"/>
      <c r="DGW13" s="135"/>
      <c r="DGX13" s="135"/>
      <c r="DGY13" s="135"/>
      <c r="DGZ13" s="135"/>
      <c r="DHA13" s="135"/>
      <c r="DHB13" s="135"/>
      <c r="DHC13" s="135"/>
      <c r="DHD13" s="135"/>
      <c r="DHE13" s="135"/>
      <c r="DHF13" s="135"/>
      <c r="DHG13" s="135"/>
      <c r="DHH13" s="135"/>
      <c r="DHI13" s="135"/>
      <c r="DHJ13" s="135"/>
      <c r="DHK13" s="135"/>
      <c r="DHL13" s="135"/>
      <c r="DHM13" s="135"/>
      <c r="DHN13" s="135"/>
      <c r="DHO13" s="135"/>
      <c r="DHP13" s="135"/>
      <c r="DHQ13" s="135"/>
      <c r="DHR13" s="135"/>
      <c r="DHS13" s="135"/>
      <c r="DHT13" s="135"/>
      <c r="DHU13" s="135"/>
      <c r="DHV13" s="135"/>
      <c r="DHW13" s="135"/>
      <c r="DHX13" s="135"/>
      <c r="DHY13" s="135"/>
      <c r="DHZ13" s="135"/>
      <c r="DIA13" s="135"/>
      <c r="DIB13" s="135"/>
      <c r="DIC13" s="135"/>
      <c r="DID13" s="135"/>
      <c r="DIE13" s="135"/>
      <c r="DIF13" s="135"/>
      <c r="DIG13" s="135"/>
      <c r="DIH13" s="135"/>
      <c r="DII13" s="135"/>
      <c r="DIJ13" s="135"/>
      <c r="DIK13" s="135"/>
      <c r="DIL13" s="135"/>
      <c r="DIM13" s="135"/>
      <c r="DIN13" s="135"/>
      <c r="DIO13" s="135"/>
      <c r="DIP13" s="135"/>
      <c r="DIQ13" s="135"/>
      <c r="DIR13" s="135"/>
      <c r="DIS13" s="135"/>
      <c r="DIT13" s="135"/>
      <c r="DIU13" s="135"/>
      <c r="DIV13" s="135"/>
      <c r="DIW13" s="135"/>
      <c r="DIX13" s="135"/>
      <c r="DIY13" s="135"/>
      <c r="DIZ13" s="135"/>
      <c r="DJA13" s="135"/>
      <c r="DJB13" s="135"/>
      <c r="DJC13" s="135"/>
      <c r="DJD13" s="135"/>
      <c r="DJE13" s="135"/>
      <c r="DJF13" s="135"/>
      <c r="DJG13" s="135"/>
      <c r="DJH13" s="135"/>
      <c r="DJI13" s="135"/>
      <c r="DJJ13" s="135"/>
      <c r="DJK13" s="135"/>
      <c r="DJL13" s="135"/>
      <c r="DJM13" s="135"/>
      <c r="DJN13" s="135"/>
      <c r="DJO13" s="135"/>
      <c r="DJP13" s="135"/>
      <c r="DJQ13" s="135"/>
      <c r="DJR13" s="135"/>
      <c r="DJS13" s="135"/>
      <c r="DJT13" s="135"/>
      <c r="DJU13" s="135"/>
      <c r="DJV13" s="135"/>
      <c r="DJW13" s="135"/>
      <c r="DJX13" s="135"/>
      <c r="DJY13" s="135"/>
      <c r="DJZ13" s="135"/>
      <c r="DKA13" s="135"/>
      <c r="DKB13" s="135"/>
      <c r="DKC13" s="135"/>
      <c r="DKD13" s="135"/>
      <c r="DKE13" s="135"/>
      <c r="DKF13" s="135"/>
      <c r="DKG13" s="135"/>
      <c r="DKH13" s="135"/>
      <c r="DKI13" s="135"/>
      <c r="DKJ13" s="135"/>
      <c r="DKK13" s="135"/>
      <c r="DKL13" s="135"/>
      <c r="DKM13" s="135"/>
      <c r="DKN13" s="135"/>
      <c r="DKO13" s="135"/>
      <c r="DKP13" s="135"/>
      <c r="DKQ13" s="135"/>
      <c r="DKR13" s="135"/>
      <c r="DKS13" s="135"/>
      <c r="DKT13" s="135"/>
      <c r="DKU13" s="135"/>
      <c r="DKV13" s="135"/>
      <c r="DKW13" s="135"/>
      <c r="DKX13" s="135"/>
      <c r="DKY13" s="135"/>
      <c r="DKZ13" s="135"/>
      <c r="DLA13" s="135"/>
      <c r="DLB13" s="135"/>
      <c r="DLC13" s="135"/>
      <c r="DLD13" s="135"/>
      <c r="DLE13" s="135"/>
      <c r="DLF13" s="135"/>
      <c r="DLG13" s="135"/>
      <c r="DLH13" s="135"/>
      <c r="DLI13" s="135"/>
      <c r="DLJ13" s="135"/>
      <c r="DLK13" s="135"/>
      <c r="DLL13" s="135"/>
      <c r="DLM13" s="135"/>
      <c r="DLN13" s="135"/>
      <c r="DLO13" s="135"/>
      <c r="DLP13" s="135"/>
      <c r="DLQ13" s="135"/>
      <c r="DLR13" s="135"/>
      <c r="DLS13" s="135"/>
      <c r="DLT13" s="135"/>
      <c r="DLU13" s="135"/>
      <c r="DLV13" s="135"/>
      <c r="DLW13" s="135"/>
      <c r="DLX13" s="135"/>
      <c r="DLY13" s="135"/>
      <c r="DLZ13" s="135"/>
      <c r="DMA13" s="135"/>
      <c r="DMB13" s="135"/>
      <c r="DMC13" s="135"/>
      <c r="DMD13" s="135"/>
      <c r="DME13" s="135"/>
      <c r="DMF13" s="135"/>
      <c r="DMG13" s="135"/>
      <c r="DMH13" s="135"/>
      <c r="DMI13" s="135"/>
      <c r="DMJ13" s="135"/>
      <c r="DMK13" s="135"/>
      <c r="DML13" s="135"/>
      <c r="DMM13" s="135"/>
      <c r="DMN13" s="135"/>
      <c r="DMO13" s="135"/>
      <c r="DMP13" s="135"/>
      <c r="DMQ13" s="135"/>
      <c r="DMR13" s="135"/>
      <c r="DMS13" s="135"/>
      <c r="DMT13" s="135"/>
      <c r="DMU13" s="135"/>
      <c r="DMV13" s="135"/>
      <c r="DMW13" s="135"/>
      <c r="DMX13" s="135"/>
      <c r="DMY13" s="135"/>
      <c r="DMZ13" s="135"/>
      <c r="DNA13" s="135"/>
      <c r="DNB13" s="135"/>
      <c r="DNC13" s="135"/>
      <c r="DND13" s="135"/>
      <c r="DNE13" s="135"/>
      <c r="DNF13" s="135"/>
      <c r="DNG13" s="135"/>
      <c r="DNH13" s="135"/>
      <c r="DNI13" s="135"/>
      <c r="DNJ13" s="135"/>
      <c r="DNK13" s="135"/>
      <c r="DNL13" s="135"/>
      <c r="DNM13" s="135"/>
      <c r="DNN13" s="135"/>
      <c r="DNO13" s="135"/>
      <c r="DNP13" s="135"/>
      <c r="DNQ13" s="135"/>
      <c r="DNR13" s="135"/>
      <c r="DNS13" s="135"/>
      <c r="DNT13" s="135"/>
      <c r="DNU13" s="135"/>
      <c r="DNV13" s="135"/>
      <c r="DNW13" s="135"/>
      <c r="DNX13" s="135"/>
      <c r="DNY13" s="135"/>
      <c r="DNZ13" s="135"/>
      <c r="DOA13" s="135"/>
      <c r="DOB13" s="135"/>
      <c r="DOC13" s="135"/>
      <c r="DOD13" s="135"/>
      <c r="DOE13" s="135"/>
      <c r="DOF13" s="135"/>
      <c r="DOG13" s="135"/>
      <c r="DOH13" s="135"/>
      <c r="DOI13" s="135"/>
      <c r="DOJ13" s="135"/>
      <c r="DOK13" s="135"/>
      <c r="DOL13" s="135"/>
      <c r="DOM13" s="135"/>
      <c r="DON13" s="135"/>
      <c r="DOO13" s="135"/>
      <c r="DOP13" s="135"/>
      <c r="DOQ13" s="135"/>
      <c r="DOR13" s="135"/>
      <c r="DOS13" s="135"/>
      <c r="DOT13" s="135"/>
      <c r="DOU13" s="135"/>
      <c r="DOV13" s="135"/>
      <c r="DOW13" s="135"/>
      <c r="DOX13" s="135"/>
      <c r="DOY13" s="135"/>
      <c r="DOZ13" s="135"/>
      <c r="DPA13" s="135"/>
      <c r="DPB13" s="135"/>
      <c r="DPC13" s="135"/>
      <c r="DPD13" s="135"/>
      <c r="DPE13" s="135"/>
      <c r="DPF13" s="135"/>
      <c r="DPG13" s="135"/>
      <c r="DPH13" s="135"/>
      <c r="DPI13" s="135"/>
      <c r="DPJ13" s="135"/>
      <c r="DPK13" s="135"/>
      <c r="DPL13" s="135"/>
      <c r="DPM13" s="135"/>
      <c r="DPN13" s="135"/>
      <c r="DPO13" s="135"/>
      <c r="DPP13" s="135"/>
      <c r="DPQ13" s="135"/>
      <c r="DPR13" s="135"/>
      <c r="DPS13" s="135"/>
      <c r="DPT13" s="135"/>
      <c r="DPU13" s="135"/>
      <c r="DPV13" s="135"/>
      <c r="DPW13" s="135"/>
      <c r="DPX13" s="135"/>
      <c r="DPY13" s="135"/>
      <c r="DPZ13" s="135"/>
      <c r="DQA13" s="135"/>
      <c r="DQB13" s="135"/>
      <c r="DQC13" s="135"/>
      <c r="DQD13" s="135"/>
      <c r="DQE13" s="135"/>
      <c r="DQF13" s="135"/>
      <c r="DQG13" s="135"/>
      <c r="DQH13" s="135"/>
      <c r="DQI13" s="135"/>
      <c r="DQJ13" s="135"/>
      <c r="DQK13" s="135"/>
      <c r="DQL13" s="135"/>
      <c r="DQM13" s="135"/>
      <c r="DQN13" s="135"/>
      <c r="DQO13" s="135"/>
      <c r="DQP13" s="135"/>
      <c r="DQQ13" s="135"/>
      <c r="DQR13" s="135"/>
      <c r="DQS13" s="135"/>
      <c r="DQT13" s="135"/>
      <c r="DQU13" s="135"/>
      <c r="DQV13" s="135"/>
      <c r="DQW13" s="135"/>
      <c r="DQX13" s="135"/>
      <c r="DQY13" s="135"/>
      <c r="DQZ13" s="135"/>
      <c r="DRA13" s="135"/>
      <c r="DRB13" s="135"/>
      <c r="DRC13" s="135"/>
      <c r="DRD13" s="135"/>
      <c r="DRE13" s="135"/>
      <c r="DRF13" s="135"/>
      <c r="DRG13" s="135"/>
      <c r="DRH13" s="135"/>
      <c r="DRI13" s="135"/>
      <c r="DRJ13" s="135"/>
      <c r="DRK13" s="135"/>
      <c r="DRL13" s="135"/>
      <c r="DRM13" s="135"/>
      <c r="DRN13" s="135"/>
      <c r="DRO13" s="135"/>
      <c r="DRP13" s="135"/>
      <c r="DRQ13" s="135"/>
      <c r="DRR13" s="135"/>
      <c r="DRS13" s="135"/>
      <c r="DRT13" s="135"/>
      <c r="DRU13" s="135"/>
      <c r="DRV13" s="135"/>
      <c r="DRW13" s="135"/>
      <c r="DRX13" s="135"/>
      <c r="DRY13" s="135"/>
      <c r="DRZ13" s="135"/>
      <c r="DSA13" s="135"/>
      <c r="DSB13" s="135"/>
      <c r="DSC13" s="135"/>
      <c r="DSD13" s="135"/>
      <c r="DSE13" s="135"/>
      <c r="DSF13" s="135"/>
      <c r="DSG13" s="135"/>
      <c r="DSH13" s="135"/>
      <c r="DSI13" s="135"/>
      <c r="DSJ13" s="135"/>
      <c r="DSK13" s="135"/>
      <c r="DSL13" s="135"/>
      <c r="DSM13" s="135"/>
      <c r="DSN13" s="135"/>
      <c r="DSO13" s="135"/>
      <c r="DSP13" s="135"/>
      <c r="DSQ13" s="135"/>
      <c r="DSR13" s="135"/>
      <c r="DSS13" s="135"/>
      <c r="DST13" s="135"/>
      <c r="DSU13" s="135"/>
      <c r="DSV13" s="135"/>
      <c r="DSW13" s="135"/>
      <c r="DSX13" s="135"/>
      <c r="DSY13" s="135"/>
      <c r="DSZ13" s="135"/>
      <c r="DTA13" s="135"/>
      <c r="DTB13" s="135"/>
      <c r="DTC13" s="135"/>
      <c r="DTD13" s="135"/>
      <c r="DTE13" s="135"/>
      <c r="DTF13" s="135"/>
      <c r="DTG13" s="135"/>
      <c r="DTH13" s="135"/>
      <c r="DTI13" s="135"/>
      <c r="DTJ13" s="135"/>
      <c r="DTK13" s="135"/>
      <c r="DTL13" s="135"/>
      <c r="DTM13" s="135"/>
      <c r="DTN13" s="135"/>
      <c r="DTO13" s="135"/>
      <c r="DTP13" s="135"/>
      <c r="DTQ13" s="135"/>
      <c r="DTR13" s="135"/>
      <c r="DTS13" s="135"/>
      <c r="DTT13" s="135"/>
      <c r="DTU13" s="135"/>
      <c r="DTV13" s="135"/>
      <c r="DTW13" s="135"/>
      <c r="DTX13" s="135"/>
      <c r="DTY13" s="135"/>
      <c r="DTZ13" s="135"/>
      <c r="DUA13" s="135"/>
      <c r="DUB13" s="135"/>
      <c r="DUC13" s="135"/>
      <c r="DUD13" s="135"/>
      <c r="DUE13" s="135"/>
      <c r="DUF13" s="135"/>
      <c r="DUG13" s="135"/>
      <c r="DUH13" s="135"/>
      <c r="DUI13" s="135"/>
      <c r="DUJ13" s="135"/>
      <c r="DUK13" s="135"/>
      <c r="DUL13" s="135"/>
      <c r="DUM13" s="135"/>
      <c r="DUN13" s="135"/>
      <c r="DUO13" s="135"/>
      <c r="DUP13" s="135"/>
      <c r="DUQ13" s="135"/>
      <c r="DUR13" s="135"/>
      <c r="DUS13" s="135"/>
      <c r="DUT13" s="135"/>
      <c r="DUU13" s="135"/>
      <c r="DUV13" s="135"/>
      <c r="DUW13" s="135"/>
      <c r="DUX13" s="135"/>
      <c r="DUY13" s="135"/>
      <c r="DUZ13" s="135"/>
      <c r="DVA13" s="135"/>
      <c r="DVB13" s="135"/>
      <c r="DVC13" s="135"/>
      <c r="DVD13" s="135"/>
      <c r="DVE13" s="135"/>
      <c r="DVF13" s="135"/>
      <c r="DVG13" s="135"/>
      <c r="DVH13" s="135"/>
      <c r="DVI13" s="135"/>
      <c r="DVJ13" s="135"/>
      <c r="DVK13" s="135"/>
      <c r="DVL13" s="135"/>
      <c r="DVM13" s="135"/>
      <c r="DVN13" s="135"/>
      <c r="DVO13" s="135"/>
      <c r="DVP13" s="135"/>
      <c r="DVQ13" s="135"/>
      <c r="DVR13" s="135"/>
      <c r="DVS13" s="135"/>
      <c r="DVT13" s="135"/>
      <c r="DVU13" s="135"/>
      <c r="DVV13" s="135"/>
      <c r="DVW13" s="135"/>
      <c r="DVX13" s="135"/>
      <c r="DVY13" s="135"/>
      <c r="DVZ13" s="135"/>
      <c r="DWA13" s="135"/>
      <c r="DWB13" s="135"/>
      <c r="DWC13" s="135"/>
      <c r="DWD13" s="135"/>
      <c r="DWE13" s="135"/>
      <c r="DWF13" s="135"/>
      <c r="DWG13" s="135"/>
      <c r="DWH13" s="135"/>
      <c r="DWI13" s="135"/>
      <c r="DWJ13" s="135"/>
      <c r="DWK13" s="135"/>
      <c r="DWL13" s="135"/>
      <c r="DWM13" s="135"/>
      <c r="DWN13" s="135"/>
      <c r="DWO13" s="135"/>
      <c r="DWP13" s="135"/>
      <c r="DWQ13" s="135"/>
      <c r="DWR13" s="135"/>
      <c r="DWS13" s="135"/>
      <c r="DWT13" s="135"/>
      <c r="DWU13" s="135"/>
      <c r="DWV13" s="135"/>
      <c r="DWW13" s="135"/>
      <c r="DWX13" s="135"/>
      <c r="DWY13" s="135"/>
      <c r="DWZ13" s="135"/>
      <c r="DXA13" s="135"/>
      <c r="DXB13" s="135"/>
      <c r="DXC13" s="135"/>
      <c r="DXD13" s="135"/>
      <c r="DXE13" s="135"/>
      <c r="DXF13" s="135"/>
      <c r="DXG13" s="135"/>
      <c r="DXH13" s="135"/>
      <c r="DXI13" s="135"/>
      <c r="DXJ13" s="135"/>
      <c r="DXK13" s="135"/>
      <c r="DXL13" s="135"/>
      <c r="DXM13" s="135"/>
      <c r="DXN13" s="135"/>
      <c r="DXO13" s="135"/>
      <c r="DXP13" s="135"/>
      <c r="DXQ13" s="135"/>
      <c r="DXR13" s="135"/>
      <c r="DXS13" s="135"/>
      <c r="DXT13" s="135"/>
      <c r="DXU13" s="135"/>
      <c r="DXV13" s="135"/>
      <c r="DXW13" s="135"/>
      <c r="DXX13" s="135"/>
      <c r="DXY13" s="135"/>
      <c r="DXZ13" s="135"/>
      <c r="DYA13" s="135"/>
      <c r="DYB13" s="135"/>
      <c r="DYC13" s="135"/>
      <c r="DYD13" s="135"/>
      <c r="DYE13" s="135"/>
      <c r="DYF13" s="135"/>
      <c r="DYG13" s="135"/>
      <c r="DYH13" s="135"/>
      <c r="DYI13" s="135"/>
      <c r="DYJ13" s="135"/>
      <c r="DYK13" s="135"/>
      <c r="DYL13" s="135"/>
      <c r="DYM13" s="135"/>
      <c r="DYN13" s="135"/>
      <c r="DYO13" s="135"/>
      <c r="DYP13" s="135"/>
      <c r="DYQ13" s="135"/>
      <c r="DYR13" s="135"/>
      <c r="DYS13" s="135"/>
      <c r="DYT13" s="135"/>
      <c r="DYU13" s="135"/>
      <c r="DYV13" s="135"/>
      <c r="DYW13" s="135"/>
      <c r="DYX13" s="135"/>
      <c r="DYY13" s="135"/>
      <c r="DYZ13" s="135"/>
      <c r="DZA13" s="135"/>
      <c r="DZB13" s="135"/>
      <c r="DZC13" s="135"/>
      <c r="DZD13" s="135"/>
      <c r="DZE13" s="135"/>
      <c r="DZF13" s="135"/>
      <c r="DZG13" s="135"/>
      <c r="DZH13" s="135"/>
      <c r="DZI13" s="135"/>
      <c r="DZJ13" s="135"/>
      <c r="DZK13" s="135"/>
      <c r="DZL13" s="135"/>
      <c r="DZM13" s="135"/>
      <c r="DZN13" s="135"/>
      <c r="DZO13" s="135"/>
      <c r="DZP13" s="135"/>
      <c r="DZQ13" s="135"/>
      <c r="DZR13" s="135"/>
      <c r="DZS13" s="135"/>
      <c r="DZT13" s="135"/>
      <c r="DZU13" s="135"/>
      <c r="DZV13" s="135"/>
      <c r="DZW13" s="135"/>
      <c r="DZX13" s="135"/>
      <c r="DZY13" s="135"/>
      <c r="DZZ13" s="135"/>
      <c r="EAA13" s="135"/>
      <c r="EAB13" s="135"/>
      <c r="EAC13" s="135"/>
      <c r="EAD13" s="135"/>
      <c r="EAE13" s="135"/>
      <c r="EAF13" s="135"/>
      <c r="EAG13" s="135"/>
      <c r="EAH13" s="135"/>
      <c r="EAI13" s="135"/>
      <c r="EAJ13" s="135"/>
      <c r="EAK13" s="135"/>
      <c r="EAL13" s="135"/>
      <c r="EAM13" s="135"/>
      <c r="EAN13" s="135"/>
      <c r="EAO13" s="135"/>
      <c r="EAP13" s="135"/>
      <c r="EAQ13" s="135"/>
      <c r="EAR13" s="135"/>
      <c r="EAS13" s="135"/>
      <c r="EAT13" s="135"/>
      <c r="EAU13" s="135"/>
      <c r="EAV13" s="135"/>
      <c r="EAW13" s="135"/>
      <c r="EAX13" s="135"/>
      <c r="EAY13" s="135"/>
      <c r="EAZ13" s="135"/>
      <c r="EBA13" s="135"/>
      <c r="EBB13" s="135"/>
      <c r="EBC13" s="135"/>
      <c r="EBD13" s="135"/>
      <c r="EBE13" s="135"/>
      <c r="EBF13" s="135"/>
      <c r="EBG13" s="135"/>
      <c r="EBH13" s="135"/>
      <c r="EBI13" s="135"/>
      <c r="EBJ13" s="135"/>
      <c r="EBK13" s="135"/>
      <c r="EBL13" s="135"/>
      <c r="EBM13" s="135"/>
      <c r="EBN13" s="135"/>
      <c r="EBO13" s="135"/>
      <c r="EBP13" s="135"/>
      <c r="EBQ13" s="135"/>
      <c r="EBR13" s="135"/>
      <c r="EBS13" s="135"/>
      <c r="EBT13" s="135"/>
      <c r="EBU13" s="135"/>
      <c r="EBV13" s="135"/>
      <c r="EBW13" s="135"/>
      <c r="EBX13" s="135"/>
      <c r="EBY13" s="135"/>
      <c r="EBZ13" s="135"/>
      <c r="ECA13" s="135"/>
      <c r="ECB13" s="135"/>
      <c r="ECC13" s="135"/>
      <c r="ECD13" s="135"/>
      <c r="ECE13" s="135"/>
      <c r="ECF13" s="135"/>
      <c r="ECG13" s="135"/>
      <c r="ECH13" s="135"/>
      <c r="ECI13" s="135"/>
      <c r="ECJ13" s="135"/>
      <c r="ECK13" s="135"/>
      <c r="ECL13" s="135"/>
      <c r="ECM13" s="135"/>
      <c r="ECN13" s="135"/>
      <c r="ECO13" s="135"/>
      <c r="ECP13" s="135"/>
      <c r="ECQ13" s="135"/>
      <c r="ECR13" s="135"/>
      <c r="ECS13" s="135"/>
      <c r="ECT13" s="135"/>
      <c r="ECU13" s="135"/>
      <c r="ECV13" s="135"/>
      <c r="ECW13" s="135"/>
      <c r="ECX13" s="135"/>
      <c r="ECY13" s="135"/>
      <c r="ECZ13" s="135"/>
      <c r="EDA13" s="135"/>
      <c r="EDB13" s="135"/>
      <c r="EDC13" s="135"/>
      <c r="EDD13" s="135"/>
      <c r="EDE13" s="135"/>
      <c r="EDF13" s="135"/>
      <c r="EDG13" s="135"/>
      <c r="EDH13" s="135"/>
      <c r="EDI13" s="135"/>
      <c r="EDJ13" s="135"/>
      <c r="EDK13" s="135"/>
      <c r="EDL13" s="135"/>
      <c r="EDM13" s="135"/>
      <c r="EDN13" s="135"/>
      <c r="EDO13" s="135"/>
      <c r="EDP13" s="135"/>
      <c r="EDQ13" s="135"/>
      <c r="EDR13" s="135"/>
      <c r="EDS13" s="135"/>
      <c r="EDT13" s="135"/>
      <c r="EDU13" s="135"/>
      <c r="EDV13" s="135"/>
      <c r="EDW13" s="135"/>
      <c r="EDX13" s="135"/>
      <c r="EDY13" s="135"/>
      <c r="EDZ13" s="135"/>
      <c r="EEA13" s="135"/>
      <c r="EEB13" s="135"/>
      <c r="EEC13" s="135"/>
      <c r="EED13" s="135"/>
      <c r="EEE13" s="135"/>
      <c r="EEF13" s="135"/>
      <c r="EEG13" s="135"/>
      <c r="EEH13" s="135"/>
      <c r="EEI13" s="135"/>
      <c r="EEJ13" s="135"/>
      <c r="EEK13" s="135"/>
      <c r="EEL13" s="135"/>
      <c r="EEM13" s="135"/>
      <c r="EEN13" s="135"/>
      <c r="EEO13" s="135"/>
      <c r="EEP13" s="135"/>
      <c r="EEQ13" s="135"/>
      <c r="EER13" s="135"/>
      <c r="EES13" s="135"/>
      <c r="EET13" s="135"/>
      <c r="EEU13" s="135"/>
      <c r="EEV13" s="135"/>
      <c r="EEW13" s="135"/>
      <c r="EEX13" s="135"/>
      <c r="EEY13" s="135"/>
      <c r="EEZ13" s="135"/>
      <c r="EFA13" s="135"/>
      <c r="EFB13" s="135"/>
      <c r="EFC13" s="135"/>
      <c r="EFD13" s="135"/>
      <c r="EFE13" s="135"/>
      <c r="EFF13" s="135"/>
      <c r="EFG13" s="135"/>
      <c r="EFH13" s="135"/>
      <c r="EFI13" s="135"/>
      <c r="EFJ13" s="135"/>
      <c r="EFK13" s="135"/>
      <c r="EFL13" s="135"/>
      <c r="EFM13" s="135"/>
      <c r="EFN13" s="135"/>
      <c r="EFO13" s="135"/>
      <c r="EFP13" s="135"/>
      <c r="EFQ13" s="135"/>
      <c r="EFR13" s="135"/>
      <c r="EFS13" s="135"/>
      <c r="EFT13" s="135"/>
      <c r="EFU13" s="135"/>
      <c r="EFV13" s="135"/>
      <c r="EFW13" s="135"/>
      <c r="EFX13" s="135"/>
      <c r="EFY13" s="135"/>
      <c r="EFZ13" s="135"/>
      <c r="EGA13" s="135"/>
      <c r="EGB13" s="135"/>
      <c r="EGC13" s="135"/>
      <c r="EGD13" s="135"/>
      <c r="EGE13" s="135"/>
      <c r="EGF13" s="135"/>
      <c r="EGG13" s="135"/>
      <c r="EGH13" s="135"/>
      <c r="EGI13" s="135"/>
      <c r="EGJ13" s="135"/>
      <c r="EGK13" s="135"/>
      <c r="EGL13" s="135"/>
      <c r="EGM13" s="135"/>
      <c r="EGN13" s="135"/>
      <c r="EGO13" s="135"/>
      <c r="EGP13" s="135"/>
      <c r="EGQ13" s="135"/>
      <c r="EGR13" s="135"/>
      <c r="EGS13" s="135"/>
      <c r="EGT13" s="135"/>
      <c r="EGU13" s="135"/>
      <c r="EGV13" s="135"/>
      <c r="EGW13" s="135"/>
      <c r="EGX13" s="135"/>
      <c r="EGY13" s="135"/>
      <c r="EGZ13" s="135"/>
      <c r="EHA13" s="135"/>
      <c r="EHB13" s="135"/>
      <c r="EHC13" s="135"/>
      <c r="EHD13" s="135"/>
      <c r="EHE13" s="135"/>
      <c r="EHF13" s="135"/>
      <c r="EHG13" s="135"/>
      <c r="EHH13" s="135"/>
      <c r="EHI13" s="135"/>
      <c r="EHJ13" s="135"/>
      <c r="EHK13" s="135"/>
      <c r="EHL13" s="135"/>
      <c r="EHM13" s="135"/>
      <c r="EHN13" s="135"/>
      <c r="EHO13" s="135"/>
      <c r="EHP13" s="135"/>
      <c r="EHQ13" s="135"/>
      <c r="EHR13" s="135"/>
      <c r="EHS13" s="135"/>
      <c r="EHT13" s="135"/>
      <c r="EHU13" s="135"/>
      <c r="EHV13" s="135"/>
      <c r="EHW13" s="135"/>
      <c r="EHX13" s="135"/>
      <c r="EHY13" s="135"/>
      <c r="EHZ13" s="135"/>
      <c r="EIA13" s="135"/>
      <c r="EIB13" s="135"/>
      <c r="EIC13" s="135"/>
      <c r="EID13" s="135"/>
      <c r="EIE13" s="135"/>
      <c r="EIF13" s="135"/>
      <c r="EIG13" s="135"/>
      <c r="EIH13" s="135"/>
      <c r="EII13" s="135"/>
      <c r="EIJ13" s="135"/>
      <c r="EIK13" s="135"/>
      <c r="EIL13" s="135"/>
      <c r="EIM13" s="135"/>
      <c r="EIN13" s="135"/>
      <c r="EIO13" s="135"/>
      <c r="EIP13" s="135"/>
      <c r="EIQ13" s="135"/>
      <c r="EIR13" s="135"/>
      <c r="EIS13" s="135"/>
      <c r="EIT13" s="135"/>
      <c r="EIU13" s="135"/>
      <c r="EIV13" s="135"/>
      <c r="EIW13" s="135"/>
      <c r="EIX13" s="135"/>
      <c r="EIY13" s="135"/>
      <c r="EIZ13" s="135"/>
      <c r="EJA13" s="135"/>
      <c r="EJB13" s="135"/>
      <c r="EJC13" s="135"/>
      <c r="EJD13" s="135"/>
      <c r="EJE13" s="135"/>
      <c r="EJF13" s="135"/>
      <c r="EJG13" s="135"/>
      <c r="EJH13" s="135"/>
      <c r="EJI13" s="135"/>
      <c r="EJJ13" s="135"/>
      <c r="EJK13" s="135"/>
      <c r="EJL13" s="135"/>
      <c r="EJM13" s="135"/>
      <c r="EJN13" s="135"/>
      <c r="EJO13" s="135"/>
      <c r="EJP13" s="135"/>
      <c r="EJQ13" s="135"/>
      <c r="EJR13" s="135"/>
      <c r="EJS13" s="135"/>
      <c r="EJT13" s="135"/>
      <c r="EJU13" s="135"/>
      <c r="EJV13" s="135"/>
      <c r="EJW13" s="135"/>
      <c r="EJX13" s="135"/>
      <c r="EJY13" s="135"/>
      <c r="EJZ13" s="135"/>
      <c r="EKA13" s="135"/>
      <c r="EKB13" s="135"/>
      <c r="EKC13" s="135"/>
      <c r="EKD13" s="135"/>
      <c r="EKE13" s="135"/>
      <c r="EKF13" s="135"/>
      <c r="EKG13" s="135"/>
      <c r="EKH13" s="135"/>
      <c r="EKI13" s="135"/>
      <c r="EKJ13" s="135"/>
      <c r="EKK13" s="135"/>
      <c r="EKL13" s="135"/>
      <c r="EKM13" s="135"/>
      <c r="EKN13" s="135"/>
      <c r="EKO13" s="135"/>
      <c r="EKP13" s="135"/>
      <c r="EKQ13" s="135"/>
      <c r="EKR13" s="135"/>
      <c r="EKS13" s="135"/>
      <c r="EKT13" s="135"/>
      <c r="EKU13" s="135"/>
      <c r="EKV13" s="135"/>
      <c r="EKW13" s="135"/>
      <c r="EKX13" s="135"/>
      <c r="EKY13" s="135"/>
      <c r="EKZ13" s="135"/>
      <c r="ELA13" s="135"/>
      <c r="ELB13" s="135"/>
      <c r="ELC13" s="135"/>
      <c r="ELD13" s="135"/>
      <c r="ELE13" s="135"/>
      <c r="ELF13" s="135"/>
      <c r="ELG13" s="135"/>
      <c r="ELH13" s="135"/>
      <c r="ELI13" s="135"/>
      <c r="ELJ13" s="135"/>
      <c r="ELK13" s="135"/>
      <c r="ELL13" s="135"/>
      <c r="ELM13" s="135"/>
      <c r="ELN13" s="135"/>
      <c r="ELO13" s="135"/>
      <c r="ELP13" s="135"/>
      <c r="ELQ13" s="135"/>
      <c r="ELR13" s="135"/>
      <c r="ELS13" s="135"/>
      <c r="ELT13" s="135"/>
      <c r="ELU13" s="135"/>
      <c r="ELV13" s="135"/>
      <c r="ELW13" s="135"/>
      <c r="ELX13" s="135"/>
      <c r="ELY13" s="135"/>
      <c r="ELZ13" s="135"/>
      <c r="EMA13" s="135"/>
      <c r="EMB13" s="135"/>
      <c r="EMC13" s="135"/>
      <c r="EMD13" s="135"/>
      <c r="EME13" s="135"/>
      <c r="EMF13" s="135"/>
      <c r="EMG13" s="135"/>
      <c r="EMH13" s="135"/>
      <c r="EMI13" s="135"/>
      <c r="EMJ13" s="135"/>
      <c r="EMK13" s="135"/>
      <c r="EML13" s="135"/>
      <c r="EMM13" s="135"/>
      <c r="EMN13" s="135"/>
      <c r="EMO13" s="135"/>
      <c r="EMP13" s="135"/>
      <c r="EMQ13" s="135"/>
      <c r="EMR13" s="135"/>
      <c r="EMS13" s="135"/>
      <c r="EMT13" s="135"/>
      <c r="EMU13" s="135"/>
      <c r="EMV13" s="135"/>
      <c r="EMW13" s="135"/>
      <c r="EMX13" s="135"/>
      <c r="EMY13" s="135"/>
      <c r="EMZ13" s="135"/>
      <c r="ENA13" s="135"/>
      <c r="ENB13" s="135"/>
      <c r="ENC13" s="135"/>
      <c r="END13" s="135"/>
      <c r="ENE13" s="135"/>
      <c r="ENF13" s="135"/>
      <c r="ENG13" s="135"/>
      <c r="ENH13" s="135"/>
      <c r="ENI13" s="135"/>
      <c r="ENJ13" s="135"/>
      <c r="ENK13" s="135"/>
      <c r="ENL13" s="135"/>
      <c r="ENM13" s="135"/>
      <c r="ENN13" s="135"/>
      <c r="ENO13" s="135"/>
      <c r="ENP13" s="135"/>
      <c r="ENQ13" s="135"/>
      <c r="ENR13" s="135"/>
      <c r="ENS13" s="135"/>
      <c r="ENT13" s="135"/>
      <c r="ENU13" s="135"/>
      <c r="ENV13" s="135"/>
      <c r="ENW13" s="135"/>
      <c r="ENX13" s="135"/>
      <c r="ENY13" s="135"/>
      <c r="ENZ13" s="135"/>
      <c r="EOA13" s="135"/>
      <c r="EOB13" s="135"/>
      <c r="EOC13" s="135"/>
      <c r="EOD13" s="135"/>
      <c r="EOE13" s="135"/>
      <c r="EOF13" s="135"/>
      <c r="EOG13" s="135"/>
      <c r="EOH13" s="135"/>
      <c r="EOI13" s="135"/>
      <c r="EOJ13" s="135"/>
      <c r="EOK13" s="135"/>
      <c r="EOL13" s="135"/>
      <c r="EOM13" s="135"/>
      <c r="EON13" s="135"/>
      <c r="EOO13" s="135"/>
      <c r="EOP13" s="135"/>
      <c r="EOQ13" s="135"/>
      <c r="EOR13" s="135"/>
      <c r="EOS13" s="135"/>
      <c r="EOT13" s="135"/>
      <c r="EOU13" s="135"/>
      <c r="EOV13" s="135"/>
      <c r="EOW13" s="135"/>
      <c r="EOX13" s="135"/>
      <c r="EOY13" s="135"/>
      <c r="EOZ13" s="135"/>
      <c r="EPA13" s="135"/>
      <c r="EPB13" s="135"/>
      <c r="EPC13" s="135"/>
      <c r="EPD13" s="135"/>
      <c r="EPE13" s="135"/>
      <c r="EPF13" s="135"/>
      <c r="EPG13" s="135"/>
      <c r="EPH13" s="135"/>
      <c r="EPI13" s="135"/>
      <c r="EPJ13" s="135"/>
      <c r="EPK13" s="135"/>
      <c r="EPL13" s="135"/>
      <c r="EPM13" s="135"/>
      <c r="EPN13" s="135"/>
      <c r="EPO13" s="135"/>
      <c r="EPP13" s="135"/>
      <c r="EPQ13" s="135"/>
      <c r="EPR13" s="135"/>
      <c r="EPS13" s="135"/>
      <c r="EPT13" s="135"/>
      <c r="EPU13" s="135"/>
      <c r="EPV13" s="135"/>
      <c r="EPW13" s="135"/>
      <c r="EPX13" s="135"/>
      <c r="EPY13" s="135"/>
      <c r="EPZ13" s="135"/>
      <c r="EQA13" s="135"/>
      <c r="EQB13" s="135"/>
      <c r="EQC13" s="135"/>
      <c r="EQD13" s="135"/>
      <c r="EQE13" s="135"/>
      <c r="EQF13" s="135"/>
      <c r="EQG13" s="135"/>
      <c r="EQH13" s="135"/>
      <c r="EQI13" s="135"/>
      <c r="EQJ13" s="135"/>
      <c r="EQK13" s="135"/>
      <c r="EQL13" s="135"/>
      <c r="EQM13" s="135"/>
      <c r="EQN13" s="135"/>
      <c r="EQO13" s="135"/>
      <c r="EQP13" s="135"/>
      <c r="EQQ13" s="135"/>
      <c r="EQR13" s="135"/>
      <c r="EQS13" s="135"/>
      <c r="EQT13" s="135"/>
      <c r="EQU13" s="135"/>
      <c r="EQV13" s="135"/>
      <c r="EQW13" s="135"/>
      <c r="EQX13" s="135"/>
      <c r="EQY13" s="135"/>
      <c r="EQZ13" s="135"/>
      <c r="ERA13" s="135"/>
      <c r="ERB13" s="135"/>
      <c r="ERC13" s="135"/>
      <c r="ERD13" s="135"/>
      <c r="ERE13" s="135"/>
      <c r="ERF13" s="135"/>
      <c r="ERG13" s="135"/>
      <c r="ERH13" s="135"/>
      <c r="ERI13" s="135"/>
      <c r="ERJ13" s="135"/>
      <c r="ERK13" s="135"/>
      <c r="ERL13" s="135"/>
      <c r="ERM13" s="135"/>
      <c r="ERN13" s="135"/>
      <c r="ERO13" s="135"/>
      <c r="ERP13" s="135"/>
      <c r="ERQ13" s="135"/>
      <c r="ERR13" s="135"/>
      <c r="ERS13" s="135"/>
      <c r="ERT13" s="135"/>
      <c r="ERU13" s="135"/>
      <c r="ERV13" s="135"/>
      <c r="ERW13" s="135"/>
      <c r="ERX13" s="135"/>
      <c r="ERY13" s="135"/>
      <c r="ERZ13" s="135"/>
      <c r="ESA13" s="135"/>
      <c r="ESB13" s="135"/>
      <c r="ESC13" s="135"/>
      <c r="ESD13" s="135"/>
      <c r="ESE13" s="135"/>
      <c r="ESF13" s="135"/>
      <c r="ESG13" s="135"/>
      <c r="ESH13" s="135"/>
      <c r="ESI13" s="135"/>
      <c r="ESJ13" s="135"/>
      <c r="ESK13" s="135"/>
      <c r="ESL13" s="135"/>
      <c r="ESM13" s="135"/>
      <c r="ESN13" s="135"/>
      <c r="ESO13" s="135"/>
      <c r="ESP13" s="135"/>
      <c r="ESQ13" s="135"/>
      <c r="ESR13" s="135"/>
      <c r="ESS13" s="135"/>
      <c r="EST13" s="135"/>
      <c r="ESU13" s="135"/>
      <c r="ESV13" s="135"/>
      <c r="ESW13" s="135"/>
      <c r="ESX13" s="135"/>
      <c r="ESY13" s="135"/>
      <c r="ESZ13" s="135"/>
      <c r="ETA13" s="135"/>
      <c r="ETB13" s="135"/>
      <c r="ETC13" s="135"/>
      <c r="ETD13" s="135"/>
      <c r="ETE13" s="135"/>
      <c r="ETF13" s="135"/>
      <c r="ETG13" s="135"/>
      <c r="ETH13" s="135"/>
      <c r="ETI13" s="135"/>
      <c r="ETJ13" s="135"/>
      <c r="ETK13" s="135"/>
      <c r="ETL13" s="135"/>
      <c r="ETM13" s="135"/>
      <c r="ETN13" s="135"/>
      <c r="ETO13" s="135"/>
      <c r="ETP13" s="135"/>
      <c r="ETQ13" s="135"/>
      <c r="ETR13" s="135"/>
      <c r="ETS13" s="135"/>
      <c r="ETT13" s="135"/>
      <c r="ETU13" s="135"/>
      <c r="ETV13" s="135"/>
      <c r="ETW13" s="135"/>
      <c r="ETX13" s="135"/>
      <c r="ETY13" s="135"/>
      <c r="ETZ13" s="135"/>
      <c r="EUA13" s="135"/>
      <c r="EUB13" s="135"/>
      <c r="EUC13" s="135"/>
      <c r="EUD13" s="135"/>
      <c r="EUE13" s="135"/>
      <c r="EUF13" s="135"/>
      <c r="EUG13" s="135"/>
      <c r="EUH13" s="135"/>
      <c r="EUI13" s="135"/>
      <c r="EUJ13" s="135"/>
      <c r="EUK13" s="135"/>
      <c r="EUL13" s="135"/>
      <c r="EUM13" s="135"/>
      <c r="EUN13" s="135"/>
      <c r="EUO13" s="135"/>
      <c r="EUP13" s="135"/>
      <c r="EUQ13" s="135"/>
      <c r="EUR13" s="135"/>
      <c r="EUS13" s="135"/>
      <c r="EUT13" s="135"/>
      <c r="EUU13" s="135"/>
      <c r="EUV13" s="135"/>
      <c r="EUW13" s="135"/>
      <c r="EUX13" s="135"/>
      <c r="EUY13" s="135"/>
      <c r="EUZ13" s="135"/>
      <c r="EVA13" s="135"/>
      <c r="EVB13" s="135"/>
      <c r="EVC13" s="135"/>
      <c r="EVD13" s="135"/>
      <c r="EVE13" s="135"/>
      <c r="EVF13" s="135"/>
      <c r="EVG13" s="135"/>
      <c r="EVH13" s="135"/>
      <c r="EVI13" s="135"/>
      <c r="EVJ13" s="135"/>
      <c r="EVK13" s="135"/>
      <c r="EVL13" s="135"/>
      <c r="EVM13" s="135"/>
      <c r="EVN13" s="135"/>
      <c r="EVO13" s="135"/>
      <c r="EVP13" s="135"/>
      <c r="EVQ13" s="135"/>
      <c r="EVR13" s="135"/>
      <c r="EVS13" s="135"/>
      <c r="EVT13" s="135"/>
      <c r="EVU13" s="135"/>
      <c r="EVV13" s="135"/>
      <c r="EVW13" s="135"/>
      <c r="EVX13" s="135"/>
      <c r="EVY13" s="135"/>
      <c r="EVZ13" s="135"/>
      <c r="EWA13" s="135"/>
      <c r="EWB13" s="135"/>
      <c r="EWC13" s="135"/>
      <c r="EWD13" s="135"/>
      <c r="EWE13" s="135"/>
      <c r="EWF13" s="135"/>
      <c r="EWG13" s="135"/>
      <c r="EWH13" s="135"/>
      <c r="EWI13" s="135"/>
      <c r="EWJ13" s="135"/>
      <c r="EWK13" s="135"/>
      <c r="EWL13" s="135"/>
      <c r="EWM13" s="135"/>
      <c r="EWN13" s="135"/>
      <c r="EWO13" s="135"/>
      <c r="EWP13" s="135"/>
      <c r="EWQ13" s="135"/>
      <c r="EWR13" s="135"/>
      <c r="EWS13" s="135"/>
      <c r="EWT13" s="135"/>
      <c r="EWU13" s="135"/>
      <c r="EWV13" s="135"/>
      <c r="EWW13" s="135"/>
      <c r="EWX13" s="135"/>
      <c r="EWY13" s="135"/>
      <c r="EWZ13" s="135"/>
      <c r="EXA13" s="135"/>
      <c r="EXB13" s="135"/>
      <c r="EXC13" s="135"/>
      <c r="EXD13" s="135"/>
      <c r="EXE13" s="135"/>
      <c r="EXF13" s="135"/>
      <c r="EXG13" s="135"/>
      <c r="EXH13" s="135"/>
      <c r="EXI13" s="135"/>
      <c r="EXJ13" s="135"/>
      <c r="EXK13" s="135"/>
      <c r="EXL13" s="135"/>
      <c r="EXM13" s="135"/>
      <c r="EXN13" s="135"/>
      <c r="EXO13" s="135"/>
      <c r="EXP13" s="135"/>
      <c r="EXQ13" s="135"/>
      <c r="EXR13" s="135"/>
      <c r="EXS13" s="135"/>
      <c r="EXT13" s="135"/>
      <c r="EXU13" s="135"/>
      <c r="EXV13" s="135"/>
      <c r="EXW13" s="135"/>
      <c r="EXX13" s="135"/>
      <c r="EXY13" s="135"/>
      <c r="EXZ13" s="135"/>
      <c r="EYA13" s="135"/>
      <c r="EYB13" s="135"/>
      <c r="EYC13" s="135"/>
      <c r="EYD13" s="135"/>
      <c r="EYE13" s="135"/>
      <c r="EYF13" s="135"/>
      <c r="EYG13" s="135"/>
      <c r="EYH13" s="135"/>
      <c r="EYI13" s="135"/>
      <c r="EYJ13" s="135"/>
      <c r="EYK13" s="135"/>
      <c r="EYL13" s="135"/>
      <c r="EYM13" s="135"/>
      <c r="EYN13" s="135"/>
      <c r="EYO13" s="135"/>
      <c r="EYP13" s="135"/>
      <c r="EYQ13" s="135"/>
      <c r="EYR13" s="135"/>
      <c r="EYS13" s="135"/>
      <c r="EYT13" s="135"/>
      <c r="EYU13" s="135"/>
      <c r="EYV13" s="135"/>
      <c r="EYW13" s="135"/>
      <c r="EYX13" s="135"/>
      <c r="EYY13" s="135"/>
      <c r="EYZ13" s="135"/>
      <c r="EZA13" s="135"/>
      <c r="EZB13" s="135"/>
      <c r="EZC13" s="135"/>
      <c r="EZD13" s="135"/>
      <c r="EZE13" s="135"/>
      <c r="EZF13" s="135"/>
      <c r="EZG13" s="135"/>
      <c r="EZH13" s="135"/>
      <c r="EZI13" s="135"/>
      <c r="EZJ13" s="135"/>
      <c r="EZK13" s="135"/>
      <c r="EZL13" s="135"/>
      <c r="EZM13" s="135"/>
      <c r="EZN13" s="135"/>
      <c r="EZO13" s="135"/>
      <c r="EZP13" s="135"/>
      <c r="EZQ13" s="135"/>
      <c r="EZR13" s="135"/>
      <c r="EZS13" s="135"/>
      <c r="EZT13" s="135"/>
      <c r="EZU13" s="135"/>
      <c r="EZV13" s="135"/>
      <c r="EZW13" s="135"/>
      <c r="EZX13" s="135"/>
      <c r="EZY13" s="135"/>
      <c r="EZZ13" s="135"/>
      <c r="FAA13" s="135"/>
      <c r="FAB13" s="135"/>
      <c r="FAC13" s="135"/>
      <c r="FAD13" s="135"/>
      <c r="FAE13" s="135"/>
      <c r="FAF13" s="135"/>
      <c r="FAG13" s="135"/>
      <c r="FAH13" s="135"/>
      <c r="FAI13" s="135"/>
      <c r="FAJ13" s="135"/>
      <c r="FAK13" s="135"/>
      <c r="FAL13" s="135"/>
      <c r="FAM13" s="135"/>
      <c r="FAN13" s="135"/>
      <c r="FAO13" s="135"/>
      <c r="FAP13" s="135"/>
      <c r="FAQ13" s="135"/>
      <c r="FAR13" s="135"/>
      <c r="FAS13" s="135"/>
      <c r="FAT13" s="135"/>
      <c r="FAU13" s="135"/>
      <c r="FAV13" s="135"/>
      <c r="FAW13" s="135"/>
      <c r="FAX13" s="135"/>
      <c r="FAY13" s="135"/>
      <c r="FAZ13" s="135"/>
      <c r="FBA13" s="135"/>
      <c r="FBB13" s="135"/>
      <c r="FBC13" s="135"/>
      <c r="FBD13" s="135"/>
      <c r="FBE13" s="135"/>
      <c r="FBF13" s="135"/>
      <c r="FBG13" s="135"/>
      <c r="FBH13" s="135"/>
      <c r="FBI13" s="135"/>
      <c r="FBJ13" s="135"/>
      <c r="FBK13" s="135"/>
      <c r="FBL13" s="135"/>
      <c r="FBM13" s="135"/>
      <c r="FBN13" s="135"/>
      <c r="FBO13" s="135"/>
      <c r="FBP13" s="135"/>
      <c r="FBQ13" s="135"/>
      <c r="FBR13" s="135"/>
      <c r="FBS13" s="135"/>
      <c r="FBT13" s="135"/>
      <c r="FBU13" s="135"/>
      <c r="FBV13" s="135"/>
      <c r="FBW13" s="135"/>
      <c r="FBX13" s="135"/>
      <c r="FBY13" s="135"/>
      <c r="FBZ13" s="135"/>
      <c r="FCA13" s="135"/>
      <c r="FCB13" s="135"/>
      <c r="FCC13" s="135"/>
      <c r="FCD13" s="135"/>
      <c r="FCE13" s="135"/>
      <c r="FCF13" s="135"/>
      <c r="FCG13" s="135"/>
      <c r="FCH13" s="135"/>
      <c r="FCI13" s="135"/>
      <c r="FCJ13" s="135"/>
      <c r="FCK13" s="135"/>
      <c r="FCL13" s="135"/>
      <c r="FCM13" s="135"/>
      <c r="FCN13" s="135"/>
      <c r="FCO13" s="135"/>
      <c r="FCP13" s="135"/>
      <c r="FCQ13" s="135"/>
      <c r="FCR13" s="135"/>
      <c r="FCS13" s="135"/>
      <c r="FCT13" s="135"/>
      <c r="FCU13" s="135"/>
      <c r="FCV13" s="135"/>
      <c r="FCW13" s="135"/>
      <c r="FCX13" s="135"/>
      <c r="FCY13" s="135"/>
      <c r="FCZ13" s="135"/>
      <c r="FDA13" s="135"/>
      <c r="FDB13" s="135"/>
      <c r="FDC13" s="135"/>
      <c r="FDD13" s="135"/>
      <c r="FDE13" s="135"/>
      <c r="FDF13" s="135"/>
      <c r="FDG13" s="135"/>
      <c r="FDH13" s="135"/>
      <c r="FDI13" s="135"/>
      <c r="FDJ13" s="135"/>
      <c r="FDK13" s="135"/>
      <c r="FDL13" s="135"/>
      <c r="FDM13" s="135"/>
      <c r="FDN13" s="135"/>
      <c r="FDO13" s="135"/>
      <c r="FDP13" s="135"/>
      <c r="FDQ13" s="135"/>
      <c r="FDR13" s="135"/>
      <c r="FDS13" s="135"/>
      <c r="FDT13" s="135"/>
      <c r="FDU13" s="135"/>
      <c r="FDV13" s="135"/>
      <c r="FDW13" s="135"/>
      <c r="FDX13" s="135"/>
      <c r="FDY13" s="135"/>
      <c r="FDZ13" s="135"/>
      <c r="FEA13" s="135"/>
      <c r="FEB13" s="135"/>
      <c r="FEC13" s="135"/>
      <c r="FED13" s="135"/>
      <c r="FEE13" s="135"/>
      <c r="FEF13" s="135"/>
      <c r="FEG13" s="135"/>
      <c r="FEH13" s="135"/>
      <c r="FEI13" s="135"/>
      <c r="FEJ13" s="135"/>
      <c r="FEK13" s="135"/>
      <c r="FEL13" s="135"/>
      <c r="FEM13" s="135"/>
      <c r="FEN13" s="135"/>
      <c r="FEO13" s="135"/>
      <c r="FEP13" s="135"/>
      <c r="FEQ13" s="135"/>
      <c r="FER13" s="135"/>
      <c r="FES13" s="135"/>
      <c r="FET13" s="135"/>
      <c r="FEU13" s="135"/>
      <c r="FEV13" s="135"/>
      <c r="FEW13" s="135"/>
      <c r="FEX13" s="135"/>
      <c r="FEY13" s="135"/>
      <c r="FEZ13" s="135"/>
      <c r="FFA13" s="135"/>
      <c r="FFB13" s="135"/>
      <c r="FFC13" s="135"/>
      <c r="FFD13" s="135"/>
      <c r="FFE13" s="135"/>
      <c r="FFF13" s="135"/>
      <c r="FFG13" s="135"/>
      <c r="FFH13" s="135"/>
      <c r="FFI13" s="135"/>
      <c r="FFJ13" s="135"/>
      <c r="FFK13" s="135"/>
      <c r="FFL13" s="135"/>
      <c r="FFM13" s="135"/>
      <c r="FFN13" s="135"/>
      <c r="FFO13" s="135"/>
      <c r="FFP13" s="135"/>
      <c r="FFQ13" s="135"/>
      <c r="FFR13" s="135"/>
      <c r="FFS13" s="135"/>
      <c r="FFT13" s="135"/>
      <c r="FFU13" s="135"/>
      <c r="FFV13" s="135"/>
      <c r="FFW13" s="135"/>
      <c r="FFX13" s="135"/>
      <c r="FFY13" s="135"/>
      <c r="FFZ13" s="135"/>
      <c r="FGA13" s="135"/>
      <c r="FGB13" s="135"/>
      <c r="FGC13" s="135"/>
      <c r="FGD13" s="135"/>
      <c r="FGE13" s="135"/>
      <c r="FGF13" s="135"/>
      <c r="FGG13" s="135"/>
      <c r="FGH13" s="135"/>
      <c r="FGI13" s="135"/>
      <c r="FGJ13" s="135"/>
      <c r="FGK13" s="135"/>
      <c r="FGL13" s="135"/>
      <c r="FGM13" s="135"/>
      <c r="FGN13" s="135"/>
      <c r="FGO13" s="135"/>
      <c r="FGP13" s="135"/>
      <c r="FGQ13" s="135"/>
      <c r="FGR13" s="135"/>
      <c r="FGS13" s="135"/>
      <c r="FGT13" s="135"/>
      <c r="FGU13" s="135"/>
      <c r="FGV13" s="135"/>
      <c r="FGW13" s="135"/>
      <c r="FGX13" s="135"/>
      <c r="FGY13" s="135"/>
      <c r="FGZ13" s="135"/>
      <c r="FHA13" s="135"/>
      <c r="FHB13" s="135"/>
      <c r="FHC13" s="135"/>
      <c r="FHD13" s="135"/>
      <c r="FHE13" s="135"/>
      <c r="FHF13" s="135"/>
      <c r="FHG13" s="135"/>
      <c r="FHH13" s="135"/>
      <c r="FHI13" s="135"/>
      <c r="FHJ13" s="135"/>
      <c r="FHK13" s="135"/>
      <c r="FHL13" s="135"/>
      <c r="FHM13" s="135"/>
      <c r="FHN13" s="135"/>
      <c r="FHO13" s="135"/>
      <c r="FHP13" s="135"/>
      <c r="FHQ13" s="135"/>
      <c r="FHR13" s="135"/>
      <c r="FHS13" s="135"/>
      <c r="FHT13" s="135"/>
      <c r="FHU13" s="135"/>
      <c r="FHV13" s="135"/>
      <c r="FHW13" s="135"/>
      <c r="FHX13" s="135"/>
      <c r="FHY13" s="135"/>
      <c r="FHZ13" s="135"/>
      <c r="FIA13" s="135"/>
      <c r="FIB13" s="135"/>
      <c r="FIC13" s="135"/>
      <c r="FID13" s="135"/>
      <c r="FIE13" s="135"/>
      <c r="FIF13" s="135"/>
      <c r="FIG13" s="135"/>
      <c r="FIH13" s="135"/>
      <c r="FII13" s="135"/>
      <c r="FIJ13" s="135"/>
      <c r="FIK13" s="135"/>
      <c r="FIL13" s="135"/>
      <c r="FIM13" s="135"/>
      <c r="FIN13" s="135"/>
      <c r="FIO13" s="135"/>
      <c r="FIP13" s="135"/>
      <c r="FIQ13" s="135"/>
      <c r="FIR13" s="135"/>
      <c r="FIS13" s="135"/>
      <c r="FIT13" s="135"/>
      <c r="FIU13" s="135"/>
      <c r="FIV13" s="135"/>
      <c r="FIW13" s="135"/>
      <c r="FIX13" s="135"/>
      <c r="FIY13" s="135"/>
      <c r="FIZ13" s="135"/>
      <c r="FJA13" s="135"/>
      <c r="FJB13" s="135"/>
      <c r="FJC13" s="135"/>
      <c r="FJD13" s="135"/>
      <c r="FJE13" s="135"/>
      <c r="FJF13" s="135"/>
      <c r="FJG13" s="135"/>
      <c r="FJH13" s="135"/>
      <c r="FJI13" s="135"/>
      <c r="FJJ13" s="135"/>
      <c r="FJK13" s="135"/>
      <c r="FJL13" s="135"/>
      <c r="FJM13" s="135"/>
      <c r="FJN13" s="135"/>
      <c r="FJO13" s="135"/>
      <c r="FJP13" s="135"/>
      <c r="FJQ13" s="135"/>
      <c r="FJR13" s="135"/>
      <c r="FJS13" s="135"/>
      <c r="FJT13" s="135"/>
      <c r="FJU13" s="135"/>
      <c r="FJV13" s="135"/>
      <c r="FJW13" s="135"/>
      <c r="FJX13" s="135"/>
      <c r="FJY13" s="135"/>
      <c r="FJZ13" s="135"/>
      <c r="FKA13" s="135"/>
      <c r="FKB13" s="135"/>
      <c r="FKC13" s="135"/>
      <c r="FKD13" s="135"/>
      <c r="FKE13" s="135"/>
      <c r="FKF13" s="135"/>
      <c r="FKG13" s="135"/>
      <c r="FKH13" s="135"/>
      <c r="FKI13" s="135"/>
      <c r="FKJ13" s="135"/>
      <c r="FKK13" s="135"/>
      <c r="FKL13" s="135"/>
      <c r="FKM13" s="135"/>
      <c r="FKN13" s="135"/>
      <c r="FKO13" s="135"/>
      <c r="FKP13" s="135"/>
      <c r="FKQ13" s="135"/>
      <c r="FKR13" s="135"/>
      <c r="FKS13" s="135"/>
      <c r="FKT13" s="135"/>
      <c r="FKU13" s="135"/>
      <c r="FKV13" s="135"/>
      <c r="FKW13" s="135"/>
      <c r="FKX13" s="135"/>
      <c r="FKY13" s="135"/>
      <c r="FKZ13" s="135"/>
      <c r="FLA13" s="135"/>
      <c r="FLB13" s="135"/>
      <c r="FLC13" s="135"/>
      <c r="FLD13" s="135"/>
      <c r="FLE13" s="135"/>
      <c r="FLF13" s="135"/>
      <c r="FLG13" s="135"/>
      <c r="FLH13" s="135"/>
      <c r="FLI13" s="135"/>
      <c r="FLJ13" s="135"/>
      <c r="FLK13" s="135"/>
      <c r="FLL13" s="135"/>
      <c r="FLM13" s="135"/>
      <c r="FLN13" s="135"/>
      <c r="FLO13" s="135"/>
      <c r="FLP13" s="135"/>
      <c r="FLQ13" s="135"/>
      <c r="FLR13" s="135"/>
      <c r="FLS13" s="135"/>
      <c r="FLT13" s="135"/>
      <c r="FLU13" s="135"/>
      <c r="FLV13" s="135"/>
      <c r="FLW13" s="135"/>
      <c r="FLX13" s="135"/>
      <c r="FLY13" s="135"/>
      <c r="FLZ13" s="135"/>
      <c r="FMA13" s="135"/>
      <c r="FMB13" s="135"/>
      <c r="FMC13" s="135"/>
      <c r="FMD13" s="135"/>
      <c r="FME13" s="135"/>
      <c r="FMF13" s="135"/>
      <c r="FMG13" s="135"/>
      <c r="FMH13" s="135"/>
      <c r="FMI13" s="135"/>
      <c r="FMJ13" s="135"/>
      <c r="FMK13" s="135"/>
      <c r="FML13" s="135"/>
      <c r="FMM13" s="135"/>
      <c r="FMN13" s="135"/>
      <c r="FMO13" s="135"/>
      <c r="FMP13" s="135"/>
      <c r="FMQ13" s="135"/>
      <c r="FMR13" s="135"/>
      <c r="FMS13" s="135"/>
      <c r="FMT13" s="135"/>
      <c r="FMU13" s="135"/>
      <c r="FMV13" s="135"/>
      <c r="FMW13" s="135"/>
      <c r="FMX13" s="135"/>
      <c r="FMY13" s="135"/>
      <c r="FMZ13" s="135"/>
      <c r="FNA13" s="135"/>
      <c r="FNB13" s="135"/>
      <c r="FNC13" s="135"/>
      <c r="FND13" s="135"/>
      <c r="FNE13" s="135"/>
      <c r="FNF13" s="135"/>
      <c r="FNG13" s="135"/>
      <c r="FNH13" s="135"/>
      <c r="FNI13" s="135"/>
      <c r="FNJ13" s="135"/>
      <c r="FNK13" s="135"/>
      <c r="FNL13" s="135"/>
      <c r="FNM13" s="135"/>
      <c r="FNN13" s="135"/>
      <c r="FNO13" s="135"/>
      <c r="FNP13" s="135"/>
      <c r="FNQ13" s="135"/>
      <c r="FNR13" s="135"/>
      <c r="FNS13" s="135"/>
      <c r="FNT13" s="135"/>
      <c r="FNU13" s="135"/>
      <c r="FNV13" s="135"/>
      <c r="FNW13" s="135"/>
      <c r="FNX13" s="135"/>
      <c r="FNY13" s="135"/>
      <c r="FNZ13" s="135"/>
      <c r="FOA13" s="135"/>
      <c r="FOB13" s="135"/>
      <c r="FOC13" s="135"/>
      <c r="FOD13" s="135"/>
      <c r="FOE13" s="135"/>
      <c r="FOF13" s="135"/>
      <c r="FOG13" s="135"/>
      <c r="FOH13" s="135"/>
      <c r="FOI13" s="135"/>
      <c r="FOJ13" s="135"/>
      <c r="FOK13" s="135"/>
      <c r="FOL13" s="135"/>
      <c r="FOM13" s="135"/>
      <c r="FON13" s="135"/>
      <c r="FOO13" s="135"/>
      <c r="FOP13" s="135"/>
      <c r="FOQ13" s="135"/>
      <c r="FOR13" s="135"/>
      <c r="FOS13" s="135"/>
      <c r="FOT13" s="135"/>
      <c r="FOU13" s="135"/>
      <c r="FOV13" s="135"/>
      <c r="FOW13" s="135"/>
      <c r="FOX13" s="135"/>
      <c r="FOY13" s="135"/>
      <c r="FOZ13" s="135"/>
      <c r="FPA13" s="135"/>
      <c r="FPB13" s="135"/>
      <c r="FPC13" s="135"/>
      <c r="FPD13" s="135"/>
      <c r="FPE13" s="135"/>
      <c r="FPF13" s="135"/>
      <c r="FPG13" s="135"/>
      <c r="FPH13" s="135"/>
      <c r="FPI13" s="135"/>
      <c r="FPJ13" s="135"/>
      <c r="FPK13" s="135"/>
      <c r="FPL13" s="135"/>
      <c r="FPM13" s="135"/>
      <c r="FPN13" s="135"/>
      <c r="FPO13" s="135"/>
      <c r="FPP13" s="135"/>
      <c r="FPQ13" s="135"/>
      <c r="FPR13" s="135"/>
      <c r="FPS13" s="135"/>
      <c r="FPT13" s="135"/>
      <c r="FPU13" s="135"/>
      <c r="FPV13" s="135"/>
      <c r="FPW13" s="135"/>
      <c r="FPX13" s="135"/>
      <c r="FPY13" s="135"/>
      <c r="FPZ13" s="135"/>
      <c r="FQA13" s="135"/>
      <c r="FQB13" s="135"/>
      <c r="FQC13" s="135"/>
      <c r="FQD13" s="135"/>
      <c r="FQE13" s="135"/>
      <c r="FQF13" s="135"/>
      <c r="FQG13" s="135"/>
      <c r="FQH13" s="135"/>
      <c r="FQI13" s="135"/>
      <c r="FQJ13" s="135"/>
      <c r="FQK13" s="135"/>
      <c r="FQL13" s="135"/>
      <c r="FQM13" s="135"/>
      <c r="FQN13" s="135"/>
      <c r="FQO13" s="135"/>
      <c r="FQP13" s="135"/>
      <c r="FQQ13" s="135"/>
      <c r="FQR13" s="135"/>
      <c r="FQS13" s="135"/>
      <c r="FQT13" s="135"/>
      <c r="FQU13" s="135"/>
      <c r="FQV13" s="135"/>
      <c r="FQW13" s="135"/>
      <c r="FQX13" s="135"/>
      <c r="FQY13" s="135"/>
      <c r="FQZ13" s="135"/>
      <c r="FRA13" s="135"/>
      <c r="FRB13" s="135"/>
      <c r="FRC13" s="135"/>
      <c r="FRD13" s="135"/>
      <c r="FRE13" s="135"/>
      <c r="FRF13" s="135"/>
      <c r="FRG13" s="135"/>
      <c r="FRH13" s="135"/>
      <c r="FRI13" s="135"/>
      <c r="FRJ13" s="135"/>
      <c r="FRK13" s="135"/>
      <c r="FRL13" s="135"/>
      <c r="FRM13" s="135"/>
      <c r="FRN13" s="135"/>
      <c r="FRO13" s="135"/>
      <c r="FRP13" s="135"/>
      <c r="FRQ13" s="135"/>
      <c r="FRR13" s="135"/>
      <c r="FRS13" s="135"/>
      <c r="FRT13" s="135"/>
      <c r="FRU13" s="135"/>
      <c r="FRV13" s="135"/>
      <c r="FRW13" s="135"/>
      <c r="FRX13" s="135"/>
      <c r="FRY13" s="135"/>
      <c r="FRZ13" s="135"/>
      <c r="FSA13" s="135"/>
      <c r="FSB13" s="135"/>
      <c r="FSC13" s="135"/>
      <c r="FSD13" s="135"/>
      <c r="FSE13" s="135"/>
      <c r="FSF13" s="135"/>
      <c r="FSG13" s="135"/>
      <c r="FSH13" s="135"/>
      <c r="FSI13" s="135"/>
      <c r="FSJ13" s="135"/>
      <c r="FSK13" s="135"/>
      <c r="FSL13" s="135"/>
      <c r="FSM13" s="135"/>
      <c r="FSN13" s="135"/>
      <c r="FSO13" s="135"/>
      <c r="FSP13" s="135"/>
      <c r="FSQ13" s="135"/>
      <c r="FSR13" s="135"/>
      <c r="FSS13" s="135"/>
      <c r="FST13" s="135"/>
      <c r="FSU13" s="135"/>
      <c r="FSV13" s="135"/>
      <c r="FSW13" s="135"/>
      <c r="FSX13" s="135"/>
      <c r="FSY13" s="135"/>
      <c r="FSZ13" s="135"/>
      <c r="FTA13" s="135"/>
      <c r="FTB13" s="135"/>
      <c r="FTC13" s="135"/>
      <c r="FTD13" s="135"/>
      <c r="FTE13" s="135"/>
      <c r="FTF13" s="135"/>
      <c r="FTG13" s="135"/>
      <c r="FTH13" s="135"/>
      <c r="FTI13" s="135"/>
      <c r="FTJ13" s="135"/>
      <c r="FTK13" s="135"/>
      <c r="FTL13" s="135"/>
      <c r="FTM13" s="135"/>
      <c r="FTN13" s="135"/>
      <c r="FTO13" s="135"/>
      <c r="FTP13" s="135"/>
      <c r="FTQ13" s="135"/>
      <c r="FTR13" s="135"/>
      <c r="FTS13" s="135"/>
      <c r="FTT13" s="135"/>
      <c r="FTU13" s="135"/>
      <c r="FTV13" s="135"/>
      <c r="FTW13" s="135"/>
      <c r="FTX13" s="135"/>
      <c r="FTY13" s="135"/>
      <c r="FTZ13" s="135"/>
      <c r="FUA13" s="135"/>
      <c r="FUB13" s="135"/>
      <c r="FUC13" s="135"/>
      <c r="FUD13" s="135"/>
      <c r="FUE13" s="135"/>
      <c r="FUF13" s="135"/>
      <c r="FUG13" s="135"/>
      <c r="FUH13" s="135"/>
      <c r="FUI13" s="135"/>
      <c r="FUJ13" s="135"/>
      <c r="FUK13" s="135"/>
      <c r="FUL13" s="135"/>
      <c r="FUM13" s="135"/>
      <c r="FUN13" s="135"/>
      <c r="FUO13" s="135"/>
      <c r="FUP13" s="135"/>
      <c r="FUQ13" s="135"/>
      <c r="FUR13" s="135"/>
      <c r="FUS13" s="135"/>
      <c r="FUT13" s="135"/>
      <c r="FUU13" s="135"/>
      <c r="FUV13" s="135"/>
      <c r="FUW13" s="135"/>
      <c r="FUX13" s="135"/>
      <c r="FUY13" s="135"/>
      <c r="FUZ13" s="135"/>
      <c r="FVA13" s="135"/>
      <c r="FVB13" s="135"/>
      <c r="FVC13" s="135"/>
      <c r="FVD13" s="135"/>
      <c r="FVE13" s="135"/>
      <c r="FVF13" s="135"/>
      <c r="FVG13" s="135"/>
      <c r="FVH13" s="135"/>
      <c r="FVI13" s="135"/>
      <c r="FVJ13" s="135"/>
      <c r="FVK13" s="135"/>
      <c r="FVL13" s="135"/>
      <c r="FVM13" s="135"/>
      <c r="FVN13" s="135"/>
      <c r="FVO13" s="135"/>
      <c r="FVP13" s="135"/>
      <c r="FVQ13" s="135"/>
      <c r="FVR13" s="135"/>
      <c r="FVS13" s="135"/>
      <c r="FVT13" s="135"/>
      <c r="FVU13" s="135"/>
      <c r="FVV13" s="135"/>
      <c r="FVW13" s="135"/>
      <c r="FVX13" s="135"/>
      <c r="FVY13" s="135"/>
      <c r="FVZ13" s="135"/>
      <c r="FWA13" s="135"/>
      <c r="FWB13" s="135"/>
      <c r="FWC13" s="135"/>
      <c r="FWD13" s="135"/>
      <c r="FWE13" s="135"/>
      <c r="FWF13" s="135"/>
      <c r="FWG13" s="135"/>
      <c r="FWH13" s="135"/>
      <c r="FWI13" s="135"/>
      <c r="FWJ13" s="135"/>
      <c r="FWK13" s="135"/>
      <c r="FWL13" s="135"/>
      <c r="FWM13" s="135"/>
      <c r="FWN13" s="135"/>
      <c r="FWO13" s="135"/>
      <c r="FWP13" s="135"/>
      <c r="FWQ13" s="135"/>
      <c r="FWR13" s="135"/>
      <c r="FWS13" s="135"/>
      <c r="FWT13" s="135"/>
      <c r="FWU13" s="135"/>
      <c r="FWV13" s="135"/>
      <c r="FWW13" s="135"/>
      <c r="FWX13" s="135"/>
      <c r="FWY13" s="135"/>
      <c r="FWZ13" s="135"/>
      <c r="FXA13" s="135"/>
      <c r="FXB13" s="135"/>
      <c r="FXC13" s="135"/>
      <c r="FXD13" s="135"/>
      <c r="FXE13" s="135"/>
      <c r="FXF13" s="135"/>
      <c r="FXG13" s="135"/>
      <c r="FXH13" s="135"/>
      <c r="FXI13" s="135"/>
      <c r="FXJ13" s="135"/>
      <c r="FXK13" s="135"/>
      <c r="FXL13" s="135"/>
      <c r="FXM13" s="135"/>
      <c r="FXN13" s="135"/>
      <c r="FXO13" s="135"/>
      <c r="FXP13" s="135"/>
      <c r="FXQ13" s="135"/>
      <c r="FXR13" s="135"/>
      <c r="FXS13" s="135"/>
      <c r="FXT13" s="135"/>
      <c r="FXU13" s="135"/>
      <c r="FXV13" s="135"/>
      <c r="FXW13" s="135"/>
      <c r="FXX13" s="135"/>
      <c r="FXY13" s="135"/>
      <c r="FXZ13" s="135"/>
      <c r="FYA13" s="135"/>
      <c r="FYB13" s="135"/>
      <c r="FYC13" s="135"/>
      <c r="FYD13" s="135"/>
      <c r="FYE13" s="135"/>
      <c r="FYF13" s="135"/>
      <c r="FYG13" s="135"/>
      <c r="FYH13" s="135"/>
      <c r="FYI13" s="135"/>
      <c r="FYJ13" s="135"/>
      <c r="FYK13" s="135"/>
      <c r="FYL13" s="135"/>
      <c r="FYM13" s="135"/>
      <c r="FYN13" s="135"/>
      <c r="FYO13" s="135"/>
      <c r="FYP13" s="135"/>
      <c r="FYQ13" s="135"/>
      <c r="FYR13" s="135"/>
      <c r="FYS13" s="135"/>
      <c r="FYT13" s="135"/>
      <c r="FYU13" s="135"/>
      <c r="FYV13" s="135"/>
      <c r="FYW13" s="135"/>
      <c r="FYX13" s="135"/>
      <c r="FYY13" s="135"/>
      <c r="FYZ13" s="135"/>
      <c r="FZA13" s="135"/>
      <c r="FZB13" s="135"/>
      <c r="FZC13" s="135"/>
      <c r="FZD13" s="135"/>
      <c r="FZE13" s="135"/>
      <c r="FZF13" s="135"/>
      <c r="FZG13" s="135"/>
      <c r="FZH13" s="135"/>
      <c r="FZI13" s="135"/>
      <c r="FZJ13" s="135"/>
      <c r="FZK13" s="135"/>
      <c r="FZL13" s="135"/>
      <c r="FZM13" s="135"/>
      <c r="FZN13" s="135"/>
      <c r="FZO13" s="135"/>
      <c r="FZP13" s="135"/>
      <c r="FZQ13" s="135"/>
      <c r="FZR13" s="135"/>
      <c r="FZS13" s="135"/>
      <c r="FZT13" s="135"/>
      <c r="FZU13" s="135"/>
      <c r="FZV13" s="135"/>
      <c r="FZW13" s="135"/>
      <c r="FZX13" s="135"/>
      <c r="FZY13" s="135"/>
      <c r="FZZ13" s="135"/>
      <c r="GAA13" s="135"/>
      <c r="GAB13" s="135"/>
      <c r="GAC13" s="135"/>
      <c r="GAD13" s="135"/>
      <c r="GAE13" s="135"/>
      <c r="GAF13" s="135"/>
      <c r="GAG13" s="135"/>
      <c r="GAH13" s="135"/>
      <c r="GAI13" s="135"/>
      <c r="GAJ13" s="135"/>
      <c r="GAK13" s="135"/>
      <c r="GAL13" s="135"/>
      <c r="GAM13" s="135"/>
      <c r="GAN13" s="135"/>
      <c r="GAO13" s="135"/>
      <c r="GAP13" s="135"/>
      <c r="GAQ13" s="135"/>
      <c r="GAR13" s="135"/>
      <c r="GAS13" s="135"/>
      <c r="GAT13" s="135"/>
      <c r="GAU13" s="135"/>
      <c r="GAV13" s="135"/>
      <c r="GAW13" s="135"/>
      <c r="GAX13" s="135"/>
      <c r="GAY13" s="135"/>
      <c r="GAZ13" s="135"/>
      <c r="GBA13" s="135"/>
      <c r="GBB13" s="135"/>
      <c r="GBC13" s="135"/>
      <c r="GBD13" s="135"/>
      <c r="GBE13" s="135"/>
      <c r="GBF13" s="135"/>
      <c r="GBG13" s="135"/>
      <c r="GBH13" s="135"/>
      <c r="GBI13" s="135"/>
      <c r="GBJ13" s="135"/>
      <c r="GBK13" s="135"/>
      <c r="GBL13" s="135"/>
      <c r="GBM13" s="135"/>
      <c r="GBN13" s="135"/>
      <c r="GBO13" s="135"/>
      <c r="GBP13" s="135"/>
      <c r="GBQ13" s="135"/>
      <c r="GBR13" s="135"/>
      <c r="GBS13" s="135"/>
      <c r="GBT13" s="135"/>
      <c r="GBU13" s="135"/>
      <c r="GBV13" s="135"/>
      <c r="GBW13" s="135"/>
      <c r="GBX13" s="135"/>
      <c r="GBY13" s="135"/>
      <c r="GBZ13" s="135"/>
      <c r="GCA13" s="135"/>
      <c r="GCB13" s="135"/>
      <c r="GCC13" s="135"/>
      <c r="GCD13" s="135"/>
      <c r="GCE13" s="135"/>
      <c r="GCF13" s="135"/>
      <c r="GCG13" s="135"/>
      <c r="GCH13" s="135"/>
      <c r="GCI13" s="135"/>
      <c r="GCJ13" s="135"/>
      <c r="GCK13" s="135"/>
      <c r="GCL13" s="135"/>
      <c r="GCM13" s="135"/>
      <c r="GCN13" s="135"/>
      <c r="GCO13" s="135"/>
      <c r="GCP13" s="135"/>
      <c r="GCQ13" s="135"/>
      <c r="GCR13" s="135"/>
      <c r="GCS13" s="135"/>
      <c r="GCT13" s="135"/>
      <c r="GCU13" s="135"/>
      <c r="GCV13" s="135"/>
      <c r="GCW13" s="135"/>
      <c r="GCX13" s="135"/>
      <c r="GCY13" s="135"/>
      <c r="GCZ13" s="135"/>
      <c r="GDA13" s="135"/>
      <c r="GDB13" s="135"/>
      <c r="GDC13" s="135"/>
      <c r="GDD13" s="135"/>
      <c r="GDE13" s="135"/>
      <c r="GDF13" s="135"/>
      <c r="GDG13" s="135"/>
      <c r="GDH13" s="135"/>
      <c r="GDI13" s="135"/>
      <c r="GDJ13" s="135"/>
      <c r="GDK13" s="135"/>
      <c r="GDL13" s="135"/>
      <c r="GDM13" s="135"/>
      <c r="GDN13" s="135"/>
      <c r="GDO13" s="135"/>
      <c r="GDP13" s="135"/>
      <c r="GDQ13" s="135"/>
      <c r="GDR13" s="135"/>
      <c r="GDS13" s="135"/>
      <c r="GDT13" s="135"/>
      <c r="GDU13" s="135"/>
      <c r="GDV13" s="135"/>
      <c r="GDW13" s="135"/>
      <c r="GDX13" s="135"/>
      <c r="GDY13" s="135"/>
      <c r="GDZ13" s="135"/>
      <c r="GEA13" s="135"/>
      <c r="GEB13" s="135"/>
      <c r="GEC13" s="135"/>
      <c r="GED13" s="135"/>
      <c r="GEE13" s="135"/>
      <c r="GEF13" s="135"/>
      <c r="GEG13" s="135"/>
      <c r="GEH13" s="135"/>
      <c r="GEI13" s="135"/>
      <c r="GEJ13" s="135"/>
      <c r="GEK13" s="135"/>
      <c r="GEL13" s="135"/>
      <c r="GEM13" s="135"/>
      <c r="GEN13" s="135"/>
      <c r="GEO13" s="135"/>
      <c r="GEP13" s="135"/>
      <c r="GEQ13" s="135"/>
      <c r="GER13" s="135"/>
      <c r="GES13" s="135"/>
      <c r="GET13" s="135"/>
      <c r="GEU13" s="135"/>
      <c r="GEV13" s="135"/>
      <c r="GEW13" s="135"/>
      <c r="GEX13" s="135"/>
      <c r="GEY13" s="135"/>
      <c r="GEZ13" s="135"/>
      <c r="GFA13" s="135"/>
      <c r="GFB13" s="135"/>
      <c r="GFC13" s="135"/>
      <c r="GFD13" s="135"/>
      <c r="GFE13" s="135"/>
      <c r="GFF13" s="135"/>
      <c r="GFG13" s="135"/>
      <c r="GFH13" s="135"/>
      <c r="GFI13" s="135"/>
      <c r="GFJ13" s="135"/>
      <c r="GFK13" s="135"/>
      <c r="GFL13" s="135"/>
      <c r="GFM13" s="135"/>
      <c r="GFN13" s="135"/>
      <c r="GFO13" s="135"/>
      <c r="GFP13" s="135"/>
      <c r="GFQ13" s="135"/>
      <c r="GFR13" s="135"/>
      <c r="GFS13" s="135"/>
      <c r="GFT13" s="135"/>
      <c r="GFU13" s="135"/>
      <c r="GFV13" s="135"/>
      <c r="GFW13" s="135"/>
      <c r="GFX13" s="135"/>
      <c r="GFY13" s="135"/>
      <c r="GFZ13" s="135"/>
      <c r="GGA13" s="135"/>
      <c r="GGB13" s="135"/>
      <c r="GGC13" s="135"/>
      <c r="GGD13" s="135"/>
      <c r="GGE13" s="135"/>
      <c r="GGF13" s="135"/>
      <c r="GGG13" s="135"/>
      <c r="GGH13" s="135"/>
      <c r="GGI13" s="135"/>
      <c r="GGJ13" s="135"/>
      <c r="GGK13" s="135"/>
      <c r="GGL13" s="135"/>
      <c r="GGM13" s="135"/>
      <c r="GGN13" s="135"/>
      <c r="GGO13" s="135"/>
      <c r="GGP13" s="135"/>
      <c r="GGQ13" s="135"/>
      <c r="GGR13" s="135"/>
      <c r="GGS13" s="135"/>
      <c r="GGT13" s="135"/>
      <c r="GGU13" s="135"/>
      <c r="GGV13" s="135"/>
      <c r="GGW13" s="135"/>
      <c r="GGX13" s="135"/>
      <c r="GGY13" s="135"/>
      <c r="GGZ13" s="135"/>
      <c r="GHA13" s="135"/>
      <c r="GHB13" s="135"/>
      <c r="GHC13" s="135"/>
      <c r="GHD13" s="135"/>
      <c r="GHE13" s="135"/>
      <c r="GHF13" s="135"/>
      <c r="GHG13" s="135"/>
      <c r="GHH13" s="135"/>
      <c r="GHI13" s="135"/>
      <c r="GHJ13" s="135"/>
      <c r="GHK13" s="135"/>
      <c r="GHL13" s="135"/>
      <c r="GHM13" s="135"/>
      <c r="GHN13" s="135"/>
      <c r="GHO13" s="135"/>
      <c r="GHP13" s="135"/>
      <c r="GHQ13" s="135"/>
      <c r="GHR13" s="135"/>
      <c r="GHS13" s="135"/>
      <c r="GHT13" s="135"/>
      <c r="GHU13" s="135"/>
      <c r="GHV13" s="135"/>
      <c r="GHW13" s="135"/>
      <c r="GHX13" s="135"/>
      <c r="GHY13" s="135"/>
      <c r="GHZ13" s="135"/>
      <c r="GIA13" s="135"/>
      <c r="GIB13" s="135"/>
      <c r="GIC13" s="135"/>
      <c r="GID13" s="135"/>
      <c r="GIE13" s="135"/>
      <c r="GIF13" s="135"/>
      <c r="GIG13" s="135"/>
      <c r="GIH13" s="135"/>
      <c r="GII13" s="135"/>
      <c r="GIJ13" s="135"/>
      <c r="GIK13" s="135"/>
      <c r="GIL13" s="135"/>
      <c r="GIM13" s="135"/>
      <c r="GIN13" s="135"/>
      <c r="GIO13" s="135"/>
      <c r="GIP13" s="135"/>
      <c r="GIQ13" s="135"/>
      <c r="GIR13" s="135"/>
      <c r="GIS13" s="135"/>
      <c r="GIT13" s="135"/>
      <c r="GIU13" s="135"/>
      <c r="GIV13" s="135"/>
      <c r="GIW13" s="135"/>
      <c r="GIX13" s="135"/>
      <c r="GIY13" s="135"/>
      <c r="GIZ13" s="135"/>
      <c r="GJA13" s="135"/>
      <c r="GJB13" s="135"/>
      <c r="GJC13" s="135"/>
      <c r="GJD13" s="135"/>
      <c r="GJE13" s="135"/>
      <c r="GJF13" s="135"/>
      <c r="GJG13" s="135"/>
      <c r="GJH13" s="135"/>
      <c r="GJI13" s="135"/>
      <c r="GJJ13" s="135"/>
      <c r="GJK13" s="135"/>
      <c r="GJL13" s="135"/>
      <c r="GJM13" s="135"/>
      <c r="GJN13" s="135"/>
      <c r="GJO13" s="135"/>
      <c r="GJP13" s="135"/>
      <c r="GJQ13" s="135"/>
      <c r="GJR13" s="135"/>
      <c r="GJS13" s="135"/>
      <c r="GJT13" s="135"/>
      <c r="GJU13" s="135"/>
      <c r="GJV13" s="135"/>
      <c r="GJW13" s="135"/>
      <c r="GJX13" s="135"/>
      <c r="GJY13" s="135"/>
      <c r="GJZ13" s="135"/>
      <c r="GKA13" s="135"/>
      <c r="GKB13" s="135"/>
      <c r="GKC13" s="135"/>
      <c r="GKD13" s="135"/>
      <c r="GKE13" s="135"/>
      <c r="GKF13" s="135"/>
      <c r="GKG13" s="135"/>
      <c r="GKH13" s="135"/>
      <c r="GKI13" s="135"/>
      <c r="GKJ13" s="135"/>
      <c r="GKK13" s="135"/>
      <c r="GKL13" s="135"/>
      <c r="GKM13" s="135"/>
      <c r="GKN13" s="135"/>
      <c r="GKO13" s="135"/>
      <c r="GKP13" s="135"/>
      <c r="GKQ13" s="135"/>
      <c r="GKR13" s="135"/>
      <c r="GKS13" s="135"/>
      <c r="GKT13" s="135"/>
      <c r="GKU13" s="135"/>
      <c r="GKV13" s="135"/>
      <c r="GKW13" s="135"/>
      <c r="GKX13" s="135"/>
      <c r="GKY13" s="135"/>
      <c r="GKZ13" s="135"/>
      <c r="GLA13" s="135"/>
      <c r="GLB13" s="135"/>
      <c r="GLC13" s="135"/>
      <c r="GLD13" s="135"/>
      <c r="GLE13" s="135"/>
      <c r="GLF13" s="135"/>
      <c r="GLG13" s="135"/>
      <c r="GLH13" s="135"/>
      <c r="GLI13" s="135"/>
      <c r="GLJ13" s="135"/>
      <c r="GLK13" s="135"/>
      <c r="GLL13" s="135"/>
      <c r="GLM13" s="135"/>
      <c r="GLN13" s="135"/>
      <c r="GLO13" s="135"/>
      <c r="GLP13" s="135"/>
      <c r="GLQ13" s="135"/>
      <c r="GLR13" s="135"/>
      <c r="GLS13" s="135"/>
      <c r="GLT13" s="135"/>
      <c r="GLU13" s="135"/>
      <c r="GLV13" s="135"/>
      <c r="GLW13" s="135"/>
      <c r="GLX13" s="135"/>
      <c r="GLY13" s="135"/>
      <c r="GLZ13" s="135"/>
      <c r="GMA13" s="135"/>
      <c r="GMB13" s="135"/>
      <c r="GMC13" s="135"/>
      <c r="GMD13" s="135"/>
      <c r="GME13" s="135"/>
      <c r="GMF13" s="135"/>
      <c r="GMG13" s="135"/>
      <c r="GMH13" s="135"/>
      <c r="GMI13" s="135"/>
      <c r="GMJ13" s="135"/>
      <c r="GMK13" s="135"/>
      <c r="GML13" s="135"/>
      <c r="GMM13" s="135"/>
      <c r="GMN13" s="135"/>
      <c r="GMO13" s="135"/>
      <c r="GMP13" s="135"/>
      <c r="GMQ13" s="135"/>
      <c r="GMR13" s="135"/>
      <c r="GMS13" s="135"/>
      <c r="GMT13" s="135"/>
      <c r="GMU13" s="135"/>
      <c r="GMV13" s="135"/>
      <c r="GMW13" s="135"/>
      <c r="GMX13" s="135"/>
      <c r="GMY13" s="135"/>
      <c r="GMZ13" s="135"/>
      <c r="GNA13" s="135"/>
      <c r="GNB13" s="135"/>
      <c r="GNC13" s="135"/>
      <c r="GND13" s="135"/>
      <c r="GNE13" s="135"/>
      <c r="GNF13" s="135"/>
      <c r="GNG13" s="135"/>
      <c r="GNH13" s="135"/>
      <c r="GNI13" s="135"/>
      <c r="GNJ13" s="135"/>
      <c r="GNK13" s="135"/>
      <c r="GNL13" s="135"/>
      <c r="GNM13" s="135"/>
      <c r="GNN13" s="135"/>
      <c r="GNO13" s="135"/>
      <c r="GNP13" s="135"/>
      <c r="GNQ13" s="135"/>
      <c r="GNR13" s="135"/>
      <c r="GNS13" s="135"/>
      <c r="GNT13" s="135"/>
      <c r="GNU13" s="135"/>
      <c r="GNV13" s="135"/>
      <c r="GNW13" s="135"/>
      <c r="GNX13" s="135"/>
      <c r="GNY13" s="135"/>
      <c r="GNZ13" s="135"/>
      <c r="GOA13" s="135"/>
      <c r="GOB13" s="135"/>
      <c r="GOC13" s="135"/>
      <c r="GOD13" s="135"/>
      <c r="GOE13" s="135"/>
      <c r="GOF13" s="135"/>
      <c r="GOG13" s="135"/>
      <c r="GOH13" s="135"/>
      <c r="GOI13" s="135"/>
      <c r="GOJ13" s="135"/>
      <c r="GOK13" s="135"/>
      <c r="GOL13" s="135"/>
      <c r="GOM13" s="135"/>
      <c r="GON13" s="135"/>
      <c r="GOO13" s="135"/>
      <c r="GOP13" s="135"/>
      <c r="GOQ13" s="135"/>
      <c r="GOR13" s="135"/>
      <c r="GOS13" s="135"/>
      <c r="GOT13" s="135"/>
      <c r="GOU13" s="135"/>
      <c r="GOV13" s="135"/>
      <c r="GOW13" s="135"/>
      <c r="GOX13" s="135"/>
      <c r="GOY13" s="135"/>
      <c r="GOZ13" s="135"/>
      <c r="GPA13" s="135"/>
      <c r="GPB13" s="135"/>
      <c r="GPC13" s="135"/>
      <c r="GPD13" s="135"/>
      <c r="GPE13" s="135"/>
      <c r="GPF13" s="135"/>
      <c r="GPG13" s="135"/>
      <c r="GPH13" s="135"/>
      <c r="GPI13" s="135"/>
      <c r="GPJ13" s="135"/>
      <c r="GPK13" s="135"/>
      <c r="GPL13" s="135"/>
      <c r="GPM13" s="135"/>
      <c r="GPN13" s="135"/>
      <c r="GPO13" s="135"/>
      <c r="GPP13" s="135"/>
      <c r="GPQ13" s="135"/>
      <c r="GPR13" s="135"/>
      <c r="GPS13" s="135"/>
      <c r="GPT13" s="135"/>
      <c r="GPU13" s="135"/>
      <c r="GPV13" s="135"/>
      <c r="GPW13" s="135"/>
      <c r="GPX13" s="135"/>
      <c r="GPY13" s="135"/>
      <c r="GPZ13" s="135"/>
      <c r="GQA13" s="135"/>
      <c r="GQB13" s="135"/>
      <c r="GQC13" s="135"/>
      <c r="GQD13" s="135"/>
      <c r="GQE13" s="135"/>
      <c r="GQF13" s="135"/>
      <c r="GQG13" s="135"/>
      <c r="GQH13" s="135"/>
      <c r="GQI13" s="135"/>
      <c r="GQJ13" s="135"/>
      <c r="GQK13" s="135"/>
      <c r="GQL13" s="135"/>
      <c r="GQM13" s="135"/>
      <c r="GQN13" s="135"/>
      <c r="GQO13" s="135"/>
      <c r="GQP13" s="135"/>
      <c r="GQQ13" s="135"/>
      <c r="GQR13" s="135"/>
      <c r="GQS13" s="135"/>
      <c r="GQT13" s="135"/>
      <c r="GQU13" s="135"/>
      <c r="GQV13" s="135"/>
      <c r="GQW13" s="135"/>
      <c r="GQX13" s="135"/>
      <c r="GQY13" s="135"/>
      <c r="GQZ13" s="135"/>
      <c r="GRA13" s="135"/>
      <c r="GRB13" s="135"/>
      <c r="GRC13" s="135"/>
      <c r="GRD13" s="135"/>
      <c r="GRE13" s="135"/>
      <c r="GRF13" s="135"/>
      <c r="GRG13" s="135"/>
      <c r="GRH13" s="135"/>
      <c r="GRI13" s="135"/>
      <c r="GRJ13" s="135"/>
      <c r="GRK13" s="135"/>
      <c r="GRL13" s="135"/>
      <c r="GRM13" s="135"/>
      <c r="GRN13" s="135"/>
      <c r="GRO13" s="135"/>
      <c r="GRP13" s="135"/>
      <c r="GRQ13" s="135"/>
      <c r="GRR13" s="135"/>
      <c r="GRS13" s="135"/>
      <c r="GRT13" s="135"/>
      <c r="GRU13" s="135"/>
      <c r="GRV13" s="135"/>
      <c r="GRW13" s="135"/>
      <c r="GRX13" s="135"/>
      <c r="GRY13" s="135"/>
      <c r="GRZ13" s="135"/>
      <c r="GSA13" s="135"/>
      <c r="GSB13" s="135"/>
      <c r="GSC13" s="135"/>
      <c r="GSD13" s="135"/>
      <c r="GSE13" s="135"/>
      <c r="GSF13" s="135"/>
      <c r="GSG13" s="135"/>
      <c r="GSH13" s="135"/>
      <c r="GSI13" s="135"/>
      <c r="GSJ13" s="135"/>
      <c r="GSK13" s="135"/>
      <c r="GSL13" s="135"/>
      <c r="GSM13" s="135"/>
      <c r="GSN13" s="135"/>
      <c r="GSO13" s="135"/>
      <c r="GSP13" s="135"/>
      <c r="GSQ13" s="135"/>
      <c r="GSR13" s="135"/>
      <c r="GSS13" s="135"/>
      <c r="GST13" s="135"/>
      <c r="GSU13" s="135"/>
      <c r="GSV13" s="135"/>
      <c r="GSW13" s="135"/>
      <c r="GSX13" s="135"/>
      <c r="GSY13" s="135"/>
      <c r="GSZ13" s="135"/>
      <c r="GTA13" s="135"/>
      <c r="GTB13" s="135"/>
      <c r="GTC13" s="135"/>
      <c r="GTD13" s="135"/>
      <c r="GTE13" s="135"/>
      <c r="GTF13" s="135"/>
      <c r="GTG13" s="135"/>
      <c r="GTH13" s="135"/>
      <c r="GTI13" s="135"/>
      <c r="GTJ13" s="135"/>
      <c r="GTK13" s="135"/>
      <c r="GTL13" s="135"/>
      <c r="GTM13" s="135"/>
      <c r="GTN13" s="135"/>
      <c r="GTO13" s="135"/>
      <c r="GTP13" s="135"/>
      <c r="GTQ13" s="135"/>
      <c r="GTR13" s="135"/>
      <c r="GTS13" s="135"/>
      <c r="GTT13" s="135"/>
      <c r="GTU13" s="135"/>
      <c r="GTV13" s="135"/>
      <c r="GTW13" s="135"/>
      <c r="GTX13" s="135"/>
      <c r="GTY13" s="135"/>
      <c r="GTZ13" s="135"/>
      <c r="GUA13" s="135"/>
      <c r="GUB13" s="135"/>
      <c r="GUC13" s="135"/>
      <c r="GUD13" s="135"/>
      <c r="GUE13" s="135"/>
      <c r="GUF13" s="135"/>
      <c r="GUG13" s="135"/>
      <c r="GUH13" s="135"/>
      <c r="GUI13" s="135"/>
      <c r="GUJ13" s="135"/>
      <c r="GUK13" s="135"/>
      <c r="GUL13" s="135"/>
      <c r="GUM13" s="135"/>
      <c r="GUN13" s="135"/>
      <c r="GUO13" s="135"/>
      <c r="GUP13" s="135"/>
      <c r="GUQ13" s="135"/>
      <c r="GUR13" s="135"/>
      <c r="GUS13" s="135"/>
      <c r="GUT13" s="135"/>
      <c r="GUU13" s="135"/>
      <c r="GUV13" s="135"/>
      <c r="GUW13" s="135"/>
      <c r="GUX13" s="135"/>
      <c r="GUY13" s="135"/>
      <c r="GUZ13" s="135"/>
      <c r="GVA13" s="135"/>
      <c r="GVB13" s="135"/>
      <c r="GVC13" s="135"/>
      <c r="GVD13" s="135"/>
      <c r="GVE13" s="135"/>
      <c r="GVF13" s="135"/>
      <c r="GVG13" s="135"/>
      <c r="GVH13" s="135"/>
      <c r="GVI13" s="135"/>
      <c r="GVJ13" s="135"/>
      <c r="GVK13" s="135"/>
      <c r="GVL13" s="135"/>
      <c r="GVM13" s="135"/>
      <c r="GVN13" s="135"/>
      <c r="GVO13" s="135"/>
      <c r="GVP13" s="135"/>
      <c r="GVQ13" s="135"/>
      <c r="GVR13" s="135"/>
      <c r="GVS13" s="135"/>
      <c r="GVT13" s="135"/>
      <c r="GVU13" s="135"/>
      <c r="GVV13" s="135"/>
      <c r="GVW13" s="135"/>
      <c r="GVX13" s="135"/>
      <c r="GVY13" s="135"/>
      <c r="GVZ13" s="135"/>
      <c r="GWA13" s="135"/>
      <c r="GWB13" s="135"/>
      <c r="GWC13" s="135"/>
      <c r="GWD13" s="135"/>
      <c r="GWE13" s="135"/>
      <c r="GWF13" s="135"/>
      <c r="GWG13" s="135"/>
      <c r="GWH13" s="135"/>
      <c r="GWI13" s="135"/>
      <c r="GWJ13" s="135"/>
      <c r="GWK13" s="135"/>
      <c r="GWL13" s="135"/>
      <c r="GWM13" s="135"/>
      <c r="GWN13" s="135"/>
      <c r="GWO13" s="135"/>
      <c r="GWP13" s="135"/>
      <c r="GWQ13" s="135"/>
      <c r="GWR13" s="135"/>
      <c r="GWS13" s="135"/>
      <c r="GWT13" s="135"/>
      <c r="GWU13" s="135"/>
      <c r="GWV13" s="135"/>
      <c r="GWW13" s="135"/>
      <c r="GWX13" s="135"/>
      <c r="GWY13" s="135"/>
      <c r="GWZ13" s="135"/>
      <c r="GXA13" s="135"/>
      <c r="GXB13" s="135"/>
      <c r="GXC13" s="135"/>
      <c r="GXD13" s="135"/>
      <c r="GXE13" s="135"/>
      <c r="GXF13" s="135"/>
      <c r="GXG13" s="135"/>
      <c r="GXH13" s="135"/>
      <c r="GXI13" s="135"/>
      <c r="GXJ13" s="135"/>
      <c r="GXK13" s="135"/>
      <c r="GXL13" s="135"/>
      <c r="GXM13" s="135"/>
      <c r="GXN13" s="135"/>
      <c r="GXO13" s="135"/>
      <c r="GXP13" s="135"/>
      <c r="GXQ13" s="135"/>
      <c r="GXR13" s="135"/>
      <c r="GXS13" s="135"/>
      <c r="GXT13" s="135"/>
      <c r="GXU13" s="135"/>
      <c r="GXV13" s="135"/>
      <c r="GXW13" s="135"/>
      <c r="GXX13" s="135"/>
      <c r="GXY13" s="135"/>
      <c r="GXZ13" s="135"/>
      <c r="GYA13" s="135"/>
      <c r="GYB13" s="135"/>
      <c r="GYC13" s="135"/>
      <c r="GYD13" s="135"/>
      <c r="GYE13" s="135"/>
      <c r="GYF13" s="135"/>
      <c r="GYG13" s="135"/>
      <c r="GYH13" s="135"/>
      <c r="GYI13" s="135"/>
      <c r="GYJ13" s="135"/>
      <c r="GYK13" s="135"/>
      <c r="GYL13" s="135"/>
      <c r="GYM13" s="135"/>
      <c r="GYN13" s="135"/>
      <c r="GYO13" s="135"/>
      <c r="GYP13" s="135"/>
      <c r="GYQ13" s="135"/>
      <c r="GYR13" s="135"/>
      <c r="GYS13" s="135"/>
      <c r="GYT13" s="135"/>
      <c r="GYU13" s="135"/>
      <c r="GYV13" s="135"/>
      <c r="GYW13" s="135"/>
      <c r="GYX13" s="135"/>
      <c r="GYY13" s="135"/>
      <c r="GYZ13" s="135"/>
      <c r="GZA13" s="135"/>
      <c r="GZB13" s="135"/>
      <c r="GZC13" s="135"/>
      <c r="GZD13" s="135"/>
      <c r="GZE13" s="135"/>
      <c r="GZF13" s="135"/>
      <c r="GZG13" s="135"/>
      <c r="GZH13" s="135"/>
      <c r="GZI13" s="135"/>
      <c r="GZJ13" s="135"/>
      <c r="GZK13" s="135"/>
      <c r="GZL13" s="135"/>
      <c r="GZM13" s="135"/>
      <c r="GZN13" s="135"/>
      <c r="GZO13" s="135"/>
      <c r="GZP13" s="135"/>
      <c r="GZQ13" s="135"/>
      <c r="GZR13" s="135"/>
      <c r="GZS13" s="135"/>
      <c r="GZT13" s="135"/>
      <c r="GZU13" s="135"/>
      <c r="GZV13" s="135"/>
      <c r="GZW13" s="135"/>
      <c r="GZX13" s="135"/>
      <c r="GZY13" s="135"/>
      <c r="GZZ13" s="135"/>
      <c r="HAA13" s="135"/>
      <c r="HAB13" s="135"/>
      <c r="HAC13" s="135"/>
      <c r="HAD13" s="135"/>
      <c r="HAE13" s="135"/>
      <c r="HAF13" s="135"/>
      <c r="HAG13" s="135"/>
      <c r="HAH13" s="135"/>
      <c r="HAI13" s="135"/>
      <c r="HAJ13" s="135"/>
      <c r="HAK13" s="135"/>
      <c r="HAL13" s="135"/>
      <c r="HAM13" s="135"/>
      <c r="HAN13" s="135"/>
      <c r="HAO13" s="135"/>
      <c r="HAP13" s="135"/>
      <c r="HAQ13" s="135"/>
      <c r="HAR13" s="135"/>
      <c r="HAS13" s="135"/>
      <c r="HAT13" s="135"/>
      <c r="HAU13" s="135"/>
      <c r="HAV13" s="135"/>
      <c r="HAW13" s="135"/>
      <c r="HAX13" s="135"/>
      <c r="HAY13" s="135"/>
      <c r="HAZ13" s="135"/>
      <c r="HBA13" s="135"/>
      <c r="HBB13" s="135"/>
      <c r="HBC13" s="135"/>
      <c r="HBD13" s="135"/>
      <c r="HBE13" s="135"/>
      <c r="HBF13" s="135"/>
      <c r="HBG13" s="135"/>
      <c r="HBH13" s="135"/>
      <c r="HBI13" s="135"/>
      <c r="HBJ13" s="135"/>
      <c r="HBK13" s="135"/>
      <c r="HBL13" s="135"/>
      <c r="HBM13" s="135"/>
      <c r="HBN13" s="135"/>
      <c r="HBO13" s="135"/>
      <c r="HBP13" s="135"/>
      <c r="HBQ13" s="135"/>
      <c r="HBR13" s="135"/>
      <c r="HBS13" s="135"/>
      <c r="HBT13" s="135"/>
      <c r="HBU13" s="135"/>
      <c r="HBV13" s="135"/>
      <c r="HBW13" s="135"/>
      <c r="HBX13" s="135"/>
      <c r="HBY13" s="135"/>
      <c r="HBZ13" s="135"/>
      <c r="HCA13" s="135"/>
      <c r="HCB13" s="135"/>
      <c r="HCC13" s="135"/>
      <c r="HCD13" s="135"/>
      <c r="HCE13" s="135"/>
      <c r="HCF13" s="135"/>
      <c r="HCG13" s="135"/>
      <c r="HCH13" s="135"/>
      <c r="HCI13" s="135"/>
      <c r="HCJ13" s="135"/>
      <c r="HCK13" s="135"/>
      <c r="HCL13" s="135"/>
      <c r="HCM13" s="135"/>
      <c r="HCN13" s="135"/>
      <c r="HCO13" s="135"/>
      <c r="HCP13" s="135"/>
      <c r="HCQ13" s="135"/>
      <c r="HCR13" s="135"/>
      <c r="HCS13" s="135"/>
      <c r="HCT13" s="135"/>
      <c r="HCU13" s="135"/>
      <c r="HCV13" s="135"/>
      <c r="HCW13" s="135"/>
      <c r="HCX13" s="135"/>
      <c r="HCY13" s="135"/>
      <c r="HCZ13" s="135"/>
      <c r="HDA13" s="135"/>
      <c r="HDB13" s="135"/>
      <c r="HDC13" s="135"/>
      <c r="HDD13" s="135"/>
      <c r="HDE13" s="135"/>
      <c r="HDF13" s="135"/>
      <c r="HDG13" s="135"/>
      <c r="HDH13" s="135"/>
      <c r="HDI13" s="135"/>
      <c r="HDJ13" s="135"/>
      <c r="HDK13" s="135"/>
      <c r="HDL13" s="135"/>
      <c r="HDM13" s="135"/>
      <c r="HDN13" s="135"/>
      <c r="HDO13" s="135"/>
      <c r="HDP13" s="135"/>
      <c r="HDQ13" s="135"/>
      <c r="HDR13" s="135"/>
      <c r="HDS13" s="135"/>
      <c r="HDT13" s="135"/>
      <c r="HDU13" s="135"/>
      <c r="HDV13" s="135"/>
      <c r="HDW13" s="135"/>
      <c r="HDX13" s="135"/>
      <c r="HDY13" s="135"/>
      <c r="HDZ13" s="135"/>
      <c r="HEA13" s="135"/>
      <c r="HEB13" s="135"/>
      <c r="HEC13" s="135"/>
      <c r="HED13" s="135"/>
      <c r="HEE13" s="135"/>
      <c r="HEF13" s="135"/>
      <c r="HEG13" s="135"/>
      <c r="HEH13" s="135"/>
      <c r="HEI13" s="135"/>
      <c r="HEJ13" s="135"/>
      <c r="HEK13" s="135"/>
      <c r="HEL13" s="135"/>
      <c r="HEM13" s="135"/>
      <c r="HEN13" s="135"/>
      <c r="HEO13" s="135"/>
      <c r="HEP13" s="135"/>
      <c r="HEQ13" s="135"/>
      <c r="HER13" s="135"/>
      <c r="HES13" s="135"/>
      <c r="HET13" s="135"/>
      <c r="HEU13" s="135"/>
      <c r="HEV13" s="135"/>
      <c r="HEW13" s="135"/>
      <c r="HEX13" s="135"/>
      <c r="HEY13" s="135"/>
      <c r="HEZ13" s="135"/>
      <c r="HFA13" s="135"/>
      <c r="HFB13" s="135"/>
      <c r="HFC13" s="135"/>
      <c r="HFD13" s="135"/>
      <c r="HFE13" s="135"/>
      <c r="HFF13" s="135"/>
      <c r="HFG13" s="135"/>
      <c r="HFH13" s="135"/>
      <c r="HFI13" s="135"/>
      <c r="HFJ13" s="135"/>
      <c r="HFK13" s="135"/>
      <c r="HFL13" s="135"/>
      <c r="HFM13" s="135"/>
      <c r="HFN13" s="135"/>
      <c r="HFO13" s="135"/>
      <c r="HFP13" s="135"/>
      <c r="HFQ13" s="135"/>
      <c r="HFR13" s="135"/>
      <c r="HFS13" s="135"/>
      <c r="HFT13" s="135"/>
      <c r="HFU13" s="135"/>
      <c r="HFV13" s="135"/>
      <c r="HFW13" s="135"/>
      <c r="HFX13" s="135"/>
      <c r="HFY13" s="135"/>
      <c r="HFZ13" s="135"/>
      <c r="HGA13" s="135"/>
      <c r="HGB13" s="135"/>
      <c r="HGC13" s="135"/>
      <c r="HGD13" s="135"/>
      <c r="HGE13" s="135"/>
      <c r="HGF13" s="135"/>
      <c r="HGG13" s="135"/>
      <c r="HGH13" s="135"/>
      <c r="HGI13" s="135"/>
      <c r="HGJ13" s="135"/>
      <c r="HGK13" s="135"/>
      <c r="HGL13" s="135"/>
      <c r="HGM13" s="135"/>
      <c r="HGN13" s="135"/>
      <c r="HGO13" s="135"/>
      <c r="HGP13" s="135"/>
      <c r="HGQ13" s="135"/>
      <c r="HGR13" s="135"/>
      <c r="HGS13" s="135"/>
      <c r="HGT13" s="135"/>
      <c r="HGU13" s="135"/>
      <c r="HGV13" s="135"/>
      <c r="HGW13" s="135"/>
      <c r="HGX13" s="135"/>
      <c r="HGY13" s="135"/>
      <c r="HGZ13" s="135"/>
      <c r="HHA13" s="135"/>
      <c r="HHB13" s="135"/>
      <c r="HHC13" s="135"/>
      <c r="HHD13" s="135"/>
      <c r="HHE13" s="135"/>
      <c r="HHF13" s="135"/>
      <c r="HHG13" s="135"/>
      <c r="HHH13" s="135"/>
      <c r="HHI13" s="135"/>
      <c r="HHJ13" s="135"/>
      <c r="HHK13" s="135"/>
      <c r="HHL13" s="135"/>
      <c r="HHM13" s="135"/>
      <c r="HHN13" s="135"/>
      <c r="HHO13" s="135"/>
      <c r="HHP13" s="135"/>
      <c r="HHQ13" s="135"/>
      <c r="HHR13" s="135"/>
      <c r="HHS13" s="135"/>
      <c r="HHT13" s="135"/>
      <c r="HHU13" s="135"/>
      <c r="HHV13" s="135"/>
      <c r="HHW13" s="135"/>
      <c r="HHX13" s="135"/>
      <c r="HHY13" s="135"/>
      <c r="HHZ13" s="135"/>
      <c r="HIA13" s="135"/>
      <c r="HIB13" s="135"/>
      <c r="HIC13" s="135"/>
      <c r="HID13" s="135"/>
      <c r="HIE13" s="135"/>
      <c r="HIF13" s="135"/>
      <c r="HIG13" s="135"/>
      <c r="HIH13" s="135"/>
      <c r="HII13" s="135"/>
      <c r="HIJ13" s="135"/>
      <c r="HIK13" s="135"/>
      <c r="HIL13" s="135"/>
      <c r="HIM13" s="135"/>
      <c r="HIN13" s="135"/>
      <c r="HIO13" s="135"/>
      <c r="HIP13" s="135"/>
      <c r="HIQ13" s="135"/>
      <c r="HIR13" s="135"/>
      <c r="HIS13" s="135"/>
      <c r="HIT13" s="135"/>
      <c r="HIU13" s="135"/>
      <c r="HIV13" s="135"/>
      <c r="HIW13" s="135"/>
      <c r="HIX13" s="135"/>
      <c r="HIY13" s="135"/>
      <c r="HIZ13" s="135"/>
      <c r="HJA13" s="135"/>
      <c r="HJB13" s="135"/>
      <c r="HJC13" s="135"/>
      <c r="HJD13" s="135"/>
      <c r="HJE13" s="135"/>
      <c r="HJF13" s="135"/>
      <c r="HJG13" s="135"/>
      <c r="HJH13" s="135"/>
      <c r="HJI13" s="135"/>
      <c r="HJJ13" s="135"/>
      <c r="HJK13" s="135"/>
      <c r="HJL13" s="135"/>
      <c r="HJM13" s="135"/>
      <c r="HJN13" s="135"/>
      <c r="HJO13" s="135"/>
      <c r="HJP13" s="135"/>
      <c r="HJQ13" s="135"/>
      <c r="HJR13" s="135"/>
      <c r="HJS13" s="135"/>
      <c r="HJT13" s="135"/>
      <c r="HJU13" s="135"/>
      <c r="HJV13" s="135"/>
      <c r="HJW13" s="135"/>
      <c r="HJX13" s="135"/>
      <c r="HJY13" s="135"/>
      <c r="HJZ13" s="135"/>
      <c r="HKA13" s="135"/>
      <c r="HKB13" s="135"/>
      <c r="HKC13" s="135"/>
      <c r="HKD13" s="135"/>
      <c r="HKE13" s="135"/>
      <c r="HKF13" s="135"/>
      <c r="HKG13" s="135"/>
      <c r="HKH13" s="135"/>
      <c r="HKI13" s="135"/>
      <c r="HKJ13" s="135"/>
      <c r="HKK13" s="135"/>
      <c r="HKL13" s="135"/>
      <c r="HKM13" s="135"/>
      <c r="HKN13" s="135"/>
      <c r="HKO13" s="135"/>
      <c r="HKP13" s="135"/>
      <c r="HKQ13" s="135"/>
      <c r="HKR13" s="135"/>
      <c r="HKS13" s="135"/>
      <c r="HKT13" s="135"/>
      <c r="HKU13" s="135"/>
      <c r="HKV13" s="135"/>
      <c r="HKW13" s="135"/>
      <c r="HKX13" s="135"/>
      <c r="HKY13" s="135"/>
      <c r="HKZ13" s="135"/>
      <c r="HLA13" s="135"/>
      <c r="HLB13" s="135"/>
      <c r="HLC13" s="135"/>
      <c r="HLD13" s="135"/>
      <c r="HLE13" s="135"/>
      <c r="HLF13" s="135"/>
      <c r="HLG13" s="135"/>
      <c r="HLH13" s="135"/>
      <c r="HLI13" s="135"/>
      <c r="HLJ13" s="135"/>
      <c r="HLK13" s="135"/>
      <c r="HLL13" s="135"/>
      <c r="HLM13" s="135"/>
      <c r="HLN13" s="135"/>
      <c r="HLO13" s="135"/>
      <c r="HLP13" s="135"/>
      <c r="HLQ13" s="135"/>
      <c r="HLR13" s="135"/>
      <c r="HLS13" s="135"/>
      <c r="HLT13" s="135"/>
      <c r="HLU13" s="135"/>
      <c r="HLV13" s="135"/>
      <c r="HLW13" s="135"/>
      <c r="HLX13" s="135"/>
      <c r="HLY13" s="135"/>
      <c r="HLZ13" s="135"/>
      <c r="HMA13" s="135"/>
      <c r="HMB13" s="135"/>
      <c r="HMC13" s="135"/>
      <c r="HMD13" s="135"/>
      <c r="HME13" s="135"/>
      <c r="HMF13" s="135"/>
      <c r="HMG13" s="135"/>
      <c r="HMH13" s="135"/>
      <c r="HMI13" s="135"/>
      <c r="HMJ13" s="135"/>
      <c r="HMK13" s="135"/>
      <c r="HML13" s="135"/>
      <c r="HMM13" s="135"/>
      <c r="HMN13" s="135"/>
      <c r="HMO13" s="135"/>
      <c r="HMP13" s="135"/>
      <c r="HMQ13" s="135"/>
      <c r="HMR13" s="135"/>
      <c r="HMS13" s="135"/>
      <c r="HMT13" s="135"/>
      <c r="HMU13" s="135"/>
      <c r="HMV13" s="135"/>
      <c r="HMW13" s="135"/>
      <c r="HMX13" s="135"/>
      <c r="HMY13" s="135"/>
      <c r="HMZ13" s="135"/>
      <c r="HNA13" s="135"/>
      <c r="HNB13" s="135"/>
      <c r="HNC13" s="135"/>
      <c r="HND13" s="135"/>
      <c r="HNE13" s="135"/>
      <c r="HNF13" s="135"/>
      <c r="HNG13" s="135"/>
      <c r="HNH13" s="135"/>
      <c r="HNI13" s="135"/>
      <c r="HNJ13" s="135"/>
      <c r="HNK13" s="135"/>
      <c r="HNL13" s="135"/>
      <c r="HNM13" s="135"/>
      <c r="HNN13" s="135"/>
      <c r="HNO13" s="135"/>
      <c r="HNP13" s="135"/>
      <c r="HNQ13" s="135"/>
      <c r="HNR13" s="135"/>
      <c r="HNS13" s="135"/>
      <c r="HNT13" s="135"/>
      <c r="HNU13" s="135"/>
      <c r="HNV13" s="135"/>
      <c r="HNW13" s="135"/>
      <c r="HNX13" s="135"/>
      <c r="HNY13" s="135"/>
      <c r="HNZ13" s="135"/>
      <c r="HOA13" s="135"/>
      <c r="HOB13" s="135"/>
      <c r="HOC13" s="135"/>
      <c r="HOD13" s="135"/>
      <c r="HOE13" s="135"/>
      <c r="HOF13" s="135"/>
      <c r="HOG13" s="135"/>
      <c r="HOH13" s="135"/>
      <c r="HOI13" s="135"/>
      <c r="HOJ13" s="135"/>
      <c r="HOK13" s="135"/>
      <c r="HOL13" s="135"/>
      <c r="HOM13" s="135"/>
      <c r="HON13" s="135"/>
      <c r="HOO13" s="135"/>
      <c r="HOP13" s="135"/>
      <c r="HOQ13" s="135"/>
      <c r="HOR13" s="135"/>
      <c r="HOS13" s="135"/>
      <c r="HOT13" s="135"/>
      <c r="HOU13" s="135"/>
      <c r="HOV13" s="135"/>
      <c r="HOW13" s="135"/>
      <c r="HOX13" s="135"/>
      <c r="HOY13" s="135"/>
      <c r="HOZ13" s="135"/>
      <c r="HPA13" s="135"/>
      <c r="HPB13" s="135"/>
      <c r="HPC13" s="135"/>
      <c r="HPD13" s="135"/>
      <c r="HPE13" s="135"/>
      <c r="HPF13" s="135"/>
      <c r="HPG13" s="135"/>
      <c r="HPH13" s="135"/>
      <c r="HPI13" s="135"/>
      <c r="HPJ13" s="135"/>
      <c r="HPK13" s="135"/>
      <c r="HPL13" s="135"/>
      <c r="HPM13" s="135"/>
      <c r="HPN13" s="135"/>
      <c r="HPO13" s="135"/>
      <c r="HPP13" s="135"/>
      <c r="HPQ13" s="135"/>
      <c r="HPR13" s="135"/>
      <c r="HPS13" s="135"/>
      <c r="HPT13" s="135"/>
      <c r="HPU13" s="135"/>
      <c r="HPV13" s="135"/>
      <c r="HPW13" s="135"/>
      <c r="HPX13" s="135"/>
      <c r="HPY13" s="135"/>
      <c r="HPZ13" s="135"/>
      <c r="HQA13" s="135"/>
      <c r="HQB13" s="135"/>
      <c r="HQC13" s="135"/>
      <c r="HQD13" s="135"/>
      <c r="HQE13" s="135"/>
      <c r="HQF13" s="135"/>
      <c r="HQG13" s="135"/>
      <c r="HQH13" s="135"/>
      <c r="HQI13" s="135"/>
      <c r="HQJ13" s="135"/>
      <c r="HQK13" s="135"/>
      <c r="HQL13" s="135"/>
      <c r="HQM13" s="135"/>
      <c r="HQN13" s="135"/>
      <c r="HQO13" s="135"/>
      <c r="HQP13" s="135"/>
      <c r="HQQ13" s="135"/>
      <c r="HQR13" s="135"/>
      <c r="HQS13" s="135"/>
      <c r="HQT13" s="135"/>
      <c r="HQU13" s="135"/>
      <c r="HQV13" s="135"/>
      <c r="HQW13" s="135"/>
      <c r="HQX13" s="135"/>
      <c r="HQY13" s="135"/>
      <c r="HQZ13" s="135"/>
      <c r="HRA13" s="135"/>
      <c r="HRB13" s="135"/>
      <c r="HRC13" s="135"/>
      <c r="HRD13" s="135"/>
      <c r="HRE13" s="135"/>
      <c r="HRF13" s="135"/>
      <c r="HRG13" s="135"/>
      <c r="HRH13" s="135"/>
      <c r="HRI13" s="135"/>
      <c r="HRJ13" s="135"/>
      <c r="HRK13" s="135"/>
      <c r="HRL13" s="135"/>
      <c r="HRM13" s="135"/>
      <c r="HRN13" s="135"/>
      <c r="HRO13" s="135"/>
      <c r="HRP13" s="135"/>
      <c r="HRQ13" s="135"/>
      <c r="HRR13" s="135"/>
      <c r="HRS13" s="135"/>
      <c r="HRT13" s="135"/>
      <c r="HRU13" s="135"/>
      <c r="HRV13" s="135"/>
      <c r="HRW13" s="135"/>
      <c r="HRX13" s="135"/>
      <c r="HRY13" s="135"/>
      <c r="HRZ13" s="135"/>
      <c r="HSA13" s="135"/>
      <c r="HSB13" s="135"/>
      <c r="HSC13" s="135"/>
      <c r="HSD13" s="135"/>
      <c r="HSE13" s="135"/>
      <c r="HSF13" s="135"/>
      <c r="HSG13" s="135"/>
      <c r="HSH13" s="135"/>
      <c r="HSI13" s="135"/>
      <c r="HSJ13" s="135"/>
      <c r="HSK13" s="135"/>
      <c r="HSL13" s="135"/>
      <c r="HSM13" s="135"/>
      <c r="HSN13" s="135"/>
      <c r="HSO13" s="135"/>
      <c r="HSP13" s="135"/>
      <c r="HSQ13" s="135"/>
      <c r="HSR13" s="135"/>
      <c r="HSS13" s="135"/>
      <c r="HST13" s="135"/>
      <c r="HSU13" s="135"/>
      <c r="HSV13" s="135"/>
      <c r="HSW13" s="135"/>
      <c r="HSX13" s="135"/>
      <c r="HSY13" s="135"/>
      <c r="HSZ13" s="135"/>
      <c r="HTA13" s="135"/>
      <c r="HTB13" s="135"/>
      <c r="HTC13" s="135"/>
      <c r="HTD13" s="135"/>
      <c r="HTE13" s="135"/>
      <c r="HTF13" s="135"/>
      <c r="HTG13" s="135"/>
      <c r="HTH13" s="135"/>
      <c r="HTI13" s="135"/>
      <c r="HTJ13" s="135"/>
      <c r="HTK13" s="135"/>
      <c r="HTL13" s="135"/>
      <c r="HTM13" s="135"/>
      <c r="HTN13" s="135"/>
      <c r="HTO13" s="135"/>
      <c r="HTP13" s="135"/>
      <c r="HTQ13" s="135"/>
      <c r="HTR13" s="135"/>
      <c r="HTS13" s="135"/>
      <c r="HTT13" s="135"/>
      <c r="HTU13" s="135"/>
      <c r="HTV13" s="135"/>
      <c r="HTW13" s="135"/>
      <c r="HTX13" s="135"/>
      <c r="HTY13" s="135"/>
      <c r="HTZ13" s="135"/>
      <c r="HUA13" s="135"/>
      <c r="HUB13" s="135"/>
      <c r="HUC13" s="135"/>
      <c r="HUD13" s="135"/>
      <c r="HUE13" s="135"/>
      <c r="HUF13" s="135"/>
      <c r="HUG13" s="135"/>
      <c r="HUH13" s="135"/>
      <c r="HUI13" s="135"/>
      <c r="HUJ13" s="135"/>
      <c r="HUK13" s="135"/>
      <c r="HUL13" s="135"/>
      <c r="HUM13" s="135"/>
      <c r="HUN13" s="135"/>
      <c r="HUO13" s="135"/>
      <c r="HUP13" s="135"/>
      <c r="HUQ13" s="135"/>
      <c r="HUR13" s="135"/>
      <c r="HUS13" s="135"/>
      <c r="HUT13" s="135"/>
      <c r="HUU13" s="135"/>
      <c r="HUV13" s="135"/>
      <c r="HUW13" s="135"/>
      <c r="HUX13" s="135"/>
      <c r="HUY13" s="135"/>
      <c r="HUZ13" s="135"/>
      <c r="HVA13" s="135"/>
      <c r="HVB13" s="135"/>
      <c r="HVC13" s="135"/>
      <c r="HVD13" s="135"/>
      <c r="HVE13" s="135"/>
      <c r="HVF13" s="135"/>
      <c r="HVG13" s="135"/>
      <c r="HVH13" s="135"/>
      <c r="HVI13" s="135"/>
      <c r="HVJ13" s="135"/>
      <c r="HVK13" s="135"/>
      <c r="HVL13" s="135"/>
      <c r="HVM13" s="135"/>
      <c r="HVN13" s="135"/>
      <c r="HVO13" s="135"/>
      <c r="HVP13" s="135"/>
      <c r="HVQ13" s="135"/>
      <c r="HVR13" s="135"/>
      <c r="HVS13" s="135"/>
      <c r="HVT13" s="135"/>
      <c r="HVU13" s="135"/>
      <c r="HVV13" s="135"/>
      <c r="HVW13" s="135"/>
      <c r="HVX13" s="135"/>
      <c r="HVY13" s="135"/>
      <c r="HVZ13" s="135"/>
      <c r="HWA13" s="135"/>
      <c r="HWB13" s="135"/>
      <c r="HWC13" s="135"/>
      <c r="HWD13" s="135"/>
      <c r="HWE13" s="135"/>
      <c r="HWF13" s="135"/>
      <c r="HWG13" s="135"/>
      <c r="HWH13" s="135"/>
      <c r="HWI13" s="135"/>
      <c r="HWJ13" s="135"/>
      <c r="HWK13" s="135"/>
      <c r="HWL13" s="135"/>
      <c r="HWM13" s="135"/>
      <c r="HWN13" s="135"/>
      <c r="HWO13" s="135"/>
      <c r="HWP13" s="135"/>
      <c r="HWQ13" s="135"/>
      <c r="HWR13" s="135"/>
      <c r="HWS13" s="135"/>
      <c r="HWT13" s="135"/>
      <c r="HWU13" s="135"/>
      <c r="HWV13" s="135"/>
      <c r="HWW13" s="135"/>
      <c r="HWX13" s="135"/>
      <c r="HWY13" s="135"/>
      <c r="HWZ13" s="135"/>
      <c r="HXA13" s="135"/>
      <c r="HXB13" s="135"/>
      <c r="HXC13" s="135"/>
      <c r="HXD13" s="135"/>
      <c r="HXE13" s="135"/>
      <c r="HXF13" s="135"/>
      <c r="HXG13" s="135"/>
      <c r="HXH13" s="135"/>
      <c r="HXI13" s="135"/>
      <c r="HXJ13" s="135"/>
      <c r="HXK13" s="135"/>
      <c r="HXL13" s="135"/>
      <c r="HXM13" s="135"/>
      <c r="HXN13" s="135"/>
      <c r="HXO13" s="135"/>
      <c r="HXP13" s="135"/>
      <c r="HXQ13" s="135"/>
      <c r="HXR13" s="135"/>
      <c r="HXS13" s="135"/>
      <c r="HXT13" s="135"/>
      <c r="HXU13" s="135"/>
      <c r="HXV13" s="135"/>
      <c r="HXW13" s="135"/>
      <c r="HXX13" s="135"/>
      <c r="HXY13" s="135"/>
      <c r="HXZ13" s="135"/>
      <c r="HYA13" s="135"/>
      <c r="HYB13" s="135"/>
      <c r="HYC13" s="135"/>
      <c r="HYD13" s="135"/>
      <c r="HYE13" s="135"/>
      <c r="HYF13" s="135"/>
      <c r="HYG13" s="135"/>
      <c r="HYH13" s="135"/>
      <c r="HYI13" s="135"/>
      <c r="HYJ13" s="135"/>
      <c r="HYK13" s="135"/>
      <c r="HYL13" s="135"/>
      <c r="HYM13" s="135"/>
      <c r="HYN13" s="135"/>
      <c r="HYO13" s="135"/>
      <c r="HYP13" s="135"/>
      <c r="HYQ13" s="135"/>
      <c r="HYR13" s="135"/>
      <c r="HYS13" s="135"/>
      <c r="HYT13" s="135"/>
      <c r="HYU13" s="135"/>
      <c r="HYV13" s="135"/>
      <c r="HYW13" s="135"/>
      <c r="HYX13" s="135"/>
      <c r="HYY13" s="135"/>
      <c r="HYZ13" s="135"/>
      <c r="HZA13" s="135"/>
      <c r="HZB13" s="135"/>
      <c r="HZC13" s="135"/>
      <c r="HZD13" s="135"/>
      <c r="HZE13" s="135"/>
      <c r="HZF13" s="135"/>
      <c r="HZG13" s="135"/>
      <c r="HZH13" s="135"/>
      <c r="HZI13" s="135"/>
      <c r="HZJ13" s="135"/>
      <c r="HZK13" s="135"/>
      <c r="HZL13" s="135"/>
      <c r="HZM13" s="135"/>
      <c r="HZN13" s="135"/>
      <c r="HZO13" s="135"/>
      <c r="HZP13" s="135"/>
      <c r="HZQ13" s="135"/>
      <c r="HZR13" s="135"/>
      <c r="HZS13" s="135"/>
      <c r="HZT13" s="135"/>
      <c r="HZU13" s="135"/>
      <c r="HZV13" s="135"/>
      <c r="HZW13" s="135"/>
      <c r="HZX13" s="135"/>
      <c r="HZY13" s="135"/>
      <c r="HZZ13" s="135"/>
      <c r="IAA13" s="135"/>
      <c r="IAB13" s="135"/>
      <c r="IAC13" s="135"/>
      <c r="IAD13" s="135"/>
      <c r="IAE13" s="135"/>
      <c r="IAF13" s="135"/>
      <c r="IAG13" s="135"/>
      <c r="IAH13" s="135"/>
      <c r="IAI13" s="135"/>
      <c r="IAJ13" s="135"/>
      <c r="IAK13" s="135"/>
      <c r="IAL13" s="135"/>
      <c r="IAM13" s="135"/>
      <c r="IAN13" s="135"/>
      <c r="IAO13" s="135"/>
      <c r="IAP13" s="135"/>
      <c r="IAQ13" s="135"/>
      <c r="IAR13" s="135"/>
      <c r="IAS13" s="135"/>
      <c r="IAT13" s="135"/>
      <c r="IAU13" s="135"/>
      <c r="IAV13" s="135"/>
      <c r="IAW13" s="135"/>
      <c r="IAX13" s="135"/>
      <c r="IAY13" s="135"/>
      <c r="IAZ13" s="135"/>
      <c r="IBA13" s="135"/>
      <c r="IBB13" s="135"/>
      <c r="IBC13" s="135"/>
      <c r="IBD13" s="135"/>
      <c r="IBE13" s="135"/>
      <c r="IBF13" s="135"/>
      <c r="IBG13" s="135"/>
      <c r="IBH13" s="135"/>
      <c r="IBI13" s="135"/>
      <c r="IBJ13" s="135"/>
      <c r="IBK13" s="135"/>
      <c r="IBL13" s="135"/>
      <c r="IBM13" s="135"/>
      <c r="IBN13" s="135"/>
      <c r="IBO13" s="135"/>
      <c r="IBP13" s="135"/>
      <c r="IBQ13" s="135"/>
      <c r="IBR13" s="135"/>
      <c r="IBS13" s="135"/>
      <c r="IBT13" s="135"/>
      <c r="IBU13" s="135"/>
      <c r="IBV13" s="135"/>
      <c r="IBW13" s="135"/>
      <c r="IBX13" s="135"/>
      <c r="IBY13" s="135"/>
      <c r="IBZ13" s="135"/>
      <c r="ICA13" s="135"/>
      <c r="ICB13" s="135"/>
      <c r="ICC13" s="135"/>
      <c r="ICD13" s="135"/>
      <c r="ICE13" s="135"/>
      <c r="ICF13" s="135"/>
      <c r="ICG13" s="135"/>
      <c r="ICH13" s="135"/>
      <c r="ICI13" s="135"/>
      <c r="ICJ13" s="135"/>
      <c r="ICK13" s="135"/>
      <c r="ICL13" s="135"/>
      <c r="ICM13" s="135"/>
      <c r="ICN13" s="135"/>
      <c r="ICO13" s="135"/>
      <c r="ICP13" s="135"/>
      <c r="ICQ13" s="135"/>
      <c r="ICR13" s="135"/>
      <c r="ICS13" s="135"/>
      <c r="ICT13" s="135"/>
      <c r="ICU13" s="135"/>
      <c r="ICV13" s="135"/>
      <c r="ICW13" s="135"/>
      <c r="ICX13" s="135"/>
      <c r="ICY13" s="135"/>
      <c r="ICZ13" s="135"/>
      <c r="IDA13" s="135"/>
      <c r="IDB13" s="135"/>
      <c r="IDC13" s="135"/>
      <c r="IDD13" s="135"/>
      <c r="IDE13" s="135"/>
      <c r="IDF13" s="135"/>
      <c r="IDG13" s="135"/>
      <c r="IDH13" s="135"/>
      <c r="IDI13" s="135"/>
      <c r="IDJ13" s="135"/>
      <c r="IDK13" s="135"/>
      <c r="IDL13" s="135"/>
      <c r="IDM13" s="135"/>
      <c r="IDN13" s="135"/>
      <c r="IDO13" s="135"/>
      <c r="IDP13" s="135"/>
      <c r="IDQ13" s="135"/>
      <c r="IDR13" s="135"/>
      <c r="IDS13" s="135"/>
      <c r="IDT13" s="135"/>
      <c r="IDU13" s="135"/>
      <c r="IDV13" s="135"/>
      <c r="IDW13" s="135"/>
      <c r="IDX13" s="135"/>
      <c r="IDY13" s="135"/>
      <c r="IDZ13" s="135"/>
      <c r="IEA13" s="135"/>
      <c r="IEB13" s="135"/>
      <c r="IEC13" s="135"/>
      <c r="IED13" s="135"/>
      <c r="IEE13" s="135"/>
      <c r="IEF13" s="135"/>
      <c r="IEG13" s="135"/>
      <c r="IEH13" s="135"/>
      <c r="IEI13" s="135"/>
      <c r="IEJ13" s="135"/>
      <c r="IEK13" s="135"/>
      <c r="IEL13" s="135"/>
      <c r="IEM13" s="135"/>
      <c r="IEN13" s="135"/>
      <c r="IEO13" s="135"/>
      <c r="IEP13" s="135"/>
      <c r="IEQ13" s="135"/>
      <c r="IER13" s="135"/>
      <c r="IES13" s="135"/>
      <c r="IET13" s="135"/>
      <c r="IEU13" s="135"/>
      <c r="IEV13" s="135"/>
      <c r="IEW13" s="135"/>
      <c r="IEX13" s="135"/>
      <c r="IEY13" s="135"/>
      <c r="IEZ13" s="135"/>
      <c r="IFA13" s="135"/>
      <c r="IFB13" s="135"/>
      <c r="IFC13" s="135"/>
      <c r="IFD13" s="135"/>
      <c r="IFE13" s="135"/>
      <c r="IFF13" s="135"/>
      <c r="IFG13" s="135"/>
      <c r="IFH13" s="135"/>
      <c r="IFI13" s="135"/>
      <c r="IFJ13" s="135"/>
      <c r="IFK13" s="135"/>
      <c r="IFL13" s="135"/>
      <c r="IFM13" s="135"/>
      <c r="IFN13" s="135"/>
      <c r="IFO13" s="135"/>
      <c r="IFP13" s="135"/>
      <c r="IFQ13" s="135"/>
      <c r="IFR13" s="135"/>
      <c r="IFS13" s="135"/>
      <c r="IFT13" s="135"/>
      <c r="IFU13" s="135"/>
      <c r="IFV13" s="135"/>
      <c r="IFW13" s="135"/>
      <c r="IFX13" s="135"/>
      <c r="IFY13" s="135"/>
      <c r="IFZ13" s="135"/>
      <c r="IGA13" s="135"/>
      <c r="IGB13" s="135"/>
      <c r="IGC13" s="135"/>
      <c r="IGD13" s="135"/>
      <c r="IGE13" s="135"/>
      <c r="IGF13" s="135"/>
      <c r="IGG13" s="135"/>
      <c r="IGH13" s="135"/>
      <c r="IGI13" s="135"/>
      <c r="IGJ13" s="135"/>
      <c r="IGK13" s="135"/>
      <c r="IGL13" s="135"/>
      <c r="IGM13" s="135"/>
      <c r="IGN13" s="135"/>
      <c r="IGO13" s="135"/>
      <c r="IGP13" s="135"/>
      <c r="IGQ13" s="135"/>
      <c r="IGR13" s="135"/>
      <c r="IGS13" s="135"/>
      <c r="IGT13" s="135"/>
      <c r="IGU13" s="135"/>
      <c r="IGV13" s="135"/>
      <c r="IGW13" s="135"/>
      <c r="IGX13" s="135"/>
      <c r="IGY13" s="135"/>
      <c r="IGZ13" s="135"/>
      <c r="IHA13" s="135"/>
      <c r="IHB13" s="135"/>
      <c r="IHC13" s="135"/>
      <c r="IHD13" s="135"/>
      <c r="IHE13" s="135"/>
      <c r="IHF13" s="135"/>
      <c r="IHG13" s="135"/>
      <c r="IHH13" s="135"/>
      <c r="IHI13" s="135"/>
      <c r="IHJ13" s="135"/>
      <c r="IHK13" s="135"/>
      <c r="IHL13" s="135"/>
      <c r="IHM13" s="135"/>
      <c r="IHN13" s="135"/>
      <c r="IHO13" s="135"/>
      <c r="IHP13" s="135"/>
      <c r="IHQ13" s="135"/>
      <c r="IHR13" s="135"/>
      <c r="IHS13" s="135"/>
      <c r="IHT13" s="135"/>
      <c r="IHU13" s="135"/>
      <c r="IHV13" s="135"/>
      <c r="IHW13" s="135"/>
      <c r="IHX13" s="135"/>
      <c r="IHY13" s="135"/>
      <c r="IHZ13" s="135"/>
      <c r="IIA13" s="135"/>
      <c r="IIB13" s="135"/>
      <c r="IIC13" s="135"/>
      <c r="IID13" s="135"/>
      <c r="IIE13" s="135"/>
      <c r="IIF13" s="135"/>
      <c r="IIG13" s="135"/>
      <c r="IIH13" s="135"/>
      <c r="III13" s="135"/>
      <c r="IIJ13" s="135"/>
      <c r="IIK13" s="135"/>
      <c r="IIL13" s="135"/>
      <c r="IIM13" s="135"/>
      <c r="IIN13" s="135"/>
      <c r="IIO13" s="135"/>
      <c r="IIP13" s="135"/>
      <c r="IIQ13" s="135"/>
      <c r="IIR13" s="135"/>
      <c r="IIS13" s="135"/>
      <c r="IIT13" s="135"/>
      <c r="IIU13" s="135"/>
      <c r="IIV13" s="135"/>
      <c r="IIW13" s="135"/>
      <c r="IIX13" s="135"/>
      <c r="IIY13" s="135"/>
      <c r="IIZ13" s="135"/>
      <c r="IJA13" s="135"/>
      <c r="IJB13" s="135"/>
      <c r="IJC13" s="135"/>
      <c r="IJD13" s="135"/>
      <c r="IJE13" s="135"/>
      <c r="IJF13" s="135"/>
      <c r="IJG13" s="135"/>
      <c r="IJH13" s="135"/>
      <c r="IJI13" s="135"/>
      <c r="IJJ13" s="135"/>
      <c r="IJK13" s="135"/>
      <c r="IJL13" s="135"/>
      <c r="IJM13" s="135"/>
      <c r="IJN13" s="135"/>
      <c r="IJO13" s="135"/>
      <c r="IJP13" s="135"/>
      <c r="IJQ13" s="135"/>
      <c r="IJR13" s="135"/>
      <c r="IJS13" s="135"/>
      <c r="IJT13" s="135"/>
      <c r="IJU13" s="135"/>
      <c r="IJV13" s="135"/>
      <c r="IJW13" s="135"/>
      <c r="IJX13" s="135"/>
      <c r="IJY13" s="135"/>
      <c r="IJZ13" s="135"/>
      <c r="IKA13" s="135"/>
      <c r="IKB13" s="135"/>
      <c r="IKC13" s="135"/>
      <c r="IKD13" s="135"/>
      <c r="IKE13" s="135"/>
      <c r="IKF13" s="135"/>
      <c r="IKG13" s="135"/>
      <c r="IKH13" s="135"/>
      <c r="IKI13" s="135"/>
      <c r="IKJ13" s="135"/>
      <c r="IKK13" s="135"/>
      <c r="IKL13" s="135"/>
      <c r="IKM13" s="135"/>
      <c r="IKN13" s="135"/>
      <c r="IKO13" s="135"/>
      <c r="IKP13" s="135"/>
      <c r="IKQ13" s="135"/>
      <c r="IKR13" s="135"/>
      <c r="IKS13" s="135"/>
      <c r="IKT13" s="135"/>
      <c r="IKU13" s="135"/>
      <c r="IKV13" s="135"/>
      <c r="IKW13" s="135"/>
      <c r="IKX13" s="135"/>
      <c r="IKY13" s="135"/>
      <c r="IKZ13" s="135"/>
      <c r="ILA13" s="135"/>
      <c r="ILB13" s="135"/>
      <c r="ILC13" s="135"/>
      <c r="ILD13" s="135"/>
      <c r="ILE13" s="135"/>
      <c r="ILF13" s="135"/>
      <c r="ILG13" s="135"/>
      <c r="ILH13" s="135"/>
      <c r="ILI13" s="135"/>
      <c r="ILJ13" s="135"/>
      <c r="ILK13" s="135"/>
      <c r="ILL13" s="135"/>
      <c r="ILM13" s="135"/>
      <c r="ILN13" s="135"/>
      <c r="ILO13" s="135"/>
      <c r="ILP13" s="135"/>
      <c r="ILQ13" s="135"/>
      <c r="ILR13" s="135"/>
      <c r="ILS13" s="135"/>
      <c r="ILT13" s="135"/>
      <c r="ILU13" s="135"/>
      <c r="ILV13" s="135"/>
      <c r="ILW13" s="135"/>
      <c r="ILX13" s="135"/>
      <c r="ILY13" s="135"/>
      <c r="ILZ13" s="135"/>
      <c r="IMA13" s="135"/>
      <c r="IMB13" s="135"/>
      <c r="IMC13" s="135"/>
      <c r="IMD13" s="135"/>
      <c r="IME13" s="135"/>
      <c r="IMF13" s="135"/>
      <c r="IMG13" s="135"/>
      <c r="IMH13" s="135"/>
      <c r="IMI13" s="135"/>
      <c r="IMJ13" s="135"/>
      <c r="IMK13" s="135"/>
      <c r="IML13" s="135"/>
      <c r="IMM13" s="135"/>
      <c r="IMN13" s="135"/>
      <c r="IMO13" s="135"/>
      <c r="IMP13" s="135"/>
      <c r="IMQ13" s="135"/>
      <c r="IMR13" s="135"/>
      <c r="IMS13" s="135"/>
      <c r="IMT13" s="135"/>
      <c r="IMU13" s="135"/>
      <c r="IMV13" s="135"/>
      <c r="IMW13" s="135"/>
      <c r="IMX13" s="135"/>
      <c r="IMY13" s="135"/>
      <c r="IMZ13" s="135"/>
      <c r="INA13" s="135"/>
      <c r="INB13" s="135"/>
      <c r="INC13" s="135"/>
      <c r="IND13" s="135"/>
      <c r="INE13" s="135"/>
      <c r="INF13" s="135"/>
      <c r="ING13" s="135"/>
      <c r="INH13" s="135"/>
      <c r="INI13" s="135"/>
      <c r="INJ13" s="135"/>
      <c r="INK13" s="135"/>
      <c r="INL13" s="135"/>
      <c r="INM13" s="135"/>
      <c r="INN13" s="135"/>
      <c r="INO13" s="135"/>
      <c r="INP13" s="135"/>
      <c r="INQ13" s="135"/>
      <c r="INR13" s="135"/>
      <c r="INS13" s="135"/>
      <c r="INT13" s="135"/>
      <c r="INU13" s="135"/>
      <c r="INV13" s="135"/>
      <c r="INW13" s="135"/>
      <c r="INX13" s="135"/>
      <c r="INY13" s="135"/>
      <c r="INZ13" s="135"/>
      <c r="IOA13" s="135"/>
      <c r="IOB13" s="135"/>
      <c r="IOC13" s="135"/>
      <c r="IOD13" s="135"/>
      <c r="IOE13" s="135"/>
      <c r="IOF13" s="135"/>
      <c r="IOG13" s="135"/>
      <c r="IOH13" s="135"/>
      <c r="IOI13" s="135"/>
      <c r="IOJ13" s="135"/>
      <c r="IOK13" s="135"/>
      <c r="IOL13" s="135"/>
      <c r="IOM13" s="135"/>
      <c r="ION13" s="135"/>
      <c r="IOO13" s="135"/>
      <c r="IOP13" s="135"/>
      <c r="IOQ13" s="135"/>
      <c r="IOR13" s="135"/>
      <c r="IOS13" s="135"/>
      <c r="IOT13" s="135"/>
      <c r="IOU13" s="135"/>
      <c r="IOV13" s="135"/>
      <c r="IOW13" s="135"/>
      <c r="IOX13" s="135"/>
      <c r="IOY13" s="135"/>
      <c r="IOZ13" s="135"/>
      <c r="IPA13" s="135"/>
      <c r="IPB13" s="135"/>
      <c r="IPC13" s="135"/>
      <c r="IPD13" s="135"/>
      <c r="IPE13" s="135"/>
      <c r="IPF13" s="135"/>
      <c r="IPG13" s="135"/>
      <c r="IPH13" s="135"/>
      <c r="IPI13" s="135"/>
      <c r="IPJ13" s="135"/>
      <c r="IPK13" s="135"/>
      <c r="IPL13" s="135"/>
      <c r="IPM13" s="135"/>
      <c r="IPN13" s="135"/>
      <c r="IPO13" s="135"/>
      <c r="IPP13" s="135"/>
      <c r="IPQ13" s="135"/>
      <c r="IPR13" s="135"/>
      <c r="IPS13" s="135"/>
      <c r="IPT13" s="135"/>
      <c r="IPU13" s="135"/>
      <c r="IPV13" s="135"/>
      <c r="IPW13" s="135"/>
      <c r="IPX13" s="135"/>
      <c r="IPY13" s="135"/>
      <c r="IPZ13" s="135"/>
      <c r="IQA13" s="135"/>
      <c r="IQB13" s="135"/>
      <c r="IQC13" s="135"/>
      <c r="IQD13" s="135"/>
      <c r="IQE13" s="135"/>
      <c r="IQF13" s="135"/>
      <c r="IQG13" s="135"/>
      <c r="IQH13" s="135"/>
      <c r="IQI13" s="135"/>
      <c r="IQJ13" s="135"/>
      <c r="IQK13" s="135"/>
      <c r="IQL13" s="135"/>
      <c r="IQM13" s="135"/>
      <c r="IQN13" s="135"/>
      <c r="IQO13" s="135"/>
      <c r="IQP13" s="135"/>
      <c r="IQQ13" s="135"/>
      <c r="IQR13" s="135"/>
      <c r="IQS13" s="135"/>
      <c r="IQT13" s="135"/>
      <c r="IQU13" s="135"/>
      <c r="IQV13" s="135"/>
      <c r="IQW13" s="135"/>
      <c r="IQX13" s="135"/>
      <c r="IQY13" s="135"/>
      <c r="IQZ13" s="135"/>
      <c r="IRA13" s="135"/>
      <c r="IRB13" s="135"/>
      <c r="IRC13" s="135"/>
      <c r="IRD13" s="135"/>
      <c r="IRE13" s="135"/>
      <c r="IRF13" s="135"/>
      <c r="IRG13" s="135"/>
      <c r="IRH13" s="135"/>
      <c r="IRI13" s="135"/>
      <c r="IRJ13" s="135"/>
      <c r="IRK13" s="135"/>
      <c r="IRL13" s="135"/>
      <c r="IRM13" s="135"/>
      <c r="IRN13" s="135"/>
      <c r="IRO13" s="135"/>
      <c r="IRP13" s="135"/>
      <c r="IRQ13" s="135"/>
      <c r="IRR13" s="135"/>
      <c r="IRS13" s="135"/>
      <c r="IRT13" s="135"/>
      <c r="IRU13" s="135"/>
      <c r="IRV13" s="135"/>
      <c r="IRW13" s="135"/>
      <c r="IRX13" s="135"/>
      <c r="IRY13" s="135"/>
      <c r="IRZ13" s="135"/>
      <c r="ISA13" s="135"/>
      <c r="ISB13" s="135"/>
      <c r="ISC13" s="135"/>
      <c r="ISD13" s="135"/>
      <c r="ISE13" s="135"/>
      <c r="ISF13" s="135"/>
      <c r="ISG13" s="135"/>
      <c r="ISH13" s="135"/>
      <c r="ISI13" s="135"/>
      <c r="ISJ13" s="135"/>
      <c r="ISK13" s="135"/>
      <c r="ISL13" s="135"/>
      <c r="ISM13" s="135"/>
      <c r="ISN13" s="135"/>
      <c r="ISO13" s="135"/>
      <c r="ISP13" s="135"/>
      <c r="ISQ13" s="135"/>
      <c r="ISR13" s="135"/>
      <c r="ISS13" s="135"/>
      <c r="IST13" s="135"/>
      <c r="ISU13" s="135"/>
      <c r="ISV13" s="135"/>
      <c r="ISW13" s="135"/>
      <c r="ISX13" s="135"/>
      <c r="ISY13" s="135"/>
      <c r="ISZ13" s="135"/>
      <c r="ITA13" s="135"/>
      <c r="ITB13" s="135"/>
      <c r="ITC13" s="135"/>
      <c r="ITD13" s="135"/>
      <c r="ITE13" s="135"/>
      <c r="ITF13" s="135"/>
      <c r="ITG13" s="135"/>
      <c r="ITH13" s="135"/>
      <c r="ITI13" s="135"/>
      <c r="ITJ13" s="135"/>
      <c r="ITK13" s="135"/>
      <c r="ITL13" s="135"/>
      <c r="ITM13" s="135"/>
      <c r="ITN13" s="135"/>
      <c r="ITO13" s="135"/>
      <c r="ITP13" s="135"/>
      <c r="ITQ13" s="135"/>
      <c r="ITR13" s="135"/>
      <c r="ITS13" s="135"/>
      <c r="ITT13" s="135"/>
      <c r="ITU13" s="135"/>
      <c r="ITV13" s="135"/>
      <c r="ITW13" s="135"/>
      <c r="ITX13" s="135"/>
      <c r="ITY13" s="135"/>
      <c r="ITZ13" s="135"/>
      <c r="IUA13" s="135"/>
      <c r="IUB13" s="135"/>
      <c r="IUC13" s="135"/>
      <c r="IUD13" s="135"/>
      <c r="IUE13" s="135"/>
      <c r="IUF13" s="135"/>
      <c r="IUG13" s="135"/>
      <c r="IUH13" s="135"/>
      <c r="IUI13" s="135"/>
      <c r="IUJ13" s="135"/>
      <c r="IUK13" s="135"/>
      <c r="IUL13" s="135"/>
      <c r="IUM13" s="135"/>
      <c r="IUN13" s="135"/>
      <c r="IUO13" s="135"/>
      <c r="IUP13" s="135"/>
      <c r="IUQ13" s="135"/>
      <c r="IUR13" s="135"/>
      <c r="IUS13" s="135"/>
      <c r="IUT13" s="135"/>
      <c r="IUU13" s="135"/>
      <c r="IUV13" s="135"/>
      <c r="IUW13" s="135"/>
      <c r="IUX13" s="135"/>
      <c r="IUY13" s="135"/>
      <c r="IUZ13" s="135"/>
      <c r="IVA13" s="135"/>
      <c r="IVB13" s="135"/>
      <c r="IVC13" s="135"/>
      <c r="IVD13" s="135"/>
      <c r="IVE13" s="135"/>
      <c r="IVF13" s="135"/>
      <c r="IVG13" s="135"/>
      <c r="IVH13" s="135"/>
      <c r="IVI13" s="135"/>
      <c r="IVJ13" s="135"/>
      <c r="IVK13" s="135"/>
      <c r="IVL13" s="135"/>
      <c r="IVM13" s="135"/>
      <c r="IVN13" s="135"/>
      <c r="IVO13" s="135"/>
      <c r="IVP13" s="135"/>
      <c r="IVQ13" s="135"/>
      <c r="IVR13" s="135"/>
      <c r="IVS13" s="135"/>
      <c r="IVT13" s="135"/>
      <c r="IVU13" s="135"/>
      <c r="IVV13" s="135"/>
      <c r="IVW13" s="135"/>
      <c r="IVX13" s="135"/>
      <c r="IVY13" s="135"/>
      <c r="IVZ13" s="135"/>
      <c r="IWA13" s="135"/>
      <c r="IWB13" s="135"/>
      <c r="IWC13" s="135"/>
      <c r="IWD13" s="135"/>
      <c r="IWE13" s="135"/>
      <c r="IWF13" s="135"/>
      <c r="IWG13" s="135"/>
      <c r="IWH13" s="135"/>
      <c r="IWI13" s="135"/>
      <c r="IWJ13" s="135"/>
      <c r="IWK13" s="135"/>
      <c r="IWL13" s="135"/>
      <c r="IWM13" s="135"/>
      <c r="IWN13" s="135"/>
      <c r="IWO13" s="135"/>
      <c r="IWP13" s="135"/>
      <c r="IWQ13" s="135"/>
      <c r="IWR13" s="135"/>
      <c r="IWS13" s="135"/>
      <c r="IWT13" s="135"/>
      <c r="IWU13" s="135"/>
      <c r="IWV13" s="135"/>
      <c r="IWW13" s="135"/>
      <c r="IWX13" s="135"/>
      <c r="IWY13" s="135"/>
      <c r="IWZ13" s="135"/>
      <c r="IXA13" s="135"/>
      <c r="IXB13" s="135"/>
      <c r="IXC13" s="135"/>
      <c r="IXD13" s="135"/>
      <c r="IXE13" s="135"/>
      <c r="IXF13" s="135"/>
      <c r="IXG13" s="135"/>
      <c r="IXH13" s="135"/>
      <c r="IXI13" s="135"/>
      <c r="IXJ13" s="135"/>
      <c r="IXK13" s="135"/>
      <c r="IXL13" s="135"/>
      <c r="IXM13" s="135"/>
      <c r="IXN13" s="135"/>
      <c r="IXO13" s="135"/>
      <c r="IXP13" s="135"/>
      <c r="IXQ13" s="135"/>
      <c r="IXR13" s="135"/>
      <c r="IXS13" s="135"/>
      <c r="IXT13" s="135"/>
      <c r="IXU13" s="135"/>
      <c r="IXV13" s="135"/>
      <c r="IXW13" s="135"/>
      <c r="IXX13" s="135"/>
      <c r="IXY13" s="135"/>
      <c r="IXZ13" s="135"/>
      <c r="IYA13" s="135"/>
      <c r="IYB13" s="135"/>
      <c r="IYC13" s="135"/>
      <c r="IYD13" s="135"/>
      <c r="IYE13" s="135"/>
      <c r="IYF13" s="135"/>
      <c r="IYG13" s="135"/>
      <c r="IYH13" s="135"/>
      <c r="IYI13" s="135"/>
      <c r="IYJ13" s="135"/>
      <c r="IYK13" s="135"/>
      <c r="IYL13" s="135"/>
      <c r="IYM13" s="135"/>
      <c r="IYN13" s="135"/>
      <c r="IYO13" s="135"/>
      <c r="IYP13" s="135"/>
      <c r="IYQ13" s="135"/>
      <c r="IYR13" s="135"/>
      <c r="IYS13" s="135"/>
      <c r="IYT13" s="135"/>
      <c r="IYU13" s="135"/>
      <c r="IYV13" s="135"/>
      <c r="IYW13" s="135"/>
      <c r="IYX13" s="135"/>
      <c r="IYY13" s="135"/>
      <c r="IYZ13" s="135"/>
      <c r="IZA13" s="135"/>
      <c r="IZB13" s="135"/>
      <c r="IZC13" s="135"/>
      <c r="IZD13" s="135"/>
      <c r="IZE13" s="135"/>
      <c r="IZF13" s="135"/>
      <c r="IZG13" s="135"/>
      <c r="IZH13" s="135"/>
      <c r="IZI13" s="135"/>
      <c r="IZJ13" s="135"/>
      <c r="IZK13" s="135"/>
      <c r="IZL13" s="135"/>
      <c r="IZM13" s="135"/>
      <c r="IZN13" s="135"/>
      <c r="IZO13" s="135"/>
      <c r="IZP13" s="135"/>
      <c r="IZQ13" s="135"/>
      <c r="IZR13" s="135"/>
      <c r="IZS13" s="135"/>
      <c r="IZT13" s="135"/>
      <c r="IZU13" s="135"/>
      <c r="IZV13" s="135"/>
      <c r="IZW13" s="135"/>
      <c r="IZX13" s="135"/>
      <c r="IZY13" s="135"/>
      <c r="IZZ13" s="135"/>
      <c r="JAA13" s="135"/>
      <c r="JAB13" s="135"/>
      <c r="JAC13" s="135"/>
      <c r="JAD13" s="135"/>
      <c r="JAE13" s="135"/>
      <c r="JAF13" s="135"/>
      <c r="JAG13" s="135"/>
      <c r="JAH13" s="135"/>
      <c r="JAI13" s="135"/>
      <c r="JAJ13" s="135"/>
      <c r="JAK13" s="135"/>
      <c r="JAL13" s="135"/>
      <c r="JAM13" s="135"/>
      <c r="JAN13" s="135"/>
      <c r="JAO13" s="135"/>
      <c r="JAP13" s="135"/>
      <c r="JAQ13" s="135"/>
      <c r="JAR13" s="135"/>
      <c r="JAS13" s="135"/>
      <c r="JAT13" s="135"/>
      <c r="JAU13" s="135"/>
      <c r="JAV13" s="135"/>
      <c r="JAW13" s="135"/>
      <c r="JAX13" s="135"/>
      <c r="JAY13" s="135"/>
      <c r="JAZ13" s="135"/>
      <c r="JBA13" s="135"/>
      <c r="JBB13" s="135"/>
      <c r="JBC13" s="135"/>
      <c r="JBD13" s="135"/>
      <c r="JBE13" s="135"/>
      <c r="JBF13" s="135"/>
      <c r="JBG13" s="135"/>
      <c r="JBH13" s="135"/>
      <c r="JBI13" s="135"/>
      <c r="JBJ13" s="135"/>
      <c r="JBK13" s="135"/>
      <c r="JBL13" s="135"/>
      <c r="JBM13" s="135"/>
      <c r="JBN13" s="135"/>
      <c r="JBO13" s="135"/>
      <c r="JBP13" s="135"/>
      <c r="JBQ13" s="135"/>
      <c r="JBR13" s="135"/>
      <c r="JBS13" s="135"/>
      <c r="JBT13" s="135"/>
      <c r="JBU13" s="135"/>
      <c r="JBV13" s="135"/>
      <c r="JBW13" s="135"/>
      <c r="JBX13" s="135"/>
      <c r="JBY13" s="135"/>
      <c r="JBZ13" s="135"/>
      <c r="JCA13" s="135"/>
      <c r="JCB13" s="135"/>
      <c r="JCC13" s="135"/>
      <c r="JCD13" s="135"/>
      <c r="JCE13" s="135"/>
      <c r="JCF13" s="135"/>
      <c r="JCG13" s="135"/>
      <c r="JCH13" s="135"/>
      <c r="JCI13" s="135"/>
      <c r="JCJ13" s="135"/>
      <c r="JCK13" s="135"/>
      <c r="JCL13" s="135"/>
      <c r="JCM13" s="135"/>
      <c r="JCN13" s="135"/>
      <c r="JCO13" s="135"/>
      <c r="JCP13" s="135"/>
      <c r="JCQ13" s="135"/>
      <c r="JCR13" s="135"/>
      <c r="JCS13" s="135"/>
      <c r="JCT13" s="135"/>
      <c r="JCU13" s="135"/>
      <c r="JCV13" s="135"/>
      <c r="JCW13" s="135"/>
      <c r="JCX13" s="135"/>
      <c r="JCY13" s="135"/>
      <c r="JCZ13" s="135"/>
      <c r="JDA13" s="135"/>
      <c r="JDB13" s="135"/>
      <c r="JDC13" s="135"/>
      <c r="JDD13" s="135"/>
      <c r="JDE13" s="135"/>
      <c r="JDF13" s="135"/>
      <c r="JDG13" s="135"/>
      <c r="JDH13" s="135"/>
      <c r="JDI13" s="135"/>
      <c r="JDJ13" s="135"/>
      <c r="JDK13" s="135"/>
      <c r="JDL13" s="135"/>
      <c r="JDM13" s="135"/>
      <c r="JDN13" s="135"/>
      <c r="JDO13" s="135"/>
      <c r="JDP13" s="135"/>
      <c r="JDQ13" s="135"/>
      <c r="JDR13" s="135"/>
      <c r="JDS13" s="135"/>
      <c r="JDT13" s="135"/>
      <c r="JDU13" s="135"/>
      <c r="JDV13" s="135"/>
      <c r="JDW13" s="135"/>
      <c r="JDX13" s="135"/>
      <c r="JDY13" s="135"/>
      <c r="JDZ13" s="135"/>
      <c r="JEA13" s="135"/>
      <c r="JEB13" s="135"/>
      <c r="JEC13" s="135"/>
      <c r="JED13" s="135"/>
      <c r="JEE13" s="135"/>
      <c r="JEF13" s="135"/>
      <c r="JEG13" s="135"/>
      <c r="JEH13" s="135"/>
      <c r="JEI13" s="135"/>
      <c r="JEJ13" s="135"/>
      <c r="JEK13" s="135"/>
      <c r="JEL13" s="135"/>
      <c r="JEM13" s="135"/>
      <c r="JEN13" s="135"/>
      <c r="JEO13" s="135"/>
      <c r="JEP13" s="135"/>
      <c r="JEQ13" s="135"/>
      <c r="JER13" s="135"/>
      <c r="JES13" s="135"/>
      <c r="JET13" s="135"/>
      <c r="JEU13" s="135"/>
      <c r="JEV13" s="135"/>
      <c r="JEW13" s="135"/>
      <c r="JEX13" s="135"/>
      <c r="JEY13" s="135"/>
      <c r="JEZ13" s="135"/>
      <c r="JFA13" s="135"/>
      <c r="JFB13" s="135"/>
      <c r="JFC13" s="135"/>
      <c r="JFD13" s="135"/>
      <c r="JFE13" s="135"/>
      <c r="JFF13" s="135"/>
      <c r="JFG13" s="135"/>
      <c r="JFH13" s="135"/>
      <c r="JFI13" s="135"/>
      <c r="JFJ13" s="135"/>
      <c r="JFK13" s="135"/>
      <c r="JFL13" s="135"/>
      <c r="JFM13" s="135"/>
      <c r="JFN13" s="135"/>
      <c r="JFO13" s="135"/>
      <c r="JFP13" s="135"/>
      <c r="JFQ13" s="135"/>
      <c r="JFR13" s="135"/>
      <c r="JFS13" s="135"/>
      <c r="JFT13" s="135"/>
      <c r="JFU13" s="135"/>
      <c r="JFV13" s="135"/>
      <c r="JFW13" s="135"/>
      <c r="JFX13" s="135"/>
      <c r="JFY13" s="135"/>
      <c r="JFZ13" s="135"/>
      <c r="JGA13" s="135"/>
      <c r="JGB13" s="135"/>
      <c r="JGC13" s="135"/>
      <c r="JGD13" s="135"/>
      <c r="JGE13" s="135"/>
      <c r="JGF13" s="135"/>
      <c r="JGG13" s="135"/>
      <c r="JGH13" s="135"/>
      <c r="JGI13" s="135"/>
      <c r="JGJ13" s="135"/>
      <c r="JGK13" s="135"/>
      <c r="JGL13" s="135"/>
      <c r="JGM13" s="135"/>
      <c r="JGN13" s="135"/>
      <c r="JGO13" s="135"/>
      <c r="JGP13" s="135"/>
      <c r="JGQ13" s="135"/>
      <c r="JGR13" s="135"/>
      <c r="JGS13" s="135"/>
      <c r="JGT13" s="135"/>
      <c r="JGU13" s="135"/>
      <c r="JGV13" s="135"/>
      <c r="JGW13" s="135"/>
      <c r="JGX13" s="135"/>
      <c r="JGY13" s="135"/>
      <c r="JGZ13" s="135"/>
      <c r="JHA13" s="135"/>
      <c r="JHB13" s="135"/>
      <c r="JHC13" s="135"/>
      <c r="JHD13" s="135"/>
      <c r="JHE13" s="135"/>
      <c r="JHF13" s="135"/>
      <c r="JHG13" s="135"/>
      <c r="JHH13" s="135"/>
      <c r="JHI13" s="135"/>
      <c r="JHJ13" s="135"/>
      <c r="JHK13" s="135"/>
      <c r="JHL13" s="135"/>
      <c r="JHM13" s="135"/>
      <c r="JHN13" s="135"/>
      <c r="JHO13" s="135"/>
      <c r="JHP13" s="135"/>
      <c r="JHQ13" s="135"/>
      <c r="JHR13" s="135"/>
      <c r="JHS13" s="135"/>
      <c r="JHT13" s="135"/>
      <c r="JHU13" s="135"/>
      <c r="JHV13" s="135"/>
      <c r="JHW13" s="135"/>
      <c r="JHX13" s="135"/>
      <c r="JHY13" s="135"/>
      <c r="JHZ13" s="135"/>
      <c r="JIA13" s="135"/>
      <c r="JIB13" s="135"/>
      <c r="JIC13" s="135"/>
      <c r="JID13" s="135"/>
      <c r="JIE13" s="135"/>
      <c r="JIF13" s="135"/>
      <c r="JIG13" s="135"/>
      <c r="JIH13" s="135"/>
      <c r="JII13" s="135"/>
      <c r="JIJ13" s="135"/>
      <c r="JIK13" s="135"/>
      <c r="JIL13" s="135"/>
      <c r="JIM13" s="135"/>
      <c r="JIN13" s="135"/>
      <c r="JIO13" s="135"/>
      <c r="JIP13" s="135"/>
      <c r="JIQ13" s="135"/>
      <c r="JIR13" s="135"/>
      <c r="JIS13" s="135"/>
      <c r="JIT13" s="135"/>
      <c r="JIU13" s="135"/>
      <c r="JIV13" s="135"/>
      <c r="JIW13" s="135"/>
      <c r="JIX13" s="135"/>
      <c r="JIY13" s="135"/>
      <c r="JIZ13" s="135"/>
      <c r="JJA13" s="135"/>
      <c r="JJB13" s="135"/>
      <c r="JJC13" s="135"/>
      <c r="JJD13" s="135"/>
      <c r="JJE13" s="135"/>
      <c r="JJF13" s="135"/>
      <c r="JJG13" s="135"/>
      <c r="JJH13" s="135"/>
      <c r="JJI13" s="135"/>
      <c r="JJJ13" s="135"/>
      <c r="JJK13" s="135"/>
      <c r="JJL13" s="135"/>
      <c r="JJM13" s="135"/>
      <c r="JJN13" s="135"/>
      <c r="JJO13" s="135"/>
      <c r="JJP13" s="135"/>
      <c r="JJQ13" s="135"/>
      <c r="JJR13" s="135"/>
      <c r="JJS13" s="135"/>
      <c r="JJT13" s="135"/>
      <c r="JJU13" s="135"/>
      <c r="JJV13" s="135"/>
      <c r="JJW13" s="135"/>
      <c r="JJX13" s="135"/>
      <c r="JJY13" s="135"/>
      <c r="JJZ13" s="135"/>
      <c r="JKA13" s="135"/>
      <c r="JKB13" s="135"/>
      <c r="JKC13" s="135"/>
      <c r="JKD13" s="135"/>
      <c r="JKE13" s="135"/>
      <c r="JKF13" s="135"/>
      <c r="JKG13" s="135"/>
      <c r="JKH13" s="135"/>
      <c r="JKI13" s="135"/>
      <c r="JKJ13" s="135"/>
      <c r="JKK13" s="135"/>
      <c r="JKL13" s="135"/>
      <c r="JKM13" s="135"/>
      <c r="JKN13" s="135"/>
      <c r="JKO13" s="135"/>
      <c r="JKP13" s="135"/>
      <c r="JKQ13" s="135"/>
      <c r="JKR13" s="135"/>
      <c r="JKS13" s="135"/>
      <c r="JKT13" s="135"/>
      <c r="JKU13" s="135"/>
      <c r="JKV13" s="135"/>
      <c r="JKW13" s="135"/>
      <c r="JKX13" s="135"/>
      <c r="JKY13" s="135"/>
      <c r="JKZ13" s="135"/>
      <c r="JLA13" s="135"/>
      <c r="JLB13" s="135"/>
      <c r="JLC13" s="135"/>
      <c r="JLD13" s="135"/>
      <c r="JLE13" s="135"/>
      <c r="JLF13" s="135"/>
      <c r="JLG13" s="135"/>
      <c r="JLH13" s="135"/>
      <c r="JLI13" s="135"/>
      <c r="JLJ13" s="135"/>
      <c r="JLK13" s="135"/>
      <c r="JLL13" s="135"/>
      <c r="JLM13" s="135"/>
      <c r="JLN13" s="135"/>
      <c r="JLO13" s="135"/>
      <c r="JLP13" s="135"/>
      <c r="JLQ13" s="135"/>
      <c r="JLR13" s="135"/>
      <c r="JLS13" s="135"/>
      <c r="JLT13" s="135"/>
      <c r="JLU13" s="135"/>
      <c r="JLV13" s="135"/>
      <c r="JLW13" s="135"/>
      <c r="JLX13" s="135"/>
      <c r="JLY13" s="135"/>
      <c r="JLZ13" s="135"/>
      <c r="JMA13" s="135"/>
      <c r="JMB13" s="135"/>
      <c r="JMC13" s="135"/>
      <c r="JMD13" s="135"/>
      <c r="JME13" s="135"/>
      <c r="JMF13" s="135"/>
      <c r="JMG13" s="135"/>
      <c r="JMH13" s="135"/>
      <c r="JMI13" s="135"/>
      <c r="JMJ13" s="135"/>
      <c r="JMK13" s="135"/>
      <c r="JML13" s="135"/>
      <c r="JMM13" s="135"/>
      <c r="JMN13" s="135"/>
      <c r="JMO13" s="135"/>
      <c r="JMP13" s="135"/>
      <c r="JMQ13" s="135"/>
      <c r="JMR13" s="135"/>
      <c r="JMS13" s="135"/>
      <c r="JMT13" s="135"/>
      <c r="JMU13" s="135"/>
      <c r="JMV13" s="135"/>
      <c r="JMW13" s="135"/>
      <c r="JMX13" s="135"/>
      <c r="JMY13" s="135"/>
      <c r="JMZ13" s="135"/>
      <c r="JNA13" s="135"/>
      <c r="JNB13" s="135"/>
      <c r="JNC13" s="135"/>
      <c r="JND13" s="135"/>
      <c r="JNE13" s="135"/>
      <c r="JNF13" s="135"/>
      <c r="JNG13" s="135"/>
      <c r="JNH13" s="135"/>
      <c r="JNI13" s="135"/>
      <c r="JNJ13" s="135"/>
      <c r="JNK13" s="135"/>
      <c r="JNL13" s="135"/>
      <c r="JNM13" s="135"/>
      <c r="JNN13" s="135"/>
      <c r="JNO13" s="135"/>
      <c r="JNP13" s="135"/>
      <c r="JNQ13" s="135"/>
      <c r="JNR13" s="135"/>
      <c r="JNS13" s="135"/>
      <c r="JNT13" s="135"/>
      <c r="JNU13" s="135"/>
      <c r="JNV13" s="135"/>
      <c r="JNW13" s="135"/>
      <c r="JNX13" s="135"/>
      <c r="JNY13" s="135"/>
      <c r="JNZ13" s="135"/>
      <c r="JOA13" s="135"/>
      <c r="JOB13" s="135"/>
      <c r="JOC13" s="135"/>
      <c r="JOD13" s="135"/>
      <c r="JOE13" s="135"/>
      <c r="JOF13" s="135"/>
      <c r="JOG13" s="135"/>
      <c r="JOH13" s="135"/>
      <c r="JOI13" s="135"/>
      <c r="JOJ13" s="135"/>
      <c r="JOK13" s="135"/>
      <c r="JOL13" s="135"/>
      <c r="JOM13" s="135"/>
      <c r="JON13" s="135"/>
      <c r="JOO13" s="135"/>
      <c r="JOP13" s="135"/>
      <c r="JOQ13" s="135"/>
      <c r="JOR13" s="135"/>
      <c r="JOS13" s="135"/>
      <c r="JOT13" s="135"/>
      <c r="JOU13" s="135"/>
      <c r="JOV13" s="135"/>
      <c r="JOW13" s="135"/>
      <c r="JOX13" s="135"/>
      <c r="JOY13" s="135"/>
      <c r="JOZ13" s="135"/>
      <c r="JPA13" s="135"/>
      <c r="JPB13" s="135"/>
      <c r="JPC13" s="135"/>
      <c r="JPD13" s="135"/>
      <c r="JPE13" s="135"/>
      <c r="JPF13" s="135"/>
      <c r="JPG13" s="135"/>
      <c r="JPH13" s="135"/>
      <c r="JPI13" s="135"/>
      <c r="JPJ13" s="135"/>
      <c r="JPK13" s="135"/>
      <c r="JPL13" s="135"/>
      <c r="JPM13" s="135"/>
      <c r="JPN13" s="135"/>
      <c r="JPO13" s="135"/>
      <c r="JPP13" s="135"/>
      <c r="JPQ13" s="135"/>
      <c r="JPR13" s="135"/>
      <c r="JPS13" s="135"/>
      <c r="JPT13" s="135"/>
      <c r="JPU13" s="135"/>
      <c r="JPV13" s="135"/>
      <c r="JPW13" s="135"/>
      <c r="JPX13" s="135"/>
      <c r="JPY13" s="135"/>
      <c r="JPZ13" s="135"/>
      <c r="JQA13" s="135"/>
      <c r="JQB13" s="135"/>
      <c r="JQC13" s="135"/>
      <c r="JQD13" s="135"/>
      <c r="JQE13" s="135"/>
      <c r="JQF13" s="135"/>
      <c r="JQG13" s="135"/>
      <c r="JQH13" s="135"/>
      <c r="JQI13" s="135"/>
      <c r="JQJ13" s="135"/>
      <c r="JQK13" s="135"/>
      <c r="JQL13" s="135"/>
      <c r="JQM13" s="135"/>
      <c r="JQN13" s="135"/>
      <c r="JQO13" s="135"/>
      <c r="JQP13" s="135"/>
      <c r="JQQ13" s="135"/>
      <c r="JQR13" s="135"/>
      <c r="JQS13" s="135"/>
      <c r="JQT13" s="135"/>
      <c r="JQU13" s="135"/>
      <c r="JQV13" s="135"/>
      <c r="JQW13" s="135"/>
      <c r="JQX13" s="135"/>
      <c r="JQY13" s="135"/>
      <c r="JQZ13" s="135"/>
      <c r="JRA13" s="135"/>
      <c r="JRB13" s="135"/>
      <c r="JRC13" s="135"/>
      <c r="JRD13" s="135"/>
      <c r="JRE13" s="135"/>
      <c r="JRF13" s="135"/>
      <c r="JRG13" s="135"/>
      <c r="JRH13" s="135"/>
      <c r="JRI13" s="135"/>
      <c r="JRJ13" s="135"/>
      <c r="JRK13" s="135"/>
      <c r="JRL13" s="135"/>
      <c r="JRM13" s="135"/>
      <c r="JRN13" s="135"/>
      <c r="JRO13" s="135"/>
      <c r="JRP13" s="135"/>
      <c r="JRQ13" s="135"/>
      <c r="JRR13" s="135"/>
      <c r="JRS13" s="135"/>
      <c r="JRT13" s="135"/>
      <c r="JRU13" s="135"/>
      <c r="JRV13" s="135"/>
      <c r="JRW13" s="135"/>
      <c r="JRX13" s="135"/>
      <c r="JRY13" s="135"/>
      <c r="JRZ13" s="135"/>
      <c r="JSA13" s="135"/>
      <c r="JSB13" s="135"/>
      <c r="JSC13" s="135"/>
      <c r="JSD13" s="135"/>
      <c r="JSE13" s="135"/>
      <c r="JSF13" s="135"/>
      <c r="JSG13" s="135"/>
      <c r="JSH13" s="135"/>
      <c r="JSI13" s="135"/>
      <c r="JSJ13" s="135"/>
      <c r="JSK13" s="135"/>
      <c r="JSL13" s="135"/>
      <c r="JSM13" s="135"/>
      <c r="JSN13" s="135"/>
      <c r="JSO13" s="135"/>
      <c r="JSP13" s="135"/>
      <c r="JSQ13" s="135"/>
      <c r="JSR13" s="135"/>
      <c r="JSS13" s="135"/>
      <c r="JST13" s="135"/>
      <c r="JSU13" s="135"/>
      <c r="JSV13" s="135"/>
      <c r="JSW13" s="135"/>
      <c r="JSX13" s="135"/>
      <c r="JSY13" s="135"/>
      <c r="JSZ13" s="135"/>
      <c r="JTA13" s="135"/>
      <c r="JTB13" s="135"/>
      <c r="JTC13" s="135"/>
      <c r="JTD13" s="135"/>
      <c r="JTE13" s="135"/>
      <c r="JTF13" s="135"/>
      <c r="JTG13" s="135"/>
      <c r="JTH13" s="135"/>
      <c r="JTI13" s="135"/>
      <c r="JTJ13" s="135"/>
      <c r="JTK13" s="135"/>
      <c r="JTL13" s="135"/>
      <c r="JTM13" s="135"/>
      <c r="JTN13" s="135"/>
      <c r="JTO13" s="135"/>
      <c r="JTP13" s="135"/>
      <c r="JTQ13" s="135"/>
      <c r="JTR13" s="135"/>
      <c r="JTS13" s="135"/>
      <c r="JTT13" s="135"/>
      <c r="JTU13" s="135"/>
      <c r="JTV13" s="135"/>
      <c r="JTW13" s="135"/>
      <c r="JTX13" s="135"/>
      <c r="JTY13" s="135"/>
      <c r="JTZ13" s="135"/>
      <c r="JUA13" s="135"/>
      <c r="JUB13" s="135"/>
      <c r="JUC13" s="135"/>
      <c r="JUD13" s="135"/>
      <c r="JUE13" s="135"/>
      <c r="JUF13" s="135"/>
      <c r="JUG13" s="135"/>
      <c r="JUH13" s="135"/>
      <c r="JUI13" s="135"/>
      <c r="JUJ13" s="135"/>
      <c r="JUK13" s="135"/>
      <c r="JUL13" s="135"/>
      <c r="JUM13" s="135"/>
      <c r="JUN13" s="135"/>
      <c r="JUO13" s="135"/>
      <c r="JUP13" s="135"/>
      <c r="JUQ13" s="135"/>
      <c r="JUR13" s="135"/>
      <c r="JUS13" s="135"/>
      <c r="JUT13" s="135"/>
      <c r="JUU13" s="135"/>
      <c r="JUV13" s="135"/>
      <c r="JUW13" s="135"/>
      <c r="JUX13" s="135"/>
      <c r="JUY13" s="135"/>
      <c r="JUZ13" s="135"/>
      <c r="JVA13" s="135"/>
      <c r="JVB13" s="135"/>
      <c r="JVC13" s="135"/>
      <c r="JVD13" s="135"/>
      <c r="JVE13" s="135"/>
      <c r="JVF13" s="135"/>
      <c r="JVG13" s="135"/>
      <c r="JVH13" s="135"/>
      <c r="JVI13" s="135"/>
      <c r="JVJ13" s="135"/>
      <c r="JVK13" s="135"/>
      <c r="JVL13" s="135"/>
      <c r="JVM13" s="135"/>
      <c r="JVN13" s="135"/>
      <c r="JVO13" s="135"/>
      <c r="JVP13" s="135"/>
      <c r="JVQ13" s="135"/>
      <c r="JVR13" s="135"/>
      <c r="JVS13" s="135"/>
      <c r="JVT13" s="135"/>
      <c r="JVU13" s="135"/>
      <c r="JVV13" s="135"/>
      <c r="JVW13" s="135"/>
      <c r="JVX13" s="135"/>
      <c r="JVY13" s="135"/>
      <c r="JVZ13" s="135"/>
      <c r="JWA13" s="135"/>
      <c r="JWB13" s="135"/>
      <c r="JWC13" s="135"/>
      <c r="JWD13" s="135"/>
      <c r="JWE13" s="135"/>
      <c r="JWF13" s="135"/>
      <c r="JWG13" s="135"/>
      <c r="JWH13" s="135"/>
      <c r="JWI13" s="135"/>
      <c r="JWJ13" s="135"/>
      <c r="JWK13" s="135"/>
      <c r="JWL13" s="135"/>
      <c r="JWM13" s="135"/>
      <c r="JWN13" s="135"/>
      <c r="JWO13" s="135"/>
      <c r="JWP13" s="135"/>
      <c r="JWQ13" s="135"/>
      <c r="JWR13" s="135"/>
      <c r="JWS13" s="135"/>
      <c r="JWT13" s="135"/>
      <c r="JWU13" s="135"/>
      <c r="JWV13" s="135"/>
      <c r="JWW13" s="135"/>
      <c r="JWX13" s="135"/>
      <c r="JWY13" s="135"/>
      <c r="JWZ13" s="135"/>
      <c r="JXA13" s="135"/>
      <c r="JXB13" s="135"/>
      <c r="JXC13" s="135"/>
      <c r="JXD13" s="135"/>
      <c r="JXE13" s="135"/>
      <c r="JXF13" s="135"/>
      <c r="JXG13" s="135"/>
      <c r="JXH13" s="135"/>
      <c r="JXI13" s="135"/>
      <c r="JXJ13" s="135"/>
      <c r="JXK13" s="135"/>
      <c r="JXL13" s="135"/>
      <c r="JXM13" s="135"/>
      <c r="JXN13" s="135"/>
      <c r="JXO13" s="135"/>
      <c r="JXP13" s="135"/>
      <c r="JXQ13" s="135"/>
      <c r="JXR13" s="135"/>
      <c r="JXS13" s="135"/>
      <c r="JXT13" s="135"/>
      <c r="JXU13" s="135"/>
      <c r="JXV13" s="135"/>
      <c r="JXW13" s="135"/>
      <c r="JXX13" s="135"/>
      <c r="JXY13" s="135"/>
      <c r="JXZ13" s="135"/>
      <c r="JYA13" s="135"/>
      <c r="JYB13" s="135"/>
      <c r="JYC13" s="135"/>
      <c r="JYD13" s="135"/>
      <c r="JYE13" s="135"/>
      <c r="JYF13" s="135"/>
      <c r="JYG13" s="135"/>
      <c r="JYH13" s="135"/>
      <c r="JYI13" s="135"/>
      <c r="JYJ13" s="135"/>
      <c r="JYK13" s="135"/>
      <c r="JYL13" s="135"/>
      <c r="JYM13" s="135"/>
      <c r="JYN13" s="135"/>
      <c r="JYO13" s="135"/>
      <c r="JYP13" s="135"/>
      <c r="JYQ13" s="135"/>
      <c r="JYR13" s="135"/>
      <c r="JYS13" s="135"/>
      <c r="JYT13" s="135"/>
      <c r="JYU13" s="135"/>
      <c r="JYV13" s="135"/>
      <c r="JYW13" s="135"/>
      <c r="JYX13" s="135"/>
      <c r="JYY13" s="135"/>
      <c r="JYZ13" s="135"/>
      <c r="JZA13" s="135"/>
      <c r="JZB13" s="135"/>
      <c r="JZC13" s="135"/>
      <c r="JZD13" s="135"/>
      <c r="JZE13" s="135"/>
      <c r="JZF13" s="135"/>
      <c r="JZG13" s="135"/>
      <c r="JZH13" s="135"/>
      <c r="JZI13" s="135"/>
      <c r="JZJ13" s="135"/>
      <c r="JZK13" s="135"/>
      <c r="JZL13" s="135"/>
      <c r="JZM13" s="135"/>
      <c r="JZN13" s="135"/>
      <c r="JZO13" s="135"/>
      <c r="JZP13" s="135"/>
      <c r="JZQ13" s="135"/>
      <c r="JZR13" s="135"/>
      <c r="JZS13" s="135"/>
      <c r="JZT13" s="135"/>
      <c r="JZU13" s="135"/>
      <c r="JZV13" s="135"/>
      <c r="JZW13" s="135"/>
      <c r="JZX13" s="135"/>
      <c r="JZY13" s="135"/>
      <c r="JZZ13" s="135"/>
      <c r="KAA13" s="135"/>
      <c r="KAB13" s="135"/>
      <c r="KAC13" s="135"/>
      <c r="KAD13" s="135"/>
      <c r="KAE13" s="135"/>
      <c r="KAF13" s="135"/>
      <c r="KAG13" s="135"/>
      <c r="KAH13" s="135"/>
      <c r="KAI13" s="135"/>
      <c r="KAJ13" s="135"/>
      <c r="KAK13" s="135"/>
      <c r="KAL13" s="135"/>
      <c r="KAM13" s="135"/>
      <c r="KAN13" s="135"/>
      <c r="KAO13" s="135"/>
      <c r="KAP13" s="135"/>
      <c r="KAQ13" s="135"/>
      <c r="KAR13" s="135"/>
      <c r="KAS13" s="135"/>
      <c r="KAT13" s="135"/>
      <c r="KAU13" s="135"/>
      <c r="KAV13" s="135"/>
      <c r="KAW13" s="135"/>
      <c r="KAX13" s="135"/>
      <c r="KAY13" s="135"/>
      <c r="KAZ13" s="135"/>
      <c r="KBA13" s="135"/>
      <c r="KBB13" s="135"/>
      <c r="KBC13" s="135"/>
      <c r="KBD13" s="135"/>
      <c r="KBE13" s="135"/>
      <c r="KBF13" s="135"/>
      <c r="KBG13" s="135"/>
      <c r="KBH13" s="135"/>
      <c r="KBI13" s="135"/>
      <c r="KBJ13" s="135"/>
      <c r="KBK13" s="135"/>
      <c r="KBL13" s="135"/>
      <c r="KBM13" s="135"/>
      <c r="KBN13" s="135"/>
      <c r="KBO13" s="135"/>
      <c r="KBP13" s="135"/>
      <c r="KBQ13" s="135"/>
      <c r="KBR13" s="135"/>
      <c r="KBS13" s="135"/>
      <c r="KBT13" s="135"/>
      <c r="KBU13" s="135"/>
      <c r="KBV13" s="135"/>
      <c r="KBW13" s="135"/>
      <c r="KBX13" s="135"/>
      <c r="KBY13" s="135"/>
      <c r="KBZ13" s="135"/>
      <c r="KCA13" s="135"/>
      <c r="KCB13" s="135"/>
      <c r="KCC13" s="135"/>
      <c r="KCD13" s="135"/>
      <c r="KCE13" s="135"/>
      <c r="KCF13" s="135"/>
      <c r="KCG13" s="135"/>
      <c r="KCH13" s="135"/>
      <c r="KCI13" s="135"/>
      <c r="KCJ13" s="135"/>
      <c r="KCK13" s="135"/>
      <c r="KCL13" s="135"/>
      <c r="KCM13" s="135"/>
      <c r="KCN13" s="135"/>
      <c r="KCO13" s="135"/>
      <c r="KCP13" s="135"/>
      <c r="KCQ13" s="135"/>
      <c r="KCR13" s="135"/>
      <c r="KCS13" s="135"/>
      <c r="KCT13" s="135"/>
      <c r="KCU13" s="135"/>
      <c r="KCV13" s="135"/>
      <c r="KCW13" s="135"/>
      <c r="KCX13" s="135"/>
      <c r="KCY13" s="135"/>
      <c r="KCZ13" s="135"/>
      <c r="KDA13" s="135"/>
      <c r="KDB13" s="135"/>
      <c r="KDC13" s="135"/>
      <c r="KDD13" s="135"/>
      <c r="KDE13" s="135"/>
      <c r="KDF13" s="135"/>
      <c r="KDG13" s="135"/>
      <c r="KDH13" s="135"/>
      <c r="KDI13" s="135"/>
      <c r="KDJ13" s="135"/>
      <c r="KDK13" s="135"/>
      <c r="KDL13" s="135"/>
      <c r="KDM13" s="135"/>
      <c r="KDN13" s="135"/>
      <c r="KDO13" s="135"/>
      <c r="KDP13" s="135"/>
      <c r="KDQ13" s="135"/>
      <c r="KDR13" s="135"/>
      <c r="KDS13" s="135"/>
      <c r="KDT13" s="135"/>
      <c r="KDU13" s="135"/>
      <c r="KDV13" s="135"/>
      <c r="KDW13" s="135"/>
      <c r="KDX13" s="135"/>
      <c r="KDY13" s="135"/>
      <c r="KDZ13" s="135"/>
      <c r="KEA13" s="135"/>
      <c r="KEB13" s="135"/>
      <c r="KEC13" s="135"/>
      <c r="KED13" s="135"/>
      <c r="KEE13" s="135"/>
      <c r="KEF13" s="135"/>
      <c r="KEG13" s="135"/>
      <c r="KEH13" s="135"/>
      <c r="KEI13" s="135"/>
      <c r="KEJ13" s="135"/>
      <c r="KEK13" s="135"/>
      <c r="KEL13" s="135"/>
      <c r="KEM13" s="135"/>
      <c r="KEN13" s="135"/>
      <c r="KEO13" s="135"/>
      <c r="KEP13" s="135"/>
      <c r="KEQ13" s="135"/>
      <c r="KER13" s="135"/>
      <c r="KES13" s="135"/>
      <c r="KET13" s="135"/>
      <c r="KEU13" s="135"/>
      <c r="KEV13" s="135"/>
      <c r="KEW13" s="135"/>
      <c r="KEX13" s="135"/>
      <c r="KEY13" s="135"/>
      <c r="KEZ13" s="135"/>
      <c r="KFA13" s="135"/>
      <c r="KFB13" s="135"/>
      <c r="KFC13" s="135"/>
      <c r="KFD13" s="135"/>
      <c r="KFE13" s="135"/>
      <c r="KFF13" s="135"/>
      <c r="KFG13" s="135"/>
      <c r="KFH13" s="135"/>
      <c r="KFI13" s="135"/>
      <c r="KFJ13" s="135"/>
      <c r="KFK13" s="135"/>
      <c r="KFL13" s="135"/>
      <c r="KFM13" s="135"/>
      <c r="KFN13" s="135"/>
      <c r="KFO13" s="135"/>
      <c r="KFP13" s="135"/>
      <c r="KFQ13" s="135"/>
      <c r="KFR13" s="135"/>
      <c r="KFS13" s="135"/>
      <c r="KFT13" s="135"/>
      <c r="KFU13" s="135"/>
      <c r="KFV13" s="135"/>
      <c r="KFW13" s="135"/>
      <c r="KFX13" s="135"/>
      <c r="KFY13" s="135"/>
      <c r="KFZ13" s="135"/>
      <c r="KGA13" s="135"/>
      <c r="KGB13" s="135"/>
      <c r="KGC13" s="135"/>
      <c r="KGD13" s="135"/>
      <c r="KGE13" s="135"/>
      <c r="KGF13" s="135"/>
      <c r="KGG13" s="135"/>
      <c r="KGH13" s="135"/>
      <c r="KGI13" s="135"/>
      <c r="KGJ13" s="135"/>
      <c r="KGK13" s="135"/>
      <c r="KGL13" s="135"/>
      <c r="KGM13" s="135"/>
      <c r="KGN13" s="135"/>
      <c r="KGO13" s="135"/>
      <c r="KGP13" s="135"/>
      <c r="KGQ13" s="135"/>
      <c r="KGR13" s="135"/>
      <c r="KGS13" s="135"/>
      <c r="KGT13" s="135"/>
      <c r="KGU13" s="135"/>
      <c r="KGV13" s="135"/>
      <c r="KGW13" s="135"/>
      <c r="KGX13" s="135"/>
      <c r="KGY13" s="135"/>
      <c r="KGZ13" s="135"/>
      <c r="KHA13" s="135"/>
      <c r="KHB13" s="135"/>
      <c r="KHC13" s="135"/>
      <c r="KHD13" s="135"/>
      <c r="KHE13" s="135"/>
      <c r="KHF13" s="135"/>
      <c r="KHG13" s="135"/>
      <c r="KHH13" s="135"/>
      <c r="KHI13" s="135"/>
      <c r="KHJ13" s="135"/>
      <c r="KHK13" s="135"/>
      <c r="KHL13" s="135"/>
      <c r="KHM13" s="135"/>
      <c r="KHN13" s="135"/>
      <c r="KHO13" s="135"/>
      <c r="KHP13" s="135"/>
      <c r="KHQ13" s="135"/>
      <c r="KHR13" s="135"/>
      <c r="KHS13" s="135"/>
      <c r="KHT13" s="135"/>
      <c r="KHU13" s="135"/>
      <c r="KHV13" s="135"/>
      <c r="KHW13" s="135"/>
      <c r="KHX13" s="135"/>
      <c r="KHY13" s="135"/>
      <c r="KHZ13" s="135"/>
      <c r="KIA13" s="135"/>
      <c r="KIB13" s="135"/>
      <c r="KIC13" s="135"/>
      <c r="KID13" s="135"/>
      <c r="KIE13" s="135"/>
      <c r="KIF13" s="135"/>
      <c r="KIG13" s="135"/>
      <c r="KIH13" s="135"/>
      <c r="KII13" s="135"/>
      <c r="KIJ13" s="135"/>
      <c r="KIK13" s="135"/>
      <c r="KIL13" s="135"/>
      <c r="KIM13" s="135"/>
      <c r="KIN13" s="135"/>
      <c r="KIO13" s="135"/>
      <c r="KIP13" s="135"/>
      <c r="KIQ13" s="135"/>
      <c r="KIR13" s="135"/>
      <c r="KIS13" s="135"/>
      <c r="KIT13" s="135"/>
      <c r="KIU13" s="135"/>
      <c r="KIV13" s="135"/>
      <c r="KIW13" s="135"/>
      <c r="KIX13" s="135"/>
      <c r="KIY13" s="135"/>
      <c r="KIZ13" s="135"/>
      <c r="KJA13" s="135"/>
      <c r="KJB13" s="135"/>
      <c r="KJC13" s="135"/>
      <c r="KJD13" s="135"/>
      <c r="KJE13" s="135"/>
      <c r="KJF13" s="135"/>
      <c r="KJG13" s="135"/>
      <c r="KJH13" s="135"/>
      <c r="KJI13" s="135"/>
      <c r="KJJ13" s="135"/>
      <c r="KJK13" s="135"/>
      <c r="KJL13" s="135"/>
      <c r="KJM13" s="135"/>
      <c r="KJN13" s="135"/>
      <c r="KJO13" s="135"/>
      <c r="KJP13" s="135"/>
      <c r="KJQ13" s="135"/>
      <c r="KJR13" s="135"/>
      <c r="KJS13" s="135"/>
      <c r="KJT13" s="135"/>
      <c r="KJU13" s="135"/>
      <c r="KJV13" s="135"/>
      <c r="KJW13" s="135"/>
      <c r="KJX13" s="135"/>
      <c r="KJY13" s="135"/>
      <c r="KJZ13" s="135"/>
      <c r="KKA13" s="135"/>
      <c r="KKB13" s="135"/>
      <c r="KKC13" s="135"/>
      <c r="KKD13" s="135"/>
      <c r="KKE13" s="135"/>
      <c r="KKF13" s="135"/>
      <c r="KKG13" s="135"/>
      <c r="KKH13" s="135"/>
      <c r="KKI13" s="135"/>
      <c r="KKJ13" s="135"/>
      <c r="KKK13" s="135"/>
      <c r="KKL13" s="135"/>
      <c r="KKM13" s="135"/>
      <c r="KKN13" s="135"/>
      <c r="KKO13" s="135"/>
      <c r="KKP13" s="135"/>
      <c r="KKQ13" s="135"/>
      <c r="KKR13" s="135"/>
      <c r="KKS13" s="135"/>
      <c r="KKT13" s="135"/>
      <c r="KKU13" s="135"/>
      <c r="KKV13" s="135"/>
      <c r="KKW13" s="135"/>
      <c r="KKX13" s="135"/>
      <c r="KKY13" s="135"/>
      <c r="KKZ13" s="135"/>
      <c r="KLA13" s="135"/>
      <c r="KLB13" s="135"/>
      <c r="KLC13" s="135"/>
      <c r="KLD13" s="135"/>
      <c r="KLE13" s="135"/>
      <c r="KLF13" s="135"/>
      <c r="KLG13" s="135"/>
      <c r="KLH13" s="135"/>
      <c r="KLI13" s="135"/>
      <c r="KLJ13" s="135"/>
      <c r="KLK13" s="135"/>
      <c r="KLL13" s="135"/>
      <c r="KLM13" s="135"/>
      <c r="KLN13" s="135"/>
      <c r="KLO13" s="135"/>
      <c r="KLP13" s="135"/>
      <c r="KLQ13" s="135"/>
      <c r="KLR13" s="135"/>
      <c r="KLS13" s="135"/>
      <c r="KLT13" s="135"/>
      <c r="KLU13" s="135"/>
      <c r="KLV13" s="135"/>
      <c r="KLW13" s="135"/>
      <c r="KLX13" s="135"/>
      <c r="KLY13" s="135"/>
      <c r="KLZ13" s="135"/>
      <c r="KMA13" s="135"/>
      <c r="KMB13" s="135"/>
      <c r="KMC13" s="135"/>
      <c r="KMD13" s="135"/>
      <c r="KME13" s="135"/>
      <c r="KMF13" s="135"/>
      <c r="KMG13" s="135"/>
      <c r="KMH13" s="135"/>
      <c r="KMI13" s="135"/>
      <c r="KMJ13" s="135"/>
      <c r="KMK13" s="135"/>
      <c r="KML13" s="135"/>
      <c r="KMM13" s="135"/>
      <c r="KMN13" s="135"/>
      <c r="KMO13" s="135"/>
      <c r="KMP13" s="135"/>
      <c r="KMQ13" s="135"/>
      <c r="KMR13" s="135"/>
      <c r="KMS13" s="135"/>
      <c r="KMT13" s="135"/>
      <c r="KMU13" s="135"/>
      <c r="KMV13" s="135"/>
      <c r="KMW13" s="135"/>
      <c r="KMX13" s="135"/>
      <c r="KMY13" s="135"/>
      <c r="KMZ13" s="135"/>
      <c r="KNA13" s="135"/>
      <c r="KNB13" s="135"/>
      <c r="KNC13" s="135"/>
      <c r="KND13" s="135"/>
      <c r="KNE13" s="135"/>
      <c r="KNF13" s="135"/>
      <c r="KNG13" s="135"/>
      <c r="KNH13" s="135"/>
      <c r="KNI13" s="135"/>
      <c r="KNJ13" s="135"/>
      <c r="KNK13" s="135"/>
      <c r="KNL13" s="135"/>
      <c r="KNM13" s="135"/>
      <c r="KNN13" s="135"/>
      <c r="KNO13" s="135"/>
      <c r="KNP13" s="135"/>
      <c r="KNQ13" s="135"/>
      <c r="KNR13" s="135"/>
      <c r="KNS13" s="135"/>
      <c r="KNT13" s="135"/>
      <c r="KNU13" s="135"/>
      <c r="KNV13" s="135"/>
      <c r="KNW13" s="135"/>
      <c r="KNX13" s="135"/>
      <c r="KNY13" s="135"/>
      <c r="KNZ13" s="135"/>
      <c r="KOA13" s="135"/>
      <c r="KOB13" s="135"/>
      <c r="KOC13" s="135"/>
      <c r="KOD13" s="135"/>
      <c r="KOE13" s="135"/>
      <c r="KOF13" s="135"/>
      <c r="KOG13" s="135"/>
      <c r="KOH13" s="135"/>
      <c r="KOI13" s="135"/>
      <c r="KOJ13" s="135"/>
      <c r="KOK13" s="135"/>
      <c r="KOL13" s="135"/>
      <c r="KOM13" s="135"/>
      <c r="KON13" s="135"/>
      <c r="KOO13" s="135"/>
      <c r="KOP13" s="135"/>
      <c r="KOQ13" s="135"/>
      <c r="KOR13" s="135"/>
      <c r="KOS13" s="135"/>
      <c r="KOT13" s="135"/>
      <c r="KOU13" s="135"/>
      <c r="KOV13" s="135"/>
      <c r="KOW13" s="135"/>
      <c r="KOX13" s="135"/>
      <c r="KOY13" s="135"/>
      <c r="KOZ13" s="135"/>
      <c r="KPA13" s="135"/>
      <c r="KPB13" s="135"/>
      <c r="KPC13" s="135"/>
      <c r="KPD13" s="135"/>
      <c r="KPE13" s="135"/>
      <c r="KPF13" s="135"/>
      <c r="KPG13" s="135"/>
      <c r="KPH13" s="135"/>
      <c r="KPI13" s="135"/>
      <c r="KPJ13" s="135"/>
      <c r="KPK13" s="135"/>
      <c r="KPL13" s="135"/>
      <c r="KPM13" s="135"/>
      <c r="KPN13" s="135"/>
      <c r="KPO13" s="135"/>
      <c r="KPP13" s="135"/>
      <c r="KPQ13" s="135"/>
      <c r="KPR13" s="135"/>
      <c r="KPS13" s="135"/>
      <c r="KPT13" s="135"/>
      <c r="KPU13" s="135"/>
      <c r="KPV13" s="135"/>
      <c r="KPW13" s="135"/>
      <c r="KPX13" s="135"/>
      <c r="KPY13" s="135"/>
      <c r="KPZ13" s="135"/>
      <c r="KQA13" s="135"/>
      <c r="KQB13" s="135"/>
      <c r="KQC13" s="135"/>
      <c r="KQD13" s="135"/>
      <c r="KQE13" s="135"/>
      <c r="KQF13" s="135"/>
      <c r="KQG13" s="135"/>
      <c r="KQH13" s="135"/>
      <c r="KQI13" s="135"/>
      <c r="KQJ13" s="135"/>
      <c r="KQK13" s="135"/>
      <c r="KQL13" s="135"/>
      <c r="KQM13" s="135"/>
      <c r="KQN13" s="135"/>
      <c r="KQO13" s="135"/>
      <c r="KQP13" s="135"/>
      <c r="KQQ13" s="135"/>
      <c r="KQR13" s="135"/>
      <c r="KQS13" s="135"/>
      <c r="KQT13" s="135"/>
      <c r="KQU13" s="135"/>
      <c r="KQV13" s="135"/>
      <c r="KQW13" s="135"/>
      <c r="KQX13" s="135"/>
      <c r="KQY13" s="135"/>
      <c r="KQZ13" s="135"/>
      <c r="KRA13" s="135"/>
      <c r="KRB13" s="135"/>
      <c r="KRC13" s="135"/>
      <c r="KRD13" s="135"/>
      <c r="KRE13" s="135"/>
      <c r="KRF13" s="135"/>
      <c r="KRG13" s="135"/>
      <c r="KRH13" s="135"/>
      <c r="KRI13" s="135"/>
      <c r="KRJ13" s="135"/>
      <c r="KRK13" s="135"/>
      <c r="KRL13" s="135"/>
      <c r="KRM13" s="135"/>
      <c r="KRN13" s="135"/>
      <c r="KRO13" s="135"/>
      <c r="KRP13" s="135"/>
      <c r="KRQ13" s="135"/>
      <c r="KRR13" s="135"/>
      <c r="KRS13" s="135"/>
      <c r="KRT13" s="135"/>
      <c r="KRU13" s="135"/>
      <c r="KRV13" s="135"/>
      <c r="KRW13" s="135"/>
      <c r="KRX13" s="135"/>
      <c r="KRY13" s="135"/>
      <c r="KRZ13" s="135"/>
      <c r="KSA13" s="135"/>
      <c r="KSB13" s="135"/>
      <c r="KSC13" s="135"/>
      <c r="KSD13" s="135"/>
      <c r="KSE13" s="135"/>
      <c r="KSF13" s="135"/>
      <c r="KSG13" s="135"/>
      <c r="KSH13" s="135"/>
      <c r="KSI13" s="135"/>
      <c r="KSJ13" s="135"/>
      <c r="KSK13" s="135"/>
      <c r="KSL13" s="135"/>
      <c r="KSM13" s="135"/>
      <c r="KSN13" s="135"/>
      <c r="KSO13" s="135"/>
      <c r="KSP13" s="135"/>
      <c r="KSQ13" s="135"/>
      <c r="KSR13" s="135"/>
      <c r="KSS13" s="135"/>
      <c r="KST13" s="135"/>
      <c r="KSU13" s="135"/>
      <c r="KSV13" s="135"/>
      <c r="KSW13" s="135"/>
      <c r="KSX13" s="135"/>
      <c r="KSY13" s="135"/>
      <c r="KSZ13" s="135"/>
      <c r="KTA13" s="135"/>
      <c r="KTB13" s="135"/>
      <c r="KTC13" s="135"/>
      <c r="KTD13" s="135"/>
      <c r="KTE13" s="135"/>
      <c r="KTF13" s="135"/>
      <c r="KTG13" s="135"/>
      <c r="KTH13" s="135"/>
      <c r="KTI13" s="135"/>
      <c r="KTJ13" s="135"/>
      <c r="KTK13" s="135"/>
      <c r="KTL13" s="135"/>
      <c r="KTM13" s="135"/>
      <c r="KTN13" s="135"/>
      <c r="KTO13" s="135"/>
      <c r="KTP13" s="135"/>
      <c r="KTQ13" s="135"/>
      <c r="KTR13" s="135"/>
      <c r="KTS13" s="135"/>
      <c r="KTT13" s="135"/>
      <c r="KTU13" s="135"/>
      <c r="KTV13" s="135"/>
      <c r="KTW13" s="135"/>
      <c r="KTX13" s="135"/>
      <c r="KTY13" s="135"/>
      <c r="KTZ13" s="135"/>
      <c r="KUA13" s="135"/>
      <c r="KUB13" s="135"/>
      <c r="KUC13" s="135"/>
      <c r="KUD13" s="135"/>
      <c r="KUE13" s="135"/>
      <c r="KUF13" s="135"/>
      <c r="KUG13" s="135"/>
      <c r="KUH13" s="135"/>
      <c r="KUI13" s="135"/>
      <c r="KUJ13" s="135"/>
      <c r="KUK13" s="135"/>
      <c r="KUL13" s="135"/>
      <c r="KUM13" s="135"/>
      <c r="KUN13" s="135"/>
      <c r="KUO13" s="135"/>
      <c r="KUP13" s="135"/>
      <c r="KUQ13" s="135"/>
      <c r="KUR13" s="135"/>
      <c r="KUS13" s="135"/>
      <c r="KUT13" s="135"/>
      <c r="KUU13" s="135"/>
      <c r="KUV13" s="135"/>
      <c r="KUW13" s="135"/>
      <c r="KUX13" s="135"/>
      <c r="KUY13" s="135"/>
      <c r="KUZ13" s="135"/>
      <c r="KVA13" s="135"/>
      <c r="KVB13" s="135"/>
      <c r="KVC13" s="135"/>
      <c r="KVD13" s="135"/>
      <c r="KVE13" s="135"/>
      <c r="KVF13" s="135"/>
      <c r="KVG13" s="135"/>
      <c r="KVH13" s="135"/>
      <c r="KVI13" s="135"/>
      <c r="KVJ13" s="135"/>
      <c r="KVK13" s="135"/>
      <c r="KVL13" s="135"/>
      <c r="KVM13" s="135"/>
      <c r="KVN13" s="135"/>
      <c r="KVO13" s="135"/>
      <c r="KVP13" s="135"/>
      <c r="KVQ13" s="135"/>
      <c r="KVR13" s="135"/>
      <c r="KVS13" s="135"/>
      <c r="KVT13" s="135"/>
      <c r="KVU13" s="135"/>
      <c r="KVV13" s="135"/>
      <c r="KVW13" s="135"/>
      <c r="KVX13" s="135"/>
      <c r="KVY13" s="135"/>
      <c r="KVZ13" s="135"/>
      <c r="KWA13" s="135"/>
      <c r="KWB13" s="135"/>
      <c r="KWC13" s="135"/>
      <c r="KWD13" s="135"/>
      <c r="KWE13" s="135"/>
      <c r="KWF13" s="135"/>
      <c r="KWG13" s="135"/>
      <c r="KWH13" s="135"/>
      <c r="KWI13" s="135"/>
      <c r="KWJ13" s="135"/>
      <c r="KWK13" s="135"/>
      <c r="KWL13" s="135"/>
      <c r="KWM13" s="135"/>
      <c r="KWN13" s="135"/>
      <c r="KWO13" s="135"/>
      <c r="KWP13" s="135"/>
      <c r="KWQ13" s="135"/>
      <c r="KWR13" s="135"/>
      <c r="KWS13" s="135"/>
      <c r="KWT13" s="135"/>
      <c r="KWU13" s="135"/>
      <c r="KWV13" s="135"/>
      <c r="KWW13" s="135"/>
      <c r="KWX13" s="135"/>
      <c r="KWY13" s="135"/>
      <c r="KWZ13" s="135"/>
      <c r="KXA13" s="135"/>
      <c r="KXB13" s="135"/>
      <c r="KXC13" s="135"/>
      <c r="KXD13" s="135"/>
      <c r="KXE13" s="135"/>
      <c r="KXF13" s="135"/>
      <c r="KXG13" s="135"/>
      <c r="KXH13" s="135"/>
      <c r="KXI13" s="135"/>
      <c r="KXJ13" s="135"/>
      <c r="KXK13" s="135"/>
      <c r="KXL13" s="135"/>
      <c r="KXM13" s="135"/>
      <c r="KXN13" s="135"/>
      <c r="KXO13" s="135"/>
      <c r="KXP13" s="135"/>
      <c r="KXQ13" s="135"/>
      <c r="KXR13" s="135"/>
      <c r="KXS13" s="135"/>
      <c r="KXT13" s="135"/>
      <c r="KXU13" s="135"/>
      <c r="KXV13" s="135"/>
      <c r="KXW13" s="135"/>
      <c r="KXX13" s="135"/>
      <c r="KXY13" s="135"/>
      <c r="KXZ13" s="135"/>
      <c r="KYA13" s="135"/>
      <c r="KYB13" s="135"/>
      <c r="KYC13" s="135"/>
      <c r="KYD13" s="135"/>
      <c r="KYE13" s="135"/>
      <c r="KYF13" s="135"/>
      <c r="KYG13" s="135"/>
      <c r="KYH13" s="135"/>
      <c r="KYI13" s="135"/>
      <c r="KYJ13" s="135"/>
      <c r="KYK13" s="135"/>
      <c r="KYL13" s="135"/>
      <c r="KYM13" s="135"/>
      <c r="KYN13" s="135"/>
      <c r="KYO13" s="135"/>
      <c r="KYP13" s="135"/>
      <c r="KYQ13" s="135"/>
      <c r="KYR13" s="135"/>
      <c r="KYS13" s="135"/>
      <c r="KYT13" s="135"/>
      <c r="KYU13" s="135"/>
      <c r="KYV13" s="135"/>
      <c r="KYW13" s="135"/>
      <c r="KYX13" s="135"/>
      <c r="KYY13" s="135"/>
      <c r="KYZ13" s="135"/>
      <c r="KZA13" s="135"/>
      <c r="KZB13" s="135"/>
      <c r="KZC13" s="135"/>
      <c r="KZD13" s="135"/>
      <c r="KZE13" s="135"/>
      <c r="KZF13" s="135"/>
      <c r="KZG13" s="135"/>
      <c r="KZH13" s="135"/>
      <c r="KZI13" s="135"/>
      <c r="KZJ13" s="135"/>
      <c r="KZK13" s="135"/>
      <c r="KZL13" s="135"/>
      <c r="KZM13" s="135"/>
      <c r="KZN13" s="135"/>
      <c r="KZO13" s="135"/>
      <c r="KZP13" s="135"/>
      <c r="KZQ13" s="135"/>
      <c r="KZR13" s="135"/>
      <c r="KZS13" s="135"/>
      <c r="KZT13" s="135"/>
      <c r="KZU13" s="135"/>
      <c r="KZV13" s="135"/>
      <c r="KZW13" s="135"/>
      <c r="KZX13" s="135"/>
      <c r="KZY13" s="135"/>
      <c r="KZZ13" s="135"/>
      <c r="LAA13" s="135"/>
      <c r="LAB13" s="135"/>
      <c r="LAC13" s="135"/>
      <c r="LAD13" s="135"/>
      <c r="LAE13" s="135"/>
      <c r="LAF13" s="135"/>
      <c r="LAG13" s="135"/>
      <c r="LAH13" s="135"/>
      <c r="LAI13" s="135"/>
      <c r="LAJ13" s="135"/>
      <c r="LAK13" s="135"/>
      <c r="LAL13" s="135"/>
      <c r="LAM13" s="135"/>
      <c r="LAN13" s="135"/>
      <c r="LAO13" s="135"/>
      <c r="LAP13" s="135"/>
      <c r="LAQ13" s="135"/>
      <c r="LAR13" s="135"/>
      <c r="LAS13" s="135"/>
      <c r="LAT13" s="135"/>
      <c r="LAU13" s="135"/>
      <c r="LAV13" s="135"/>
      <c r="LAW13" s="135"/>
      <c r="LAX13" s="135"/>
      <c r="LAY13" s="135"/>
      <c r="LAZ13" s="135"/>
      <c r="LBA13" s="135"/>
      <c r="LBB13" s="135"/>
      <c r="LBC13" s="135"/>
      <c r="LBD13" s="135"/>
      <c r="LBE13" s="135"/>
      <c r="LBF13" s="135"/>
      <c r="LBG13" s="135"/>
      <c r="LBH13" s="135"/>
      <c r="LBI13" s="135"/>
      <c r="LBJ13" s="135"/>
      <c r="LBK13" s="135"/>
      <c r="LBL13" s="135"/>
      <c r="LBM13" s="135"/>
      <c r="LBN13" s="135"/>
      <c r="LBO13" s="135"/>
      <c r="LBP13" s="135"/>
      <c r="LBQ13" s="135"/>
      <c r="LBR13" s="135"/>
      <c r="LBS13" s="135"/>
      <c r="LBT13" s="135"/>
      <c r="LBU13" s="135"/>
      <c r="LBV13" s="135"/>
      <c r="LBW13" s="135"/>
      <c r="LBX13" s="135"/>
      <c r="LBY13" s="135"/>
      <c r="LBZ13" s="135"/>
      <c r="LCA13" s="135"/>
      <c r="LCB13" s="135"/>
      <c r="LCC13" s="135"/>
      <c r="LCD13" s="135"/>
      <c r="LCE13" s="135"/>
      <c r="LCF13" s="135"/>
      <c r="LCG13" s="135"/>
      <c r="LCH13" s="135"/>
      <c r="LCI13" s="135"/>
      <c r="LCJ13" s="135"/>
      <c r="LCK13" s="135"/>
      <c r="LCL13" s="135"/>
      <c r="LCM13" s="135"/>
      <c r="LCN13" s="135"/>
      <c r="LCO13" s="135"/>
      <c r="LCP13" s="135"/>
      <c r="LCQ13" s="135"/>
      <c r="LCR13" s="135"/>
      <c r="LCS13" s="135"/>
      <c r="LCT13" s="135"/>
      <c r="LCU13" s="135"/>
      <c r="LCV13" s="135"/>
      <c r="LCW13" s="135"/>
      <c r="LCX13" s="135"/>
      <c r="LCY13" s="135"/>
      <c r="LCZ13" s="135"/>
      <c r="LDA13" s="135"/>
      <c r="LDB13" s="135"/>
      <c r="LDC13" s="135"/>
      <c r="LDD13" s="135"/>
      <c r="LDE13" s="135"/>
      <c r="LDF13" s="135"/>
      <c r="LDG13" s="135"/>
      <c r="LDH13" s="135"/>
      <c r="LDI13" s="135"/>
      <c r="LDJ13" s="135"/>
      <c r="LDK13" s="135"/>
      <c r="LDL13" s="135"/>
      <c r="LDM13" s="135"/>
      <c r="LDN13" s="135"/>
      <c r="LDO13" s="135"/>
      <c r="LDP13" s="135"/>
      <c r="LDQ13" s="135"/>
      <c r="LDR13" s="135"/>
      <c r="LDS13" s="135"/>
      <c r="LDT13" s="135"/>
      <c r="LDU13" s="135"/>
      <c r="LDV13" s="135"/>
      <c r="LDW13" s="135"/>
      <c r="LDX13" s="135"/>
      <c r="LDY13" s="135"/>
      <c r="LDZ13" s="135"/>
      <c r="LEA13" s="135"/>
      <c r="LEB13" s="135"/>
      <c r="LEC13" s="135"/>
      <c r="LED13" s="135"/>
      <c r="LEE13" s="135"/>
      <c r="LEF13" s="135"/>
      <c r="LEG13" s="135"/>
      <c r="LEH13" s="135"/>
      <c r="LEI13" s="135"/>
      <c r="LEJ13" s="135"/>
      <c r="LEK13" s="135"/>
      <c r="LEL13" s="135"/>
      <c r="LEM13" s="135"/>
      <c r="LEN13" s="135"/>
      <c r="LEO13" s="135"/>
      <c r="LEP13" s="135"/>
      <c r="LEQ13" s="135"/>
      <c r="LER13" s="135"/>
      <c r="LES13" s="135"/>
      <c r="LET13" s="135"/>
      <c r="LEU13" s="135"/>
      <c r="LEV13" s="135"/>
      <c r="LEW13" s="135"/>
      <c r="LEX13" s="135"/>
      <c r="LEY13" s="135"/>
      <c r="LEZ13" s="135"/>
      <c r="LFA13" s="135"/>
      <c r="LFB13" s="135"/>
      <c r="LFC13" s="135"/>
      <c r="LFD13" s="135"/>
      <c r="LFE13" s="135"/>
      <c r="LFF13" s="135"/>
      <c r="LFG13" s="135"/>
      <c r="LFH13" s="135"/>
      <c r="LFI13" s="135"/>
      <c r="LFJ13" s="135"/>
      <c r="LFK13" s="135"/>
      <c r="LFL13" s="135"/>
      <c r="LFM13" s="135"/>
      <c r="LFN13" s="135"/>
      <c r="LFO13" s="135"/>
      <c r="LFP13" s="135"/>
      <c r="LFQ13" s="135"/>
      <c r="LFR13" s="135"/>
      <c r="LFS13" s="135"/>
      <c r="LFT13" s="135"/>
      <c r="LFU13" s="135"/>
      <c r="LFV13" s="135"/>
      <c r="LFW13" s="135"/>
      <c r="LFX13" s="135"/>
      <c r="LFY13" s="135"/>
      <c r="LFZ13" s="135"/>
      <c r="LGA13" s="135"/>
      <c r="LGB13" s="135"/>
      <c r="LGC13" s="135"/>
      <c r="LGD13" s="135"/>
      <c r="LGE13" s="135"/>
      <c r="LGF13" s="135"/>
      <c r="LGG13" s="135"/>
      <c r="LGH13" s="135"/>
      <c r="LGI13" s="135"/>
      <c r="LGJ13" s="135"/>
      <c r="LGK13" s="135"/>
      <c r="LGL13" s="135"/>
      <c r="LGM13" s="135"/>
      <c r="LGN13" s="135"/>
      <c r="LGO13" s="135"/>
      <c r="LGP13" s="135"/>
      <c r="LGQ13" s="135"/>
      <c r="LGR13" s="135"/>
      <c r="LGS13" s="135"/>
      <c r="LGT13" s="135"/>
      <c r="LGU13" s="135"/>
      <c r="LGV13" s="135"/>
      <c r="LGW13" s="135"/>
      <c r="LGX13" s="135"/>
      <c r="LGY13" s="135"/>
      <c r="LGZ13" s="135"/>
      <c r="LHA13" s="135"/>
      <c r="LHB13" s="135"/>
      <c r="LHC13" s="135"/>
      <c r="LHD13" s="135"/>
      <c r="LHE13" s="135"/>
      <c r="LHF13" s="135"/>
      <c r="LHG13" s="135"/>
      <c r="LHH13" s="135"/>
      <c r="LHI13" s="135"/>
      <c r="LHJ13" s="135"/>
      <c r="LHK13" s="135"/>
      <c r="LHL13" s="135"/>
      <c r="LHM13" s="135"/>
      <c r="LHN13" s="135"/>
      <c r="LHO13" s="135"/>
      <c r="LHP13" s="135"/>
      <c r="LHQ13" s="135"/>
      <c r="LHR13" s="135"/>
      <c r="LHS13" s="135"/>
      <c r="LHT13" s="135"/>
      <c r="LHU13" s="135"/>
      <c r="LHV13" s="135"/>
      <c r="LHW13" s="135"/>
      <c r="LHX13" s="135"/>
      <c r="LHY13" s="135"/>
      <c r="LHZ13" s="135"/>
      <c r="LIA13" s="135"/>
      <c r="LIB13" s="135"/>
      <c r="LIC13" s="135"/>
      <c r="LID13" s="135"/>
      <c r="LIE13" s="135"/>
      <c r="LIF13" s="135"/>
      <c r="LIG13" s="135"/>
      <c r="LIH13" s="135"/>
      <c r="LII13" s="135"/>
      <c r="LIJ13" s="135"/>
      <c r="LIK13" s="135"/>
      <c r="LIL13" s="135"/>
      <c r="LIM13" s="135"/>
      <c r="LIN13" s="135"/>
      <c r="LIO13" s="135"/>
      <c r="LIP13" s="135"/>
      <c r="LIQ13" s="135"/>
      <c r="LIR13" s="135"/>
      <c r="LIS13" s="135"/>
      <c r="LIT13" s="135"/>
      <c r="LIU13" s="135"/>
      <c r="LIV13" s="135"/>
      <c r="LIW13" s="135"/>
      <c r="LIX13" s="135"/>
      <c r="LIY13" s="135"/>
      <c r="LIZ13" s="135"/>
      <c r="LJA13" s="135"/>
      <c r="LJB13" s="135"/>
      <c r="LJC13" s="135"/>
      <c r="LJD13" s="135"/>
      <c r="LJE13" s="135"/>
      <c r="LJF13" s="135"/>
      <c r="LJG13" s="135"/>
      <c r="LJH13" s="135"/>
      <c r="LJI13" s="135"/>
      <c r="LJJ13" s="135"/>
      <c r="LJK13" s="135"/>
      <c r="LJL13" s="135"/>
      <c r="LJM13" s="135"/>
      <c r="LJN13" s="135"/>
      <c r="LJO13" s="135"/>
      <c r="LJP13" s="135"/>
      <c r="LJQ13" s="135"/>
      <c r="LJR13" s="135"/>
      <c r="LJS13" s="135"/>
      <c r="LJT13" s="135"/>
      <c r="LJU13" s="135"/>
      <c r="LJV13" s="135"/>
      <c r="LJW13" s="135"/>
      <c r="LJX13" s="135"/>
      <c r="LJY13" s="135"/>
      <c r="LJZ13" s="135"/>
      <c r="LKA13" s="135"/>
      <c r="LKB13" s="135"/>
      <c r="LKC13" s="135"/>
      <c r="LKD13" s="135"/>
      <c r="LKE13" s="135"/>
      <c r="LKF13" s="135"/>
      <c r="LKG13" s="135"/>
      <c r="LKH13" s="135"/>
      <c r="LKI13" s="135"/>
      <c r="LKJ13" s="135"/>
      <c r="LKK13" s="135"/>
      <c r="LKL13" s="135"/>
      <c r="LKM13" s="135"/>
      <c r="LKN13" s="135"/>
      <c r="LKO13" s="135"/>
      <c r="LKP13" s="135"/>
      <c r="LKQ13" s="135"/>
      <c r="LKR13" s="135"/>
      <c r="LKS13" s="135"/>
      <c r="LKT13" s="135"/>
      <c r="LKU13" s="135"/>
      <c r="LKV13" s="135"/>
      <c r="LKW13" s="135"/>
      <c r="LKX13" s="135"/>
      <c r="LKY13" s="135"/>
      <c r="LKZ13" s="135"/>
      <c r="LLA13" s="135"/>
      <c r="LLB13" s="135"/>
      <c r="LLC13" s="135"/>
      <c r="LLD13" s="135"/>
      <c r="LLE13" s="135"/>
      <c r="LLF13" s="135"/>
      <c r="LLG13" s="135"/>
      <c r="LLH13" s="135"/>
      <c r="LLI13" s="135"/>
      <c r="LLJ13" s="135"/>
      <c r="LLK13" s="135"/>
      <c r="LLL13" s="135"/>
      <c r="LLM13" s="135"/>
      <c r="LLN13" s="135"/>
      <c r="LLO13" s="135"/>
      <c r="LLP13" s="135"/>
      <c r="LLQ13" s="135"/>
      <c r="LLR13" s="135"/>
      <c r="LLS13" s="135"/>
      <c r="LLT13" s="135"/>
      <c r="LLU13" s="135"/>
      <c r="LLV13" s="135"/>
      <c r="LLW13" s="135"/>
      <c r="LLX13" s="135"/>
      <c r="LLY13" s="135"/>
      <c r="LLZ13" s="135"/>
      <c r="LMA13" s="135"/>
      <c r="LMB13" s="135"/>
      <c r="LMC13" s="135"/>
      <c r="LMD13" s="135"/>
      <c r="LME13" s="135"/>
      <c r="LMF13" s="135"/>
      <c r="LMG13" s="135"/>
      <c r="LMH13" s="135"/>
      <c r="LMI13" s="135"/>
      <c r="LMJ13" s="135"/>
      <c r="LMK13" s="135"/>
      <c r="LML13" s="135"/>
      <c r="LMM13" s="135"/>
      <c r="LMN13" s="135"/>
      <c r="LMO13" s="135"/>
      <c r="LMP13" s="135"/>
      <c r="LMQ13" s="135"/>
      <c r="LMR13" s="135"/>
      <c r="LMS13" s="135"/>
      <c r="LMT13" s="135"/>
      <c r="LMU13" s="135"/>
      <c r="LMV13" s="135"/>
      <c r="LMW13" s="135"/>
      <c r="LMX13" s="135"/>
      <c r="LMY13" s="135"/>
      <c r="LMZ13" s="135"/>
      <c r="LNA13" s="135"/>
      <c r="LNB13" s="135"/>
      <c r="LNC13" s="135"/>
      <c r="LND13" s="135"/>
      <c r="LNE13" s="135"/>
      <c r="LNF13" s="135"/>
      <c r="LNG13" s="135"/>
      <c r="LNH13" s="135"/>
      <c r="LNI13" s="135"/>
      <c r="LNJ13" s="135"/>
      <c r="LNK13" s="135"/>
      <c r="LNL13" s="135"/>
      <c r="LNM13" s="135"/>
      <c r="LNN13" s="135"/>
      <c r="LNO13" s="135"/>
      <c r="LNP13" s="135"/>
      <c r="LNQ13" s="135"/>
      <c r="LNR13" s="135"/>
      <c r="LNS13" s="135"/>
      <c r="LNT13" s="135"/>
      <c r="LNU13" s="135"/>
      <c r="LNV13" s="135"/>
      <c r="LNW13" s="135"/>
      <c r="LNX13" s="135"/>
      <c r="LNY13" s="135"/>
      <c r="LNZ13" s="135"/>
      <c r="LOA13" s="135"/>
      <c r="LOB13" s="135"/>
      <c r="LOC13" s="135"/>
      <c r="LOD13" s="135"/>
      <c r="LOE13" s="135"/>
      <c r="LOF13" s="135"/>
      <c r="LOG13" s="135"/>
      <c r="LOH13" s="135"/>
      <c r="LOI13" s="135"/>
      <c r="LOJ13" s="135"/>
      <c r="LOK13" s="135"/>
      <c r="LOL13" s="135"/>
      <c r="LOM13" s="135"/>
      <c r="LON13" s="135"/>
      <c r="LOO13" s="135"/>
      <c r="LOP13" s="135"/>
      <c r="LOQ13" s="135"/>
      <c r="LOR13" s="135"/>
      <c r="LOS13" s="135"/>
      <c r="LOT13" s="135"/>
      <c r="LOU13" s="135"/>
      <c r="LOV13" s="135"/>
      <c r="LOW13" s="135"/>
      <c r="LOX13" s="135"/>
      <c r="LOY13" s="135"/>
      <c r="LOZ13" s="135"/>
      <c r="LPA13" s="135"/>
      <c r="LPB13" s="135"/>
      <c r="LPC13" s="135"/>
      <c r="LPD13" s="135"/>
      <c r="LPE13" s="135"/>
      <c r="LPF13" s="135"/>
      <c r="LPG13" s="135"/>
      <c r="LPH13" s="135"/>
      <c r="LPI13" s="135"/>
      <c r="LPJ13" s="135"/>
      <c r="LPK13" s="135"/>
      <c r="LPL13" s="135"/>
      <c r="LPM13" s="135"/>
      <c r="LPN13" s="135"/>
      <c r="LPO13" s="135"/>
      <c r="LPP13" s="135"/>
      <c r="LPQ13" s="135"/>
      <c r="LPR13" s="135"/>
      <c r="LPS13" s="135"/>
      <c r="LPT13" s="135"/>
      <c r="LPU13" s="135"/>
      <c r="LPV13" s="135"/>
      <c r="LPW13" s="135"/>
      <c r="LPX13" s="135"/>
      <c r="LPY13" s="135"/>
      <c r="LPZ13" s="135"/>
      <c r="LQA13" s="135"/>
      <c r="LQB13" s="135"/>
      <c r="LQC13" s="135"/>
      <c r="LQD13" s="135"/>
      <c r="LQE13" s="135"/>
      <c r="LQF13" s="135"/>
      <c r="LQG13" s="135"/>
      <c r="LQH13" s="135"/>
      <c r="LQI13" s="135"/>
      <c r="LQJ13" s="135"/>
      <c r="LQK13" s="135"/>
      <c r="LQL13" s="135"/>
      <c r="LQM13" s="135"/>
      <c r="LQN13" s="135"/>
      <c r="LQO13" s="135"/>
      <c r="LQP13" s="135"/>
      <c r="LQQ13" s="135"/>
      <c r="LQR13" s="135"/>
      <c r="LQS13" s="135"/>
      <c r="LQT13" s="135"/>
      <c r="LQU13" s="135"/>
      <c r="LQV13" s="135"/>
      <c r="LQW13" s="135"/>
      <c r="LQX13" s="135"/>
      <c r="LQY13" s="135"/>
      <c r="LQZ13" s="135"/>
      <c r="LRA13" s="135"/>
      <c r="LRB13" s="135"/>
      <c r="LRC13" s="135"/>
      <c r="LRD13" s="135"/>
      <c r="LRE13" s="135"/>
      <c r="LRF13" s="135"/>
      <c r="LRG13" s="135"/>
      <c r="LRH13" s="135"/>
      <c r="LRI13" s="135"/>
      <c r="LRJ13" s="135"/>
      <c r="LRK13" s="135"/>
      <c r="LRL13" s="135"/>
      <c r="LRM13" s="135"/>
      <c r="LRN13" s="135"/>
      <c r="LRO13" s="135"/>
      <c r="LRP13" s="135"/>
      <c r="LRQ13" s="135"/>
      <c r="LRR13" s="135"/>
      <c r="LRS13" s="135"/>
      <c r="LRT13" s="135"/>
      <c r="LRU13" s="135"/>
      <c r="LRV13" s="135"/>
      <c r="LRW13" s="135"/>
      <c r="LRX13" s="135"/>
      <c r="LRY13" s="135"/>
      <c r="LRZ13" s="135"/>
      <c r="LSA13" s="135"/>
      <c r="LSB13" s="135"/>
      <c r="LSC13" s="135"/>
      <c r="LSD13" s="135"/>
      <c r="LSE13" s="135"/>
      <c r="LSF13" s="135"/>
      <c r="LSG13" s="135"/>
      <c r="LSH13" s="135"/>
      <c r="LSI13" s="135"/>
      <c r="LSJ13" s="135"/>
      <c r="LSK13" s="135"/>
      <c r="LSL13" s="135"/>
      <c r="LSM13" s="135"/>
      <c r="LSN13" s="135"/>
      <c r="LSO13" s="135"/>
      <c r="LSP13" s="135"/>
      <c r="LSQ13" s="135"/>
      <c r="LSR13" s="135"/>
      <c r="LSS13" s="135"/>
      <c r="LST13" s="135"/>
      <c r="LSU13" s="135"/>
      <c r="LSV13" s="135"/>
      <c r="LSW13" s="135"/>
      <c r="LSX13" s="135"/>
      <c r="LSY13" s="135"/>
      <c r="LSZ13" s="135"/>
      <c r="LTA13" s="135"/>
      <c r="LTB13" s="135"/>
      <c r="LTC13" s="135"/>
      <c r="LTD13" s="135"/>
      <c r="LTE13" s="135"/>
      <c r="LTF13" s="135"/>
      <c r="LTG13" s="135"/>
      <c r="LTH13" s="135"/>
      <c r="LTI13" s="135"/>
      <c r="LTJ13" s="135"/>
      <c r="LTK13" s="135"/>
      <c r="LTL13" s="135"/>
      <c r="LTM13" s="135"/>
      <c r="LTN13" s="135"/>
      <c r="LTO13" s="135"/>
      <c r="LTP13" s="135"/>
      <c r="LTQ13" s="135"/>
      <c r="LTR13" s="135"/>
      <c r="LTS13" s="135"/>
      <c r="LTT13" s="135"/>
      <c r="LTU13" s="135"/>
      <c r="LTV13" s="135"/>
      <c r="LTW13" s="135"/>
      <c r="LTX13" s="135"/>
      <c r="LTY13" s="135"/>
      <c r="LTZ13" s="135"/>
      <c r="LUA13" s="135"/>
      <c r="LUB13" s="135"/>
      <c r="LUC13" s="135"/>
      <c r="LUD13" s="135"/>
      <c r="LUE13" s="135"/>
      <c r="LUF13" s="135"/>
      <c r="LUG13" s="135"/>
      <c r="LUH13" s="135"/>
      <c r="LUI13" s="135"/>
      <c r="LUJ13" s="135"/>
      <c r="LUK13" s="135"/>
      <c r="LUL13" s="135"/>
      <c r="LUM13" s="135"/>
      <c r="LUN13" s="135"/>
      <c r="LUO13" s="135"/>
      <c r="LUP13" s="135"/>
      <c r="LUQ13" s="135"/>
      <c r="LUR13" s="135"/>
      <c r="LUS13" s="135"/>
      <c r="LUT13" s="135"/>
      <c r="LUU13" s="135"/>
      <c r="LUV13" s="135"/>
      <c r="LUW13" s="135"/>
      <c r="LUX13" s="135"/>
      <c r="LUY13" s="135"/>
      <c r="LUZ13" s="135"/>
      <c r="LVA13" s="135"/>
      <c r="LVB13" s="135"/>
      <c r="LVC13" s="135"/>
      <c r="LVD13" s="135"/>
      <c r="LVE13" s="135"/>
      <c r="LVF13" s="135"/>
      <c r="LVG13" s="135"/>
      <c r="LVH13" s="135"/>
      <c r="LVI13" s="135"/>
      <c r="LVJ13" s="135"/>
      <c r="LVK13" s="135"/>
      <c r="LVL13" s="135"/>
      <c r="LVM13" s="135"/>
      <c r="LVN13" s="135"/>
      <c r="LVO13" s="135"/>
      <c r="LVP13" s="135"/>
      <c r="LVQ13" s="135"/>
      <c r="LVR13" s="135"/>
      <c r="LVS13" s="135"/>
      <c r="LVT13" s="135"/>
      <c r="LVU13" s="135"/>
      <c r="LVV13" s="135"/>
      <c r="LVW13" s="135"/>
      <c r="LVX13" s="135"/>
      <c r="LVY13" s="135"/>
      <c r="LVZ13" s="135"/>
      <c r="LWA13" s="135"/>
      <c r="LWB13" s="135"/>
      <c r="LWC13" s="135"/>
      <c r="LWD13" s="135"/>
      <c r="LWE13" s="135"/>
      <c r="LWF13" s="135"/>
      <c r="LWG13" s="135"/>
      <c r="LWH13" s="135"/>
      <c r="LWI13" s="135"/>
      <c r="LWJ13" s="135"/>
      <c r="LWK13" s="135"/>
      <c r="LWL13" s="135"/>
      <c r="LWM13" s="135"/>
      <c r="LWN13" s="135"/>
      <c r="LWO13" s="135"/>
      <c r="LWP13" s="135"/>
      <c r="LWQ13" s="135"/>
      <c r="LWR13" s="135"/>
      <c r="LWS13" s="135"/>
      <c r="LWT13" s="135"/>
      <c r="LWU13" s="135"/>
      <c r="LWV13" s="135"/>
      <c r="LWW13" s="135"/>
      <c r="LWX13" s="135"/>
      <c r="LWY13" s="135"/>
      <c r="LWZ13" s="135"/>
      <c r="LXA13" s="135"/>
      <c r="LXB13" s="135"/>
      <c r="LXC13" s="135"/>
      <c r="LXD13" s="135"/>
      <c r="LXE13" s="135"/>
      <c r="LXF13" s="135"/>
      <c r="LXG13" s="135"/>
      <c r="LXH13" s="135"/>
      <c r="LXI13" s="135"/>
      <c r="LXJ13" s="135"/>
      <c r="LXK13" s="135"/>
      <c r="LXL13" s="135"/>
      <c r="LXM13" s="135"/>
      <c r="LXN13" s="135"/>
      <c r="LXO13" s="135"/>
      <c r="LXP13" s="135"/>
      <c r="LXQ13" s="135"/>
      <c r="LXR13" s="135"/>
      <c r="LXS13" s="135"/>
      <c r="LXT13" s="135"/>
      <c r="LXU13" s="135"/>
      <c r="LXV13" s="135"/>
      <c r="LXW13" s="135"/>
      <c r="LXX13" s="135"/>
      <c r="LXY13" s="135"/>
      <c r="LXZ13" s="135"/>
      <c r="LYA13" s="135"/>
      <c r="LYB13" s="135"/>
      <c r="LYC13" s="135"/>
      <c r="LYD13" s="135"/>
      <c r="LYE13" s="135"/>
      <c r="LYF13" s="135"/>
      <c r="LYG13" s="135"/>
      <c r="LYH13" s="135"/>
      <c r="LYI13" s="135"/>
      <c r="LYJ13" s="135"/>
      <c r="LYK13" s="135"/>
      <c r="LYL13" s="135"/>
      <c r="LYM13" s="135"/>
      <c r="LYN13" s="135"/>
      <c r="LYO13" s="135"/>
      <c r="LYP13" s="135"/>
      <c r="LYQ13" s="135"/>
      <c r="LYR13" s="135"/>
      <c r="LYS13" s="135"/>
      <c r="LYT13" s="135"/>
      <c r="LYU13" s="135"/>
      <c r="LYV13" s="135"/>
      <c r="LYW13" s="135"/>
      <c r="LYX13" s="135"/>
      <c r="LYY13" s="135"/>
      <c r="LYZ13" s="135"/>
      <c r="LZA13" s="135"/>
      <c r="LZB13" s="135"/>
      <c r="LZC13" s="135"/>
      <c r="LZD13" s="135"/>
      <c r="LZE13" s="135"/>
      <c r="LZF13" s="135"/>
      <c r="LZG13" s="135"/>
      <c r="LZH13" s="135"/>
      <c r="LZI13" s="135"/>
      <c r="LZJ13" s="135"/>
      <c r="LZK13" s="135"/>
      <c r="LZL13" s="135"/>
      <c r="LZM13" s="135"/>
      <c r="LZN13" s="135"/>
      <c r="LZO13" s="135"/>
      <c r="LZP13" s="135"/>
      <c r="LZQ13" s="135"/>
      <c r="LZR13" s="135"/>
      <c r="LZS13" s="135"/>
      <c r="LZT13" s="135"/>
      <c r="LZU13" s="135"/>
      <c r="LZV13" s="135"/>
      <c r="LZW13" s="135"/>
      <c r="LZX13" s="135"/>
      <c r="LZY13" s="135"/>
      <c r="LZZ13" s="135"/>
      <c r="MAA13" s="135"/>
      <c r="MAB13" s="135"/>
      <c r="MAC13" s="135"/>
      <c r="MAD13" s="135"/>
      <c r="MAE13" s="135"/>
      <c r="MAF13" s="135"/>
      <c r="MAG13" s="135"/>
      <c r="MAH13" s="135"/>
      <c r="MAI13" s="135"/>
      <c r="MAJ13" s="135"/>
      <c r="MAK13" s="135"/>
      <c r="MAL13" s="135"/>
      <c r="MAM13" s="135"/>
      <c r="MAN13" s="135"/>
      <c r="MAO13" s="135"/>
      <c r="MAP13" s="135"/>
      <c r="MAQ13" s="135"/>
      <c r="MAR13" s="135"/>
      <c r="MAS13" s="135"/>
      <c r="MAT13" s="135"/>
      <c r="MAU13" s="135"/>
      <c r="MAV13" s="135"/>
      <c r="MAW13" s="135"/>
      <c r="MAX13" s="135"/>
      <c r="MAY13" s="135"/>
      <c r="MAZ13" s="135"/>
      <c r="MBA13" s="135"/>
      <c r="MBB13" s="135"/>
      <c r="MBC13" s="135"/>
      <c r="MBD13" s="135"/>
      <c r="MBE13" s="135"/>
      <c r="MBF13" s="135"/>
      <c r="MBG13" s="135"/>
      <c r="MBH13" s="135"/>
      <c r="MBI13" s="135"/>
      <c r="MBJ13" s="135"/>
      <c r="MBK13" s="135"/>
      <c r="MBL13" s="135"/>
      <c r="MBM13" s="135"/>
      <c r="MBN13" s="135"/>
      <c r="MBO13" s="135"/>
      <c r="MBP13" s="135"/>
      <c r="MBQ13" s="135"/>
      <c r="MBR13" s="135"/>
      <c r="MBS13" s="135"/>
      <c r="MBT13" s="135"/>
      <c r="MBU13" s="135"/>
      <c r="MBV13" s="135"/>
      <c r="MBW13" s="135"/>
      <c r="MBX13" s="135"/>
      <c r="MBY13" s="135"/>
      <c r="MBZ13" s="135"/>
      <c r="MCA13" s="135"/>
      <c r="MCB13" s="135"/>
      <c r="MCC13" s="135"/>
      <c r="MCD13" s="135"/>
      <c r="MCE13" s="135"/>
      <c r="MCF13" s="135"/>
      <c r="MCG13" s="135"/>
      <c r="MCH13" s="135"/>
      <c r="MCI13" s="135"/>
      <c r="MCJ13" s="135"/>
      <c r="MCK13" s="135"/>
      <c r="MCL13" s="135"/>
      <c r="MCM13" s="135"/>
      <c r="MCN13" s="135"/>
      <c r="MCO13" s="135"/>
      <c r="MCP13" s="135"/>
      <c r="MCQ13" s="135"/>
      <c r="MCR13" s="135"/>
      <c r="MCS13" s="135"/>
      <c r="MCT13" s="135"/>
      <c r="MCU13" s="135"/>
      <c r="MCV13" s="135"/>
      <c r="MCW13" s="135"/>
      <c r="MCX13" s="135"/>
      <c r="MCY13" s="135"/>
      <c r="MCZ13" s="135"/>
      <c r="MDA13" s="135"/>
      <c r="MDB13" s="135"/>
      <c r="MDC13" s="135"/>
      <c r="MDD13" s="135"/>
      <c r="MDE13" s="135"/>
      <c r="MDF13" s="135"/>
      <c r="MDG13" s="135"/>
      <c r="MDH13" s="135"/>
      <c r="MDI13" s="135"/>
      <c r="MDJ13" s="135"/>
      <c r="MDK13" s="135"/>
      <c r="MDL13" s="135"/>
      <c r="MDM13" s="135"/>
      <c r="MDN13" s="135"/>
      <c r="MDO13" s="135"/>
      <c r="MDP13" s="135"/>
      <c r="MDQ13" s="135"/>
      <c r="MDR13" s="135"/>
      <c r="MDS13" s="135"/>
      <c r="MDT13" s="135"/>
      <c r="MDU13" s="135"/>
      <c r="MDV13" s="135"/>
      <c r="MDW13" s="135"/>
      <c r="MDX13" s="135"/>
      <c r="MDY13" s="135"/>
      <c r="MDZ13" s="135"/>
      <c r="MEA13" s="135"/>
      <c r="MEB13" s="135"/>
      <c r="MEC13" s="135"/>
      <c r="MED13" s="135"/>
      <c r="MEE13" s="135"/>
      <c r="MEF13" s="135"/>
      <c r="MEG13" s="135"/>
      <c r="MEH13" s="135"/>
      <c r="MEI13" s="135"/>
      <c r="MEJ13" s="135"/>
      <c r="MEK13" s="135"/>
      <c r="MEL13" s="135"/>
      <c r="MEM13" s="135"/>
      <c r="MEN13" s="135"/>
      <c r="MEO13" s="135"/>
      <c r="MEP13" s="135"/>
      <c r="MEQ13" s="135"/>
      <c r="MER13" s="135"/>
      <c r="MES13" s="135"/>
      <c r="MET13" s="135"/>
      <c r="MEU13" s="135"/>
      <c r="MEV13" s="135"/>
      <c r="MEW13" s="135"/>
      <c r="MEX13" s="135"/>
      <c r="MEY13" s="135"/>
      <c r="MEZ13" s="135"/>
      <c r="MFA13" s="135"/>
      <c r="MFB13" s="135"/>
      <c r="MFC13" s="135"/>
      <c r="MFD13" s="135"/>
      <c r="MFE13" s="135"/>
      <c r="MFF13" s="135"/>
      <c r="MFG13" s="135"/>
      <c r="MFH13" s="135"/>
      <c r="MFI13" s="135"/>
      <c r="MFJ13" s="135"/>
      <c r="MFK13" s="135"/>
      <c r="MFL13" s="135"/>
      <c r="MFM13" s="135"/>
      <c r="MFN13" s="135"/>
      <c r="MFO13" s="135"/>
      <c r="MFP13" s="135"/>
      <c r="MFQ13" s="135"/>
      <c r="MFR13" s="135"/>
      <c r="MFS13" s="135"/>
      <c r="MFT13" s="135"/>
      <c r="MFU13" s="135"/>
      <c r="MFV13" s="135"/>
      <c r="MFW13" s="135"/>
      <c r="MFX13" s="135"/>
      <c r="MFY13" s="135"/>
      <c r="MFZ13" s="135"/>
      <c r="MGA13" s="135"/>
      <c r="MGB13" s="135"/>
      <c r="MGC13" s="135"/>
      <c r="MGD13" s="135"/>
      <c r="MGE13" s="135"/>
      <c r="MGF13" s="135"/>
      <c r="MGG13" s="135"/>
      <c r="MGH13" s="135"/>
      <c r="MGI13" s="135"/>
      <c r="MGJ13" s="135"/>
      <c r="MGK13" s="135"/>
      <c r="MGL13" s="135"/>
      <c r="MGM13" s="135"/>
      <c r="MGN13" s="135"/>
      <c r="MGO13" s="135"/>
      <c r="MGP13" s="135"/>
      <c r="MGQ13" s="135"/>
      <c r="MGR13" s="135"/>
      <c r="MGS13" s="135"/>
      <c r="MGT13" s="135"/>
      <c r="MGU13" s="135"/>
      <c r="MGV13" s="135"/>
      <c r="MGW13" s="135"/>
      <c r="MGX13" s="135"/>
      <c r="MGY13" s="135"/>
      <c r="MGZ13" s="135"/>
      <c r="MHA13" s="135"/>
      <c r="MHB13" s="135"/>
      <c r="MHC13" s="135"/>
      <c r="MHD13" s="135"/>
      <c r="MHE13" s="135"/>
      <c r="MHF13" s="135"/>
      <c r="MHG13" s="135"/>
      <c r="MHH13" s="135"/>
      <c r="MHI13" s="135"/>
      <c r="MHJ13" s="135"/>
      <c r="MHK13" s="135"/>
      <c r="MHL13" s="135"/>
      <c r="MHM13" s="135"/>
      <c r="MHN13" s="135"/>
      <c r="MHO13" s="135"/>
      <c r="MHP13" s="135"/>
      <c r="MHQ13" s="135"/>
      <c r="MHR13" s="135"/>
      <c r="MHS13" s="135"/>
      <c r="MHT13" s="135"/>
      <c r="MHU13" s="135"/>
      <c r="MHV13" s="135"/>
      <c r="MHW13" s="135"/>
      <c r="MHX13" s="135"/>
      <c r="MHY13" s="135"/>
      <c r="MHZ13" s="135"/>
      <c r="MIA13" s="135"/>
      <c r="MIB13" s="135"/>
      <c r="MIC13" s="135"/>
      <c r="MID13" s="135"/>
      <c r="MIE13" s="135"/>
      <c r="MIF13" s="135"/>
      <c r="MIG13" s="135"/>
      <c r="MIH13" s="135"/>
      <c r="MII13" s="135"/>
      <c r="MIJ13" s="135"/>
      <c r="MIK13" s="135"/>
      <c r="MIL13" s="135"/>
      <c r="MIM13" s="135"/>
      <c r="MIN13" s="135"/>
      <c r="MIO13" s="135"/>
      <c r="MIP13" s="135"/>
      <c r="MIQ13" s="135"/>
      <c r="MIR13" s="135"/>
      <c r="MIS13" s="135"/>
      <c r="MIT13" s="135"/>
      <c r="MIU13" s="135"/>
      <c r="MIV13" s="135"/>
      <c r="MIW13" s="135"/>
      <c r="MIX13" s="135"/>
      <c r="MIY13" s="135"/>
      <c r="MIZ13" s="135"/>
      <c r="MJA13" s="135"/>
      <c r="MJB13" s="135"/>
      <c r="MJC13" s="135"/>
      <c r="MJD13" s="135"/>
      <c r="MJE13" s="135"/>
      <c r="MJF13" s="135"/>
      <c r="MJG13" s="135"/>
      <c r="MJH13" s="135"/>
      <c r="MJI13" s="135"/>
      <c r="MJJ13" s="135"/>
      <c r="MJK13" s="135"/>
      <c r="MJL13" s="135"/>
      <c r="MJM13" s="135"/>
      <c r="MJN13" s="135"/>
      <c r="MJO13" s="135"/>
      <c r="MJP13" s="135"/>
      <c r="MJQ13" s="135"/>
      <c r="MJR13" s="135"/>
      <c r="MJS13" s="135"/>
      <c r="MJT13" s="135"/>
      <c r="MJU13" s="135"/>
      <c r="MJV13" s="135"/>
      <c r="MJW13" s="135"/>
      <c r="MJX13" s="135"/>
      <c r="MJY13" s="135"/>
      <c r="MJZ13" s="135"/>
      <c r="MKA13" s="135"/>
      <c r="MKB13" s="135"/>
      <c r="MKC13" s="135"/>
      <c r="MKD13" s="135"/>
      <c r="MKE13" s="135"/>
      <c r="MKF13" s="135"/>
      <c r="MKG13" s="135"/>
      <c r="MKH13" s="135"/>
      <c r="MKI13" s="135"/>
      <c r="MKJ13" s="135"/>
      <c r="MKK13" s="135"/>
      <c r="MKL13" s="135"/>
      <c r="MKM13" s="135"/>
      <c r="MKN13" s="135"/>
      <c r="MKO13" s="135"/>
      <c r="MKP13" s="135"/>
      <c r="MKQ13" s="135"/>
      <c r="MKR13" s="135"/>
      <c r="MKS13" s="135"/>
      <c r="MKT13" s="135"/>
      <c r="MKU13" s="135"/>
      <c r="MKV13" s="135"/>
      <c r="MKW13" s="135"/>
      <c r="MKX13" s="135"/>
      <c r="MKY13" s="135"/>
      <c r="MKZ13" s="135"/>
      <c r="MLA13" s="135"/>
      <c r="MLB13" s="135"/>
      <c r="MLC13" s="135"/>
      <c r="MLD13" s="135"/>
      <c r="MLE13" s="135"/>
      <c r="MLF13" s="135"/>
      <c r="MLG13" s="135"/>
      <c r="MLH13" s="135"/>
      <c r="MLI13" s="135"/>
      <c r="MLJ13" s="135"/>
      <c r="MLK13" s="135"/>
      <c r="MLL13" s="135"/>
      <c r="MLM13" s="135"/>
      <c r="MLN13" s="135"/>
      <c r="MLO13" s="135"/>
      <c r="MLP13" s="135"/>
      <c r="MLQ13" s="135"/>
      <c r="MLR13" s="135"/>
      <c r="MLS13" s="135"/>
      <c r="MLT13" s="135"/>
      <c r="MLU13" s="135"/>
      <c r="MLV13" s="135"/>
      <c r="MLW13" s="135"/>
      <c r="MLX13" s="135"/>
      <c r="MLY13" s="135"/>
      <c r="MLZ13" s="135"/>
      <c r="MMA13" s="135"/>
      <c r="MMB13" s="135"/>
      <c r="MMC13" s="135"/>
      <c r="MMD13" s="135"/>
      <c r="MME13" s="135"/>
      <c r="MMF13" s="135"/>
      <c r="MMG13" s="135"/>
      <c r="MMH13" s="135"/>
      <c r="MMI13" s="135"/>
      <c r="MMJ13" s="135"/>
      <c r="MMK13" s="135"/>
      <c r="MML13" s="135"/>
      <c r="MMM13" s="135"/>
      <c r="MMN13" s="135"/>
      <c r="MMO13" s="135"/>
      <c r="MMP13" s="135"/>
      <c r="MMQ13" s="135"/>
      <c r="MMR13" s="135"/>
      <c r="MMS13" s="135"/>
      <c r="MMT13" s="135"/>
      <c r="MMU13" s="135"/>
      <c r="MMV13" s="135"/>
      <c r="MMW13" s="135"/>
      <c r="MMX13" s="135"/>
      <c r="MMY13" s="135"/>
      <c r="MMZ13" s="135"/>
      <c r="MNA13" s="135"/>
      <c r="MNB13" s="135"/>
      <c r="MNC13" s="135"/>
      <c r="MND13" s="135"/>
      <c r="MNE13" s="135"/>
      <c r="MNF13" s="135"/>
      <c r="MNG13" s="135"/>
      <c r="MNH13" s="135"/>
      <c r="MNI13" s="135"/>
      <c r="MNJ13" s="135"/>
      <c r="MNK13" s="135"/>
      <c r="MNL13" s="135"/>
      <c r="MNM13" s="135"/>
      <c r="MNN13" s="135"/>
      <c r="MNO13" s="135"/>
      <c r="MNP13" s="135"/>
      <c r="MNQ13" s="135"/>
      <c r="MNR13" s="135"/>
      <c r="MNS13" s="135"/>
      <c r="MNT13" s="135"/>
      <c r="MNU13" s="135"/>
      <c r="MNV13" s="135"/>
      <c r="MNW13" s="135"/>
      <c r="MNX13" s="135"/>
      <c r="MNY13" s="135"/>
      <c r="MNZ13" s="135"/>
      <c r="MOA13" s="135"/>
      <c r="MOB13" s="135"/>
      <c r="MOC13" s="135"/>
      <c r="MOD13" s="135"/>
      <c r="MOE13" s="135"/>
      <c r="MOF13" s="135"/>
      <c r="MOG13" s="135"/>
      <c r="MOH13" s="135"/>
      <c r="MOI13" s="135"/>
      <c r="MOJ13" s="135"/>
      <c r="MOK13" s="135"/>
      <c r="MOL13" s="135"/>
      <c r="MOM13" s="135"/>
      <c r="MON13" s="135"/>
      <c r="MOO13" s="135"/>
      <c r="MOP13" s="135"/>
      <c r="MOQ13" s="135"/>
      <c r="MOR13" s="135"/>
      <c r="MOS13" s="135"/>
      <c r="MOT13" s="135"/>
      <c r="MOU13" s="135"/>
      <c r="MOV13" s="135"/>
      <c r="MOW13" s="135"/>
      <c r="MOX13" s="135"/>
      <c r="MOY13" s="135"/>
      <c r="MOZ13" s="135"/>
      <c r="MPA13" s="135"/>
      <c r="MPB13" s="135"/>
      <c r="MPC13" s="135"/>
      <c r="MPD13" s="135"/>
      <c r="MPE13" s="135"/>
      <c r="MPF13" s="135"/>
      <c r="MPG13" s="135"/>
      <c r="MPH13" s="135"/>
      <c r="MPI13" s="135"/>
      <c r="MPJ13" s="135"/>
      <c r="MPK13" s="135"/>
      <c r="MPL13" s="135"/>
      <c r="MPM13" s="135"/>
      <c r="MPN13" s="135"/>
      <c r="MPO13" s="135"/>
      <c r="MPP13" s="135"/>
      <c r="MPQ13" s="135"/>
      <c r="MPR13" s="135"/>
      <c r="MPS13" s="135"/>
      <c r="MPT13" s="135"/>
      <c r="MPU13" s="135"/>
      <c r="MPV13" s="135"/>
      <c r="MPW13" s="135"/>
      <c r="MPX13" s="135"/>
      <c r="MPY13" s="135"/>
      <c r="MPZ13" s="135"/>
      <c r="MQA13" s="135"/>
      <c r="MQB13" s="135"/>
      <c r="MQC13" s="135"/>
      <c r="MQD13" s="135"/>
      <c r="MQE13" s="135"/>
      <c r="MQF13" s="135"/>
      <c r="MQG13" s="135"/>
      <c r="MQH13" s="135"/>
      <c r="MQI13" s="135"/>
      <c r="MQJ13" s="135"/>
      <c r="MQK13" s="135"/>
      <c r="MQL13" s="135"/>
      <c r="MQM13" s="135"/>
      <c r="MQN13" s="135"/>
      <c r="MQO13" s="135"/>
      <c r="MQP13" s="135"/>
      <c r="MQQ13" s="135"/>
      <c r="MQR13" s="135"/>
      <c r="MQS13" s="135"/>
      <c r="MQT13" s="135"/>
      <c r="MQU13" s="135"/>
      <c r="MQV13" s="135"/>
      <c r="MQW13" s="135"/>
      <c r="MQX13" s="135"/>
      <c r="MQY13" s="135"/>
      <c r="MQZ13" s="135"/>
      <c r="MRA13" s="135"/>
      <c r="MRB13" s="135"/>
      <c r="MRC13" s="135"/>
      <c r="MRD13" s="135"/>
      <c r="MRE13" s="135"/>
      <c r="MRF13" s="135"/>
      <c r="MRG13" s="135"/>
      <c r="MRH13" s="135"/>
      <c r="MRI13" s="135"/>
      <c r="MRJ13" s="135"/>
      <c r="MRK13" s="135"/>
      <c r="MRL13" s="135"/>
      <c r="MRM13" s="135"/>
      <c r="MRN13" s="135"/>
      <c r="MRO13" s="135"/>
      <c r="MRP13" s="135"/>
      <c r="MRQ13" s="135"/>
      <c r="MRR13" s="135"/>
      <c r="MRS13" s="135"/>
      <c r="MRT13" s="135"/>
      <c r="MRU13" s="135"/>
      <c r="MRV13" s="135"/>
      <c r="MRW13" s="135"/>
      <c r="MRX13" s="135"/>
      <c r="MRY13" s="135"/>
      <c r="MRZ13" s="135"/>
      <c r="MSA13" s="135"/>
      <c r="MSB13" s="135"/>
      <c r="MSC13" s="135"/>
      <c r="MSD13" s="135"/>
      <c r="MSE13" s="135"/>
      <c r="MSF13" s="135"/>
      <c r="MSG13" s="135"/>
      <c r="MSH13" s="135"/>
      <c r="MSI13" s="135"/>
      <c r="MSJ13" s="135"/>
      <c r="MSK13" s="135"/>
      <c r="MSL13" s="135"/>
      <c r="MSM13" s="135"/>
      <c r="MSN13" s="135"/>
      <c r="MSO13" s="135"/>
      <c r="MSP13" s="135"/>
      <c r="MSQ13" s="135"/>
      <c r="MSR13" s="135"/>
      <c r="MSS13" s="135"/>
      <c r="MST13" s="135"/>
      <c r="MSU13" s="135"/>
      <c r="MSV13" s="135"/>
      <c r="MSW13" s="135"/>
      <c r="MSX13" s="135"/>
      <c r="MSY13" s="135"/>
      <c r="MSZ13" s="135"/>
      <c r="MTA13" s="135"/>
      <c r="MTB13" s="135"/>
      <c r="MTC13" s="135"/>
      <c r="MTD13" s="135"/>
      <c r="MTE13" s="135"/>
      <c r="MTF13" s="135"/>
      <c r="MTG13" s="135"/>
      <c r="MTH13" s="135"/>
      <c r="MTI13" s="135"/>
      <c r="MTJ13" s="135"/>
      <c r="MTK13" s="135"/>
      <c r="MTL13" s="135"/>
      <c r="MTM13" s="135"/>
      <c r="MTN13" s="135"/>
      <c r="MTO13" s="135"/>
      <c r="MTP13" s="135"/>
      <c r="MTQ13" s="135"/>
      <c r="MTR13" s="135"/>
      <c r="MTS13" s="135"/>
      <c r="MTT13" s="135"/>
      <c r="MTU13" s="135"/>
      <c r="MTV13" s="135"/>
      <c r="MTW13" s="135"/>
      <c r="MTX13" s="135"/>
      <c r="MTY13" s="135"/>
      <c r="MTZ13" s="135"/>
      <c r="MUA13" s="135"/>
      <c r="MUB13" s="135"/>
      <c r="MUC13" s="135"/>
      <c r="MUD13" s="135"/>
      <c r="MUE13" s="135"/>
      <c r="MUF13" s="135"/>
      <c r="MUG13" s="135"/>
      <c r="MUH13" s="135"/>
      <c r="MUI13" s="135"/>
      <c r="MUJ13" s="135"/>
      <c r="MUK13" s="135"/>
      <c r="MUL13" s="135"/>
      <c r="MUM13" s="135"/>
      <c r="MUN13" s="135"/>
      <c r="MUO13" s="135"/>
      <c r="MUP13" s="135"/>
      <c r="MUQ13" s="135"/>
      <c r="MUR13" s="135"/>
      <c r="MUS13" s="135"/>
      <c r="MUT13" s="135"/>
      <c r="MUU13" s="135"/>
      <c r="MUV13" s="135"/>
      <c r="MUW13" s="135"/>
      <c r="MUX13" s="135"/>
      <c r="MUY13" s="135"/>
      <c r="MUZ13" s="135"/>
      <c r="MVA13" s="135"/>
      <c r="MVB13" s="135"/>
      <c r="MVC13" s="135"/>
      <c r="MVD13" s="135"/>
      <c r="MVE13" s="135"/>
      <c r="MVF13" s="135"/>
      <c r="MVG13" s="135"/>
      <c r="MVH13" s="135"/>
      <c r="MVI13" s="135"/>
      <c r="MVJ13" s="135"/>
      <c r="MVK13" s="135"/>
      <c r="MVL13" s="135"/>
      <c r="MVM13" s="135"/>
      <c r="MVN13" s="135"/>
      <c r="MVO13" s="135"/>
      <c r="MVP13" s="135"/>
      <c r="MVQ13" s="135"/>
      <c r="MVR13" s="135"/>
      <c r="MVS13" s="135"/>
      <c r="MVT13" s="135"/>
      <c r="MVU13" s="135"/>
      <c r="MVV13" s="135"/>
      <c r="MVW13" s="135"/>
      <c r="MVX13" s="135"/>
      <c r="MVY13" s="135"/>
      <c r="MVZ13" s="135"/>
      <c r="MWA13" s="135"/>
      <c r="MWB13" s="135"/>
      <c r="MWC13" s="135"/>
      <c r="MWD13" s="135"/>
      <c r="MWE13" s="135"/>
      <c r="MWF13" s="135"/>
      <c r="MWG13" s="135"/>
      <c r="MWH13" s="135"/>
      <c r="MWI13" s="135"/>
      <c r="MWJ13" s="135"/>
      <c r="MWK13" s="135"/>
      <c r="MWL13" s="135"/>
      <c r="MWM13" s="135"/>
      <c r="MWN13" s="135"/>
      <c r="MWO13" s="135"/>
      <c r="MWP13" s="135"/>
      <c r="MWQ13" s="135"/>
      <c r="MWR13" s="135"/>
      <c r="MWS13" s="135"/>
      <c r="MWT13" s="135"/>
      <c r="MWU13" s="135"/>
      <c r="MWV13" s="135"/>
      <c r="MWW13" s="135"/>
      <c r="MWX13" s="135"/>
      <c r="MWY13" s="135"/>
      <c r="MWZ13" s="135"/>
      <c r="MXA13" s="135"/>
      <c r="MXB13" s="135"/>
      <c r="MXC13" s="135"/>
      <c r="MXD13" s="135"/>
      <c r="MXE13" s="135"/>
      <c r="MXF13" s="135"/>
      <c r="MXG13" s="135"/>
      <c r="MXH13" s="135"/>
      <c r="MXI13" s="135"/>
      <c r="MXJ13" s="135"/>
      <c r="MXK13" s="135"/>
      <c r="MXL13" s="135"/>
      <c r="MXM13" s="135"/>
      <c r="MXN13" s="135"/>
      <c r="MXO13" s="135"/>
      <c r="MXP13" s="135"/>
      <c r="MXQ13" s="135"/>
      <c r="MXR13" s="135"/>
      <c r="MXS13" s="135"/>
      <c r="MXT13" s="135"/>
      <c r="MXU13" s="135"/>
      <c r="MXV13" s="135"/>
      <c r="MXW13" s="135"/>
      <c r="MXX13" s="135"/>
      <c r="MXY13" s="135"/>
      <c r="MXZ13" s="135"/>
      <c r="MYA13" s="135"/>
      <c r="MYB13" s="135"/>
      <c r="MYC13" s="135"/>
      <c r="MYD13" s="135"/>
      <c r="MYE13" s="135"/>
      <c r="MYF13" s="135"/>
      <c r="MYG13" s="135"/>
      <c r="MYH13" s="135"/>
      <c r="MYI13" s="135"/>
      <c r="MYJ13" s="135"/>
      <c r="MYK13" s="135"/>
      <c r="MYL13" s="135"/>
      <c r="MYM13" s="135"/>
      <c r="MYN13" s="135"/>
      <c r="MYO13" s="135"/>
      <c r="MYP13" s="135"/>
      <c r="MYQ13" s="135"/>
      <c r="MYR13" s="135"/>
      <c r="MYS13" s="135"/>
      <c r="MYT13" s="135"/>
      <c r="MYU13" s="135"/>
      <c r="MYV13" s="135"/>
      <c r="MYW13" s="135"/>
      <c r="MYX13" s="135"/>
      <c r="MYY13" s="135"/>
      <c r="MYZ13" s="135"/>
      <c r="MZA13" s="135"/>
      <c r="MZB13" s="135"/>
      <c r="MZC13" s="135"/>
      <c r="MZD13" s="135"/>
      <c r="MZE13" s="135"/>
      <c r="MZF13" s="135"/>
      <c r="MZG13" s="135"/>
      <c r="MZH13" s="135"/>
      <c r="MZI13" s="135"/>
      <c r="MZJ13" s="135"/>
      <c r="MZK13" s="135"/>
      <c r="MZL13" s="135"/>
      <c r="MZM13" s="135"/>
      <c r="MZN13" s="135"/>
      <c r="MZO13" s="135"/>
      <c r="MZP13" s="135"/>
      <c r="MZQ13" s="135"/>
      <c r="MZR13" s="135"/>
      <c r="MZS13" s="135"/>
      <c r="MZT13" s="135"/>
      <c r="MZU13" s="135"/>
      <c r="MZV13" s="135"/>
      <c r="MZW13" s="135"/>
      <c r="MZX13" s="135"/>
      <c r="MZY13" s="135"/>
      <c r="MZZ13" s="135"/>
      <c r="NAA13" s="135"/>
      <c r="NAB13" s="135"/>
      <c r="NAC13" s="135"/>
      <c r="NAD13" s="135"/>
      <c r="NAE13" s="135"/>
      <c r="NAF13" s="135"/>
      <c r="NAG13" s="135"/>
      <c r="NAH13" s="135"/>
      <c r="NAI13" s="135"/>
      <c r="NAJ13" s="135"/>
      <c r="NAK13" s="135"/>
      <c r="NAL13" s="135"/>
      <c r="NAM13" s="135"/>
      <c r="NAN13" s="135"/>
      <c r="NAO13" s="135"/>
      <c r="NAP13" s="135"/>
      <c r="NAQ13" s="135"/>
      <c r="NAR13" s="135"/>
      <c r="NAS13" s="135"/>
      <c r="NAT13" s="135"/>
      <c r="NAU13" s="135"/>
      <c r="NAV13" s="135"/>
      <c r="NAW13" s="135"/>
      <c r="NAX13" s="135"/>
      <c r="NAY13" s="135"/>
      <c r="NAZ13" s="135"/>
      <c r="NBA13" s="135"/>
      <c r="NBB13" s="135"/>
      <c r="NBC13" s="135"/>
      <c r="NBD13" s="135"/>
      <c r="NBE13" s="135"/>
      <c r="NBF13" s="135"/>
      <c r="NBG13" s="135"/>
      <c r="NBH13" s="135"/>
      <c r="NBI13" s="135"/>
      <c r="NBJ13" s="135"/>
      <c r="NBK13" s="135"/>
      <c r="NBL13" s="135"/>
      <c r="NBM13" s="135"/>
      <c r="NBN13" s="135"/>
      <c r="NBO13" s="135"/>
      <c r="NBP13" s="135"/>
      <c r="NBQ13" s="135"/>
      <c r="NBR13" s="135"/>
      <c r="NBS13" s="135"/>
      <c r="NBT13" s="135"/>
      <c r="NBU13" s="135"/>
      <c r="NBV13" s="135"/>
      <c r="NBW13" s="135"/>
      <c r="NBX13" s="135"/>
      <c r="NBY13" s="135"/>
      <c r="NBZ13" s="135"/>
      <c r="NCA13" s="135"/>
      <c r="NCB13" s="135"/>
      <c r="NCC13" s="135"/>
      <c r="NCD13" s="135"/>
      <c r="NCE13" s="135"/>
      <c r="NCF13" s="135"/>
      <c r="NCG13" s="135"/>
      <c r="NCH13" s="135"/>
      <c r="NCI13" s="135"/>
      <c r="NCJ13" s="135"/>
      <c r="NCK13" s="135"/>
      <c r="NCL13" s="135"/>
      <c r="NCM13" s="135"/>
      <c r="NCN13" s="135"/>
      <c r="NCO13" s="135"/>
      <c r="NCP13" s="135"/>
      <c r="NCQ13" s="135"/>
      <c r="NCR13" s="135"/>
      <c r="NCS13" s="135"/>
      <c r="NCT13" s="135"/>
      <c r="NCU13" s="135"/>
      <c r="NCV13" s="135"/>
      <c r="NCW13" s="135"/>
      <c r="NCX13" s="135"/>
      <c r="NCY13" s="135"/>
      <c r="NCZ13" s="135"/>
      <c r="NDA13" s="135"/>
      <c r="NDB13" s="135"/>
      <c r="NDC13" s="135"/>
      <c r="NDD13" s="135"/>
      <c r="NDE13" s="135"/>
      <c r="NDF13" s="135"/>
      <c r="NDG13" s="135"/>
      <c r="NDH13" s="135"/>
      <c r="NDI13" s="135"/>
      <c r="NDJ13" s="135"/>
      <c r="NDK13" s="135"/>
      <c r="NDL13" s="135"/>
      <c r="NDM13" s="135"/>
      <c r="NDN13" s="135"/>
      <c r="NDO13" s="135"/>
      <c r="NDP13" s="135"/>
      <c r="NDQ13" s="135"/>
      <c r="NDR13" s="135"/>
      <c r="NDS13" s="135"/>
      <c r="NDT13" s="135"/>
      <c r="NDU13" s="135"/>
      <c r="NDV13" s="135"/>
      <c r="NDW13" s="135"/>
      <c r="NDX13" s="135"/>
      <c r="NDY13" s="135"/>
      <c r="NDZ13" s="135"/>
      <c r="NEA13" s="135"/>
      <c r="NEB13" s="135"/>
      <c r="NEC13" s="135"/>
      <c r="NED13" s="135"/>
      <c r="NEE13" s="135"/>
      <c r="NEF13" s="135"/>
      <c r="NEG13" s="135"/>
      <c r="NEH13" s="135"/>
      <c r="NEI13" s="135"/>
      <c r="NEJ13" s="135"/>
      <c r="NEK13" s="135"/>
      <c r="NEL13" s="135"/>
      <c r="NEM13" s="135"/>
      <c r="NEN13" s="135"/>
      <c r="NEO13" s="135"/>
      <c r="NEP13" s="135"/>
      <c r="NEQ13" s="135"/>
      <c r="NER13" s="135"/>
      <c r="NES13" s="135"/>
      <c r="NET13" s="135"/>
      <c r="NEU13" s="135"/>
      <c r="NEV13" s="135"/>
      <c r="NEW13" s="135"/>
      <c r="NEX13" s="135"/>
      <c r="NEY13" s="135"/>
      <c r="NEZ13" s="135"/>
      <c r="NFA13" s="135"/>
      <c r="NFB13" s="135"/>
      <c r="NFC13" s="135"/>
      <c r="NFD13" s="135"/>
      <c r="NFE13" s="135"/>
      <c r="NFF13" s="135"/>
      <c r="NFG13" s="135"/>
      <c r="NFH13" s="135"/>
      <c r="NFI13" s="135"/>
      <c r="NFJ13" s="135"/>
      <c r="NFK13" s="135"/>
      <c r="NFL13" s="135"/>
      <c r="NFM13" s="135"/>
      <c r="NFN13" s="135"/>
      <c r="NFO13" s="135"/>
      <c r="NFP13" s="135"/>
      <c r="NFQ13" s="135"/>
      <c r="NFR13" s="135"/>
      <c r="NFS13" s="135"/>
      <c r="NFT13" s="135"/>
      <c r="NFU13" s="135"/>
      <c r="NFV13" s="135"/>
      <c r="NFW13" s="135"/>
      <c r="NFX13" s="135"/>
      <c r="NFY13" s="135"/>
      <c r="NFZ13" s="135"/>
      <c r="NGA13" s="135"/>
      <c r="NGB13" s="135"/>
      <c r="NGC13" s="135"/>
      <c r="NGD13" s="135"/>
      <c r="NGE13" s="135"/>
      <c r="NGF13" s="135"/>
      <c r="NGG13" s="135"/>
      <c r="NGH13" s="135"/>
      <c r="NGI13" s="135"/>
      <c r="NGJ13" s="135"/>
      <c r="NGK13" s="135"/>
      <c r="NGL13" s="135"/>
      <c r="NGM13" s="135"/>
      <c r="NGN13" s="135"/>
      <c r="NGO13" s="135"/>
      <c r="NGP13" s="135"/>
      <c r="NGQ13" s="135"/>
      <c r="NGR13" s="135"/>
      <c r="NGS13" s="135"/>
      <c r="NGT13" s="135"/>
      <c r="NGU13" s="135"/>
      <c r="NGV13" s="135"/>
      <c r="NGW13" s="135"/>
      <c r="NGX13" s="135"/>
      <c r="NGY13" s="135"/>
      <c r="NGZ13" s="135"/>
      <c r="NHA13" s="135"/>
      <c r="NHB13" s="135"/>
      <c r="NHC13" s="135"/>
      <c r="NHD13" s="135"/>
      <c r="NHE13" s="135"/>
      <c r="NHF13" s="135"/>
      <c r="NHG13" s="135"/>
      <c r="NHH13" s="135"/>
      <c r="NHI13" s="135"/>
      <c r="NHJ13" s="135"/>
      <c r="NHK13" s="135"/>
      <c r="NHL13" s="135"/>
      <c r="NHM13" s="135"/>
      <c r="NHN13" s="135"/>
      <c r="NHO13" s="135"/>
      <c r="NHP13" s="135"/>
      <c r="NHQ13" s="135"/>
      <c r="NHR13" s="135"/>
      <c r="NHS13" s="135"/>
      <c r="NHT13" s="135"/>
      <c r="NHU13" s="135"/>
      <c r="NHV13" s="135"/>
      <c r="NHW13" s="135"/>
      <c r="NHX13" s="135"/>
      <c r="NHY13" s="135"/>
      <c r="NHZ13" s="135"/>
      <c r="NIA13" s="135"/>
      <c r="NIB13" s="135"/>
      <c r="NIC13" s="135"/>
      <c r="NID13" s="135"/>
      <c r="NIE13" s="135"/>
      <c r="NIF13" s="135"/>
      <c r="NIG13" s="135"/>
      <c r="NIH13" s="135"/>
      <c r="NII13" s="135"/>
      <c r="NIJ13" s="135"/>
      <c r="NIK13" s="135"/>
      <c r="NIL13" s="135"/>
      <c r="NIM13" s="135"/>
      <c r="NIN13" s="135"/>
      <c r="NIO13" s="135"/>
      <c r="NIP13" s="135"/>
      <c r="NIQ13" s="135"/>
      <c r="NIR13" s="135"/>
      <c r="NIS13" s="135"/>
      <c r="NIT13" s="135"/>
      <c r="NIU13" s="135"/>
      <c r="NIV13" s="135"/>
      <c r="NIW13" s="135"/>
      <c r="NIX13" s="135"/>
      <c r="NIY13" s="135"/>
      <c r="NIZ13" s="135"/>
      <c r="NJA13" s="135"/>
      <c r="NJB13" s="135"/>
      <c r="NJC13" s="135"/>
      <c r="NJD13" s="135"/>
      <c r="NJE13" s="135"/>
      <c r="NJF13" s="135"/>
      <c r="NJG13" s="135"/>
      <c r="NJH13" s="135"/>
      <c r="NJI13" s="135"/>
      <c r="NJJ13" s="135"/>
      <c r="NJK13" s="135"/>
      <c r="NJL13" s="135"/>
      <c r="NJM13" s="135"/>
      <c r="NJN13" s="135"/>
      <c r="NJO13" s="135"/>
      <c r="NJP13" s="135"/>
      <c r="NJQ13" s="135"/>
      <c r="NJR13" s="135"/>
      <c r="NJS13" s="135"/>
      <c r="NJT13" s="135"/>
      <c r="NJU13" s="135"/>
      <c r="NJV13" s="135"/>
      <c r="NJW13" s="135"/>
      <c r="NJX13" s="135"/>
      <c r="NJY13" s="135"/>
      <c r="NJZ13" s="135"/>
      <c r="NKA13" s="135"/>
      <c r="NKB13" s="135"/>
      <c r="NKC13" s="135"/>
      <c r="NKD13" s="135"/>
      <c r="NKE13" s="135"/>
      <c r="NKF13" s="135"/>
      <c r="NKG13" s="135"/>
      <c r="NKH13" s="135"/>
      <c r="NKI13" s="135"/>
      <c r="NKJ13" s="135"/>
      <c r="NKK13" s="135"/>
      <c r="NKL13" s="135"/>
      <c r="NKM13" s="135"/>
      <c r="NKN13" s="135"/>
      <c r="NKO13" s="135"/>
      <c r="NKP13" s="135"/>
      <c r="NKQ13" s="135"/>
      <c r="NKR13" s="135"/>
      <c r="NKS13" s="135"/>
      <c r="NKT13" s="135"/>
      <c r="NKU13" s="135"/>
      <c r="NKV13" s="135"/>
      <c r="NKW13" s="135"/>
      <c r="NKX13" s="135"/>
      <c r="NKY13" s="135"/>
      <c r="NKZ13" s="135"/>
      <c r="NLA13" s="135"/>
      <c r="NLB13" s="135"/>
      <c r="NLC13" s="135"/>
      <c r="NLD13" s="135"/>
      <c r="NLE13" s="135"/>
      <c r="NLF13" s="135"/>
      <c r="NLG13" s="135"/>
      <c r="NLH13" s="135"/>
      <c r="NLI13" s="135"/>
      <c r="NLJ13" s="135"/>
      <c r="NLK13" s="135"/>
      <c r="NLL13" s="135"/>
      <c r="NLM13" s="135"/>
      <c r="NLN13" s="135"/>
      <c r="NLO13" s="135"/>
      <c r="NLP13" s="135"/>
      <c r="NLQ13" s="135"/>
      <c r="NLR13" s="135"/>
      <c r="NLS13" s="135"/>
      <c r="NLT13" s="135"/>
      <c r="NLU13" s="135"/>
      <c r="NLV13" s="135"/>
      <c r="NLW13" s="135"/>
      <c r="NLX13" s="135"/>
      <c r="NLY13" s="135"/>
      <c r="NLZ13" s="135"/>
      <c r="NMA13" s="135"/>
      <c r="NMB13" s="135"/>
      <c r="NMC13" s="135"/>
      <c r="NMD13" s="135"/>
      <c r="NME13" s="135"/>
      <c r="NMF13" s="135"/>
      <c r="NMG13" s="135"/>
      <c r="NMH13" s="135"/>
      <c r="NMI13" s="135"/>
      <c r="NMJ13" s="135"/>
      <c r="NMK13" s="135"/>
      <c r="NML13" s="135"/>
      <c r="NMM13" s="135"/>
      <c r="NMN13" s="135"/>
      <c r="NMO13" s="135"/>
      <c r="NMP13" s="135"/>
      <c r="NMQ13" s="135"/>
      <c r="NMR13" s="135"/>
      <c r="NMS13" s="135"/>
      <c r="NMT13" s="135"/>
      <c r="NMU13" s="135"/>
      <c r="NMV13" s="135"/>
      <c r="NMW13" s="135"/>
      <c r="NMX13" s="135"/>
      <c r="NMY13" s="135"/>
      <c r="NMZ13" s="135"/>
      <c r="NNA13" s="135"/>
      <c r="NNB13" s="135"/>
      <c r="NNC13" s="135"/>
      <c r="NND13" s="135"/>
      <c r="NNE13" s="135"/>
      <c r="NNF13" s="135"/>
      <c r="NNG13" s="135"/>
      <c r="NNH13" s="135"/>
      <c r="NNI13" s="135"/>
      <c r="NNJ13" s="135"/>
      <c r="NNK13" s="135"/>
      <c r="NNL13" s="135"/>
      <c r="NNM13" s="135"/>
      <c r="NNN13" s="135"/>
      <c r="NNO13" s="135"/>
      <c r="NNP13" s="135"/>
      <c r="NNQ13" s="135"/>
      <c r="NNR13" s="135"/>
      <c r="NNS13" s="135"/>
      <c r="NNT13" s="135"/>
      <c r="NNU13" s="135"/>
      <c r="NNV13" s="135"/>
      <c r="NNW13" s="135"/>
      <c r="NNX13" s="135"/>
      <c r="NNY13" s="135"/>
      <c r="NNZ13" s="135"/>
      <c r="NOA13" s="135"/>
      <c r="NOB13" s="135"/>
      <c r="NOC13" s="135"/>
      <c r="NOD13" s="135"/>
      <c r="NOE13" s="135"/>
      <c r="NOF13" s="135"/>
      <c r="NOG13" s="135"/>
      <c r="NOH13" s="135"/>
      <c r="NOI13" s="135"/>
      <c r="NOJ13" s="135"/>
      <c r="NOK13" s="135"/>
      <c r="NOL13" s="135"/>
      <c r="NOM13" s="135"/>
      <c r="NON13" s="135"/>
      <c r="NOO13" s="135"/>
      <c r="NOP13" s="135"/>
      <c r="NOQ13" s="135"/>
      <c r="NOR13" s="135"/>
      <c r="NOS13" s="135"/>
      <c r="NOT13" s="135"/>
      <c r="NOU13" s="135"/>
      <c r="NOV13" s="135"/>
      <c r="NOW13" s="135"/>
      <c r="NOX13" s="135"/>
      <c r="NOY13" s="135"/>
      <c r="NOZ13" s="135"/>
      <c r="NPA13" s="135"/>
      <c r="NPB13" s="135"/>
      <c r="NPC13" s="135"/>
      <c r="NPD13" s="135"/>
      <c r="NPE13" s="135"/>
      <c r="NPF13" s="135"/>
      <c r="NPG13" s="135"/>
      <c r="NPH13" s="135"/>
      <c r="NPI13" s="135"/>
      <c r="NPJ13" s="135"/>
      <c r="NPK13" s="135"/>
      <c r="NPL13" s="135"/>
      <c r="NPM13" s="135"/>
      <c r="NPN13" s="135"/>
      <c r="NPO13" s="135"/>
      <c r="NPP13" s="135"/>
      <c r="NPQ13" s="135"/>
      <c r="NPR13" s="135"/>
      <c r="NPS13" s="135"/>
      <c r="NPT13" s="135"/>
      <c r="NPU13" s="135"/>
      <c r="NPV13" s="135"/>
      <c r="NPW13" s="135"/>
      <c r="NPX13" s="135"/>
      <c r="NPY13" s="135"/>
      <c r="NPZ13" s="135"/>
      <c r="NQA13" s="135"/>
      <c r="NQB13" s="135"/>
      <c r="NQC13" s="135"/>
      <c r="NQD13" s="135"/>
      <c r="NQE13" s="135"/>
      <c r="NQF13" s="135"/>
      <c r="NQG13" s="135"/>
      <c r="NQH13" s="135"/>
      <c r="NQI13" s="135"/>
      <c r="NQJ13" s="135"/>
      <c r="NQK13" s="135"/>
      <c r="NQL13" s="135"/>
      <c r="NQM13" s="135"/>
      <c r="NQN13" s="135"/>
      <c r="NQO13" s="135"/>
      <c r="NQP13" s="135"/>
      <c r="NQQ13" s="135"/>
      <c r="NQR13" s="135"/>
      <c r="NQS13" s="135"/>
      <c r="NQT13" s="135"/>
      <c r="NQU13" s="135"/>
      <c r="NQV13" s="135"/>
      <c r="NQW13" s="135"/>
      <c r="NQX13" s="135"/>
      <c r="NQY13" s="135"/>
      <c r="NQZ13" s="135"/>
      <c r="NRA13" s="135"/>
      <c r="NRB13" s="135"/>
      <c r="NRC13" s="135"/>
      <c r="NRD13" s="135"/>
      <c r="NRE13" s="135"/>
      <c r="NRF13" s="135"/>
      <c r="NRG13" s="135"/>
      <c r="NRH13" s="135"/>
      <c r="NRI13" s="135"/>
      <c r="NRJ13" s="135"/>
      <c r="NRK13" s="135"/>
      <c r="NRL13" s="135"/>
      <c r="NRM13" s="135"/>
      <c r="NRN13" s="135"/>
      <c r="NRO13" s="135"/>
      <c r="NRP13" s="135"/>
      <c r="NRQ13" s="135"/>
      <c r="NRR13" s="135"/>
      <c r="NRS13" s="135"/>
      <c r="NRT13" s="135"/>
      <c r="NRU13" s="135"/>
      <c r="NRV13" s="135"/>
      <c r="NRW13" s="135"/>
      <c r="NRX13" s="135"/>
      <c r="NRY13" s="135"/>
      <c r="NRZ13" s="135"/>
      <c r="NSA13" s="135"/>
      <c r="NSB13" s="135"/>
      <c r="NSC13" s="135"/>
      <c r="NSD13" s="135"/>
      <c r="NSE13" s="135"/>
      <c r="NSF13" s="135"/>
      <c r="NSG13" s="135"/>
      <c r="NSH13" s="135"/>
      <c r="NSI13" s="135"/>
      <c r="NSJ13" s="135"/>
      <c r="NSK13" s="135"/>
      <c r="NSL13" s="135"/>
      <c r="NSM13" s="135"/>
      <c r="NSN13" s="135"/>
      <c r="NSO13" s="135"/>
      <c r="NSP13" s="135"/>
      <c r="NSQ13" s="135"/>
      <c r="NSR13" s="135"/>
      <c r="NSS13" s="135"/>
      <c r="NST13" s="135"/>
      <c r="NSU13" s="135"/>
      <c r="NSV13" s="135"/>
      <c r="NSW13" s="135"/>
      <c r="NSX13" s="135"/>
      <c r="NSY13" s="135"/>
      <c r="NSZ13" s="135"/>
      <c r="NTA13" s="135"/>
      <c r="NTB13" s="135"/>
      <c r="NTC13" s="135"/>
      <c r="NTD13" s="135"/>
      <c r="NTE13" s="135"/>
      <c r="NTF13" s="135"/>
      <c r="NTG13" s="135"/>
      <c r="NTH13" s="135"/>
      <c r="NTI13" s="135"/>
      <c r="NTJ13" s="135"/>
      <c r="NTK13" s="135"/>
      <c r="NTL13" s="135"/>
      <c r="NTM13" s="135"/>
      <c r="NTN13" s="135"/>
      <c r="NTO13" s="135"/>
      <c r="NTP13" s="135"/>
      <c r="NTQ13" s="135"/>
      <c r="NTR13" s="135"/>
      <c r="NTS13" s="135"/>
      <c r="NTT13" s="135"/>
      <c r="NTU13" s="135"/>
      <c r="NTV13" s="135"/>
      <c r="NTW13" s="135"/>
      <c r="NTX13" s="135"/>
      <c r="NTY13" s="135"/>
      <c r="NTZ13" s="135"/>
      <c r="NUA13" s="135"/>
      <c r="NUB13" s="135"/>
      <c r="NUC13" s="135"/>
      <c r="NUD13" s="135"/>
      <c r="NUE13" s="135"/>
      <c r="NUF13" s="135"/>
      <c r="NUG13" s="135"/>
      <c r="NUH13" s="135"/>
      <c r="NUI13" s="135"/>
      <c r="NUJ13" s="135"/>
      <c r="NUK13" s="135"/>
      <c r="NUL13" s="135"/>
      <c r="NUM13" s="135"/>
      <c r="NUN13" s="135"/>
      <c r="NUO13" s="135"/>
      <c r="NUP13" s="135"/>
      <c r="NUQ13" s="135"/>
      <c r="NUR13" s="135"/>
      <c r="NUS13" s="135"/>
      <c r="NUT13" s="135"/>
      <c r="NUU13" s="135"/>
      <c r="NUV13" s="135"/>
      <c r="NUW13" s="135"/>
      <c r="NUX13" s="135"/>
      <c r="NUY13" s="135"/>
      <c r="NUZ13" s="135"/>
      <c r="NVA13" s="135"/>
      <c r="NVB13" s="135"/>
      <c r="NVC13" s="135"/>
      <c r="NVD13" s="135"/>
      <c r="NVE13" s="135"/>
      <c r="NVF13" s="135"/>
      <c r="NVG13" s="135"/>
      <c r="NVH13" s="135"/>
      <c r="NVI13" s="135"/>
      <c r="NVJ13" s="135"/>
      <c r="NVK13" s="135"/>
      <c r="NVL13" s="135"/>
      <c r="NVM13" s="135"/>
      <c r="NVN13" s="135"/>
      <c r="NVO13" s="135"/>
      <c r="NVP13" s="135"/>
      <c r="NVQ13" s="135"/>
      <c r="NVR13" s="135"/>
      <c r="NVS13" s="135"/>
      <c r="NVT13" s="135"/>
      <c r="NVU13" s="135"/>
      <c r="NVV13" s="135"/>
      <c r="NVW13" s="135"/>
      <c r="NVX13" s="135"/>
      <c r="NVY13" s="135"/>
      <c r="NVZ13" s="135"/>
      <c r="NWA13" s="135"/>
      <c r="NWB13" s="135"/>
      <c r="NWC13" s="135"/>
      <c r="NWD13" s="135"/>
      <c r="NWE13" s="135"/>
      <c r="NWF13" s="135"/>
      <c r="NWG13" s="135"/>
      <c r="NWH13" s="135"/>
      <c r="NWI13" s="135"/>
      <c r="NWJ13" s="135"/>
      <c r="NWK13" s="135"/>
      <c r="NWL13" s="135"/>
      <c r="NWM13" s="135"/>
      <c r="NWN13" s="135"/>
      <c r="NWO13" s="135"/>
      <c r="NWP13" s="135"/>
      <c r="NWQ13" s="135"/>
      <c r="NWR13" s="135"/>
      <c r="NWS13" s="135"/>
      <c r="NWT13" s="135"/>
      <c r="NWU13" s="135"/>
      <c r="NWV13" s="135"/>
      <c r="NWW13" s="135"/>
      <c r="NWX13" s="135"/>
      <c r="NWY13" s="135"/>
      <c r="NWZ13" s="135"/>
      <c r="NXA13" s="135"/>
      <c r="NXB13" s="135"/>
      <c r="NXC13" s="135"/>
      <c r="NXD13" s="135"/>
      <c r="NXE13" s="135"/>
      <c r="NXF13" s="135"/>
      <c r="NXG13" s="135"/>
      <c r="NXH13" s="135"/>
      <c r="NXI13" s="135"/>
      <c r="NXJ13" s="135"/>
      <c r="NXK13" s="135"/>
      <c r="NXL13" s="135"/>
      <c r="NXM13" s="135"/>
      <c r="NXN13" s="135"/>
      <c r="NXO13" s="135"/>
      <c r="NXP13" s="135"/>
      <c r="NXQ13" s="135"/>
      <c r="NXR13" s="135"/>
      <c r="NXS13" s="135"/>
      <c r="NXT13" s="135"/>
      <c r="NXU13" s="135"/>
      <c r="NXV13" s="135"/>
      <c r="NXW13" s="135"/>
      <c r="NXX13" s="135"/>
      <c r="NXY13" s="135"/>
      <c r="NXZ13" s="135"/>
      <c r="NYA13" s="135"/>
      <c r="NYB13" s="135"/>
      <c r="NYC13" s="135"/>
      <c r="NYD13" s="135"/>
      <c r="NYE13" s="135"/>
      <c r="NYF13" s="135"/>
      <c r="NYG13" s="135"/>
      <c r="NYH13" s="135"/>
      <c r="NYI13" s="135"/>
      <c r="NYJ13" s="135"/>
      <c r="NYK13" s="135"/>
      <c r="NYL13" s="135"/>
      <c r="NYM13" s="135"/>
      <c r="NYN13" s="135"/>
      <c r="NYO13" s="135"/>
      <c r="NYP13" s="135"/>
      <c r="NYQ13" s="135"/>
      <c r="NYR13" s="135"/>
      <c r="NYS13" s="135"/>
      <c r="NYT13" s="135"/>
      <c r="NYU13" s="135"/>
      <c r="NYV13" s="135"/>
      <c r="NYW13" s="135"/>
      <c r="NYX13" s="135"/>
      <c r="NYY13" s="135"/>
      <c r="NYZ13" s="135"/>
      <c r="NZA13" s="135"/>
      <c r="NZB13" s="135"/>
      <c r="NZC13" s="135"/>
      <c r="NZD13" s="135"/>
      <c r="NZE13" s="135"/>
      <c r="NZF13" s="135"/>
      <c r="NZG13" s="135"/>
      <c r="NZH13" s="135"/>
      <c r="NZI13" s="135"/>
      <c r="NZJ13" s="135"/>
      <c r="NZK13" s="135"/>
      <c r="NZL13" s="135"/>
      <c r="NZM13" s="135"/>
      <c r="NZN13" s="135"/>
      <c r="NZO13" s="135"/>
      <c r="NZP13" s="135"/>
      <c r="NZQ13" s="135"/>
      <c r="NZR13" s="135"/>
      <c r="NZS13" s="135"/>
      <c r="NZT13" s="135"/>
      <c r="NZU13" s="135"/>
      <c r="NZV13" s="135"/>
      <c r="NZW13" s="135"/>
      <c r="NZX13" s="135"/>
      <c r="NZY13" s="135"/>
      <c r="NZZ13" s="135"/>
      <c r="OAA13" s="135"/>
      <c r="OAB13" s="135"/>
      <c r="OAC13" s="135"/>
      <c r="OAD13" s="135"/>
      <c r="OAE13" s="135"/>
      <c r="OAF13" s="135"/>
      <c r="OAG13" s="135"/>
      <c r="OAH13" s="135"/>
      <c r="OAI13" s="135"/>
      <c r="OAJ13" s="135"/>
      <c r="OAK13" s="135"/>
      <c r="OAL13" s="135"/>
      <c r="OAM13" s="135"/>
      <c r="OAN13" s="135"/>
      <c r="OAO13" s="135"/>
      <c r="OAP13" s="135"/>
      <c r="OAQ13" s="135"/>
      <c r="OAR13" s="135"/>
      <c r="OAS13" s="135"/>
      <c r="OAT13" s="135"/>
      <c r="OAU13" s="135"/>
      <c r="OAV13" s="135"/>
      <c r="OAW13" s="135"/>
      <c r="OAX13" s="135"/>
      <c r="OAY13" s="135"/>
      <c r="OAZ13" s="135"/>
      <c r="OBA13" s="135"/>
      <c r="OBB13" s="135"/>
      <c r="OBC13" s="135"/>
      <c r="OBD13" s="135"/>
      <c r="OBE13" s="135"/>
      <c r="OBF13" s="135"/>
      <c r="OBG13" s="135"/>
      <c r="OBH13" s="135"/>
      <c r="OBI13" s="135"/>
      <c r="OBJ13" s="135"/>
      <c r="OBK13" s="135"/>
      <c r="OBL13" s="135"/>
      <c r="OBM13" s="135"/>
      <c r="OBN13" s="135"/>
      <c r="OBO13" s="135"/>
      <c r="OBP13" s="135"/>
      <c r="OBQ13" s="135"/>
      <c r="OBR13" s="135"/>
      <c r="OBS13" s="135"/>
      <c r="OBT13" s="135"/>
      <c r="OBU13" s="135"/>
      <c r="OBV13" s="135"/>
      <c r="OBW13" s="135"/>
      <c r="OBX13" s="135"/>
      <c r="OBY13" s="135"/>
      <c r="OBZ13" s="135"/>
      <c r="OCA13" s="135"/>
      <c r="OCB13" s="135"/>
      <c r="OCC13" s="135"/>
      <c r="OCD13" s="135"/>
      <c r="OCE13" s="135"/>
      <c r="OCF13" s="135"/>
      <c r="OCG13" s="135"/>
      <c r="OCH13" s="135"/>
      <c r="OCI13" s="135"/>
      <c r="OCJ13" s="135"/>
      <c r="OCK13" s="135"/>
      <c r="OCL13" s="135"/>
      <c r="OCM13" s="135"/>
      <c r="OCN13" s="135"/>
      <c r="OCO13" s="135"/>
      <c r="OCP13" s="135"/>
      <c r="OCQ13" s="135"/>
      <c r="OCR13" s="135"/>
      <c r="OCS13" s="135"/>
      <c r="OCT13" s="135"/>
      <c r="OCU13" s="135"/>
      <c r="OCV13" s="135"/>
      <c r="OCW13" s="135"/>
      <c r="OCX13" s="135"/>
      <c r="OCY13" s="135"/>
      <c r="OCZ13" s="135"/>
      <c r="ODA13" s="135"/>
      <c r="ODB13" s="135"/>
      <c r="ODC13" s="135"/>
      <c r="ODD13" s="135"/>
      <c r="ODE13" s="135"/>
      <c r="ODF13" s="135"/>
      <c r="ODG13" s="135"/>
      <c r="ODH13" s="135"/>
      <c r="ODI13" s="135"/>
      <c r="ODJ13" s="135"/>
      <c r="ODK13" s="135"/>
      <c r="ODL13" s="135"/>
      <c r="ODM13" s="135"/>
      <c r="ODN13" s="135"/>
      <c r="ODO13" s="135"/>
      <c r="ODP13" s="135"/>
      <c r="ODQ13" s="135"/>
      <c r="ODR13" s="135"/>
      <c r="ODS13" s="135"/>
      <c r="ODT13" s="135"/>
      <c r="ODU13" s="135"/>
      <c r="ODV13" s="135"/>
      <c r="ODW13" s="135"/>
      <c r="ODX13" s="135"/>
      <c r="ODY13" s="135"/>
      <c r="ODZ13" s="135"/>
      <c r="OEA13" s="135"/>
      <c r="OEB13" s="135"/>
      <c r="OEC13" s="135"/>
      <c r="OED13" s="135"/>
      <c r="OEE13" s="135"/>
      <c r="OEF13" s="135"/>
      <c r="OEG13" s="135"/>
      <c r="OEH13" s="135"/>
      <c r="OEI13" s="135"/>
      <c r="OEJ13" s="135"/>
      <c r="OEK13" s="135"/>
      <c r="OEL13" s="135"/>
      <c r="OEM13" s="135"/>
      <c r="OEN13" s="135"/>
      <c r="OEO13" s="135"/>
      <c r="OEP13" s="135"/>
      <c r="OEQ13" s="135"/>
      <c r="OER13" s="135"/>
      <c r="OES13" s="135"/>
      <c r="OET13" s="135"/>
      <c r="OEU13" s="135"/>
      <c r="OEV13" s="135"/>
      <c r="OEW13" s="135"/>
      <c r="OEX13" s="135"/>
      <c r="OEY13" s="135"/>
      <c r="OEZ13" s="135"/>
      <c r="OFA13" s="135"/>
      <c r="OFB13" s="135"/>
      <c r="OFC13" s="135"/>
      <c r="OFD13" s="135"/>
      <c r="OFE13" s="135"/>
      <c r="OFF13" s="135"/>
      <c r="OFG13" s="135"/>
      <c r="OFH13" s="135"/>
      <c r="OFI13" s="135"/>
      <c r="OFJ13" s="135"/>
      <c r="OFK13" s="135"/>
      <c r="OFL13" s="135"/>
      <c r="OFM13" s="135"/>
      <c r="OFN13" s="135"/>
      <c r="OFO13" s="135"/>
      <c r="OFP13" s="135"/>
      <c r="OFQ13" s="135"/>
      <c r="OFR13" s="135"/>
      <c r="OFS13" s="135"/>
      <c r="OFT13" s="135"/>
      <c r="OFU13" s="135"/>
      <c r="OFV13" s="135"/>
      <c r="OFW13" s="135"/>
      <c r="OFX13" s="135"/>
      <c r="OFY13" s="135"/>
      <c r="OFZ13" s="135"/>
      <c r="OGA13" s="135"/>
      <c r="OGB13" s="135"/>
      <c r="OGC13" s="135"/>
      <c r="OGD13" s="135"/>
      <c r="OGE13" s="135"/>
      <c r="OGF13" s="135"/>
      <c r="OGG13" s="135"/>
      <c r="OGH13" s="135"/>
      <c r="OGI13" s="135"/>
      <c r="OGJ13" s="135"/>
      <c r="OGK13" s="135"/>
      <c r="OGL13" s="135"/>
      <c r="OGM13" s="135"/>
      <c r="OGN13" s="135"/>
      <c r="OGO13" s="135"/>
      <c r="OGP13" s="135"/>
      <c r="OGQ13" s="135"/>
      <c r="OGR13" s="135"/>
      <c r="OGS13" s="135"/>
      <c r="OGT13" s="135"/>
      <c r="OGU13" s="135"/>
      <c r="OGV13" s="135"/>
      <c r="OGW13" s="135"/>
      <c r="OGX13" s="135"/>
      <c r="OGY13" s="135"/>
      <c r="OGZ13" s="135"/>
      <c r="OHA13" s="135"/>
      <c r="OHB13" s="135"/>
      <c r="OHC13" s="135"/>
      <c r="OHD13" s="135"/>
      <c r="OHE13" s="135"/>
      <c r="OHF13" s="135"/>
      <c r="OHG13" s="135"/>
      <c r="OHH13" s="135"/>
      <c r="OHI13" s="135"/>
      <c r="OHJ13" s="135"/>
      <c r="OHK13" s="135"/>
      <c r="OHL13" s="135"/>
      <c r="OHM13" s="135"/>
      <c r="OHN13" s="135"/>
      <c r="OHO13" s="135"/>
      <c r="OHP13" s="135"/>
      <c r="OHQ13" s="135"/>
      <c r="OHR13" s="135"/>
      <c r="OHS13" s="135"/>
      <c r="OHT13" s="135"/>
      <c r="OHU13" s="135"/>
      <c r="OHV13" s="135"/>
      <c r="OHW13" s="135"/>
      <c r="OHX13" s="135"/>
      <c r="OHY13" s="135"/>
      <c r="OHZ13" s="135"/>
      <c r="OIA13" s="135"/>
      <c r="OIB13" s="135"/>
      <c r="OIC13" s="135"/>
      <c r="OID13" s="135"/>
      <c r="OIE13" s="135"/>
      <c r="OIF13" s="135"/>
      <c r="OIG13" s="135"/>
      <c r="OIH13" s="135"/>
      <c r="OII13" s="135"/>
      <c r="OIJ13" s="135"/>
      <c r="OIK13" s="135"/>
      <c r="OIL13" s="135"/>
      <c r="OIM13" s="135"/>
      <c r="OIN13" s="135"/>
      <c r="OIO13" s="135"/>
      <c r="OIP13" s="135"/>
      <c r="OIQ13" s="135"/>
      <c r="OIR13" s="135"/>
      <c r="OIS13" s="135"/>
      <c r="OIT13" s="135"/>
      <c r="OIU13" s="135"/>
      <c r="OIV13" s="135"/>
      <c r="OIW13" s="135"/>
      <c r="OIX13" s="135"/>
      <c r="OIY13" s="135"/>
      <c r="OIZ13" s="135"/>
      <c r="OJA13" s="135"/>
      <c r="OJB13" s="135"/>
      <c r="OJC13" s="135"/>
      <c r="OJD13" s="135"/>
      <c r="OJE13" s="135"/>
      <c r="OJF13" s="135"/>
      <c r="OJG13" s="135"/>
      <c r="OJH13" s="135"/>
      <c r="OJI13" s="135"/>
      <c r="OJJ13" s="135"/>
      <c r="OJK13" s="135"/>
      <c r="OJL13" s="135"/>
      <c r="OJM13" s="135"/>
      <c r="OJN13" s="135"/>
      <c r="OJO13" s="135"/>
      <c r="OJP13" s="135"/>
      <c r="OJQ13" s="135"/>
      <c r="OJR13" s="135"/>
      <c r="OJS13" s="135"/>
      <c r="OJT13" s="135"/>
      <c r="OJU13" s="135"/>
      <c r="OJV13" s="135"/>
      <c r="OJW13" s="135"/>
      <c r="OJX13" s="135"/>
      <c r="OJY13" s="135"/>
      <c r="OJZ13" s="135"/>
      <c r="OKA13" s="135"/>
      <c r="OKB13" s="135"/>
      <c r="OKC13" s="135"/>
      <c r="OKD13" s="135"/>
      <c r="OKE13" s="135"/>
      <c r="OKF13" s="135"/>
      <c r="OKG13" s="135"/>
      <c r="OKH13" s="135"/>
      <c r="OKI13" s="135"/>
      <c r="OKJ13" s="135"/>
      <c r="OKK13" s="135"/>
      <c r="OKL13" s="135"/>
      <c r="OKM13" s="135"/>
      <c r="OKN13" s="135"/>
      <c r="OKO13" s="135"/>
      <c r="OKP13" s="135"/>
      <c r="OKQ13" s="135"/>
      <c r="OKR13" s="135"/>
      <c r="OKS13" s="135"/>
      <c r="OKT13" s="135"/>
      <c r="OKU13" s="135"/>
      <c r="OKV13" s="135"/>
      <c r="OKW13" s="135"/>
      <c r="OKX13" s="135"/>
      <c r="OKY13" s="135"/>
      <c r="OKZ13" s="135"/>
      <c r="OLA13" s="135"/>
      <c r="OLB13" s="135"/>
      <c r="OLC13" s="135"/>
      <c r="OLD13" s="135"/>
      <c r="OLE13" s="135"/>
      <c r="OLF13" s="135"/>
      <c r="OLG13" s="135"/>
      <c r="OLH13" s="135"/>
      <c r="OLI13" s="135"/>
      <c r="OLJ13" s="135"/>
      <c r="OLK13" s="135"/>
      <c r="OLL13" s="135"/>
      <c r="OLM13" s="135"/>
      <c r="OLN13" s="135"/>
      <c r="OLO13" s="135"/>
      <c r="OLP13" s="135"/>
      <c r="OLQ13" s="135"/>
      <c r="OLR13" s="135"/>
      <c r="OLS13" s="135"/>
      <c r="OLT13" s="135"/>
      <c r="OLU13" s="135"/>
      <c r="OLV13" s="135"/>
      <c r="OLW13" s="135"/>
      <c r="OLX13" s="135"/>
      <c r="OLY13" s="135"/>
      <c r="OLZ13" s="135"/>
      <c r="OMA13" s="135"/>
      <c r="OMB13" s="135"/>
      <c r="OMC13" s="135"/>
      <c r="OMD13" s="135"/>
      <c r="OME13" s="135"/>
      <c r="OMF13" s="135"/>
      <c r="OMG13" s="135"/>
      <c r="OMH13" s="135"/>
      <c r="OMI13" s="135"/>
      <c r="OMJ13" s="135"/>
      <c r="OMK13" s="135"/>
      <c r="OML13" s="135"/>
      <c r="OMM13" s="135"/>
      <c r="OMN13" s="135"/>
      <c r="OMO13" s="135"/>
      <c r="OMP13" s="135"/>
      <c r="OMQ13" s="135"/>
      <c r="OMR13" s="135"/>
      <c r="OMS13" s="135"/>
      <c r="OMT13" s="135"/>
      <c r="OMU13" s="135"/>
      <c r="OMV13" s="135"/>
      <c r="OMW13" s="135"/>
      <c r="OMX13" s="135"/>
      <c r="OMY13" s="135"/>
      <c r="OMZ13" s="135"/>
      <c r="ONA13" s="135"/>
      <c r="ONB13" s="135"/>
      <c r="ONC13" s="135"/>
      <c r="OND13" s="135"/>
      <c r="ONE13" s="135"/>
      <c r="ONF13" s="135"/>
      <c r="ONG13" s="135"/>
      <c r="ONH13" s="135"/>
      <c r="ONI13" s="135"/>
      <c r="ONJ13" s="135"/>
      <c r="ONK13" s="135"/>
      <c r="ONL13" s="135"/>
      <c r="ONM13" s="135"/>
      <c r="ONN13" s="135"/>
      <c r="ONO13" s="135"/>
      <c r="ONP13" s="135"/>
      <c r="ONQ13" s="135"/>
      <c r="ONR13" s="135"/>
      <c r="ONS13" s="135"/>
      <c r="ONT13" s="135"/>
      <c r="ONU13" s="135"/>
      <c r="ONV13" s="135"/>
      <c r="ONW13" s="135"/>
      <c r="ONX13" s="135"/>
      <c r="ONY13" s="135"/>
      <c r="ONZ13" s="135"/>
      <c r="OOA13" s="135"/>
      <c r="OOB13" s="135"/>
      <c r="OOC13" s="135"/>
      <c r="OOD13" s="135"/>
      <c r="OOE13" s="135"/>
      <c r="OOF13" s="135"/>
      <c r="OOG13" s="135"/>
      <c r="OOH13" s="135"/>
      <c r="OOI13" s="135"/>
      <c r="OOJ13" s="135"/>
      <c r="OOK13" s="135"/>
      <c r="OOL13" s="135"/>
      <c r="OOM13" s="135"/>
      <c r="OON13" s="135"/>
      <c r="OOO13" s="135"/>
      <c r="OOP13" s="135"/>
      <c r="OOQ13" s="135"/>
      <c r="OOR13" s="135"/>
      <c r="OOS13" s="135"/>
      <c r="OOT13" s="135"/>
      <c r="OOU13" s="135"/>
      <c r="OOV13" s="135"/>
      <c r="OOW13" s="135"/>
      <c r="OOX13" s="135"/>
      <c r="OOY13" s="135"/>
      <c r="OOZ13" s="135"/>
      <c r="OPA13" s="135"/>
      <c r="OPB13" s="135"/>
      <c r="OPC13" s="135"/>
      <c r="OPD13" s="135"/>
      <c r="OPE13" s="135"/>
      <c r="OPF13" s="135"/>
      <c r="OPG13" s="135"/>
      <c r="OPH13" s="135"/>
      <c r="OPI13" s="135"/>
      <c r="OPJ13" s="135"/>
      <c r="OPK13" s="135"/>
      <c r="OPL13" s="135"/>
      <c r="OPM13" s="135"/>
      <c r="OPN13" s="135"/>
      <c r="OPO13" s="135"/>
      <c r="OPP13" s="135"/>
      <c r="OPQ13" s="135"/>
      <c r="OPR13" s="135"/>
      <c r="OPS13" s="135"/>
      <c r="OPT13" s="135"/>
      <c r="OPU13" s="135"/>
      <c r="OPV13" s="135"/>
      <c r="OPW13" s="135"/>
      <c r="OPX13" s="135"/>
      <c r="OPY13" s="135"/>
      <c r="OPZ13" s="135"/>
      <c r="OQA13" s="135"/>
      <c r="OQB13" s="135"/>
      <c r="OQC13" s="135"/>
      <c r="OQD13" s="135"/>
      <c r="OQE13" s="135"/>
      <c r="OQF13" s="135"/>
      <c r="OQG13" s="135"/>
      <c r="OQH13" s="135"/>
      <c r="OQI13" s="135"/>
      <c r="OQJ13" s="135"/>
      <c r="OQK13" s="135"/>
      <c r="OQL13" s="135"/>
      <c r="OQM13" s="135"/>
      <c r="OQN13" s="135"/>
      <c r="OQO13" s="135"/>
      <c r="OQP13" s="135"/>
      <c r="OQQ13" s="135"/>
      <c r="OQR13" s="135"/>
      <c r="OQS13" s="135"/>
      <c r="OQT13" s="135"/>
      <c r="OQU13" s="135"/>
      <c r="OQV13" s="135"/>
      <c r="OQW13" s="135"/>
      <c r="OQX13" s="135"/>
      <c r="OQY13" s="135"/>
      <c r="OQZ13" s="135"/>
      <c r="ORA13" s="135"/>
      <c r="ORB13" s="135"/>
      <c r="ORC13" s="135"/>
      <c r="ORD13" s="135"/>
      <c r="ORE13" s="135"/>
      <c r="ORF13" s="135"/>
      <c r="ORG13" s="135"/>
      <c r="ORH13" s="135"/>
      <c r="ORI13" s="135"/>
      <c r="ORJ13" s="135"/>
      <c r="ORK13" s="135"/>
      <c r="ORL13" s="135"/>
      <c r="ORM13" s="135"/>
      <c r="ORN13" s="135"/>
      <c r="ORO13" s="135"/>
      <c r="ORP13" s="135"/>
      <c r="ORQ13" s="135"/>
      <c r="ORR13" s="135"/>
      <c r="ORS13" s="135"/>
      <c r="ORT13" s="135"/>
      <c r="ORU13" s="135"/>
      <c r="ORV13" s="135"/>
      <c r="ORW13" s="135"/>
      <c r="ORX13" s="135"/>
      <c r="ORY13" s="135"/>
      <c r="ORZ13" s="135"/>
      <c r="OSA13" s="135"/>
      <c r="OSB13" s="135"/>
      <c r="OSC13" s="135"/>
      <c r="OSD13" s="135"/>
      <c r="OSE13" s="135"/>
      <c r="OSF13" s="135"/>
      <c r="OSG13" s="135"/>
      <c r="OSH13" s="135"/>
      <c r="OSI13" s="135"/>
      <c r="OSJ13" s="135"/>
      <c r="OSK13" s="135"/>
      <c r="OSL13" s="135"/>
      <c r="OSM13" s="135"/>
      <c r="OSN13" s="135"/>
      <c r="OSO13" s="135"/>
      <c r="OSP13" s="135"/>
      <c r="OSQ13" s="135"/>
      <c r="OSR13" s="135"/>
      <c r="OSS13" s="135"/>
      <c r="OST13" s="135"/>
      <c r="OSU13" s="135"/>
      <c r="OSV13" s="135"/>
      <c r="OSW13" s="135"/>
      <c r="OSX13" s="135"/>
      <c r="OSY13" s="135"/>
      <c r="OSZ13" s="135"/>
      <c r="OTA13" s="135"/>
      <c r="OTB13" s="135"/>
      <c r="OTC13" s="135"/>
      <c r="OTD13" s="135"/>
      <c r="OTE13" s="135"/>
      <c r="OTF13" s="135"/>
      <c r="OTG13" s="135"/>
      <c r="OTH13" s="135"/>
      <c r="OTI13" s="135"/>
      <c r="OTJ13" s="135"/>
      <c r="OTK13" s="135"/>
      <c r="OTL13" s="135"/>
      <c r="OTM13" s="135"/>
      <c r="OTN13" s="135"/>
      <c r="OTO13" s="135"/>
      <c r="OTP13" s="135"/>
      <c r="OTQ13" s="135"/>
      <c r="OTR13" s="135"/>
      <c r="OTS13" s="135"/>
      <c r="OTT13" s="135"/>
      <c r="OTU13" s="135"/>
      <c r="OTV13" s="135"/>
      <c r="OTW13" s="135"/>
      <c r="OTX13" s="135"/>
      <c r="OTY13" s="135"/>
      <c r="OTZ13" s="135"/>
      <c r="OUA13" s="135"/>
      <c r="OUB13" s="135"/>
      <c r="OUC13" s="135"/>
      <c r="OUD13" s="135"/>
      <c r="OUE13" s="135"/>
      <c r="OUF13" s="135"/>
      <c r="OUG13" s="135"/>
      <c r="OUH13" s="135"/>
      <c r="OUI13" s="135"/>
      <c r="OUJ13" s="135"/>
      <c r="OUK13" s="135"/>
      <c r="OUL13" s="135"/>
      <c r="OUM13" s="135"/>
      <c r="OUN13" s="135"/>
      <c r="OUO13" s="135"/>
      <c r="OUP13" s="135"/>
      <c r="OUQ13" s="135"/>
      <c r="OUR13" s="135"/>
      <c r="OUS13" s="135"/>
      <c r="OUT13" s="135"/>
      <c r="OUU13" s="135"/>
      <c r="OUV13" s="135"/>
      <c r="OUW13" s="135"/>
      <c r="OUX13" s="135"/>
      <c r="OUY13" s="135"/>
      <c r="OUZ13" s="135"/>
      <c r="OVA13" s="135"/>
      <c r="OVB13" s="135"/>
      <c r="OVC13" s="135"/>
      <c r="OVD13" s="135"/>
      <c r="OVE13" s="135"/>
      <c r="OVF13" s="135"/>
      <c r="OVG13" s="135"/>
      <c r="OVH13" s="135"/>
      <c r="OVI13" s="135"/>
      <c r="OVJ13" s="135"/>
      <c r="OVK13" s="135"/>
      <c r="OVL13" s="135"/>
      <c r="OVM13" s="135"/>
      <c r="OVN13" s="135"/>
      <c r="OVO13" s="135"/>
      <c r="OVP13" s="135"/>
      <c r="OVQ13" s="135"/>
      <c r="OVR13" s="135"/>
      <c r="OVS13" s="135"/>
      <c r="OVT13" s="135"/>
      <c r="OVU13" s="135"/>
      <c r="OVV13" s="135"/>
      <c r="OVW13" s="135"/>
      <c r="OVX13" s="135"/>
      <c r="OVY13" s="135"/>
      <c r="OVZ13" s="135"/>
      <c r="OWA13" s="135"/>
      <c r="OWB13" s="135"/>
      <c r="OWC13" s="135"/>
      <c r="OWD13" s="135"/>
      <c r="OWE13" s="135"/>
      <c r="OWF13" s="135"/>
      <c r="OWG13" s="135"/>
      <c r="OWH13" s="135"/>
      <c r="OWI13" s="135"/>
      <c r="OWJ13" s="135"/>
      <c r="OWK13" s="135"/>
      <c r="OWL13" s="135"/>
      <c r="OWM13" s="135"/>
      <c r="OWN13" s="135"/>
      <c r="OWO13" s="135"/>
      <c r="OWP13" s="135"/>
      <c r="OWQ13" s="135"/>
      <c r="OWR13" s="135"/>
      <c r="OWS13" s="135"/>
      <c r="OWT13" s="135"/>
      <c r="OWU13" s="135"/>
      <c r="OWV13" s="135"/>
      <c r="OWW13" s="135"/>
      <c r="OWX13" s="135"/>
      <c r="OWY13" s="135"/>
      <c r="OWZ13" s="135"/>
      <c r="OXA13" s="135"/>
      <c r="OXB13" s="135"/>
      <c r="OXC13" s="135"/>
      <c r="OXD13" s="135"/>
      <c r="OXE13" s="135"/>
      <c r="OXF13" s="135"/>
      <c r="OXG13" s="135"/>
      <c r="OXH13" s="135"/>
      <c r="OXI13" s="135"/>
      <c r="OXJ13" s="135"/>
      <c r="OXK13" s="135"/>
      <c r="OXL13" s="135"/>
      <c r="OXM13" s="135"/>
      <c r="OXN13" s="135"/>
      <c r="OXO13" s="135"/>
      <c r="OXP13" s="135"/>
      <c r="OXQ13" s="135"/>
      <c r="OXR13" s="135"/>
      <c r="OXS13" s="135"/>
      <c r="OXT13" s="135"/>
      <c r="OXU13" s="135"/>
      <c r="OXV13" s="135"/>
      <c r="OXW13" s="135"/>
      <c r="OXX13" s="135"/>
      <c r="OXY13" s="135"/>
      <c r="OXZ13" s="135"/>
      <c r="OYA13" s="135"/>
      <c r="OYB13" s="135"/>
      <c r="OYC13" s="135"/>
      <c r="OYD13" s="135"/>
      <c r="OYE13" s="135"/>
      <c r="OYF13" s="135"/>
      <c r="OYG13" s="135"/>
      <c r="OYH13" s="135"/>
      <c r="OYI13" s="135"/>
      <c r="OYJ13" s="135"/>
      <c r="OYK13" s="135"/>
      <c r="OYL13" s="135"/>
      <c r="OYM13" s="135"/>
      <c r="OYN13" s="135"/>
      <c r="OYO13" s="135"/>
      <c r="OYP13" s="135"/>
      <c r="OYQ13" s="135"/>
      <c r="OYR13" s="135"/>
      <c r="OYS13" s="135"/>
      <c r="OYT13" s="135"/>
      <c r="OYU13" s="135"/>
      <c r="OYV13" s="135"/>
      <c r="OYW13" s="135"/>
      <c r="OYX13" s="135"/>
      <c r="OYY13" s="135"/>
      <c r="OYZ13" s="135"/>
      <c r="OZA13" s="135"/>
      <c r="OZB13" s="135"/>
      <c r="OZC13" s="135"/>
      <c r="OZD13" s="135"/>
      <c r="OZE13" s="135"/>
      <c r="OZF13" s="135"/>
      <c r="OZG13" s="135"/>
      <c r="OZH13" s="135"/>
      <c r="OZI13" s="135"/>
      <c r="OZJ13" s="135"/>
      <c r="OZK13" s="135"/>
      <c r="OZL13" s="135"/>
      <c r="OZM13" s="135"/>
      <c r="OZN13" s="135"/>
      <c r="OZO13" s="135"/>
      <c r="OZP13" s="135"/>
      <c r="OZQ13" s="135"/>
      <c r="OZR13" s="135"/>
      <c r="OZS13" s="135"/>
      <c r="OZT13" s="135"/>
      <c r="OZU13" s="135"/>
      <c r="OZV13" s="135"/>
      <c r="OZW13" s="135"/>
      <c r="OZX13" s="135"/>
      <c r="OZY13" s="135"/>
      <c r="OZZ13" s="135"/>
      <c r="PAA13" s="135"/>
      <c r="PAB13" s="135"/>
      <c r="PAC13" s="135"/>
      <c r="PAD13" s="135"/>
      <c r="PAE13" s="135"/>
      <c r="PAF13" s="135"/>
      <c r="PAG13" s="135"/>
      <c r="PAH13" s="135"/>
      <c r="PAI13" s="135"/>
      <c r="PAJ13" s="135"/>
      <c r="PAK13" s="135"/>
      <c r="PAL13" s="135"/>
      <c r="PAM13" s="135"/>
      <c r="PAN13" s="135"/>
      <c r="PAO13" s="135"/>
      <c r="PAP13" s="135"/>
      <c r="PAQ13" s="135"/>
      <c r="PAR13" s="135"/>
      <c r="PAS13" s="135"/>
      <c r="PAT13" s="135"/>
      <c r="PAU13" s="135"/>
      <c r="PAV13" s="135"/>
      <c r="PAW13" s="135"/>
      <c r="PAX13" s="135"/>
      <c r="PAY13" s="135"/>
      <c r="PAZ13" s="135"/>
      <c r="PBA13" s="135"/>
      <c r="PBB13" s="135"/>
      <c r="PBC13" s="135"/>
      <c r="PBD13" s="135"/>
      <c r="PBE13" s="135"/>
      <c r="PBF13" s="135"/>
      <c r="PBG13" s="135"/>
      <c r="PBH13" s="135"/>
      <c r="PBI13" s="135"/>
      <c r="PBJ13" s="135"/>
      <c r="PBK13" s="135"/>
      <c r="PBL13" s="135"/>
      <c r="PBM13" s="135"/>
      <c r="PBN13" s="135"/>
      <c r="PBO13" s="135"/>
      <c r="PBP13" s="135"/>
      <c r="PBQ13" s="135"/>
      <c r="PBR13" s="135"/>
      <c r="PBS13" s="135"/>
      <c r="PBT13" s="135"/>
      <c r="PBU13" s="135"/>
      <c r="PBV13" s="135"/>
      <c r="PBW13" s="135"/>
      <c r="PBX13" s="135"/>
      <c r="PBY13" s="135"/>
      <c r="PBZ13" s="135"/>
      <c r="PCA13" s="135"/>
      <c r="PCB13" s="135"/>
      <c r="PCC13" s="135"/>
      <c r="PCD13" s="135"/>
      <c r="PCE13" s="135"/>
      <c r="PCF13" s="135"/>
      <c r="PCG13" s="135"/>
      <c r="PCH13" s="135"/>
      <c r="PCI13" s="135"/>
      <c r="PCJ13" s="135"/>
      <c r="PCK13" s="135"/>
      <c r="PCL13" s="135"/>
      <c r="PCM13" s="135"/>
      <c r="PCN13" s="135"/>
      <c r="PCO13" s="135"/>
      <c r="PCP13" s="135"/>
      <c r="PCQ13" s="135"/>
      <c r="PCR13" s="135"/>
      <c r="PCS13" s="135"/>
      <c r="PCT13" s="135"/>
      <c r="PCU13" s="135"/>
      <c r="PCV13" s="135"/>
      <c r="PCW13" s="135"/>
      <c r="PCX13" s="135"/>
      <c r="PCY13" s="135"/>
      <c r="PCZ13" s="135"/>
      <c r="PDA13" s="135"/>
      <c r="PDB13" s="135"/>
      <c r="PDC13" s="135"/>
      <c r="PDD13" s="135"/>
      <c r="PDE13" s="135"/>
      <c r="PDF13" s="135"/>
      <c r="PDG13" s="135"/>
      <c r="PDH13" s="135"/>
      <c r="PDI13" s="135"/>
      <c r="PDJ13" s="135"/>
      <c r="PDK13" s="135"/>
      <c r="PDL13" s="135"/>
      <c r="PDM13" s="135"/>
      <c r="PDN13" s="135"/>
      <c r="PDO13" s="135"/>
      <c r="PDP13" s="135"/>
      <c r="PDQ13" s="135"/>
      <c r="PDR13" s="135"/>
      <c r="PDS13" s="135"/>
      <c r="PDT13" s="135"/>
      <c r="PDU13" s="135"/>
      <c r="PDV13" s="135"/>
      <c r="PDW13" s="135"/>
      <c r="PDX13" s="135"/>
      <c r="PDY13" s="135"/>
      <c r="PDZ13" s="135"/>
      <c r="PEA13" s="135"/>
      <c r="PEB13" s="135"/>
      <c r="PEC13" s="135"/>
      <c r="PED13" s="135"/>
      <c r="PEE13" s="135"/>
      <c r="PEF13" s="135"/>
      <c r="PEG13" s="135"/>
      <c r="PEH13" s="135"/>
      <c r="PEI13" s="135"/>
      <c r="PEJ13" s="135"/>
      <c r="PEK13" s="135"/>
      <c r="PEL13" s="135"/>
      <c r="PEM13" s="135"/>
      <c r="PEN13" s="135"/>
      <c r="PEO13" s="135"/>
      <c r="PEP13" s="135"/>
      <c r="PEQ13" s="135"/>
      <c r="PER13" s="135"/>
      <c r="PES13" s="135"/>
      <c r="PET13" s="135"/>
      <c r="PEU13" s="135"/>
      <c r="PEV13" s="135"/>
      <c r="PEW13" s="135"/>
      <c r="PEX13" s="135"/>
      <c r="PEY13" s="135"/>
      <c r="PEZ13" s="135"/>
      <c r="PFA13" s="135"/>
      <c r="PFB13" s="135"/>
      <c r="PFC13" s="135"/>
      <c r="PFD13" s="135"/>
      <c r="PFE13" s="135"/>
      <c r="PFF13" s="135"/>
      <c r="PFG13" s="135"/>
      <c r="PFH13" s="135"/>
      <c r="PFI13" s="135"/>
      <c r="PFJ13" s="135"/>
      <c r="PFK13" s="135"/>
      <c r="PFL13" s="135"/>
      <c r="PFM13" s="135"/>
      <c r="PFN13" s="135"/>
      <c r="PFO13" s="135"/>
      <c r="PFP13" s="135"/>
      <c r="PFQ13" s="135"/>
      <c r="PFR13" s="135"/>
      <c r="PFS13" s="135"/>
      <c r="PFT13" s="135"/>
      <c r="PFU13" s="135"/>
      <c r="PFV13" s="135"/>
      <c r="PFW13" s="135"/>
      <c r="PFX13" s="135"/>
      <c r="PFY13" s="135"/>
      <c r="PFZ13" s="135"/>
      <c r="PGA13" s="135"/>
      <c r="PGB13" s="135"/>
      <c r="PGC13" s="135"/>
      <c r="PGD13" s="135"/>
      <c r="PGE13" s="135"/>
      <c r="PGF13" s="135"/>
      <c r="PGG13" s="135"/>
      <c r="PGH13" s="135"/>
      <c r="PGI13" s="135"/>
      <c r="PGJ13" s="135"/>
      <c r="PGK13" s="135"/>
      <c r="PGL13" s="135"/>
      <c r="PGM13" s="135"/>
      <c r="PGN13" s="135"/>
      <c r="PGO13" s="135"/>
      <c r="PGP13" s="135"/>
      <c r="PGQ13" s="135"/>
      <c r="PGR13" s="135"/>
      <c r="PGS13" s="135"/>
      <c r="PGT13" s="135"/>
      <c r="PGU13" s="135"/>
      <c r="PGV13" s="135"/>
      <c r="PGW13" s="135"/>
      <c r="PGX13" s="135"/>
      <c r="PGY13" s="135"/>
      <c r="PGZ13" s="135"/>
      <c r="PHA13" s="135"/>
      <c r="PHB13" s="135"/>
      <c r="PHC13" s="135"/>
      <c r="PHD13" s="135"/>
      <c r="PHE13" s="135"/>
      <c r="PHF13" s="135"/>
      <c r="PHG13" s="135"/>
      <c r="PHH13" s="135"/>
      <c r="PHI13" s="135"/>
      <c r="PHJ13" s="135"/>
      <c r="PHK13" s="135"/>
      <c r="PHL13" s="135"/>
      <c r="PHM13" s="135"/>
      <c r="PHN13" s="135"/>
      <c r="PHO13" s="135"/>
      <c r="PHP13" s="135"/>
      <c r="PHQ13" s="135"/>
      <c r="PHR13" s="135"/>
      <c r="PHS13" s="135"/>
      <c r="PHT13" s="135"/>
      <c r="PHU13" s="135"/>
      <c r="PHV13" s="135"/>
      <c r="PHW13" s="135"/>
      <c r="PHX13" s="135"/>
      <c r="PHY13" s="135"/>
      <c r="PHZ13" s="135"/>
      <c r="PIA13" s="135"/>
      <c r="PIB13" s="135"/>
      <c r="PIC13" s="135"/>
      <c r="PID13" s="135"/>
      <c r="PIE13" s="135"/>
      <c r="PIF13" s="135"/>
      <c r="PIG13" s="135"/>
      <c r="PIH13" s="135"/>
      <c r="PII13" s="135"/>
      <c r="PIJ13" s="135"/>
      <c r="PIK13" s="135"/>
      <c r="PIL13" s="135"/>
      <c r="PIM13" s="135"/>
      <c r="PIN13" s="135"/>
      <c r="PIO13" s="135"/>
      <c r="PIP13" s="135"/>
      <c r="PIQ13" s="135"/>
      <c r="PIR13" s="135"/>
      <c r="PIS13" s="135"/>
      <c r="PIT13" s="135"/>
      <c r="PIU13" s="135"/>
      <c r="PIV13" s="135"/>
      <c r="PIW13" s="135"/>
      <c r="PIX13" s="135"/>
      <c r="PIY13" s="135"/>
      <c r="PIZ13" s="135"/>
      <c r="PJA13" s="135"/>
      <c r="PJB13" s="135"/>
      <c r="PJC13" s="135"/>
      <c r="PJD13" s="135"/>
      <c r="PJE13" s="135"/>
      <c r="PJF13" s="135"/>
      <c r="PJG13" s="135"/>
      <c r="PJH13" s="135"/>
      <c r="PJI13" s="135"/>
      <c r="PJJ13" s="135"/>
      <c r="PJK13" s="135"/>
      <c r="PJL13" s="135"/>
      <c r="PJM13" s="135"/>
      <c r="PJN13" s="135"/>
      <c r="PJO13" s="135"/>
      <c r="PJP13" s="135"/>
      <c r="PJQ13" s="135"/>
      <c r="PJR13" s="135"/>
      <c r="PJS13" s="135"/>
      <c r="PJT13" s="135"/>
      <c r="PJU13" s="135"/>
      <c r="PJV13" s="135"/>
      <c r="PJW13" s="135"/>
      <c r="PJX13" s="135"/>
      <c r="PJY13" s="135"/>
      <c r="PJZ13" s="135"/>
      <c r="PKA13" s="135"/>
      <c r="PKB13" s="135"/>
      <c r="PKC13" s="135"/>
      <c r="PKD13" s="135"/>
      <c r="PKE13" s="135"/>
      <c r="PKF13" s="135"/>
      <c r="PKG13" s="135"/>
      <c r="PKH13" s="135"/>
      <c r="PKI13" s="135"/>
      <c r="PKJ13" s="135"/>
      <c r="PKK13" s="135"/>
      <c r="PKL13" s="135"/>
      <c r="PKM13" s="135"/>
      <c r="PKN13" s="135"/>
      <c r="PKO13" s="135"/>
      <c r="PKP13" s="135"/>
      <c r="PKQ13" s="135"/>
      <c r="PKR13" s="135"/>
      <c r="PKS13" s="135"/>
      <c r="PKT13" s="135"/>
      <c r="PKU13" s="135"/>
      <c r="PKV13" s="135"/>
      <c r="PKW13" s="135"/>
      <c r="PKX13" s="135"/>
      <c r="PKY13" s="135"/>
      <c r="PKZ13" s="135"/>
      <c r="PLA13" s="135"/>
      <c r="PLB13" s="135"/>
      <c r="PLC13" s="135"/>
      <c r="PLD13" s="135"/>
      <c r="PLE13" s="135"/>
      <c r="PLF13" s="135"/>
      <c r="PLG13" s="135"/>
      <c r="PLH13" s="135"/>
      <c r="PLI13" s="135"/>
      <c r="PLJ13" s="135"/>
      <c r="PLK13" s="135"/>
      <c r="PLL13" s="135"/>
      <c r="PLM13" s="135"/>
      <c r="PLN13" s="135"/>
      <c r="PLO13" s="135"/>
      <c r="PLP13" s="135"/>
      <c r="PLQ13" s="135"/>
      <c r="PLR13" s="135"/>
      <c r="PLS13" s="135"/>
      <c r="PLT13" s="135"/>
      <c r="PLU13" s="135"/>
      <c r="PLV13" s="135"/>
      <c r="PLW13" s="135"/>
      <c r="PLX13" s="135"/>
      <c r="PLY13" s="135"/>
      <c r="PLZ13" s="135"/>
      <c r="PMA13" s="135"/>
      <c r="PMB13" s="135"/>
      <c r="PMC13" s="135"/>
      <c r="PMD13" s="135"/>
      <c r="PME13" s="135"/>
      <c r="PMF13" s="135"/>
      <c r="PMG13" s="135"/>
      <c r="PMH13" s="135"/>
      <c r="PMI13" s="135"/>
      <c r="PMJ13" s="135"/>
      <c r="PMK13" s="135"/>
      <c r="PML13" s="135"/>
      <c r="PMM13" s="135"/>
      <c r="PMN13" s="135"/>
      <c r="PMO13" s="135"/>
      <c r="PMP13" s="135"/>
      <c r="PMQ13" s="135"/>
      <c r="PMR13" s="135"/>
      <c r="PMS13" s="135"/>
      <c r="PMT13" s="135"/>
      <c r="PMU13" s="135"/>
      <c r="PMV13" s="135"/>
      <c r="PMW13" s="135"/>
      <c r="PMX13" s="135"/>
      <c r="PMY13" s="135"/>
      <c r="PMZ13" s="135"/>
      <c r="PNA13" s="135"/>
      <c r="PNB13" s="135"/>
      <c r="PNC13" s="135"/>
      <c r="PND13" s="135"/>
      <c r="PNE13" s="135"/>
      <c r="PNF13" s="135"/>
      <c r="PNG13" s="135"/>
      <c r="PNH13" s="135"/>
      <c r="PNI13" s="135"/>
      <c r="PNJ13" s="135"/>
      <c r="PNK13" s="135"/>
      <c r="PNL13" s="135"/>
      <c r="PNM13" s="135"/>
      <c r="PNN13" s="135"/>
      <c r="PNO13" s="135"/>
      <c r="PNP13" s="135"/>
      <c r="PNQ13" s="135"/>
      <c r="PNR13" s="135"/>
      <c r="PNS13" s="135"/>
      <c r="PNT13" s="135"/>
      <c r="PNU13" s="135"/>
      <c r="PNV13" s="135"/>
      <c r="PNW13" s="135"/>
      <c r="PNX13" s="135"/>
      <c r="PNY13" s="135"/>
      <c r="PNZ13" s="135"/>
      <c r="POA13" s="135"/>
      <c r="POB13" s="135"/>
      <c r="POC13" s="135"/>
      <c r="POD13" s="135"/>
      <c r="POE13" s="135"/>
      <c r="POF13" s="135"/>
      <c r="POG13" s="135"/>
      <c r="POH13" s="135"/>
      <c r="POI13" s="135"/>
      <c r="POJ13" s="135"/>
      <c r="POK13" s="135"/>
      <c r="POL13" s="135"/>
      <c r="POM13" s="135"/>
      <c r="PON13" s="135"/>
      <c r="POO13" s="135"/>
      <c r="POP13" s="135"/>
      <c r="POQ13" s="135"/>
      <c r="POR13" s="135"/>
      <c r="POS13" s="135"/>
      <c r="POT13" s="135"/>
      <c r="POU13" s="135"/>
      <c r="POV13" s="135"/>
      <c r="POW13" s="135"/>
      <c r="POX13" s="135"/>
      <c r="POY13" s="135"/>
      <c r="POZ13" s="135"/>
      <c r="PPA13" s="135"/>
      <c r="PPB13" s="135"/>
      <c r="PPC13" s="135"/>
      <c r="PPD13" s="135"/>
      <c r="PPE13" s="135"/>
      <c r="PPF13" s="135"/>
      <c r="PPG13" s="135"/>
      <c r="PPH13" s="135"/>
      <c r="PPI13" s="135"/>
      <c r="PPJ13" s="135"/>
      <c r="PPK13" s="135"/>
      <c r="PPL13" s="135"/>
      <c r="PPM13" s="135"/>
      <c r="PPN13" s="135"/>
      <c r="PPO13" s="135"/>
      <c r="PPP13" s="135"/>
      <c r="PPQ13" s="135"/>
      <c r="PPR13" s="135"/>
      <c r="PPS13" s="135"/>
      <c r="PPT13" s="135"/>
      <c r="PPU13" s="135"/>
      <c r="PPV13" s="135"/>
      <c r="PPW13" s="135"/>
      <c r="PPX13" s="135"/>
      <c r="PPY13" s="135"/>
      <c r="PPZ13" s="135"/>
      <c r="PQA13" s="135"/>
      <c r="PQB13" s="135"/>
      <c r="PQC13" s="135"/>
      <c r="PQD13" s="135"/>
      <c r="PQE13" s="135"/>
      <c r="PQF13" s="135"/>
      <c r="PQG13" s="135"/>
      <c r="PQH13" s="135"/>
      <c r="PQI13" s="135"/>
      <c r="PQJ13" s="135"/>
      <c r="PQK13" s="135"/>
      <c r="PQL13" s="135"/>
      <c r="PQM13" s="135"/>
      <c r="PQN13" s="135"/>
      <c r="PQO13" s="135"/>
      <c r="PQP13" s="135"/>
      <c r="PQQ13" s="135"/>
      <c r="PQR13" s="135"/>
      <c r="PQS13" s="135"/>
      <c r="PQT13" s="135"/>
      <c r="PQU13" s="135"/>
      <c r="PQV13" s="135"/>
      <c r="PQW13" s="135"/>
      <c r="PQX13" s="135"/>
      <c r="PQY13" s="135"/>
      <c r="PQZ13" s="135"/>
      <c r="PRA13" s="135"/>
      <c r="PRB13" s="135"/>
      <c r="PRC13" s="135"/>
      <c r="PRD13" s="135"/>
      <c r="PRE13" s="135"/>
      <c r="PRF13" s="135"/>
      <c r="PRG13" s="135"/>
      <c r="PRH13" s="135"/>
      <c r="PRI13" s="135"/>
      <c r="PRJ13" s="135"/>
      <c r="PRK13" s="135"/>
      <c r="PRL13" s="135"/>
      <c r="PRM13" s="135"/>
      <c r="PRN13" s="135"/>
      <c r="PRO13" s="135"/>
      <c r="PRP13" s="135"/>
      <c r="PRQ13" s="135"/>
      <c r="PRR13" s="135"/>
      <c r="PRS13" s="135"/>
      <c r="PRT13" s="135"/>
      <c r="PRU13" s="135"/>
      <c r="PRV13" s="135"/>
      <c r="PRW13" s="135"/>
      <c r="PRX13" s="135"/>
      <c r="PRY13" s="135"/>
      <c r="PRZ13" s="135"/>
      <c r="PSA13" s="135"/>
      <c r="PSB13" s="135"/>
      <c r="PSC13" s="135"/>
      <c r="PSD13" s="135"/>
      <c r="PSE13" s="135"/>
      <c r="PSF13" s="135"/>
      <c r="PSG13" s="135"/>
      <c r="PSH13" s="135"/>
      <c r="PSI13" s="135"/>
      <c r="PSJ13" s="135"/>
      <c r="PSK13" s="135"/>
      <c r="PSL13" s="135"/>
      <c r="PSM13" s="135"/>
      <c r="PSN13" s="135"/>
      <c r="PSO13" s="135"/>
      <c r="PSP13" s="135"/>
      <c r="PSQ13" s="135"/>
      <c r="PSR13" s="135"/>
      <c r="PSS13" s="135"/>
      <c r="PST13" s="135"/>
      <c r="PSU13" s="135"/>
      <c r="PSV13" s="135"/>
      <c r="PSW13" s="135"/>
      <c r="PSX13" s="135"/>
      <c r="PSY13" s="135"/>
      <c r="PSZ13" s="135"/>
      <c r="PTA13" s="135"/>
      <c r="PTB13" s="135"/>
      <c r="PTC13" s="135"/>
      <c r="PTD13" s="135"/>
      <c r="PTE13" s="135"/>
      <c r="PTF13" s="135"/>
      <c r="PTG13" s="135"/>
      <c r="PTH13" s="135"/>
      <c r="PTI13" s="135"/>
      <c r="PTJ13" s="135"/>
      <c r="PTK13" s="135"/>
      <c r="PTL13" s="135"/>
      <c r="PTM13" s="135"/>
      <c r="PTN13" s="135"/>
      <c r="PTO13" s="135"/>
      <c r="PTP13" s="135"/>
      <c r="PTQ13" s="135"/>
      <c r="PTR13" s="135"/>
      <c r="PTS13" s="135"/>
      <c r="PTT13" s="135"/>
      <c r="PTU13" s="135"/>
      <c r="PTV13" s="135"/>
      <c r="PTW13" s="135"/>
      <c r="PTX13" s="135"/>
      <c r="PTY13" s="135"/>
      <c r="PTZ13" s="135"/>
      <c r="PUA13" s="135"/>
      <c r="PUB13" s="135"/>
      <c r="PUC13" s="135"/>
      <c r="PUD13" s="135"/>
      <c r="PUE13" s="135"/>
      <c r="PUF13" s="135"/>
      <c r="PUG13" s="135"/>
      <c r="PUH13" s="135"/>
      <c r="PUI13" s="135"/>
      <c r="PUJ13" s="135"/>
      <c r="PUK13" s="135"/>
      <c r="PUL13" s="135"/>
      <c r="PUM13" s="135"/>
      <c r="PUN13" s="135"/>
      <c r="PUO13" s="135"/>
      <c r="PUP13" s="135"/>
      <c r="PUQ13" s="135"/>
      <c r="PUR13" s="135"/>
      <c r="PUS13" s="135"/>
      <c r="PUT13" s="135"/>
      <c r="PUU13" s="135"/>
      <c r="PUV13" s="135"/>
      <c r="PUW13" s="135"/>
      <c r="PUX13" s="135"/>
      <c r="PUY13" s="135"/>
      <c r="PUZ13" s="135"/>
      <c r="PVA13" s="135"/>
      <c r="PVB13" s="135"/>
      <c r="PVC13" s="135"/>
      <c r="PVD13" s="135"/>
      <c r="PVE13" s="135"/>
      <c r="PVF13" s="135"/>
      <c r="PVG13" s="135"/>
      <c r="PVH13" s="135"/>
      <c r="PVI13" s="135"/>
      <c r="PVJ13" s="135"/>
      <c r="PVK13" s="135"/>
      <c r="PVL13" s="135"/>
      <c r="PVM13" s="135"/>
      <c r="PVN13" s="135"/>
      <c r="PVO13" s="135"/>
      <c r="PVP13" s="135"/>
      <c r="PVQ13" s="135"/>
      <c r="PVR13" s="135"/>
      <c r="PVS13" s="135"/>
      <c r="PVT13" s="135"/>
      <c r="PVU13" s="135"/>
      <c r="PVV13" s="135"/>
      <c r="PVW13" s="135"/>
      <c r="PVX13" s="135"/>
      <c r="PVY13" s="135"/>
      <c r="PVZ13" s="135"/>
      <c r="PWA13" s="135"/>
      <c r="PWB13" s="135"/>
      <c r="PWC13" s="135"/>
      <c r="PWD13" s="135"/>
      <c r="PWE13" s="135"/>
      <c r="PWF13" s="135"/>
      <c r="PWG13" s="135"/>
      <c r="PWH13" s="135"/>
      <c r="PWI13" s="135"/>
      <c r="PWJ13" s="135"/>
      <c r="PWK13" s="135"/>
      <c r="PWL13" s="135"/>
      <c r="PWM13" s="135"/>
      <c r="PWN13" s="135"/>
      <c r="PWO13" s="135"/>
      <c r="PWP13" s="135"/>
      <c r="PWQ13" s="135"/>
      <c r="PWR13" s="135"/>
      <c r="PWS13" s="135"/>
      <c r="PWT13" s="135"/>
      <c r="PWU13" s="135"/>
      <c r="PWV13" s="135"/>
      <c r="PWW13" s="135"/>
      <c r="PWX13" s="135"/>
      <c r="PWY13" s="135"/>
      <c r="PWZ13" s="135"/>
      <c r="PXA13" s="135"/>
      <c r="PXB13" s="135"/>
      <c r="PXC13" s="135"/>
      <c r="PXD13" s="135"/>
      <c r="PXE13" s="135"/>
      <c r="PXF13" s="135"/>
      <c r="PXG13" s="135"/>
      <c r="PXH13" s="135"/>
      <c r="PXI13" s="135"/>
      <c r="PXJ13" s="135"/>
      <c r="PXK13" s="135"/>
      <c r="PXL13" s="135"/>
      <c r="PXM13" s="135"/>
      <c r="PXN13" s="135"/>
      <c r="PXO13" s="135"/>
      <c r="PXP13" s="135"/>
      <c r="PXQ13" s="135"/>
      <c r="PXR13" s="135"/>
      <c r="PXS13" s="135"/>
      <c r="PXT13" s="135"/>
      <c r="PXU13" s="135"/>
      <c r="PXV13" s="135"/>
      <c r="PXW13" s="135"/>
      <c r="PXX13" s="135"/>
      <c r="PXY13" s="135"/>
      <c r="PXZ13" s="135"/>
      <c r="PYA13" s="135"/>
      <c r="PYB13" s="135"/>
      <c r="PYC13" s="135"/>
      <c r="PYD13" s="135"/>
      <c r="PYE13" s="135"/>
      <c r="PYF13" s="135"/>
      <c r="PYG13" s="135"/>
      <c r="PYH13" s="135"/>
      <c r="PYI13" s="135"/>
      <c r="PYJ13" s="135"/>
      <c r="PYK13" s="135"/>
      <c r="PYL13" s="135"/>
      <c r="PYM13" s="135"/>
      <c r="PYN13" s="135"/>
      <c r="PYO13" s="135"/>
      <c r="PYP13" s="135"/>
      <c r="PYQ13" s="135"/>
      <c r="PYR13" s="135"/>
      <c r="PYS13" s="135"/>
      <c r="PYT13" s="135"/>
      <c r="PYU13" s="135"/>
      <c r="PYV13" s="135"/>
      <c r="PYW13" s="135"/>
      <c r="PYX13" s="135"/>
      <c r="PYY13" s="135"/>
      <c r="PYZ13" s="135"/>
      <c r="PZA13" s="135"/>
      <c r="PZB13" s="135"/>
      <c r="PZC13" s="135"/>
      <c r="PZD13" s="135"/>
      <c r="PZE13" s="135"/>
      <c r="PZF13" s="135"/>
      <c r="PZG13" s="135"/>
      <c r="PZH13" s="135"/>
      <c r="PZI13" s="135"/>
      <c r="PZJ13" s="135"/>
      <c r="PZK13" s="135"/>
      <c r="PZL13" s="135"/>
      <c r="PZM13" s="135"/>
      <c r="PZN13" s="135"/>
      <c r="PZO13" s="135"/>
      <c r="PZP13" s="135"/>
      <c r="PZQ13" s="135"/>
      <c r="PZR13" s="135"/>
      <c r="PZS13" s="135"/>
      <c r="PZT13" s="135"/>
      <c r="PZU13" s="135"/>
      <c r="PZV13" s="135"/>
      <c r="PZW13" s="135"/>
      <c r="PZX13" s="135"/>
      <c r="PZY13" s="135"/>
      <c r="PZZ13" s="135"/>
      <c r="QAA13" s="135"/>
      <c r="QAB13" s="135"/>
      <c r="QAC13" s="135"/>
      <c r="QAD13" s="135"/>
      <c r="QAE13" s="135"/>
      <c r="QAF13" s="135"/>
      <c r="QAG13" s="135"/>
      <c r="QAH13" s="135"/>
      <c r="QAI13" s="135"/>
      <c r="QAJ13" s="135"/>
      <c r="QAK13" s="135"/>
      <c r="QAL13" s="135"/>
      <c r="QAM13" s="135"/>
      <c r="QAN13" s="135"/>
      <c r="QAO13" s="135"/>
      <c r="QAP13" s="135"/>
      <c r="QAQ13" s="135"/>
      <c r="QAR13" s="135"/>
      <c r="QAS13" s="135"/>
      <c r="QAT13" s="135"/>
      <c r="QAU13" s="135"/>
      <c r="QAV13" s="135"/>
      <c r="QAW13" s="135"/>
      <c r="QAX13" s="135"/>
      <c r="QAY13" s="135"/>
      <c r="QAZ13" s="135"/>
      <c r="QBA13" s="135"/>
      <c r="QBB13" s="135"/>
      <c r="QBC13" s="135"/>
      <c r="QBD13" s="135"/>
      <c r="QBE13" s="135"/>
      <c r="QBF13" s="135"/>
      <c r="QBG13" s="135"/>
      <c r="QBH13" s="135"/>
      <c r="QBI13" s="135"/>
      <c r="QBJ13" s="135"/>
      <c r="QBK13" s="135"/>
      <c r="QBL13" s="135"/>
      <c r="QBM13" s="135"/>
      <c r="QBN13" s="135"/>
      <c r="QBO13" s="135"/>
      <c r="QBP13" s="135"/>
      <c r="QBQ13" s="135"/>
      <c r="QBR13" s="135"/>
      <c r="QBS13" s="135"/>
      <c r="QBT13" s="135"/>
      <c r="QBU13" s="135"/>
      <c r="QBV13" s="135"/>
      <c r="QBW13" s="135"/>
      <c r="QBX13" s="135"/>
      <c r="QBY13" s="135"/>
      <c r="QBZ13" s="135"/>
      <c r="QCA13" s="135"/>
      <c r="QCB13" s="135"/>
      <c r="QCC13" s="135"/>
      <c r="QCD13" s="135"/>
      <c r="QCE13" s="135"/>
      <c r="QCF13" s="135"/>
      <c r="QCG13" s="135"/>
      <c r="QCH13" s="135"/>
      <c r="QCI13" s="135"/>
      <c r="QCJ13" s="135"/>
      <c r="QCK13" s="135"/>
      <c r="QCL13" s="135"/>
      <c r="QCM13" s="135"/>
      <c r="QCN13" s="135"/>
      <c r="QCO13" s="135"/>
      <c r="QCP13" s="135"/>
      <c r="QCQ13" s="135"/>
      <c r="QCR13" s="135"/>
      <c r="QCS13" s="135"/>
      <c r="QCT13" s="135"/>
      <c r="QCU13" s="135"/>
      <c r="QCV13" s="135"/>
      <c r="QCW13" s="135"/>
      <c r="QCX13" s="135"/>
      <c r="QCY13" s="135"/>
      <c r="QCZ13" s="135"/>
      <c r="QDA13" s="135"/>
      <c r="QDB13" s="135"/>
      <c r="QDC13" s="135"/>
      <c r="QDD13" s="135"/>
      <c r="QDE13" s="135"/>
      <c r="QDF13" s="135"/>
      <c r="QDG13" s="135"/>
      <c r="QDH13" s="135"/>
      <c r="QDI13" s="135"/>
      <c r="QDJ13" s="135"/>
      <c r="QDK13" s="135"/>
      <c r="QDL13" s="135"/>
      <c r="QDM13" s="135"/>
      <c r="QDN13" s="135"/>
      <c r="QDO13" s="135"/>
      <c r="QDP13" s="135"/>
      <c r="QDQ13" s="135"/>
      <c r="QDR13" s="135"/>
      <c r="QDS13" s="135"/>
      <c r="QDT13" s="135"/>
      <c r="QDU13" s="135"/>
      <c r="QDV13" s="135"/>
      <c r="QDW13" s="135"/>
      <c r="QDX13" s="135"/>
      <c r="QDY13" s="135"/>
      <c r="QDZ13" s="135"/>
      <c r="QEA13" s="135"/>
      <c r="QEB13" s="135"/>
      <c r="QEC13" s="135"/>
      <c r="QED13" s="135"/>
      <c r="QEE13" s="135"/>
      <c r="QEF13" s="135"/>
      <c r="QEG13" s="135"/>
      <c r="QEH13" s="135"/>
      <c r="QEI13" s="135"/>
      <c r="QEJ13" s="135"/>
      <c r="QEK13" s="135"/>
      <c r="QEL13" s="135"/>
      <c r="QEM13" s="135"/>
      <c r="QEN13" s="135"/>
      <c r="QEO13" s="135"/>
      <c r="QEP13" s="135"/>
      <c r="QEQ13" s="135"/>
      <c r="QER13" s="135"/>
      <c r="QES13" s="135"/>
      <c r="QET13" s="135"/>
      <c r="QEU13" s="135"/>
      <c r="QEV13" s="135"/>
      <c r="QEW13" s="135"/>
      <c r="QEX13" s="135"/>
      <c r="QEY13" s="135"/>
      <c r="QEZ13" s="135"/>
      <c r="QFA13" s="135"/>
      <c r="QFB13" s="135"/>
      <c r="QFC13" s="135"/>
      <c r="QFD13" s="135"/>
      <c r="QFE13" s="135"/>
      <c r="QFF13" s="135"/>
      <c r="QFG13" s="135"/>
      <c r="QFH13" s="135"/>
      <c r="QFI13" s="135"/>
      <c r="QFJ13" s="135"/>
      <c r="QFK13" s="135"/>
      <c r="QFL13" s="135"/>
      <c r="QFM13" s="135"/>
      <c r="QFN13" s="135"/>
      <c r="QFO13" s="135"/>
      <c r="QFP13" s="135"/>
      <c r="QFQ13" s="135"/>
      <c r="QFR13" s="135"/>
      <c r="QFS13" s="135"/>
      <c r="QFT13" s="135"/>
      <c r="QFU13" s="135"/>
      <c r="QFV13" s="135"/>
      <c r="QFW13" s="135"/>
      <c r="QFX13" s="135"/>
      <c r="QFY13" s="135"/>
      <c r="QFZ13" s="135"/>
      <c r="QGA13" s="135"/>
      <c r="QGB13" s="135"/>
      <c r="QGC13" s="135"/>
      <c r="QGD13" s="135"/>
      <c r="QGE13" s="135"/>
      <c r="QGF13" s="135"/>
      <c r="QGG13" s="135"/>
      <c r="QGH13" s="135"/>
      <c r="QGI13" s="135"/>
      <c r="QGJ13" s="135"/>
      <c r="QGK13" s="135"/>
      <c r="QGL13" s="135"/>
      <c r="QGM13" s="135"/>
      <c r="QGN13" s="135"/>
      <c r="QGO13" s="135"/>
      <c r="QGP13" s="135"/>
      <c r="QGQ13" s="135"/>
      <c r="QGR13" s="135"/>
      <c r="QGS13" s="135"/>
      <c r="QGT13" s="135"/>
      <c r="QGU13" s="135"/>
      <c r="QGV13" s="135"/>
      <c r="QGW13" s="135"/>
      <c r="QGX13" s="135"/>
      <c r="QGY13" s="135"/>
      <c r="QGZ13" s="135"/>
      <c r="QHA13" s="135"/>
      <c r="QHB13" s="135"/>
      <c r="QHC13" s="135"/>
      <c r="QHD13" s="135"/>
      <c r="QHE13" s="135"/>
      <c r="QHF13" s="135"/>
      <c r="QHG13" s="135"/>
      <c r="QHH13" s="135"/>
      <c r="QHI13" s="135"/>
      <c r="QHJ13" s="135"/>
      <c r="QHK13" s="135"/>
      <c r="QHL13" s="135"/>
      <c r="QHM13" s="135"/>
      <c r="QHN13" s="135"/>
      <c r="QHO13" s="135"/>
      <c r="QHP13" s="135"/>
      <c r="QHQ13" s="135"/>
      <c r="QHR13" s="135"/>
      <c r="QHS13" s="135"/>
      <c r="QHT13" s="135"/>
      <c r="QHU13" s="135"/>
      <c r="QHV13" s="135"/>
      <c r="QHW13" s="135"/>
      <c r="QHX13" s="135"/>
      <c r="QHY13" s="135"/>
      <c r="QHZ13" s="135"/>
      <c r="QIA13" s="135"/>
      <c r="QIB13" s="135"/>
      <c r="QIC13" s="135"/>
      <c r="QID13" s="135"/>
      <c r="QIE13" s="135"/>
      <c r="QIF13" s="135"/>
      <c r="QIG13" s="135"/>
      <c r="QIH13" s="135"/>
      <c r="QII13" s="135"/>
      <c r="QIJ13" s="135"/>
      <c r="QIK13" s="135"/>
      <c r="QIL13" s="135"/>
      <c r="QIM13" s="135"/>
      <c r="QIN13" s="135"/>
      <c r="QIO13" s="135"/>
      <c r="QIP13" s="135"/>
      <c r="QIQ13" s="135"/>
      <c r="QIR13" s="135"/>
      <c r="QIS13" s="135"/>
      <c r="QIT13" s="135"/>
      <c r="QIU13" s="135"/>
      <c r="QIV13" s="135"/>
      <c r="QIW13" s="135"/>
      <c r="QIX13" s="135"/>
      <c r="QIY13" s="135"/>
      <c r="QIZ13" s="135"/>
      <c r="QJA13" s="135"/>
      <c r="QJB13" s="135"/>
      <c r="QJC13" s="135"/>
      <c r="QJD13" s="135"/>
      <c r="QJE13" s="135"/>
      <c r="QJF13" s="135"/>
      <c r="QJG13" s="135"/>
      <c r="QJH13" s="135"/>
      <c r="QJI13" s="135"/>
      <c r="QJJ13" s="135"/>
      <c r="QJK13" s="135"/>
      <c r="QJL13" s="135"/>
      <c r="QJM13" s="135"/>
      <c r="QJN13" s="135"/>
      <c r="QJO13" s="135"/>
      <c r="QJP13" s="135"/>
      <c r="QJQ13" s="135"/>
      <c r="QJR13" s="135"/>
      <c r="QJS13" s="135"/>
      <c r="QJT13" s="135"/>
      <c r="QJU13" s="135"/>
      <c r="QJV13" s="135"/>
      <c r="QJW13" s="135"/>
      <c r="QJX13" s="135"/>
      <c r="QJY13" s="135"/>
      <c r="QJZ13" s="135"/>
      <c r="QKA13" s="135"/>
      <c r="QKB13" s="135"/>
      <c r="QKC13" s="135"/>
      <c r="QKD13" s="135"/>
      <c r="QKE13" s="135"/>
      <c r="QKF13" s="135"/>
      <c r="QKG13" s="135"/>
      <c r="QKH13" s="135"/>
      <c r="QKI13" s="135"/>
      <c r="QKJ13" s="135"/>
      <c r="QKK13" s="135"/>
      <c r="QKL13" s="135"/>
      <c r="QKM13" s="135"/>
      <c r="QKN13" s="135"/>
      <c r="QKO13" s="135"/>
      <c r="QKP13" s="135"/>
      <c r="QKQ13" s="135"/>
      <c r="QKR13" s="135"/>
      <c r="QKS13" s="135"/>
      <c r="QKT13" s="135"/>
      <c r="QKU13" s="135"/>
      <c r="QKV13" s="135"/>
      <c r="QKW13" s="135"/>
      <c r="QKX13" s="135"/>
      <c r="QKY13" s="135"/>
      <c r="QKZ13" s="135"/>
      <c r="QLA13" s="135"/>
      <c r="QLB13" s="135"/>
      <c r="QLC13" s="135"/>
      <c r="QLD13" s="135"/>
      <c r="QLE13" s="135"/>
      <c r="QLF13" s="135"/>
      <c r="QLG13" s="135"/>
      <c r="QLH13" s="135"/>
      <c r="QLI13" s="135"/>
      <c r="QLJ13" s="135"/>
      <c r="QLK13" s="135"/>
      <c r="QLL13" s="135"/>
      <c r="QLM13" s="135"/>
      <c r="QLN13" s="135"/>
      <c r="QLO13" s="135"/>
      <c r="QLP13" s="135"/>
      <c r="QLQ13" s="135"/>
      <c r="QLR13" s="135"/>
      <c r="QLS13" s="135"/>
      <c r="QLT13" s="135"/>
      <c r="QLU13" s="135"/>
      <c r="QLV13" s="135"/>
      <c r="QLW13" s="135"/>
      <c r="QLX13" s="135"/>
      <c r="QLY13" s="135"/>
      <c r="QLZ13" s="135"/>
      <c r="QMA13" s="135"/>
      <c r="QMB13" s="135"/>
      <c r="QMC13" s="135"/>
      <c r="QMD13" s="135"/>
      <c r="QME13" s="135"/>
      <c r="QMF13" s="135"/>
      <c r="QMG13" s="135"/>
      <c r="QMH13" s="135"/>
      <c r="QMI13" s="135"/>
      <c r="QMJ13" s="135"/>
      <c r="QMK13" s="135"/>
      <c r="QML13" s="135"/>
      <c r="QMM13" s="135"/>
      <c r="QMN13" s="135"/>
      <c r="QMO13" s="135"/>
      <c r="QMP13" s="135"/>
      <c r="QMQ13" s="135"/>
      <c r="QMR13" s="135"/>
      <c r="QMS13" s="135"/>
      <c r="QMT13" s="135"/>
      <c r="QMU13" s="135"/>
      <c r="QMV13" s="135"/>
      <c r="QMW13" s="135"/>
      <c r="QMX13" s="135"/>
      <c r="QMY13" s="135"/>
      <c r="QMZ13" s="135"/>
      <c r="QNA13" s="135"/>
      <c r="QNB13" s="135"/>
      <c r="QNC13" s="135"/>
      <c r="QND13" s="135"/>
      <c r="QNE13" s="135"/>
      <c r="QNF13" s="135"/>
      <c r="QNG13" s="135"/>
      <c r="QNH13" s="135"/>
      <c r="QNI13" s="135"/>
      <c r="QNJ13" s="135"/>
      <c r="QNK13" s="135"/>
      <c r="QNL13" s="135"/>
      <c r="QNM13" s="135"/>
      <c r="QNN13" s="135"/>
      <c r="QNO13" s="135"/>
      <c r="QNP13" s="135"/>
      <c r="QNQ13" s="135"/>
      <c r="QNR13" s="135"/>
      <c r="QNS13" s="135"/>
      <c r="QNT13" s="135"/>
      <c r="QNU13" s="135"/>
      <c r="QNV13" s="135"/>
      <c r="QNW13" s="135"/>
      <c r="QNX13" s="135"/>
      <c r="QNY13" s="135"/>
      <c r="QNZ13" s="135"/>
      <c r="QOA13" s="135"/>
      <c r="QOB13" s="135"/>
      <c r="QOC13" s="135"/>
      <c r="QOD13" s="135"/>
      <c r="QOE13" s="135"/>
      <c r="QOF13" s="135"/>
      <c r="QOG13" s="135"/>
      <c r="QOH13" s="135"/>
      <c r="QOI13" s="135"/>
      <c r="QOJ13" s="135"/>
      <c r="QOK13" s="135"/>
      <c r="QOL13" s="135"/>
      <c r="QOM13" s="135"/>
      <c r="QON13" s="135"/>
      <c r="QOO13" s="135"/>
      <c r="QOP13" s="135"/>
      <c r="QOQ13" s="135"/>
      <c r="QOR13" s="135"/>
      <c r="QOS13" s="135"/>
      <c r="QOT13" s="135"/>
      <c r="QOU13" s="135"/>
      <c r="QOV13" s="135"/>
      <c r="QOW13" s="135"/>
      <c r="QOX13" s="135"/>
      <c r="QOY13" s="135"/>
      <c r="QOZ13" s="135"/>
      <c r="QPA13" s="135"/>
      <c r="QPB13" s="135"/>
      <c r="QPC13" s="135"/>
      <c r="QPD13" s="135"/>
      <c r="QPE13" s="135"/>
      <c r="QPF13" s="135"/>
      <c r="QPG13" s="135"/>
      <c r="QPH13" s="135"/>
      <c r="QPI13" s="135"/>
      <c r="QPJ13" s="135"/>
      <c r="QPK13" s="135"/>
      <c r="QPL13" s="135"/>
      <c r="QPM13" s="135"/>
      <c r="QPN13" s="135"/>
      <c r="QPO13" s="135"/>
      <c r="QPP13" s="135"/>
      <c r="QPQ13" s="135"/>
      <c r="QPR13" s="135"/>
      <c r="QPS13" s="135"/>
      <c r="QPT13" s="135"/>
      <c r="QPU13" s="135"/>
      <c r="QPV13" s="135"/>
      <c r="QPW13" s="135"/>
      <c r="QPX13" s="135"/>
      <c r="QPY13" s="135"/>
      <c r="QPZ13" s="135"/>
      <c r="QQA13" s="135"/>
      <c r="QQB13" s="135"/>
      <c r="QQC13" s="135"/>
      <c r="QQD13" s="135"/>
      <c r="QQE13" s="135"/>
      <c r="QQF13" s="135"/>
      <c r="QQG13" s="135"/>
      <c r="QQH13" s="135"/>
      <c r="QQI13" s="135"/>
      <c r="QQJ13" s="135"/>
      <c r="QQK13" s="135"/>
      <c r="QQL13" s="135"/>
      <c r="QQM13" s="135"/>
      <c r="QQN13" s="135"/>
      <c r="QQO13" s="135"/>
      <c r="QQP13" s="135"/>
      <c r="QQQ13" s="135"/>
      <c r="QQR13" s="135"/>
      <c r="QQS13" s="135"/>
      <c r="QQT13" s="135"/>
      <c r="QQU13" s="135"/>
      <c r="QQV13" s="135"/>
      <c r="QQW13" s="135"/>
      <c r="QQX13" s="135"/>
      <c r="QQY13" s="135"/>
      <c r="QQZ13" s="135"/>
      <c r="QRA13" s="135"/>
      <c r="QRB13" s="135"/>
      <c r="QRC13" s="135"/>
      <c r="QRD13" s="135"/>
      <c r="QRE13" s="135"/>
      <c r="QRF13" s="135"/>
      <c r="QRG13" s="135"/>
      <c r="QRH13" s="135"/>
      <c r="QRI13" s="135"/>
      <c r="QRJ13" s="135"/>
      <c r="QRK13" s="135"/>
      <c r="QRL13" s="135"/>
      <c r="QRM13" s="135"/>
      <c r="QRN13" s="135"/>
      <c r="QRO13" s="135"/>
      <c r="QRP13" s="135"/>
      <c r="QRQ13" s="135"/>
      <c r="QRR13" s="135"/>
      <c r="QRS13" s="135"/>
      <c r="QRT13" s="135"/>
      <c r="QRU13" s="135"/>
      <c r="QRV13" s="135"/>
      <c r="QRW13" s="135"/>
      <c r="QRX13" s="135"/>
      <c r="QRY13" s="135"/>
      <c r="QRZ13" s="135"/>
      <c r="QSA13" s="135"/>
      <c r="QSB13" s="135"/>
      <c r="QSC13" s="135"/>
      <c r="QSD13" s="135"/>
      <c r="QSE13" s="135"/>
      <c r="QSF13" s="135"/>
      <c r="QSG13" s="135"/>
      <c r="QSH13" s="135"/>
      <c r="QSI13" s="135"/>
      <c r="QSJ13" s="135"/>
      <c r="QSK13" s="135"/>
      <c r="QSL13" s="135"/>
      <c r="QSM13" s="135"/>
      <c r="QSN13" s="135"/>
      <c r="QSO13" s="135"/>
      <c r="QSP13" s="135"/>
      <c r="QSQ13" s="135"/>
      <c r="QSR13" s="135"/>
      <c r="QSS13" s="135"/>
      <c r="QST13" s="135"/>
      <c r="QSU13" s="135"/>
      <c r="QSV13" s="135"/>
      <c r="QSW13" s="135"/>
      <c r="QSX13" s="135"/>
      <c r="QSY13" s="135"/>
      <c r="QSZ13" s="135"/>
      <c r="QTA13" s="135"/>
      <c r="QTB13" s="135"/>
      <c r="QTC13" s="135"/>
      <c r="QTD13" s="135"/>
      <c r="QTE13" s="135"/>
      <c r="QTF13" s="135"/>
      <c r="QTG13" s="135"/>
      <c r="QTH13" s="135"/>
      <c r="QTI13" s="135"/>
      <c r="QTJ13" s="135"/>
      <c r="QTK13" s="135"/>
      <c r="QTL13" s="135"/>
      <c r="QTM13" s="135"/>
      <c r="QTN13" s="135"/>
      <c r="QTO13" s="135"/>
      <c r="QTP13" s="135"/>
      <c r="QTQ13" s="135"/>
      <c r="QTR13" s="135"/>
      <c r="QTS13" s="135"/>
      <c r="QTT13" s="135"/>
      <c r="QTU13" s="135"/>
      <c r="QTV13" s="135"/>
      <c r="QTW13" s="135"/>
      <c r="QTX13" s="135"/>
      <c r="QTY13" s="135"/>
      <c r="QTZ13" s="135"/>
      <c r="QUA13" s="135"/>
      <c r="QUB13" s="135"/>
      <c r="QUC13" s="135"/>
      <c r="QUD13" s="135"/>
      <c r="QUE13" s="135"/>
      <c r="QUF13" s="135"/>
      <c r="QUG13" s="135"/>
      <c r="QUH13" s="135"/>
      <c r="QUI13" s="135"/>
      <c r="QUJ13" s="135"/>
      <c r="QUK13" s="135"/>
      <c r="QUL13" s="135"/>
      <c r="QUM13" s="135"/>
      <c r="QUN13" s="135"/>
      <c r="QUO13" s="135"/>
      <c r="QUP13" s="135"/>
      <c r="QUQ13" s="135"/>
      <c r="QUR13" s="135"/>
      <c r="QUS13" s="135"/>
      <c r="QUT13" s="135"/>
      <c r="QUU13" s="135"/>
      <c r="QUV13" s="135"/>
      <c r="QUW13" s="135"/>
      <c r="QUX13" s="135"/>
      <c r="QUY13" s="135"/>
      <c r="QUZ13" s="135"/>
      <c r="QVA13" s="135"/>
      <c r="QVB13" s="135"/>
      <c r="QVC13" s="135"/>
      <c r="QVD13" s="135"/>
      <c r="QVE13" s="135"/>
      <c r="QVF13" s="135"/>
      <c r="QVG13" s="135"/>
      <c r="QVH13" s="135"/>
      <c r="QVI13" s="135"/>
      <c r="QVJ13" s="135"/>
      <c r="QVK13" s="135"/>
      <c r="QVL13" s="135"/>
      <c r="QVM13" s="135"/>
      <c r="QVN13" s="135"/>
      <c r="QVO13" s="135"/>
      <c r="QVP13" s="135"/>
      <c r="QVQ13" s="135"/>
      <c r="QVR13" s="135"/>
      <c r="QVS13" s="135"/>
      <c r="QVT13" s="135"/>
      <c r="QVU13" s="135"/>
      <c r="QVV13" s="135"/>
      <c r="QVW13" s="135"/>
      <c r="QVX13" s="135"/>
      <c r="QVY13" s="135"/>
      <c r="QVZ13" s="135"/>
      <c r="QWA13" s="135"/>
      <c r="QWB13" s="135"/>
      <c r="QWC13" s="135"/>
      <c r="QWD13" s="135"/>
      <c r="QWE13" s="135"/>
      <c r="QWF13" s="135"/>
      <c r="QWG13" s="135"/>
      <c r="QWH13" s="135"/>
      <c r="QWI13" s="135"/>
      <c r="QWJ13" s="135"/>
      <c r="QWK13" s="135"/>
      <c r="QWL13" s="135"/>
      <c r="QWM13" s="135"/>
      <c r="QWN13" s="135"/>
      <c r="QWO13" s="135"/>
      <c r="QWP13" s="135"/>
      <c r="QWQ13" s="135"/>
      <c r="QWR13" s="135"/>
      <c r="QWS13" s="135"/>
      <c r="QWT13" s="135"/>
      <c r="QWU13" s="135"/>
      <c r="QWV13" s="135"/>
      <c r="QWW13" s="135"/>
      <c r="QWX13" s="135"/>
      <c r="QWY13" s="135"/>
      <c r="QWZ13" s="135"/>
      <c r="QXA13" s="135"/>
      <c r="QXB13" s="135"/>
      <c r="QXC13" s="135"/>
      <c r="QXD13" s="135"/>
      <c r="QXE13" s="135"/>
      <c r="QXF13" s="135"/>
      <c r="QXG13" s="135"/>
      <c r="QXH13" s="135"/>
      <c r="QXI13" s="135"/>
      <c r="QXJ13" s="135"/>
      <c r="QXK13" s="135"/>
      <c r="QXL13" s="135"/>
      <c r="QXM13" s="135"/>
      <c r="QXN13" s="135"/>
      <c r="QXO13" s="135"/>
      <c r="QXP13" s="135"/>
      <c r="QXQ13" s="135"/>
      <c r="QXR13" s="135"/>
      <c r="QXS13" s="135"/>
      <c r="QXT13" s="135"/>
      <c r="QXU13" s="135"/>
      <c r="QXV13" s="135"/>
      <c r="QXW13" s="135"/>
      <c r="QXX13" s="135"/>
      <c r="QXY13" s="135"/>
      <c r="QXZ13" s="135"/>
      <c r="QYA13" s="135"/>
      <c r="QYB13" s="135"/>
      <c r="QYC13" s="135"/>
      <c r="QYD13" s="135"/>
      <c r="QYE13" s="135"/>
      <c r="QYF13" s="135"/>
      <c r="QYG13" s="135"/>
      <c r="QYH13" s="135"/>
      <c r="QYI13" s="135"/>
      <c r="QYJ13" s="135"/>
      <c r="QYK13" s="135"/>
      <c r="QYL13" s="135"/>
      <c r="QYM13" s="135"/>
      <c r="QYN13" s="135"/>
      <c r="QYO13" s="135"/>
      <c r="QYP13" s="135"/>
      <c r="QYQ13" s="135"/>
      <c r="QYR13" s="135"/>
      <c r="QYS13" s="135"/>
      <c r="QYT13" s="135"/>
      <c r="QYU13" s="135"/>
      <c r="QYV13" s="135"/>
      <c r="QYW13" s="135"/>
      <c r="QYX13" s="135"/>
      <c r="QYY13" s="135"/>
      <c r="QYZ13" s="135"/>
      <c r="QZA13" s="135"/>
      <c r="QZB13" s="135"/>
      <c r="QZC13" s="135"/>
      <c r="QZD13" s="135"/>
      <c r="QZE13" s="135"/>
      <c r="QZF13" s="135"/>
      <c r="QZG13" s="135"/>
      <c r="QZH13" s="135"/>
      <c r="QZI13" s="135"/>
      <c r="QZJ13" s="135"/>
      <c r="QZK13" s="135"/>
      <c r="QZL13" s="135"/>
      <c r="QZM13" s="135"/>
      <c r="QZN13" s="135"/>
      <c r="QZO13" s="135"/>
      <c r="QZP13" s="135"/>
      <c r="QZQ13" s="135"/>
      <c r="QZR13" s="135"/>
      <c r="QZS13" s="135"/>
      <c r="QZT13" s="135"/>
      <c r="QZU13" s="135"/>
      <c r="QZV13" s="135"/>
      <c r="QZW13" s="135"/>
      <c r="QZX13" s="135"/>
      <c r="QZY13" s="135"/>
      <c r="QZZ13" s="135"/>
      <c r="RAA13" s="135"/>
      <c r="RAB13" s="135"/>
      <c r="RAC13" s="135"/>
      <c r="RAD13" s="135"/>
      <c r="RAE13" s="135"/>
      <c r="RAF13" s="135"/>
      <c r="RAG13" s="135"/>
      <c r="RAH13" s="135"/>
      <c r="RAI13" s="135"/>
      <c r="RAJ13" s="135"/>
      <c r="RAK13" s="135"/>
      <c r="RAL13" s="135"/>
      <c r="RAM13" s="135"/>
      <c r="RAN13" s="135"/>
      <c r="RAO13" s="135"/>
      <c r="RAP13" s="135"/>
      <c r="RAQ13" s="135"/>
      <c r="RAR13" s="135"/>
      <c r="RAS13" s="135"/>
      <c r="RAT13" s="135"/>
      <c r="RAU13" s="135"/>
      <c r="RAV13" s="135"/>
      <c r="RAW13" s="135"/>
      <c r="RAX13" s="135"/>
      <c r="RAY13" s="135"/>
      <c r="RAZ13" s="135"/>
      <c r="RBA13" s="135"/>
      <c r="RBB13" s="135"/>
      <c r="RBC13" s="135"/>
      <c r="RBD13" s="135"/>
      <c r="RBE13" s="135"/>
      <c r="RBF13" s="135"/>
      <c r="RBG13" s="135"/>
      <c r="RBH13" s="135"/>
      <c r="RBI13" s="135"/>
      <c r="RBJ13" s="135"/>
      <c r="RBK13" s="135"/>
      <c r="RBL13" s="135"/>
      <c r="RBM13" s="135"/>
      <c r="RBN13" s="135"/>
      <c r="RBO13" s="135"/>
      <c r="RBP13" s="135"/>
      <c r="RBQ13" s="135"/>
      <c r="RBR13" s="135"/>
      <c r="RBS13" s="135"/>
      <c r="RBT13" s="135"/>
      <c r="RBU13" s="135"/>
      <c r="RBV13" s="135"/>
      <c r="RBW13" s="135"/>
      <c r="RBX13" s="135"/>
      <c r="RBY13" s="135"/>
      <c r="RBZ13" s="135"/>
      <c r="RCA13" s="135"/>
      <c r="RCB13" s="135"/>
      <c r="RCC13" s="135"/>
      <c r="RCD13" s="135"/>
      <c r="RCE13" s="135"/>
      <c r="RCF13" s="135"/>
      <c r="RCG13" s="135"/>
      <c r="RCH13" s="135"/>
      <c r="RCI13" s="135"/>
      <c r="RCJ13" s="135"/>
      <c r="RCK13" s="135"/>
      <c r="RCL13" s="135"/>
      <c r="RCM13" s="135"/>
      <c r="RCN13" s="135"/>
      <c r="RCO13" s="135"/>
      <c r="RCP13" s="135"/>
      <c r="RCQ13" s="135"/>
      <c r="RCR13" s="135"/>
      <c r="RCS13" s="135"/>
      <c r="RCT13" s="135"/>
      <c r="RCU13" s="135"/>
      <c r="RCV13" s="135"/>
      <c r="RCW13" s="135"/>
      <c r="RCX13" s="135"/>
      <c r="RCY13" s="135"/>
      <c r="RCZ13" s="135"/>
      <c r="RDA13" s="135"/>
      <c r="RDB13" s="135"/>
      <c r="RDC13" s="135"/>
      <c r="RDD13" s="135"/>
      <c r="RDE13" s="135"/>
      <c r="RDF13" s="135"/>
      <c r="RDG13" s="135"/>
      <c r="RDH13" s="135"/>
      <c r="RDI13" s="135"/>
      <c r="RDJ13" s="135"/>
      <c r="RDK13" s="135"/>
      <c r="RDL13" s="135"/>
      <c r="RDM13" s="135"/>
      <c r="RDN13" s="135"/>
      <c r="RDO13" s="135"/>
      <c r="RDP13" s="135"/>
      <c r="RDQ13" s="135"/>
      <c r="RDR13" s="135"/>
      <c r="RDS13" s="135"/>
      <c r="RDT13" s="135"/>
      <c r="RDU13" s="135"/>
      <c r="RDV13" s="135"/>
      <c r="RDW13" s="135"/>
      <c r="RDX13" s="135"/>
      <c r="RDY13" s="135"/>
      <c r="RDZ13" s="135"/>
      <c r="REA13" s="135"/>
      <c r="REB13" s="135"/>
      <c r="REC13" s="135"/>
      <c r="RED13" s="135"/>
      <c r="REE13" s="135"/>
      <c r="REF13" s="135"/>
      <c r="REG13" s="135"/>
      <c r="REH13" s="135"/>
      <c r="REI13" s="135"/>
      <c r="REJ13" s="135"/>
      <c r="REK13" s="135"/>
      <c r="REL13" s="135"/>
      <c r="REM13" s="135"/>
      <c r="REN13" s="135"/>
      <c r="REO13" s="135"/>
      <c r="REP13" s="135"/>
      <c r="REQ13" s="135"/>
      <c r="RER13" s="135"/>
      <c r="RES13" s="135"/>
      <c r="RET13" s="135"/>
      <c r="REU13" s="135"/>
      <c r="REV13" s="135"/>
      <c r="REW13" s="135"/>
      <c r="REX13" s="135"/>
      <c r="REY13" s="135"/>
      <c r="REZ13" s="135"/>
      <c r="RFA13" s="135"/>
      <c r="RFB13" s="135"/>
      <c r="RFC13" s="135"/>
      <c r="RFD13" s="135"/>
      <c r="RFE13" s="135"/>
      <c r="RFF13" s="135"/>
      <c r="RFG13" s="135"/>
      <c r="RFH13" s="135"/>
      <c r="RFI13" s="135"/>
      <c r="RFJ13" s="135"/>
      <c r="RFK13" s="135"/>
      <c r="RFL13" s="135"/>
      <c r="RFM13" s="135"/>
      <c r="RFN13" s="135"/>
      <c r="RFO13" s="135"/>
      <c r="RFP13" s="135"/>
      <c r="RFQ13" s="135"/>
      <c r="RFR13" s="135"/>
      <c r="RFS13" s="135"/>
      <c r="RFT13" s="135"/>
      <c r="RFU13" s="135"/>
      <c r="RFV13" s="135"/>
      <c r="RFW13" s="135"/>
      <c r="RFX13" s="135"/>
      <c r="RFY13" s="135"/>
      <c r="RFZ13" s="135"/>
      <c r="RGA13" s="135"/>
      <c r="RGB13" s="135"/>
      <c r="RGC13" s="135"/>
      <c r="RGD13" s="135"/>
      <c r="RGE13" s="135"/>
      <c r="RGF13" s="135"/>
      <c r="RGG13" s="135"/>
      <c r="RGH13" s="135"/>
      <c r="RGI13" s="135"/>
      <c r="RGJ13" s="135"/>
      <c r="RGK13" s="135"/>
      <c r="RGL13" s="135"/>
      <c r="RGM13" s="135"/>
      <c r="RGN13" s="135"/>
      <c r="RGO13" s="135"/>
      <c r="RGP13" s="135"/>
      <c r="RGQ13" s="135"/>
      <c r="RGR13" s="135"/>
      <c r="RGS13" s="135"/>
      <c r="RGT13" s="135"/>
      <c r="RGU13" s="135"/>
      <c r="RGV13" s="135"/>
      <c r="RGW13" s="135"/>
      <c r="RGX13" s="135"/>
      <c r="RGY13" s="135"/>
      <c r="RGZ13" s="135"/>
      <c r="RHA13" s="135"/>
      <c r="RHB13" s="135"/>
      <c r="RHC13" s="135"/>
      <c r="RHD13" s="135"/>
      <c r="RHE13" s="135"/>
      <c r="RHF13" s="135"/>
      <c r="RHG13" s="135"/>
      <c r="RHH13" s="135"/>
      <c r="RHI13" s="135"/>
      <c r="RHJ13" s="135"/>
      <c r="RHK13" s="135"/>
      <c r="RHL13" s="135"/>
      <c r="RHM13" s="135"/>
      <c r="RHN13" s="135"/>
      <c r="RHO13" s="135"/>
      <c r="RHP13" s="135"/>
      <c r="RHQ13" s="135"/>
      <c r="RHR13" s="135"/>
      <c r="RHS13" s="135"/>
      <c r="RHT13" s="135"/>
      <c r="RHU13" s="135"/>
      <c r="RHV13" s="135"/>
      <c r="RHW13" s="135"/>
      <c r="RHX13" s="135"/>
      <c r="RHY13" s="135"/>
      <c r="RHZ13" s="135"/>
      <c r="RIA13" s="135"/>
      <c r="RIB13" s="135"/>
      <c r="RIC13" s="135"/>
      <c r="RID13" s="135"/>
      <c r="RIE13" s="135"/>
      <c r="RIF13" s="135"/>
      <c r="RIG13" s="135"/>
      <c r="RIH13" s="135"/>
      <c r="RII13" s="135"/>
      <c r="RIJ13" s="135"/>
      <c r="RIK13" s="135"/>
      <c r="RIL13" s="135"/>
      <c r="RIM13" s="135"/>
      <c r="RIN13" s="135"/>
      <c r="RIO13" s="135"/>
      <c r="RIP13" s="135"/>
      <c r="RIQ13" s="135"/>
      <c r="RIR13" s="135"/>
      <c r="RIS13" s="135"/>
      <c r="RIT13" s="135"/>
      <c r="RIU13" s="135"/>
      <c r="RIV13" s="135"/>
      <c r="RIW13" s="135"/>
      <c r="RIX13" s="135"/>
      <c r="RIY13" s="135"/>
      <c r="RIZ13" s="135"/>
      <c r="RJA13" s="135"/>
      <c r="RJB13" s="135"/>
      <c r="RJC13" s="135"/>
      <c r="RJD13" s="135"/>
      <c r="RJE13" s="135"/>
      <c r="RJF13" s="135"/>
      <c r="RJG13" s="135"/>
      <c r="RJH13" s="135"/>
      <c r="RJI13" s="135"/>
      <c r="RJJ13" s="135"/>
      <c r="RJK13" s="135"/>
      <c r="RJL13" s="135"/>
      <c r="RJM13" s="135"/>
      <c r="RJN13" s="135"/>
      <c r="RJO13" s="135"/>
      <c r="RJP13" s="135"/>
      <c r="RJQ13" s="135"/>
      <c r="RJR13" s="135"/>
      <c r="RJS13" s="135"/>
      <c r="RJT13" s="135"/>
      <c r="RJU13" s="135"/>
      <c r="RJV13" s="135"/>
      <c r="RJW13" s="135"/>
      <c r="RJX13" s="135"/>
      <c r="RJY13" s="135"/>
      <c r="RJZ13" s="135"/>
      <c r="RKA13" s="135"/>
      <c r="RKB13" s="135"/>
      <c r="RKC13" s="135"/>
      <c r="RKD13" s="135"/>
      <c r="RKE13" s="135"/>
      <c r="RKF13" s="135"/>
      <c r="RKG13" s="135"/>
      <c r="RKH13" s="135"/>
      <c r="RKI13" s="135"/>
      <c r="RKJ13" s="135"/>
      <c r="RKK13" s="135"/>
      <c r="RKL13" s="135"/>
      <c r="RKM13" s="135"/>
      <c r="RKN13" s="135"/>
      <c r="RKO13" s="135"/>
      <c r="RKP13" s="135"/>
      <c r="RKQ13" s="135"/>
      <c r="RKR13" s="135"/>
      <c r="RKS13" s="135"/>
      <c r="RKT13" s="135"/>
      <c r="RKU13" s="135"/>
      <c r="RKV13" s="135"/>
      <c r="RKW13" s="135"/>
      <c r="RKX13" s="135"/>
      <c r="RKY13" s="135"/>
      <c r="RKZ13" s="135"/>
      <c r="RLA13" s="135"/>
      <c r="RLB13" s="135"/>
      <c r="RLC13" s="135"/>
      <c r="RLD13" s="135"/>
      <c r="RLE13" s="135"/>
      <c r="RLF13" s="135"/>
      <c r="RLG13" s="135"/>
      <c r="RLH13" s="135"/>
      <c r="RLI13" s="135"/>
      <c r="RLJ13" s="135"/>
      <c r="RLK13" s="135"/>
      <c r="RLL13" s="135"/>
      <c r="RLM13" s="135"/>
      <c r="RLN13" s="135"/>
      <c r="RLO13" s="135"/>
      <c r="RLP13" s="135"/>
      <c r="RLQ13" s="135"/>
      <c r="RLR13" s="135"/>
      <c r="RLS13" s="135"/>
      <c r="RLT13" s="135"/>
      <c r="RLU13" s="135"/>
      <c r="RLV13" s="135"/>
      <c r="RLW13" s="135"/>
      <c r="RLX13" s="135"/>
      <c r="RLY13" s="135"/>
      <c r="RLZ13" s="135"/>
      <c r="RMA13" s="135"/>
      <c r="RMB13" s="135"/>
      <c r="RMC13" s="135"/>
      <c r="RMD13" s="135"/>
      <c r="RME13" s="135"/>
      <c r="RMF13" s="135"/>
      <c r="RMG13" s="135"/>
      <c r="RMH13" s="135"/>
      <c r="RMI13" s="135"/>
      <c r="RMJ13" s="135"/>
      <c r="RMK13" s="135"/>
      <c r="RML13" s="135"/>
      <c r="RMM13" s="135"/>
      <c r="RMN13" s="135"/>
      <c r="RMO13" s="135"/>
      <c r="RMP13" s="135"/>
      <c r="RMQ13" s="135"/>
      <c r="RMR13" s="135"/>
      <c r="RMS13" s="135"/>
      <c r="RMT13" s="135"/>
      <c r="RMU13" s="135"/>
      <c r="RMV13" s="135"/>
      <c r="RMW13" s="135"/>
      <c r="RMX13" s="135"/>
      <c r="RMY13" s="135"/>
      <c r="RMZ13" s="135"/>
      <c r="RNA13" s="135"/>
      <c r="RNB13" s="135"/>
      <c r="RNC13" s="135"/>
      <c r="RND13" s="135"/>
      <c r="RNE13" s="135"/>
      <c r="RNF13" s="135"/>
      <c r="RNG13" s="135"/>
      <c r="RNH13" s="135"/>
      <c r="RNI13" s="135"/>
      <c r="RNJ13" s="135"/>
      <c r="RNK13" s="135"/>
      <c r="RNL13" s="135"/>
      <c r="RNM13" s="135"/>
      <c r="RNN13" s="135"/>
      <c r="RNO13" s="135"/>
      <c r="RNP13" s="135"/>
      <c r="RNQ13" s="135"/>
      <c r="RNR13" s="135"/>
      <c r="RNS13" s="135"/>
      <c r="RNT13" s="135"/>
      <c r="RNU13" s="135"/>
      <c r="RNV13" s="135"/>
      <c r="RNW13" s="135"/>
      <c r="RNX13" s="135"/>
      <c r="RNY13" s="135"/>
      <c r="RNZ13" s="135"/>
      <c r="ROA13" s="135"/>
      <c r="ROB13" s="135"/>
      <c r="ROC13" s="135"/>
      <c r="ROD13" s="135"/>
      <c r="ROE13" s="135"/>
      <c r="ROF13" s="135"/>
      <c r="ROG13" s="135"/>
      <c r="ROH13" s="135"/>
      <c r="ROI13" s="135"/>
      <c r="ROJ13" s="135"/>
      <c r="ROK13" s="135"/>
      <c r="ROL13" s="135"/>
      <c r="ROM13" s="135"/>
      <c r="RON13" s="135"/>
      <c r="ROO13" s="135"/>
      <c r="ROP13" s="135"/>
      <c r="ROQ13" s="135"/>
      <c r="ROR13" s="135"/>
      <c r="ROS13" s="135"/>
      <c r="ROT13" s="135"/>
      <c r="ROU13" s="135"/>
      <c r="ROV13" s="135"/>
      <c r="ROW13" s="135"/>
      <c r="ROX13" s="135"/>
      <c r="ROY13" s="135"/>
      <c r="ROZ13" s="135"/>
      <c r="RPA13" s="135"/>
      <c r="RPB13" s="135"/>
      <c r="RPC13" s="135"/>
      <c r="RPD13" s="135"/>
      <c r="RPE13" s="135"/>
      <c r="RPF13" s="135"/>
      <c r="RPG13" s="135"/>
      <c r="RPH13" s="135"/>
      <c r="RPI13" s="135"/>
      <c r="RPJ13" s="135"/>
      <c r="RPK13" s="135"/>
      <c r="RPL13" s="135"/>
      <c r="RPM13" s="135"/>
      <c r="RPN13" s="135"/>
      <c r="RPO13" s="135"/>
      <c r="RPP13" s="135"/>
      <c r="RPQ13" s="135"/>
      <c r="RPR13" s="135"/>
      <c r="RPS13" s="135"/>
      <c r="RPT13" s="135"/>
      <c r="RPU13" s="135"/>
      <c r="RPV13" s="135"/>
      <c r="RPW13" s="135"/>
      <c r="RPX13" s="135"/>
      <c r="RPY13" s="135"/>
      <c r="RPZ13" s="135"/>
      <c r="RQA13" s="135"/>
      <c r="RQB13" s="135"/>
      <c r="RQC13" s="135"/>
      <c r="RQD13" s="135"/>
      <c r="RQE13" s="135"/>
      <c r="RQF13" s="135"/>
      <c r="RQG13" s="135"/>
      <c r="RQH13" s="135"/>
      <c r="RQI13" s="135"/>
      <c r="RQJ13" s="135"/>
      <c r="RQK13" s="135"/>
      <c r="RQL13" s="135"/>
      <c r="RQM13" s="135"/>
      <c r="RQN13" s="135"/>
      <c r="RQO13" s="135"/>
      <c r="RQP13" s="135"/>
      <c r="RQQ13" s="135"/>
      <c r="RQR13" s="135"/>
      <c r="RQS13" s="135"/>
      <c r="RQT13" s="135"/>
      <c r="RQU13" s="135"/>
      <c r="RQV13" s="135"/>
      <c r="RQW13" s="135"/>
      <c r="RQX13" s="135"/>
      <c r="RQY13" s="135"/>
      <c r="RQZ13" s="135"/>
      <c r="RRA13" s="135"/>
      <c r="RRB13" s="135"/>
      <c r="RRC13" s="135"/>
      <c r="RRD13" s="135"/>
      <c r="RRE13" s="135"/>
      <c r="RRF13" s="135"/>
      <c r="RRG13" s="135"/>
      <c r="RRH13" s="135"/>
      <c r="RRI13" s="135"/>
      <c r="RRJ13" s="135"/>
      <c r="RRK13" s="135"/>
      <c r="RRL13" s="135"/>
      <c r="RRM13" s="135"/>
      <c r="RRN13" s="135"/>
      <c r="RRO13" s="135"/>
      <c r="RRP13" s="135"/>
      <c r="RRQ13" s="135"/>
      <c r="RRR13" s="135"/>
      <c r="RRS13" s="135"/>
      <c r="RRT13" s="135"/>
      <c r="RRU13" s="135"/>
      <c r="RRV13" s="135"/>
      <c r="RRW13" s="135"/>
      <c r="RRX13" s="135"/>
      <c r="RRY13" s="135"/>
      <c r="RRZ13" s="135"/>
      <c r="RSA13" s="135"/>
      <c r="RSB13" s="135"/>
      <c r="RSC13" s="135"/>
      <c r="RSD13" s="135"/>
      <c r="RSE13" s="135"/>
      <c r="RSF13" s="135"/>
      <c r="RSG13" s="135"/>
      <c r="RSH13" s="135"/>
      <c r="RSI13" s="135"/>
      <c r="RSJ13" s="135"/>
      <c r="RSK13" s="135"/>
      <c r="RSL13" s="135"/>
      <c r="RSM13" s="135"/>
      <c r="RSN13" s="135"/>
      <c r="RSO13" s="135"/>
      <c r="RSP13" s="135"/>
      <c r="RSQ13" s="135"/>
      <c r="RSR13" s="135"/>
      <c r="RSS13" s="135"/>
      <c r="RST13" s="135"/>
      <c r="RSU13" s="135"/>
      <c r="RSV13" s="135"/>
      <c r="RSW13" s="135"/>
      <c r="RSX13" s="135"/>
      <c r="RSY13" s="135"/>
      <c r="RSZ13" s="135"/>
      <c r="RTA13" s="135"/>
      <c r="RTB13" s="135"/>
      <c r="RTC13" s="135"/>
      <c r="RTD13" s="135"/>
      <c r="RTE13" s="135"/>
      <c r="RTF13" s="135"/>
      <c r="RTG13" s="135"/>
      <c r="RTH13" s="135"/>
      <c r="RTI13" s="135"/>
      <c r="RTJ13" s="135"/>
      <c r="RTK13" s="135"/>
      <c r="RTL13" s="135"/>
      <c r="RTM13" s="135"/>
      <c r="RTN13" s="135"/>
      <c r="RTO13" s="135"/>
      <c r="RTP13" s="135"/>
      <c r="RTQ13" s="135"/>
      <c r="RTR13" s="135"/>
      <c r="RTS13" s="135"/>
      <c r="RTT13" s="135"/>
      <c r="RTU13" s="135"/>
      <c r="RTV13" s="135"/>
      <c r="RTW13" s="135"/>
      <c r="RTX13" s="135"/>
      <c r="RTY13" s="135"/>
      <c r="RTZ13" s="135"/>
      <c r="RUA13" s="135"/>
      <c r="RUB13" s="135"/>
      <c r="RUC13" s="135"/>
      <c r="RUD13" s="135"/>
      <c r="RUE13" s="135"/>
      <c r="RUF13" s="135"/>
      <c r="RUG13" s="135"/>
      <c r="RUH13" s="135"/>
      <c r="RUI13" s="135"/>
      <c r="RUJ13" s="135"/>
      <c r="RUK13" s="135"/>
      <c r="RUL13" s="135"/>
      <c r="RUM13" s="135"/>
      <c r="RUN13" s="135"/>
      <c r="RUO13" s="135"/>
      <c r="RUP13" s="135"/>
      <c r="RUQ13" s="135"/>
      <c r="RUR13" s="135"/>
      <c r="RUS13" s="135"/>
      <c r="RUT13" s="135"/>
      <c r="RUU13" s="135"/>
      <c r="RUV13" s="135"/>
      <c r="RUW13" s="135"/>
      <c r="RUX13" s="135"/>
      <c r="RUY13" s="135"/>
      <c r="RUZ13" s="135"/>
      <c r="RVA13" s="135"/>
      <c r="RVB13" s="135"/>
      <c r="RVC13" s="135"/>
      <c r="RVD13" s="135"/>
      <c r="RVE13" s="135"/>
      <c r="RVF13" s="135"/>
      <c r="RVG13" s="135"/>
      <c r="RVH13" s="135"/>
      <c r="RVI13" s="135"/>
      <c r="RVJ13" s="135"/>
      <c r="RVK13" s="135"/>
      <c r="RVL13" s="135"/>
      <c r="RVM13" s="135"/>
      <c r="RVN13" s="135"/>
      <c r="RVO13" s="135"/>
      <c r="RVP13" s="135"/>
      <c r="RVQ13" s="135"/>
      <c r="RVR13" s="135"/>
      <c r="RVS13" s="135"/>
      <c r="RVT13" s="135"/>
      <c r="RVU13" s="135"/>
      <c r="RVV13" s="135"/>
      <c r="RVW13" s="135"/>
      <c r="RVX13" s="135"/>
      <c r="RVY13" s="135"/>
      <c r="RVZ13" s="135"/>
      <c r="RWA13" s="135"/>
      <c r="RWB13" s="135"/>
      <c r="RWC13" s="135"/>
      <c r="RWD13" s="135"/>
      <c r="RWE13" s="135"/>
      <c r="RWF13" s="135"/>
      <c r="RWG13" s="135"/>
      <c r="RWH13" s="135"/>
      <c r="RWI13" s="135"/>
      <c r="RWJ13" s="135"/>
      <c r="RWK13" s="135"/>
      <c r="RWL13" s="135"/>
      <c r="RWM13" s="135"/>
      <c r="RWN13" s="135"/>
      <c r="RWO13" s="135"/>
      <c r="RWP13" s="135"/>
      <c r="RWQ13" s="135"/>
      <c r="RWR13" s="135"/>
      <c r="RWS13" s="135"/>
      <c r="RWT13" s="135"/>
      <c r="RWU13" s="135"/>
      <c r="RWV13" s="135"/>
      <c r="RWW13" s="135"/>
      <c r="RWX13" s="135"/>
      <c r="RWY13" s="135"/>
      <c r="RWZ13" s="135"/>
      <c r="RXA13" s="135"/>
      <c r="RXB13" s="135"/>
      <c r="RXC13" s="135"/>
      <c r="RXD13" s="135"/>
      <c r="RXE13" s="135"/>
      <c r="RXF13" s="135"/>
      <c r="RXG13" s="135"/>
      <c r="RXH13" s="135"/>
      <c r="RXI13" s="135"/>
      <c r="RXJ13" s="135"/>
      <c r="RXK13" s="135"/>
      <c r="RXL13" s="135"/>
      <c r="RXM13" s="135"/>
      <c r="RXN13" s="135"/>
      <c r="RXO13" s="135"/>
      <c r="RXP13" s="135"/>
      <c r="RXQ13" s="135"/>
      <c r="RXR13" s="135"/>
      <c r="RXS13" s="135"/>
      <c r="RXT13" s="135"/>
      <c r="RXU13" s="135"/>
      <c r="RXV13" s="135"/>
      <c r="RXW13" s="135"/>
      <c r="RXX13" s="135"/>
      <c r="RXY13" s="135"/>
      <c r="RXZ13" s="135"/>
      <c r="RYA13" s="135"/>
      <c r="RYB13" s="135"/>
      <c r="RYC13" s="135"/>
      <c r="RYD13" s="135"/>
      <c r="RYE13" s="135"/>
      <c r="RYF13" s="135"/>
      <c r="RYG13" s="135"/>
      <c r="RYH13" s="135"/>
      <c r="RYI13" s="135"/>
      <c r="RYJ13" s="135"/>
      <c r="RYK13" s="135"/>
      <c r="RYL13" s="135"/>
      <c r="RYM13" s="135"/>
      <c r="RYN13" s="135"/>
      <c r="RYO13" s="135"/>
      <c r="RYP13" s="135"/>
      <c r="RYQ13" s="135"/>
      <c r="RYR13" s="135"/>
      <c r="RYS13" s="135"/>
      <c r="RYT13" s="135"/>
      <c r="RYU13" s="135"/>
      <c r="RYV13" s="135"/>
      <c r="RYW13" s="135"/>
      <c r="RYX13" s="135"/>
      <c r="RYY13" s="135"/>
      <c r="RYZ13" s="135"/>
      <c r="RZA13" s="135"/>
      <c r="RZB13" s="135"/>
      <c r="RZC13" s="135"/>
      <c r="RZD13" s="135"/>
      <c r="RZE13" s="135"/>
      <c r="RZF13" s="135"/>
      <c r="RZG13" s="135"/>
      <c r="RZH13" s="135"/>
      <c r="RZI13" s="135"/>
      <c r="RZJ13" s="135"/>
      <c r="RZK13" s="135"/>
      <c r="RZL13" s="135"/>
      <c r="RZM13" s="135"/>
      <c r="RZN13" s="135"/>
      <c r="RZO13" s="135"/>
      <c r="RZP13" s="135"/>
      <c r="RZQ13" s="135"/>
      <c r="RZR13" s="135"/>
      <c r="RZS13" s="135"/>
      <c r="RZT13" s="135"/>
      <c r="RZU13" s="135"/>
      <c r="RZV13" s="135"/>
      <c r="RZW13" s="135"/>
      <c r="RZX13" s="135"/>
      <c r="RZY13" s="135"/>
      <c r="RZZ13" s="135"/>
      <c r="SAA13" s="135"/>
      <c r="SAB13" s="135"/>
      <c r="SAC13" s="135"/>
      <c r="SAD13" s="135"/>
      <c r="SAE13" s="135"/>
      <c r="SAF13" s="135"/>
      <c r="SAG13" s="135"/>
      <c r="SAH13" s="135"/>
      <c r="SAI13" s="135"/>
      <c r="SAJ13" s="135"/>
      <c r="SAK13" s="135"/>
      <c r="SAL13" s="135"/>
      <c r="SAM13" s="135"/>
      <c r="SAN13" s="135"/>
      <c r="SAO13" s="135"/>
      <c r="SAP13" s="135"/>
      <c r="SAQ13" s="135"/>
      <c r="SAR13" s="135"/>
      <c r="SAS13" s="135"/>
      <c r="SAT13" s="135"/>
      <c r="SAU13" s="135"/>
      <c r="SAV13" s="135"/>
      <c r="SAW13" s="135"/>
      <c r="SAX13" s="135"/>
      <c r="SAY13" s="135"/>
      <c r="SAZ13" s="135"/>
      <c r="SBA13" s="135"/>
      <c r="SBB13" s="135"/>
      <c r="SBC13" s="135"/>
      <c r="SBD13" s="135"/>
      <c r="SBE13" s="135"/>
      <c r="SBF13" s="135"/>
      <c r="SBG13" s="135"/>
      <c r="SBH13" s="135"/>
      <c r="SBI13" s="135"/>
      <c r="SBJ13" s="135"/>
      <c r="SBK13" s="135"/>
      <c r="SBL13" s="135"/>
      <c r="SBM13" s="135"/>
      <c r="SBN13" s="135"/>
      <c r="SBO13" s="135"/>
      <c r="SBP13" s="135"/>
      <c r="SBQ13" s="135"/>
      <c r="SBR13" s="135"/>
      <c r="SBS13" s="135"/>
      <c r="SBT13" s="135"/>
      <c r="SBU13" s="135"/>
      <c r="SBV13" s="135"/>
      <c r="SBW13" s="135"/>
      <c r="SBX13" s="135"/>
      <c r="SBY13" s="135"/>
      <c r="SBZ13" s="135"/>
      <c r="SCA13" s="135"/>
      <c r="SCB13" s="135"/>
      <c r="SCC13" s="135"/>
      <c r="SCD13" s="135"/>
      <c r="SCE13" s="135"/>
      <c r="SCF13" s="135"/>
      <c r="SCG13" s="135"/>
      <c r="SCH13" s="135"/>
      <c r="SCI13" s="135"/>
      <c r="SCJ13" s="135"/>
      <c r="SCK13" s="135"/>
      <c r="SCL13" s="135"/>
      <c r="SCM13" s="135"/>
      <c r="SCN13" s="135"/>
      <c r="SCO13" s="135"/>
      <c r="SCP13" s="135"/>
      <c r="SCQ13" s="135"/>
      <c r="SCR13" s="135"/>
      <c r="SCS13" s="135"/>
      <c r="SCT13" s="135"/>
      <c r="SCU13" s="135"/>
      <c r="SCV13" s="135"/>
      <c r="SCW13" s="135"/>
      <c r="SCX13" s="135"/>
      <c r="SCY13" s="135"/>
      <c r="SCZ13" s="135"/>
      <c r="SDA13" s="135"/>
      <c r="SDB13" s="135"/>
      <c r="SDC13" s="135"/>
      <c r="SDD13" s="135"/>
      <c r="SDE13" s="135"/>
      <c r="SDF13" s="135"/>
      <c r="SDG13" s="135"/>
      <c r="SDH13" s="135"/>
      <c r="SDI13" s="135"/>
      <c r="SDJ13" s="135"/>
      <c r="SDK13" s="135"/>
      <c r="SDL13" s="135"/>
      <c r="SDM13" s="135"/>
      <c r="SDN13" s="135"/>
      <c r="SDO13" s="135"/>
      <c r="SDP13" s="135"/>
      <c r="SDQ13" s="135"/>
      <c r="SDR13" s="135"/>
      <c r="SDS13" s="135"/>
      <c r="SDT13" s="135"/>
      <c r="SDU13" s="135"/>
      <c r="SDV13" s="135"/>
      <c r="SDW13" s="135"/>
      <c r="SDX13" s="135"/>
      <c r="SDY13" s="135"/>
      <c r="SDZ13" s="135"/>
      <c r="SEA13" s="135"/>
      <c r="SEB13" s="135"/>
      <c r="SEC13" s="135"/>
      <c r="SED13" s="135"/>
      <c r="SEE13" s="135"/>
      <c r="SEF13" s="135"/>
      <c r="SEG13" s="135"/>
      <c r="SEH13" s="135"/>
      <c r="SEI13" s="135"/>
      <c r="SEJ13" s="135"/>
      <c r="SEK13" s="135"/>
      <c r="SEL13" s="135"/>
      <c r="SEM13" s="135"/>
      <c r="SEN13" s="135"/>
      <c r="SEO13" s="135"/>
      <c r="SEP13" s="135"/>
      <c r="SEQ13" s="135"/>
      <c r="SER13" s="135"/>
      <c r="SES13" s="135"/>
      <c r="SET13" s="135"/>
      <c r="SEU13" s="135"/>
      <c r="SEV13" s="135"/>
      <c r="SEW13" s="135"/>
      <c r="SEX13" s="135"/>
      <c r="SEY13" s="135"/>
      <c r="SEZ13" s="135"/>
      <c r="SFA13" s="135"/>
      <c r="SFB13" s="135"/>
      <c r="SFC13" s="135"/>
      <c r="SFD13" s="135"/>
      <c r="SFE13" s="135"/>
      <c r="SFF13" s="135"/>
      <c r="SFG13" s="135"/>
      <c r="SFH13" s="135"/>
      <c r="SFI13" s="135"/>
      <c r="SFJ13" s="135"/>
      <c r="SFK13" s="135"/>
      <c r="SFL13" s="135"/>
      <c r="SFM13" s="135"/>
      <c r="SFN13" s="135"/>
      <c r="SFO13" s="135"/>
      <c r="SFP13" s="135"/>
      <c r="SFQ13" s="135"/>
      <c r="SFR13" s="135"/>
      <c r="SFS13" s="135"/>
      <c r="SFT13" s="135"/>
      <c r="SFU13" s="135"/>
      <c r="SFV13" s="135"/>
      <c r="SFW13" s="135"/>
      <c r="SFX13" s="135"/>
      <c r="SFY13" s="135"/>
      <c r="SFZ13" s="135"/>
      <c r="SGA13" s="135"/>
      <c r="SGB13" s="135"/>
      <c r="SGC13" s="135"/>
      <c r="SGD13" s="135"/>
      <c r="SGE13" s="135"/>
      <c r="SGF13" s="135"/>
      <c r="SGG13" s="135"/>
      <c r="SGH13" s="135"/>
      <c r="SGI13" s="135"/>
      <c r="SGJ13" s="135"/>
      <c r="SGK13" s="135"/>
      <c r="SGL13" s="135"/>
      <c r="SGM13" s="135"/>
      <c r="SGN13" s="135"/>
      <c r="SGO13" s="135"/>
      <c r="SGP13" s="135"/>
      <c r="SGQ13" s="135"/>
      <c r="SGR13" s="135"/>
      <c r="SGS13" s="135"/>
      <c r="SGT13" s="135"/>
      <c r="SGU13" s="135"/>
      <c r="SGV13" s="135"/>
      <c r="SGW13" s="135"/>
      <c r="SGX13" s="135"/>
      <c r="SGY13" s="135"/>
      <c r="SGZ13" s="135"/>
      <c r="SHA13" s="135"/>
      <c r="SHB13" s="135"/>
      <c r="SHC13" s="135"/>
      <c r="SHD13" s="135"/>
      <c r="SHE13" s="135"/>
      <c r="SHF13" s="135"/>
      <c r="SHG13" s="135"/>
      <c r="SHH13" s="135"/>
      <c r="SHI13" s="135"/>
      <c r="SHJ13" s="135"/>
      <c r="SHK13" s="135"/>
      <c r="SHL13" s="135"/>
      <c r="SHM13" s="135"/>
      <c r="SHN13" s="135"/>
      <c r="SHO13" s="135"/>
      <c r="SHP13" s="135"/>
      <c r="SHQ13" s="135"/>
      <c r="SHR13" s="135"/>
      <c r="SHS13" s="135"/>
      <c r="SHT13" s="135"/>
      <c r="SHU13" s="135"/>
      <c r="SHV13" s="135"/>
      <c r="SHW13" s="135"/>
      <c r="SHX13" s="135"/>
      <c r="SHY13" s="135"/>
      <c r="SHZ13" s="135"/>
      <c r="SIA13" s="135"/>
      <c r="SIB13" s="135"/>
      <c r="SIC13" s="135"/>
      <c r="SID13" s="135"/>
      <c r="SIE13" s="135"/>
      <c r="SIF13" s="135"/>
      <c r="SIG13" s="135"/>
      <c r="SIH13" s="135"/>
      <c r="SII13" s="135"/>
      <c r="SIJ13" s="135"/>
      <c r="SIK13" s="135"/>
      <c r="SIL13" s="135"/>
      <c r="SIM13" s="135"/>
      <c r="SIN13" s="135"/>
      <c r="SIO13" s="135"/>
      <c r="SIP13" s="135"/>
      <c r="SIQ13" s="135"/>
      <c r="SIR13" s="135"/>
      <c r="SIS13" s="135"/>
      <c r="SIT13" s="135"/>
      <c r="SIU13" s="135"/>
      <c r="SIV13" s="135"/>
      <c r="SIW13" s="135"/>
      <c r="SIX13" s="135"/>
      <c r="SIY13" s="135"/>
      <c r="SIZ13" s="135"/>
      <c r="SJA13" s="135"/>
      <c r="SJB13" s="135"/>
      <c r="SJC13" s="135"/>
      <c r="SJD13" s="135"/>
      <c r="SJE13" s="135"/>
      <c r="SJF13" s="135"/>
      <c r="SJG13" s="135"/>
      <c r="SJH13" s="135"/>
      <c r="SJI13" s="135"/>
      <c r="SJJ13" s="135"/>
      <c r="SJK13" s="135"/>
      <c r="SJL13" s="135"/>
      <c r="SJM13" s="135"/>
      <c r="SJN13" s="135"/>
      <c r="SJO13" s="135"/>
      <c r="SJP13" s="135"/>
      <c r="SJQ13" s="135"/>
      <c r="SJR13" s="135"/>
      <c r="SJS13" s="135"/>
      <c r="SJT13" s="135"/>
      <c r="SJU13" s="135"/>
      <c r="SJV13" s="135"/>
      <c r="SJW13" s="135"/>
      <c r="SJX13" s="135"/>
      <c r="SJY13" s="135"/>
      <c r="SJZ13" s="135"/>
      <c r="SKA13" s="135"/>
      <c r="SKB13" s="135"/>
      <c r="SKC13" s="135"/>
      <c r="SKD13" s="135"/>
      <c r="SKE13" s="135"/>
      <c r="SKF13" s="135"/>
      <c r="SKG13" s="135"/>
      <c r="SKH13" s="135"/>
      <c r="SKI13" s="135"/>
      <c r="SKJ13" s="135"/>
      <c r="SKK13" s="135"/>
      <c r="SKL13" s="135"/>
      <c r="SKM13" s="135"/>
      <c r="SKN13" s="135"/>
      <c r="SKO13" s="135"/>
      <c r="SKP13" s="135"/>
      <c r="SKQ13" s="135"/>
      <c r="SKR13" s="135"/>
      <c r="SKS13" s="135"/>
      <c r="SKT13" s="135"/>
      <c r="SKU13" s="135"/>
      <c r="SKV13" s="135"/>
      <c r="SKW13" s="135"/>
      <c r="SKX13" s="135"/>
      <c r="SKY13" s="135"/>
      <c r="SKZ13" s="135"/>
      <c r="SLA13" s="135"/>
      <c r="SLB13" s="135"/>
      <c r="SLC13" s="135"/>
      <c r="SLD13" s="135"/>
      <c r="SLE13" s="135"/>
      <c r="SLF13" s="135"/>
      <c r="SLG13" s="135"/>
      <c r="SLH13" s="135"/>
      <c r="SLI13" s="135"/>
      <c r="SLJ13" s="135"/>
      <c r="SLK13" s="135"/>
      <c r="SLL13" s="135"/>
      <c r="SLM13" s="135"/>
      <c r="SLN13" s="135"/>
      <c r="SLO13" s="135"/>
      <c r="SLP13" s="135"/>
      <c r="SLQ13" s="135"/>
      <c r="SLR13" s="135"/>
      <c r="SLS13" s="135"/>
      <c r="SLT13" s="135"/>
      <c r="SLU13" s="135"/>
      <c r="SLV13" s="135"/>
      <c r="SLW13" s="135"/>
      <c r="SLX13" s="135"/>
      <c r="SLY13" s="135"/>
      <c r="SLZ13" s="135"/>
      <c r="SMA13" s="135"/>
      <c r="SMB13" s="135"/>
      <c r="SMC13" s="135"/>
      <c r="SMD13" s="135"/>
      <c r="SME13" s="135"/>
      <c r="SMF13" s="135"/>
      <c r="SMG13" s="135"/>
      <c r="SMH13" s="135"/>
      <c r="SMI13" s="135"/>
      <c r="SMJ13" s="135"/>
      <c r="SMK13" s="135"/>
      <c r="SML13" s="135"/>
      <c r="SMM13" s="135"/>
      <c r="SMN13" s="135"/>
      <c r="SMO13" s="135"/>
      <c r="SMP13" s="135"/>
      <c r="SMQ13" s="135"/>
      <c r="SMR13" s="135"/>
      <c r="SMS13" s="135"/>
      <c r="SMT13" s="135"/>
      <c r="SMU13" s="135"/>
      <c r="SMV13" s="135"/>
      <c r="SMW13" s="135"/>
      <c r="SMX13" s="135"/>
      <c r="SMY13" s="135"/>
      <c r="SMZ13" s="135"/>
      <c r="SNA13" s="135"/>
      <c r="SNB13" s="135"/>
      <c r="SNC13" s="135"/>
      <c r="SND13" s="135"/>
      <c r="SNE13" s="135"/>
      <c r="SNF13" s="135"/>
      <c r="SNG13" s="135"/>
      <c r="SNH13" s="135"/>
      <c r="SNI13" s="135"/>
      <c r="SNJ13" s="135"/>
      <c r="SNK13" s="135"/>
      <c r="SNL13" s="135"/>
      <c r="SNM13" s="135"/>
      <c r="SNN13" s="135"/>
      <c r="SNO13" s="135"/>
      <c r="SNP13" s="135"/>
      <c r="SNQ13" s="135"/>
      <c r="SNR13" s="135"/>
      <c r="SNS13" s="135"/>
      <c r="SNT13" s="135"/>
      <c r="SNU13" s="135"/>
      <c r="SNV13" s="135"/>
      <c r="SNW13" s="135"/>
      <c r="SNX13" s="135"/>
      <c r="SNY13" s="135"/>
      <c r="SNZ13" s="135"/>
      <c r="SOA13" s="135"/>
      <c r="SOB13" s="135"/>
      <c r="SOC13" s="135"/>
      <c r="SOD13" s="135"/>
      <c r="SOE13" s="135"/>
      <c r="SOF13" s="135"/>
      <c r="SOG13" s="135"/>
      <c r="SOH13" s="135"/>
      <c r="SOI13" s="135"/>
      <c r="SOJ13" s="135"/>
      <c r="SOK13" s="135"/>
      <c r="SOL13" s="135"/>
      <c r="SOM13" s="135"/>
      <c r="SON13" s="135"/>
      <c r="SOO13" s="135"/>
      <c r="SOP13" s="135"/>
      <c r="SOQ13" s="135"/>
      <c r="SOR13" s="135"/>
      <c r="SOS13" s="135"/>
      <c r="SOT13" s="135"/>
      <c r="SOU13" s="135"/>
      <c r="SOV13" s="135"/>
      <c r="SOW13" s="135"/>
      <c r="SOX13" s="135"/>
      <c r="SOY13" s="135"/>
      <c r="SOZ13" s="135"/>
      <c r="SPA13" s="135"/>
      <c r="SPB13" s="135"/>
      <c r="SPC13" s="135"/>
      <c r="SPD13" s="135"/>
      <c r="SPE13" s="135"/>
      <c r="SPF13" s="135"/>
      <c r="SPG13" s="135"/>
      <c r="SPH13" s="135"/>
      <c r="SPI13" s="135"/>
      <c r="SPJ13" s="135"/>
      <c r="SPK13" s="135"/>
      <c r="SPL13" s="135"/>
      <c r="SPM13" s="135"/>
      <c r="SPN13" s="135"/>
      <c r="SPO13" s="135"/>
      <c r="SPP13" s="135"/>
      <c r="SPQ13" s="135"/>
      <c r="SPR13" s="135"/>
      <c r="SPS13" s="135"/>
      <c r="SPT13" s="135"/>
      <c r="SPU13" s="135"/>
      <c r="SPV13" s="135"/>
      <c r="SPW13" s="135"/>
      <c r="SPX13" s="135"/>
      <c r="SPY13" s="135"/>
      <c r="SPZ13" s="135"/>
      <c r="SQA13" s="135"/>
      <c r="SQB13" s="135"/>
      <c r="SQC13" s="135"/>
      <c r="SQD13" s="135"/>
      <c r="SQE13" s="135"/>
      <c r="SQF13" s="135"/>
      <c r="SQG13" s="135"/>
      <c r="SQH13" s="135"/>
      <c r="SQI13" s="135"/>
      <c r="SQJ13" s="135"/>
      <c r="SQK13" s="135"/>
      <c r="SQL13" s="135"/>
      <c r="SQM13" s="135"/>
      <c r="SQN13" s="135"/>
      <c r="SQO13" s="135"/>
      <c r="SQP13" s="135"/>
      <c r="SQQ13" s="135"/>
      <c r="SQR13" s="135"/>
      <c r="SQS13" s="135"/>
      <c r="SQT13" s="135"/>
      <c r="SQU13" s="135"/>
      <c r="SQV13" s="135"/>
      <c r="SQW13" s="135"/>
      <c r="SQX13" s="135"/>
      <c r="SQY13" s="135"/>
      <c r="SQZ13" s="135"/>
      <c r="SRA13" s="135"/>
      <c r="SRB13" s="135"/>
      <c r="SRC13" s="135"/>
      <c r="SRD13" s="135"/>
      <c r="SRE13" s="135"/>
      <c r="SRF13" s="135"/>
      <c r="SRG13" s="135"/>
      <c r="SRH13" s="135"/>
      <c r="SRI13" s="135"/>
      <c r="SRJ13" s="135"/>
      <c r="SRK13" s="135"/>
      <c r="SRL13" s="135"/>
      <c r="SRM13" s="135"/>
      <c r="SRN13" s="135"/>
      <c r="SRO13" s="135"/>
      <c r="SRP13" s="135"/>
      <c r="SRQ13" s="135"/>
      <c r="SRR13" s="135"/>
      <c r="SRS13" s="135"/>
      <c r="SRT13" s="135"/>
      <c r="SRU13" s="135"/>
      <c r="SRV13" s="135"/>
      <c r="SRW13" s="135"/>
      <c r="SRX13" s="135"/>
      <c r="SRY13" s="135"/>
      <c r="SRZ13" s="135"/>
      <c r="SSA13" s="135"/>
      <c r="SSB13" s="135"/>
      <c r="SSC13" s="135"/>
      <c r="SSD13" s="135"/>
      <c r="SSE13" s="135"/>
      <c r="SSF13" s="135"/>
      <c r="SSG13" s="135"/>
      <c r="SSH13" s="135"/>
      <c r="SSI13" s="135"/>
      <c r="SSJ13" s="135"/>
      <c r="SSK13" s="135"/>
      <c r="SSL13" s="135"/>
      <c r="SSM13" s="135"/>
      <c r="SSN13" s="135"/>
      <c r="SSO13" s="135"/>
      <c r="SSP13" s="135"/>
      <c r="SSQ13" s="135"/>
      <c r="SSR13" s="135"/>
      <c r="SSS13" s="135"/>
      <c r="SST13" s="135"/>
      <c r="SSU13" s="135"/>
      <c r="SSV13" s="135"/>
      <c r="SSW13" s="135"/>
      <c r="SSX13" s="135"/>
      <c r="SSY13" s="135"/>
      <c r="SSZ13" s="135"/>
      <c r="STA13" s="135"/>
      <c r="STB13" s="135"/>
      <c r="STC13" s="135"/>
      <c r="STD13" s="135"/>
      <c r="STE13" s="135"/>
      <c r="STF13" s="135"/>
      <c r="STG13" s="135"/>
      <c r="STH13" s="135"/>
      <c r="STI13" s="135"/>
      <c r="STJ13" s="135"/>
      <c r="STK13" s="135"/>
      <c r="STL13" s="135"/>
      <c r="STM13" s="135"/>
      <c r="STN13" s="135"/>
      <c r="STO13" s="135"/>
      <c r="STP13" s="135"/>
      <c r="STQ13" s="135"/>
      <c r="STR13" s="135"/>
      <c r="STS13" s="135"/>
      <c r="STT13" s="135"/>
      <c r="STU13" s="135"/>
      <c r="STV13" s="135"/>
      <c r="STW13" s="135"/>
      <c r="STX13" s="135"/>
      <c r="STY13" s="135"/>
      <c r="STZ13" s="135"/>
      <c r="SUA13" s="135"/>
      <c r="SUB13" s="135"/>
      <c r="SUC13" s="135"/>
      <c r="SUD13" s="135"/>
      <c r="SUE13" s="135"/>
      <c r="SUF13" s="135"/>
      <c r="SUG13" s="135"/>
      <c r="SUH13" s="135"/>
      <c r="SUI13" s="135"/>
      <c r="SUJ13" s="135"/>
      <c r="SUK13" s="135"/>
      <c r="SUL13" s="135"/>
      <c r="SUM13" s="135"/>
      <c r="SUN13" s="135"/>
      <c r="SUO13" s="135"/>
      <c r="SUP13" s="135"/>
      <c r="SUQ13" s="135"/>
      <c r="SUR13" s="135"/>
      <c r="SUS13" s="135"/>
      <c r="SUT13" s="135"/>
      <c r="SUU13" s="135"/>
      <c r="SUV13" s="135"/>
      <c r="SUW13" s="135"/>
      <c r="SUX13" s="135"/>
      <c r="SUY13" s="135"/>
      <c r="SUZ13" s="135"/>
      <c r="SVA13" s="135"/>
      <c r="SVB13" s="135"/>
      <c r="SVC13" s="135"/>
      <c r="SVD13" s="135"/>
      <c r="SVE13" s="135"/>
      <c r="SVF13" s="135"/>
      <c r="SVG13" s="135"/>
      <c r="SVH13" s="135"/>
      <c r="SVI13" s="135"/>
      <c r="SVJ13" s="135"/>
      <c r="SVK13" s="135"/>
      <c r="SVL13" s="135"/>
      <c r="SVM13" s="135"/>
      <c r="SVN13" s="135"/>
      <c r="SVO13" s="135"/>
      <c r="SVP13" s="135"/>
      <c r="SVQ13" s="135"/>
      <c r="SVR13" s="135"/>
      <c r="SVS13" s="135"/>
      <c r="SVT13" s="135"/>
      <c r="SVU13" s="135"/>
      <c r="SVV13" s="135"/>
      <c r="SVW13" s="135"/>
      <c r="SVX13" s="135"/>
      <c r="SVY13" s="135"/>
      <c r="SVZ13" s="135"/>
      <c r="SWA13" s="135"/>
      <c r="SWB13" s="135"/>
      <c r="SWC13" s="135"/>
      <c r="SWD13" s="135"/>
      <c r="SWE13" s="135"/>
      <c r="SWF13" s="135"/>
      <c r="SWG13" s="135"/>
      <c r="SWH13" s="135"/>
      <c r="SWI13" s="135"/>
      <c r="SWJ13" s="135"/>
      <c r="SWK13" s="135"/>
      <c r="SWL13" s="135"/>
      <c r="SWM13" s="135"/>
      <c r="SWN13" s="135"/>
      <c r="SWO13" s="135"/>
      <c r="SWP13" s="135"/>
      <c r="SWQ13" s="135"/>
      <c r="SWR13" s="135"/>
      <c r="SWS13" s="135"/>
      <c r="SWT13" s="135"/>
      <c r="SWU13" s="135"/>
      <c r="SWV13" s="135"/>
      <c r="SWW13" s="135"/>
      <c r="SWX13" s="135"/>
      <c r="SWY13" s="135"/>
      <c r="SWZ13" s="135"/>
      <c r="SXA13" s="135"/>
      <c r="SXB13" s="135"/>
      <c r="SXC13" s="135"/>
      <c r="SXD13" s="135"/>
      <c r="SXE13" s="135"/>
      <c r="SXF13" s="135"/>
      <c r="SXG13" s="135"/>
      <c r="SXH13" s="135"/>
      <c r="SXI13" s="135"/>
      <c r="SXJ13" s="135"/>
      <c r="SXK13" s="135"/>
      <c r="SXL13" s="135"/>
      <c r="SXM13" s="135"/>
      <c r="SXN13" s="135"/>
      <c r="SXO13" s="135"/>
      <c r="SXP13" s="135"/>
      <c r="SXQ13" s="135"/>
      <c r="SXR13" s="135"/>
      <c r="SXS13" s="135"/>
      <c r="SXT13" s="135"/>
      <c r="SXU13" s="135"/>
      <c r="SXV13" s="135"/>
      <c r="SXW13" s="135"/>
      <c r="SXX13" s="135"/>
      <c r="SXY13" s="135"/>
      <c r="SXZ13" s="135"/>
      <c r="SYA13" s="135"/>
      <c r="SYB13" s="135"/>
      <c r="SYC13" s="135"/>
      <c r="SYD13" s="135"/>
      <c r="SYE13" s="135"/>
      <c r="SYF13" s="135"/>
      <c r="SYG13" s="135"/>
      <c r="SYH13" s="135"/>
      <c r="SYI13" s="135"/>
      <c r="SYJ13" s="135"/>
      <c r="SYK13" s="135"/>
      <c r="SYL13" s="135"/>
      <c r="SYM13" s="135"/>
      <c r="SYN13" s="135"/>
      <c r="SYO13" s="135"/>
      <c r="SYP13" s="135"/>
      <c r="SYQ13" s="135"/>
      <c r="SYR13" s="135"/>
      <c r="SYS13" s="135"/>
      <c r="SYT13" s="135"/>
      <c r="SYU13" s="135"/>
      <c r="SYV13" s="135"/>
      <c r="SYW13" s="135"/>
      <c r="SYX13" s="135"/>
      <c r="SYY13" s="135"/>
      <c r="SYZ13" s="135"/>
      <c r="SZA13" s="135"/>
      <c r="SZB13" s="135"/>
      <c r="SZC13" s="135"/>
      <c r="SZD13" s="135"/>
      <c r="SZE13" s="135"/>
      <c r="SZF13" s="135"/>
      <c r="SZG13" s="135"/>
      <c r="SZH13" s="135"/>
      <c r="SZI13" s="135"/>
      <c r="SZJ13" s="135"/>
      <c r="SZK13" s="135"/>
      <c r="SZL13" s="135"/>
      <c r="SZM13" s="135"/>
      <c r="SZN13" s="135"/>
      <c r="SZO13" s="135"/>
      <c r="SZP13" s="135"/>
      <c r="SZQ13" s="135"/>
      <c r="SZR13" s="135"/>
      <c r="SZS13" s="135"/>
      <c r="SZT13" s="135"/>
      <c r="SZU13" s="135"/>
      <c r="SZV13" s="135"/>
      <c r="SZW13" s="135"/>
      <c r="SZX13" s="135"/>
      <c r="SZY13" s="135"/>
      <c r="SZZ13" s="135"/>
      <c r="TAA13" s="135"/>
      <c r="TAB13" s="135"/>
      <c r="TAC13" s="135"/>
      <c r="TAD13" s="135"/>
      <c r="TAE13" s="135"/>
      <c r="TAF13" s="135"/>
      <c r="TAG13" s="135"/>
      <c r="TAH13" s="135"/>
      <c r="TAI13" s="135"/>
      <c r="TAJ13" s="135"/>
      <c r="TAK13" s="135"/>
      <c r="TAL13" s="135"/>
      <c r="TAM13" s="135"/>
      <c r="TAN13" s="135"/>
      <c r="TAO13" s="135"/>
      <c r="TAP13" s="135"/>
      <c r="TAQ13" s="135"/>
      <c r="TAR13" s="135"/>
      <c r="TAS13" s="135"/>
      <c r="TAT13" s="135"/>
      <c r="TAU13" s="135"/>
      <c r="TAV13" s="135"/>
      <c r="TAW13" s="135"/>
      <c r="TAX13" s="135"/>
      <c r="TAY13" s="135"/>
      <c r="TAZ13" s="135"/>
      <c r="TBA13" s="135"/>
      <c r="TBB13" s="135"/>
      <c r="TBC13" s="135"/>
      <c r="TBD13" s="135"/>
      <c r="TBE13" s="135"/>
      <c r="TBF13" s="135"/>
      <c r="TBG13" s="135"/>
      <c r="TBH13" s="135"/>
      <c r="TBI13" s="135"/>
      <c r="TBJ13" s="135"/>
      <c r="TBK13" s="135"/>
      <c r="TBL13" s="135"/>
      <c r="TBM13" s="135"/>
      <c r="TBN13" s="135"/>
      <c r="TBO13" s="135"/>
      <c r="TBP13" s="135"/>
      <c r="TBQ13" s="135"/>
      <c r="TBR13" s="135"/>
      <c r="TBS13" s="135"/>
      <c r="TBT13" s="135"/>
      <c r="TBU13" s="135"/>
      <c r="TBV13" s="135"/>
      <c r="TBW13" s="135"/>
      <c r="TBX13" s="135"/>
      <c r="TBY13" s="135"/>
      <c r="TBZ13" s="135"/>
      <c r="TCA13" s="135"/>
      <c r="TCB13" s="135"/>
      <c r="TCC13" s="135"/>
      <c r="TCD13" s="135"/>
      <c r="TCE13" s="135"/>
      <c r="TCF13" s="135"/>
      <c r="TCG13" s="135"/>
      <c r="TCH13" s="135"/>
      <c r="TCI13" s="135"/>
      <c r="TCJ13" s="135"/>
      <c r="TCK13" s="135"/>
      <c r="TCL13" s="135"/>
      <c r="TCM13" s="135"/>
      <c r="TCN13" s="135"/>
      <c r="TCO13" s="135"/>
      <c r="TCP13" s="135"/>
      <c r="TCQ13" s="135"/>
      <c r="TCR13" s="135"/>
      <c r="TCS13" s="135"/>
      <c r="TCT13" s="135"/>
      <c r="TCU13" s="135"/>
      <c r="TCV13" s="135"/>
      <c r="TCW13" s="135"/>
      <c r="TCX13" s="135"/>
      <c r="TCY13" s="135"/>
      <c r="TCZ13" s="135"/>
      <c r="TDA13" s="135"/>
      <c r="TDB13" s="135"/>
      <c r="TDC13" s="135"/>
      <c r="TDD13" s="135"/>
      <c r="TDE13" s="135"/>
      <c r="TDF13" s="135"/>
      <c r="TDG13" s="135"/>
      <c r="TDH13" s="135"/>
      <c r="TDI13" s="135"/>
      <c r="TDJ13" s="135"/>
      <c r="TDK13" s="135"/>
      <c r="TDL13" s="135"/>
      <c r="TDM13" s="135"/>
      <c r="TDN13" s="135"/>
      <c r="TDO13" s="135"/>
      <c r="TDP13" s="135"/>
      <c r="TDQ13" s="135"/>
      <c r="TDR13" s="135"/>
      <c r="TDS13" s="135"/>
      <c r="TDT13" s="135"/>
      <c r="TDU13" s="135"/>
      <c r="TDV13" s="135"/>
      <c r="TDW13" s="135"/>
      <c r="TDX13" s="135"/>
      <c r="TDY13" s="135"/>
      <c r="TDZ13" s="135"/>
      <c r="TEA13" s="135"/>
      <c r="TEB13" s="135"/>
      <c r="TEC13" s="135"/>
      <c r="TED13" s="135"/>
      <c r="TEE13" s="135"/>
      <c r="TEF13" s="135"/>
      <c r="TEG13" s="135"/>
      <c r="TEH13" s="135"/>
      <c r="TEI13" s="135"/>
      <c r="TEJ13" s="135"/>
      <c r="TEK13" s="135"/>
      <c r="TEL13" s="135"/>
      <c r="TEM13" s="135"/>
      <c r="TEN13" s="135"/>
      <c r="TEO13" s="135"/>
      <c r="TEP13" s="135"/>
      <c r="TEQ13" s="135"/>
      <c r="TER13" s="135"/>
      <c r="TES13" s="135"/>
      <c r="TET13" s="135"/>
      <c r="TEU13" s="135"/>
      <c r="TEV13" s="135"/>
      <c r="TEW13" s="135"/>
      <c r="TEX13" s="135"/>
      <c r="TEY13" s="135"/>
      <c r="TEZ13" s="135"/>
      <c r="TFA13" s="135"/>
      <c r="TFB13" s="135"/>
      <c r="TFC13" s="135"/>
      <c r="TFD13" s="135"/>
      <c r="TFE13" s="135"/>
      <c r="TFF13" s="135"/>
      <c r="TFG13" s="135"/>
      <c r="TFH13" s="135"/>
      <c r="TFI13" s="135"/>
      <c r="TFJ13" s="135"/>
      <c r="TFK13" s="135"/>
      <c r="TFL13" s="135"/>
      <c r="TFM13" s="135"/>
      <c r="TFN13" s="135"/>
      <c r="TFO13" s="135"/>
      <c r="TFP13" s="135"/>
      <c r="TFQ13" s="135"/>
      <c r="TFR13" s="135"/>
      <c r="TFS13" s="135"/>
      <c r="TFT13" s="135"/>
      <c r="TFU13" s="135"/>
      <c r="TFV13" s="135"/>
      <c r="TFW13" s="135"/>
      <c r="TFX13" s="135"/>
      <c r="TFY13" s="135"/>
      <c r="TFZ13" s="135"/>
      <c r="TGA13" s="135"/>
      <c r="TGB13" s="135"/>
      <c r="TGC13" s="135"/>
      <c r="TGD13" s="135"/>
      <c r="TGE13" s="135"/>
      <c r="TGF13" s="135"/>
      <c r="TGG13" s="135"/>
      <c r="TGH13" s="135"/>
      <c r="TGI13" s="135"/>
      <c r="TGJ13" s="135"/>
      <c r="TGK13" s="135"/>
      <c r="TGL13" s="135"/>
      <c r="TGM13" s="135"/>
      <c r="TGN13" s="135"/>
      <c r="TGO13" s="135"/>
      <c r="TGP13" s="135"/>
      <c r="TGQ13" s="135"/>
      <c r="TGR13" s="135"/>
      <c r="TGS13" s="135"/>
      <c r="TGT13" s="135"/>
      <c r="TGU13" s="135"/>
      <c r="TGV13" s="135"/>
      <c r="TGW13" s="135"/>
      <c r="TGX13" s="135"/>
      <c r="TGY13" s="135"/>
      <c r="TGZ13" s="135"/>
      <c r="THA13" s="135"/>
      <c r="THB13" s="135"/>
      <c r="THC13" s="135"/>
      <c r="THD13" s="135"/>
      <c r="THE13" s="135"/>
      <c r="THF13" s="135"/>
      <c r="THG13" s="135"/>
      <c r="THH13" s="135"/>
      <c r="THI13" s="135"/>
      <c r="THJ13" s="135"/>
      <c r="THK13" s="135"/>
      <c r="THL13" s="135"/>
      <c r="THM13" s="135"/>
      <c r="THN13" s="135"/>
      <c r="THO13" s="135"/>
      <c r="THP13" s="135"/>
      <c r="THQ13" s="135"/>
      <c r="THR13" s="135"/>
      <c r="THS13" s="135"/>
      <c r="THT13" s="135"/>
      <c r="THU13" s="135"/>
      <c r="THV13" s="135"/>
      <c r="THW13" s="135"/>
      <c r="THX13" s="135"/>
      <c r="THY13" s="135"/>
      <c r="THZ13" s="135"/>
      <c r="TIA13" s="135"/>
      <c r="TIB13" s="135"/>
      <c r="TIC13" s="135"/>
      <c r="TID13" s="135"/>
      <c r="TIE13" s="135"/>
      <c r="TIF13" s="135"/>
      <c r="TIG13" s="135"/>
      <c r="TIH13" s="135"/>
      <c r="TII13" s="135"/>
      <c r="TIJ13" s="135"/>
      <c r="TIK13" s="135"/>
      <c r="TIL13" s="135"/>
      <c r="TIM13" s="135"/>
      <c r="TIN13" s="135"/>
      <c r="TIO13" s="135"/>
      <c r="TIP13" s="135"/>
      <c r="TIQ13" s="135"/>
      <c r="TIR13" s="135"/>
      <c r="TIS13" s="135"/>
      <c r="TIT13" s="135"/>
      <c r="TIU13" s="135"/>
      <c r="TIV13" s="135"/>
      <c r="TIW13" s="135"/>
      <c r="TIX13" s="135"/>
      <c r="TIY13" s="135"/>
      <c r="TIZ13" s="135"/>
      <c r="TJA13" s="135"/>
      <c r="TJB13" s="135"/>
      <c r="TJC13" s="135"/>
      <c r="TJD13" s="135"/>
      <c r="TJE13" s="135"/>
      <c r="TJF13" s="135"/>
      <c r="TJG13" s="135"/>
      <c r="TJH13" s="135"/>
      <c r="TJI13" s="135"/>
      <c r="TJJ13" s="135"/>
      <c r="TJK13" s="135"/>
      <c r="TJL13" s="135"/>
      <c r="TJM13" s="135"/>
      <c r="TJN13" s="135"/>
      <c r="TJO13" s="135"/>
      <c r="TJP13" s="135"/>
      <c r="TJQ13" s="135"/>
      <c r="TJR13" s="135"/>
      <c r="TJS13" s="135"/>
      <c r="TJT13" s="135"/>
      <c r="TJU13" s="135"/>
      <c r="TJV13" s="135"/>
      <c r="TJW13" s="135"/>
      <c r="TJX13" s="135"/>
      <c r="TJY13" s="135"/>
      <c r="TJZ13" s="135"/>
      <c r="TKA13" s="135"/>
      <c r="TKB13" s="135"/>
      <c r="TKC13" s="135"/>
      <c r="TKD13" s="135"/>
      <c r="TKE13" s="135"/>
      <c r="TKF13" s="135"/>
      <c r="TKG13" s="135"/>
      <c r="TKH13" s="135"/>
      <c r="TKI13" s="135"/>
      <c r="TKJ13" s="135"/>
      <c r="TKK13" s="135"/>
      <c r="TKL13" s="135"/>
      <c r="TKM13" s="135"/>
      <c r="TKN13" s="135"/>
      <c r="TKO13" s="135"/>
      <c r="TKP13" s="135"/>
      <c r="TKQ13" s="135"/>
      <c r="TKR13" s="135"/>
      <c r="TKS13" s="135"/>
      <c r="TKT13" s="135"/>
      <c r="TKU13" s="135"/>
      <c r="TKV13" s="135"/>
      <c r="TKW13" s="135"/>
      <c r="TKX13" s="135"/>
      <c r="TKY13" s="135"/>
      <c r="TKZ13" s="135"/>
      <c r="TLA13" s="135"/>
      <c r="TLB13" s="135"/>
      <c r="TLC13" s="135"/>
      <c r="TLD13" s="135"/>
      <c r="TLE13" s="135"/>
      <c r="TLF13" s="135"/>
      <c r="TLG13" s="135"/>
      <c r="TLH13" s="135"/>
      <c r="TLI13" s="135"/>
      <c r="TLJ13" s="135"/>
      <c r="TLK13" s="135"/>
      <c r="TLL13" s="135"/>
      <c r="TLM13" s="135"/>
      <c r="TLN13" s="135"/>
      <c r="TLO13" s="135"/>
      <c r="TLP13" s="135"/>
      <c r="TLQ13" s="135"/>
      <c r="TLR13" s="135"/>
      <c r="TLS13" s="135"/>
      <c r="TLT13" s="135"/>
      <c r="TLU13" s="135"/>
      <c r="TLV13" s="135"/>
      <c r="TLW13" s="135"/>
      <c r="TLX13" s="135"/>
      <c r="TLY13" s="135"/>
      <c r="TLZ13" s="135"/>
      <c r="TMA13" s="135"/>
      <c r="TMB13" s="135"/>
      <c r="TMC13" s="135"/>
      <c r="TMD13" s="135"/>
      <c r="TME13" s="135"/>
      <c r="TMF13" s="135"/>
      <c r="TMG13" s="135"/>
      <c r="TMH13" s="135"/>
      <c r="TMI13" s="135"/>
      <c r="TMJ13" s="135"/>
      <c r="TMK13" s="135"/>
      <c r="TML13" s="135"/>
      <c r="TMM13" s="135"/>
      <c r="TMN13" s="135"/>
      <c r="TMO13" s="135"/>
      <c r="TMP13" s="135"/>
      <c r="TMQ13" s="135"/>
      <c r="TMR13" s="135"/>
      <c r="TMS13" s="135"/>
      <c r="TMT13" s="135"/>
      <c r="TMU13" s="135"/>
      <c r="TMV13" s="135"/>
      <c r="TMW13" s="135"/>
      <c r="TMX13" s="135"/>
      <c r="TMY13" s="135"/>
      <c r="TMZ13" s="135"/>
      <c r="TNA13" s="135"/>
      <c r="TNB13" s="135"/>
      <c r="TNC13" s="135"/>
      <c r="TND13" s="135"/>
      <c r="TNE13" s="135"/>
      <c r="TNF13" s="135"/>
      <c r="TNG13" s="135"/>
      <c r="TNH13" s="135"/>
      <c r="TNI13" s="135"/>
      <c r="TNJ13" s="135"/>
      <c r="TNK13" s="135"/>
      <c r="TNL13" s="135"/>
      <c r="TNM13" s="135"/>
      <c r="TNN13" s="135"/>
      <c r="TNO13" s="135"/>
      <c r="TNP13" s="135"/>
      <c r="TNQ13" s="135"/>
      <c r="TNR13" s="135"/>
      <c r="TNS13" s="135"/>
      <c r="TNT13" s="135"/>
      <c r="TNU13" s="135"/>
      <c r="TNV13" s="135"/>
      <c r="TNW13" s="135"/>
      <c r="TNX13" s="135"/>
      <c r="TNY13" s="135"/>
      <c r="TNZ13" s="135"/>
      <c r="TOA13" s="135"/>
      <c r="TOB13" s="135"/>
      <c r="TOC13" s="135"/>
      <c r="TOD13" s="135"/>
      <c r="TOE13" s="135"/>
      <c r="TOF13" s="135"/>
      <c r="TOG13" s="135"/>
      <c r="TOH13" s="135"/>
      <c r="TOI13" s="135"/>
      <c r="TOJ13" s="135"/>
      <c r="TOK13" s="135"/>
      <c r="TOL13" s="135"/>
      <c r="TOM13" s="135"/>
      <c r="TON13" s="135"/>
      <c r="TOO13" s="135"/>
      <c r="TOP13" s="135"/>
      <c r="TOQ13" s="135"/>
      <c r="TOR13" s="135"/>
      <c r="TOS13" s="135"/>
      <c r="TOT13" s="135"/>
      <c r="TOU13" s="135"/>
      <c r="TOV13" s="135"/>
      <c r="TOW13" s="135"/>
      <c r="TOX13" s="135"/>
      <c r="TOY13" s="135"/>
      <c r="TOZ13" s="135"/>
      <c r="TPA13" s="135"/>
      <c r="TPB13" s="135"/>
      <c r="TPC13" s="135"/>
      <c r="TPD13" s="135"/>
      <c r="TPE13" s="135"/>
      <c r="TPF13" s="135"/>
      <c r="TPG13" s="135"/>
      <c r="TPH13" s="135"/>
      <c r="TPI13" s="135"/>
      <c r="TPJ13" s="135"/>
      <c r="TPK13" s="135"/>
      <c r="TPL13" s="135"/>
      <c r="TPM13" s="135"/>
      <c r="TPN13" s="135"/>
      <c r="TPO13" s="135"/>
      <c r="TPP13" s="135"/>
      <c r="TPQ13" s="135"/>
      <c r="TPR13" s="135"/>
      <c r="TPS13" s="135"/>
      <c r="TPT13" s="135"/>
      <c r="TPU13" s="135"/>
      <c r="TPV13" s="135"/>
      <c r="TPW13" s="135"/>
      <c r="TPX13" s="135"/>
      <c r="TPY13" s="135"/>
      <c r="TPZ13" s="135"/>
      <c r="TQA13" s="135"/>
      <c r="TQB13" s="135"/>
      <c r="TQC13" s="135"/>
      <c r="TQD13" s="135"/>
      <c r="TQE13" s="135"/>
      <c r="TQF13" s="135"/>
      <c r="TQG13" s="135"/>
      <c r="TQH13" s="135"/>
      <c r="TQI13" s="135"/>
      <c r="TQJ13" s="135"/>
      <c r="TQK13" s="135"/>
      <c r="TQL13" s="135"/>
      <c r="TQM13" s="135"/>
      <c r="TQN13" s="135"/>
      <c r="TQO13" s="135"/>
      <c r="TQP13" s="135"/>
      <c r="TQQ13" s="135"/>
      <c r="TQR13" s="135"/>
      <c r="TQS13" s="135"/>
      <c r="TQT13" s="135"/>
      <c r="TQU13" s="135"/>
      <c r="TQV13" s="135"/>
      <c r="TQW13" s="135"/>
      <c r="TQX13" s="135"/>
      <c r="TQY13" s="135"/>
      <c r="TQZ13" s="135"/>
      <c r="TRA13" s="135"/>
      <c r="TRB13" s="135"/>
      <c r="TRC13" s="135"/>
      <c r="TRD13" s="135"/>
      <c r="TRE13" s="135"/>
      <c r="TRF13" s="135"/>
      <c r="TRG13" s="135"/>
      <c r="TRH13" s="135"/>
      <c r="TRI13" s="135"/>
      <c r="TRJ13" s="135"/>
      <c r="TRK13" s="135"/>
      <c r="TRL13" s="135"/>
      <c r="TRM13" s="135"/>
      <c r="TRN13" s="135"/>
      <c r="TRO13" s="135"/>
      <c r="TRP13" s="135"/>
      <c r="TRQ13" s="135"/>
      <c r="TRR13" s="135"/>
      <c r="TRS13" s="135"/>
      <c r="TRT13" s="135"/>
      <c r="TRU13" s="135"/>
      <c r="TRV13" s="135"/>
      <c r="TRW13" s="135"/>
      <c r="TRX13" s="135"/>
      <c r="TRY13" s="135"/>
      <c r="TRZ13" s="135"/>
      <c r="TSA13" s="135"/>
      <c r="TSB13" s="135"/>
      <c r="TSC13" s="135"/>
      <c r="TSD13" s="135"/>
      <c r="TSE13" s="135"/>
      <c r="TSF13" s="135"/>
      <c r="TSG13" s="135"/>
      <c r="TSH13" s="135"/>
      <c r="TSI13" s="135"/>
      <c r="TSJ13" s="135"/>
      <c r="TSK13" s="135"/>
      <c r="TSL13" s="135"/>
      <c r="TSM13" s="135"/>
      <c r="TSN13" s="135"/>
      <c r="TSO13" s="135"/>
      <c r="TSP13" s="135"/>
      <c r="TSQ13" s="135"/>
      <c r="TSR13" s="135"/>
      <c r="TSS13" s="135"/>
      <c r="TST13" s="135"/>
      <c r="TSU13" s="135"/>
      <c r="TSV13" s="135"/>
      <c r="TSW13" s="135"/>
      <c r="TSX13" s="135"/>
      <c r="TSY13" s="135"/>
      <c r="TSZ13" s="135"/>
      <c r="TTA13" s="135"/>
      <c r="TTB13" s="135"/>
      <c r="TTC13" s="135"/>
      <c r="TTD13" s="135"/>
      <c r="TTE13" s="135"/>
      <c r="TTF13" s="135"/>
      <c r="TTG13" s="135"/>
      <c r="TTH13" s="135"/>
      <c r="TTI13" s="135"/>
      <c r="TTJ13" s="135"/>
      <c r="TTK13" s="135"/>
      <c r="TTL13" s="135"/>
      <c r="TTM13" s="135"/>
      <c r="TTN13" s="135"/>
      <c r="TTO13" s="135"/>
      <c r="TTP13" s="135"/>
      <c r="TTQ13" s="135"/>
      <c r="TTR13" s="135"/>
      <c r="TTS13" s="135"/>
      <c r="TTT13" s="135"/>
      <c r="TTU13" s="135"/>
      <c r="TTV13" s="135"/>
      <c r="TTW13" s="135"/>
      <c r="TTX13" s="135"/>
      <c r="TTY13" s="135"/>
      <c r="TTZ13" s="135"/>
      <c r="TUA13" s="135"/>
      <c r="TUB13" s="135"/>
      <c r="TUC13" s="135"/>
      <c r="TUD13" s="135"/>
      <c r="TUE13" s="135"/>
      <c r="TUF13" s="135"/>
      <c r="TUG13" s="135"/>
      <c r="TUH13" s="135"/>
      <c r="TUI13" s="135"/>
      <c r="TUJ13" s="135"/>
      <c r="TUK13" s="135"/>
      <c r="TUL13" s="135"/>
      <c r="TUM13" s="135"/>
      <c r="TUN13" s="135"/>
      <c r="TUO13" s="135"/>
      <c r="TUP13" s="135"/>
      <c r="TUQ13" s="135"/>
      <c r="TUR13" s="135"/>
      <c r="TUS13" s="135"/>
      <c r="TUT13" s="135"/>
      <c r="TUU13" s="135"/>
      <c r="TUV13" s="135"/>
      <c r="TUW13" s="135"/>
      <c r="TUX13" s="135"/>
      <c r="TUY13" s="135"/>
      <c r="TUZ13" s="135"/>
      <c r="TVA13" s="135"/>
      <c r="TVB13" s="135"/>
      <c r="TVC13" s="135"/>
      <c r="TVD13" s="135"/>
      <c r="TVE13" s="135"/>
      <c r="TVF13" s="135"/>
      <c r="TVG13" s="135"/>
      <c r="TVH13" s="135"/>
      <c r="TVI13" s="135"/>
      <c r="TVJ13" s="135"/>
      <c r="TVK13" s="135"/>
      <c r="TVL13" s="135"/>
      <c r="TVM13" s="135"/>
      <c r="TVN13" s="135"/>
      <c r="TVO13" s="135"/>
      <c r="TVP13" s="135"/>
      <c r="TVQ13" s="135"/>
      <c r="TVR13" s="135"/>
      <c r="TVS13" s="135"/>
      <c r="TVT13" s="135"/>
      <c r="TVU13" s="135"/>
      <c r="TVV13" s="135"/>
      <c r="TVW13" s="135"/>
      <c r="TVX13" s="135"/>
      <c r="TVY13" s="135"/>
      <c r="TVZ13" s="135"/>
      <c r="TWA13" s="135"/>
      <c r="TWB13" s="135"/>
      <c r="TWC13" s="135"/>
      <c r="TWD13" s="135"/>
      <c r="TWE13" s="135"/>
      <c r="TWF13" s="135"/>
      <c r="TWG13" s="135"/>
      <c r="TWH13" s="135"/>
      <c r="TWI13" s="135"/>
      <c r="TWJ13" s="135"/>
      <c r="TWK13" s="135"/>
      <c r="TWL13" s="135"/>
      <c r="TWM13" s="135"/>
      <c r="TWN13" s="135"/>
      <c r="TWO13" s="135"/>
      <c r="TWP13" s="135"/>
      <c r="TWQ13" s="135"/>
      <c r="TWR13" s="135"/>
      <c r="TWS13" s="135"/>
      <c r="TWT13" s="135"/>
      <c r="TWU13" s="135"/>
      <c r="TWV13" s="135"/>
      <c r="TWW13" s="135"/>
      <c r="TWX13" s="135"/>
      <c r="TWY13" s="135"/>
      <c r="TWZ13" s="135"/>
      <c r="TXA13" s="135"/>
      <c r="TXB13" s="135"/>
      <c r="TXC13" s="135"/>
      <c r="TXD13" s="135"/>
      <c r="TXE13" s="135"/>
      <c r="TXF13" s="135"/>
      <c r="TXG13" s="135"/>
      <c r="TXH13" s="135"/>
      <c r="TXI13" s="135"/>
      <c r="TXJ13" s="135"/>
      <c r="TXK13" s="135"/>
      <c r="TXL13" s="135"/>
      <c r="TXM13" s="135"/>
      <c r="TXN13" s="135"/>
      <c r="TXO13" s="135"/>
      <c r="TXP13" s="135"/>
      <c r="TXQ13" s="135"/>
      <c r="TXR13" s="135"/>
      <c r="TXS13" s="135"/>
      <c r="TXT13" s="135"/>
      <c r="TXU13" s="135"/>
      <c r="TXV13" s="135"/>
      <c r="TXW13" s="135"/>
      <c r="TXX13" s="135"/>
      <c r="TXY13" s="135"/>
      <c r="TXZ13" s="135"/>
      <c r="TYA13" s="135"/>
      <c r="TYB13" s="135"/>
      <c r="TYC13" s="135"/>
      <c r="TYD13" s="135"/>
      <c r="TYE13" s="135"/>
      <c r="TYF13" s="135"/>
      <c r="TYG13" s="135"/>
      <c r="TYH13" s="135"/>
      <c r="TYI13" s="135"/>
      <c r="TYJ13" s="135"/>
      <c r="TYK13" s="135"/>
      <c r="TYL13" s="135"/>
      <c r="TYM13" s="135"/>
      <c r="TYN13" s="135"/>
      <c r="TYO13" s="135"/>
      <c r="TYP13" s="135"/>
      <c r="TYQ13" s="135"/>
      <c r="TYR13" s="135"/>
      <c r="TYS13" s="135"/>
      <c r="TYT13" s="135"/>
      <c r="TYU13" s="135"/>
      <c r="TYV13" s="135"/>
      <c r="TYW13" s="135"/>
      <c r="TYX13" s="135"/>
      <c r="TYY13" s="135"/>
      <c r="TYZ13" s="135"/>
      <c r="TZA13" s="135"/>
      <c r="TZB13" s="135"/>
      <c r="TZC13" s="135"/>
      <c r="TZD13" s="135"/>
      <c r="TZE13" s="135"/>
      <c r="TZF13" s="135"/>
      <c r="TZG13" s="135"/>
      <c r="TZH13" s="135"/>
      <c r="TZI13" s="135"/>
      <c r="TZJ13" s="135"/>
      <c r="TZK13" s="135"/>
      <c r="TZL13" s="135"/>
      <c r="TZM13" s="135"/>
      <c r="TZN13" s="135"/>
      <c r="TZO13" s="135"/>
      <c r="TZP13" s="135"/>
      <c r="TZQ13" s="135"/>
      <c r="TZR13" s="135"/>
      <c r="TZS13" s="135"/>
      <c r="TZT13" s="135"/>
      <c r="TZU13" s="135"/>
      <c r="TZV13" s="135"/>
      <c r="TZW13" s="135"/>
      <c r="TZX13" s="135"/>
      <c r="TZY13" s="135"/>
      <c r="TZZ13" s="135"/>
      <c r="UAA13" s="135"/>
      <c r="UAB13" s="135"/>
      <c r="UAC13" s="135"/>
      <c r="UAD13" s="135"/>
      <c r="UAE13" s="135"/>
      <c r="UAF13" s="135"/>
      <c r="UAG13" s="135"/>
      <c r="UAH13" s="135"/>
      <c r="UAI13" s="135"/>
      <c r="UAJ13" s="135"/>
      <c r="UAK13" s="135"/>
      <c r="UAL13" s="135"/>
      <c r="UAM13" s="135"/>
      <c r="UAN13" s="135"/>
      <c r="UAO13" s="135"/>
      <c r="UAP13" s="135"/>
      <c r="UAQ13" s="135"/>
      <c r="UAR13" s="135"/>
      <c r="UAS13" s="135"/>
      <c r="UAT13" s="135"/>
      <c r="UAU13" s="135"/>
      <c r="UAV13" s="135"/>
      <c r="UAW13" s="135"/>
      <c r="UAX13" s="135"/>
      <c r="UAY13" s="135"/>
      <c r="UAZ13" s="135"/>
      <c r="UBA13" s="135"/>
      <c r="UBB13" s="135"/>
      <c r="UBC13" s="135"/>
      <c r="UBD13" s="135"/>
      <c r="UBE13" s="135"/>
      <c r="UBF13" s="135"/>
      <c r="UBG13" s="135"/>
      <c r="UBH13" s="135"/>
      <c r="UBI13" s="135"/>
      <c r="UBJ13" s="135"/>
      <c r="UBK13" s="135"/>
      <c r="UBL13" s="135"/>
      <c r="UBM13" s="135"/>
      <c r="UBN13" s="135"/>
      <c r="UBO13" s="135"/>
      <c r="UBP13" s="135"/>
      <c r="UBQ13" s="135"/>
      <c r="UBR13" s="135"/>
      <c r="UBS13" s="135"/>
      <c r="UBT13" s="135"/>
      <c r="UBU13" s="135"/>
      <c r="UBV13" s="135"/>
      <c r="UBW13" s="135"/>
      <c r="UBX13" s="135"/>
      <c r="UBY13" s="135"/>
      <c r="UBZ13" s="135"/>
      <c r="UCA13" s="135"/>
      <c r="UCB13" s="135"/>
      <c r="UCC13" s="135"/>
      <c r="UCD13" s="135"/>
      <c r="UCE13" s="135"/>
      <c r="UCF13" s="135"/>
      <c r="UCG13" s="135"/>
      <c r="UCH13" s="135"/>
      <c r="UCI13" s="135"/>
      <c r="UCJ13" s="135"/>
      <c r="UCK13" s="135"/>
      <c r="UCL13" s="135"/>
      <c r="UCM13" s="135"/>
      <c r="UCN13" s="135"/>
      <c r="UCO13" s="135"/>
      <c r="UCP13" s="135"/>
      <c r="UCQ13" s="135"/>
      <c r="UCR13" s="135"/>
      <c r="UCS13" s="135"/>
      <c r="UCT13" s="135"/>
      <c r="UCU13" s="135"/>
      <c r="UCV13" s="135"/>
      <c r="UCW13" s="135"/>
      <c r="UCX13" s="135"/>
      <c r="UCY13" s="135"/>
      <c r="UCZ13" s="135"/>
      <c r="UDA13" s="135"/>
      <c r="UDB13" s="135"/>
      <c r="UDC13" s="135"/>
      <c r="UDD13" s="135"/>
      <c r="UDE13" s="135"/>
      <c r="UDF13" s="135"/>
      <c r="UDG13" s="135"/>
      <c r="UDH13" s="135"/>
      <c r="UDI13" s="135"/>
      <c r="UDJ13" s="135"/>
      <c r="UDK13" s="135"/>
      <c r="UDL13" s="135"/>
      <c r="UDM13" s="135"/>
      <c r="UDN13" s="135"/>
      <c r="UDO13" s="135"/>
      <c r="UDP13" s="135"/>
      <c r="UDQ13" s="135"/>
      <c r="UDR13" s="135"/>
      <c r="UDS13" s="135"/>
      <c r="UDT13" s="135"/>
      <c r="UDU13" s="135"/>
      <c r="UDV13" s="135"/>
      <c r="UDW13" s="135"/>
      <c r="UDX13" s="135"/>
      <c r="UDY13" s="135"/>
      <c r="UDZ13" s="135"/>
      <c r="UEA13" s="135"/>
      <c r="UEB13" s="135"/>
      <c r="UEC13" s="135"/>
      <c r="UED13" s="135"/>
      <c r="UEE13" s="135"/>
      <c r="UEF13" s="135"/>
      <c r="UEG13" s="135"/>
      <c r="UEH13" s="135"/>
      <c r="UEI13" s="135"/>
      <c r="UEJ13" s="135"/>
      <c r="UEK13" s="135"/>
      <c r="UEL13" s="135"/>
      <c r="UEM13" s="135"/>
      <c r="UEN13" s="135"/>
      <c r="UEO13" s="135"/>
      <c r="UEP13" s="135"/>
      <c r="UEQ13" s="135"/>
      <c r="UER13" s="135"/>
      <c r="UES13" s="135"/>
      <c r="UET13" s="135"/>
      <c r="UEU13" s="135"/>
      <c r="UEV13" s="135"/>
      <c r="UEW13" s="135"/>
      <c r="UEX13" s="135"/>
      <c r="UEY13" s="135"/>
      <c r="UEZ13" s="135"/>
      <c r="UFA13" s="135"/>
      <c r="UFB13" s="135"/>
      <c r="UFC13" s="135"/>
      <c r="UFD13" s="135"/>
      <c r="UFE13" s="135"/>
      <c r="UFF13" s="135"/>
      <c r="UFG13" s="135"/>
      <c r="UFH13" s="135"/>
      <c r="UFI13" s="135"/>
      <c r="UFJ13" s="135"/>
      <c r="UFK13" s="135"/>
      <c r="UFL13" s="135"/>
      <c r="UFM13" s="135"/>
      <c r="UFN13" s="135"/>
      <c r="UFO13" s="135"/>
      <c r="UFP13" s="135"/>
      <c r="UFQ13" s="135"/>
      <c r="UFR13" s="135"/>
      <c r="UFS13" s="135"/>
      <c r="UFT13" s="135"/>
      <c r="UFU13" s="135"/>
      <c r="UFV13" s="135"/>
      <c r="UFW13" s="135"/>
      <c r="UFX13" s="135"/>
      <c r="UFY13" s="135"/>
      <c r="UFZ13" s="135"/>
      <c r="UGA13" s="135"/>
      <c r="UGB13" s="135"/>
      <c r="UGC13" s="135"/>
      <c r="UGD13" s="135"/>
      <c r="UGE13" s="135"/>
      <c r="UGF13" s="135"/>
      <c r="UGG13" s="135"/>
      <c r="UGH13" s="135"/>
      <c r="UGI13" s="135"/>
      <c r="UGJ13" s="135"/>
      <c r="UGK13" s="135"/>
      <c r="UGL13" s="135"/>
      <c r="UGM13" s="135"/>
      <c r="UGN13" s="135"/>
      <c r="UGO13" s="135"/>
      <c r="UGP13" s="135"/>
      <c r="UGQ13" s="135"/>
      <c r="UGR13" s="135"/>
      <c r="UGS13" s="135"/>
      <c r="UGT13" s="135"/>
      <c r="UGU13" s="135"/>
      <c r="UGV13" s="135"/>
      <c r="UGW13" s="135"/>
      <c r="UGX13" s="135"/>
      <c r="UGY13" s="135"/>
      <c r="UGZ13" s="135"/>
      <c r="UHA13" s="135"/>
      <c r="UHB13" s="135"/>
      <c r="UHC13" s="135"/>
      <c r="UHD13" s="135"/>
      <c r="UHE13" s="135"/>
      <c r="UHF13" s="135"/>
      <c r="UHG13" s="135"/>
      <c r="UHH13" s="135"/>
      <c r="UHI13" s="135"/>
      <c r="UHJ13" s="135"/>
      <c r="UHK13" s="135"/>
      <c r="UHL13" s="135"/>
      <c r="UHM13" s="135"/>
      <c r="UHN13" s="135"/>
      <c r="UHO13" s="135"/>
      <c r="UHP13" s="135"/>
      <c r="UHQ13" s="135"/>
      <c r="UHR13" s="135"/>
      <c r="UHS13" s="135"/>
      <c r="UHT13" s="135"/>
      <c r="UHU13" s="135"/>
      <c r="UHV13" s="135"/>
      <c r="UHW13" s="135"/>
      <c r="UHX13" s="135"/>
      <c r="UHY13" s="135"/>
      <c r="UHZ13" s="135"/>
      <c r="UIA13" s="135"/>
      <c r="UIB13" s="135"/>
      <c r="UIC13" s="135"/>
      <c r="UID13" s="135"/>
      <c r="UIE13" s="135"/>
      <c r="UIF13" s="135"/>
      <c r="UIG13" s="135"/>
      <c r="UIH13" s="135"/>
      <c r="UII13" s="135"/>
      <c r="UIJ13" s="135"/>
      <c r="UIK13" s="135"/>
      <c r="UIL13" s="135"/>
      <c r="UIM13" s="135"/>
      <c r="UIN13" s="135"/>
      <c r="UIO13" s="135"/>
      <c r="UIP13" s="135"/>
      <c r="UIQ13" s="135"/>
      <c r="UIR13" s="135"/>
      <c r="UIS13" s="135"/>
      <c r="UIT13" s="135"/>
      <c r="UIU13" s="135"/>
      <c r="UIV13" s="135"/>
      <c r="UIW13" s="135"/>
      <c r="UIX13" s="135"/>
      <c r="UIY13" s="135"/>
      <c r="UIZ13" s="135"/>
      <c r="UJA13" s="135"/>
      <c r="UJB13" s="135"/>
      <c r="UJC13" s="135"/>
      <c r="UJD13" s="135"/>
      <c r="UJE13" s="135"/>
      <c r="UJF13" s="135"/>
      <c r="UJG13" s="135"/>
      <c r="UJH13" s="135"/>
      <c r="UJI13" s="135"/>
      <c r="UJJ13" s="135"/>
      <c r="UJK13" s="135"/>
      <c r="UJL13" s="135"/>
      <c r="UJM13" s="135"/>
      <c r="UJN13" s="135"/>
      <c r="UJO13" s="135"/>
      <c r="UJP13" s="135"/>
      <c r="UJQ13" s="135"/>
      <c r="UJR13" s="135"/>
      <c r="UJS13" s="135"/>
      <c r="UJT13" s="135"/>
      <c r="UJU13" s="135"/>
      <c r="UJV13" s="135"/>
      <c r="UJW13" s="135"/>
      <c r="UJX13" s="135"/>
      <c r="UJY13" s="135"/>
      <c r="UJZ13" s="135"/>
      <c r="UKA13" s="135"/>
      <c r="UKB13" s="135"/>
      <c r="UKC13" s="135"/>
      <c r="UKD13" s="135"/>
      <c r="UKE13" s="135"/>
      <c r="UKF13" s="135"/>
      <c r="UKG13" s="135"/>
      <c r="UKH13" s="135"/>
      <c r="UKI13" s="135"/>
      <c r="UKJ13" s="135"/>
      <c r="UKK13" s="135"/>
      <c r="UKL13" s="135"/>
      <c r="UKM13" s="135"/>
      <c r="UKN13" s="135"/>
      <c r="UKO13" s="135"/>
      <c r="UKP13" s="135"/>
      <c r="UKQ13" s="135"/>
      <c r="UKR13" s="135"/>
      <c r="UKS13" s="135"/>
      <c r="UKT13" s="135"/>
      <c r="UKU13" s="135"/>
      <c r="UKV13" s="135"/>
      <c r="UKW13" s="135"/>
      <c r="UKX13" s="135"/>
      <c r="UKY13" s="135"/>
      <c r="UKZ13" s="135"/>
      <c r="ULA13" s="135"/>
      <c r="ULB13" s="135"/>
      <c r="ULC13" s="135"/>
      <c r="ULD13" s="135"/>
      <c r="ULE13" s="135"/>
      <c r="ULF13" s="135"/>
      <c r="ULG13" s="135"/>
      <c r="ULH13" s="135"/>
      <c r="ULI13" s="135"/>
      <c r="ULJ13" s="135"/>
      <c r="ULK13" s="135"/>
      <c r="ULL13" s="135"/>
      <c r="ULM13" s="135"/>
      <c r="ULN13" s="135"/>
      <c r="ULO13" s="135"/>
      <c r="ULP13" s="135"/>
      <c r="ULQ13" s="135"/>
      <c r="ULR13" s="135"/>
      <c r="ULS13" s="135"/>
      <c r="ULT13" s="135"/>
      <c r="ULU13" s="135"/>
      <c r="ULV13" s="135"/>
      <c r="ULW13" s="135"/>
      <c r="ULX13" s="135"/>
      <c r="ULY13" s="135"/>
      <c r="ULZ13" s="135"/>
      <c r="UMA13" s="135"/>
      <c r="UMB13" s="135"/>
      <c r="UMC13" s="135"/>
      <c r="UMD13" s="135"/>
      <c r="UME13" s="135"/>
      <c r="UMF13" s="135"/>
      <c r="UMG13" s="135"/>
      <c r="UMH13" s="135"/>
      <c r="UMI13" s="135"/>
      <c r="UMJ13" s="135"/>
      <c r="UMK13" s="135"/>
      <c r="UML13" s="135"/>
      <c r="UMM13" s="135"/>
      <c r="UMN13" s="135"/>
      <c r="UMO13" s="135"/>
      <c r="UMP13" s="135"/>
      <c r="UMQ13" s="135"/>
      <c r="UMR13" s="135"/>
      <c r="UMS13" s="135"/>
      <c r="UMT13" s="135"/>
      <c r="UMU13" s="135"/>
      <c r="UMV13" s="135"/>
      <c r="UMW13" s="135"/>
      <c r="UMX13" s="135"/>
      <c r="UMY13" s="135"/>
      <c r="UMZ13" s="135"/>
      <c r="UNA13" s="135"/>
      <c r="UNB13" s="135"/>
      <c r="UNC13" s="135"/>
      <c r="UND13" s="135"/>
      <c r="UNE13" s="135"/>
      <c r="UNF13" s="135"/>
      <c r="UNG13" s="135"/>
      <c r="UNH13" s="135"/>
      <c r="UNI13" s="135"/>
      <c r="UNJ13" s="135"/>
      <c r="UNK13" s="135"/>
      <c r="UNL13" s="135"/>
      <c r="UNM13" s="135"/>
      <c r="UNN13" s="135"/>
      <c r="UNO13" s="135"/>
      <c r="UNP13" s="135"/>
      <c r="UNQ13" s="135"/>
      <c r="UNR13" s="135"/>
      <c r="UNS13" s="135"/>
      <c r="UNT13" s="135"/>
      <c r="UNU13" s="135"/>
      <c r="UNV13" s="135"/>
      <c r="UNW13" s="135"/>
      <c r="UNX13" s="135"/>
      <c r="UNY13" s="135"/>
      <c r="UNZ13" s="135"/>
      <c r="UOA13" s="135"/>
      <c r="UOB13" s="135"/>
      <c r="UOC13" s="135"/>
      <c r="UOD13" s="135"/>
      <c r="UOE13" s="135"/>
      <c r="UOF13" s="135"/>
      <c r="UOG13" s="135"/>
      <c r="UOH13" s="135"/>
      <c r="UOI13" s="135"/>
      <c r="UOJ13" s="135"/>
      <c r="UOK13" s="135"/>
      <c r="UOL13" s="135"/>
      <c r="UOM13" s="135"/>
      <c r="UON13" s="135"/>
      <c r="UOO13" s="135"/>
      <c r="UOP13" s="135"/>
      <c r="UOQ13" s="135"/>
      <c r="UOR13" s="135"/>
      <c r="UOS13" s="135"/>
      <c r="UOT13" s="135"/>
      <c r="UOU13" s="135"/>
      <c r="UOV13" s="135"/>
      <c r="UOW13" s="135"/>
      <c r="UOX13" s="135"/>
      <c r="UOY13" s="135"/>
      <c r="UOZ13" s="135"/>
      <c r="UPA13" s="135"/>
      <c r="UPB13" s="135"/>
      <c r="UPC13" s="135"/>
      <c r="UPD13" s="135"/>
      <c r="UPE13" s="135"/>
      <c r="UPF13" s="135"/>
      <c r="UPG13" s="135"/>
      <c r="UPH13" s="135"/>
      <c r="UPI13" s="135"/>
      <c r="UPJ13" s="135"/>
      <c r="UPK13" s="135"/>
      <c r="UPL13" s="135"/>
      <c r="UPM13" s="135"/>
      <c r="UPN13" s="135"/>
      <c r="UPO13" s="135"/>
      <c r="UPP13" s="135"/>
      <c r="UPQ13" s="135"/>
      <c r="UPR13" s="135"/>
      <c r="UPS13" s="135"/>
      <c r="UPT13" s="135"/>
      <c r="UPU13" s="135"/>
      <c r="UPV13" s="135"/>
      <c r="UPW13" s="135"/>
      <c r="UPX13" s="135"/>
      <c r="UPY13" s="135"/>
      <c r="UPZ13" s="135"/>
      <c r="UQA13" s="135"/>
      <c r="UQB13" s="135"/>
      <c r="UQC13" s="135"/>
      <c r="UQD13" s="135"/>
      <c r="UQE13" s="135"/>
      <c r="UQF13" s="135"/>
      <c r="UQG13" s="135"/>
      <c r="UQH13" s="135"/>
      <c r="UQI13" s="135"/>
      <c r="UQJ13" s="135"/>
      <c r="UQK13" s="135"/>
      <c r="UQL13" s="135"/>
      <c r="UQM13" s="135"/>
      <c r="UQN13" s="135"/>
      <c r="UQO13" s="135"/>
      <c r="UQP13" s="135"/>
      <c r="UQQ13" s="135"/>
      <c r="UQR13" s="135"/>
      <c r="UQS13" s="135"/>
      <c r="UQT13" s="135"/>
      <c r="UQU13" s="135"/>
      <c r="UQV13" s="135"/>
      <c r="UQW13" s="135"/>
      <c r="UQX13" s="135"/>
      <c r="UQY13" s="135"/>
      <c r="UQZ13" s="135"/>
      <c r="URA13" s="135"/>
      <c r="URB13" s="135"/>
      <c r="URC13" s="135"/>
      <c r="URD13" s="135"/>
      <c r="URE13" s="135"/>
      <c r="URF13" s="135"/>
      <c r="URG13" s="135"/>
      <c r="URH13" s="135"/>
      <c r="URI13" s="135"/>
      <c r="URJ13" s="135"/>
      <c r="URK13" s="135"/>
      <c r="URL13" s="135"/>
      <c r="URM13" s="135"/>
      <c r="URN13" s="135"/>
      <c r="URO13" s="135"/>
      <c r="URP13" s="135"/>
      <c r="URQ13" s="135"/>
      <c r="URR13" s="135"/>
      <c r="URS13" s="135"/>
      <c r="URT13" s="135"/>
      <c r="URU13" s="135"/>
      <c r="URV13" s="135"/>
      <c r="URW13" s="135"/>
      <c r="URX13" s="135"/>
      <c r="URY13" s="135"/>
      <c r="URZ13" s="135"/>
      <c r="USA13" s="135"/>
      <c r="USB13" s="135"/>
      <c r="USC13" s="135"/>
      <c r="USD13" s="135"/>
      <c r="USE13" s="135"/>
      <c r="USF13" s="135"/>
      <c r="USG13" s="135"/>
      <c r="USH13" s="135"/>
      <c r="USI13" s="135"/>
      <c r="USJ13" s="135"/>
      <c r="USK13" s="135"/>
      <c r="USL13" s="135"/>
      <c r="USM13" s="135"/>
      <c r="USN13" s="135"/>
      <c r="USO13" s="135"/>
      <c r="USP13" s="135"/>
      <c r="USQ13" s="135"/>
      <c r="USR13" s="135"/>
      <c r="USS13" s="135"/>
      <c r="UST13" s="135"/>
      <c r="USU13" s="135"/>
      <c r="USV13" s="135"/>
      <c r="USW13" s="135"/>
      <c r="USX13" s="135"/>
      <c r="USY13" s="135"/>
      <c r="USZ13" s="135"/>
      <c r="UTA13" s="135"/>
      <c r="UTB13" s="135"/>
      <c r="UTC13" s="135"/>
      <c r="UTD13" s="135"/>
      <c r="UTE13" s="135"/>
      <c r="UTF13" s="135"/>
      <c r="UTG13" s="135"/>
      <c r="UTH13" s="135"/>
      <c r="UTI13" s="135"/>
      <c r="UTJ13" s="135"/>
      <c r="UTK13" s="135"/>
      <c r="UTL13" s="135"/>
      <c r="UTM13" s="135"/>
      <c r="UTN13" s="135"/>
      <c r="UTO13" s="135"/>
      <c r="UTP13" s="135"/>
      <c r="UTQ13" s="135"/>
      <c r="UTR13" s="135"/>
      <c r="UTS13" s="135"/>
      <c r="UTT13" s="135"/>
      <c r="UTU13" s="135"/>
      <c r="UTV13" s="135"/>
      <c r="UTW13" s="135"/>
      <c r="UTX13" s="135"/>
      <c r="UTY13" s="135"/>
      <c r="UTZ13" s="135"/>
      <c r="UUA13" s="135"/>
      <c r="UUB13" s="135"/>
      <c r="UUC13" s="135"/>
      <c r="UUD13" s="135"/>
      <c r="UUE13" s="135"/>
      <c r="UUF13" s="135"/>
      <c r="UUG13" s="135"/>
      <c r="UUH13" s="135"/>
      <c r="UUI13" s="135"/>
      <c r="UUJ13" s="135"/>
      <c r="UUK13" s="135"/>
      <c r="UUL13" s="135"/>
      <c r="UUM13" s="135"/>
      <c r="UUN13" s="135"/>
      <c r="UUO13" s="135"/>
      <c r="UUP13" s="135"/>
      <c r="UUQ13" s="135"/>
      <c r="UUR13" s="135"/>
      <c r="UUS13" s="135"/>
      <c r="UUT13" s="135"/>
      <c r="UUU13" s="135"/>
      <c r="UUV13" s="135"/>
      <c r="UUW13" s="135"/>
      <c r="UUX13" s="135"/>
      <c r="UUY13" s="135"/>
      <c r="UUZ13" s="135"/>
      <c r="UVA13" s="135"/>
      <c r="UVB13" s="135"/>
      <c r="UVC13" s="135"/>
      <c r="UVD13" s="135"/>
      <c r="UVE13" s="135"/>
      <c r="UVF13" s="135"/>
      <c r="UVG13" s="135"/>
      <c r="UVH13" s="135"/>
      <c r="UVI13" s="135"/>
      <c r="UVJ13" s="135"/>
      <c r="UVK13" s="135"/>
      <c r="UVL13" s="135"/>
      <c r="UVM13" s="135"/>
      <c r="UVN13" s="135"/>
      <c r="UVO13" s="135"/>
      <c r="UVP13" s="135"/>
      <c r="UVQ13" s="135"/>
      <c r="UVR13" s="135"/>
      <c r="UVS13" s="135"/>
      <c r="UVT13" s="135"/>
      <c r="UVU13" s="135"/>
      <c r="UVV13" s="135"/>
      <c r="UVW13" s="135"/>
      <c r="UVX13" s="135"/>
      <c r="UVY13" s="135"/>
      <c r="UVZ13" s="135"/>
      <c r="UWA13" s="135"/>
      <c r="UWB13" s="135"/>
      <c r="UWC13" s="135"/>
      <c r="UWD13" s="135"/>
      <c r="UWE13" s="135"/>
      <c r="UWF13" s="135"/>
      <c r="UWG13" s="135"/>
      <c r="UWH13" s="135"/>
      <c r="UWI13" s="135"/>
      <c r="UWJ13" s="135"/>
      <c r="UWK13" s="135"/>
      <c r="UWL13" s="135"/>
      <c r="UWM13" s="135"/>
      <c r="UWN13" s="135"/>
      <c r="UWO13" s="135"/>
      <c r="UWP13" s="135"/>
      <c r="UWQ13" s="135"/>
      <c r="UWR13" s="135"/>
      <c r="UWS13" s="135"/>
      <c r="UWT13" s="135"/>
      <c r="UWU13" s="135"/>
      <c r="UWV13" s="135"/>
      <c r="UWW13" s="135"/>
      <c r="UWX13" s="135"/>
      <c r="UWY13" s="135"/>
      <c r="UWZ13" s="135"/>
      <c r="UXA13" s="135"/>
      <c r="UXB13" s="135"/>
      <c r="UXC13" s="135"/>
      <c r="UXD13" s="135"/>
      <c r="UXE13" s="135"/>
      <c r="UXF13" s="135"/>
      <c r="UXG13" s="135"/>
      <c r="UXH13" s="135"/>
      <c r="UXI13" s="135"/>
      <c r="UXJ13" s="135"/>
      <c r="UXK13" s="135"/>
      <c r="UXL13" s="135"/>
      <c r="UXM13" s="135"/>
      <c r="UXN13" s="135"/>
      <c r="UXO13" s="135"/>
      <c r="UXP13" s="135"/>
      <c r="UXQ13" s="135"/>
      <c r="UXR13" s="135"/>
      <c r="UXS13" s="135"/>
      <c r="UXT13" s="135"/>
      <c r="UXU13" s="135"/>
      <c r="UXV13" s="135"/>
      <c r="UXW13" s="135"/>
      <c r="UXX13" s="135"/>
      <c r="UXY13" s="135"/>
      <c r="UXZ13" s="135"/>
      <c r="UYA13" s="135"/>
      <c r="UYB13" s="135"/>
      <c r="UYC13" s="135"/>
      <c r="UYD13" s="135"/>
      <c r="UYE13" s="135"/>
      <c r="UYF13" s="135"/>
      <c r="UYG13" s="135"/>
      <c r="UYH13" s="135"/>
      <c r="UYI13" s="135"/>
      <c r="UYJ13" s="135"/>
      <c r="UYK13" s="135"/>
      <c r="UYL13" s="135"/>
      <c r="UYM13" s="135"/>
      <c r="UYN13" s="135"/>
      <c r="UYO13" s="135"/>
      <c r="UYP13" s="135"/>
      <c r="UYQ13" s="135"/>
      <c r="UYR13" s="135"/>
      <c r="UYS13" s="135"/>
      <c r="UYT13" s="135"/>
      <c r="UYU13" s="135"/>
      <c r="UYV13" s="135"/>
      <c r="UYW13" s="135"/>
      <c r="UYX13" s="135"/>
      <c r="UYY13" s="135"/>
      <c r="UYZ13" s="135"/>
      <c r="UZA13" s="135"/>
      <c r="UZB13" s="135"/>
      <c r="UZC13" s="135"/>
      <c r="UZD13" s="135"/>
      <c r="UZE13" s="135"/>
      <c r="UZF13" s="135"/>
      <c r="UZG13" s="135"/>
      <c r="UZH13" s="135"/>
      <c r="UZI13" s="135"/>
      <c r="UZJ13" s="135"/>
      <c r="UZK13" s="135"/>
      <c r="UZL13" s="135"/>
      <c r="UZM13" s="135"/>
      <c r="UZN13" s="135"/>
      <c r="UZO13" s="135"/>
      <c r="UZP13" s="135"/>
      <c r="UZQ13" s="135"/>
      <c r="UZR13" s="135"/>
      <c r="UZS13" s="135"/>
      <c r="UZT13" s="135"/>
      <c r="UZU13" s="135"/>
      <c r="UZV13" s="135"/>
      <c r="UZW13" s="135"/>
      <c r="UZX13" s="135"/>
      <c r="UZY13" s="135"/>
      <c r="UZZ13" s="135"/>
      <c r="VAA13" s="135"/>
      <c r="VAB13" s="135"/>
      <c r="VAC13" s="135"/>
      <c r="VAD13" s="135"/>
      <c r="VAE13" s="135"/>
      <c r="VAF13" s="135"/>
      <c r="VAG13" s="135"/>
      <c r="VAH13" s="135"/>
      <c r="VAI13" s="135"/>
      <c r="VAJ13" s="135"/>
      <c r="VAK13" s="135"/>
      <c r="VAL13" s="135"/>
      <c r="VAM13" s="135"/>
      <c r="VAN13" s="135"/>
      <c r="VAO13" s="135"/>
      <c r="VAP13" s="135"/>
      <c r="VAQ13" s="135"/>
      <c r="VAR13" s="135"/>
      <c r="VAS13" s="135"/>
      <c r="VAT13" s="135"/>
      <c r="VAU13" s="135"/>
      <c r="VAV13" s="135"/>
      <c r="VAW13" s="135"/>
      <c r="VAX13" s="135"/>
      <c r="VAY13" s="135"/>
      <c r="VAZ13" s="135"/>
      <c r="VBA13" s="135"/>
      <c r="VBB13" s="135"/>
      <c r="VBC13" s="135"/>
      <c r="VBD13" s="135"/>
      <c r="VBE13" s="135"/>
      <c r="VBF13" s="135"/>
      <c r="VBG13" s="135"/>
      <c r="VBH13" s="135"/>
      <c r="VBI13" s="135"/>
      <c r="VBJ13" s="135"/>
      <c r="VBK13" s="135"/>
      <c r="VBL13" s="135"/>
      <c r="VBM13" s="135"/>
      <c r="VBN13" s="135"/>
      <c r="VBO13" s="135"/>
      <c r="VBP13" s="135"/>
      <c r="VBQ13" s="135"/>
      <c r="VBR13" s="135"/>
      <c r="VBS13" s="135"/>
      <c r="VBT13" s="135"/>
      <c r="VBU13" s="135"/>
      <c r="VBV13" s="135"/>
      <c r="VBW13" s="135"/>
      <c r="VBX13" s="135"/>
      <c r="VBY13" s="135"/>
      <c r="VBZ13" s="135"/>
      <c r="VCA13" s="135"/>
      <c r="VCB13" s="135"/>
      <c r="VCC13" s="135"/>
      <c r="VCD13" s="135"/>
      <c r="VCE13" s="135"/>
      <c r="VCF13" s="135"/>
      <c r="VCG13" s="135"/>
      <c r="VCH13" s="135"/>
      <c r="VCI13" s="135"/>
      <c r="VCJ13" s="135"/>
      <c r="VCK13" s="135"/>
      <c r="VCL13" s="135"/>
      <c r="VCM13" s="135"/>
      <c r="VCN13" s="135"/>
      <c r="VCO13" s="135"/>
      <c r="VCP13" s="135"/>
      <c r="VCQ13" s="135"/>
      <c r="VCR13" s="135"/>
      <c r="VCS13" s="135"/>
      <c r="VCT13" s="135"/>
      <c r="VCU13" s="135"/>
      <c r="VCV13" s="135"/>
      <c r="VCW13" s="135"/>
      <c r="VCX13" s="135"/>
      <c r="VCY13" s="135"/>
      <c r="VCZ13" s="135"/>
      <c r="VDA13" s="135"/>
      <c r="VDB13" s="135"/>
      <c r="VDC13" s="135"/>
      <c r="VDD13" s="135"/>
      <c r="VDE13" s="135"/>
      <c r="VDF13" s="135"/>
      <c r="VDG13" s="135"/>
      <c r="VDH13" s="135"/>
      <c r="VDI13" s="135"/>
      <c r="VDJ13" s="135"/>
      <c r="VDK13" s="135"/>
      <c r="VDL13" s="135"/>
      <c r="VDM13" s="135"/>
      <c r="VDN13" s="135"/>
      <c r="VDO13" s="135"/>
      <c r="VDP13" s="135"/>
      <c r="VDQ13" s="135"/>
      <c r="VDR13" s="135"/>
      <c r="VDS13" s="135"/>
      <c r="VDT13" s="135"/>
      <c r="VDU13" s="135"/>
      <c r="VDV13" s="135"/>
      <c r="VDW13" s="135"/>
      <c r="VDX13" s="135"/>
      <c r="VDY13" s="135"/>
      <c r="VDZ13" s="135"/>
      <c r="VEA13" s="135"/>
      <c r="VEB13" s="135"/>
      <c r="VEC13" s="135"/>
      <c r="VED13" s="135"/>
      <c r="VEE13" s="135"/>
      <c r="VEF13" s="135"/>
      <c r="VEG13" s="135"/>
      <c r="VEH13" s="135"/>
      <c r="VEI13" s="135"/>
      <c r="VEJ13" s="135"/>
      <c r="VEK13" s="135"/>
      <c r="VEL13" s="135"/>
      <c r="VEM13" s="135"/>
      <c r="VEN13" s="135"/>
      <c r="VEO13" s="135"/>
      <c r="VEP13" s="135"/>
      <c r="VEQ13" s="135"/>
      <c r="VER13" s="135"/>
      <c r="VES13" s="135"/>
      <c r="VET13" s="135"/>
      <c r="VEU13" s="135"/>
      <c r="VEV13" s="135"/>
      <c r="VEW13" s="135"/>
      <c r="VEX13" s="135"/>
      <c r="VEY13" s="135"/>
      <c r="VEZ13" s="135"/>
      <c r="VFA13" s="135"/>
      <c r="VFB13" s="135"/>
      <c r="VFC13" s="135"/>
      <c r="VFD13" s="135"/>
      <c r="VFE13" s="135"/>
      <c r="VFF13" s="135"/>
      <c r="VFG13" s="135"/>
      <c r="VFH13" s="135"/>
      <c r="VFI13" s="135"/>
      <c r="VFJ13" s="135"/>
      <c r="VFK13" s="135"/>
      <c r="VFL13" s="135"/>
      <c r="VFM13" s="135"/>
      <c r="VFN13" s="135"/>
      <c r="VFO13" s="135"/>
      <c r="VFP13" s="135"/>
      <c r="VFQ13" s="135"/>
      <c r="VFR13" s="135"/>
      <c r="VFS13" s="135"/>
      <c r="VFT13" s="135"/>
      <c r="VFU13" s="135"/>
      <c r="VFV13" s="135"/>
      <c r="VFW13" s="135"/>
      <c r="VFX13" s="135"/>
      <c r="VFY13" s="135"/>
      <c r="VFZ13" s="135"/>
      <c r="VGA13" s="135"/>
      <c r="VGB13" s="135"/>
      <c r="VGC13" s="135"/>
      <c r="VGD13" s="135"/>
      <c r="VGE13" s="135"/>
      <c r="VGF13" s="135"/>
      <c r="VGG13" s="135"/>
      <c r="VGH13" s="135"/>
      <c r="VGI13" s="135"/>
      <c r="VGJ13" s="135"/>
      <c r="VGK13" s="135"/>
      <c r="VGL13" s="135"/>
      <c r="VGM13" s="135"/>
      <c r="VGN13" s="135"/>
      <c r="VGO13" s="135"/>
      <c r="VGP13" s="135"/>
      <c r="VGQ13" s="135"/>
      <c r="VGR13" s="135"/>
      <c r="VGS13" s="135"/>
      <c r="VGT13" s="135"/>
      <c r="VGU13" s="135"/>
      <c r="VGV13" s="135"/>
      <c r="VGW13" s="135"/>
      <c r="VGX13" s="135"/>
      <c r="VGY13" s="135"/>
      <c r="VGZ13" s="135"/>
      <c r="VHA13" s="135"/>
      <c r="VHB13" s="135"/>
      <c r="VHC13" s="135"/>
      <c r="VHD13" s="135"/>
      <c r="VHE13" s="135"/>
      <c r="VHF13" s="135"/>
      <c r="VHG13" s="135"/>
      <c r="VHH13" s="135"/>
      <c r="VHI13" s="135"/>
      <c r="VHJ13" s="135"/>
      <c r="VHK13" s="135"/>
      <c r="VHL13" s="135"/>
      <c r="VHM13" s="135"/>
      <c r="VHN13" s="135"/>
      <c r="VHO13" s="135"/>
      <c r="VHP13" s="135"/>
      <c r="VHQ13" s="135"/>
      <c r="VHR13" s="135"/>
      <c r="VHS13" s="135"/>
      <c r="VHT13" s="135"/>
      <c r="VHU13" s="135"/>
      <c r="VHV13" s="135"/>
      <c r="VHW13" s="135"/>
      <c r="VHX13" s="135"/>
      <c r="VHY13" s="135"/>
      <c r="VHZ13" s="135"/>
      <c r="VIA13" s="135"/>
      <c r="VIB13" s="135"/>
      <c r="VIC13" s="135"/>
      <c r="VID13" s="135"/>
      <c r="VIE13" s="135"/>
      <c r="VIF13" s="135"/>
      <c r="VIG13" s="135"/>
      <c r="VIH13" s="135"/>
      <c r="VII13" s="135"/>
      <c r="VIJ13" s="135"/>
      <c r="VIK13" s="135"/>
      <c r="VIL13" s="135"/>
      <c r="VIM13" s="135"/>
      <c r="VIN13" s="135"/>
      <c r="VIO13" s="135"/>
      <c r="VIP13" s="135"/>
      <c r="VIQ13" s="135"/>
      <c r="VIR13" s="135"/>
      <c r="VIS13" s="135"/>
      <c r="VIT13" s="135"/>
      <c r="VIU13" s="135"/>
      <c r="VIV13" s="135"/>
      <c r="VIW13" s="135"/>
      <c r="VIX13" s="135"/>
      <c r="VIY13" s="135"/>
      <c r="VIZ13" s="135"/>
      <c r="VJA13" s="135"/>
      <c r="VJB13" s="135"/>
      <c r="VJC13" s="135"/>
      <c r="VJD13" s="135"/>
      <c r="VJE13" s="135"/>
      <c r="VJF13" s="135"/>
      <c r="VJG13" s="135"/>
      <c r="VJH13" s="135"/>
      <c r="VJI13" s="135"/>
      <c r="VJJ13" s="135"/>
      <c r="VJK13" s="135"/>
      <c r="VJL13" s="135"/>
      <c r="VJM13" s="135"/>
      <c r="VJN13" s="135"/>
      <c r="VJO13" s="135"/>
      <c r="VJP13" s="135"/>
      <c r="VJQ13" s="135"/>
      <c r="VJR13" s="135"/>
      <c r="VJS13" s="135"/>
      <c r="VJT13" s="135"/>
      <c r="VJU13" s="135"/>
      <c r="VJV13" s="135"/>
      <c r="VJW13" s="135"/>
      <c r="VJX13" s="135"/>
      <c r="VJY13" s="135"/>
      <c r="VJZ13" s="135"/>
      <c r="VKA13" s="135"/>
      <c r="VKB13" s="135"/>
      <c r="VKC13" s="135"/>
      <c r="VKD13" s="135"/>
      <c r="VKE13" s="135"/>
      <c r="VKF13" s="135"/>
      <c r="VKG13" s="135"/>
      <c r="VKH13" s="135"/>
      <c r="VKI13" s="135"/>
      <c r="VKJ13" s="135"/>
      <c r="VKK13" s="135"/>
      <c r="VKL13" s="135"/>
      <c r="VKM13" s="135"/>
      <c r="VKN13" s="135"/>
      <c r="VKO13" s="135"/>
      <c r="VKP13" s="135"/>
      <c r="VKQ13" s="135"/>
      <c r="VKR13" s="135"/>
      <c r="VKS13" s="135"/>
      <c r="VKT13" s="135"/>
      <c r="VKU13" s="135"/>
      <c r="VKV13" s="135"/>
      <c r="VKW13" s="135"/>
      <c r="VKX13" s="135"/>
      <c r="VKY13" s="135"/>
      <c r="VKZ13" s="135"/>
      <c r="VLA13" s="135"/>
      <c r="VLB13" s="135"/>
      <c r="VLC13" s="135"/>
      <c r="VLD13" s="135"/>
      <c r="VLE13" s="135"/>
      <c r="VLF13" s="135"/>
      <c r="VLG13" s="135"/>
      <c r="VLH13" s="135"/>
      <c r="VLI13" s="135"/>
      <c r="VLJ13" s="135"/>
      <c r="VLK13" s="135"/>
      <c r="VLL13" s="135"/>
      <c r="VLM13" s="135"/>
      <c r="VLN13" s="135"/>
      <c r="VLO13" s="135"/>
      <c r="VLP13" s="135"/>
      <c r="VLQ13" s="135"/>
      <c r="VLR13" s="135"/>
      <c r="VLS13" s="135"/>
      <c r="VLT13" s="135"/>
      <c r="VLU13" s="135"/>
      <c r="VLV13" s="135"/>
      <c r="VLW13" s="135"/>
      <c r="VLX13" s="135"/>
      <c r="VLY13" s="135"/>
      <c r="VLZ13" s="135"/>
      <c r="VMA13" s="135"/>
      <c r="VMB13" s="135"/>
      <c r="VMC13" s="135"/>
      <c r="VMD13" s="135"/>
      <c r="VME13" s="135"/>
      <c r="VMF13" s="135"/>
      <c r="VMG13" s="135"/>
      <c r="VMH13" s="135"/>
      <c r="VMI13" s="135"/>
      <c r="VMJ13" s="135"/>
      <c r="VMK13" s="135"/>
      <c r="VML13" s="135"/>
      <c r="VMM13" s="135"/>
      <c r="VMN13" s="135"/>
      <c r="VMO13" s="135"/>
      <c r="VMP13" s="135"/>
      <c r="VMQ13" s="135"/>
      <c r="VMR13" s="135"/>
      <c r="VMS13" s="135"/>
      <c r="VMT13" s="135"/>
      <c r="VMU13" s="135"/>
      <c r="VMV13" s="135"/>
      <c r="VMW13" s="135"/>
      <c r="VMX13" s="135"/>
      <c r="VMY13" s="135"/>
      <c r="VMZ13" s="135"/>
      <c r="VNA13" s="135"/>
      <c r="VNB13" s="135"/>
      <c r="VNC13" s="135"/>
      <c r="VND13" s="135"/>
      <c r="VNE13" s="135"/>
      <c r="VNF13" s="135"/>
      <c r="VNG13" s="135"/>
      <c r="VNH13" s="135"/>
      <c r="VNI13" s="135"/>
      <c r="VNJ13" s="135"/>
      <c r="VNK13" s="135"/>
      <c r="VNL13" s="135"/>
      <c r="VNM13" s="135"/>
      <c r="VNN13" s="135"/>
      <c r="VNO13" s="135"/>
      <c r="VNP13" s="135"/>
      <c r="VNQ13" s="135"/>
      <c r="VNR13" s="135"/>
      <c r="VNS13" s="135"/>
      <c r="VNT13" s="135"/>
      <c r="VNU13" s="135"/>
      <c r="VNV13" s="135"/>
      <c r="VNW13" s="135"/>
      <c r="VNX13" s="135"/>
      <c r="VNY13" s="135"/>
      <c r="VNZ13" s="135"/>
      <c r="VOA13" s="135"/>
      <c r="VOB13" s="135"/>
      <c r="VOC13" s="135"/>
      <c r="VOD13" s="135"/>
      <c r="VOE13" s="135"/>
      <c r="VOF13" s="135"/>
      <c r="VOG13" s="135"/>
      <c r="VOH13" s="135"/>
      <c r="VOI13" s="135"/>
      <c r="VOJ13" s="135"/>
      <c r="VOK13" s="135"/>
      <c r="VOL13" s="135"/>
      <c r="VOM13" s="135"/>
      <c r="VON13" s="135"/>
      <c r="VOO13" s="135"/>
      <c r="VOP13" s="135"/>
      <c r="VOQ13" s="135"/>
      <c r="VOR13" s="135"/>
      <c r="VOS13" s="135"/>
      <c r="VOT13" s="135"/>
      <c r="VOU13" s="135"/>
      <c r="VOV13" s="135"/>
      <c r="VOW13" s="135"/>
      <c r="VOX13" s="135"/>
      <c r="VOY13" s="135"/>
      <c r="VOZ13" s="135"/>
      <c r="VPA13" s="135"/>
      <c r="VPB13" s="135"/>
      <c r="VPC13" s="135"/>
      <c r="VPD13" s="135"/>
      <c r="VPE13" s="135"/>
      <c r="VPF13" s="135"/>
      <c r="VPG13" s="135"/>
      <c r="VPH13" s="135"/>
      <c r="VPI13" s="135"/>
      <c r="VPJ13" s="135"/>
      <c r="VPK13" s="135"/>
      <c r="VPL13" s="135"/>
      <c r="VPM13" s="135"/>
      <c r="VPN13" s="135"/>
      <c r="VPO13" s="135"/>
      <c r="VPP13" s="135"/>
      <c r="VPQ13" s="135"/>
      <c r="VPR13" s="135"/>
      <c r="VPS13" s="135"/>
      <c r="VPT13" s="135"/>
      <c r="VPU13" s="135"/>
      <c r="VPV13" s="135"/>
      <c r="VPW13" s="135"/>
      <c r="VPX13" s="135"/>
      <c r="VPY13" s="135"/>
      <c r="VPZ13" s="135"/>
      <c r="VQA13" s="135"/>
      <c r="VQB13" s="135"/>
      <c r="VQC13" s="135"/>
      <c r="VQD13" s="135"/>
      <c r="VQE13" s="135"/>
      <c r="VQF13" s="135"/>
      <c r="VQG13" s="135"/>
      <c r="VQH13" s="135"/>
      <c r="VQI13" s="135"/>
      <c r="VQJ13" s="135"/>
      <c r="VQK13" s="135"/>
      <c r="VQL13" s="135"/>
      <c r="VQM13" s="135"/>
      <c r="VQN13" s="135"/>
      <c r="VQO13" s="135"/>
      <c r="VQP13" s="135"/>
      <c r="VQQ13" s="135"/>
      <c r="VQR13" s="135"/>
      <c r="VQS13" s="135"/>
      <c r="VQT13" s="135"/>
      <c r="VQU13" s="135"/>
      <c r="VQV13" s="135"/>
      <c r="VQW13" s="135"/>
      <c r="VQX13" s="135"/>
      <c r="VQY13" s="135"/>
      <c r="VQZ13" s="135"/>
      <c r="VRA13" s="135"/>
      <c r="VRB13" s="135"/>
      <c r="VRC13" s="135"/>
      <c r="VRD13" s="135"/>
      <c r="VRE13" s="135"/>
      <c r="VRF13" s="135"/>
      <c r="VRG13" s="135"/>
      <c r="VRH13" s="135"/>
      <c r="VRI13" s="135"/>
      <c r="VRJ13" s="135"/>
      <c r="VRK13" s="135"/>
      <c r="VRL13" s="135"/>
      <c r="VRM13" s="135"/>
      <c r="VRN13" s="135"/>
      <c r="VRO13" s="135"/>
      <c r="VRP13" s="135"/>
      <c r="VRQ13" s="135"/>
      <c r="VRR13" s="135"/>
      <c r="VRS13" s="135"/>
      <c r="VRT13" s="135"/>
      <c r="VRU13" s="135"/>
      <c r="VRV13" s="135"/>
      <c r="VRW13" s="135"/>
      <c r="VRX13" s="135"/>
      <c r="VRY13" s="135"/>
      <c r="VRZ13" s="135"/>
      <c r="VSA13" s="135"/>
      <c r="VSB13" s="135"/>
      <c r="VSC13" s="135"/>
      <c r="VSD13" s="135"/>
      <c r="VSE13" s="135"/>
      <c r="VSF13" s="135"/>
      <c r="VSG13" s="135"/>
      <c r="VSH13" s="135"/>
      <c r="VSI13" s="135"/>
      <c r="VSJ13" s="135"/>
      <c r="VSK13" s="135"/>
      <c r="VSL13" s="135"/>
      <c r="VSM13" s="135"/>
      <c r="VSN13" s="135"/>
      <c r="VSO13" s="135"/>
      <c r="VSP13" s="135"/>
      <c r="VSQ13" s="135"/>
      <c r="VSR13" s="135"/>
      <c r="VSS13" s="135"/>
      <c r="VST13" s="135"/>
      <c r="VSU13" s="135"/>
      <c r="VSV13" s="135"/>
      <c r="VSW13" s="135"/>
      <c r="VSX13" s="135"/>
      <c r="VSY13" s="135"/>
      <c r="VSZ13" s="135"/>
      <c r="VTA13" s="135"/>
      <c r="VTB13" s="135"/>
      <c r="VTC13" s="135"/>
      <c r="VTD13" s="135"/>
      <c r="VTE13" s="135"/>
      <c r="VTF13" s="135"/>
      <c r="VTG13" s="135"/>
      <c r="VTH13" s="135"/>
      <c r="VTI13" s="135"/>
      <c r="VTJ13" s="135"/>
      <c r="VTK13" s="135"/>
      <c r="VTL13" s="135"/>
      <c r="VTM13" s="135"/>
      <c r="VTN13" s="135"/>
      <c r="VTO13" s="135"/>
      <c r="VTP13" s="135"/>
      <c r="VTQ13" s="135"/>
      <c r="VTR13" s="135"/>
      <c r="VTS13" s="135"/>
      <c r="VTT13" s="135"/>
      <c r="VTU13" s="135"/>
      <c r="VTV13" s="135"/>
      <c r="VTW13" s="135"/>
      <c r="VTX13" s="135"/>
      <c r="VTY13" s="135"/>
      <c r="VTZ13" s="135"/>
      <c r="VUA13" s="135"/>
      <c r="VUB13" s="135"/>
      <c r="VUC13" s="135"/>
      <c r="VUD13" s="135"/>
      <c r="VUE13" s="135"/>
      <c r="VUF13" s="135"/>
      <c r="VUG13" s="135"/>
      <c r="VUH13" s="135"/>
      <c r="VUI13" s="135"/>
      <c r="VUJ13" s="135"/>
      <c r="VUK13" s="135"/>
      <c r="VUL13" s="135"/>
      <c r="VUM13" s="135"/>
      <c r="VUN13" s="135"/>
      <c r="VUO13" s="135"/>
      <c r="VUP13" s="135"/>
      <c r="VUQ13" s="135"/>
      <c r="VUR13" s="135"/>
      <c r="VUS13" s="135"/>
      <c r="VUT13" s="135"/>
      <c r="VUU13" s="135"/>
      <c r="VUV13" s="135"/>
      <c r="VUW13" s="135"/>
      <c r="VUX13" s="135"/>
      <c r="VUY13" s="135"/>
      <c r="VUZ13" s="135"/>
      <c r="VVA13" s="135"/>
      <c r="VVB13" s="135"/>
      <c r="VVC13" s="135"/>
      <c r="VVD13" s="135"/>
      <c r="VVE13" s="135"/>
      <c r="VVF13" s="135"/>
      <c r="VVG13" s="135"/>
      <c r="VVH13" s="135"/>
      <c r="VVI13" s="135"/>
      <c r="VVJ13" s="135"/>
      <c r="VVK13" s="135"/>
      <c r="VVL13" s="135"/>
      <c r="VVM13" s="135"/>
      <c r="VVN13" s="135"/>
      <c r="VVO13" s="135"/>
      <c r="VVP13" s="135"/>
      <c r="VVQ13" s="135"/>
      <c r="VVR13" s="135"/>
      <c r="VVS13" s="135"/>
      <c r="VVT13" s="135"/>
      <c r="VVU13" s="135"/>
      <c r="VVV13" s="135"/>
      <c r="VVW13" s="135"/>
      <c r="VVX13" s="135"/>
      <c r="VVY13" s="135"/>
      <c r="VVZ13" s="135"/>
      <c r="VWA13" s="135"/>
      <c r="VWB13" s="135"/>
      <c r="VWC13" s="135"/>
      <c r="VWD13" s="135"/>
      <c r="VWE13" s="135"/>
      <c r="VWF13" s="135"/>
      <c r="VWG13" s="135"/>
      <c r="VWH13" s="135"/>
      <c r="VWI13" s="135"/>
      <c r="VWJ13" s="135"/>
      <c r="VWK13" s="135"/>
      <c r="VWL13" s="135"/>
      <c r="VWM13" s="135"/>
      <c r="VWN13" s="135"/>
      <c r="VWO13" s="135"/>
      <c r="VWP13" s="135"/>
      <c r="VWQ13" s="135"/>
      <c r="VWR13" s="135"/>
      <c r="VWS13" s="135"/>
      <c r="VWT13" s="135"/>
      <c r="VWU13" s="135"/>
      <c r="VWV13" s="135"/>
      <c r="VWW13" s="135"/>
      <c r="VWX13" s="135"/>
      <c r="VWY13" s="135"/>
      <c r="VWZ13" s="135"/>
      <c r="VXA13" s="135"/>
      <c r="VXB13" s="135"/>
      <c r="VXC13" s="135"/>
      <c r="VXD13" s="135"/>
      <c r="VXE13" s="135"/>
      <c r="VXF13" s="135"/>
      <c r="VXG13" s="135"/>
      <c r="VXH13" s="135"/>
      <c r="VXI13" s="135"/>
      <c r="VXJ13" s="135"/>
      <c r="VXK13" s="135"/>
      <c r="VXL13" s="135"/>
      <c r="VXM13" s="135"/>
      <c r="VXN13" s="135"/>
      <c r="VXO13" s="135"/>
      <c r="VXP13" s="135"/>
      <c r="VXQ13" s="135"/>
      <c r="VXR13" s="135"/>
      <c r="VXS13" s="135"/>
      <c r="VXT13" s="135"/>
      <c r="VXU13" s="135"/>
      <c r="VXV13" s="135"/>
      <c r="VXW13" s="135"/>
      <c r="VXX13" s="135"/>
      <c r="VXY13" s="135"/>
      <c r="VXZ13" s="135"/>
      <c r="VYA13" s="135"/>
      <c r="VYB13" s="135"/>
      <c r="VYC13" s="135"/>
      <c r="VYD13" s="135"/>
      <c r="VYE13" s="135"/>
      <c r="VYF13" s="135"/>
      <c r="VYG13" s="135"/>
      <c r="VYH13" s="135"/>
      <c r="VYI13" s="135"/>
      <c r="VYJ13" s="135"/>
      <c r="VYK13" s="135"/>
      <c r="VYL13" s="135"/>
      <c r="VYM13" s="135"/>
      <c r="VYN13" s="135"/>
      <c r="VYO13" s="135"/>
      <c r="VYP13" s="135"/>
      <c r="VYQ13" s="135"/>
      <c r="VYR13" s="135"/>
      <c r="VYS13" s="135"/>
      <c r="VYT13" s="135"/>
      <c r="VYU13" s="135"/>
      <c r="VYV13" s="135"/>
      <c r="VYW13" s="135"/>
      <c r="VYX13" s="135"/>
      <c r="VYY13" s="135"/>
      <c r="VYZ13" s="135"/>
      <c r="VZA13" s="135"/>
      <c r="VZB13" s="135"/>
      <c r="VZC13" s="135"/>
      <c r="VZD13" s="135"/>
      <c r="VZE13" s="135"/>
      <c r="VZF13" s="135"/>
      <c r="VZG13" s="135"/>
      <c r="VZH13" s="135"/>
      <c r="VZI13" s="135"/>
      <c r="VZJ13" s="135"/>
      <c r="VZK13" s="135"/>
      <c r="VZL13" s="135"/>
      <c r="VZM13" s="135"/>
      <c r="VZN13" s="135"/>
      <c r="VZO13" s="135"/>
      <c r="VZP13" s="135"/>
      <c r="VZQ13" s="135"/>
      <c r="VZR13" s="135"/>
      <c r="VZS13" s="135"/>
      <c r="VZT13" s="135"/>
      <c r="VZU13" s="135"/>
      <c r="VZV13" s="135"/>
      <c r="VZW13" s="135"/>
      <c r="VZX13" s="135"/>
      <c r="VZY13" s="135"/>
      <c r="VZZ13" s="135"/>
      <c r="WAA13" s="135"/>
      <c r="WAB13" s="135"/>
      <c r="WAC13" s="135"/>
      <c r="WAD13" s="135"/>
      <c r="WAE13" s="135"/>
      <c r="WAF13" s="135"/>
      <c r="WAG13" s="135"/>
      <c r="WAH13" s="135"/>
      <c r="WAI13" s="135"/>
      <c r="WAJ13" s="135"/>
      <c r="WAK13" s="135"/>
      <c r="WAL13" s="135"/>
      <c r="WAM13" s="135"/>
      <c r="WAN13" s="135"/>
      <c r="WAO13" s="135"/>
      <c r="WAP13" s="135"/>
      <c r="WAQ13" s="135"/>
      <c r="WAR13" s="135"/>
      <c r="WAS13" s="135"/>
      <c r="WAT13" s="135"/>
      <c r="WAU13" s="135"/>
      <c r="WAV13" s="135"/>
      <c r="WAW13" s="135"/>
      <c r="WAX13" s="135"/>
      <c r="WAY13" s="135"/>
      <c r="WAZ13" s="135"/>
      <c r="WBA13" s="135"/>
      <c r="WBB13" s="135"/>
      <c r="WBC13" s="135"/>
      <c r="WBD13" s="135"/>
      <c r="WBE13" s="135"/>
      <c r="WBF13" s="135"/>
      <c r="WBG13" s="135"/>
      <c r="WBH13" s="135"/>
      <c r="WBI13" s="135"/>
      <c r="WBJ13" s="135"/>
      <c r="WBK13" s="135"/>
      <c r="WBL13" s="135"/>
      <c r="WBM13" s="135"/>
      <c r="WBN13" s="135"/>
      <c r="WBO13" s="135"/>
      <c r="WBP13" s="135"/>
      <c r="WBQ13" s="135"/>
      <c r="WBR13" s="135"/>
      <c r="WBS13" s="135"/>
      <c r="WBT13" s="135"/>
      <c r="WBU13" s="135"/>
      <c r="WBV13" s="135"/>
      <c r="WBW13" s="135"/>
      <c r="WBX13" s="135"/>
      <c r="WBY13" s="135"/>
      <c r="WBZ13" s="135"/>
      <c r="WCA13" s="135"/>
      <c r="WCB13" s="135"/>
      <c r="WCC13" s="135"/>
      <c r="WCD13" s="135"/>
      <c r="WCE13" s="135"/>
      <c r="WCF13" s="135"/>
      <c r="WCG13" s="135"/>
      <c r="WCH13" s="135"/>
      <c r="WCI13" s="135"/>
      <c r="WCJ13" s="135"/>
      <c r="WCK13" s="135"/>
      <c r="WCL13" s="135"/>
      <c r="WCM13" s="135"/>
      <c r="WCN13" s="135"/>
      <c r="WCO13" s="135"/>
      <c r="WCP13" s="135"/>
      <c r="WCQ13" s="135"/>
      <c r="WCR13" s="135"/>
      <c r="WCS13" s="135"/>
      <c r="WCT13" s="135"/>
      <c r="WCU13" s="135"/>
      <c r="WCV13" s="135"/>
      <c r="WCW13" s="135"/>
      <c r="WCX13" s="135"/>
      <c r="WCY13" s="135"/>
      <c r="WCZ13" s="135"/>
      <c r="WDA13" s="135"/>
      <c r="WDB13" s="135"/>
      <c r="WDC13" s="135"/>
      <c r="WDD13" s="135"/>
      <c r="WDE13" s="135"/>
      <c r="WDF13" s="135"/>
      <c r="WDG13" s="135"/>
      <c r="WDH13" s="135"/>
      <c r="WDI13" s="135"/>
      <c r="WDJ13" s="135"/>
      <c r="WDK13" s="135"/>
      <c r="WDL13" s="135"/>
      <c r="WDM13" s="135"/>
      <c r="WDN13" s="135"/>
      <c r="WDO13" s="135"/>
      <c r="WDP13" s="135"/>
      <c r="WDQ13" s="135"/>
      <c r="WDR13" s="135"/>
      <c r="WDS13" s="135"/>
      <c r="WDT13" s="135"/>
      <c r="WDU13" s="135"/>
      <c r="WDV13" s="135"/>
      <c r="WDW13" s="135"/>
      <c r="WDX13" s="135"/>
      <c r="WDY13" s="135"/>
      <c r="WDZ13" s="135"/>
      <c r="WEA13" s="135"/>
      <c r="WEB13" s="135"/>
      <c r="WEC13" s="135"/>
      <c r="WED13" s="135"/>
      <c r="WEE13" s="135"/>
      <c r="WEF13" s="135"/>
      <c r="WEG13" s="135"/>
      <c r="WEH13" s="135"/>
      <c r="WEI13" s="135"/>
      <c r="WEJ13" s="135"/>
      <c r="WEK13" s="135"/>
      <c r="WEL13" s="135"/>
      <c r="WEM13" s="135"/>
      <c r="WEN13" s="135"/>
      <c r="WEO13" s="135"/>
      <c r="WEP13" s="135"/>
      <c r="WEQ13" s="135"/>
      <c r="WER13" s="135"/>
      <c r="WES13" s="135"/>
      <c r="WET13" s="135"/>
      <c r="WEU13" s="135"/>
      <c r="WEV13" s="135"/>
      <c r="WEW13" s="135"/>
      <c r="WEX13" s="135"/>
      <c r="WEY13" s="135"/>
      <c r="WEZ13" s="135"/>
      <c r="WFA13" s="135"/>
      <c r="WFB13" s="135"/>
      <c r="WFC13" s="135"/>
      <c r="WFD13" s="135"/>
      <c r="WFE13" s="135"/>
      <c r="WFF13" s="135"/>
      <c r="WFG13" s="135"/>
      <c r="WFH13" s="135"/>
      <c r="WFI13" s="135"/>
      <c r="WFJ13" s="135"/>
      <c r="WFK13" s="135"/>
      <c r="WFL13" s="135"/>
      <c r="WFM13" s="135"/>
      <c r="WFN13" s="135"/>
      <c r="WFO13" s="135"/>
      <c r="WFP13" s="135"/>
      <c r="WFQ13" s="135"/>
      <c r="WFR13" s="135"/>
      <c r="WFS13" s="135"/>
      <c r="WFT13" s="135"/>
      <c r="WFU13" s="135"/>
      <c r="WFV13" s="135"/>
      <c r="WFW13" s="135"/>
      <c r="WFX13" s="135"/>
      <c r="WFY13" s="135"/>
      <c r="WFZ13" s="135"/>
      <c r="WGA13" s="135"/>
      <c r="WGB13" s="135"/>
      <c r="WGC13" s="135"/>
      <c r="WGD13" s="135"/>
      <c r="WGE13" s="135"/>
      <c r="WGF13" s="135"/>
      <c r="WGG13" s="135"/>
      <c r="WGH13" s="135"/>
      <c r="WGI13" s="135"/>
      <c r="WGJ13" s="135"/>
      <c r="WGK13" s="135"/>
      <c r="WGL13" s="135"/>
      <c r="WGM13" s="135"/>
      <c r="WGN13" s="135"/>
      <c r="WGO13" s="135"/>
      <c r="WGP13" s="135"/>
      <c r="WGQ13" s="135"/>
      <c r="WGR13" s="135"/>
      <c r="WGS13" s="135"/>
      <c r="WGT13" s="135"/>
      <c r="WGU13" s="135"/>
      <c r="WGV13" s="135"/>
      <c r="WGW13" s="135"/>
      <c r="WGX13" s="135"/>
      <c r="WGY13" s="135"/>
      <c r="WGZ13" s="135"/>
      <c r="WHA13" s="135"/>
      <c r="WHB13" s="135"/>
      <c r="WHC13" s="135"/>
      <c r="WHD13" s="135"/>
      <c r="WHE13" s="135"/>
      <c r="WHF13" s="135"/>
      <c r="WHG13" s="135"/>
      <c r="WHH13" s="135"/>
      <c r="WHI13" s="135"/>
      <c r="WHJ13" s="135"/>
      <c r="WHK13" s="135"/>
      <c r="WHL13" s="135"/>
      <c r="WHM13" s="135"/>
      <c r="WHN13" s="135"/>
      <c r="WHO13" s="135"/>
      <c r="WHP13" s="135"/>
      <c r="WHQ13" s="135"/>
      <c r="WHR13" s="135"/>
      <c r="WHS13" s="135"/>
      <c r="WHT13" s="135"/>
      <c r="WHU13" s="135"/>
      <c r="WHV13" s="135"/>
      <c r="WHW13" s="135"/>
      <c r="WHX13" s="135"/>
      <c r="WHY13" s="135"/>
      <c r="WHZ13" s="135"/>
      <c r="WIA13" s="135"/>
      <c r="WIB13" s="135"/>
      <c r="WIC13" s="135"/>
      <c r="WID13" s="135"/>
      <c r="WIE13" s="135"/>
      <c r="WIF13" s="135"/>
      <c r="WIG13" s="135"/>
      <c r="WIH13" s="135"/>
      <c r="WII13" s="135"/>
      <c r="WIJ13" s="135"/>
      <c r="WIK13" s="135"/>
      <c r="WIL13" s="135"/>
      <c r="WIM13" s="135"/>
      <c r="WIN13" s="135"/>
      <c r="WIO13" s="135"/>
      <c r="WIP13" s="135"/>
      <c r="WIQ13" s="135"/>
      <c r="WIR13" s="135"/>
      <c r="WIS13" s="135"/>
      <c r="WIT13" s="135"/>
      <c r="WIU13" s="135"/>
      <c r="WIV13" s="135"/>
      <c r="WIW13" s="135"/>
      <c r="WIX13" s="135"/>
      <c r="WIY13" s="135"/>
      <c r="WIZ13" s="135"/>
      <c r="WJA13" s="135"/>
      <c r="WJB13" s="135"/>
      <c r="WJC13" s="135"/>
      <c r="WJD13" s="135"/>
      <c r="WJE13" s="135"/>
      <c r="WJF13" s="135"/>
      <c r="WJG13" s="135"/>
      <c r="WJH13" s="135"/>
      <c r="WJI13" s="135"/>
      <c r="WJJ13" s="135"/>
      <c r="WJK13" s="135"/>
      <c r="WJL13" s="135"/>
      <c r="WJM13" s="135"/>
      <c r="WJN13" s="135"/>
      <c r="WJO13" s="135"/>
      <c r="WJP13" s="135"/>
      <c r="WJQ13" s="135"/>
      <c r="WJR13" s="135"/>
      <c r="WJS13" s="135"/>
      <c r="WJT13" s="135"/>
      <c r="WJU13" s="135"/>
      <c r="WJV13" s="135"/>
      <c r="WJW13" s="135"/>
      <c r="WJX13" s="135"/>
      <c r="WJY13" s="135"/>
      <c r="WJZ13" s="135"/>
      <c r="WKA13" s="135"/>
      <c r="WKB13" s="135"/>
      <c r="WKC13" s="135"/>
      <c r="WKD13" s="135"/>
      <c r="WKE13" s="135"/>
      <c r="WKF13" s="135"/>
      <c r="WKG13" s="135"/>
      <c r="WKH13" s="135"/>
      <c r="WKI13" s="135"/>
      <c r="WKJ13" s="135"/>
      <c r="WKK13" s="135"/>
      <c r="WKL13" s="135"/>
      <c r="WKM13" s="135"/>
      <c r="WKN13" s="135"/>
      <c r="WKO13" s="135"/>
      <c r="WKP13" s="135"/>
      <c r="WKQ13" s="135"/>
      <c r="WKR13" s="135"/>
      <c r="WKS13" s="135"/>
      <c r="WKT13" s="135"/>
      <c r="WKU13" s="135"/>
      <c r="WKV13" s="135"/>
      <c r="WKW13" s="135"/>
      <c r="WKX13" s="135"/>
      <c r="WKY13" s="135"/>
      <c r="WKZ13" s="135"/>
      <c r="WLA13" s="135"/>
      <c r="WLB13" s="135"/>
      <c r="WLC13" s="135"/>
      <c r="WLD13" s="135"/>
      <c r="WLE13" s="135"/>
      <c r="WLF13" s="135"/>
      <c r="WLG13" s="135"/>
      <c r="WLH13" s="135"/>
      <c r="WLI13" s="135"/>
      <c r="WLJ13" s="135"/>
      <c r="WLK13" s="135"/>
      <c r="WLL13" s="135"/>
      <c r="WLM13" s="135"/>
      <c r="WLN13" s="135"/>
      <c r="WLO13" s="135"/>
      <c r="WLP13" s="135"/>
      <c r="WLQ13" s="135"/>
      <c r="WLR13" s="135"/>
      <c r="WLS13" s="135"/>
      <c r="WLT13" s="135"/>
      <c r="WLU13" s="135"/>
      <c r="WLV13" s="135"/>
      <c r="WLW13" s="135"/>
      <c r="WLX13" s="135"/>
      <c r="WLY13" s="135"/>
      <c r="WLZ13" s="135"/>
      <c r="WMA13" s="135"/>
      <c r="WMB13" s="135"/>
      <c r="WMC13" s="135"/>
      <c r="WMD13" s="135"/>
      <c r="WME13" s="135"/>
      <c r="WMF13" s="135"/>
      <c r="WMG13" s="135"/>
      <c r="WMH13" s="135"/>
      <c r="WMI13" s="135"/>
      <c r="WMJ13" s="135"/>
      <c r="WMK13" s="135"/>
      <c r="WML13" s="135"/>
      <c r="WMM13" s="135"/>
      <c r="WMN13" s="135"/>
      <c r="WMO13" s="135"/>
      <c r="WMP13" s="135"/>
      <c r="WMQ13" s="135"/>
      <c r="WMR13" s="135"/>
      <c r="WMS13" s="135"/>
      <c r="WMT13" s="135"/>
      <c r="WMU13" s="135"/>
      <c r="WMV13" s="135"/>
      <c r="WMW13" s="135"/>
      <c r="WMX13" s="135"/>
      <c r="WMY13" s="135"/>
      <c r="WMZ13" s="135"/>
      <c r="WNA13" s="135"/>
      <c r="WNB13" s="135"/>
      <c r="WNC13" s="135"/>
      <c r="WND13" s="135"/>
      <c r="WNE13" s="135"/>
      <c r="WNF13" s="135"/>
      <c r="WNG13" s="135"/>
      <c r="WNH13" s="135"/>
      <c r="WNI13" s="135"/>
      <c r="WNJ13" s="135"/>
      <c r="WNK13" s="135"/>
      <c r="WNL13" s="135"/>
      <c r="WNM13" s="135"/>
      <c r="WNN13" s="135"/>
      <c r="WNO13" s="135"/>
      <c r="WNP13" s="135"/>
      <c r="WNQ13" s="135"/>
      <c r="WNR13" s="135"/>
      <c r="WNS13" s="135"/>
      <c r="WNT13" s="135"/>
      <c r="WNU13" s="135"/>
      <c r="WNV13" s="135"/>
      <c r="WNW13" s="135"/>
      <c r="WNX13" s="135"/>
      <c r="WNY13" s="135"/>
      <c r="WNZ13" s="135"/>
      <c r="WOA13" s="135"/>
      <c r="WOB13" s="135"/>
      <c r="WOC13" s="135"/>
      <c r="WOD13" s="135"/>
      <c r="WOE13" s="135"/>
      <c r="WOF13" s="135"/>
      <c r="WOG13" s="135"/>
      <c r="WOH13" s="135"/>
      <c r="WOI13" s="135"/>
      <c r="WOJ13" s="135"/>
      <c r="WOK13" s="135"/>
      <c r="WOL13" s="135"/>
      <c r="WOM13" s="135"/>
      <c r="WON13" s="135"/>
      <c r="WOO13" s="135"/>
      <c r="WOP13" s="135"/>
      <c r="WOQ13" s="135"/>
      <c r="WOR13" s="135"/>
      <c r="WOS13" s="135"/>
      <c r="WOT13" s="135"/>
      <c r="WOU13" s="135"/>
      <c r="WOV13" s="135"/>
      <c r="WOW13" s="135"/>
      <c r="WOX13" s="135"/>
      <c r="WOY13" s="135"/>
      <c r="WOZ13" s="135"/>
      <c r="WPA13" s="135"/>
      <c r="WPB13" s="135"/>
      <c r="WPC13" s="135"/>
      <c r="WPD13" s="135"/>
      <c r="WPE13" s="135"/>
      <c r="WPF13" s="135"/>
      <c r="WPG13" s="135"/>
      <c r="WPH13" s="135"/>
      <c r="WPI13" s="135"/>
      <c r="WPJ13" s="135"/>
      <c r="WPK13" s="135"/>
      <c r="WPL13" s="135"/>
      <c r="WPM13" s="135"/>
      <c r="WPN13" s="135"/>
      <c r="WPO13" s="135"/>
      <c r="WPP13" s="135"/>
      <c r="WPQ13" s="135"/>
      <c r="WPR13" s="135"/>
      <c r="WPS13" s="135"/>
      <c r="WPT13" s="135"/>
      <c r="WPU13" s="135"/>
      <c r="WPV13" s="135"/>
      <c r="WPW13" s="135"/>
      <c r="WPX13" s="135"/>
      <c r="WPY13" s="135"/>
      <c r="WPZ13" s="135"/>
      <c r="WQA13" s="135"/>
      <c r="WQB13" s="135"/>
      <c r="WQC13" s="135"/>
      <c r="WQD13" s="135"/>
      <c r="WQE13" s="135"/>
      <c r="WQF13" s="135"/>
      <c r="WQG13" s="135"/>
      <c r="WQH13" s="135"/>
      <c r="WQI13" s="135"/>
      <c r="WQJ13" s="135"/>
      <c r="WQK13" s="135"/>
      <c r="WQL13" s="135"/>
      <c r="WQM13" s="135"/>
      <c r="WQN13" s="135"/>
      <c r="WQO13" s="135"/>
      <c r="WQP13" s="135"/>
      <c r="WQQ13" s="135"/>
      <c r="WQR13" s="135"/>
      <c r="WQS13" s="135"/>
      <c r="WQT13" s="135"/>
      <c r="WQU13" s="135"/>
      <c r="WQV13" s="135"/>
      <c r="WQW13" s="135"/>
      <c r="WQX13" s="135"/>
      <c r="WQY13" s="135"/>
      <c r="WQZ13" s="135"/>
      <c r="WRA13" s="135"/>
      <c r="WRB13" s="135"/>
      <c r="WRC13" s="135"/>
      <c r="WRD13" s="135"/>
      <c r="WRE13" s="135"/>
      <c r="WRF13" s="135"/>
      <c r="WRG13" s="135"/>
      <c r="WRH13" s="135"/>
      <c r="WRI13" s="135"/>
      <c r="WRJ13" s="135"/>
      <c r="WRK13" s="135"/>
      <c r="WRL13" s="135"/>
      <c r="WRM13" s="135"/>
      <c r="WRN13" s="135"/>
      <c r="WRO13" s="135"/>
      <c r="WRP13" s="135"/>
      <c r="WRQ13" s="135"/>
      <c r="WRR13" s="135"/>
      <c r="WRS13" s="135"/>
      <c r="WRT13" s="135"/>
      <c r="WRU13" s="135"/>
      <c r="WRV13" s="135"/>
      <c r="WRW13" s="135"/>
      <c r="WRX13" s="135"/>
      <c r="WRY13" s="135"/>
      <c r="WRZ13" s="135"/>
      <c r="WSA13" s="135"/>
      <c r="WSB13" s="135"/>
      <c r="WSC13" s="135"/>
      <c r="WSD13" s="135"/>
      <c r="WSE13" s="135"/>
      <c r="WSF13" s="135"/>
      <c r="WSG13" s="135"/>
      <c r="WSH13" s="135"/>
      <c r="WSI13" s="135"/>
      <c r="WSJ13" s="135"/>
      <c r="WSK13" s="135"/>
      <c r="WSL13" s="135"/>
      <c r="WSM13" s="135"/>
      <c r="WSN13" s="135"/>
      <c r="WSO13" s="135"/>
      <c r="WSP13" s="135"/>
      <c r="WSQ13" s="135"/>
      <c r="WSR13" s="135"/>
      <c r="WSS13" s="135"/>
      <c r="WST13" s="135"/>
      <c r="WSU13" s="135"/>
      <c r="WSV13" s="135"/>
      <c r="WSW13" s="135"/>
      <c r="WSX13" s="135"/>
      <c r="WSY13" s="135"/>
      <c r="WSZ13" s="135"/>
      <c r="WTA13" s="135"/>
      <c r="WTB13" s="135"/>
      <c r="WTC13" s="135"/>
      <c r="WTD13" s="135"/>
      <c r="WTE13" s="135"/>
      <c r="WTF13" s="135"/>
      <c r="WTG13" s="135"/>
      <c r="WTH13" s="135"/>
      <c r="WTI13" s="135"/>
      <c r="WTJ13" s="135"/>
      <c r="WTK13" s="135"/>
      <c r="WTL13" s="135"/>
      <c r="WTM13" s="135"/>
      <c r="WTN13" s="135"/>
      <c r="WTO13" s="135"/>
      <c r="WTP13" s="135"/>
      <c r="WTQ13" s="135"/>
      <c r="WTR13" s="135"/>
      <c r="WTS13" s="135"/>
      <c r="WTT13" s="135"/>
      <c r="WTU13" s="135"/>
      <c r="WTV13" s="135"/>
      <c r="WTW13" s="135"/>
      <c r="WTX13" s="135"/>
      <c r="WTY13" s="135"/>
      <c r="WTZ13" s="135"/>
      <c r="WUA13" s="135"/>
      <c r="WUB13" s="135"/>
      <c r="WUC13" s="135"/>
      <c r="WUD13" s="135"/>
      <c r="WUE13" s="135"/>
      <c r="WUF13" s="135"/>
      <c r="WUG13" s="135"/>
      <c r="WUH13" s="135"/>
      <c r="WUI13" s="135"/>
      <c r="WUJ13" s="135"/>
      <c r="WUK13" s="135"/>
      <c r="WUL13" s="135"/>
      <c r="WUM13" s="135"/>
      <c r="WUN13" s="135"/>
      <c r="WUO13" s="135"/>
      <c r="WUP13" s="135"/>
      <c r="WUQ13" s="135"/>
      <c r="WUR13" s="135"/>
      <c r="WUS13" s="135"/>
      <c r="WUT13" s="135"/>
      <c r="WUU13" s="135"/>
      <c r="WUV13" s="135"/>
      <c r="WUW13" s="135"/>
      <c r="WUX13" s="135"/>
      <c r="WUY13" s="135"/>
      <c r="WUZ13" s="135"/>
      <c r="WVA13" s="135"/>
      <c r="WVB13" s="135"/>
      <c r="WVC13" s="135"/>
      <c r="WVD13" s="135"/>
      <c r="WVE13" s="135"/>
      <c r="WVF13" s="135"/>
      <c r="WVG13" s="135"/>
      <c r="WVH13" s="135"/>
      <c r="WVI13" s="135"/>
      <c r="WVJ13" s="135"/>
      <c r="WVK13" s="135"/>
      <c r="WVL13" s="135"/>
      <c r="WVM13" s="135"/>
      <c r="WVN13" s="135"/>
      <c r="WVO13" s="135"/>
      <c r="WVP13" s="135"/>
      <c r="WVQ13" s="135"/>
      <c r="WVR13" s="135"/>
      <c r="WVS13" s="135"/>
      <c r="WVT13" s="135"/>
      <c r="WVU13" s="135"/>
      <c r="WVV13" s="135"/>
      <c r="WVW13" s="135"/>
      <c r="WVX13" s="135"/>
      <c r="WVY13" s="135"/>
      <c r="WVZ13" s="135"/>
      <c r="WWA13" s="135"/>
      <c r="WWB13" s="135"/>
      <c r="WWC13" s="135"/>
      <c r="WWD13" s="135"/>
      <c r="WWE13" s="135"/>
      <c r="WWF13" s="135"/>
      <c r="WWG13" s="135"/>
      <c r="WWH13" s="135"/>
      <c r="WWI13" s="135"/>
      <c r="WWJ13" s="135"/>
      <c r="WWK13" s="135"/>
      <c r="WWL13" s="135"/>
      <c r="WWM13" s="135"/>
      <c r="WWN13" s="135"/>
      <c r="WWO13" s="135"/>
      <c r="WWP13" s="135"/>
      <c r="WWQ13" s="135"/>
      <c r="WWR13" s="135"/>
      <c r="WWS13" s="135"/>
      <c r="WWT13" s="135"/>
      <c r="WWU13" s="135"/>
      <c r="WWV13" s="135"/>
      <c r="WWW13" s="135"/>
      <c r="WWX13" s="135"/>
      <c r="WWY13" s="135"/>
      <c r="WWZ13" s="135"/>
      <c r="WXA13" s="135"/>
      <c r="WXB13" s="135"/>
      <c r="WXC13" s="135"/>
      <c r="WXD13" s="135"/>
      <c r="WXE13" s="135"/>
      <c r="WXF13" s="135"/>
      <c r="WXG13" s="135"/>
      <c r="WXH13" s="135"/>
      <c r="WXI13" s="135"/>
      <c r="WXJ13" s="135"/>
      <c r="WXK13" s="135"/>
      <c r="WXL13" s="135"/>
      <c r="WXM13" s="135"/>
      <c r="WXN13" s="135"/>
      <c r="WXO13" s="135"/>
      <c r="WXP13" s="135"/>
      <c r="WXQ13" s="135"/>
      <c r="WXR13" s="135"/>
      <c r="WXS13" s="135"/>
      <c r="WXT13" s="135"/>
      <c r="WXU13" s="135"/>
      <c r="WXV13" s="135"/>
      <c r="WXW13" s="135"/>
      <c r="WXX13" s="135"/>
      <c r="WXY13" s="135"/>
      <c r="WXZ13" s="135"/>
      <c r="WYA13" s="135"/>
      <c r="WYB13" s="135"/>
      <c r="WYC13" s="135"/>
      <c r="WYD13" s="135"/>
      <c r="WYE13" s="135"/>
      <c r="WYF13" s="135"/>
      <c r="WYG13" s="135"/>
      <c r="WYH13" s="135"/>
      <c r="WYI13" s="135"/>
      <c r="WYJ13" s="135"/>
      <c r="WYK13" s="135"/>
      <c r="WYL13" s="135"/>
      <c r="WYM13" s="135"/>
      <c r="WYN13" s="135"/>
      <c r="WYO13" s="135"/>
      <c r="WYP13" s="135"/>
      <c r="WYQ13" s="135"/>
      <c r="WYR13" s="135"/>
      <c r="WYS13" s="135"/>
      <c r="WYT13" s="135"/>
      <c r="WYU13" s="135"/>
      <c r="WYV13" s="135"/>
      <c r="WYW13" s="135"/>
      <c r="WYX13" s="135"/>
      <c r="WYY13" s="135"/>
      <c r="WYZ13" s="135"/>
      <c r="WZA13" s="135"/>
      <c r="WZB13" s="135"/>
      <c r="WZC13" s="135"/>
      <c r="WZD13" s="135"/>
      <c r="WZE13" s="135"/>
      <c r="WZF13" s="135"/>
      <c r="WZG13" s="135"/>
      <c r="WZH13" s="135"/>
      <c r="WZI13" s="135"/>
      <c r="WZJ13" s="135"/>
      <c r="WZK13" s="135"/>
      <c r="WZL13" s="135"/>
      <c r="WZM13" s="135"/>
      <c r="WZN13" s="135"/>
      <c r="WZO13" s="135"/>
      <c r="WZP13" s="135"/>
      <c r="WZQ13" s="135"/>
      <c r="WZR13" s="135"/>
      <c r="WZS13" s="135"/>
      <c r="WZT13" s="135"/>
      <c r="WZU13" s="135"/>
      <c r="WZV13" s="135"/>
      <c r="WZW13" s="135"/>
      <c r="WZX13" s="135"/>
      <c r="WZY13" s="135"/>
      <c r="WZZ13" s="135"/>
      <c r="XAA13" s="135"/>
      <c r="XAB13" s="135"/>
      <c r="XAC13" s="135"/>
      <c r="XAD13" s="135"/>
      <c r="XAE13" s="135"/>
      <c r="XAF13" s="135"/>
      <c r="XAG13" s="135"/>
      <c r="XAH13" s="135"/>
      <c r="XAI13" s="135"/>
      <c r="XAJ13" s="135"/>
      <c r="XAK13" s="135"/>
      <c r="XAL13" s="135"/>
      <c r="XAM13" s="135"/>
      <c r="XAN13" s="135"/>
      <c r="XAO13" s="135"/>
      <c r="XAP13" s="135"/>
      <c r="XAQ13" s="135"/>
      <c r="XAR13" s="135"/>
      <c r="XAS13" s="135"/>
      <c r="XAT13" s="135"/>
      <c r="XAU13" s="135"/>
      <c r="XAV13" s="135"/>
      <c r="XAW13" s="135"/>
      <c r="XAX13" s="135"/>
      <c r="XAY13" s="135"/>
      <c r="XAZ13" s="135"/>
      <c r="XBA13" s="135"/>
      <c r="XBB13" s="135"/>
      <c r="XBC13" s="135"/>
      <c r="XBD13" s="135"/>
      <c r="XBE13" s="135"/>
      <c r="XBF13" s="135"/>
      <c r="XBG13" s="135"/>
      <c r="XBH13" s="135"/>
      <c r="XBI13" s="135"/>
      <c r="XBJ13" s="135"/>
    </row>
    <row r="14" spans="1:16286">
      <c r="A14" s="8" t="s">
        <v>20</v>
      </c>
      <c r="B14" s="65"/>
      <c r="C14" s="69" t="s">
        <v>20</v>
      </c>
      <c r="D14" s="74"/>
      <c r="E14" s="462"/>
      <c r="F14" s="137"/>
      <c r="G14" s="462"/>
      <c r="H14" s="137"/>
      <c r="I14" s="462"/>
      <c r="J14" s="137"/>
      <c r="K14" s="462"/>
      <c r="L14" s="137"/>
      <c r="M14" s="462"/>
      <c r="N14" s="137"/>
      <c r="O14" s="462"/>
      <c r="P14" s="137"/>
      <c r="Q14" s="462"/>
      <c r="R14" s="137"/>
      <c r="S14" s="462"/>
      <c r="T14" s="137"/>
      <c r="U14" s="462"/>
      <c r="V14" s="137"/>
      <c r="W14" s="462"/>
      <c r="X14" s="58"/>
      <c r="Y14" s="92"/>
      <c r="Z14" s="56"/>
      <c r="AA14" s="511"/>
      <c r="AB14" s="98"/>
      <c r="AC14" s="462"/>
      <c r="AD14" s="98"/>
      <c r="AE14" s="462"/>
      <c r="AF14" s="98"/>
      <c r="AG14" s="462"/>
      <c r="AH14" s="98"/>
      <c r="AI14" s="462"/>
      <c r="AJ14" s="98"/>
      <c r="AK14" s="462"/>
      <c r="AL14" s="98"/>
      <c r="AM14" s="137"/>
      <c r="AN14" s="137"/>
      <c r="AO14" s="82"/>
      <c r="AP14" s="82"/>
      <c r="AQ14" s="484"/>
      <c r="AR14" s="137"/>
      <c r="AS14" s="484"/>
      <c r="AT14" s="137"/>
      <c r="AU14" s="484"/>
      <c r="AV14" s="137"/>
      <c r="AW14" s="484"/>
      <c r="AX14" s="137"/>
      <c r="AY14" s="484"/>
      <c r="AZ14" s="137"/>
      <c r="BA14" s="484"/>
      <c r="BB14" s="137"/>
      <c r="BC14" s="484"/>
      <c r="BD14" s="137"/>
      <c r="BE14" s="484"/>
      <c r="BF14" s="137"/>
      <c r="BG14" s="484"/>
      <c r="BH14" s="137"/>
      <c r="BI14" s="137"/>
      <c r="BJ14" s="137"/>
      <c r="BK14" s="31"/>
      <c r="BL14" s="58"/>
      <c r="BM14" s="56"/>
      <c r="BN14" s="58"/>
      <c r="BO14" s="137"/>
      <c r="BP14" s="58"/>
      <c r="BQ14" s="137"/>
      <c r="BR14" s="58"/>
      <c r="BS14" s="137"/>
      <c r="BT14" s="58"/>
      <c r="BU14" s="137"/>
      <c r="BV14" s="137"/>
      <c r="BW14" s="137"/>
      <c r="BX14" s="82"/>
      <c r="BY14" s="98"/>
      <c r="BZ14" s="137"/>
      <c r="CA14" s="137"/>
      <c r="CB14" s="82"/>
      <c r="CC14" s="187"/>
      <c r="CD14" s="82"/>
      <c r="CE14" s="218"/>
      <c r="CF14" s="82"/>
      <c r="CG14" s="56"/>
      <c r="CH14" s="82"/>
      <c r="CI14" s="56"/>
      <c r="CJ14" s="82"/>
      <c r="CK14" s="56"/>
      <c r="CL14" s="82"/>
      <c r="CM14" s="56"/>
      <c r="CN14" s="82"/>
      <c r="CO14" s="56"/>
      <c r="CP14" s="82"/>
      <c r="CQ14" s="56"/>
      <c r="CR14" s="82"/>
      <c r="CS14" s="137"/>
      <c r="CT14" s="137"/>
      <c r="CU14" s="82"/>
      <c r="CV14" s="187"/>
      <c r="CW14" s="484"/>
      <c r="CX14" s="137"/>
      <c r="CY14" s="484"/>
      <c r="CZ14" s="137"/>
      <c r="DA14" s="484"/>
      <c r="DB14" s="137"/>
      <c r="DC14" s="484"/>
      <c r="DD14" s="137"/>
      <c r="DE14" s="484"/>
      <c r="DF14" s="98"/>
      <c r="DG14" s="484"/>
      <c r="DH14" s="98"/>
      <c r="DI14" s="484"/>
      <c r="DJ14" s="98"/>
      <c r="DK14" s="484"/>
      <c r="DL14" s="98"/>
      <c r="DM14" s="484"/>
      <c r="DN14" s="98"/>
      <c r="DO14" s="484"/>
      <c r="DP14" s="98"/>
      <c r="DQ14" s="484"/>
      <c r="DR14" s="98"/>
      <c r="DS14" s="484"/>
      <c r="DT14" s="98"/>
      <c r="DU14" s="137"/>
      <c r="DV14" s="137"/>
      <c r="DW14" s="82"/>
      <c r="DX14" s="82"/>
      <c r="DY14" s="484"/>
      <c r="DZ14" s="56"/>
      <c r="EA14" s="320"/>
      <c r="EB14" s="56"/>
      <c r="EC14" s="320"/>
      <c r="ED14" s="56"/>
      <c r="EE14" s="320"/>
      <c r="EF14" s="56"/>
      <c r="EG14" s="320"/>
      <c r="EH14" s="56"/>
      <c r="EI14" s="320"/>
      <c r="EJ14" s="56"/>
      <c r="EK14" s="320"/>
      <c r="EL14" s="56"/>
      <c r="EM14" s="320"/>
      <c r="EN14" s="56"/>
      <c r="EO14" s="320"/>
      <c r="EP14" s="56"/>
      <c r="EQ14" s="320"/>
      <c r="ER14" s="56"/>
      <c r="ES14" s="320"/>
      <c r="ET14" s="56"/>
      <c r="EU14" s="82"/>
      <c r="EV14" s="56"/>
      <c r="EW14" s="82"/>
      <c r="EX14" s="56"/>
      <c r="EY14" s="256"/>
      <c r="EZ14" s="137"/>
      <c r="FA14" s="82"/>
      <c r="FB14" s="98"/>
      <c r="FC14" s="137"/>
      <c r="FD14" s="137"/>
      <c r="FE14" s="82"/>
      <c r="FF14" s="82"/>
      <c r="FG14" s="484"/>
      <c r="FH14" s="137"/>
      <c r="FI14" s="484"/>
      <c r="FJ14" s="137"/>
      <c r="FK14" s="484"/>
      <c r="FL14" s="137"/>
      <c r="FM14" s="484"/>
      <c r="FN14" s="137"/>
      <c r="FO14" s="137"/>
      <c r="FP14" s="137"/>
      <c r="FQ14" s="82"/>
      <c r="FR14" s="484"/>
      <c r="FS14" s="137"/>
      <c r="FT14" s="484"/>
      <c r="FU14" s="137"/>
      <c r="FV14" s="484"/>
      <c r="FW14" s="137"/>
      <c r="FX14" s="484"/>
      <c r="FY14" s="137"/>
      <c r="FZ14" s="484"/>
      <c r="GA14" s="137"/>
      <c r="GB14" s="484"/>
      <c r="GC14" s="137"/>
      <c r="GD14" s="484"/>
      <c r="GE14" s="137"/>
      <c r="GF14" s="484"/>
      <c r="GG14" s="137"/>
      <c r="GH14" s="137"/>
      <c r="GI14" s="137"/>
      <c r="GJ14" s="82"/>
      <c r="GK14" s="82"/>
      <c r="GL14" s="484"/>
      <c r="GM14" s="137"/>
      <c r="GN14" s="484"/>
      <c r="GO14" s="137"/>
      <c r="GP14" s="484"/>
      <c r="GQ14" s="179"/>
      <c r="GR14" s="484"/>
      <c r="GS14" s="179"/>
      <c r="GT14" s="484"/>
      <c r="GU14" s="179"/>
      <c r="GV14" s="484"/>
      <c r="GW14" s="179"/>
      <c r="GX14" s="484"/>
      <c r="GY14" s="179"/>
      <c r="GZ14" s="137"/>
      <c r="HA14" s="137"/>
      <c r="HB14" s="82"/>
      <c r="HC14" s="82"/>
      <c r="HD14" s="484"/>
      <c r="HE14" s="137"/>
      <c r="HF14" s="484"/>
      <c r="HG14" s="137"/>
      <c r="HH14" s="484"/>
      <c r="HI14" s="137"/>
      <c r="HJ14" s="484"/>
      <c r="HK14" s="137"/>
      <c r="HL14" s="484"/>
      <c r="HM14" s="137"/>
      <c r="HN14" s="484"/>
      <c r="HO14" s="137"/>
      <c r="HP14" s="484"/>
      <c r="HQ14" s="137"/>
      <c r="HR14" s="137"/>
      <c r="HS14" s="137"/>
      <c r="HT14" s="82"/>
      <c r="HU14" s="98"/>
      <c r="HV14" s="137"/>
      <c r="HW14" s="137"/>
      <c r="HX14" s="82"/>
      <c r="HY14" s="98"/>
      <c r="HZ14" s="137"/>
      <c r="IA14" s="137"/>
      <c r="IB14" s="82"/>
      <c r="IC14" s="98"/>
      <c r="ID14" s="137"/>
      <c r="IE14" s="137"/>
      <c r="IF14" s="82"/>
      <c r="IG14" s="98"/>
      <c r="IH14" s="137"/>
      <c r="II14" s="137"/>
      <c r="IJ14" s="82"/>
      <c r="IK14" s="82"/>
      <c r="IL14" s="82"/>
      <c r="IM14" s="58"/>
      <c r="IN14" s="137"/>
      <c r="IO14" s="58"/>
      <c r="IP14" s="137"/>
      <c r="IQ14" s="58"/>
      <c r="IR14" s="137"/>
      <c r="IS14" s="58"/>
      <c r="IT14" s="137"/>
      <c r="IU14" s="58"/>
      <c r="IV14" s="137"/>
      <c r="IW14" s="58"/>
      <c r="IX14" s="137"/>
      <c r="IY14" s="58"/>
      <c r="IZ14" s="137"/>
      <c r="JA14" s="58"/>
      <c r="JB14" s="137"/>
      <c r="JC14" s="58"/>
      <c r="JD14" s="137"/>
      <c r="JE14" s="137"/>
      <c r="JF14" s="137"/>
      <c r="JG14" s="82"/>
      <c r="JH14" s="82"/>
      <c r="JI14" s="58"/>
      <c r="JJ14" s="137"/>
      <c r="JK14" s="58"/>
      <c r="JL14" s="137"/>
      <c r="JM14" s="58"/>
      <c r="JN14" s="137"/>
      <c r="JO14" s="58"/>
      <c r="JP14" s="137"/>
      <c r="JQ14" s="58"/>
      <c r="JR14" s="137"/>
      <c r="JS14" s="58"/>
      <c r="JT14" s="137"/>
      <c r="JU14" s="58"/>
      <c r="JV14" s="137"/>
      <c r="JW14" s="137"/>
      <c r="JX14" s="137"/>
      <c r="JY14" s="82"/>
      <c r="JZ14" s="82"/>
      <c r="KA14" s="58"/>
      <c r="KB14" s="137"/>
      <c r="KC14" s="58"/>
      <c r="KD14" s="137"/>
      <c r="KE14" s="58"/>
      <c r="KF14" s="137"/>
      <c r="KG14" s="58"/>
      <c r="KH14" s="137"/>
      <c r="KI14" s="58"/>
      <c r="KJ14" s="137"/>
      <c r="KK14" s="58"/>
      <c r="KL14" s="137"/>
      <c r="KM14" s="58"/>
      <c r="KN14" s="137"/>
      <c r="KO14" s="58"/>
      <c r="KP14" s="137"/>
      <c r="KQ14" s="58"/>
      <c r="KR14" s="137"/>
      <c r="KS14" s="58"/>
      <c r="KT14" s="137"/>
      <c r="KU14" s="58"/>
      <c r="KV14" s="137"/>
      <c r="KW14" s="58"/>
      <c r="KX14" s="137"/>
      <c r="KY14" s="58"/>
      <c r="KZ14" s="137"/>
      <c r="LA14" s="58"/>
      <c r="LB14" s="137"/>
      <c r="LC14" s="58"/>
      <c r="LD14" s="137"/>
      <c r="LE14" s="58"/>
      <c r="LF14" s="137"/>
      <c r="LG14" s="137"/>
      <c r="LH14" s="137"/>
      <c r="LI14" s="82"/>
      <c r="LJ14" s="82"/>
      <c r="LK14" s="58"/>
      <c r="LL14" s="137"/>
      <c r="LM14" s="58"/>
      <c r="LN14" s="137"/>
      <c r="LO14" s="58"/>
      <c r="LP14" s="137"/>
      <c r="LQ14" s="58"/>
      <c r="LR14" s="137"/>
      <c r="LS14" s="58"/>
      <c r="LT14" s="137"/>
      <c r="LU14" s="58"/>
      <c r="LV14" s="137"/>
      <c r="LW14" s="58"/>
      <c r="LX14" s="137"/>
      <c r="LY14" s="58"/>
      <c r="LZ14" s="137"/>
      <c r="MA14" s="58"/>
      <c r="MB14" s="137"/>
      <c r="MC14" s="58"/>
      <c r="MD14" s="137"/>
      <c r="ME14" s="58"/>
      <c r="MF14" s="137"/>
      <c r="MG14" s="58"/>
      <c r="MH14" s="137"/>
      <c r="MI14" s="58"/>
      <c r="MJ14" s="137"/>
      <c r="MK14" s="58"/>
      <c r="ML14" s="137"/>
      <c r="MM14" s="137"/>
      <c r="MN14" s="137"/>
      <c r="MO14" s="82"/>
      <c r="MP14" s="82"/>
      <c r="MQ14" s="58"/>
      <c r="MR14" s="137"/>
      <c r="MS14" s="58"/>
      <c r="MT14" s="137"/>
      <c r="MU14" s="58"/>
      <c r="MV14" s="137"/>
      <c r="MW14" s="58"/>
      <c r="MX14" s="137"/>
      <c r="MY14" s="58"/>
      <c r="MZ14" s="137"/>
      <c r="NA14" s="58"/>
      <c r="NB14" s="137"/>
      <c r="NC14" s="58"/>
      <c r="ND14" s="137"/>
      <c r="NE14" s="58"/>
      <c r="NF14" s="137"/>
      <c r="NG14" s="58"/>
      <c r="NH14" s="137"/>
      <c r="NI14" s="58"/>
      <c r="NJ14" s="137"/>
      <c r="NK14" s="58"/>
      <c r="NL14" s="137"/>
      <c r="NM14" s="58"/>
      <c r="NN14" s="137"/>
      <c r="NO14" s="58"/>
      <c r="NP14" s="137"/>
      <c r="NQ14" s="58"/>
      <c r="NR14" s="137"/>
      <c r="NS14" s="137"/>
      <c r="NT14" s="137"/>
      <c r="NU14" s="82"/>
      <c r="NV14" s="82"/>
      <c r="NW14" s="462"/>
      <c r="NX14" s="137"/>
      <c r="NY14" s="462"/>
      <c r="NZ14" s="137"/>
      <c r="OA14" s="462"/>
      <c r="OB14" s="137"/>
      <c r="OC14" s="462"/>
      <c r="OD14" s="137"/>
      <c r="OE14" s="462"/>
      <c r="OF14" s="137"/>
      <c r="OG14" s="462"/>
      <c r="OH14" s="137"/>
      <c r="OI14" s="462"/>
      <c r="OJ14" s="137"/>
      <c r="OK14" s="465"/>
      <c r="OL14" s="137"/>
      <c r="OM14" s="465"/>
      <c r="ON14" s="137"/>
      <c r="OO14" s="465"/>
      <c r="OP14" s="465"/>
      <c r="OQ14" s="465"/>
      <c r="OR14" s="465"/>
      <c r="OS14" s="465"/>
      <c r="OT14" s="465"/>
      <c r="OU14" s="465"/>
      <c r="OV14" s="465"/>
      <c r="OW14" s="465"/>
      <c r="OX14" s="465"/>
      <c r="OY14" s="465"/>
      <c r="OZ14" s="465"/>
      <c r="PA14" s="465"/>
      <c r="PB14" s="465"/>
      <c r="PC14" s="465"/>
      <c r="PD14" s="465"/>
      <c r="PE14" s="465"/>
      <c r="PF14" s="465"/>
      <c r="PG14" s="465"/>
      <c r="PH14" s="465"/>
      <c r="PI14" s="465"/>
      <c r="PJ14" s="137"/>
      <c r="PK14" s="465"/>
      <c r="PL14" s="465"/>
      <c r="PM14" s="465"/>
      <c r="PN14" s="465"/>
      <c r="PO14" s="465"/>
      <c r="PP14" s="465"/>
      <c r="PQ14" s="465"/>
      <c r="PR14" s="465"/>
      <c r="PS14" s="465"/>
      <c r="PT14" s="465"/>
      <c r="PU14" s="465"/>
      <c r="PV14" s="465"/>
      <c r="PW14" s="465"/>
      <c r="PX14" s="465"/>
      <c r="PY14" s="137"/>
      <c r="PZ14" s="137"/>
      <c r="QA14" s="82"/>
      <c r="QB14" s="58"/>
      <c r="QC14" s="58"/>
      <c r="QD14" s="58"/>
      <c r="QE14" s="58"/>
      <c r="QF14" s="58"/>
      <c r="QG14" s="58"/>
      <c r="QH14" s="58"/>
      <c r="QI14" s="58"/>
      <c r="QJ14" s="58"/>
      <c r="QK14" s="58"/>
      <c r="QL14" s="58"/>
      <c r="QM14" s="58"/>
      <c r="QN14" s="137"/>
      <c r="QO14" s="137"/>
      <c r="QP14" s="58"/>
      <c r="QQ14" s="82"/>
      <c r="QR14" s="58"/>
      <c r="QS14" s="137"/>
      <c r="QT14" s="58"/>
      <c r="QU14" s="137"/>
      <c r="QV14" s="58"/>
      <c r="QW14" s="137"/>
      <c r="QX14" s="58"/>
      <c r="QY14" s="137"/>
      <c r="QZ14" s="58"/>
      <c r="RA14" s="137"/>
      <c r="RB14" s="58"/>
      <c r="RC14" s="137"/>
      <c r="RD14" s="58"/>
      <c r="RE14" s="137"/>
      <c r="RF14" s="58"/>
      <c r="RG14" s="137"/>
      <c r="RH14" s="58"/>
      <c r="RI14" s="137"/>
      <c r="RJ14" s="58"/>
      <c r="RK14" s="137"/>
      <c r="RL14" s="58"/>
      <c r="RM14" s="137"/>
      <c r="RN14" s="58"/>
      <c r="RO14" s="137"/>
      <c r="RP14" s="137"/>
      <c r="RQ14" s="137"/>
      <c r="RR14" s="82"/>
      <c r="RS14" s="82"/>
      <c r="RT14" s="98"/>
      <c r="RU14" s="137"/>
      <c r="RV14" s="137"/>
      <c r="RW14" s="82"/>
      <c r="RX14" s="98"/>
      <c r="RY14" s="137"/>
      <c r="RZ14" s="137"/>
      <c r="SA14" s="82"/>
      <c r="SB14" s="98"/>
      <c r="SC14" s="137"/>
      <c r="SD14" s="137"/>
      <c r="SE14" s="82"/>
      <c r="SF14" s="82"/>
      <c r="SG14" s="58"/>
      <c r="SH14" s="137"/>
      <c r="SI14" s="58"/>
      <c r="SJ14" s="137"/>
      <c r="SK14" s="58"/>
      <c r="SL14" s="137"/>
      <c r="SM14" s="58"/>
      <c r="SN14" s="137"/>
      <c r="SO14" s="58"/>
      <c r="SP14" s="137"/>
      <c r="SQ14" s="58"/>
      <c r="SR14" s="137"/>
      <c r="SS14" s="58"/>
      <c r="ST14" s="137"/>
      <c r="SU14" s="137"/>
      <c r="SV14" s="137"/>
      <c r="SW14" s="82"/>
      <c r="SX14" s="58"/>
      <c r="SY14" s="137"/>
      <c r="SZ14" s="58"/>
      <c r="TA14" s="137"/>
      <c r="TB14" s="58"/>
      <c r="TC14" s="137"/>
      <c r="TD14" s="58"/>
      <c r="TE14" s="137"/>
      <c r="TF14" s="58"/>
      <c r="TG14" s="137"/>
      <c r="TH14" s="58"/>
      <c r="TI14" s="137"/>
      <c r="TJ14" s="58"/>
      <c r="TK14" s="137"/>
      <c r="TL14" s="137"/>
      <c r="TM14" s="137"/>
      <c r="TN14" s="82"/>
      <c r="TO14" s="82"/>
      <c r="TP14" s="58"/>
      <c r="TQ14" s="137"/>
      <c r="TR14" s="58"/>
      <c r="TS14" s="137"/>
      <c r="TT14" s="58"/>
      <c r="TU14" s="137"/>
      <c r="TV14" s="58"/>
      <c r="TW14" s="137"/>
      <c r="TX14" s="58"/>
      <c r="TY14" s="137"/>
      <c r="TZ14" s="58"/>
      <c r="UA14" s="137"/>
      <c r="UB14" s="58"/>
      <c r="UC14" s="137"/>
      <c r="UD14" s="137"/>
      <c r="UE14" s="137"/>
      <c r="UF14" s="82"/>
      <c r="UG14" s="82"/>
      <c r="UH14" s="98"/>
      <c r="UI14" s="137"/>
      <c r="UJ14" s="137"/>
      <c r="UK14" s="82"/>
      <c r="UL14" s="98"/>
      <c r="UM14" s="137"/>
      <c r="UN14" s="137"/>
      <c r="UO14" s="82"/>
      <c r="UP14" s="98"/>
      <c r="UQ14" s="137"/>
      <c r="UR14" s="137"/>
      <c r="US14" s="82"/>
      <c r="UT14" s="82"/>
      <c r="UU14" s="98"/>
      <c r="UV14" s="137"/>
      <c r="UW14" s="137"/>
      <c r="UX14" s="82"/>
      <c r="UY14" s="98"/>
      <c r="UZ14" s="137"/>
      <c r="VA14" s="137"/>
      <c r="VB14" s="82"/>
      <c r="VC14" s="98"/>
      <c r="VD14" s="137"/>
      <c r="VE14" s="137"/>
      <c r="VF14" s="160"/>
      <c r="VG14" s="135"/>
      <c r="VH14" s="135"/>
      <c r="VI14" s="135"/>
      <c r="VJ14" s="135"/>
      <c r="VK14" s="135"/>
      <c r="VL14" s="135"/>
      <c r="VM14" s="135"/>
      <c r="VN14" s="135"/>
      <c r="VO14" s="135"/>
      <c r="VP14" s="135"/>
      <c r="VQ14" s="135"/>
      <c r="VR14" s="135"/>
      <c r="VS14" s="135"/>
      <c r="VT14" s="135"/>
      <c r="VU14" s="135"/>
      <c r="VV14" s="135"/>
      <c r="VW14" s="135"/>
      <c r="VX14" s="135"/>
      <c r="VY14" s="135"/>
      <c r="VZ14" s="135"/>
      <c r="WA14" s="135"/>
      <c r="WB14" s="135"/>
      <c r="WC14" s="135"/>
      <c r="WD14" s="135"/>
      <c r="WE14" s="135"/>
      <c r="WF14" s="135"/>
      <c r="WG14" s="135"/>
      <c r="WH14" s="135"/>
      <c r="WI14" s="135"/>
      <c r="WJ14" s="135"/>
      <c r="WK14" s="135"/>
      <c r="WL14" s="135"/>
      <c r="WM14" s="135"/>
      <c r="WN14" s="135"/>
      <c r="WO14" s="135"/>
      <c r="WP14" s="135"/>
      <c r="WQ14" s="135"/>
      <c r="WR14" s="135"/>
      <c r="WS14" s="135"/>
      <c r="WT14" s="135"/>
      <c r="WU14" s="135"/>
      <c r="WV14" s="135"/>
      <c r="WW14" s="135"/>
      <c r="WX14" s="135"/>
      <c r="WY14" s="135"/>
      <c r="WZ14" s="135"/>
      <c r="XA14" s="135"/>
      <c r="XB14" s="135"/>
      <c r="XC14" s="135"/>
      <c r="XD14" s="135"/>
      <c r="XE14" s="135"/>
      <c r="XF14" s="135"/>
      <c r="XG14" s="135"/>
      <c r="XH14" s="135"/>
      <c r="XI14" s="135"/>
      <c r="XJ14" s="135"/>
      <c r="XK14" s="135"/>
      <c r="XL14" s="135"/>
      <c r="XM14" s="135"/>
      <c r="XN14" s="135"/>
      <c r="XO14" s="135"/>
      <c r="XP14" s="135"/>
      <c r="XQ14" s="135"/>
      <c r="XR14" s="135"/>
      <c r="XS14" s="135"/>
      <c r="XT14" s="135"/>
      <c r="XU14" s="135"/>
      <c r="XV14" s="135"/>
      <c r="XW14" s="135"/>
      <c r="XX14" s="135"/>
      <c r="XY14" s="135"/>
      <c r="XZ14" s="135"/>
      <c r="YA14" s="135"/>
      <c r="YB14" s="135"/>
      <c r="YC14" s="135"/>
      <c r="YD14" s="135"/>
      <c r="YE14" s="135"/>
      <c r="YF14" s="135"/>
      <c r="YG14" s="135"/>
      <c r="YH14" s="135"/>
      <c r="YI14" s="135"/>
      <c r="YJ14" s="135"/>
      <c r="YK14" s="135"/>
      <c r="YL14" s="135"/>
      <c r="YM14" s="135"/>
      <c r="YN14" s="135"/>
      <c r="YO14" s="135"/>
      <c r="YP14" s="135"/>
      <c r="YQ14" s="135"/>
      <c r="YR14" s="135"/>
      <c r="YS14" s="135"/>
      <c r="YT14" s="135"/>
      <c r="YU14" s="135"/>
      <c r="YV14" s="135"/>
      <c r="YW14" s="135"/>
      <c r="YX14" s="135"/>
      <c r="YY14" s="135"/>
      <c r="YZ14" s="135"/>
      <c r="ZA14" s="135"/>
      <c r="ZB14" s="135"/>
      <c r="ZC14" s="135"/>
      <c r="ZD14" s="135"/>
      <c r="ZE14" s="135"/>
      <c r="ZF14" s="135"/>
      <c r="ZG14" s="135"/>
      <c r="ZH14" s="135"/>
      <c r="ZI14" s="135"/>
      <c r="ZJ14" s="135"/>
      <c r="ZK14" s="135"/>
      <c r="ZL14" s="135"/>
      <c r="ZM14" s="135"/>
      <c r="ZN14" s="135"/>
      <c r="ZO14" s="135"/>
      <c r="ZP14" s="135"/>
      <c r="ZQ14" s="135"/>
      <c r="ZR14" s="135"/>
      <c r="ZS14" s="135"/>
      <c r="ZT14" s="135"/>
      <c r="ZU14" s="135"/>
      <c r="ZV14" s="135"/>
      <c r="ZW14" s="135"/>
      <c r="ZX14" s="135"/>
      <c r="ZY14" s="135"/>
      <c r="ZZ14" s="135"/>
      <c r="AAA14" s="135"/>
      <c r="AAB14" s="135"/>
      <c r="AAC14" s="135"/>
      <c r="AAD14" s="135"/>
      <c r="AAE14" s="135"/>
      <c r="AAF14" s="135"/>
      <c r="AAG14" s="135"/>
      <c r="AAH14" s="135"/>
      <c r="AAI14" s="135"/>
      <c r="AAJ14" s="135"/>
      <c r="AAK14" s="135"/>
      <c r="AAL14" s="135"/>
      <c r="AAM14" s="135"/>
      <c r="AAN14" s="135"/>
      <c r="AAO14" s="135"/>
      <c r="AAP14" s="135"/>
      <c r="AAQ14" s="135"/>
      <c r="AAR14" s="135"/>
      <c r="AAS14" s="135"/>
      <c r="AAT14" s="135"/>
      <c r="AAU14" s="135"/>
      <c r="AAV14" s="135"/>
      <c r="AAW14" s="135"/>
      <c r="AAX14" s="135"/>
      <c r="AAY14" s="135"/>
      <c r="AAZ14" s="135"/>
      <c r="ABA14" s="135"/>
      <c r="ABB14" s="135"/>
      <c r="ABC14" s="135"/>
      <c r="ABD14" s="135"/>
      <c r="ABE14" s="135"/>
      <c r="ABF14" s="135"/>
      <c r="ABG14" s="135"/>
      <c r="ABH14" s="135"/>
      <c r="ABI14" s="135"/>
      <c r="ABJ14" s="135"/>
      <c r="ABK14" s="135"/>
      <c r="ABL14" s="135"/>
      <c r="ABM14" s="135"/>
      <c r="ABN14" s="135"/>
      <c r="ABO14" s="135"/>
      <c r="ABP14" s="135"/>
      <c r="ABQ14" s="135"/>
      <c r="ABR14" s="135"/>
      <c r="ABS14" s="135"/>
      <c r="ABT14" s="135"/>
      <c r="ABU14" s="135"/>
      <c r="ABV14" s="135"/>
      <c r="ABW14" s="135"/>
      <c r="ABX14" s="135"/>
      <c r="ABY14" s="135"/>
      <c r="ABZ14" s="135"/>
      <c r="ACA14" s="135"/>
      <c r="ACB14" s="135"/>
      <c r="ACC14" s="135"/>
      <c r="ACD14" s="135"/>
      <c r="ACE14" s="135"/>
      <c r="ACF14" s="135"/>
      <c r="ACG14" s="135"/>
      <c r="ACH14" s="135"/>
      <c r="ACI14" s="135"/>
      <c r="ACJ14" s="135"/>
      <c r="ACK14" s="135"/>
      <c r="ACL14" s="135"/>
      <c r="ACM14" s="135"/>
      <c r="ACN14" s="135"/>
      <c r="ACO14" s="135"/>
      <c r="ACP14" s="135"/>
      <c r="ACQ14" s="135"/>
      <c r="ACR14" s="135"/>
      <c r="ACS14" s="135"/>
      <c r="ACT14" s="135"/>
      <c r="ACU14" s="135"/>
      <c r="ACV14" s="135"/>
      <c r="ACW14" s="135"/>
      <c r="ACX14" s="135"/>
      <c r="ACY14" s="135"/>
      <c r="ACZ14" s="135"/>
      <c r="ADA14" s="135"/>
      <c r="ADB14" s="135"/>
      <c r="ADC14" s="135"/>
      <c r="ADD14" s="135"/>
      <c r="ADE14" s="135"/>
      <c r="ADF14" s="135"/>
      <c r="ADG14" s="135"/>
      <c r="ADH14" s="135"/>
      <c r="ADI14" s="135"/>
      <c r="ADJ14" s="135"/>
      <c r="ADK14" s="135"/>
      <c r="ADL14" s="135"/>
      <c r="ADM14" s="135"/>
      <c r="ADN14" s="135"/>
      <c r="ADO14" s="135"/>
      <c r="ADP14" s="135"/>
      <c r="ADQ14" s="135"/>
      <c r="ADR14" s="135"/>
      <c r="ADS14" s="135"/>
      <c r="ADT14" s="135"/>
      <c r="ADU14" s="135"/>
      <c r="ADV14" s="135"/>
      <c r="ADW14" s="135"/>
      <c r="ADX14" s="135"/>
      <c r="ADY14" s="135"/>
      <c r="ADZ14" s="135"/>
      <c r="AEA14" s="135"/>
      <c r="AEB14" s="135"/>
      <c r="AEC14" s="135"/>
      <c r="AED14" s="135"/>
      <c r="AEE14" s="135"/>
      <c r="AEF14" s="135"/>
      <c r="AEG14" s="135"/>
      <c r="AEH14" s="135"/>
      <c r="AEI14" s="135"/>
      <c r="AEJ14" s="135"/>
      <c r="AEK14" s="135"/>
      <c r="AEL14" s="135"/>
      <c r="AEM14" s="135"/>
      <c r="AEN14" s="135"/>
      <c r="AEO14" s="135"/>
      <c r="AEP14" s="135"/>
      <c r="AEQ14" s="135"/>
      <c r="AER14" s="135"/>
      <c r="AES14" s="135"/>
      <c r="AET14" s="135"/>
      <c r="AEU14" s="135"/>
      <c r="AEV14" s="135"/>
      <c r="AEW14" s="135"/>
      <c r="AEX14" s="135"/>
      <c r="AEY14" s="135"/>
      <c r="AEZ14" s="135"/>
      <c r="AFA14" s="135"/>
      <c r="AFB14" s="135"/>
      <c r="AFC14" s="135"/>
      <c r="AFD14" s="135"/>
      <c r="AFE14" s="135"/>
      <c r="AFF14" s="135"/>
      <c r="AFG14" s="135"/>
      <c r="AFH14" s="135"/>
      <c r="AFI14" s="135"/>
      <c r="AFJ14" s="135"/>
      <c r="AFK14" s="135"/>
      <c r="AFL14" s="135"/>
      <c r="AFM14" s="135"/>
      <c r="AFN14" s="135"/>
      <c r="AFO14" s="135"/>
      <c r="AFP14" s="135"/>
      <c r="AFQ14" s="135"/>
      <c r="AFR14" s="135"/>
      <c r="AFS14" s="135"/>
      <c r="AFT14" s="135"/>
      <c r="AFU14" s="135"/>
      <c r="AFV14" s="135"/>
      <c r="AFW14" s="135"/>
      <c r="AFX14" s="135"/>
      <c r="AFY14" s="135"/>
      <c r="AFZ14" s="135"/>
      <c r="AGA14" s="135"/>
      <c r="AGB14" s="135"/>
      <c r="AGC14" s="135"/>
      <c r="AGD14" s="135"/>
      <c r="AGE14" s="135"/>
      <c r="AGF14" s="135"/>
      <c r="AGG14" s="135"/>
      <c r="AGH14" s="135"/>
      <c r="AGI14" s="135"/>
      <c r="AGJ14" s="135"/>
      <c r="AGK14" s="135"/>
      <c r="AGL14" s="135"/>
      <c r="AGM14" s="135"/>
      <c r="AGN14" s="135"/>
      <c r="AGO14" s="135"/>
      <c r="AGP14" s="135"/>
      <c r="AGQ14" s="135"/>
      <c r="AGR14" s="135"/>
      <c r="AGS14" s="135"/>
      <c r="AGT14" s="135"/>
      <c r="AGU14" s="135"/>
      <c r="AGV14" s="135"/>
      <c r="AGW14" s="135"/>
      <c r="AGX14" s="135"/>
      <c r="AGY14" s="135"/>
      <c r="AGZ14" s="135"/>
      <c r="AHA14" s="135"/>
      <c r="AHB14" s="135"/>
      <c r="AHC14" s="135"/>
      <c r="AHD14" s="135"/>
      <c r="AHE14" s="135"/>
      <c r="AHF14" s="135"/>
      <c r="AHG14" s="135"/>
      <c r="AHH14" s="135"/>
      <c r="AHI14" s="135"/>
      <c r="AHJ14" s="135"/>
      <c r="AHK14" s="135"/>
      <c r="AHL14" s="135"/>
      <c r="AHM14" s="135"/>
      <c r="AHN14" s="135"/>
      <c r="AHO14" s="135"/>
      <c r="AHP14" s="135"/>
      <c r="AHQ14" s="135"/>
      <c r="AHR14" s="135"/>
      <c r="AHS14" s="135"/>
      <c r="AHT14" s="135"/>
      <c r="AHU14" s="135"/>
      <c r="AHV14" s="135"/>
      <c r="AHW14" s="135"/>
      <c r="AHX14" s="135"/>
      <c r="AHY14" s="135"/>
      <c r="AHZ14" s="135"/>
      <c r="AIA14" s="135"/>
      <c r="AIB14" s="135"/>
      <c r="AIC14" s="135"/>
      <c r="AID14" s="135"/>
      <c r="AIE14" s="135"/>
      <c r="AIF14" s="135"/>
      <c r="AIG14" s="135"/>
      <c r="AIH14" s="135"/>
      <c r="AII14" s="135"/>
      <c r="AIJ14" s="135"/>
      <c r="AIK14" s="135"/>
      <c r="AIL14" s="135"/>
      <c r="AIM14" s="135"/>
      <c r="AIN14" s="135"/>
      <c r="AIO14" s="135"/>
      <c r="AIP14" s="135"/>
      <c r="AIQ14" s="135"/>
      <c r="AIR14" s="135"/>
      <c r="AIS14" s="135"/>
      <c r="AIT14" s="135"/>
      <c r="AIU14" s="135"/>
      <c r="AIV14" s="135"/>
      <c r="AIW14" s="135"/>
      <c r="AIX14" s="135"/>
      <c r="AIY14" s="135"/>
      <c r="AIZ14" s="135"/>
      <c r="AJA14" s="135"/>
      <c r="AJB14" s="135"/>
      <c r="AJC14" s="135"/>
      <c r="AJD14" s="135"/>
      <c r="AJE14" s="135"/>
      <c r="AJF14" s="135"/>
      <c r="AJG14" s="135"/>
      <c r="AJH14" s="135"/>
      <c r="AJI14" s="135"/>
      <c r="AJJ14" s="135"/>
      <c r="AJK14" s="135"/>
      <c r="AJL14" s="135"/>
      <c r="AJM14" s="135"/>
      <c r="AJN14" s="135"/>
      <c r="AJO14" s="135"/>
      <c r="AJP14" s="135"/>
      <c r="AJQ14" s="135"/>
      <c r="AJR14" s="135"/>
      <c r="AJS14" s="135"/>
      <c r="AJT14" s="135"/>
      <c r="AJU14" s="135"/>
      <c r="AJV14" s="135"/>
      <c r="AJW14" s="135"/>
      <c r="AJX14" s="135"/>
      <c r="AJY14" s="135"/>
      <c r="AJZ14" s="135"/>
      <c r="AKA14" s="135"/>
      <c r="AKB14" s="135"/>
      <c r="AKC14" s="135"/>
      <c r="AKD14" s="135"/>
      <c r="AKE14" s="135"/>
      <c r="AKF14" s="135"/>
      <c r="AKG14" s="135"/>
      <c r="AKH14" s="135"/>
      <c r="AKI14" s="135"/>
      <c r="AKJ14" s="135"/>
      <c r="AKK14" s="135"/>
      <c r="AKL14" s="135"/>
      <c r="AKM14" s="135"/>
      <c r="AKN14" s="135"/>
      <c r="AKO14" s="135"/>
      <c r="AKP14" s="135"/>
      <c r="AKQ14" s="135"/>
      <c r="AKR14" s="135"/>
      <c r="AKS14" s="135"/>
      <c r="AKT14" s="135"/>
      <c r="AKU14" s="135"/>
      <c r="AKV14" s="135"/>
      <c r="AKW14" s="135"/>
      <c r="AKX14" s="135"/>
      <c r="AKY14" s="135"/>
      <c r="AKZ14" s="135"/>
      <c r="ALA14" s="135"/>
      <c r="ALB14" s="135"/>
      <c r="ALC14" s="135"/>
      <c r="ALD14" s="135"/>
      <c r="ALE14" s="135"/>
      <c r="ALF14" s="135"/>
      <c r="ALG14" s="135"/>
      <c r="ALH14" s="135"/>
      <c r="ALI14" s="135"/>
      <c r="ALJ14" s="135"/>
      <c r="ALK14" s="135"/>
      <c r="ALL14" s="135"/>
      <c r="ALM14" s="135"/>
      <c r="ALN14" s="135"/>
      <c r="ALO14" s="135"/>
      <c r="ALP14" s="135"/>
      <c r="ALQ14" s="135"/>
      <c r="ALR14" s="135"/>
      <c r="ALS14" s="135"/>
      <c r="ALT14" s="135"/>
      <c r="ALU14" s="135"/>
      <c r="ALV14" s="135"/>
      <c r="ALW14" s="135"/>
      <c r="ALX14" s="135"/>
      <c r="ALY14" s="135"/>
      <c r="ALZ14" s="135"/>
      <c r="AMA14" s="135"/>
      <c r="AMB14" s="135"/>
      <c r="AMC14" s="135"/>
      <c r="AMD14" s="135"/>
      <c r="AME14" s="135"/>
      <c r="AMF14" s="135"/>
      <c r="AMG14" s="135"/>
      <c r="AMH14" s="135"/>
      <c r="AMI14" s="135"/>
      <c r="AMJ14" s="135"/>
      <c r="AMK14" s="135"/>
      <c r="AML14" s="135"/>
      <c r="AMM14" s="135"/>
      <c r="AMN14" s="135"/>
      <c r="AMO14" s="135"/>
      <c r="AMP14" s="135"/>
      <c r="AMQ14" s="135"/>
      <c r="AMR14" s="135"/>
      <c r="AMS14" s="135"/>
      <c r="AMT14" s="135"/>
      <c r="AMU14" s="135"/>
      <c r="AMV14" s="135"/>
      <c r="AMW14" s="135"/>
      <c r="AMX14" s="135"/>
      <c r="AMY14" s="135"/>
      <c r="AMZ14" s="135"/>
      <c r="ANA14" s="135"/>
      <c r="ANB14" s="135"/>
      <c r="ANC14" s="135"/>
      <c r="AND14" s="135"/>
      <c r="ANE14" s="135"/>
      <c r="ANF14" s="135"/>
      <c r="ANG14" s="135"/>
      <c r="ANH14" s="135"/>
      <c r="ANI14" s="135"/>
      <c r="ANJ14" s="135"/>
      <c r="ANK14" s="135"/>
      <c r="ANL14" s="135"/>
      <c r="ANM14" s="135"/>
      <c r="ANN14" s="135"/>
      <c r="ANO14" s="135"/>
      <c r="ANP14" s="135"/>
      <c r="ANQ14" s="135"/>
      <c r="ANR14" s="135"/>
      <c r="ANS14" s="135"/>
      <c r="ANT14" s="135"/>
      <c r="ANU14" s="135"/>
      <c r="ANV14" s="135"/>
      <c r="ANW14" s="135"/>
      <c r="ANX14" s="135"/>
      <c r="ANY14" s="135"/>
      <c r="ANZ14" s="135"/>
      <c r="AOA14" s="135"/>
      <c r="AOB14" s="135"/>
      <c r="AOC14" s="135"/>
      <c r="AOD14" s="135"/>
      <c r="AOE14" s="135"/>
      <c r="AOF14" s="135"/>
      <c r="AOG14" s="135"/>
      <c r="AOH14" s="135"/>
      <c r="AOI14" s="135"/>
      <c r="AOJ14" s="135"/>
      <c r="AOK14" s="135"/>
      <c r="AOL14" s="135"/>
      <c r="AOM14" s="135"/>
      <c r="AON14" s="135"/>
      <c r="AOO14" s="135"/>
      <c r="AOP14" s="135"/>
      <c r="AOQ14" s="135"/>
      <c r="AOR14" s="135"/>
      <c r="AOS14" s="135"/>
      <c r="AOT14" s="135"/>
      <c r="AOU14" s="135"/>
      <c r="AOV14" s="135"/>
      <c r="AOW14" s="135"/>
      <c r="AOX14" s="135"/>
      <c r="AOY14" s="135"/>
      <c r="AOZ14" s="135"/>
      <c r="APA14" s="135"/>
      <c r="APB14" s="135"/>
      <c r="APC14" s="135"/>
      <c r="APD14" s="135"/>
      <c r="APE14" s="135"/>
      <c r="APF14" s="135"/>
      <c r="APG14" s="135"/>
      <c r="APH14" s="135"/>
      <c r="API14" s="135"/>
      <c r="APJ14" s="135"/>
      <c r="APK14" s="135"/>
      <c r="APL14" s="135"/>
      <c r="APM14" s="135"/>
      <c r="APN14" s="135"/>
      <c r="APO14" s="135"/>
      <c r="APP14" s="135"/>
      <c r="APQ14" s="135"/>
      <c r="APR14" s="135"/>
      <c r="APS14" s="135"/>
      <c r="APT14" s="135"/>
      <c r="APU14" s="135"/>
      <c r="APV14" s="135"/>
      <c r="APW14" s="135"/>
      <c r="APX14" s="135"/>
      <c r="APY14" s="135"/>
      <c r="APZ14" s="135"/>
      <c r="AQA14" s="135"/>
      <c r="AQB14" s="135"/>
      <c r="AQC14" s="135"/>
      <c r="AQD14" s="135"/>
      <c r="AQE14" s="135"/>
      <c r="AQF14" s="135"/>
      <c r="AQG14" s="135"/>
      <c r="AQH14" s="135"/>
      <c r="AQI14" s="135"/>
      <c r="AQJ14" s="135"/>
      <c r="AQK14" s="135"/>
      <c r="AQL14" s="135"/>
      <c r="AQM14" s="135"/>
      <c r="AQN14" s="135"/>
      <c r="AQO14" s="135"/>
      <c r="AQP14" s="135"/>
      <c r="AQQ14" s="135"/>
      <c r="AQR14" s="135"/>
      <c r="AQS14" s="135"/>
      <c r="AQT14" s="135"/>
      <c r="AQU14" s="135"/>
      <c r="AQV14" s="135"/>
      <c r="AQW14" s="135"/>
      <c r="AQX14" s="135"/>
      <c r="AQY14" s="135"/>
      <c r="AQZ14" s="135"/>
      <c r="ARA14" s="135"/>
      <c r="ARB14" s="135"/>
      <c r="ARC14" s="135"/>
      <c r="ARD14" s="135"/>
      <c r="ARE14" s="135"/>
      <c r="ARF14" s="135"/>
      <c r="ARG14" s="135"/>
      <c r="ARH14" s="135"/>
      <c r="ARI14" s="135"/>
      <c r="ARJ14" s="135"/>
      <c r="ARK14" s="135"/>
      <c r="ARL14" s="135"/>
      <c r="ARM14" s="135"/>
      <c r="ARN14" s="135"/>
      <c r="ARO14" s="135"/>
      <c r="ARP14" s="135"/>
      <c r="ARQ14" s="135"/>
      <c r="ARR14" s="135"/>
      <c r="ARS14" s="135"/>
      <c r="ART14" s="135"/>
      <c r="ARU14" s="135"/>
      <c r="ARV14" s="135"/>
      <c r="ARW14" s="135"/>
      <c r="ARX14" s="135"/>
      <c r="ARY14" s="135"/>
      <c r="ARZ14" s="135"/>
      <c r="ASA14" s="135"/>
      <c r="ASB14" s="135"/>
      <c r="ASC14" s="135"/>
      <c r="ASD14" s="135"/>
      <c r="ASE14" s="135"/>
      <c r="ASF14" s="135"/>
      <c r="ASG14" s="135"/>
      <c r="ASH14" s="135"/>
      <c r="ASI14" s="135"/>
      <c r="ASJ14" s="135"/>
      <c r="ASK14" s="135"/>
      <c r="ASL14" s="135"/>
      <c r="ASM14" s="135"/>
      <c r="ASN14" s="135"/>
      <c r="ASO14" s="135"/>
      <c r="ASP14" s="135"/>
      <c r="ASQ14" s="135"/>
      <c r="ASR14" s="135"/>
      <c r="ASS14" s="135"/>
      <c r="AST14" s="135"/>
      <c r="ASU14" s="135"/>
      <c r="ASV14" s="135"/>
      <c r="ASW14" s="135"/>
      <c r="ASX14" s="135"/>
      <c r="ASY14" s="135"/>
      <c r="ASZ14" s="135"/>
      <c r="ATA14" s="135"/>
      <c r="ATB14" s="135"/>
      <c r="ATC14" s="135"/>
      <c r="ATD14" s="135"/>
      <c r="ATE14" s="135"/>
      <c r="ATF14" s="135"/>
      <c r="ATG14" s="135"/>
      <c r="ATH14" s="135"/>
      <c r="ATI14" s="135"/>
      <c r="ATJ14" s="135"/>
      <c r="ATK14" s="135"/>
      <c r="ATL14" s="135"/>
      <c r="ATM14" s="135"/>
      <c r="ATN14" s="135"/>
      <c r="ATO14" s="135"/>
      <c r="ATP14" s="135"/>
      <c r="ATQ14" s="135"/>
      <c r="ATR14" s="135"/>
      <c r="ATS14" s="135"/>
      <c r="ATT14" s="135"/>
      <c r="ATU14" s="135"/>
      <c r="ATV14" s="135"/>
      <c r="ATW14" s="135"/>
      <c r="ATX14" s="135"/>
      <c r="ATY14" s="135"/>
      <c r="ATZ14" s="135"/>
      <c r="AUA14" s="135"/>
      <c r="AUB14" s="135"/>
      <c r="AUC14" s="135"/>
      <c r="AUD14" s="135"/>
      <c r="AUE14" s="135"/>
      <c r="AUF14" s="135"/>
      <c r="AUG14" s="135"/>
      <c r="AUH14" s="135"/>
      <c r="AUI14" s="135"/>
      <c r="AUJ14" s="135"/>
      <c r="AUK14" s="135"/>
      <c r="AUL14" s="135"/>
      <c r="AUM14" s="135"/>
      <c r="AUN14" s="135"/>
      <c r="AUO14" s="135"/>
      <c r="AUP14" s="135"/>
      <c r="AUQ14" s="135"/>
      <c r="AUR14" s="135"/>
      <c r="AUS14" s="135"/>
      <c r="AUT14" s="135"/>
      <c r="AUU14" s="135"/>
      <c r="AUV14" s="135"/>
      <c r="AUW14" s="135"/>
      <c r="AUX14" s="135"/>
      <c r="AUY14" s="135"/>
      <c r="AUZ14" s="135"/>
      <c r="AVA14" s="135"/>
      <c r="AVB14" s="135"/>
      <c r="AVC14" s="135"/>
      <c r="AVD14" s="135"/>
      <c r="AVE14" s="135"/>
      <c r="AVF14" s="135"/>
      <c r="AVG14" s="135"/>
      <c r="AVH14" s="135"/>
      <c r="AVI14" s="135"/>
      <c r="AVJ14" s="135"/>
      <c r="AVK14" s="135"/>
      <c r="AVL14" s="135"/>
      <c r="AVM14" s="135"/>
      <c r="AVN14" s="135"/>
      <c r="AVO14" s="135"/>
      <c r="AVP14" s="135"/>
      <c r="AVQ14" s="135"/>
      <c r="AVR14" s="135"/>
      <c r="AVS14" s="135"/>
      <c r="AVT14" s="135"/>
      <c r="AVU14" s="135"/>
      <c r="AVV14" s="135"/>
      <c r="AVW14" s="135"/>
      <c r="AVX14" s="135"/>
      <c r="AVY14" s="135"/>
      <c r="AVZ14" s="135"/>
      <c r="AWA14" s="135"/>
      <c r="AWB14" s="135"/>
      <c r="AWC14" s="135"/>
      <c r="AWD14" s="135"/>
      <c r="AWE14" s="135"/>
      <c r="AWF14" s="135"/>
      <c r="AWG14" s="135"/>
      <c r="AWH14" s="135"/>
      <c r="AWI14" s="135"/>
      <c r="AWJ14" s="135"/>
      <c r="AWK14" s="135"/>
      <c r="AWL14" s="135"/>
      <c r="AWM14" s="135"/>
      <c r="AWN14" s="135"/>
      <c r="AWO14" s="135"/>
      <c r="AWP14" s="135"/>
      <c r="AWQ14" s="135"/>
      <c r="AWR14" s="135"/>
      <c r="AWS14" s="135"/>
      <c r="AWT14" s="135"/>
      <c r="AWU14" s="135"/>
      <c r="AWV14" s="135"/>
      <c r="AWW14" s="135"/>
      <c r="AWX14" s="135"/>
      <c r="AWY14" s="135"/>
      <c r="AWZ14" s="135"/>
      <c r="AXA14" s="135"/>
      <c r="AXB14" s="135"/>
      <c r="AXC14" s="135"/>
      <c r="AXD14" s="135"/>
      <c r="AXE14" s="135"/>
      <c r="AXF14" s="135"/>
      <c r="AXG14" s="135"/>
      <c r="AXH14" s="135"/>
      <c r="AXI14" s="135"/>
      <c r="AXJ14" s="135"/>
      <c r="AXK14" s="135"/>
      <c r="AXL14" s="135"/>
      <c r="AXM14" s="135"/>
      <c r="AXN14" s="135"/>
      <c r="AXO14" s="135"/>
      <c r="AXP14" s="135"/>
      <c r="AXQ14" s="135"/>
      <c r="AXR14" s="135"/>
      <c r="AXS14" s="135"/>
      <c r="AXT14" s="135"/>
      <c r="AXU14" s="135"/>
      <c r="AXV14" s="135"/>
      <c r="AXW14" s="135"/>
      <c r="AXX14" s="135"/>
      <c r="AXY14" s="135"/>
      <c r="AXZ14" s="135"/>
      <c r="AYA14" s="135"/>
      <c r="AYB14" s="135"/>
      <c r="AYC14" s="135"/>
      <c r="AYD14" s="135"/>
      <c r="AYE14" s="135"/>
      <c r="AYF14" s="135"/>
      <c r="AYG14" s="135"/>
      <c r="AYH14" s="135"/>
      <c r="AYI14" s="135"/>
      <c r="AYJ14" s="135"/>
      <c r="AYK14" s="135"/>
      <c r="AYL14" s="135"/>
      <c r="AYM14" s="135"/>
      <c r="AYN14" s="135"/>
      <c r="AYO14" s="135"/>
      <c r="AYP14" s="135"/>
      <c r="AYQ14" s="135"/>
      <c r="AYR14" s="135"/>
      <c r="AYS14" s="135"/>
      <c r="AYT14" s="135"/>
      <c r="AYU14" s="135"/>
      <c r="AYV14" s="135"/>
      <c r="AYW14" s="135"/>
      <c r="AYX14" s="135"/>
      <c r="AYY14" s="135"/>
      <c r="AYZ14" s="135"/>
      <c r="AZA14" s="135"/>
      <c r="AZB14" s="135"/>
      <c r="AZC14" s="135"/>
      <c r="AZD14" s="135"/>
      <c r="AZE14" s="135"/>
      <c r="AZF14" s="135"/>
      <c r="AZG14" s="135"/>
      <c r="AZH14" s="135"/>
      <c r="AZI14" s="135"/>
      <c r="AZJ14" s="135"/>
      <c r="AZK14" s="135"/>
      <c r="AZL14" s="135"/>
      <c r="AZM14" s="135"/>
      <c r="AZN14" s="135"/>
      <c r="AZO14" s="135"/>
      <c r="AZP14" s="135"/>
      <c r="AZQ14" s="135"/>
      <c r="AZR14" s="135"/>
      <c r="AZS14" s="135"/>
      <c r="AZT14" s="135"/>
      <c r="AZU14" s="135"/>
      <c r="AZV14" s="135"/>
      <c r="AZW14" s="135"/>
      <c r="AZX14" s="135"/>
      <c r="AZY14" s="135"/>
      <c r="AZZ14" s="135"/>
      <c r="BAA14" s="135"/>
      <c r="BAB14" s="135"/>
      <c r="BAC14" s="135"/>
      <c r="BAD14" s="135"/>
      <c r="BAE14" s="135"/>
      <c r="BAF14" s="135"/>
      <c r="BAG14" s="135"/>
      <c r="BAH14" s="135"/>
      <c r="BAI14" s="135"/>
      <c r="BAJ14" s="135"/>
      <c r="BAK14" s="135"/>
      <c r="BAL14" s="135"/>
      <c r="BAM14" s="135"/>
      <c r="BAN14" s="135"/>
      <c r="BAO14" s="135"/>
      <c r="BAP14" s="135"/>
      <c r="BAQ14" s="135"/>
      <c r="BAR14" s="135"/>
      <c r="BAS14" s="135"/>
      <c r="BAT14" s="135"/>
      <c r="BAU14" s="135"/>
      <c r="BAV14" s="135"/>
      <c r="BAW14" s="135"/>
      <c r="BAX14" s="135"/>
      <c r="BAY14" s="135"/>
      <c r="BAZ14" s="135"/>
      <c r="BBA14" s="135"/>
      <c r="BBB14" s="135"/>
      <c r="BBC14" s="135"/>
      <c r="BBD14" s="135"/>
      <c r="BBE14" s="135"/>
      <c r="BBF14" s="135"/>
      <c r="BBG14" s="135"/>
      <c r="BBH14" s="135"/>
      <c r="BBI14" s="135"/>
      <c r="BBJ14" s="135"/>
      <c r="BBK14" s="135"/>
      <c r="BBL14" s="135"/>
      <c r="BBM14" s="135"/>
      <c r="BBN14" s="135"/>
      <c r="BBO14" s="135"/>
      <c r="BBP14" s="135"/>
      <c r="BBQ14" s="135"/>
      <c r="BBR14" s="135"/>
      <c r="BBS14" s="135"/>
      <c r="BBT14" s="135"/>
      <c r="BBU14" s="135"/>
      <c r="BBV14" s="135"/>
      <c r="BBW14" s="135"/>
      <c r="BBX14" s="135"/>
      <c r="BBY14" s="135"/>
      <c r="BBZ14" s="135"/>
      <c r="BCA14" s="135"/>
      <c r="BCB14" s="135"/>
      <c r="BCC14" s="135"/>
      <c r="BCD14" s="135"/>
      <c r="BCE14" s="135"/>
      <c r="BCF14" s="135"/>
      <c r="BCG14" s="135"/>
      <c r="BCH14" s="135"/>
      <c r="BCI14" s="135"/>
      <c r="BCJ14" s="135"/>
      <c r="BCK14" s="135"/>
      <c r="BCL14" s="135"/>
      <c r="BCM14" s="135"/>
      <c r="BCN14" s="135"/>
      <c r="BCO14" s="135"/>
      <c r="BCP14" s="135"/>
      <c r="BCQ14" s="135"/>
      <c r="BCR14" s="135"/>
      <c r="BCS14" s="135"/>
      <c r="BCT14" s="135"/>
      <c r="BCU14" s="135"/>
      <c r="BCV14" s="135"/>
      <c r="BCW14" s="135"/>
      <c r="BCX14" s="135"/>
      <c r="BCY14" s="135"/>
      <c r="BCZ14" s="135"/>
      <c r="BDA14" s="135"/>
      <c r="BDB14" s="135"/>
      <c r="BDC14" s="135"/>
      <c r="BDD14" s="135"/>
      <c r="BDE14" s="135"/>
      <c r="BDF14" s="135"/>
      <c r="BDG14" s="135"/>
      <c r="BDH14" s="135"/>
      <c r="BDI14" s="135"/>
      <c r="BDJ14" s="135"/>
      <c r="BDK14" s="135"/>
      <c r="BDL14" s="135"/>
      <c r="BDM14" s="135"/>
      <c r="BDN14" s="135"/>
      <c r="BDO14" s="135"/>
      <c r="BDP14" s="135"/>
      <c r="BDQ14" s="135"/>
      <c r="BDR14" s="135"/>
      <c r="BDS14" s="135"/>
      <c r="BDT14" s="135"/>
      <c r="BDU14" s="135"/>
      <c r="BDV14" s="135"/>
      <c r="BDW14" s="135"/>
      <c r="BDX14" s="135"/>
      <c r="BDY14" s="135"/>
      <c r="BDZ14" s="135"/>
      <c r="BEA14" s="135"/>
      <c r="BEB14" s="135"/>
      <c r="BEC14" s="135"/>
      <c r="BED14" s="135"/>
      <c r="BEE14" s="135"/>
      <c r="BEF14" s="135"/>
      <c r="BEG14" s="135"/>
      <c r="BEH14" s="135"/>
      <c r="BEI14" s="135"/>
      <c r="BEJ14" s="135"/>
      <c r="BEK14" s="135"/>
      <c r="BEL14" s="135"/>
      <c r="BEM14" s="135"/>
      <c r="BEN14" s="135"/>
      <c r="BEO14" s="135"/>
      <c r="BEP14" s="135"/>
      <c r="BEQ14" s="135"/>
      <c r="BER14" s="135"/>
      <c r="BES14" s="135"/>
      <c r="BET14" s="135"/>
      <c r="BEU14" s="135"/>
      <c r="BEV14" s="135"/>
      <c r="BEW14" s="135"/>
      <c r="BEX14" s="135"/>
      <c r="BEY14" s="135"/>
      <c r="BEZ14" s="135"/>
      <c r="BFA14" s="135"/>
      <c r="BFB14" s="135"/>
      <c r="BFC14" s="135"/>
      <c r="BFD14" s="135"/>
      <c r="BFE14" s="135"/>
      <c r="BFF14" s="135"/>
      <c r="BFG14" s="135"/>
      <c r="BFH14" s="135"/>
      <c r="BFI14" s="135"/>
      <c r="BFJ14" s="135"/>
      <c r="BFK14" s="135"/>
      <c r="BFL14" s="135"/>
      <c r="BFM14" s="135"/>
      <c r="BFN14" s="135"/>
      <c r="BFO14" s="135"/>
      <c r="BFP14" s="135"/>
      <c r="BFQ14" s="135"/>
      <c r="BFR14" s="135"/>
      <c r="BFS14" s="135"/>
      <c r="BFT14" s="135"/>
      <c r="BFU14" s="135"/>
      <c r="BFV14" s="135"/>
      <c r="BFW14" s="135"/>
      <c r="BFX14" s="135"/>
      <c r="BFY14" s="135"/>
      <c r="BFZ14" s="135"/>
      <c r="BGA14" s="135"/>
      <c r="BGB14" s="135"/>
      <c r="BGC14" s="135"/>
      <c r="BGD14" s="135"/>
      <c r="BGE14" s="135"/>
      <c r="BGF14" s="135"/>
      <c r="BGG14" s="135"/>
      <c r="BGH14" s="135"/>
      <c r="BGI14" s="135"/>
      <c r="BGJ14" s="135"/>
      <c r="BGK14" s="135"/>
      <c r="BGL14" s="135"/>
      <c r="BGM14" s="135"/>
      <c r="BGN14" s="135"/>
      <c r="BGO14" s="135"/>
      <c r="BGP14" s="135"/>
      <c r="BGQ14" s="135"/>
      <c r="BGR14" s="135"/>
      <c r="BGS14" s="135"/>
      <c r="BGT14" s="135"/>
      <c r="BGU14" s="135"/>
      <c r="BGV14" s="135"/>
      <c r="BGW14" s="135"/>
      <c r="BGX14" s="135"/>
      <c r="BGY14" s="135"/>
      <c r="BGZ14" s="135"/>
      <c r="BHA14" s="135"/>
      <c r="BHB14" s="135"/>
      <c r="BHC14" s="135"/>
      <c r="BHD14" s="135"/>
      <c r="BHE14" s="135"/>
      <c r="BHF14" s="135"/>
      <c r="BHG14" s="135"/>
      <c r="BHH14" s="135"/>
      <c r="BHI14" s="135"/>
      <c r="BHJ14" s="135"/>
      <c r="BHK14" s="135"/>
      <c r="BHL14" s="135"/>
      <c r="BHM14" s="135"/>
      <c r="BHN14" s="135"/>
      <c r="BHO14" s="135"/>
      <c r="BHP14" s="135"/>
      <c r="BHQ14" s="135"/>
      <c r="BHR14" s="135"/>
      <c r="BHS14" s="135"/>
      <c r="BHT14" s="135"/>
      <c r="BHU14" s="135"/>
      <c r="BHV14" s="135"/>
      <c r="BHW14" s="135"/>
      <c r="BHX14" s="135"/>
      <c r="BHY14" s="135"/>
      <c r="BHZ14" s="135"/>
      <c r="BIA14" s="135"/>
      <c r="BIB14" s="135"/>
      <c r="BIC14" s="135"/>
      <c r="BID14" s="135"/>
      <c r="BIE14" s="135"/>
      <c r="BIF14" s="135"/>
      <c r="BIG14" s="135"/>
      <c r="BIH14" s="135"/>
      <c r="BII14" s="135"/>
      <c r="BIJ14" s="135"/>
      <c r="BIK14" s="135"/>
      <c r="BIL14" s="135"/>
      <c r="BIM14" s="135"/>
      <c r="BIN14" s="135"/>
      <c r="BIO14" s="135"/>
      <c r="BIP14" s="135"/>
      <c r="BIQ14" s="135"/>
      <c r="BIR14" s="135"/>
      <c r="BIS14" s="135"/>
      <c r="BIT14" s="135"/>
      <c r="BIU14" s="135"/>
      <c r="BIV14" s="135"/>
      <c r="BIW14" s="135"/>
      <c r="BIX14" s="135"/>
      <c r="BIY14" s="135"/>
      <c r="BIZ14" s="135"/>
      <c r="BJA14" s="135"/>
      <c r="BJB14" s="135"/>
      <c r="BJC14" s="135"/>
      <c r="BJD14" s="135"/>
      <c r="BJE14" s="135"/>
      <c r="BJF14" s="135"/>
      <c r="BJG14" s="135"/>
      <c r="BJH14" s="135"/>
      <c r="BJI14" s="135"/>
      <c r="BJJ14" s="135"/>
      <c r="BJK14" s="135"/>
      <c r="BJL14" s="135"/>
      <c r="BJM14" s="135"/>
      <c r="BJN14" s="135"/>
      <c r="BJO14" s="135"/>
      <c r="BJP14" s="135"/>
      <c r="BJQ14" s="135"/>
      <c r="BJR14" s="135"/>
      <c r="BJS14" s="135"/>
      <c r="BJT14" s="135"/>
      <c r="BJU14" s="135"/>
      <c r="BJV14" s="135"/>
      <c r="BJW14" s="135"/>
      <c r="BJX14" s="135"/>
      <c r="BJY14" s="135"/>
      <c r="BJZ14" s="135"/>
      <c r="BKA14" s="135"/>
      <c r="BKB14" s="135"/>
      <c r="BKC14" s="135"/>
      <c r="BKD14" s="135"/>
      <c r="BKE14" s="135"/>
      <c r="BKF14" s="135"/>
      <c r="BKG14" s="135"/>
      <c r="BKH14" s="135"/>
      <c r="BKI14" s="135"/>
      <c r="BKJ14" s="135"/>
      <c r="BKK14" s="135"/>
      <c r="BKL14" s="135"/>
      <c r="BKM14" s="135"/>
      <c r="BKN14" s="135"/>
      <c r="BKO14" s="135"/>
      <c r="BKP14" s="135"/>
      <c r="BKQ14" s="135"/>
      <c r="BKR14" s="135"/>
      <c r="BKS14" s="135"/>
      <c r="BKT14" s="135"/>
      <c r="BKU14" s="135"/>
      <c r="BKV14" s="135"/>
      <c r="BKW14" s="135"/>
      <c r="BKX14" s="135"/>
      <c r="BKY14" s="135"/>
      <c r="BKZ14" s="135"/>
      <c r="BLA14" s="135"/>
      <c r="BLB14" s="135"/>
      <c r="BLC14" s="135"/>
      <c r="BLD14" s="135"/>
      <c r="BLE14" s="135"/>
      <c r="BLF14" s="135"/>
      <c r="BLG14" s="135"/>
      <c r="BLH14" s="135"/>
      <c r="BLI14" s="135"/>
      <c r="BLJ14" s="135"/>
      <c r="BLK14" s="135"/>
      <c r="BLL14" s="135"/>
      <c r="BLM14" s="135"/>
      <c r="BLN14" s="135"/>
      <c r="BLO14" s="135"/>
      <c r="BLP14" s="135"/>
      <c r="BLQ14" s="135"/>
      <c r="BLR14" s="135"/>
      <c r="BLS14" s="135"/>
      <c r="BLT14" s="135"/>
      <c r="BLU14" s="135"/>
      <c r="BLV14" s="135"/>
      <c r="BLW14" s="135"/>
      <c r="BLX14" s="135"/>
      <c r="BLY14" s="135"/>
      <c r="BLZ14" s="135"/>
      <c r="BMA14" s="135"/>
      <c r="BMB14" s="135"/>
      <c r="BMC14" s="135"/>
      <c r="BMD14" s="135"/>
      <c r="BME14" s="135"/>
      <c r="BMF14" s="135"/>
      <c r="BMG14" s="135"/>
      <c r="BMH14" s="135"/>
      <c r="BMI14" s="135"/>
      <c r="BMJ14" s="135"/>
      <c r="BMK14" s="135"/>
      <c r="BML14" s="135"/>
      <c r="BMM14" s="135"/>
      <c r="BMN14" s="135"/>
      <c r="BMO14" s="135"/>
      <c r="BMP14" s="135"/>
      <c r="BMQ14" s="135"/>
      <c r="BMR14" s="135"/>
      <c r="BMS14" s="135"/>
      <c r="BMT14" s="135"/>
      <c r="BMU14" s="135"/>
      <c r="BMV14" s="135"/>
      <c r="BMW14" s="135"/>
      <c r="BMX14" s="135"/>
      <c r="BMY14" s="135"/>
      <c r="BMZ14" s="135"/>
      <c r="BNA14" s="135"/>
      <c r="BNB14" s="135"/>
      <c r="BNC14" s="135"/>
      <c r="BND14" s="135"/>
      <c r="BNE14" s="135"/>
      <c r="BNF14" s="135"/>
      <c r="BNG14" s="135"/>
      <c r="BNH14" s="135"/>
      <c r="BNI14" s="135"/>
      <c r="BNJ14" s="135"/>
      <c r="BNK14" s="135"/>
      <c r="BNL14" s="135"/>
      <c r="BNM14" s="135"/>
      <c r="BNN14" s="135"/>
      <c r="BNO14" s="135"/>
      <c r="BNP14" s="135"/>
      <c r="BNQ14" s="135"/>
      <c r="BNR14" s="135"/>
      <c r="BNS14" s="135"/>
      <c r="BNT14" s="135"/>
      <c r="BNU14" s="135"/>
      <c r="BNV14" s="135"/>
      <c r="BNW14" s="135"/>
      <c r="BNX14" s="135"/>
      <c r="BNY14" s="135"/>
      <c r="BNZ14" s="135"/>
      <c r="BOA14" s="135"/>
      <c r="BOB14" s="135"/>
      <c r="BOC14" s="135"/>
      <c r="BOD14" s="135"/>
      <c r="BOE14" s="135"/>
      <c r="BOF14" s="135"/>
      <c r="BOG14" s="135"/>
      <c r="BOH14" s="135"/>
      <c r="BOI14" s="135"/>
      <c r="BOJ14" s="135"/>
      <c r="BOK14" s="135"/>
      <c r="BOL14" s="135"/>
      <c r="BOM14" s="135"/>
      <c r="BON14" s="135"/>
      <c r="BOO14" s="135"/>
      <c r="BOP14" s="135"/>
      <c r="BOQ14" s="135"/>
      <c r="BOR14" s="135"/>
      <c r="BOS14" s="135"/>
      <c r="BOT14" s="135"/>
      <c r="BOU14" s="135"/>
      <c r="BOV14" s="135"/>
      <c r="BOW14" s="135"/>
      <c r="BOX14" s="135"/>
      <c r="BOY14" s="135"/>
      <c r="BOZ14" s="135"/>
      <c r="BPA14" s="135"/>
      <c r="BPB14" s="135"/>
      <c r="BPC14" s="135"/>
      <c r="BPD14" s="135"/>
      <c r="BPE14" s="135"/>
      <c r="BPF14" s="135"/>
      <c r="BPG14" s="135"/>
      <c r="BPH14" s="135"/>
      <c r="BPI14" s="135"/>
      <c r="BPJ14" s="135"/>
      <c r="BPK14" s="135"/>
      <c r="BPL14" s="135"/>
      <c r="BPM14" s="135"/>
      <c r="BPN14" s="135"/>
      <c r="BPO14" s="135"/>
      <c r="BPP14" s="135"/>
      <c r="BPQ14" s="135"/>
      <c r="BPR14" s="135"/>
      <c r="BPS14" s="135"/>
      <c r="BPT14" s="135"/>
      <c r="BPU14" s="135"/>
      <c r="BPV14" s="135"/>
      <c r="BPW14" s="135"/>
      <c r="BPX14" s="135"/>
      <c r="BPY14" s="135"/>
      <c r="BPZ14" s="135"/>
      <c r="BQA14" s="135"/>
      <c r="BQB14" s="135"/>
      <c r="BQC14" s="135"/>
      <c r="BQD14" s="135"/>
      <c r="BQE14" s="135"/>
      <c r="BQF14" s="135"/>
      <c r="BQG14" s="135"/>
      <c r="BQH14" s="135"/>
      <c r="BQI14" s="135"/>
      <c r="BQJ14" s="135"/>
      <c r="BQK14" s="135"/>
      <c r="BQL14" s="135"/>
      <c r="BQM14" s="135"/>
      <c r="BQN14" s="135"/>
      <c r="BQO14" s="135"/>
      <c r="BQP14" s="135"/>
      <c r="BQQ14" s="135"/>
      <c r="BQR14" s="135"/>
      <c r="BQS14" s="135"/>
      <c r="BQT14" s="135"/>
      <c r="BQU14" s="135"/>
      <c r="BQV14" s="135"/>
      <c r="BQW14" s="135"/>
      <c r="BQX14" s="135"/>
      <c r="BQY14" s="135"/>
      <c r="BQZ14" s="135"/>
      <c r="BRA14" s="135"/>
      <c r="BRB14" s="135"/>
      <c r="BRC14" s="135"/>
      <c r="BRD14" s="135"/>
      <c r="BRE14" s="135"/>
      <c r="BRF14" s="135"/>
      <c r="BRG14" s="135"/>
      <c r="BRH14" s="135"/>
      <c r="BRI14" s="135"/>
      <c r="BRJ14" s="135"/>
      <c r="BRK14" s="135"/>
      <c r="BRL14" s="135"/>
      <c r="BRM14" s="135"/>
      <c r="BRN14" s="135"/>
      <c r="BRO14" s="135"/>
      <c r="BRP14" s="135"/>
      <c r="BRQ14" s="135"/>
      <c r="BRR14" s="135"/>
      <c r="BRS14" s="135"/>
      <c r="BRT14" s="135"/>
      <c r="BRU14" s="135"/>
      <c r="BRV14" s="135"/>
      <c r="BRW14" s="135"/>
      <c r="BRX14" s="135"/>
      <c r="BRY14" s="135"/>
      <c r="BRZ14" s="135"/>
      <c r="BSA14" s="135"/>
      <c r="BSB14" s="135"/>
      <c r="BSC14" s="135"/>
      <c r="BSD14" s="135"/>
      <c r="BSE14" s="135"/>
      <c r="BSF14" s="135"/>
      <c r="BSG14" s="135"/>
      <c r="BSH14" s="135"/>
      <c r="BSI14" s="135"/>
      <c r="BSJ14" s="135"/>
      <c r="BSK14" s="135"/>
      <c r="BSL14" s="135"/>
      <c r="BSM14" s="135"/>
      <c r="BSN14" s="135"/>
      <c r="BSO14" s="135"/>
      <c r="BSP14" s="135"/>
      <c r="BSQ14" s="135"/>
      <c r="BSR14" s="135"/>
      <c r="BSS14" s="135"/>
      <c r="BST14" s="135"/>
      <c r="BSU14" s="135"/>
      <c r="BSV14" s="135"/>
      <c r="BSW14" s="135"/>
      <c r="BSX14" s="135"/>
      <c r="BSY14" s="135"/>
      <c r="BSZ14" s="135"/>
      <c r="BTA14" s="135"/>
      <c r="BTB14" s="135"/>
      <c r="BTC14" s="135"/>
      <c r="BTD14" s="135"/>
      <c r="BTE14" s="135"/>
      <c r="BTF14" s="135"/>
      <c r="BTG14" s="135"/>
      <c r="BTH14" s="135"/>
      <c r="BTI14" s="135"/>
      <c r="BTJ14" s="135"/>
      <c r="BTK14" s="135"/>
      <c r="BTL14" s="135"/>
      <c r="BTM14" s="135"/>
      <c r="BTN14" s="135"/>
      <c r="BTO14" s="135"/>
      <c r="BTP14" s="135"/>
      <c r="BTQ14" s="135"/>
      <c r="BTR14" s="135"/>
      <c r="BTS14" s="135"/>
      <c r="BTT14" s="135"/>
      <c r="BTU14" s="135"/>
      <c r="BTV14" s="135"/>
      <c r="BTW14" s="135"/>
      <c r="BTX14" s="135"/>
      <c r="BTY14" s="135"/>
      <c r="BTZ14" s="135"/>
      <c r="BUA14" s="135"/>
      <c r="BUB14" s="135"/>
      <c r="BUC14" s="135"/>
      <c r="BUD14" s="135"/>
      <c r="BUE14" s="135"/>
      <c r="BUF14" s="135"/>
      <c r="BUG14" s="135"/>
      <c r="BUH14" s="135"/>
      <c r="BUI14" s="135"/>
      <c r="BUJ14" s="135"/>
      <c r="BUK14" s="135"/>
      <c r="BUL14" s="135"/>
      <c r="BUM14" s="135"/>
      <c r="BUN14" s="135"/>
      <c r="BUO14" s="135"/>
      <c r="BUP14" s="135"/>
      <c r="BUQ14" s="135"/>
      <c r="BUR14" s="135"/>
      <c r="BUS14" s="135"/>
      <c r="BUT14" s="135"/>
      <c r="BUU14" s="135"/>
      <c r="BUV14" s="135"/>
      <c r="BUW14" s="135"/>
      <c r="BUX14" s="135"/>
      <c r="BUY14" s="135"/>
      <c r="BUZ14" s="135"/>
      <c r="BVA14" s="135"/>
      <c r="BVB14" s="135"/>
      <c r="BVC14" s="135"/>
      <c r="BVD14" s="135"/>
      <c r="BVE14" s="135"/>
      <c r="BVF14" s="135"/>
      <c r="BVG14" s="135"/>
      <c r="BVH14" s="135"/>
      <c r="BVI14" s="135"/>
      <c r="BVJ14" s="135"/>
      <c r="BVK14" s="135"/>
      <c r="BVL14" s="135"/>
      <c r="BVM14" s="135"/>
      <c r="BVN14" s="135"/>
      <c r="BVO14" s="135"/>
      <c r="BVP14" s="135"/>
      <c r="BVQ14" s="135"/>
      <c r="BVR14" s="135"/>
      <c r="BVS14" s="135"/>
      <c r="BVT14" s="135"/>
      <c r="BVU14" s="135"/>
      <c r="BVV14" s="135"/>
      <c r="BVW14" s="135"/>
      <c r="BVX14" s="135"/>
      <c r="BVY14" s="135"/>
      <c r="BVZ14" s="135"/>
      <c r="BWA14" s="135"/>
      <c r="BWB14" s="135"/>
      <c r="BWC14" s="135"/>
      <c r="BWD14" s="135"/>
      <c r="BWE14" s="135"/>
      <c r="BWF14" s="135"/>
      <c r="BWG14" s="135"/>
      <c r="BWH14" s="135"/>
      <c r="BWI14" s="135"/>
      <c r="BWJ14" s="135"/>
      <c r="BWK14" s="135"/>
      <c r="BWL14" s="135"/>
      <c r="BWM14" s="135"/>
      <c r="BWN14" s="135"/>
      <c r="BWO14" s="135"/>
      <c r="BWP14" s="135"/>
      <c r="BWQ14" s="135"/>
      <c r="BWR14" s="135"/>
      <c r="BWS14" s="135"/>
      <c r="BWT14" s="135"/>
      <c r="BWU14" s="135"/>
      <c r="BWV14" s="135"/>
      <c r="BWW14" s="135"/>
      <c r="BWX14" s="135"/>
      <c r="BWY14" s="135"/>
      <c r="BWZ14" s="135"/>
      <c r="BXA14" s="135"/>
      <c r="BXB14" s="135"/>
      <c r="BXC14" s="135"/>
      <c r="BXD14" s="135"/>
      <c r="BXE14" s="135"/>
      <c r="BXF14" s="135"/>
      <c r="BXG14" s="135"/>
      <c r="BXH14" s="135"/>
      <c r="BXI14" s="135"/>
      <c r="BXJ14" s="135"/>
      <c r="BXK14" s="135"/>
      <c r="BXL14" s="135"/>
      <c r="BXM14" s="135"/>
      <c r="BXN14" s="135"/>
      <c r="BXO14" s="135"/>
      <c r="BXP14" s="135"/>
      <c r="BXQ14" s="135"/>
      <c r="BXR14" s="135"/>
      <c r="BXS14" s="135"/>
      <c r="BXT14" s="135"/>
      <c r="BXU14" s="135"/>
      <c r="BXV14" s="135"/>
      <c r="BXW14" s="135"/>
      <c r="BXX14" s="135"/>
      <c r="BXY14" s="135"/>
      <c r="BXZ14" s="135"/>
      <c r="BYA14" s="135"/>
      <c r="BYB14" s="135"/>
      <c r="BYC14" s="135"/>
      <c r="BYD14" s="135"/>
      <c r="BYE14" s="135"/>
      <c r="BYF14" s="135"/>
      <c r="BYG14" s="135"/>
      <c r="BYH14" s="135"/>
      <c r="BYI14" s="135"/>
      <c r="BYJ14" s="135"/>
      <c r="BYK14" s="135"/>
      <c r="BYL14" s="135"/>
      <c r="BYM14" s="135"/>
      <c r="BYN14" s="135"/>
      <c r="BYO14" s="135"/>
      <c r="BYP14" s="135"/>
      <c r="BYQ14" s="135"/>
      <c r="BYR14" s="135"/>
      <c r="BYS14" s="135"/>
      <c r="BYT14" s="135"/>
      <c r="BYU14" s="135"/>
      <c r="BYV14" s="135"/>
      <c r="BYW14" s="135"/>
      <c r="BYX14" s="135"/>
      <c r="BYY14" s="135"/>
      <c r="BYZ14" s="135"/>
      <c r="BZA14" s="135"/>
      <c r="BZB14" s="135"/>
      <c r="BZC14" s="135"/>
      <c r="BZD14" s="135"/>
      <c r="BZE14" s="135"/>
      <c r="BZF14" s="135"/>
      <c r="BZG14" s="135"/>
      <c r="BZH14" s="135"/>
      <c r="BZI14" s="135"/>
      <c r="BZJ14" s="135"/>
      <c r="BZK14" s="135"/>
      <c r="BZL14" s="135"/>
      <c r="BZM14" s="135"/>
      <c r="BZN14" s="135"/>
      <c r="BZO14" s="135"/>
      <c r="BZP14" s="135"/>
      <c r="BZQ14" s="135"/>
      <c r="BZR14" s="135"/>
      <c r="BZS14" s="135"/>
      <c r="BZT14" s="135"/>
      <c r="BZU14" s="135"/>
      <c r="BZV14" s="135"/>
      <c r="BZW14" s="135"/>
      <c r="BZX14" s="135"/>
      <c r="BZY14" s="135"/>
      <c r="BZZ14" s="135"/>
      <c r="CAA14" s="135"/>
      <c r="CAB14" s="135"/>
      <c r="CAC14" s="135"/>
      <c r="CAD14" s="135"/>
      <c r="CAE14" s="135"/>
      <c r="CAF14" s="135"/>
      <c r="CAG14" s="135"/>
      <c r="CAH14" s="135"/>
      <c r="CAI14" s="135"/>
      <c r="CAJ14" s="135"/>
      <c r="CAK14" s="135"/>
      <c r="CAL14" s="135"/>
      <c r="CAM14" s="135"/>
      <c r="CAN14" s="135"/>
      <c r="CAO14" s="135"/>
      <c r="CAP14" s="135"/>
      <c r="CAQ14" s="135"/>
      <c r="CAR14" s="135"/>
      <c r="CAS14" s="135"/>
      <c r="CAT14" s="135"/>
      <c r="CAU14" s="135"/>
      <c r="CAV14" s="135"/>
      <c r="CAW14" s="135"/>
      <c r="CAX14" s="135"/>
      <c r="CAY14" s="135"/>
      <c r="CAZ14" s="135"/>
      <c r="CBA14" s="135"/>
      <c r="CBB14" s="135"/>
      <c r="CBC14" s="135"/>
      <c r="CBD14" s="135"/>
      <c r="CBE14" s="135"/>
      <c r="CBF14" s="135"/>
      <c r="CBG14" s="135"/>
      <c r="CBH14" s="135"/>
      <c r="CBI14" s="135"/>
      <c r="CBJ14" s="135"/>
      <c r="CBK14" s="135"/>
      <c r="CBL14" s="135"/>
      <c r="CBM14" s="135"/>
      <c r="CBN14" s="135"/>
      <c r="CBO14" s="135"/>
      <c r="CBP14" s="135"/>
      <c r="CBQ14" s="135"/>
      <c r="CBR14" s="135"/>
      <c r="CBS14" s="135"/>
      <c r="CBT14" s="135"/>
      <c r="CBU14" s="135"/>
      <c r="CBV14" s="135"/>
      <c r="CBW14" s="135"/>
      <c r="CBX14" s="135"/>
      <c r="CBY14" s="135"/>
      <c r="CBZ14" s="135"/>
      <c r="CCA14" s="135"/>
      <c r="CCB14" s="135"/>
      <c r="CCC14" s="135"/>
      <c r="CCD14" s="135"/>
      <c r="CCE14" s="135"/>
      <c r="CCF14" s="135"/>
      <c r="CCG14" s="135"/>
      <c r="CCH14" s="135"/>
      <c r="CCI14" s="135"/>
      <c r="CCJ14" s="135"/>
      <c r="CCK14" s="135"/>
      <c r="CCL14" s="135"/>
      <c r="CCM14" s="135"/>
      <c r="CCN14" s="135"/>
      <c r="CCO14" s="135"/>
      <c r="CCP14" s="135"/>
      <c r="CCQ14" s="135"/>
      <c r="CCR14" s="135"/>
      <c r="CCS14" s="135"/>
      <c r="CCT14" s="135"/>
      <c r="CCU14" s="135"/>
      <c r="CCV14" s="135"/>
      <c r="CCW14" s="135"/>
      <c r="CCX14" s="135"/>
      <c r="CCY14" s="135"/>
      <c r="CCZ14" s="135"/>
      <c r="CDA14" s="135"/>
      <c r="CDB14" s="135"/>
      <c r="CDC14" s="135"/>
      <c r="CDD14" s="135"/>
      <c r="CDE14" s="135"/>
      <c r="CDF14" s="135"/>
      <c r="CDG14" s="135"/>
      <c r="CDH14" s="135"/>
      <c r="CDI14" s="135"/>
      <c r="CDJ14" s="135"/>
      <c r="CDK14" s="135"/>
      <c r="CDL14" s="135"/>
      <c r="CDM14" s="135"/>
      <c r="CDN14" s="135"/>
      <c r="CDO14" s="135"/>
      <c r="CDP14" s="135"/>
      <c r="CDQ14" s="135"/>
      <c r="CDR14" s="135"/>
      <c r="CDS14" s="135"/>
      <c r="CDT14" s="135"/>
      <c r="CDU14" s="135"/>
      <c r="CDV14" s="135"/>
      <c r="CDW14" s="135"/>
      <c r="CDX14" s="135"/>
      <c r="CDY14" s="135"/>
      <c r="CDZ14" s="135"/>
      <c r="CEA14" s="135"/>
      <c r="CEB14" s="135"/>
      <c r="CEC14" s="135"/>
      <c r="CED14" s="135"/>
      <c r="CEE14" s="135"/>
      <c r="CEF14" s="135"/>
      <c r="CEG14" s="135"/>
      <c r="CEH14" s="135"/>
      <c r="CEI14" s="135"/>
      <c r="CEJ14" s="135"/>
      <c r="CEK14" s="135"/>
      <c r="CEL14" s="135"/>
      <c r="CEM14" s="135"/>
      <c r="CEN14" s="135"/>
      <c r="CEO14" s="135"/>
      <c r="CEP14" s="135"/>
      <c r="CEQ14" s="135"/>
      <c r="CER14" s="135"/>
      <c r="CES14" s="135"/>
      <c r="CET14" s="135"/>
      <c r="CEU14" s="135"/>
      <c r="CEV14" s="135"/>
      <c r="CEW14" s="135"/>
      <c r="CEX14" s="135"/>
      <c r="CEY14" s="135"/>
      <c r="CEZ14" s="135"/>
      <c r="CFA14" s="135"/>
      <c r="CFB14" s="135"/>
      <c r="CFC14" s="135"/>
      <c r="CFD14" s="135"/>
      <c r="CFE14" s="135"/>
      <c r="CFF14" s="135"/>
      <c r="CFG14" s="135"/>
      <c r="CFH14" s="135"/>
      <c r="CFI14" s="135"/>
      <c r="CFJ14" s="135"/>
      <c r="CFK14" s="135"/>
      <c r="CFL14" s="135"/>
      <c r="CFM14" s="135"/>
      <c r="CFN14" s="135"/>
      <c r="CFO14" s="135"/>
      <c r="CFP14" s="135"/>
      <c r="CFQ14" s="135"/>
      <c r="CFR14" s="135"/>
      <c r="CFS14" s="135"/>
      <c r="CFT14" s="135"/>
      <c r="CFU14" s="135"/>
      <c r="CFV14" s="135"/>
      <c r="CFW14" s="135"/>
      <c r="CFX14" s="135"/>
      <c r="CFY14" s="135"/>
      <c r="CFZ14" s="135"/>
      <c r="CGA14" s="135"/>
      <c r="CGB14" s="135"/>
      <c r="CGC14" s="135"/>
      <c r="CGD14" s="135"/>
      <c r="CGE14" s="135"/>
      <c r="CGF14" s="135"/>
      <c r="CGG14" s="135"/>
      <c r="CGH14" s="135"/>
      <c r="CGI14" s="135"/>
      <c r="CGJ14" s="135"/>
      <c r="CGK14" s="135"/>
      <c r="CGL14" s="135"/>
      <c r="CGM14" s="135"/>
      <c r="CGN14" s="135"/>
      <c r="CGO14" s="135"/>
      <c r="CGP14" s="135"/>
      <c r="CGQ14" s="135"/>
      <c r="CGR14" s="135"/>
      <c r="CGS14" s="135"/>
      <c r="CGT14" s="135"/>
      <c r="CGU14" s="135"/>
      <c r="CGV14" s="135"/>
      <c r="CGW14" s="135"/>
      <c r="CGX14" s="135"/>
      <c r="CGY14" s="135"/>
      <c r="CGZ14" s="135"/>
      <c r="CHA14" s="135"/>
      <c r="CHB14" s="135"/>
      <c r="CHC14" s="135"/>
      <c r="CHD14" s="135"/>
      <c r="CHE14" s="135"/>
      <c r="CHF14" s="135"/>
      <c r="CHG14" s="135"/>
      <c r="CHH14" s="135"/>
      <c r="CHI14" s="135"/>
      <c r="CHJ14" s="135"/>
      <c r="CHK14" s="135"/>
      <c r="CHL14" s="135"/>
      <c r="CHM14" s="135"/>
      <c r="CHN14" s="135"/>
      <c r="CHO14" s="135"/>
      <c r="CHP14" s="135"/>
      <c r="CHQ14" s="135"/>
      <c r="CHR14" s="135"/>
      <c r="CHS14" s="135"/>
      <c r="CHT14" s="135"/>
      <c r="CHU14" s="135"/>
      <c r="CHV14" s="135"/>
      <c r="CHW14" s="135"/>
      <c r="CHX14" s="135"/>
      <c r="CHY14" s="135"/>
      <c r="CHZ14" s="135"/>
      <c r="CIA14" s="135"/>
      <c r="CIB14" s="135"/>
      <c r="CIC14" s="135"/>
      <c r="CID14" s="135"/>
      <c r="CIE14" s="135"/>
      <c r="CIF14" s="135"/>
      <c r="CIG14" s="135"/>
      <c r="CIH14" s="135"/>
      <c r="CII14" s="135"/>
      <c r="CIJ14" s="135"/>
      <c r="CIK14" s="135"/>
      <c r="CIL14" s="135"/>
      <c r="CIM14" s="135"/>
      <c r="CIN14" s="135"/>
      <c r="CIO14" s="135"/>
      <c r="CIP14" s="135"/>
      <c r="CIQ14" s="135"/>
      <c r="CIR14" s="135"/>
      <c r="CIS14" s="135"/>
      <c r="CIT14" s="135"/>
      <c r="CIU14" s="135"/>
      <c r="CIV14" s="135"/>
      <c r="CIW14" s="135"/>
      <c r="CIX14" s="135"/>
      <c r="CIY14" s="135"/>
      <c r="CIZ14" s="135"/>
      <c r="CJA14" s="135"/>
      <c r="CJB14" s="135"/>
      <c r="CJC14" s="135"/>
      <c r="CJD14" s="135"/>
      <c r="CJE14" s="135"/>
      <c r="CJF14" s="135"/>
      <c r="CJG14" s="135"/>
      <c r="CJH14" s="135"/>
      <c r="CJI14" s="135"/>
      <c r="CJJ14" s="135"/>
      <c r="CJK14" s="135"/>
      <c r="CJL14" s="135"/>
      <c r="CJM14" s="135"/>
      <c r="CJN14" s="135"/>
      <c r="CJO14" s="135"/>
      <c r="CJP14" s="135"/>
      <c r="CJQ14" s="135"/>
      <c r="CJR14" s="135"/>
      <c r="CJS14" s="135"/>
      <c r="CJT14" s="135"/>
      <c r="CJU14" s="135"/>
      <c r="CJV14" s="135"/>
      <c r="CJW14" s="135"/>
      <c r="CJX14" s="135"/>
      <c r="CJY14" s="135"/>
      <c r="CJZ14" s="135"/>
      <c r="CKA14" s="135"/>
      <c r="CKB14" s="135"/>
      <c r="CKC14" s="135"/>
      <c r="CKD14" s="135"/>
      <c r="CKE14" s="135"/>
      <c r="CKF14" s="135"/>
      <c r="CKG14" s="135"/>
      <c r="CKH14" s="135"/>
      <c r="CKI14" s="135"/>
      <c r="CKJ14" s="135"/>
      <c r="CKK14" s="135"/>
      <c r="CKL14" s="135"/>
      <c r="CKM14" s="135"/>
      <c r="CKN14" s="135"/>
      <c r="CKO14" s="135"/>
      <c r="CKP14" s="135"/>
      <c r="CKQ14" s="135"/>
      <c r="CKR14" s="135"/>
      <c r="CKS14" s="135"/>
      <c r="CKT14" s="135"/>
      <c r="CKU14" s="135"/>
      <c r="CKV14" s="135"/>
      <c r="CKW14" s="135"/>
      <c r="CKX14" s="135"/>
      <c r="CKY14" s="135"/>
      <c r="CKZ14" s="135"/>
      <c r="CLA14" s="135"/>
      <c r="CLB14" s="135"/>
      <c r="CLC14" s="135"/>
      <c r="CLD14" s="135"/>
      <c r="CLE14" s="135"/>
      <c r="CLF14" s="135"/>
      <c r="CLG14" s="135"/>
      <c r="CLH14" s="135"/>
      <c r="CLI14" s="135"/>
      <c r="CLJ14" s="135"/>
      <c r="CLK14" s="135"/>
      <c r="CLL14" s="135"/>
      <c r="CLM14" s="135"/>
      <c r="CLN14" s="135"/>
      <c r="CLO14" s="135"/>
      <c r="CLP14" s="135"/>
      <c r="CLQ14" s="135"/>
      <c r="CLR14" s="135"/>
      <c r="CLS14" s="135"/>
      <c r="CLT14" s="135"/>
      <c r="CLU14" s="135"/>
      <c r="CLV14" s="135"/>
      <c r="CLW14" s="135"/>
      <c r="CLX14" s="135"/>
      <c r="CLY14" s="135"/>
      <c r="CLZ14" s="135"/>
      <c r="CMA14" s="135"/>
      <c r="CMB14" s="135"/>
      <c r="CMC14" s="135"/>
      <c r="CMD14" s="135"/>
      <c r="CME14" s="135"/>
      <c r="CMF14" s="135"/>
      <c r="CMG14" s="135"/>
      <c r="CMH14" s="135"/>
      <c r="CMI14" s="135"/>
      <c r="CMJ14" s="135"/>
      <c r="CMK14" s="135"/>
      <c r="CML14" s="135"/>
      <c r="CMM14" s="135"/>
      <c r="CMN14" s="135"/>
      <c r="CMO14" s="135"/>
      <c r="CMP14" s="135"/>
      <c r="CMQ14" s="135"/>
      <c r="CMR14" s="135"/>
      <c r="CMS14" s="135"/>
      <c r="CMT14" s="135"/>
      <c r="CMU14" s="135"/>
      <c r="CMV14" s="135"/>
      <c r="CMW14" s="135"/>
      <c r="CMX14" s="135"/>
      <c r="CMY14" s="135"/>
      <c r="CMZ14" s="135"/>
      <c r="CNA14" s="135"/>
      <c r="CNB14" s="135"/>
      <c r="CNC14" s="135"/>
      <c r="CND14" s="135"/>
      <c r="CNE14" s="135"/>
      <c r="CNF14" s="135"/>
      <c r="CNG14" s="135"/>
      <c r="CNH14" s="135"/>
      <c r="CNI14" s="135"/>
      <c r="CNJ14" s="135"/>
      <c r="CNK14" s="135"/>
      <c r="CNL14" s="135"/>
      <c r="CNM14" s="135"/>
      <c r="CNN14" s="135"/>
      <c r="CNO14" s="135"/>
      <c r="CNP14" s="135"/>
      <c r="CNQ14" s="135"/>
      <c r="CNR14" s="135"/>
      <c r="CNS14" s="135"/>
      <c r="CNT14" s="135"/>
      <c r="CNU14" s="135"/>
      <c r="CNV14" s="135"/>
      <c r="CNW14" s="135"/>
      <c r="CNX14" s="135"/>
      <c r="CNY14" s="135"/>
      <c r="CNZ14" s="135"/>
      <c r="COA14" s="135"/>
      <c r="COB14" s="135"/>
      <c r="COC14" s="135"/>
      <c r="COD14" s="135"/>
      <c r="COE14" s="135"/>
      <c r="COF14" s="135"/>
      <c r="COG14" s="135"/>
      <c r="COH14" s="135"/>
      <c r="COI14" s="135"/>
      <c r="COJ14" s="135"/>
      <c r="COK14" s="135"/>
      <c r="COL14" s="135"/>
      <c r="COM14" s="135"/>
      <c r="CON14" s="135"/>
      <c r="COO14" s="135"/>
      <c r="COP14" s="135"/>
      <c r="COQ14" s="135"/>
      <c r="COR14" s="135"/>
      <c r="COS14" s="135"/>
      <c r="COT14" s="135"/>
      <c r="COU14" s="135"/>
      <c r="COV14" s="135"/>
      <c r="COW14" s="135"/>
      <c r="COX14" s="135"/>
      <c r="COY14" s="135"/>
      <c r="COZ14" s="135"/>
      <c r="CPA14" s="135"/>
      <c r="CPB14" s="135"/>
      <c r="CPC14" s="135"/>
      <c r="CPD14" s="135"/>
      <c r="CPE14" s="135"/>
      <c r="CPF14" s="135"/>
      <c r="CPG14" s="135"/>
      <c r="CPH14" s="135"/>
      <c r="CPI14" s="135"/>
      <c r="CPJ14" s="135"/>
      <c r="CPK14" s="135"/>
      <c r="CPL14" s="135"/>
      <c r="CPM14" s="135"/>
      <c r="CPN14" s="135"/>
      <c r="CPO14" s="135"/>
      <c r="CPP14" s="135"/>
      <c r="CPQ14" s="135"/>
      <c r="CPR14" s="135"/>
      <c r="CPS14" s="135"/>
      <c r="CPT14" s="135"/>
      <c r="CPU14" s="135"/>
      <c r="CPV14" s="135"/>
      <c r="CPW14" s="135"/>
      <c r="CPX14" s="135"/>
      <c r="CPY14" s="135"/>
      <c r="CPZ14" s="135"/>
      <c r="CQA14" s="135"/>
      <c r="CQB14" s="135"/>
      <c r="CQC14" s="135"/>
      <c r="CQD14" s="135"/>
      <c r="CQE14" s="135"/>
      <c r="CQF14" s="135"/>
      <c r="CQG14" s="135"/>
      <c r="CQH14" s="135"/>
      <c r="CQI14" s="135"/>
      <c r="CQJ14" s="135"/>
      <c r="CQK14" s="135"/>
      <c r="CQL14" s="135"/>
      <c r="CQM14" s="135"/>
      <c r="CQN14" s="135"/>
      <c r="CQO14" s="135"/>
      <c r="CQP14" s="135"/>
      <c r="CQQ14" s="135"/>
      <c r="CQR14" s="135"/>
      <c r="CQS14" s="135"/>
      <c r="CQT14" s="135"/>
      <c r="CQU14" s="135"/>
      <c r="CQV14" s="135"/>
      <c r="CQW14" s="135"/>
      <c r="CQX14" s="135"/>
      <c r="CQY14" s="135"/>
      <c r="CQZ14" s="135"/>
      <c r="CRA14" s="135"/>
      <c r="CRB14" s="135"/>
      <c r="CRC14" s="135"/>
      <c r="CRD14" s="135"/>
      <c r="CRE14" s="135"/>
      <c r="CRF14" s="135"/>
      <c r="CRG14" s="135"/>
      <c r="CRH14" s="135"/>
      <c r="CRI14" s="135"/>
      <c r="CRJ14" s="135"/>
      <c r="CRK14" s="135"/>
      <c r="CRL14" s="135"/>
      <c r="CRM14" s="135"/>
      <c r="CRN14" s="135"/>
      <c r="CRO14" s="135"/>
      <c r="CRP14" s="135"/>
      <c r="CRQ14" s="135"/>
      <c r="CRR14" s="135"/>
      <c r="CRS14" s="135"/>
      <c r="CRT14" s="135"/>
      <c r="CRU14" s="135"/>
      <c r="CRV14" s="135"/>
      <c r="CRW14" s="135"/>
      <c r="CRX14" s="135"/>
      <c r="CRY14" s="135"/>
      <c r="CRZ14" s="135"/>
      <c r="CSA14" s="135"/>
      <c r="CSB14" s="135"/>
      <c r="CSC14" s="135"/>
      <c r="CSD14" s="135"/>
      <c r="CSE14" s="135"/>
      <c r="CSF14" s="135"/>
      <c r="CSG14" s="135"/>
      <c r="CSH14" s="135"/>
      <c r="CSI14" s="135"/>
      <c r="CSJ14" s="135"/>
      <c r="CSK14" s="135"/>
      <c r="CSL14" s="135"/>
      <c r="CSM14" s="135"/>
      <c r="CSN14" s="135"/>
      <c r="CSO14" s="135"/>
      <c r="CSP14" s="135"/>
      <c r="CSQ14" s="135"/>
      <c r="CSR14" s="135"/>
      <c r="CSS14" s="135"/>
      <c r="CST14" s="135"/>
      <c r="CSU14" s="135"/>
      <c r="CSV14" s="135"/>
      <c r="CSW14" s="135"/>
      <c r="CSX14" s="135"/>
      <c r="CSY14" s="135"/>
      <c r="CSZ14" s="135"/>
      <c r="CTA14" s="135"/>
      <c r="CTB14" s="135"/>
      <c r="CTC14" s="135"/>
      <c r="CTD14" s="135"/>
      <c r="CTE14" s="135"/>
      <c r="CTF14" s="135"/>
      <c r="CTG14" s="135"/>
      <c r="CTH14" s="135"/>
      <c r="CTI14" s="135"/>
      <c r="CTJ14" s="135"/>
      <c r="CTK14" s="135"/>
      <c r="CTL14" s="135"/>
      <c r="CTM14" s="135"/>
      <c r="CTN14" s="135"/>
      <c r="CTO14" s="135"/>
      <c r="CTP14" s="135"/>
      <c r="CTQ14" s="135"/>
      <c r="CTR14" s="135"/>
      <c r="CTS14" s="135"/>
      <c r="CTT14" s="135"/>
      <c r="CTU14" s="135"/>
      <c r="CTV14" s="135"/>
      <c r="CTW14" s="135"/>
      <c r="CTX14" s="135"/>
      <c r="CTY14" s="135"/>
      <c r="CTZ14" s="135"/>
      <c r="CUA14" s="135"/>
      <c r="CUB14" s="135"/>
      <c r="CUC14" s="135"/>
      <c r="CUD14" s="135"/>
      <c r="CUE14" s="135"/>
      <c r="CUF14" s="135"/>
      <c r="CUG14" s="135"/>
      <c r="CUH14" s="135"/>
      <c r="CUI14" s="135"/>
      <c r="CUJ14" s="135"/>
      <c r="CUK14" s="135"/>
      <c r="CUL14" s="135"/>
      <c r="CUM14" s="135"/>
      <c r="CUN14" s="135"/>
      <c r="CUO14" s="135"/>
      <c r="CUP14" s="135"/>
      <c r="CUQ14" s="135"/>
      <c r="CUR14" s="135"/>
      <c r="CUS14" s="135"/>
      <c r="CUT14" s="135"/>
      <c r="CUU14" s="135"/>
      <c r="CUV14" s="135"/>
      <c r="CUW14" s="135"/>
      <c r="CUX14" s="135"/>
      <c r="CUY14" s="135"/>
      <c r="CUZ14" s="135"/>
      <c r="CVA14" s="135"/>
      <c r="CVB14" s="135"/>
      <c r="CVC14" s="135"/>
      <c r="CVD14" s="135"/>
      <c r="CVE14" s="135"/>
      <c r="CVF14" s="135"/>
      <c r="CVG14" s="135"/>
      <c r="CVH14" s="135"/>
      <c r="CVI14" s="135"/>
      <c r="CVJ14" s="135"/>
      <c r="CVK14" s="135"/>
      <c r="CVL14" s="135"/>
      <c r="CVM14" s="135"/>
      <c r="CVN14" s="135"/>
      <c r="CVO14" s="135"/>
      <c r="CVP14" s="135"/>
      <c r="CVQ14" s="135"/>
      <c r="CVR14" s="135"/>
      <c r="CVS14" s="135"/>
      <c r="CVT14" s="135"/>
      <c r="CVU14" s="135"/>
      <c r="CVV14" s="135"/>
      <c r="CVW14" s="135"/>
      <c r="CVX14" s="135"/>
      <c r="CVY14" s="135"/>
      <c r="CVZ14" s="135"/>
      <c r="CWA14" s="135"/>
      <c r="CWB14" s="135"/>
      <c r="CWC14" s="135"/>
      <c r="CWD14" s="135"/>
      <c r="CWE14" s="135"/>
      <c r="CWF14" s="135"/>
      <c r="CWG14" s="135"/>
      <c r="CWH14" s="135"/>
      <c r="CWI14" s="135"/>
      <c r="CWJ14" s="135"/>
      <c r="CWK14" s="135"/>
      <c r="CWL14" s="135"/>
      <c r="CWM14" s="135"/>
      <c r="CWN14" s="135"/>
      <c r="CWO14" s="135"/>
      <c r="CWP14" s="135"/>
      <c r="CWQ14" s="135"/>
      <c r="CWR14" s="135"/>
      <c r="CWS14" s="135"/>
      <c r="CWT14" s="135"/>
      <c r="CWU14" s="135"/>
      <c r="CWV14" s="135"/>
      <c r="CWW14" s="135"/>
      <c r="CWX14" s="135"/>
      <c r="CWY14" s="135"/>
      <c r="CWZ14" s="135"/>
      <c r="CXA14" s="135"/>
      <c r="CXB14" s="135"/>
      <c r="CXC14" s="135"/>
      <c r="CXD14" s="135"/>
      <c r="CXE14" s="135"/>
      <c r="CXF14" s="135"/>
      <c r="CXG14" s="135"/>
      <c r="CXH14" s="135"/>
      <c r="CXI14" s="135"/>
      <c r="CXJ14" s="135"/>
      <c r="CXK14" s="135"/>
      <c r="CXL14" s="135"/>
      <c r="CXM14" s="135"/>
      <c r="CXN14" s="135"/>
      <c r="CXO14" s="135"/>
      <c r="CXP14" s="135"/>
      <c r="CXQ14" s="135"/>
      <c r="CXR14" s="135"/>
      <c r="CXS14" s="135"/>
      <c r="CXT14" s="135"/>
      <c r="CXU14" s="135"/>
      <c r="CXV14" s="135"/>
      <c r="CXW14" s="135"/>
      <c r="CXX14" s="135"/>
      <c r="CXY14" s="135"/>
      <c r="CXZ14" s="135"/>
      <c r="CYA14" s="135"/>
      <c r="CYB14" s="135"/>
      <c r="CYC14" s="135"/>
      <c r="CYD14" s="135"/>
      <c r="CYE14" s="135"/>
      <c r="CYF14" s="135"/>
      <c r="CYG14" s="135"/>
      <c r="CYH14" s="135"/>
      <c r="CYI14" s="135"/>
      <c r="CYJ14" s="135"/>
      <c r="CYK14" s="135"/>
      <c r="CYL14" s="135"/>
      <c r="CYM14" s="135"/>
      <c r="CYN14" s="135"/>
      <c r="CYO14" s="135"/>
      <c r="CYP14" s="135"/>
      <c r="CYQ14" s="135"/>
      <c r="CYR14" s="135"/>
      <c r="CYS14" s="135"/>
      <c r="CYT14" s="135"/>
      <c r="CYU14" s="135"/>
      <c r="CYV14" s="135"/>
      <c r="CYW14" s="135"/>
      <c r="CYX14" s="135"/>
      <c r="CYY14" s="135"/>
      <c r="CYZ14" s="135"/>
      <c r="CZA14" s="135"/>
      <c r="CZB14" s="135"/>
      <c r="CZC14" s="135"/>
      <c r="CZD14" s="135"/>
      <c r="CZE14" s="135"/>
      <c r="CZF14" s="135"/>
      <c r="CZG14" s="135"/>
      <c r="CZH14" s="135"/>
      <c r="CZI14" s="135"/>
      <c r="CZJ14" s="135"/>
      <c r="CZK14" s="135"/>
      <c r="CZL14" s="135"/>
      <c r="CZM14" s="135"/>
      <c r="CZN14" s="135"/>
      <c r="CZO14" s="135"/>
      <c r="CZP14" s="135"/>
      <c r="CZQ14" s="135"/>
      <c r="CZR14" s="135"/>
      <c r="CZS14" s="135"/>
      <c r="CZT14" s="135"/>
      <c r="CZU14" s="135"/>
      <c r="CZV14" s="135"/>
      <c r="CZW14" s="135"/>
      <c r="CZX14" s="135"/>
      <c r="CZY14" s="135"/>
      <c r="CZZ14" s="135"/>
      <c r="DAA14" s="135"/>
      <c r="DAB14" s="135"/>
      <c r="DAC14" s="135"/>
      <c r="DAD14" s="135"/>
      <c r="DAE14" s="135"/>
      <c r="DAF14" s="135"/>
      <c r="DAG14" s="135"/>
      <c r="DAH14" s="135"/>
      <c r="DAI14" s="135"/>
      <c r="DAJ14" s="135"/>
      <c r="DAK14" s="135"/>
      <c r="DAL14" s="135"/>
      <c r="DAM14" s="135"/>
      <c r="DAN14" s="135"/>
      <c r="DAO14" s="135"/>
      <c r="DAP14" s="135"/>
      <c r="DAQ14" s="135"/>
      <c r="DAR14" s="135"/>
      <c r="DAS14" s="135"/>
      <c r="DAT14" s="135"/>
      <c r="DAU14" s="135"/>
      <c r="DAV14" s="135"/>
      <c r="DAW14" s="135"/>
      <c r="DAX14" s="135"/>
      <c r="DAY14" s="135"/>
      <c r="DAZ14" s="135"/>
      <c r="DBA14" s="135"/>
      <c r="DBB14" s="135"/>
      <c r="DBC14" s="135"/>
      <c r="DBD14" s="135"/>
      <c r="DBE14" s="135"/>
      <c r="DBF14" s="135"/>
      <c r="DBG14" s="135"/>
      <c r="DBH14" s="135"/>
      <c r="DBI14" s="135"/>
      <c r="DBJ14" s="135"/>
      <c r="DBK14" s="135"/>
      <c r="DBL14" s="135"/>
      <c r="DBM14" s="135"/>
      <c r="DBN14" s="135"/>
      <c r="DBO14" s="135"/>
      <c r="DBP14" s="135"/>
      <c r="DBQ14" s="135"/>
      <c r="DBR14" s="135"/>
      <c r="DBS14" s="135"/>
      <c r="DBT14" s="135"/>
      <c r="DBU14" s="135"/>
      <c r="DBV14" s="135"/>
      <c r="DBW14" s="135"/>
      <c r="DBX14" s="135"/>
      <c r="DBY14" s="135"/>
      <c r="DBZ14" s="135"/>
      <c r="DCA14" s="135"/>
      <c r="DCB14" s="135"/>
      <c r="DCC14" s="135"/>
      <c r="DCD14" s="135"/>
      <c r="DCE14" s="135"/>
      <c r="DCF14" s="135"/>
      <c r="DCG14" s="135"/>
      <c r="DCH14" s="135"/>
      <c r="DCI14" s="135"/>
      <c r="DCJ14" s="135"/>
      <c r="DCK14" s="135"/>
      <c r="DCL14" s="135"/>
      <c r="DCM14" s="135"/>
      <c r="DCN14" s="135"/>
      <c r="DCO14" s="135"/>
      <c r="DCP14" s="135"/>
      <c r="DCQ14" s="135"/>
      <c r="DCR14" s="135"/>
      <c r="DCS14" s="135"/>
      <c r="DCT14" s="135"/>
      <c r="DCU14" s="135"/>
      <c r="DCV14" s="135"/>
      <c r="DCW14" s="135"/>
      <c r="DCX14" s="135"/>
      <c r="DCY14" s="135"/>
      <c r="DCZ14" s="135"/>
      <c r="DDA14" s="135"/>
      <c r="DDB14" s="135"/>
      <c r="DDC14" s="135"/>
      <c r="DDD14" s="135"/>
      <c r="DDE14" s="135"/>
      <c r="DDF14" s="135"/>
      <c r="DDG14" s="135"/>
      <c r="DDH14" s="135"/>
      <c r="DDI14" s="135"/>
      <c r="DDJ14" s="135"/>
      <c r="DDK14" s="135"/>
      <c r="DDL14" s="135"/>
      <c r="DDM14" s="135"/>
      <c r="DDN14" s="135"/>
      <c r="DDO14" s="135"/>
      <c r="DDP14" s="135"/>
      <c r="DDQ14" s="135"/>
      <c r="DDR14" s="135"/>
      <c r="DDS14" s="135"/>
      <c r="DDT14" s="135"/>
      <c r="DDU14" s="135"/>
      <c r="DDV14" s="135"/>
      <c r="DDW14" s="135"/>
      <c r="DDX14" s="135"/>
      <c r="DDY14" s="135"/>
      <c r="DDZ14" s="135"/>
      <c r="DEA14" s="135"/>
      <c r="DEB14" s="135"/>
      <c r="DEC14" s="135"/>
      <c r="DED14" s="135"/>
      <c r="DEE14" s="135"/>
      <c r="DEF14" s="135"/>
      <c r="DEG14" s="135"/>
      <c r="DEH14" s="135"/>
      <c r="DEI14" s="135"/>
      <c r="DEJ14" s="135"/>
      <c r="DEK14" s="135"/>
      <c r="DEL14" s="135"/>
      <c r="DEM14" s="135"/>
      <c r="DEN14" s="135"/>
      <c r="DEO14" s="135"/>
      <c r="DEP14" s="135"/>
      <c r="DEQ14" s="135"/>
      <c r="DER14" s="135"/>
      <c r="DES14" s="135"/>
      <c r="DET14" s="135"/>
      <c r="DEU14" s="135"/>
      <c r="DEV14" s="135"/>
      <c r="DEW14" s="135"/>
      <c r="DEX14" s="135"/>
      <c r="DEY14" s="135"/>
      <c r="DEZ14" s="135"/>
      <c r="DFA14" s="135"/>
      <c r="DFB14" s="135"/>
      <c r="DFC14" s="135"/>
      <c r="DFD14" s="135"/>
      <c r="DFE14" s="135"/>
      <c r="DFF14" s="135"/>
      <c r="DFG14" s="135"/>
      <c r="DFH14" s="135"/>
      <c r="DFI14" s="135"/>
      <c r="DFJ14" s="135"/>
      <c r="DFK14" s="135"/>
      <c r="DFL14" s="135"/>
      <c r="DFM14" s="135"/>
      <c r="DFN14" s="135"/>
      <c r="DFO14" s="135"/>
      <c r="DFP14" s="135"/>
      <c r="DFQ14" s="135"/>
      <c r="DFR14" s="135"/>
      <c r="DFS14" s="135"/>
      <c r="DFT14" s="135"/>
      <c r="DFU14" s="135"/>
      <c r="DFV14" s="135"/>
      <c r="DFW14" s="135"/>
      <c r="DFX14" s="135"/>
      <c r="DFY14" s="135"/>
      <c r="DFZ14" s="135"/>
      <c r="DGA14" s="135"/>
      <c r="DGB14" s="135"/>
      <c r="DGC14" s="135"/>
      <c r="DGD14" s="135"/>
      <c r="DGE14" s="135"/>
      <c r="DGF14" s="135"/>
      <c r="DGG14" s="135"/>
      <c r="DGH14" s="135"/>
      <c r="DGI14" s="135"/>
      <c r="DGJ14" s="135"/>
      <c r="DGK14" s="135"/>
      <c r="DGL14" s="135"/>
      <c r="DGM14" s="135"/>
      <c r="DGN14" s="135"/>
      <c r="DGO14" s="135"/>
      <c r="DGP14" s="135"/>
      <c r="DGQ14" s="135"/>
      <c r="DGR14" s="135"/>
      <c r="DGS14" s="135"/>
      <c r="DGT14" s="135"/>
      <c r="DGU14" s="135"/>
      <c r="DGV14" s="135"/>
      <c r="DGW14" s="135"/>
      <c r="DGX14" s="135"/>
      <c r="DGY14" s="135"/>
      <c r="DGZ14" s="135"/>
      <c r="DHA14" s="135"/>
      <c r="DHB14" s="135"/>
      <c r="DHC14" s="135"/>
      <c r="DHD14" s="135"/>
      <c r="DHE14" s="135"/>
      <c r="DHF14" s="135"/>
      <c r="DHG14" s="135"/>
      <c r="DHH14" s="135"/>
      <c r="DHI14" s="135"/>
      <c r="DHJ14" s="135"/>
      <c r="DHK14" s="135"/>
      <c r="DHL14" s="135"/>
      <c r="DHM14" s="135"/>
      <c r="DHN14" s="135"/>
      <c r="DHO14" s="135"/>
      <c r="DHP14" s="135"/>
      <c r="DHQ14" s="135"/>
      <c r="DHR14" s="135"/>
      <c r="DHS14" s="135"/>
      <c r="DHT14" s="135"/>
      <c r="DHU14" s="135"/>
      <c r="DHV14" s="135"/>
      <c r="DHW14" s="135"/>
      <c r="DHX14" s="135"/>
      <c r="DHY14" s="135"/>
      <c r="DHZ14" s="135"/>
      <c r="DIA14" s="135"/>
      <c r="DIB14" s="135"/>
      <c r="DIC14" s="135"/>
      <c r="DID14" s="135"/>
      <c r="DIE14" s="135"/>
      <c r="DIF14" s="135"/>
      <c r="DIG14" s="135"/>
      <c r="DIH14" s="135"/>
      <c r="DII14" s="135"/>
      <c r="DIJ14" s="135"/>
      <c r="DIK14" s="135"/>
      <c r="DIL14" s="135"/>
      <c r="DIM14" s="135"/>
      <c r="DIN14" s="135"/>
      <c r="DIO14" s="135"/>
      <c r="DIP14" s="135"/>
      <c r="DIQ14" s="135"/>
      <c r="DIR14" s="135"/>
      <c r="DIS14" s="135"/>
      <c r="DIT14" s="135"/>
      <c r="DIU14" s="135"/>
      <c r="DIV14" s="135"/>
      <c r="DIW14" s="135"/>
      <c r="DIX14" s="135"/>
      <c r="DIY14" s="135"/>
      <c r="DIZ14" s="135"/>
      <c r="DJA14" s="135"/>
      <c r="DJB14" s="135"/>
      <c r="DJC14" s="135"/>
      <c r="DJD14" s="135"/>
      <c r="DJE14" s="135"/>
      <c r="DJF14" s="135"/>
      <c r="DJG14" s="135"/>
      <c r="DJH14" s="135"/>
      <c r="DJI14" s="135"/>
      <c r="DJJ14" s="135"/>
      <c r="DJK14" s="135"/>
      <c r="DJL14" s="135"/>
      <c r="DJM14" s="135"/>
      <c r="DJN14" s="135"/>
      <c r="DJO14" s="135"/>
      <c r="DJP14" s="135"/>
      <c r="DJQ14" s="135"/>
      <c r="DJR14" s="135"/>
      <c r="DJS14" s="135"/>
      <c r="DJT14" s="135"/>
      <c r="DJU14" s="135"/>
      <c r="DJV14" s="135"/>
      <c r="DJW14" s="135"/>
      <c r="DJX14" s="135"/>
      <c r="DJY14" s="135"/>
      <c r="DJZ14" s="135"/>
      <c r="DKA14" s="135"/>
      <c r="DKB14" s="135"/>
      <c r="DKC14" s="135"/>
      <c r="DKD14" s="135"/>
      <c r="DKE14" s="135"/>
      <c r="DKF14" s="135"/>
      <c r="DKG14" s="135"/>
      <c r="DKH14" s="135"/>
      <c r="DKI14" s="135"/>
      <c r="DKJ14" s="135"/>
      <c r="DKK14" s="135"/>
      <c r="DKL14" s="135"/>
      <c r="DKM14" s="135"/>
      <c r="DKN14" s="135"/>
      <c r="DKO14" s="135"/>
      <c r="DKP14" s="135"/>
      <c r="DKQ14" s="135"/>
      <c r="DKR14" s="135"/>
      <c r="DKS14" s="135"/>
      <c r="DKT14" s="135"/>
      <c r="DKU14" s="135"/>
      <c r="DKV14" s="135"/>
      <c r="DKW14" s="135"/>
      <c r="DKX14" s="135"/>
      <c r="DKY14" s="135"/>
      <c r="DKZ14" s="135"/>
      <c r="DLA14" s="135"/>
      <c r="DLB14" s="135"/>
      <c r="DLC14" s="135"/>
      <c r="DLD14" s="135"/>
      <c r="DLE14" s="135"/>
      <c r="DLF14" s="135"/>
      <c r="DLG14" s="135"/>
      <c r="DLH14" s="135"/>
      <c r="DLI14" s="135"/>
      <c r="DLJ14" s="135"/>
      <c r="DLK14" s="135"/>
      <c r="DLL14" s="135"/>
      <c r="DLM14" s="135"/>
      <c r="DLN14" s="135"/>
      <c r="DLO14" s="135"/>
      <c r="DLP14" s="135"/>
      <c r="DLQ14" s="135"/>
      <c r="DLR14" s="135"/>
      <c r="DLS14" s="135"/>
      <c r="DLT14" s="135"/>
      <c r="DLU14" s="135"/>
      <c r="DLV14" s="135"/>
      <c r="DLW14" s="135"/>
      <c r="DLX14" s="135"/>
      <c r="DLY14" s="135"/>
      <c r="DLZ14" s="135"/>
      <c r="DMA14" s="135"/>
      <c r="DMB14" s="135"/>
      <c r="DMC14" s="135"/>
      <c r="DMD14" s="135"/>
      <c r="DME14" s="135"/>
      <c r="DMF14" s="135"/>
      <c r="DMG14" s="135"/>
      <c r="DMH14" s="135"/>
      <c r="DMI14" s="135"/>
      <c r="DMJ14" s="135"/>
      <c r="DMK14" s="135"/>
      <c r="DML14" s="135"/>
      <c r="DMM14" s="135"/>
      <c r="DMN14" s="135"/>
      <c r="DMO14" s="135"/>
      <c r="DMP14" s="135"/>
      <c r="DMQ14" s="135"/>
      <c r="DMR14" s="135"/>
      <c r="DMS14" s="135"/>
      <c r="DMT14" s="135"/>
      <c r="DMU14" s="135"/>
      <c r="DMV14" s="135"/>
      <c r="DMW14" s="135"/>
      <c r="DMX14" s="135"/>
      <c r="DMY14" s="135"/>
      <c r="DMZ14" s="135"/>
      <c r="DNA14" s="135"/>
      <c r="DNB14" s="135"/>
      <c r="DNC14" s="135"/>
      <c r="DND14" s="135"/>
      <c r="DNE14" s="135"/>
      <c r="DNF14" s="135"/>
      <c r="DNG14" s="135"/>
      <c r="DNH14" s="135"/>
      <c r="DNI14" s="135"/>
      <c r="DNJ14" s="135"/>
      <c r="DNK14" s="135"/>
      <c r="DNL14" s="135"/>
      <c r="DNM14" s="135"/>
      <c r="DNN14" s="135"/>
      <c r="DNO14" s="135"/>
      <c r="DNP14" s="135"/>
      <c r="DNQ14" s="135"/>
      <c r="DNR14" s="135"/>
      <c r="DNS14" s="135"/>
      <c r="DNT14" s="135"/>
      <c r="DNU14" s="135"/>
      <c r="DNV14" s="135"/>
      <c r="DNW14" s="135"/>
      <c r="DNX14" s="135"/>
      <c r="DNY14" s="135"/>
      <c r="DNZ14" s="135"/>
      <c r="DOA14" s="135"/>
      <c r="DOB14" s="135"/>
      <c r="DOC14" s="135"/>
      <c r="DOD14" s="135"/>
      <c r="DOE14" s="135"/>
      <c r="DOF14" s="135"/>
      <c r="DOG14" s="135"/>
      <c r="DOH14" s="135"/>
      <c r="DOI14" s="135"/>
      <c r="DOJ14" s="135"/>
      <c r="DOK14" s="135"/>
      <c r="DOL14" s="135"/>
      <c r="DOM14" s="135"/>
      <c r="DON14" s="135"/>
      <c r="DOO14" s="135"/>
      <c r="DOP14" s="135"/>
      <c r="DOQ14" s="135"/>
      <c r="DOR14" s="135"/>
      <c r="DOS14" s="135"/>
      <c r="DOT14" s="135"/>
      <c r="DOU14" s="135"/>
      <c r="DOV14" s="135"/>
      <c r="DOW14" s="135"/>
      <c r="DOX14" s="135"/>
      <c r="DOY14" s="135"/>
      <c r="DOZ14" s="135"/>
      <c r="DPA14" s="135"/>
      <c r="DPB14" s="135"/>
      <c r="DPC14" s="135"/>
      <c r="DPD14" s="135"/>
      <c r="DPE14" s="135"/>
      <c r="DPF14" s="135"/>
      <c r="DPG14" s="135"/>
      <c r="DPH14" s="135"/>
      <c r="DPI14" s="135"/>
      <c r="DPJ14" s="135"/>
      <c r="DPK14" s="135"/>
      <c r="DPL14" s="135"/>
      <c r="DPM14" s="135"/>
      <c r="DPN14" s="135"/>
      <c r="DPO14" s="135"/>
      <c r="DPP14" s="135"/>
      <c r="DPQ14" s="135"/>
      <c r="DPR14" s="135"/>
      <c r="DPS14" s="135"/>
      <c r="DPT14" s="135"/>
      <c r="DPU14" s="135"/>
      <c r="DPV14" s="135"/>
      <c r="DPW14" s="135"/>
      <c r="DPX14" s="135"/>
      <c r="DPY14" s="135"/>
      <c r="DPZ14" s="135"/>
      <c r="DQA14" s="135"/>
      <c r="DQB14" s="135"/>
      <c r="DQC14" s="135"/>
      <c r="DQD14" s="135"/>
      <c r="DQE14" s="135"/>
      <c r="DQF14" s="135"/>
      <c r="DQG14" s="135"/>
      <c r="DQH14" s="135"/>
      <c r="DQI14" s="135"/>
      <c r="DQJ14" s="135"/>
      <c r="DQK14" s="135"/>
      <c r="DQL14" s="135"/>
      <c r="DQM14" s="135"/>
      <c r="DQN14" s="135"/>
      <c r="DQO14" s="135"/>
      <c r="DQP14" s="135"/>
      <c r="DQQ14" s="135"/>
      <c r="DQR14" s="135"/>
      <c r="DQS14" s="135"/>
      <c r="DQT14" s="135"/>
      <c r="DQU14" s="135"/>
      <c r="DQV14" s="135"/>
      <c r="DQW14" s="135"/>
      <c r="DQX14" s="135"/>
      <c r="DQY14" s="135"/>
      <c r="DQZ14" s="135"/>
      <c r="DRA14" s="135"/>
      <c r="DRB14" s="135"/>
      <c r="DRC14" s="135"/>
      <c r="DRD14" s="135"/>
      <c r="DRE14" s="135"/>
      <c r="DRF14" s="135"/>
      <c r="DRG14" s="135"/>
      <c r="DRH14" s="135"/>
      <c r="DRI14" s="135"/>
      <c r="DRJ14" s="135"/>
      <c r="DRK14" s="135"/>
      <c r="DRL14" s="135"/>
      <c r="DRM14" s="135"/>
      <c r="DRN14" s="135"/>
      <c r="DRO14" s="135"/>
      <c r="DRP14" s="135"/>
      <c r="DRQ14" s="135"/>
      <c r="DRR14" s="135"/>
      <c r="DRS14" s="135"/>
      <c r="DRT14" s="135"/>
      <c r="DRU14" s="135"/>
      <c r="DRV14" s="135"/>
      <c r="DRW14" s="135"/>
      <c r="DRX14" s="135"/>
      <c r="DRY14" s="135"/>
      <c r="DRZ14" s="135"/>
      <c r="DSA14" s="135"/>
      <c r="DSB14" s="135"/>
      <c r="DSC14" s="135"/>
      <c r="DSD14" s="135"/>
      <c r="DSE14" s="135"/>
      <c r="DSF14" s="135"/>
      <c r="DSG14" s="135"/>
      <c r="DSH14" s="135"/>
      <c r="DSI14" s="135"/>
      <c r="DSJ14" s="135"/>
      <c r="DSK14" s="135"/>
      <c r="DSL14" s="135"/>
      <c r="DSM14" s="135"/>
      <c r="DSN14" s="135"/>
      <c r="DSO14" s="135"/>
      <c r="DSP14" s="135"/>
      <c r="DSQ14" s="135"/>
      <c r="DSR14" s="135"/>
      <c r="DSS14" s="135"/>
      <c r="DST14" s="135"/>
      <c r="DSU14" s="135"/>
      <c r="DSV14" s="135"/>
      <c r="DSW14" s="135"/>
      <c r="DSX14" s="135"/>
      <c r="DSY14" s="135"/>
      <c r="DSZ14" s="135"/>
      <c r="DTA14" s="135"/>
      <c r="DTB14" s="135"/>
      <c r="DTC14" s="135"/>
      <c r="DTD14" s="135"/>
      <c r="DTE14" s="135"/>
      <c r="DTF14" s="135"/>
      <c r="DTG14" s="135"/>
      <c r="DTH14" s="135"/>
      <c r="DTI14" s="135"/>
      <c r="DTJ14" s="135"/>
      <c r="DTK14" s="135"/>
      <c r="DTL14" s="135"/>
      <c r="DTM14" s="135"/>
      <c r="DTN14" s="135"/>
      <c r="DTO14" s="135"/>
      <c r="DTP14" s="135"/>
      <c r="DTQ14" s="135"/>
      <c r="DTR14" s="135"/>
      <c r="DTS14" s="135"/>
      <c r="DTT14" s="135"/>
      <c r="DTU14" s="135"/>
      <c r="DTV14" s="135"/>
      <c r="DTW14" s="135"/>
      <c r="DTX14" s="135"/>
      <c r="DTY14" s="135"/>
      <c r="DTZ14" s="135"/>
      <c r="DUA14" s="135"/>
      <c r="DUB14" s="135"/>
      <c r="DUC14" s="135"/>
      <c r="DUD14" s="135"/>
      <c r="DUE14" s="135"/>
      <c r="DUF14" s="135"/>
      <c r="DUG14" s="135"/>
      <c r="DUH14" s="135"/>
      <c r="DUI14" s="135"/>
      <c r="DUJ14" s="135"/>
      <c r="DUK14" s="135"/>
      <c r="DUL14" s="135"/>
      <c r="DUM14" s="135"/>
      <c r="DUN14" s="135"/>
      <c r="DUO14" s="135"/>
      <c r="DUP14" s="135"/>
      <c r="DUQ14" s="135"/>
      <c r="DUR14" s="135"/>
      <c r="DUS14" s="135"/>
      <c r="DUT14" s="135"/>
      <c r="DUU14" s="135"/>
      <c r="DUV14" s="135"/>
      <c r="DUW14" s="135"/>
      <c r="DUX14" s="135"/>
      <c r="DUY14" s="135"/>
      <c r="DUZ14" s="135"/>
      <c r="DVA14" s="135"/>
      <c r="DVB14" s="135"/>
      <c r="DVC14" s="135"/>
      <c r="DVD14" s="135"/>
      <c r="DVE14" s="135"/>
      <c r="DVF14" s="135"/>
      <c r="DVG14" s="135"/>
      <c r="DVH14" s="135"/>
      <c r="DVI14" s="135"/>
      <c r="DVJ14" s="135"/>
      <c r="DVK14" s="135"/>
      <c r="DVL14" s="135"/>
      <c r="DVM14" s="135"/>
      <c r="DVN14" s="135"/>
      <c r="DVO14" s="135"/>
      <c r="DVP14" s="135"/>
      <c r="DVQ14" s="135"/>
      <c r="DVR14" s="135"/>
      <c r="DVS14" s="135"/>
      <c r="DVT14" s="135"/>
      <c r="DVU14" s="135"/>
      <c r="DVV14" s="135"/>
      <c r="DVW14" s="135"/>
      <c r="DVX14" s="135"/>
      <c r="DVY14" s="135"/>
      <c r="DVZ14" s="135"/>
      <c r="DWA14" s="135"/>
      <c r="DWB14" s="135"/>
      <c r="DWC14" s="135"/>
      <c r="DWD14" s="135"/>
      <c r="DWE14" s="135"/>
      <c r="DWF14" s="135"/>
      <c r="DWG14" s="135"/>
      <c r="DWH14" s="135"/>
      <c r="DWI14" s="135"/>
      <c r="DWJ14" s="135"/>
      <c r="DWK14" s="135"/>
      <c r="DWL14" s="135"/>
      <c r="DWM14" s="135"/>
      <c r="DWN14" s="135"/>
      <c r="DWO14" s="135"/>
      <c r="DWP14" s="135"/>
      <c r="DWQ14" s="135"/>
      <c r="DWR14" s="135"/>
      <c r="DWS14" s="135"/>
      <c r="DWT14" s="135"/>
      <c r="DWU14" s="135"/>
      <c r="DWV14" s="135"/>
      <c r="DWW14" s="135"/>
      <c r="DWX14" s="135"/>
      <c r="DWY14" s="135"/>
      <c r="DWZ14" s="135"/>
      <c r="DXA14" s="135"/>
      <c r="DXB14" s="135"/>
      <c r="DXC14" s="135"/>
      <c r="DXD14" s="135"/>
      <c r="DXE14" s="135"/>
      <c r="DXF14" s="135"/>
      <c r="DXG14" s="135"/>
      <c r="DXH14" s="135"/>
      <c r="DXI14" s="135"/>
      <c r="DXJ14" s="135"/>
      <c r="DXK14" s="135"/>
      <c r="DXL14" s="135"/>
      <c r="DXM14" s="135"/>
      <c r="DXN14" s="135"/>
      <c r="DXO14" s="135"/>
      <c r="DXP14" s="135"/>
      <c r="DXQ14" s="135"/>
      <c r="DXR14" s="135"/>
      <c r="DXS14" s="135"/>
      <c r="DXT14" s="135"/>
      <c r="DXU14" s="135"/>
      <c r="DXV14" s="135"/>
      <c r="DXW14" s="135"/>
      <c r="DXX14" s="135"/>
      <c r="DXY14" s="135"/>
      <c r="DXZ14" s="135"/>
      <c r="DYA14" s="135"/>
      <c r="DYB14" s="135"/>
      <c r="DYC14" s="135"/>
      <c r="DYD14" s="135"/>
      <c r="DYE14" s="135"/>
      <c r="DYF14" s="135"/>
      <c r="DYG14" s="135"/>
      <c r="DYH14" s="135"/>
      <c r="DYI14" s="135"/>
      <c r="DYJ14" s="135"/>
      <c r="DYK14" s="135"/>
      <c r="DYL14" s="135"/>
      <c r="DYM14" s="135"/>
      <c r="DYN14" s="135"/>
      <c r="DYO14" s="135"/>
      <c r="DYP14" s="135"/>
      <c r="DYQ14" s="135"/>
      <c r="DYR14" s="135"/>
      <c r="DYS14" s="135"/>
      <c r="DYT14" s="135"/>
      <c r="DYU14" s="135"/>
      <c r="DYV14" s="135"/>
      <c r="DYW14" s="135"/>
      <c r="DYX14" s="135"/>
      <c r="DYY14" s="135"/>
      <c r="DYZ14" s="135"/>
      <c r="DZA14" s="135"/>
      <c r="DZB14" s="135"/>
      <c r="DZC14" s="135"/>
      <c r="DZD14" s="135"/>
      <c r="DZE14" s="135"/>
      <c r="DZF14" s="135"/>
      <c r="DZG14" s="135"/>
      <c r="DZH14" s="135"/>
      <c r="DZI14" s="135"/>
      <c r="DZJ14" s="135"/>
      <c r="DZK14" s="135"/>
      <c r="DZL14" s="135"/>
      <c r="DZM14" s="135"/>
      <c r="DZN14" s="135"/>
      <c r="DZO14" s="135"/>
      <c r="DZP14" s="135"/>
      <c r="DZQ14" s="135"/>
      <c r="DZR14" s="135"/>
      <c r="DZS14" s="135"/>
      <c r="DZT14" s="135"/>
      <c r="DZU14" s="135"/>
      <c r="DZV14" s="135"/>
      <c r="DZW14" s="135"/>
      <c r="DZX14" s="135"/>
      <c r="DZY14" s="135"/>
      <c r="DZZ14" s="135"/>
      <c r="EAA14" s="135"/>
      <c r="EAB14" s="135"/>
      <c r="EAC14" s="135"/>
      <c r="EAD14" s="135"/>
      <c r="EAE14" s="135"/>
      <c r="EAF14" s="135"/>
      <c r="EAG14" s="135"/>
      <c r="EAH14" s="135"/>
      <c r="EAI14" s="135"/>
      <c r="EAJ14" s="135"/>
      <c r="EAK14" s="135"/>
      <c r="EAL14" s="135"/>
      <c r="EAM14" s="135"/>
      <c r="EAN14" s="135"/>
      <c r="EAO14" s="135"/>
      <c r="EAP14" s="135"/>
      <c r="EAQ14" s="135"/>
      <c r="EAR14" s="135"/>
      <c r="EAS14" s="135"/>
      <c r="EAT14" s="135"/>
      <c r="EAU14" s="135"/>
      <c r="EAV14" s="135"/>
      <c r="EAW14" s="135"/>
      <c r="EAX14" s="135"/>
      <c r="EAY14" s="135"/>
      <c r="EAZ14" s="135"/>
      <c r="EBA14" s="135"/>
      <c r="EBB14" s="135"/>
      <c r="EBC14" s="135"/>
      <c r="EBD14" s="135"/>
      <c r="EBE14" s="135"/>
      <c r="EBF14" s="135"/>
      <c r="EBG14" s="135"/>
      <c r="EBH14" s="135"/>
      <c r="EBI14" s="135"/>
      <c r="EBJ14" s="135"/>
      <c r="EBK14" s="135"/>
      <c r="EBL14" s="135"/>
      <c r="EBM14" s="135"/>
      <c r="EBN14" s="135"/>
      <c r="EBO14" s="135"/>
      <c r="EBP14" s="135"/>
      <c r="EBQ14" s="135"/>
      <c r="EBR14" s="135"/>
      <c r="EBS14" s="135"/>
      <c r="EBT14" s="135"/>
      <c r="EBU14" s="135"/>
      <c r="EBV14" s="135"/>
      <c r="EBW14" s="135"/>
      <c r="EBX14" s="135"/>
      <c r="EBY14" s="135"/>
      <c r="EBZ14" s="135"/>
      <c r="ECA14" s="135"/>
      <c r="ECB14" s="135"/>
      <c r="ECC14" s="135"/>
      <c r="ECD14" s="135"/>
      <c r="ECE14" s="135"/>
      <c r="ECF14" s="135"/>
      <c r="ECG14" s="135"/>
      <c r="ECH14" s="135"/>
      <c r="ECI14" s="135"/>
      <c r="ECJ14" s="135"/>
      <c r="ECK14" s="135"/>
      <c r="ECL14" s="135"/>
      <c r="ECM14" s="135"/>
      <c r="ECN14" s="135"/>
      <c r="ECO14" s="135"/>
      <c r="ECP14" s="135"/>
      <c r="ECQ14" s="135"/>
      <c r="ECR14" s="135"/>
      <c r="ECS14" s="135"/>
      <c r="ECT14" s="135"/>
      <c r="ECU14" s="135"/>
      <c r="ECV14" s="135"/>
      <c r="ECW14" s="135"/>
      <c r="ECX14" s="135"/>
      <c r="ECY14" s="135"/>
      <c r="ECZ14" s="135"/>
      <c r="EDA14" s="135"/>
      <c r="EDB14" s="135"/>
      <c r="EDC14" s="135"/>
      <c r="EDD14" s="135"/>
      <c r="EDE14" s="135"/>
      <c r="EDF14" s="135"/>
      <c r="EDG14" s="135"/>
      <c r="EDH14" s="135"/>
      <c r="EDI14" s="135"/>
      <c r="EDJ14" s="135"/>
      <c r="EDK14" s="135"/>
      <c r="EDL14" s="135"/>
      <c r="EDM14" s="135"/>
      <c r="EDN14" s="135"/>
      <c r="EDO14" s="135"/>
      <c r="EDP14" s="135"/>
      <c r="EDQ14" s="135"/>
      <c r="EDR14" s="135"/>
      <c r="EDS14" s="135"/>
      <c r="EDT14" s="135"/>
      <c r="EDU14" s="135"/>
      <c r="EDV14" s="135"/>
      <c r="EDW14" s="135"/>
      <c r="EDX14" s="135"/>
      <c r="EDY14" s="135"/>
      <c r="EDZ14" s="135"/>
      <c r="EEA14" s="135"/>
      <c r="EEB14" s="135"/>
      <c r="EEC14" s="135"/>
      <c r="EED14" s="135"/>
      <c r="EEE14" s="135"/>
      <c r="EEF14" s="135"/>
      <c r="EEG14" s="135"/>
      <c r="EEH14" s="135"/>
      <c r="EEI14" s="135"/>
      <c r="EEJ14" s="135"/>
      <c r="EEK14" s="135"/>
      <c r="EEL14" s="135"/>
      <c r="EEM14" s="135"/>
      <c r="EEN14" s="135"/>
      <c r="EEO14" s="135"/>
      <c r="EEP14" s="135"/>
      <c r="EEQ14" s="135"/>
      <c r="EER14" s="135"/>
      <c r="EES14" s="135"/>
      <c r="EET14" s="135"/>
      <c r="EEU14" s="135"/>
      <c r="EEV14" s="135"/>
      <c r="EEW14" s="135"/>
      <c r="EEX14" s="135"/>
      <c r="EEY14" s="135"/>
      <c r="EEZ14" s="135"/>
      <c r="EFA14" s="135"/>
      <c r="EFB14" s="135"/>
      <c r="EFC14" s="135"/>
      <c r="EFD14" s="135"/>
      <c r="EFE14" s="135"/>
      <c r="EFF14" s="135"/>
      <c r="EFG14" s="135"/>
      <c r="EFH14" s="135"/>
      <c r="EFI14" s="135"/>
      <c r="EFJ14" s="135"/>
      <c r="EFK14" s="135"/>
      <c r="EFL14" s="135"/>
      <c r="EFM14" s="135"/>
      <c r="EFN14" s="135"/>
      <c r="EFO14" s="135"/>
      <c r="EFP14" s="135"/>
      <c r="EFQ14" s="135"/>
      <c r="EFR14" s="135"/>
      <c r="EFS14" s="135"/>
      <c r="EFT14" s="135"/>
      <c r="EFU14" s="135"/>
      <c r="EFV14" s="135"/>
      <c r="EFW14" s="135"/>
      <c r="EFX14" s="135"/>
      <c r="EFY14" s="135"/>
      <c r="EFZ14" s="135"/>
      <c r="EGA14" s="135"/>
      <c r="EGB14" s="135"/>
      <c r="EGC14" s="135"/>
      <c r="EGD14" s="135"/>
      <c r="EGE14" s="135"/>
      <c r="EGF14" s="135"/>
      <c r="EGG14" s="135"/>
      <c r="EGH14" s="135"/>
      <c r="EGI14" s="135"/>
      <c r="EGJ14" s="135"/>
      <c r="EGK14" s="135"/>
      <c r="EGL14" s="135"/>
      <c r="EGM14" s="135"/>
      <c r="EGN14" s="135"/>
      <c r="EGO14" s="135"/>
      <c r="EGP14" s="135"/>
      <c r="EGQ14" s="135"/>
      <c r="EGR14" s="135"/>
      <c r="EGS14" s="135"/>
      <c r="EGT14" s="135"/>
      <c r="EGU14" s="135"/>
      <c r="EGV14" s="135"/>
      <c r="EGW14" s="135"/>
      <c r="EGX14" s="135"/>
      <c r="EGY14" s="135"/>
      <c r="EGZ14" s="135"/>
      <c r="EHA14" s="135"/>
      <c r="EHB14" s="135"/>
      <c r="EHC14" s="135"/>
      <c r="EHD14" s="135"/>
      <c r="EHE14" s="135"/>
      <c r="EHF14" s="135"/>
      <c r="EHG14" s="135"/>
      <c r="EHH14" s="135"/>
      <c r="EHI14" s="135"/>
      <c r="EHJ14" s="135"/>
      <c r="EHK14" s="135"/>
      <c r="EHL14" s="135"/>
      <c r="EHM14" s="135"/>
      <c r="EHN14" s="135"/>
      <c r="EHO14" s="135"/>
      <c r="EHP14" s="135"/>
      <c r="EHQ14" s="135"/>
      <c r="EHR14" s="135"/>
      <c r="EHS14" s="135"/>
      <c r="EHT14" s="135"/>
      <c r="EHU14" s="135"/>
      <c r="EHV14" s="135"/>
      <c r="EHW14" s="135"/>
      <c r="EHX14" s="135"/>
      <c r="EHY14" s="135"/>
      <c r="EHZ14" s="135"/>
      <c r="EIA14" s="135"/>
      <c r="EIB14" s="135"/>
      <c r="EIC14" s="135"/>
      <c r="EID14" s="135"/>
      <c r="EIE14" s="135"/>
      <c r="EIF14" s="135"/>
      <c r="EIG14" s="135"/>
      <c r="EIH14" s="135"/>
      <c r="EII14" s="135"/>
      <c r="EIJ14" s="135"/>
      <c r="EIK14" s="135"/>
      <c r="EIL14" s="135"/>
      <c r="EIM14" s="135"/>
      <c r="EIN14" s="135"/>
      <c r="EIO14" s="135"/>
      <c r="EIP14" s="135"/>
      <c r="EIQ14" s="135"/>
      <c r="EIR14" s="135"/>
      <c r="EIS14" s="135"/>
      <c r="EIT14" s="135"/>
      <c r="EIU14" s="135"/>
      <c r="EIV14" s="135"/>
      <c r="EIW14" s="135"/>
      <c r="EIX14" s="135"/>
      <c r="EIY14" s="135"/>
      <c r="EIZ14" s="135"/>
      <c r="EJA14" s="135"/>
      <c r="EJB14" s="135"/>
      <c r="EJC14" s="135"/>
      <c r="EJD14" s="135"/>
      <c r="EJE14" s="135"/>
      <c r="EJF14" s="135"/>
      <c r="EJG14" s="135"/>
      <c r="EJH14" s="135"/>
      <c r="EJI14" s="135"/>
      <c r="EJJ14" s="135"/>
      <c r="EJK14" s="135"/>
      <c r="EJL14" s="135"/>
      <c r="EJM14" s="135"/>
      <c r="EJN14" s="135"/>
      <c r="EJO14" s="135"/>
      <c r="EJP14" s="135"/>
      <c r="EJQ14" s="135"/>
      <c r="EJR14" s="135"/>
      <c r="EJS14" s="135"/>
      <c r="EJT14" s="135"/>
      <c r="EJU14" s="135"/>
      <c r="EJV14" s="135"/>
      <c r="EJW14" s="135"/>
      <c r="EJX14" s="135"/>
      <c r="EJY14" s="135"/>
      <c r="EJZ14" s="135"/>
      <c r="EKA14" s="135"/>
      <c r="EKB14" s="135"/>
      <c r="EKC14" s="135"/>
      <c r="EKD14" s="135"/>
      <c r="EKE14" s="135"/>
      <c r="EKF14" s="135"/>
      <c r="EKG14" s="135"/>
      <c r="EKH14" s="135"/>
      <c r="EKI14" s="135"/>
      <c r="EKJ14" s="135"/>
      <c r="EKK14" s="135"/>
      <c r="EKL14" s="135"/>
      <c r="EKM14" s="135"/>
      <c r="EKN14" s="135"/>
      <c r="EKO14" s="135"/>
      <c r="EKP14" s="135"/>
      <c r="EKQ14" s="135"/>
      <c r="EKR14" s="135"/>
      <c r="EKS14" s="135"/>
      <c r="EKT14" s="135"/>
      <c r="EKU14" s="135"/>
      <c r="EKV14" s="135"/>
      <c r="EKW14" s="135"/>
      <c r="EKX14" s="135"/>
      <c r="EKY14" s="135"/>
      <c r="EKZ14" s="135"/>
      <c r="ELA14" s="135"/>
      <c r="ELB14" s="135"/>
      <c r="ELC14" s="135"/>
      <c r="ELD14" s="135"/>
      <c r="ELE14" s="135"/>
      <c r="ELF14" s="135"/>
      <c r="ELG14" s="135"/>
      <c r="ELH14" s="135"/>
      <c r="ELI14" s="135"/>
      <c r="ELJ14" s="135"/>
      <c r="ELK14" s="135"/>
      <c r="ELL14" s="135"/>
      <c r="ELM14" s="135"/>
      <c r="ELN14" s="135"/>
      <c r="ELO14" s="135"/>
      <c r="ELP14" s="135"/>
      <c r="ELQ14" s="135"/>
      <c r="ELR14" s="135"/>
      <c r="ELS14" s="135"/>
      <c r="ELT14" s="135"/>
      <c r="ELU14" s="135"/>
      <c r="ELV14" s="135"/>
      <c r="ELW14" s="135"/>
      <c r="ELX14" s="135"/>
      <c r="ELY14" s="135"/>
      <c r="ELZ14" s="135"/>
      <c r="EMA14" s="135"/>
      <c r="EMB14" s="135"/>
      <c r="EMC14" s="135"/>
      <c r="EMD14" s="135"/>
      <c r="EME14" s="135"/>
      <c r="EMF14" s="135"/>
      <c r="EMG14" s="135"/>
      <c r="EMH14" s="135"/>
      <c r="EMI14" s="135"/>
      <c r="EMJ14" s="135"/>
      <c r="EMK14" s="135"/>
      <c r="EML14" s="135"/>
      <c r="EMM14" s="135"/>
      <c r="EMN14" s="135"/>
      <c r="EMO14" s="135"/>
      <c r="EMP14" s="135"/>
      <c r="EMQ14" s="135"/>
      <c r="EMR14" s="135"/>
      <c r="EMS14" s="135"/>
      <c r="EMT14" s="135"/>
      <c r="EMU14" s="135"/>
      <c r="EMV14" s="135"/>
      <c r="EMW14" s="135"/>
      <c r="EMX14" s="135"/>
      <c r="EMY14" s="135"/>
      <c r="EMZ14" s="135"/>
      <c r="ENA14" s="135"/>
      <c r="ENB14" s="135"/>
      <c r="ENC14" s="135"/>
      <c r="END14" s="135"/>
      <c r="ENE14" s="135"/>
      <c r="ENF14" s="135"/>
      <c r="ENG14" s="135"/>
      <c r="ENH14" s="135"/>
      <c r="ENI14" s="135"/>
      <c r="ENJ14" s="135"/>
      <c r="ENK14" s="135"/>
      <c r="ENL14" s="135"/>
      <c r="ENM14" s="135"/>
      <c r="ENN14" s="135"/>
      <c r="ENO14" s="135"/>
      <c r="ENP14" s="135"/>
      <c r="ENQ14" s="135"/>
      <c r="ENR14" s="135"/>
      <c r="ENS14" s="135"/>
      <c r="ENT14" s="135"/>
      <c r="ENU14" s="135"/>
      <c r="ENV14" s="135"/>
      <c r="ENW14" s="135"/>
      <c r="ENX14" s="135"/>
      <c r="ENY14" s="135"/>
      <c r="ENZ14" s="135"/>
      <c r="EOA14" s="135"/>
      <c r="EOB14" s="135"/>
      <c r="EOC14" s="135"/>
      <c r="EOD14" s="135"/>
      <c r="EOE14" s="135"/>
      <c r="EOF14" s="135"/>
      <c r="EOG14" s="135"/>
      <c r="EOH14" s="135"/>
      <c r="EOI14" s="135"/>
      <c r="EOJ14" s="135"/>
      <c r="EOK14" s="135"/>
      <c r="EOL14" s="135"/>
      <c r="EOM14" s="135"/>
      <c r="EON14" s="135"/>
      <c r="EOO14" s="135"/>
      <c r="EOP14" s="135"/>
      <c r="EOQ14" s="135"/>
      <c r="EOR14" s="135"/>
      <c r="EOS14" s="135"/>
      <c r="EOT14" s="135"/>
      <c r="EOU14" s="135"/>
      <c r="EOV14" s="135"/>
      <c r="EOW14" s="135"/>
      <c r="EOX14" s="135"/>
      <c r="EOY14" s="135"/>
      <c r="EOZ14" s="135"/>
      <c r="EPA14" s="135"/>
      <c r="EPB14" s="135"/>
      <c r="EPC14" s="135"/>
      <c r="EPD14" s="135"/>
      <c r="EPE14" s="135"/>
      <c r="EPF14" s="135"/>
      <c r="EPG14" s="135"/>
      <c r="EPH14" s="135"/>
      <c r="EPI14" s="135"/>
      <c r="EPJ14" s="135"/>
      <c r="EPK14" s="135"/>
      <c r="EPL14" s="135"/>
      <c r="EPM14" s="135"/>
      <c r="EPN14" s="135"/>
      <c r="EPO14" s="135"/>
      <c r="EPP14" s="135"/>
      <c r="EPQ14" s="135"/>
      <c r="EPR14" s="135"/>
      <c r="EPS14" s="135"/>
      <c r="EPT14" s="135"/>
      <c r="EPU14" s="135"/>
      <c r="EPV14" s="135"/>
      <c r="EPW14" s="135"/>
      <c r="EPX14" s="135"/>
      <c r="EPY14" s="135"/>
      <c r="EPZ14" s="135"/>
      <c r="EQA14" s="135"/>
      <c r="EQB14" s="135"/>
      <c r="EQC14" s="135"/>
      <c r="EQD14" s="135"/>
      <c r="EQE14" s="135"/>
      <c r="EQF14" s="135"/>
      <c r="EQG14" s="135"/>
      <c r="EQH14" s="135"/>
      <c r="EQI14" s="135"/>
      <c r="EQJ14" s="135"/>
      <c r="EQK14" s="135"/>
      <c r="EQL14" s="135"/>
      <c r="EQM14" s="135"/>
      <c r="EQN14" s="135"/>
      <c r="EQO14" s="135"/>
      <c r="EQP14" s="135"/>
      <c r="EQQ14" s="135"/>
      <c r="EQR14" s="135"/>
      <c r="EQS14" s="135"/>
      <c r="EQT14" s="135"/>
      <c r="EQU14" s="135"/>
      <c r="EQV14" s="135"/>
      <c r="EQW14" s="135"/>
      <c r="EQX14" s="135"/>
      <c r="EQY14" s="135"/>
      <c r="EQZ14" s="135"/>
      <c r="ERA14" s="135"/>
      <c r="ERB14" s="135"/>
      <c r="ERC14" s="135"/>
      <c r="ERD14" s="135"/>
      <c r="ERE14" s="135"/>
      <c r="ERF14" s="135"/>
      <c r="ERG14" s="135"/>
      <c r="ERH14" s="135"/>
      <c r="ERI14" s="135"/>
      <c r="ERJ14" s="135"/>
      <c r="ERK14" s="135"/>
      <c r="ERL14" s="135"/>
      <c r="ERM14" s="135"/>
      <c r="ERN14" s="135"/>
      <c r="ERO14" s="135"/>
      <c r="ERP14" s="135"/>
      <c r="ERQ14" s="135"/>
      <c r="ERR14" s="135"/>
      <c r="ERS14" s="135"/>
      <c r="ERT14" s="135"/>
      <c r="ERU14" s="135"/>
      <c r="ERV14" s="135"/>
      <c r="ERW14" s="135"/>
      <c r="ERX14" s="135"/>
      <c r="ERY14" s="135"/>
      <c r="ERZ14" s="135"/>
      <c r="ESA14" s="135"/>
      <c r="ESB14" s="135"/>
      <c r="ESC14" s="135"/>
      <c r="ESD14" s="135"/>
      <c r="ESE14" s="135"/>
      <c r="ESF14" s="135"/>
      <c r="ESG14" s="135"/>
      <c r="ESH14" s="135"/>
      <c r="ESI14" s="135"/>
      <c r="ESJ14" s="135"/>
      <c r="ESK14" s="135"/>
      <c r="ESL14" s="135"/>
      <c r="ESM14" s="135"/>
      <c r="ESN14" s="135"/>
      <c r="ESO14" s="135"/>
      <c r="ESP14" s="135"/>
      <c r="ESQ14" s="135"/>
      <c r="ESR14" s="135"/>
      <c r="ESS14" s="135"/>
      <c r="EST14" s="135"/>
      <c r="ESU14" s="135"/>
      <c r="ESV14" s="135"/>
      <c r="ESW14" s="135"/>
      <c r="ESX14" s="135"/>
      <c r="ESY14" s="135"/>
      <c r="ESZ14" s="135"/>
      <c r="ETA14" s="135"/>
      <c r="ETB14" s="135"/>
      <c r="ETC14" s="135"/>
      <c r="ETD14" s="135"/>
      <c r="ETE14" s="135"/>
      <c r="ETF14" s="135"/>
      <c r="ETG14" s="135"/>
      <c r="ETH14" s="135"/>
      <c r="ETI14" s="135"/>
      <c r="ETJ14" s="135"/>
      <c r="ETK14" s="135"/>
      <c r="ETL14" s="135"/>
      <c r="ETM14" s="135"/>
      <c r="ETN14" s="135"/>
      <c r="ETO14" s="135"/>
      <c r="ETP14" s="135"/>
      <c r="ETQ14" s="135"/>
      <c r="ETR14" s="135"/>
      <c r="ETS14" s="135"/>
      <c r="ETT14" s="135"/>
      <c r="ETU14" s="135"/>
      <c r="ETV14" s="135"/>
      <c r="ETW14" s="135"/>
      <c r="ETX14" s="135"/>
      <c r="ETY14" s="135"/>
      <c r="ETZ14" s="135"/>
      <c r="EUA14" s="135"/>
      <c r="EUB14" s="135"/>
      <c r="EUC14" s="135"/>
      <c r="EUD14" s="135"/>
      <c r="EUE14" s="135"/>
      <c r="EUF14" s="135"/>
      <c r="EUG14" s="135"/>
      <c r="EUH14" s="135"/>
      <c r="EUI14" s="135"/>
      <c r="EUJ14" s="135"/>
      <c r="EUK14" s="135"/>
      <c r="EUL14" s="135"/>
      <c r="EUM14" s="135"/>
      <c r="EUN14" s="135"/>
      <c r="EUO14" s="135"/>
      <c r="EUP14" s="135"/>
      <c r="EUQ14" s="135"/>
      <c r="EUR14" s="135"/>
      <c r="EUS14" s="135"/>
      <c r="EUT14" s="135"/>
      <c r="EUU14" s="135"/>
      <c r="EUV14" s="135"/>
      <c r="EUW14" s="135"/>
      <c r="EUX14" s="135"/>
      <c r="EUY14" s="135"/>
      <c r="EUZ14" s="135"/>
      <c r="EVA14" s="135"/>
      <c r="EVB14" s="135"/>
      <c r="EVC14" s="135"/>
      <c r="EVD14" s="135"/>
      <c r="EVE14" s="135"/>
      <c r="EVF14" s="135"/>
      <c r="EVG14" s="135"/>
      <c r="EVH14" s="135"/>
      <c r="EVI14" s="135"/>
      <c r="EVJ14" s="135"/>
      <c r="EVK14" s="135"/>
      <c r="EVL14" s="135"/>
      <c r="EVM14" s="135"/>
      <c r="EVN14" s="135"/>
      <c r="EVO14" s="135"/>
      <c r="EVP14" s="135"/>
      <c r="EVQ14" s="135"/>
      <c r="EVR14" s="135"/>
      <c r="EVS14" s="135"/>
      <c r="EVT14" s="135"/>
      <c r="EVU14" s="135"/>
      <c r="EVV14" s="135"/>
      <c r="EVW14" s="135"/>
      <c r="EVX14" s="135"/>
      <c r="EVY14" s="135"/>
      <c r="EVZ14" s="135"/>
      <c r="EWA14" s="135"/>
      <c r="EWB14" s="135"/>
      <c r="EWC14" s="135"/>
      <c r="EWD14" s="135"/>
      <c r="EWE14" s="135"/>
      <c r="EWF14" s="135"/>
      <c r="EWG14" s="135"/>
      <c r="EWH14" s="135"/>
      <c r="EWI14" s="135"/>
      <c r="EWJ14" s="135"/>
      <c r="EWK14" s="135"/>
      <c r="EWL14" s="135"/>
      <c r="EWM14" s="135"/>
      <c r="EWN14" s="135"/>
      <c r="EWO14" s="135"/>
      <c r="EWP14" s="135"/>
      <c r="EWQ14" s="135"/>
      <c r="EWR14" s="135"/>
      <c r="EWS14" s="135"/>
      <c r="EWT14" s="135"/>
      <c r="EWU14" s="135"/>
      <c r="EWV14" s="135"/>
      <c r="EWW14" s="135"/>
      <c r="EWX14" s="135"/>
      <c r="EWY14" s="135"/>
      <c r="EWZ14" s="135"/>
      <c r="EXA14" s="135"/>
      <c r="EXB14" s="135"/>
      <c r="EXC14" s="135"/>
      <c r="EXD14" s="135"/>
      <c r="EXE14" s="135"/>
      <c r="EXF14" s="135"/>
      <c r="EXG14" s="135"/>
      <c r="EXH14" s="135"/>
      <c r="EXI14" s="135"/>
      <c r="EXJ14" s="135"/>
      <c r="EXK14" s="135"/>
      <c r="EXL14" s="135"/>
      <c r="EXM14" s="135"/>
      <c r="EXN14" s="135"/>
      <c r="EXO14" s="135"/>
      <c r="EXP14" s="135"/>
      <c r="EXQ14" s="135"/>
      <c r="EXR14" s="135"/>
      <c r="EXS14" s="135"/>
      <c r="EXT14" s="135"/>
      <c r="EXU14" s="135"/>
      <c r="EXV14" s="135"/>
      <c r="EXW14" s="135"/>
      <c r="EXX14" s="135"/>
      <c r="EXY14" s="135"/>
      <c r="EXZ14" s="135"/>
      <c r="EYA14" s="135"/>
      <c r="EYB14" s="135"/>
      <c r="EYC14" s="135"/>
      <c r="EYD14" s="135"/>
      <c r="EYE14" s="135"/>
      <c r="EYF14" s="135"/>
      <c r="EYG14" s="135"/>
      <c r="EYH14" s="135"/>
      <c r="EYI14" s="135"/>
      <c r="EYJ14" s="135"/>
      <c r="EYK14" s="135"/>
      <c r="EYL14" s="135"/>
      <c r="EYM14" s="135"/>
      <c r="EYN14" s="135"/>
      <c r="EYO14" s="135"/>
      <c r="EYP14" s="135"/>
      <c r="EYQ14" s="135"/>
      <c r="EYR14" s="135"/>
      <c r="EYS14" s="135"/>
      <c r="EYT14" s="135"/>
      <c r="EYU14" s="135"/>
      <c r="EYV14" s="135"/>
      <c r="EYW14" s="135"/>
      <c r="EYX14" s="135"/>
      <c r="EYY14" s="135"/>
      <c r="EYZ14" s="135"/>
      <c r="EZA14" s="135"/>
      <c r="EZB14" s="135"/>
      <c r="EZC14" s="135"/>
      <c r="EZD14" s="135"/>
      <c r="EZE14" s="135"/>
      <c r="EZF14" s="135"/>
      <c r="EZG14" s="135"/>
      <c r="EZH14" s="135"/>
      <c r="EZI14" s="135"/>
      <c r="EZJ14" s="135"/>
      <c r="EZK14" s="135"/>
      <c r="EZL14" s="135"/>
      <c r="EZM14" s="135"/>
      <c r="EZN14" s="135"/>
      <c r="EZO14" s="135"/>
      <c r="EZP14" s="135"/>
      <c r="EZQ14" s="135"/>
      <c r="EZR14" s="135"/>
      <c r="EZS14" s="135"/>
      <c r="EZT14" s="135"/>
      <c r="EZU14" s="135"/>
      <c r="EZV14" s="135"/>
      <c r="EZW14" s="135"/>
      <c r="EZX14" s="135"/>
      <c r="EZY14" s="135"/>
      <c r="EZZ14" s="135"/>
      <c r="FAA14" s="135"/>
      <c r="FAB14" s="135"/>
      <c r="FAC14" s="135"/>
      <c r="FAD14" s="135"/>
      <c r="FAE14" s="135"/>
      <c r="FAF14" s="135"/>
      <c r="FAG14" s="135"/>
      <c r="FAH14" s="135"/>
      <c r="FAI14" s="135"/>
      <c r="FAJ14" s="135"/>
      <c r="FAK14" s="135"/>
      <c r="FAL14" s="135"/>
      <c r="FAM14" s="135"/>
      <c r="FAN14" s="135"/>
      <c r="FAO14" s="135"/>
      <c r="FAP14" s="135"/>
      <c r="FAQ14" s="135"/>
      <c r="FAR14" s="135"/>
      <c r="FAS14" s="135"/>
      <c r="FAT14" s="135"/>
      <c r="FAU14" s="135"/>
      <c r="FAV14" s="135"/>
      <c r="FAW14" s="135"/>
      <c r="FAX14" s="135"/>
      <c r="FAY14" s="135"/>
      <c r="FAZ14" s="135"/>
      <c r="FBA14" s="135"/>
      <c r="FBB14" s="135"/>
      <c r="FBC14" s="135"/>
      <c r="FBD14" s="135"/>
      <c r="FBE14" s="135"/>
      <c r="FBF14" s="135"/>
      <c r="FBG14" s="135"/>
      <c r="FBH14" s="135"/>
      <c r="FBI14" s="135"/>
      <c r="FBJ14" s="135"/>
      <c r="FBK14" s="135"/>
      <c r="FBL14" s="135"/>
      <c r="FBM14" s="135"/>
      <c r="FBN14" s="135"/>
      <c r="FBO14" s="135"/>
      <c r="FBP14" s="135"/>
      <c r="FBQ14" s="135"/>
      <c r="FBR14" s="135"/>
      <c r="FBS14" s="135"/>
      <c r="FBT14" s="135"/>
      <c r="FBU14" s="135"/>
      <c r="FBV14" s="135"/>
      <c r="FBW14" s="135"/>
      <c r="FBX14" s="135"/>
      <c r="FBY14" s="135"/>
      <c r="FBZ14" s="135"/>
      <c r="FCA14" s="135"/>
      <c r="FCB14" s="135"/>
      <c r="FCC14" s="135"/>
      <c r="FCD14" s="135"/>
      <c r="FCE14" s="135"/>
      <c r="FCF14" s="135"/>
      <c r="FCG14" s="135"/>
      <c r="FCH14" s="135"/>
      <c r="FCI14" s="135"/>
      <c r="FCJ14" s="135"/>
      <c r="FCK14" s="135"/>
      <c r="FCL14" s="135"/>
      <c r="FCM14" s="135"/>
      <c r="FCN14" s="135"/>
      <c r="FCO14" s="135"/>
      <c r="FCP14" s="135"/>
      <c r="FCQ14" s="135"/>
      <c r="FCR14" s="135"/>
      <c r="FCS14" s="135"/>
      <c r="FCT14" s="135"/>
      <c r="FCU14" s="135"/>
      <c r="FCV14" s="135"/>
      <c r="FCW14" s="135"/>
      <c r="FCX14" s="135"/>
      <c r="FCY14" s="135"/>
      <c r="FCZ14" s="135"/>
      <c r="FDA14" s="135"/>
      <c r="FDB14" s="135"/>
      <c r="FDC14" s="135"/>
      <c r="FDD14" s="135"/>
      <c r="FDE14" s="135"/>
      <c r="FDF14" s="135"/>
      <c r="FDG14" s="135"/>
      <c r="FDH14" s="135"/>
      <c r="FDI14" s="135"/>
      <c r="FDJ14" s="135"/>
      <c r="FDK14" s="135"/>
      <c r="FDL14" s="135"/>
      <c r="FDM14" s="135"/>
      <c r="FDN14" s="135"/>
      <c r="FDO14" s="135"/>
      <c r="FDP14" s="135"/>
      <c r="FDQ14" s="135"/>
      <c r="FDR14" s="135"/>
      <c r="FDS14" s="135"/>
      <c r="FDT14" s="135"/>
      <c r="FDU14" s="135"/>
      <c r="FDV14" s="135"/>
      <c r="FDW14" s="135"/>
      <c r="FDX14" s="135"/>
      <c r="FDY14" s="135"/>
      <c r="FDZ14" s="135"/>
      <c r="FEA14" s="135"/>
      <c r="FEB14" s="135"/>
      <c r="FEC14" s="135"/>
      <c r="FED14" s="135"/>
      <c r="FEE14" s="135"/>
      <c r="FEF14" s="135"/>
      <c r="FEG14" s="135"/>
      <c r="FEH14" s="135"/>
      <c r="FEI14" s="135"/>
      <c r="FEJ14" s="135"/>
      <c r="FEK14" s="135"/>
      <c r="FEL14" s="135"/>
      <c r="FEM14" s="135"/>
      <c r="FEN14" s="135"/>
      <c r="FEO14" s="135"/>
      <c r="FEP14" s="135"/>
      <c r="FEQ14" s="135"/>
      <c r="FER14" s="135"/>
      <c r="FES14" s="135"/>
      <c r="FET14" s="135"/>
      <c r="FEU14" s="135"/>
      <c r="FEV14" s="135"/>
      <c r="FEW14" s="135"/>
      <c r="FEX14" s="135"/>
      <c r="FEY14" s="135"/>
      <c r="FEZ14" s="135"/>
      <c r="FFA14" s="135"/>
      <c r="FFB14" s="135"/>
      <c r="FFC14" s="135"/>
      <c r="FFD14" s="135"/>
      <c r="FFE14" s="135"/>
      <c r="FFF14" s="135"/>
      <c r="FFG14" s="135"/>
      <c r="FFH14" s="135"/>
      <c r="FFI14" s="135"/>
      <c r="FFJ14" s="135"/>
      <c r="FFK14" s="135"/>
      <c r="FFL14" s="135"/>
      <c r="FFM14" s="135"/>
      <c r="FFN14" s="135"/>
      <c r="FFO14" s="135"/>
      <c r="FFP14" s="135"/>
      <c r="FFQ14" s="135"/>
      <c r="FFR14" s="135"/>
      <c r="FFS14" s="135"/>
      <c r="FFT14" s="135"/>
      <c r="FFU14" s="135"/>
      <c r="FFV14" s="135"/>
      <c r="FFW14" s="135"/>
      <c r="FFX14" s="135"/>
      <c r="FFY14" s="135"/>
      <c r="FFZ14" s="135"/>
      <c r="FGA14" s="135"/>
      <c r="FGB14" s="135"/>
      <c r="FGC14" s="135"/>
      <c r="FGD14" s="135"/>
      <c r="FGE14" s="135"/>
      <c r="FGF14" s="135"/>
      <c r="FGG14" s="135"/>
      <c r="FGH14" s="135"/>
      <c r="FGI14" s="135"/>
      <c r="FGJ14" s="135"/>
      <c r="FGK14" s="135"/>
      <c r="FGL14" s="135"/>
      <c r="FGM14" s="135"/>
      <c r="FGN14" s="135"/>
      <c r="FGO14" s="135"/>
      <c r="FGP14" s="135"/>
      <c r="FGQ14" s="135"/>
      <c r="FGR14" s="135"/>
      <c r="FGS14" s="135"/>
      <c r="FGT14" s="135"/>
      <c r="FGU14" s="135"/>
      <c r="FGV14" s="135"/>
      <c r="FGW14" s="135"/>
      <c r="FGX14" s="135"/>
      <c r="FGY14" s="135"/>
      <c r="FGZ14" s="135"/>
      <c r="FHA14" s="135"/>
      <c r="FHB14" s="135"/>
      <c r="FHC14" s="135"/>
      <c r="FHD14" s="135"/>
      <c r="FHE14" s="135"/>
      <c r="FHF14" s="135"/>
      <c r="FHG14" s="135"/>
      <c r="FHH14" s="135"/>
      <c r="FHI14" s="135"/>
      <c r="FHJ14" s="135"/>
      <c r="FHK14" s="135"/>
      <c r="FHL14" s="135"/>
      <c r="FHM14" s="135"/>
      <c r="FHN14" s="135"/>
      <c r="FHO14" s="135"/>
      <c r="FHP14" s="135"/>
      <c r="FHQ14" s="135"/>
      <c r="FHR14" s="135"/>
      <c r="FHS14" s="135"/>
      <c r="FHT14" s="135"/>
      <c r="FHU14" s="135"/>
      <c r="FHV14" s="135"/>
      <c r="FHW14" s="135"/>
      <c r="FHX14" s="135"/>
      <c r="FHY14" s="135"/>
      <c r="FHZ14" s="135"/>
      <c r="FIA14" s="135"/>
      <c r="FIB14" s="135"/>
      <c r="FIC14" s="135"/>
      <c r="FID14" s="135"/>
      <c r="FIE14" s="135"/>
      <c r="FIF14" s="135"/>
      <c r="FIG14" s="135"/>
      <c r="FIH14" s="135"/>
      <c r="FII14" s="135"/>
      <c r="FIJ14" s="135"/>
      <c r="FIK14" s="135"/>
      <c r="FIL14" s="135"/>
      <c r="FIM14" s="135"/>
      <c r="FIN14" s="135"/>
      <c r="FIO14" s="135"/>
      <c r="FIP14" s="135"/>
      <c r="FIQ14" s="135"/>
      <c r="FIR14" s="135"/>
      <c r="FIS14" s="135"/>
      <c r="FIT14" s="135"/>
      <c r="FIU14" s="135"/>
      <c r="FIV14" s="135"/>
      <c r="FIW14" s="135"/>
      <c r="FIX14" s="135"/>
      <c r="FIY14" s="135"/>
      <c r="FIZ14" s="135"/>
      <c r="FJA14" s="135"/>
      <c r="FJB14" s="135"/>
      <c r="FJC14" s="135"/>
      <c r="FJD14" s="135"/>
      <c r="FJE14" s="135"/>
      <c r="FJF14" s="135"/>
      <c r="FJG14" s="135"/>
      <c r="FJH14" s="135"/>
      <c r="FJI14" s="135"/>
      <c r="FJJ14" s="135"/>
      <c r="FJK14" s="135"/>
      <c r="FJL14" s="135"/>
      <c r="FJM14" s="135"/>
      <c r="FJN14" s="135"/>
      <c r="FJO14" s="135"/>
      <c r="FJP14" s="135"/>
      <c r="FJQ14" s="135"/>
      <c r="FJR14" s="135"/>
      <c r="FJS14" s="135"/>
      <c r="FJT14" s="135"/>
      <c r="FJU14" s="135"/>
      <c r="FJV14" s="135"/>
      <c r="FJW14" s="135"/>
      <c r="FJX14" s="135"/>
      <c r="FJY14" s="135"/>
      <c r="FJZ14" s="135"/>
      <c r="FKA14" s="135"/>
      <c r="FKB14" s="135"/>
      <c r="FKC14" s="135"/>
      <c r="FKD14" s="135"/>
      <c r="FKE14" s="135"/>
      <c r="FKF14" s="135"/>
      <c r="FKG14" s="135"/>
      <c r="FKH14" s="135"/>
      <c r="FKI14" s="135"/>
      <c r="FKJ14" s="135"/>
      <c r="FKK14" s="135"/>
      <c r="FKL14" s="135"/>
      <c r="FKM14" s="135"/>
      <c r="FKN14" s="135"/>
      <c r="FKO14" s="135"/>
      <c r="FKP14" s="135"/>
      <c r="FKQ14" s="135"/>
      <c r="FKR14" s="135"/>
      <c r="FKS14" s="135"/>
      <c r="FKT14" s="135"/>
      <c r="FKU14" s="135"/>
      <c r="FKV14" s="135"/>
      <c r="FKW14" s="135"/>
      <c r="FKX14" s="135"/>
      <c r="FKY14" s="135"/>
      <c r="FKZ14" s="135"/>
      <c r="FLA14" s="135"/>
      <c r="FLB14" s="135"/>
      <c r="FLC14" s="135"/>
      <c r="FLD14" s="135"/>
      <c r="FLE14" s="135"/>
      <c r="FLF14" s="135"/>
      <c r="FLG14" s="135"/>
      <c r="FLH14" s="135"/>
      <c r="FLI14" s="135"/>
      <c r="FLJ14" s="135"/>
      <c r="FLK14" s="135"/>
      <c r="FLL14" s="135"/>
      <c r="FLM14" s="135"/>
      <c r="FLN14" s="135"/>
      <c r="FLO14" s="135"/>
      <c r="FLP14" s="135"/>
      <c r="FLQ14" s="135"/>
      <c r="FLR14" s="135"/>
      <c r="FLS14" s="135"/>
      <c r="FLT14" s="135"/>
      <c r="FLU14" s="135"/>
      <c r="FLV14" s="135"/>
      <c r="FLW14" s="135"/>
      <c r="FLX14" s="135"/>
      <c r="FLY14" s="135"/>
      <c r="FLZ14" s="135"/>
      <c r="FMA14" s="135"/>
      <c r="FMB14" s="135"/>
      <c r="FMC14" s="135"/>
      <c r="FMD14" s="135"/>
      <c r="FME14" s="135"/>
      <c r="FMF14" s="135"/>
      <c r="FMG14" s="135"/>
      <c r="FMH14" s="135"/>
      <c r="FMI14" s="135"/>
      <c r="FMJ14" s="135"/>
      <c r="FMK14" s="135"/>
      <c r="FML14" s="135"/>
      <c r="FMM14" s="135"/>
      <c r="FMN14" s="135"/>
      <c r="FMO14" s="135"/>
      <c r="FMP14" s="135"/>
      <c r="FMQ14" s="135"/>
      <c r="FMR14" s="135"/>
      <c r="FMS14" s="135"/>
      <c r="FMT14" s="135"/>
      <c r="FMU14" s="135"/>
      <c r="FMV14" s="135"/>
      <c r="FMW14" s="135"/>
      <c r="FMX14" s="135"/>
      <c r="FMY14" s="135"/>
      <c r="FMZ14" s="135"/>
      <c r="FNA14" s="135"/>
      <c r="FNB14" s="135"/>
      <c r="FNC14" s="135"/>
      <c r="FND14" s="135"/>
      <c r="FNE14" s="135"/>
      <c r="FNF14" s="135"/>
      <c r="FNG14" s="135"/>
      <c r="FNH14" s="135"/>
      <c r="FNI14" s="135"/>
      <c r="FNJ14" s="135"/>
      <c r="FNK14" s="135"/>
      <c r="FNL14" s="135"/>
      <c r="FNM14" s="135"/>
      <c r="FNN14" s="135"/>
      <c r="FNO14" s="135"/>
      <c r="FNP14" s="135"/>
      <c r="FNQ14" s="135"/>
      <c r="FNR14" s="135"/>
      <c r="FNS14" s="135"/>
      <c r="FNT14" s="135"/>
      <c r="FNU14" s="135"/>
      <c r="FNV14" s="135"/>
      <c r="FNW14" s="135"/>
      <c r="FNX14" s="135"/>
      <c r="FNY14" s="135"/>
      <c r="FNZ14" s="135"/>
      <c r="FOA14" s="135"/>
      <c r="FOB14" s="135"/>
      <c r="FOC14" s="135"/>
      <c r="FOD14" s="135"/>
      <c r="FOE14" s="135"/>
      <c r="FOF14" s="135"/>
      <c r="FOG14" s="135"/>
      <c r="FOH14" s="135"/>
      <c r="FOI14" s="135"/>
      <c r="FOJ14" s="135"/>
      <c r="FOK14" s="135"/>
      <c r="FOL14" s="135"/>
      <c r="FOM14" s="135"/>
      <c r="FON14" s="135"/>
      <c r="FOO14" s="135"/>
      <c r="FOP14" s="135"/>
      <c r="FOQ14" s="135"/>
      <c r="FOR14" s="135"/>
      <c r="FOS14" s="135"/>
      <c r="FOT14" s="135"/>
      <c r="FOU14" s="135"/>
      <c r="FOV14" s="135"/>
      <c r="FOW14" s="135"/>
      <c r="FOX14" s="135"/>
      <c r="FOY14" s="135"/>
      <c r="FOZ14" s="135"/>
      <c r="FPA14" s="135"/>
      <c r="FPB14" s="135"/>
      <c r="FPC14" s="135"/>
      <c r="FPD14" s="135"/>
      <c r="FPE14" s="135"/>
      <c r="FPF14" s="135"/>
      <c r="FPG14" s="135"/>
      <c r="FPH14" s="135"/>
      <c r="FPI14" s="135"/>
      <c r="FPJ14" s="135"/>
      <c r="FPK14" s="135"/>
      <c r="FPL14" s="135"/>
      <c r="FPM14" s="135"/>
      <c r="FPN14" s="135"/>
      <c r="FPO14" s="135"/>
      <c r="FPP14" s="135"/>
      <c r="FPQ14" s="135"/>
      <c r="FPR14" s="135"/>
      <c r="FPS14" s="135"/>
      <c r="FPT14" s="135"/>
      <c r="FPU14" s="135"/>
      <c r="FPV14" s="135"/>
      <c r="FPW14" s="135"/>
      <c r="FPX14" s="135"/>
      <c r="FPY14" s="135"/>
      <c r="FPZ14" s="135"/>
      <c r="FQA14" s="135"/>
      <c r="FQB14" s="135"/>
      <c r="FQC14" s="135"/>
      <c r="FQD14" s="135"/>
      <c r="FQE14" s="135"/>
      <c r="FQF14" s="135"/>
      <c r="FQG14" s="135"/>
      <c r="FQH14" s="135"/>
      <c r="FQI14" s="135"/>
      <c r="FQJ14" s="135"/>
      <c r="FQK14" s="135"/>
      <c r="FQL14" s="135"/>
      <c r="FQM14" s="135"/>
      <c r="FQN14" s="135"/>
      <c r="FQO14" s="135"/>
      <c r="FQP14" s="135"/>
      <c r="FQQ14" s="135"/>
      <c r="FQR14" s="135"/>
      <c r="FQS14" s="135"/>
      <c r="FQT14" s="135"/>
      <c r="FQU14" s="135"/>
      <c r="FQV14" s="135"/>
      <c r="FQW14" s="135"/>
      <c r="FQX14" s="135"/>
      <c r="FQY14" s="135"/>
      <c r="FQZ14" s="135"/>
      <c r="FRA14" s="135"/>
      <c r="FRB14" s="135"/>
      <c r="FRC14" s="135"/>
      <c r="FRD14" s="135"/>
      <c r="FRE14" s="135"/>
      <c r="FRF14" s="135"/>
      <c r="FRG14" s="135"/>
      <c r="FRH14" s="135"/>
      <c r="FRI14" s="135"/>
      <c r="FRJ14" s="135"/>
      <c r="FRK14" s="135"/>
      <c r="FRL14" s="135"/>
      <c r="FRM14" s="135"/>
      <c r="FRN14" s="135"/>
      <c r="FRO14" s="135"/>
      <c r="FRP14" s="135"/>
      <c r="FRQ14" s="135"/>
      <c r="FRR14" s="135"/>
      <c r="FRS14" s="135"/>
      <c r="FRT14" s="135"/>
      <c r="FRU14" s="135"/>
      <c r="FRV14" s="135"/>
      <c r="FRW14" s="135"/>
      <c r="FRX14" s="135"/>
      <c r="FRY14" s="135"/>
      <c r="FRZ14" s="135"/>
      <c r="FSA14" s="135"/>
      <c r="FSB14" s="135"/>
      <c r="FSC14" s="135"/>
      <c r="FSD14" s="135"/>
      <c r="FSE14" s="135"/>
      <c r="FSF14" s="135"/>
      <c r="FSG14" s="135"/>
      <c r="FSH14" s="135"/>
      <c r="FSI14" s="135"/>
      <c r="FSJ14" s="135"/>
      <c r="FSK14" s="135"/>
      <c r="FSL14" s="135"/>
      <c r="FSM14" s="135"/>
      <c r="FSN14" s="135"/>
      <c r="FSO14" s="135"/>
      <c r="FSP14" s="135"/>
      <c r="FSQ14" s="135"/>
      <c r="FSR14" s="135"/>
      <c r="FSS14" s="135"/>
      <c r="FST14" s="135"/>
      <c r="FSU14" s="135"/>
      <c r="FSV14" s="135"/>
      <c r="FSW14" s="135"/>
      <c r="FSX14" s="135"/>
      <c r="FSY14" s="135"/>
      <c r="FSZ14" s="135"/>
      <c r="FTA14" s="135"/>
      <c r="FTB14" s="135"/>
      <c r="FTC14" s="135"/>
      <c r="FTD14" s="135"/>
      <c r="FTE14" s="135"/>
      <c r="FTF14" s="135"/>
      <c r="FTG14" s="135"/>
      <c r="FTH14" s="135"/>
      <c r="FTI14" s="135"/>
      <c r="FTJ14" s="135"/>
      <c r="FTK14" s="135"/>
      <c r="FTL14" s="135"/>
      <c r="FTM14" s="135"/>
      <c r="FTN14" s="135"/>
      <c r="FTO14" s="135"/>
      <c r="FTP14" s="135"/>
      <c r="FTQ14" s="135"/>
      <c r="FTR14" s="135"/>
      <c r="FTS14" s="135"/>
      <c r="FTT14" s="135"/>
      <c r="FTU14" s="135"/>
      <c r="FTV14" s="135"/>
      <c r="FTW14" s="135"/>
      <c r="FTX14" s="135"/>
      <c r="FTY14" s="135"/>
      <c r="FTZ14" s="135"/>
      <c r="FUA14" s="135"/>
      <c r="FUB14" s="135"/>
      <c r="FUC14" s="135"/>
      <c r="FUD14" s="135"/>
      <c r="FUE14" s="135"/>
      <c r="FUF14" s="135"/>
      <c r="FUG14" s="135"/>
      <c r="FUH14" s="135"/>
      <c r="FUI14" s="135"/>
      <c r="FUJ14" s="135"/>
      <c r="FUK14" s="135"/>
      <c r="FUL14" s="135"/>
      <c r="FUM14" s="135"/>
      <c r="FUN14" s="135"/>
      <c r="FUO14" s="135"/>
      <c r="FUP14" s="135"/>
      <c r="FUQ14" s="135"/>
      <c r="FUR14" s="135"/>
      <c r="FUS14" s="135"/>
      <c r="FUT14" s="135"/>
      <c r="FUU14" s="135"/>
      <c r="FUV14" s="135"/>
      <c r="FUW14" s="135"/>
      <c r="FUX14" s="135"/>
      <c r="FUY14" s="135"/>
      <c r="FUZ14" s="135"/>
      <c r="FVA14" s="135"/>
      <c r="FVB14" s="135"/>
      <c r="FVC14" s="135"/>
      <c r="FVD14" s="135"/>
      <c r="FVE14" s="135"/>
      <c r="FVF14" s="135"/>
      <c r="FVG14" s="135"/>
      <c r="FVH14" s="135"/>
      <c r="FVI14" s="135"/>
      <c r="FVJ14" s="135"/>
      <c r="FVK14" s="135"/>
      <c r="FVL14" s="135"/>
      <c r="FVM14" s="135"/>
      <c r="FVN14" s="135"/>
      <c r="FVO14" s="135"/>
      <c r="FVP14" s="135"/>
      <c r="FVQ14" s="135"/>
      <c r="FVR14" s="135"/>
      <c r="FVS14" s="135"/>
      <c r="FVT14" s="135"/>
      <c r="FVU14" s="135"/>
      <c r="FVV14" s="135"/>
      <c r="FVW14" s="135"/>
      <c r="FVX14" s="135"/>
      <c r="FVY14" s="135"/>
      <c r="FVZ14" s="135"/>
      <c r="FWA14" s="135"/>
      <c r="FWB14" s="135"/>
      <c r="FWC14" s="135"/>
      <c r="FWD14" s="135"/>
      <c r="FWE14" s="135"/>
      <c r="FWF14" s="135"/>
      <c r="FWG14" s="135"/>
      <c r="FWH14" s="135"/>
      <c r="FWI14" s="135"/>
      <c r="FWJ14" s="135"/>
      <c r="FWK14" s="135"/>
      <c r="FWL14" s="135"/>
      <c r="FWM14" s="135"/>
      <c r="FWN14" s="135"/>
      <c r="FWO14" s="135"/>
      <c r="FWP14" s="135"/>
      <c r="FWQ14" s="135"/>
      <c r="FWR14" s="135"/>
      <c r="FWS14" s="135"/>
      <c r="FWT14" s="135"/>
      <c r="FWU14" s="135"/>
      <c r="FWV14" s="135"/>
      <c r="FWW14" s="135"/>
      <c r="FWX14" s="135"/>
      <c r="FWY14" s="135"/>
      <c r="FWZ14" s="135"/>
      <c r="FXA14" s="135"/>
      <c r="FXB14" s="135"/>
      <c r="FXC14" s="135"/>
      <c r="FXD14" s="135"/>
      <c r="FXE14" s="135"/>
      <c r="FXF14" s="135"/>
      <c r="FXG14" s="135"/>
      <c r="FXH14" s="135"/>
      <c r="FXI14" s="135"/>
      <c r="FXJ14" s="135"/>
      <c r="FXK14" s="135"/>
      <c r="FXL14" s="135"/>
      <c r="FXM14" s="135"/>
      <c r="FXN14" s="135"/>
      <c r="FXO14" s="135"/>
      <c r="FXP14" s="135"/>
      <c r="FXQ14" s="135"/>
      <c r="FXR14" s="135"/>
      <c r="FXS14" s="135"/>
      <c r="FXT14" s="135"/>
      <c r="FXU14" s="135"/>
      <c r="FXV14" s="135"/>
      <c r="FXW14" s="135"/>
      <c r="FXX14" s="135"/>
      <c r="FXY14" s="135"/>
      <c r="FXZ14" s="135"/>
      <c r="FYA14" s="135"/>
      <c r="FYB14" s="135"/>
      <c r="FYC14" s="135"/>
      <c r="FYD14" s="135"/>
      <c r="FYE14" s="135"/>
      <c r="FYF14" s="135"/>
      <c r="FYG14" s="135"/>
      <c r="FYH14" s="135"/>
      <c r="FYI14" s="135"/>
      <c r="FYJ14" s="135"/>
      <c r="FYK14" s="135"/>
      <c r="FYL14" s="135"/>
      <c r="FYM14" s="135"/>
      <c r="FYN14" s="135"/>
      <c r="FYO14" s="135"/>
      <c r="FYP14" s="135"/>
      <c r="FYQ14" s="135"/>
      <c r="FYR14" s="135"/>
      <c r="FYS14" s="135"/>
      <c r="FYT14" s="135"/>
      <c r="FYU14" s="135"/>
      <c r="FYV14" s="135"/>
      <c r="FYW14" s="135"/>
      <c r="FYX14" s="135"/>
      <c r="FYY14" s="135"/>
      <c r="FYZ14" s="135"/>
      <c r="FZA14" s="135"/>
      <c r="FZB14" s="135"/>
      <c r="FZC14" s="135"/>
      <c r="FZD14" s="135"/>
      <c r="FZE14" s="135"/>
      <c r="FZF14" s="135"/>
      <c r="FZG14" s="135"/>
      <c r="FZH14" s="135"/>
      <c r="FZI14" s="135"/>
      <c r="FZJ14" s="135"/>
      <c r="FZK14" s="135"/>
      <c r="FZL14" s="135"/>
      <c r="FZM14" s="135"/>
      <c r="FZN14" s="135"/>
      <c r="FZO14" s="135"/>
      <c r="FZP14" s="135"/>
      <c r="FZQ14" s="135"/>
      <c r="FZR14" s="135"/>
      <c r="FZS14" s="135"/>
      <c r="FZT14" s="135"/>
      <c r="FZU14" s="135"/>
      <c r="FZV14" s="135"/>
      <c r="FZW14" s="135"/>
      <c r="FZX14" s="135"/>
      <c r="FZY14" s="135"/>
      <c r="FZZ14" s="135"/>
      <c r="GAA14" s="135"/>
      <c r="GAB14" s="135"/>
      <c r="GAC14" s="135"/>
      <c r="GAD14" s="135"/>
      <c r="GAE14" s="135"/>
      <c r="GAF14" s="135"/>
      <c r="GAG14" s="135"/>
      <c r="GAH14" s="135"/>
      <c r="GAI14" s="135"/>
      <c r="GAJ14" s="135"/>
      <c r="GAK14" s="135"/>
      <c r="GAL14" s="135"/>
      <c r="GAM14" s="135"/>
      <c r="GAN14" s="135"/>
      <c r="GAO14" s="135"/>
      <c r="GAP14" s="135"/>
      <c r="GAQ14" s="135"/>
      <c r="GAR14" s="135"/>
      <c r="GAS14" s="135"/>
      <c r="GAT14" s="135"/>
      <c r="GAU14" s="135"/>
      <c r="GAV14" s="135"/>
      <c r="GAW14" s="135"/>
      <c r="GAX14" s="135"/>
      <c r="GAY14" s="135"/>
      <c r="GAZ14" s="135"/>
      <c r="GBA14" s="135"/>
      <c r="GBB14" s="135"/>
      <c r="GBC14" s="135"/>
      <c r="GBD14" s="135"/>
      <c r="GBE14" s="135"/>
      <c r="GBF14" s="135"/>
      <c r="GBG14" s="135"/>
      <c r="GBH14" s="135"/>
      <c r="GBI14" s="135"/>
      <c r="GBJ14" s="135"/>
      <c r="GBK14" s="135"/>
      <c r="GBL14" s="135"/>
      <c r="GBM14" s="135"/>
      <c r="GBN14" s="135"/>
      <c r="GBO14" s="135"/>
      <c r="GBP14" s="135"/>
      <c r="GBQ14" s="135"/>
      <c r="GBR14" s="135"/>
      <c r="GBS14" s="135"/>
      <c r="GBT14" s="135"/>
      <c r="GBU14" s="135"/>
      <c r="GBV14" s="135"/>
      <c r="GBW14" s="135"/>
      <c r="GBX14" s="135"/>
      <c r="GBY14" s="135"/>
      <c r="GBZ14" s="135"/>
      <c r="GCA14" s="135"/>
      <c r="GCB14" s="135"/>
      <c r="GCC14" s="135"/>
      <c r="GCD14" s="135"/>
      <c r="GCE14" s="135"/>
      <c r="GCF14" s="135"/>
      <c r="GCG14" s="135"/>
      <c r="GCH14" s="135"/>
      <c r="GCI14" s="135"/>
      <c r="GCJ14" s="135"/>
      <c r="GCK14" s="135"/>
      <c r="GCL14" s="135"/>
      <c r="GCM14" s="135"/>
      <c r="GCN14" s="135"/>
      <c r="GCO14" s="135"/>
      <c r="GCP14" s="135"/>
      <c r="GCQ14" s="135"/>
      <c r="GCR14" s="135"/>
      <c r="GCS14" s="135"/>
      <c r="GCT14" s="135"/>
      <c r="GCU14" s="135"/>
      <c r="GCV14" s="135"/>
      <c r="GCW14" s="135"/>
      <c r="GCX14" s="135"/>
      <c r="GCY14" s="135"/>
      <c r="GCZ14" s="135"/>
      <c r="GDA14" s="135"/>
      <c r="GDB14" s="135"/>
      <c r="GDC14" s="135"/>
      <c r="GDD14" s="135"/>
      <c r="GDE14" s="135"/>
      <c r="GDF14" s="135"/>
      <c r="GDG14" s="135"/>
      <c r="GDH14" s="135"/>
      <c r="GDI14" s="135"/>
      <c r="GDJ14" s="135"/>
      <c r="GDK14" s="135"/>
      <c r="GDL14" s="135"/>
      <c r="GDM14" s="135"/>
      <c r="GDN14" s="135"/>
      <c r="GDO14" s="135"/>
      <c r="GDP14" s="135"/>
      <c r="GDQ14" s="135"/>
      <c r="GDR14" s="135"/>
      <c r="GDS14" s="135"/>
      <c r="GDT14" s="135"/>
      <c r="GDU14" s="135"/>
      <c r="GDV14" s="135"/>
      <c r="GDW14" s="135"/>
      <c r="GDX14" s="135"/>
      <c r="GDY14" s="135"/>
      <c r="GDZ14" s="135"/>
      <c r="GEA14" s="135"/>
      <c r="GEB14" s="135"/>
      <c r="GEC14" s="135"/>
      <c r="GED14" s="135"/>
      <c r="GEE14" s="135"/>
      <c r="GEF14" s="135"/>
      <c r="GEG14" s="135"/>
      <c r="GEH14" s="135"/>
      <c r="GEI14" s="135"/>
      <c r="GEJ14" s="135"/>
      <c r="GEK14" s="135"/>
      <c r="GEL14" s="135"/>
      <c r="GEM14" s="135"/>
      <c r="GEN14" s="135"/>
      <c r="GEO14" s="135"/>
      <c r="GEP14" s="135"/>
      <c r="GEQ14" s="135"/>
      <c r="GER14" s="135"/>
      <c r="GES14" s="135"/>
      <c r="GET14" s="135"/>
      <c r="GEU14" s="135"/>
      <c r="GEV14" s="135"/>
      <c r="GEW14" s="135"/>
      <c r="GEX14" s="135"/>
      <c r="GEY14" s="135"/>
      <c r="GEZ14" s="135"/>
      <c r="GFA14" s="135"/>
      <c r="GFB14" s="135"/>
      <c r="GFC14" s="135"/>
      <c r="GFD14" s="135"/>
      <c r="GFE14" s="135"/>
      <c r="GFF14" s="135"/>
      <c r="GFG14" s="135"/>
      <c r="GFH14" s="135"/>
      <c r="GFI14" s="135"/>
      <c r="GFJ14" s="135"/>
      <c r="GFK14" s="135"/>
      <c r="GFL14" s="135"/>
      <c r="GFM14" s="135"/>
      <c r="GFN14" s="135"/>
      <c r="GFO14" s="135"/>
      <c r="GFP14" s="135"/>
      <c r="GFQ14" s="135"/>
      <c r="GFR14" s="135"/>
      <c r="GFS14" s="135"/>
      <c r="GFT14" s="135"/>
      <c r="GFU14" s="135"/>
      <c r="GFV14" s="135"/>
      <c r="GFW14" s="135"/>
      <c r="GFX14" s="135"/>
      <c r="GFY14" s="135"/>
      <c r="GFZ14" s="135"/>
      <c r="GGA14" s="135"/>
      <c r="GGB14" s="135"/>
      <c r="GGC14" s="135"/>
      <c r="GGD14" s="135"/>
      <c r="GGE14" s="135"/>
      <c r="GGF14" s="135"/>
      <c r="GGG14" s="135"/>
      <c r="GGH14" s="135"/>
      <c r="GGI14" s="135"/>
      <c r="GGJ14" s="135"/>
      <c r="GGK14" s="135"/>
      <c r="GGL14" s="135"/>
      <c r="GGM14" s="135"/>
      <c r="GGN14" s="135"/>
      <c r="GGO14" s="135"/>
      <c r="GGP14" s="135"/>
      <c r="GGQ14" s="135"/>
      <c r="GGR14" s="135"/>
      <c r="GGS14" s="135"/>
      <c r="GGT14" s="135"/>
      <c r="GGU14" s="135"/>
      <c r="GGV14" s="135"/>
      <c r="GGW14" s="135"/>
      <c r="GGX14" s="135"/>
      <c r="GGY14" s="135"/>
      <c r="GGZ14" s="135"/>
      <c r="GHA14" s="135"/>
      <c r="GHB14" s="135"/>
      <c r="GHC14" s="135"/>
      <c r="GHD14" s="135"/>
      <c r="GHE14" s="135"/>
      <c r="GHF14" s="135"/>
      <c r="GHG14" s="135"/>
      <c r="GHH14" s="135"/>
      <c r="GHI14" s="135"/>
      <c r="GHJ14" s="135"/>
      <c r="GHK14" s="135"/>
      <c r="GHL14" s="135"/>
      <c r="GHM14" s="135"/>
      <c r="GHN14" s="135"/>
      <c r="GHO14" s="135"/>
      <c r="GHP14" s="135"/>
      <c r="GHQ14" s="135"/>
      <c r="GHR14" s="135"/>
      <c r="GHS14" s="135"/>
      <c r="GHT14" s="135"/>
      <c r="GHU14" s="135"/>
      <c r="GHV14" s="135"/>
      <c r="GHW14" s="135"/>
      <c r="GHX14" s="135"/>
      <c r="GHY14" s="135"/>
      <c r="GHZ14" s="135"/>
      <c r="GIA14" s="135"/>
      <c r="GIB14" s="135"/>
      <c r="GIC14" s="135"/>
      <c r="GID14" s="135"/>
      <c r="GIE14" s="135"/>
      <c r="GIF14" s="135"/>
      <c r="GIG14" s="135"/>
      <c r="GIH14" s="135"/>
      <c r="GII14" s="135"/>
      <c r="GIJ14" s="135"/>
      <c r="GIK14" s="135"/>
      <c r="GIL14" s="135"/>
      <c r="GIM14" s="135"/>
      <c r="GIN14" s="135"/>
      <c r="GIO14" s="135"/>
      <c r="GIP14" s="135"/>
      <c r="GIQ14" s="135"/>
      <c r="GIR14" s="135"/>
      <c r="GIS14" s="135"/>
      <c r="GIT14" s="135"/>
      <c r="GIU14" s="135"/>
      <c r="GIV14" s="135"/>
      <c r="GIW14" s="135"/>
      <c r="GIX14" s="135"/>
      <c r="GIY14" s="135"/>
      <c r="GIZ14" s="135"/>
      <c r="GJA14" s="135"/>
      <c r="GJB14" s="135"/>
      <c r="GJC14" s="135"/>
      <c r="GJD14" s="135"/>
      <c r="GJE14" s="135"/>
      <c r="GJF14" s="135"/>
      <c r="GJG14" s="135"/>
      <c r="GJH14" s="135"/>
      <c r="GJI14" s="135"/>
      <c r="GJJ14" s="135"/>
      <c r="GJK14" s="135"/>
      <c r="GJL14" s="135"/>
      <c r="GJM14" s="135"/>
      <c r="GJN14" s="135"/>
      <c r="GJO14" s="135"/>
      <c r="GJP14" s="135"/>
      <c r="GJQ14" s="135"/>
      <c r="GJR14" s="135"/>
      <c r="GJS14" s="135"/>
      <c r="GJT14" s="135"/>
      <c r="GJU14" s="135"/>
      <c r="GJV14" s="135"/>
      <c r="GJW14" s="135"/>
      <c r="GJX14" s="135"/>
      <c r="GJY14" s="135"/>
      <c r="GJZ14" s="135"/>
      <c r="GKA14" s="135"/>
      <c r="GKB14" s="135"/>
      <c r="GKC14" s="135"/>
      <c r="GKD14" s="135"/>
      <c r="GKE14" s="135"/>
      <c r="GKF14" s="135"/>
      <c r="GKG14" s="135"/>
      <c r="GKH14" s="135"/>
      <c r="GKI14" s="135"/>
      <c r="GKJ14" s="135"/>
      <c r="GKK14" s="135"/>
      <c r="GKL14" s="135"/>
      <c r="GKM14" s="135"/>
      <c r="GKN14" s="135"/>
      <c r="GKO14" s="135"/>
      <c r="GKP14" s="135"/>
      <c r="GKQ14" s="135"/>
      <c r="GKR14" s="135"/>
      <c r="GKS14" s="135"/>
      <c r="GKT14" s="135"/>
      <c r="GKU14" s="135"/>
      <c r="GKV14" s="135"/>
      <c r="GKW14" s="135"/>
      <c r="GKX14" s="135"/>
      <c r="GKY14" s="135"/>
      <c r="GKZ14" s="135"/>
      <c r="GLA14" s="135"/>
      <c r="GLB14" s="135"/>
      <c r="GLC14" s="135"/>
      <c r="GLD14" s="135"/>
      <c r="GLE14" s="135"/>
      <c r="GLF14" s="135"/>
      <c r="GLG14" s="135"/>
      <c r="GLH14" s="135"/>
      <c r="GLI14" s="135"/>
      <c r="GLJ14" s="135"/>
      <c r="GLK14" s="135"/>
      <c r="GLL14" s="135"/>
      <c r="GLM14" s="135"/>
      <c r="GLN14" s="135"/>
      <c r="GLO14" s="135"/>
      <c r="GLP14" s="135"/>
      <c r="GLQ14" s="135"/>
      <c r="GLR14" s="135"/>
      <c r="GLS14" s="135"/>
      <c r="GLT14" s="135"/>
      <c r="GLU14" s="135"/>
      <c r="GLV14" s="135"/>
      <c r="GLW14" s="135"/>
      <c r="GLX14" s="135"/>
      <c r="GLY14" s="135"/>
      <c r="GLZ14" s="135"/>
      <c r="GMA14" s="135"/>
      <c r="GMB14" s="135"/>
      <c r="GMC14" s="135"/>
      <c r="GMD14" s="135"/>
      <c r="GME14" s="135"/>
      <c r="GMF14" s="135"/>
      <c r="GMG14" s="135"/>
      <c r="GMH14" s="135"/>
      <c r="GMI14" s="135"/>
      <c r="GMJ14" s="135"/>
      <c r="GMK14" s="135"/>
      <c r="GML14" s="135"/>
      <c r="GMM14" s="135"/>
      <c r="GMN14" s="135"/>
      <c r="GMO14" s="135"/>
      <c r="GMP14" s="135"/>
      <c r="GMQ14" s="135"/>
      <c r="GMR14" s="135"/>
      <c r="GMS14" s="135"/>
      <c r="GMT14" s="135"/>
      <c r="GMU14" s="135"/>
      <c r="GMV14" s="135"/>
      <c r="GMW14" s="135"/>
      <c r="GMX14" s="135"/>
      <c r="GMY14" s="135"/>
      <c r="GMZ14" s="135"/>
      <c r="GNA14" s="135"/>
      <c r="GNB14" s="135"/>
      <c r="GNC14" s="135"/>
      <c r="GND14" s="135"/>
      <c r="GNE14" s="135"/>
      <c r="GNF14" s="135"/>
      <c r="GNG14" s="135"/>
      <c r="GNH14" s="135"/>
      <c r="GNI14" s="135"/>
      <c r="GNJ14" s="135"/>
      <c r="GNK14" s="135"/>
      <c r="GNL14" s="135"/>
      <c r="GNM14" s="135"/>
      <c r="GNN14" s="135"/>
      <c r="GNO14" s="135"/>
      <c r="GNP14" s="135"/>
      <c r="GNQ14" s="135"/>
      <c r="GNR14" s="135"/>
      <c r="GNS14" s="135"/>
      <c r="GNT14" s="135"/>
      <c r="GNU14" s="135"/>
      <c r="GNV14" s="135"/>
      <c r="GNW14" s="135"/>
      <c r="GNX14" s="135"/>
      <c r="GNY14" s="135"/>
      <c r="GNZ14" s="135"/>
      <c r="GOA14" s="135"/>
      <c r="GOB14" s="135"/>
      <c r="GOC14" s="135"/>
      <c r="GOD14" s="135"/>
      <c r="GOE14" s="135"/>
      <c r="GOF14" s="135"/>
      <c r="GOG14" s="135"/>
      <c r="GOH14" s="135"/>
      <c r="GOI14" s="135"/>
      <c r="GOJ14" s="135"/>
      <c r="GOK14" s="135"/>
      <c r="GOL14" s="135"/>
      <c r="GOM14" s="135"/>
      <c r="GON14" s="135"/>
      <c r="GOO14" s="135"/>
      <c r="GOP14" s="135"/>
      <c r="GOQ14" s="135"/>
      <c r="GOR14" s="135"/>
      <c r="GOS14" s="135"/>
      <c r="GOT14" s="135"/>
      <c r="GOU14" s="135"/>
      <c r="GOV14" s="135"/>
      <c r="GOW14" s="135"/>
      <c r="GOX14" s="135"/>
      <c r="GOY14" s="135"/>
      <c r="GOZ14" s="135"/>
      <c r="GPA14" s="135"/>
      <c r="GPB14" s="135"/>
      <c r="GPC14" s="135"/>
      <c r="GPD14" s="135"/>
      <c r="GPE14" s="135"/>
      <c r="GPF14" s="135"/>
      <c r="GPG14" s="135"/>
      <c r="GPH14" s="135"/>
      <c r="GPI14" s="135"/>
      <c r="GPJ14" s="135"/>
      <c r="GPK14" s="135"/>
      <c r="GPL14" s="135"/>
      <c r="GPM14" s="135"/>
      <c r="GPN14" s="135"/>
      <c r="GPO14" s="135"/>
      <c r="GPP14" s="135"/>
      <c r="GPQ14" s="135"/>
      <c r="GPR14" s="135"/>
      <c r="GPS14" s="135"/>
      <c r="GPT14" s="135"/>
      <c r="GPU14" s="135"/>
      <c r="GPV14" s="135"/>
      <c r="GPW14" s="135"/>
      <c r="GPX14" s="135"/>
      <c r="GPY14" s="135"/>
      <c r="GPZ14" s="135"/>
      <c r="GQA14" s="135"/>
      <c r="GQB14" s="135"/>
      <c r="GQC14" s="135"/>
      <c r="GQD14" s="135"/>
      <c r="GQE14" s="135"/>
      <c r="GQF14" s="135"/>
      <c r="GQG14" s="135"/>
      <c r="GQH14" s="135"/>
      <c r="GQI14" s="135"/>
      <c r="GQJ14" s="135"/>
      <c r="GQK14" s="135"/>
      <c r="GQL14" s="135"/>
      <c r="GQM14" s="135"/>
      <c r="GQN14" s="135"/>
      <c r="GQO14" s="135"/>
      <c r="GQP14" s="135"/>
      <c r="GQQ14" s="135"/>
      <c r="GQR14" s="135"/>
      <c r="GQS14" s="135"/>
      <c r="GQT14" s="135"/>
      <c r="GQU14" s="135"/>
      <c r="GQV14" s="135"/>
      <c r="GQW14" s="135"/>
      <c r="GQX14" s="135"/>
      <c r="GQY14" s="135"/>
      <c r="GQZ14" s="135"/>
      <c r="GRA14" s="135"/>
      <c r="GRB14" s="135"/>
      <c r="GRC14" s="135"/>
      <c r="GRD14" s="135"/>
      <c r="GRE14" s="135"/>
      <c r="GRF14" s="135"/>
      <c r="GRG14" s="135"/>
      <c r="GRH14" s="135"/>
      <c r="GRI14" s="135"/>
      <c r="GRJ14" s="135"/>
      <c r="GRK14" s="135"/>
      <c r="GRL14" s="135"/>
      <c r="GRM14" s="135"/>
      <c r="GRN14" s="135"/>
      <c r="GRO14" s="135"/>
      <c r="GRP14" s="135"/>
      <c r="GRQ14" s="135"/>
      <c r="GRR14" s="135"/>
      <c r="GRS14" s="135"/>
      <c r="GRT14" s="135"/>
      <c r="GRU14" s="135"/>
      <c r="GRV14" s="135"/>
      <c r="GRW14" s="135"/>
      <c r="GRX14" s="135"/>
      <c r="GRY14" s="135"/>
      <c r="GRZ14" s="135"/>
      <c r="GSA14" s="135"/>
      <c r="GSB14" s="135"/>
      <c r="GSC14" s="135"/>
      <c r="GSD14" s="135"/>
      <c r="GSE14" s="135"/>
      <c r="GSF14" s="135"/>
      <c r="GSG14" s="135"/>
      <c r="GSH14" s="135"/>
      <c r="GSI14" s="135"/>
      <c r="GSJ14" s="135"/>
      <c r="GSK14" s="135"/>
      <c r="GSL14" s="135"/>
      <c r="GSM14" s="135"/>
      <c r="GSN14" s="135"/>
      <c r="GSO14" s="135"/>
      <c r="GSP14" s="135"/>
      <c r="GSQ14" s="135"/>
      <c r="GSR14" s="135"/>
      <c r="GSS14" s="135"/>
      <c r="GST14" s="135"/>
      <c r="GSU14" s="135"/>
      <c r="GSV14" s="135"/>
      <c r="GSW14" s="135"/>
      <c r="GSX14" s="135"/>
      <c r="GSY14" s="135"/>
      <c r="GSZ14" s="135"/>
      <c r="GTA14" s="135"/>
      <c r="GTB14" s="135"/>
      <c r="GTC14" s="135"/>
      <c r="GTD14" s="135"/>
      <c r="GTE14" s="135"/>
      <c r="GTF14" s="135"/>
      <c r="GTG14" s="135"/>
      <c r="GTH14" s="135"/>
      <c r="GTI14" s="135"/>
      <c r="GTJ14" s="135"/>
      <c r="GTK14" s="135"/>
      <c r="GTL14" s="135"/>
      <c r="GTM14" s="135"/>
      <c r="GTN14" s="135"/>
      <c r="GTO14" s="135"/>
      <c r="GTP14" s="135"/>
      <c r="GTQ14" s="135"/>
      <c r="GTR14" s="135"/>
      <c r="GTS14" s="135"/>
      <c r="GTT14" s="135"/>
      <c r="GTU14" s="135"/>
      <c r="GTV14" s="135"/>
      <c r="GTW14" s="135"/>
      <c r="GTX14" s="135"/>
      <c r="GTY14" s="135"/>
      <c r="GTZ14" s="135"/>
      <c r="GUA14" s="135"/>
      <c r="GUB14" s="135"/>
      <c r="GUC14" s="135"/>
      <c r="GUD14" s="135"/>
      <c r="GUE14" s="135"/>
      <c r="GUF14" s="135"/>
      <c r="GUG14" s="135"/>
      <c r="GUH14" s="135"/>
      <c r="GUI14" s="135"/>
      <c r="GUJ14" s="135"/>
      <c r="GUK14" s="135"/>
      <c r="GUL14" s="135"/>
      <c r="GUM14" s="135"/>
      <c r="GUN14" s="135"/>
      <c r="GUO14" s="135"/>
      <c r="GUP14" s="135"/>
      <c r="GUQ14" s="135"/>
      <c r="GUR14" s="135"/>
      <c r="GUS14" s="135"/>
      <c r="GUT14" s="135"/>
      <c r="GUU14" s="135"/>
      <c r="GUV14" s="135"/>
      <c r="GUW14" s="135"/>
      <c r="GUX14" s="135"/>
      <c r="GUY14" s="135"/>
      <c r="GUZ14" s="135"/>
      <c r="GVA14" s="135"/>
      <c r="GVB14" s="135"/>
      <c r="GVC14" s="135"/>
      <c r="GVD14" s="135"/>
      <c r="GVE14" s="135"/>
      <c r="GVF14" s="135"/>
      <c r="GVG14" s="135"/>
      <c r="GVH14" s="135"/>
      <c r="GVI14" s="135"/>
      <c r="GVJ14" s="135"/>
      <c r="GVK14" s="135"/>
      <c r="GVL14" s="135"/>
      <c r="GVM14" s="135"/>
      <c r="GVN14" s="135"/>
      <c r="GVO14" s="135"/>
      <c r="GVP14" s="135"/>
      <c r="GVQ14" s="135"/>
      <c r="GVR14" s="135"/>
      <c r="GVS14" s="135"/>
      <c r="GVT14" s="135"/>
      <c r="GVU14" s="135"/>
      <c r="GVV14" s="135"/>
      <c r="GVW14" s="135"/>
      <c r="GVX14" s="135"/>
      <c r="GVY14" s="135"/>
      <c r="GVZ14" s="135"/>
      <c r="GWA14" s="135"/>
      <c r="GWB14" s="135"/>
      <c r="GWC14" s="135"/>
      <c r="GWD14" s="135"/>
      <c r="GWE14" s="135"/>
      <c r="GWF14" s="135"/>
      <c r="GWG14" s="135"/>
      <c r="GWH14" s="135"/>
      <c r="GWI14" s="135"/>
      <c r="GWJ14" s="135"/>
      <c r="GWK14" s="135"/>
      <c r="GWL14" s="135"/>
      <c r="GWM14" s="135"/>
      <c r="GWN14" s="135"/>
      <c r="GWO14" s="135"/>
      <c r="GWP14" s="135"/>
      <c r="GWQ14" s="135"/>
      <c r="GWR14" s="135"/>
      <c r="GWS14" s="135"/>
      <c r="GWT14" s="135"/>
      <c r="GWU14" s="135"/>
      <c r="GWV14" s="135"/>
      <c r="GWW14" s="135"/>
      <c r="GWX14" s="135"/>
      <c r="GWY14" s="135"/>
      <c r="GWZ14" s="135"/>
      <c r="GXA14" s="135"/>
      <c r="GXB14" s="135"/>
      <c r="GXC14" s="135"/>
      <c r="GXD14" s="135"/>
      <c r="GXE14" s="135"/>
      <c r="GXF14" s="135"/>
      <c r="GXG14" s="135"/>
      <c r="GXH14" s="135"/>
      <c r="GXI14" s="135"/>
      <c r="GXJ14" s="135"/>
      <c r="GXK14" s="135"/>
      <c r="GXL14" s="135"/>
      <c r="GXM14" s="135"/>
      <c r="GXN14" s="135"/>
      <c r="GXO14" s="135"/>
      <c r="GXP14" s="135"/>
      <c r="GXQ14" s="135"/>
      <c r="GXR14" s="135"/>
      <c r="GXS14" s="135"/>
      <c r="GXT14" s="135"/>
      <c r="GXU14" s="135"/>
      <c r="GXV14" s="135"/>
      <c r="GXW14" s="135"/>
      <c r="GXX14" s="135"/>
      <c r="GXY14" s="135"/>
      <c r="GXZ14" s="135"/>
      <c r="GYA14" s="135"/>
      <c r="GYB14" s="135"/>
      <c r="GYC14" s="135"/>
      <c r="GYD14" s="135"/>
      <c r="GYE14" s="135"/>
      <c r="GYF14" s="135"/>
      <c r="GYG14" s="135"/>
      <c r="GYH14" s="135"/>
      <c r="GYI14" s="135"/>
      <c r="GYJ14" s="135"/>
      <c r="GYK14" s="135"/>
      <c r="GYL14" s="135"/>
      <c r="GYM14" s="135"/>
      <c r="GYN14" s="135"/>
      <c r="GYO14" s="135"/>
      <c r="GYP14" s="135"/>
      <c r="GYQ14" s="135"/>
      <c r="GYR14" s="135"/>
      <c r="GYS14" s="135"/>
      <c r="GYT14" s="135"/>
      <c r="GYU14" s="135"/>
      <c r="GYV14" s="135"/>
      <c r="GYW14" s="135"/>
      <c r="GYX14" s="135"/>
      <c r="GYY14" s="135"/>
      <c r="GYZ14" s="135"/>
      <c r="GZA14" s="135"/>
      <c r="GZB14" s="135"/>
      <c r="GZC14" s="135"/>
      <c r="GZD14" s="135"/>
      <c r="GZE14" s="135"/>
      <c r="GZF14" s="135"/>
      <c r="GZG14" s="135"/>
      <c r="GZH14" s="135"/>
      <c r="GZI14" s="135"/>
      <c r="GZJ14" s="135"/>
      <c r="GZK14" s="135"/>
      <c r="GZL14" s="135"/>
      <c r="GZM14" s="135"/>
      <c r="GZN14" s="135"/>
      <c r="GZO14" s="135"/>
      <c r="GZP14" s="135"/>
      <c r="GZQ14" s="135"/>
      <c r="GZR14" s="135"/>
      <c r="GZS14" s="135"/>
      <c r="GZT14" s="135"/>
      <c r="GZU14" s="135"/>
      <c r="GZV14" s="135"/>
      <c r="GZW14" s="135"/>
      <c r="GZX14" s="135"/>
      <c r="GZY14" s="135"/>
      <c r="GZZ14" s="135"/>
      <c r="HAA14" s="135"/>
      <c r="HAB14" s="135"/>
      <c r="HAC14" s="135"/>
      <c r="HAD14" s="135"/>
      <c r="HAE14" s="135"/>
      <c r="HAF14" s="135"/>
      <c r="HAG14" s="135"/>
      <c r="HAH14" s="135"/>
      <c r="HAI14" s="135"/>
      <c r="HAJ14" s="135"/>
      <c r="HAK14" s="135"/>
      <c r="HAL14" s="135"/>
      <c r="HAM14" s="135"/>
      <c r="HAN14" s="135"/>
      <c r="HAO14" s="135"/>
      <c r="HAP14" s="135"/>
      <c r="HAQ14" s="135"/>
      <c r="HAR14" s="135"/>
      <c r="HAS14" s="135"/>
      <c r="HAT14" s="135"/>
      <c r="HAU14" s="135"/>
      <c r="HAV14" s="135"/>
      <c r="HAW14" s="135"/>
      <c r="HAX14" s="135"/>
      <c r="HAY14" s="135"/>
      <c r="HAZ14" s="135"/>
      <c r="HBA14" s="135"/>
      <c r="HBB14" s="135"/>
      <c r="HBC14" s="135"/>
      <c r="HBD14" s="135"/>
      <c r="HBE14" s="135"/>
      <c r="HBF14" s="135"/>
      <c r="HBG14" s="135"/>
      <c r="HBH14" s="135"/>
      <c r="HBI14" s="135"/>
      <c r="HBJ14" s="135"/>
      <c r="HBK14" s="135"/>
      <c r="HBL14" s="135"/>
      <c r="HBM14" s="135"/>
      <c r="HBN14" s="135"/>
      <c r="HBO14" s="135"/>
      <c r="HBP14" s="135"/>
      <c r="HBQ14" s="135"/>
      <c r="HBR14" s="135"/>
      <c r="HBS14" s="135"/>
      <c r="HBT14" s="135"/>
      <c r="HBU14" s="135"/>
      <c r="HBV14" s="135"/>
      <c r="HBW14" s="135"/>
      <c r="HBX14" s="135"/>
      <c r="HBY14" s="135"/>
      <c r="HBZ14" s="135"/>
      <c r="HCA14" s="135"/>
      <c r="HCB14" s="135"/>
      <c r="HCC14" s="135"/>
      <c r="HCD14" s="135"/>
      <c r="HCE14" s="135"/>
      <c r="HCF14" s="135"/>
      <c r="HCG14" s="135"/>
      <c r="HCH14" s="135"/>
      <c r="HCI14" s="135"/>
      <c r="HCJ14" s="135"/>
      <c r="HCK14" s="135"/>
      <c r="HCL14" s="135"/>
      <c r="HCM14" s="135"/>
      <c r="HCN14" s="135"/>
      <c r="HCO14" s="135"/>
      <c r="HCP14" s="135"/>
      <c r="HCQ14" s="135"/>
      <c r="HCR14" s="135"/>
      <c r="HCS14" s="135"/>
      <c r="HCT14" s="135"/>
      <c r="HCU14" s="135"/>
      <c r="HCV14" s="135"/>
      <c r="HCW14" s="135"/>
      <c r="HCX14" s="135"/>
      <c r="HCY14" s="135"/>
      <c r="HCZ14" s="135"/>
      <c r="HDA14" s="135"/>
      <c r="HDB14" s="135"/>
      <c r="HDC14" s="135"/>
      <c r="HDD14" s="135"/>
      <c r="HDE14" s="135"/>
      <c r="HDF14" s="135"/>
      <c r="HDG14" s="135"/>
      <c r="HDH14" s="135"/>
      <c r="HDI14" s="135"/>
      <c r="HDJ14" s="135"/>
      <c r="HDK14" s="135"/>
      <c r="HDL14" s="135"/>
      <c r="HDM14" s="135"/>
      <c r="HDN14" s="135"/>
      <c r="HDO14" s="135"/>
      <c r="HDP14" s="135"/>
      <c r="HDQ14" s="135"/>
      <c r="HDR14" s="135"/>
      <c r="HDS14" s="135"/>
      <c r="HDT14" s="135"/>
      <c r="HDU14" s="135"/>
      <c r="HDV14" s="135"/>
      <c r="HDW14" s="135"/>
      <c r="HDX14" s="135"/>
      <c r="HDY14" s="135"/>
      <c r="HDZ14" s="135"/>
      <c r="HEA14" s="135"/>
      <c r="HEB14" s="135"/>
      <c r="HEC14" s="135"/>
      <c r="HED14" s="135"/>
      <c r="HEE14" s="135"/>
      <c r="HEF14" s="135"/>
      <c r="HEG14" s="135"/>
      <c r="HEH14" s="135"/>
      <c r="HEI14" s="135"/>
      <c r="HEJ14" s="135"/>
      <c r="HEK14" s="135"/>
      <c r="HEL14" s="135"/>
      <c r="HEM14" s="135"/>
      <c r="HEN14" s="135"/>
      <c r="HEO14" s="135"/>
      <c r="HEP14" s="135"/>
      <c r="HEQ14" s="135"/>
      <c r="HER14" s="135"/>
      <c r="HES14" s="135"/>
      <c r="HET14" s="135"/>
      <c r="HEU14" s="135"/>
      <c r="HEV14" s="135"/>
      <c r="HEW14" s="135"/>
      <c r="HEX14" s="135"/>
      <c r="HEY14" s="135"/>
      <c r="HEZ14" s="135"/>
      <c r="HFA14" s="135"/>
      <c r="HFB14" s="135"/>
      <c r="HFC14" s="135"/>
      <c r="HFD14" s="135"/>
      <c r="HFE14" s="135"/>
      <c r="HFF14" s="135"/>
      <c r="HFG14" s="135"/>
      <c r="HFH14" s="135"/>
      <c r="HFI14" s="135"/>
      <c r="HFJ14" s="135"/>
      <c r="HFK14" s="135"/>
      <c r="HFL14" s="135"/>
      <c r="HFM14" s="135"/>
      <c r="HFN14" s="135"/>
      <c r="HFO14" s="135"/>
      <c r="HFP14" s="135"/>
      <c r="HFQ14" s="135"/>
      <c r="HFR14" s="135"/>
      <c r="HFS14" s="135"/>
      <c r="HFT14" s="135"/>
      <c r="HFU14" s="135"/>
      <c r="HFV14" s="135"/>
      <c r="HFW14" s="135"/>
      <c r="HFX14" s="135"/>
      <c r="HFY14" s="135"/>
      <c r="HFZ14" s="135"/>
      <c r="HGA14" s="135"/>
      <c r="HGB14" s="135"/>
      <c r="HGC14" s="135"/>
      <c r="HGD14" s="135"/>
      <c r="HGE14" s="135"/>
      <c r="HGF14" s="135"/>
      <c r="HGG14" s="135"/>
      <c r="HGH14" s="135"/>
      <c r="HGI14" s="135"/>
      <c r="HGJ14" s="135"/>
      <c r="HGK14" s="135"/>
      <c r="HGL14" s="135"/>
      <c r="HGM14" s="135"/>
      <c r="HGN14" s="135"/>
      <c r="HGO14" s="135"/>
      <c r="HGP14" s="135"/>
      <c r="HGQ14" s="135"/>
      <c r="HGR14" s="135"/>
      <c r="HGS14" s="135"/>
      <c r="HGT14" s="135"/>
      <c r="HGU14" s="135"/>
      <c r="HGV14" s="135"/>
      <c r="HGW14" s="135"/>
      <c r="HGX14" s="135"/>
      <c r="HGY14" s="135"/>
      <c r="HGZ14" s="135"/>
      <c r="HHA14" s="135"/>
      <c r="HHB14" s="135"/>
      <c r="HHC14" s="135"/>
      <c r="HHD14" s="135"/>
      <c r="HHE14" s="135"/>
      <c r="HHF14" s="135"/>
      <c r="HHG14" s="135"/>
      <c r="HHH14" s="135"/>
      <c r="HHI14" s="135"/>
      <c r="HHJ14" s="135"/>
      <c r="HHK14" s="135"/>
      <c r="HHL14" s="135"/>
      <c r="HHM14" s="135"/>
      <c r="HHN14" s="135"/>
      <c r="HHO14" s="135"/>
      <c r="HHP14" s="135"/>
      <c r="HHQ14" s="135"/>
      <c r="HHR14" s="135"/>
      <c r="HHS14" s="135"/>
      <c r="HHT14" s="135"/>
      <c r="HHU14" s="135"/>
      <c r="HHV14" s="135"/>
      <c r="HHW14" s="135"/>
      <c r="HHX14" s="135"/>
      <c r="HHY14" s="135"/>
      <c r="HHZ14" s="135"/>
      <c r="HIA14" s="135"/>
      <c r="HIB14" s="135"/>
      <c r="HIC14" s="135"/>
      <c r="HID14" s="135"/>
      <c r="HIE14" s="135"/>
      <c r="HIF14" s="135"/>
      <c r="HIG14" s="135"/>
      <c r="HIH14" s="135"/>
      <c r="HII14" s="135"/>
      <c r="HIJ14" s="135"/>
      <c r="HIK14" s="135"/>
      <c r="HIL14" s="135"/>
      <c r="HIM14" s="135"/>
      <c r="HIN14" s="135"/>
      <c r="HIO14" s="135"/>
      <c r="HIP14" s="135"/>
      <c r="HIQ14" s="135"/>
      <c r="HIR14" s="135"/>
      <c r="HIS14" s="135"/>
      <c r="HIT14" s="135"/>
      <c r="HIU14" s="135"/>
      <c r="HIV14" s="135"/>
      <c r="HIW14" s="135"/>
      <c r="HIX14" s="135"/>
      <c r="HIY14" s="135"/>
      <c r="HIZ14" s="135"/>
      <c r="HJA14" s="135"/>
      <c r="HJB14" s="135"/>
      <c r="HJC14" s="135"/>
      <c r="HJD14" s="135"/>
      <c r="HJE14" s="135"/>
      <c r="HJF14" s="135"/>
      <c r="HJG14" s="135"/>
      <c r="HJH14" s="135"/>
      <c r="HJI14" s="135"/>
      <c r="HJJ14" s="135"/>
      <c r="HJK14" s="135"/>
      <c r="HJL14" s="135"/>
      <c r="HJM14" s="135"/>
      <c r="HJN14" s="135"/>
      <c r="HJO14" s="135"/>
      <c r="HJP14" s="135"/>
      <c r="HJQ14" s="135"/>
      <c r="HJR14" s="135"/>
      <c r="HJS14" s="135"/>
      <c r="HJT14" s="135"/>
      <c r="HJU14" s="135"/>
      <c r="HJV14" s="135"/>
      <c r="HJW14" s="135"/>
      <c r="HJX14" s="135"/>
      <c r="HJY14" s="135"/>
      <c r="HJZ14" s="135"/>
      <c r="HKA14" s="135"/>
      <c r="HKB14" s="135"/>
      <c r="HKC14" s="135"/>
      <c r="HKD14" s="135"/>
      <c r="HKE14" s="135"/>
      <c r="HKF14" s="135"/>
      <c r="HKG14" s="135"/>
      <c r="HKH14" s="135"/>
      <c r="HKI14" s="135"/>
      <c r="HKJ14" s="135"/>
      <c r="HKK14" s="135"/>
      <c r="HKL14" s="135"/>
      <c r="HKM14" s="135"/>
      <c r="HKN14" s="135"/>
      <c r="HKO14" s="135"/>
      <c r="HKP14" s="135"/>
      <c r="HKQ14" s="135"/>
      <c r="HKR14" s="135"/>
      <c r="HKS14" s="135"/>
      <c r="HKT14" s="135"/>
      <c r="HKU14" s="135"/>
      <c r="HKV14" s="135"/>
      <c r="HKW14" s="135"/>
      <c r="HKX14" s="135"/>
      <c r="HKY14" s="135"/>
      <c r="HKZ14" s="135"/>
      <c r="HLA14" s="135"/>
      <c r="HLB14" s="135"/>
      <c r="HLC14" s="135"/>
      <c r="HLD14" s="135"/>
      <c r="HLE14" s="135"/>
      <c r="HLF14" s="135"/>
      <c r="HLG14" s="135"/>
      <c r="HLH14" s="135"/>
      <c r="HLI14" s="135"/>
      <c r="HLJ14" s="135"/>
      <c r="HLK14" s="135"/>
      <c r="HLL14" s="135"/>
      <c r="HLM14" s="135"/>
      <c r="HLN14" s="135"/>
      <c r="HLO14" s="135"/>
      <c r="HLP14" s="135"/>
      <c r="HLQ14" s="135"/>
      <c r="HLR14" s="135"/>
      <c r="HLS14" s="135"/>
      <c r="HLT14" s="135"/>
      <c r="HLU14" s="135"/>
      <c r="HLV14" s="135"/>
      <c r="HLW14" s="135"/>
      <c r="HLX14" s="135"/>
      <c r="HLY14" s="135"/>
      <c r="HLZ14" s="135"/>
      <c r="HMA14" s="135"/>
      <c r="HMB14" s="135"/>
      <c r="HMC14" s="135"/>
      <c r="HMD14" s="135"/>
      <c r="HME14" s="135"/>
      <c r="HMF14" s="135"/>
      <c r="HMG14" s="135"/>
      <c r="HMH14" s="135"/>
      <c r="HMI14" s="135"/>
      <c r="HMJ14" s="135"/>
      <c r="HMK14" s="135"/>
      <c r="HML14" s="135"/>
      <c r="HMM14" s="135"/>
      <c r="HMN14" s="135"/>
      <c r="HMO14" s="135"/>
      <c r="HMP14" s="135"/>
      <c r="HMQ14" s="135"/>
      <c r="HMR14" s="135"/>
      <c r="HMS14" s="135"/>
      <c r="HMT14" s="135"/>
      <c r="HMU14" s="135"/>
      <c r="HMV14" s="135"/>
      <c r="HMW14" s="135"/>
      <c r="HMX14" s="135"/>
      <c r="HMY14" s="135"/>
      <c r="HMZ14" s="135"/>
      <c r="HNA14" s="135"/>
      <c r="HNB14" s="135"/>
      <c r="HNC14" s="135"/>
      <c r="HND14" s="135"/>
      <c r="HNE14" s="135"/>
      <c r="HNF14" s="135"/>
      <c r="HNG14" s="135"/>
      <c r="HNH14" s="135"/>
      <c r="HNI14" s="135"/>
      <c r="HNJ14" s="135"/>
      <c r="HNK14" s="135"/>
      <c r="HNL14" s="135"/>
      <c r="HNM14" s="135"/>
      <c r="HNN14" s="135"/>
      <c r="HNO14" s="135"/>
      <c r="HNP14" s="135"/>
      <c r="HNQ14" s="135"/>
      <c r="HNR14" s="135"/>
      <c r="HNS14" s="135"/>
      <c r="HNT14" s="135"/>
      <c r="HNU14" s="135"/>
      <c r="HNV14" s="135"/>
      <c r="HNW14" s="135"/>
      <c r="HNX14" s="135"/>
      <c r="HNY14" s="135"/>
      <c r="HNZ14" s="135"/>
      <c r="HOA14" s="135"/>
      <c r="HOB14" s="135"/>
      <c r="HOC14" s="135"/>
      <c r="HOD14" s="135"/>
      <c r="HOE14" s="135"/>
      <c r="HOF14" s="135"/>
      <c r="HOG14" s="135"/>
      <c r="HOH14" s="135"/>
      <c r="HOI14" s="135"/>
      <c r="HOJ14" s="135"/>
      <c r="HOK14" s="135"/>
      <c r="HOL14" s="135"/>
      <c r="HOM14" s="135"/>
      <c r="HON14" s="135"/>
      <c r="HOO14" s="135"/>
      <c r="HOP14" s="135"/>
      <c r="HOQ14" s="135"/>
      <c r="HOR14" s="135"/>
      <c r="HOS14" s="135"/>
      <c r="HOT14" s="135"/>
      <c r="HOU14" s="135"/>
      <c r="HOV14" s="135"/>
      <c r="HOW14" s="135"/>
      <c r="HOX14" s="135"/>
      <c r="HOY14" s="135"/>
      <c r="HOZ14" s="135"/>
      <c r="HPA14" s="135"/>
      <c r="HPB14" s="135"/>
      <c r="HPC14" s="135"/>
      <c r="HPD14" s="135"/>
      <c r="HPE14" s="135"/>
      <c r="HPF14" s="135"/>
      <c r="HPG14" s="135"/>
      <c r="HPH14" s="135"/>
      <c r="HPI14" s="135"/>
      <c r="HPJ14" s="135"/>
      <c r="HPK14" s="135"/>
      <c r="HPL14" s="135"/>
      <c r="HPM14" s="135"/>
      <c r="HPN14" s="135"/>
      <c r="HPO14" s="135"/>
      <c r="HPP14" s="135"/>
      <c r="HPQ14" s="135"/>
      <c r="HPR14" s="135"/>
      <c r="HPS14" s="135"/>
      <c r="HPT14" s="135"/>
      <c r="HPU14" s="135"/>
      <c r="HPV14" s="135"/>
      <c r="HPW14" s="135"/>
      <c r="HPX14" s="135"/>
      <c r="HPY14" s="135"/>
      <c r="HPZ14" s="135"/>
      <c r="HQA14" s="135"/>
      <c r="HQB14" s="135"/>
      <c r="HQC14" s="135"/>
      <c r="HQD14" s="135"/>
      <c r="HQE14" s="135"/>
      <c r="HQF14" s="135"/>
      <c r="HQG14" s="135"/>
      <c r="HQH14" s="135"/>
      <c r="HQI14" s="135"/>
      <c r="HQJ14" s="135"/>
      <c r="HQK14" s="135"/>
      <c r="HQL14" s="135"/>
      <c r="HQM14" s="135"/>
      <c r="HQN14" s="135"/>
      <c r="HQO14" s="135"/>
      <c r="HQP14" s="135"/>
      <c r="HQQ14" s="135"/>
      <c r="HQR14" s="135"/>
      <c r="HQS14" s="135"/>
      <c r="HQT14" s="135"/>
      <c r="HQU14" s="135"/>
      <c r="HQV14" s="135"/>
      <c r="HQW14" s="135"/>
      <c r="HQX14" s="135"/>
      <c r="HQY14" s="135"/>
      <c r="HQZ14" s="135"/>
      <c r="HRA14" s="135"/>
      <c r="HRB14" s="135"/>
      <c r="HRC14" s="135"/>
      <c r="HRD14" s="135"/>
      <c r="HRE14" s="135"/>
      <c r="HRF14" s="135"/>
      <c r="HRG14" s="135"/>
      <c r="HRH14" s="135"/>
      <c r="HRI14" s="135"/>
      <c r="HRJ14" s="135"/>
      <c r="HRK14" s="135"/>
      <c r="HRL14" s="135"/>
      <c r="HRM14" s="135"/>
      <c r="HRN14" s="135"/>
      <c r="HRO14" s="135"/>
      <c r="HRP14" s="135"/>
      <c r="HRQ14" s="135"/>
      <c r="HRR14" s="135"/>
      <c r="HRS14" s="135"/>
      <c r="HRT14" s="135"/>
      <c r="HRU14" s="135"/>
      <c r="HRV14" s="135"/>
      <c r="HRW14" s="135"/>
      <c r="HRX14" s="135"/>
      <c r="HRY14" s="135"/>
      <c r="HRZ14" s="135"/>
      <c r="HSA14" s="135"/>
      <c r="HSB14" s="135"/>
      <c r="HSC14" s="135"/>
      <c r="HSD14" s="135"/>
      <c r="HSE14" s="135"/>
      <c r="HSF14" s="135"/>
      <c r="HSG14" s="135"/>
      <c r="HSH14" s="135"/>
      <c r="HSI14" s="135"/>
      <c r="HSJ14" s="135"/>
      <c r="HSK14" s="135"/>
      <c r="HSL14" s="135"/>
      <c r="HSM14" s="135"/>
      <c r="HSN14" s="135"/>
      <c r="HSO14" s="135"/>
      <c r="HSP14" s="135"/>
      <c r="HSQ14" s="135"/>
      <c r="HSR14" s="135"/>
      <c r="HSS14" s="135"/>
      <c r="HST14" s="135"/>
      <c r="HSU14" s="135"/>
      <c r="HSV14" s="135"/>
      <c r="HSW14" s="135"/>
      <c r="HSX14" s="135"/>
      <c r="HSY14" s="135"/>
      <c r="HSZ14" s="135"/>
      <c r="HTA14" s="135"/>
      <c r="HTB14" s="135"/>
      <c r="HTC14" s="135"/>
      <c r="HTD14" s="135"/>
      <c r="HTE14" s="135"/>
      <c r="HTF14" s="135"/>
      <c r="HTG14" s="135"/>
      <c r="HTH14" s="135"/>
      <c r="HTI14" s="135"/>
      <c r="HTJ14" s="135"/>
      <c r="HTK14" s="135"/>
      <c r="HTL14" s="135"/>
      <c r="HTM14" s="135"/>
      <c r="HTN14" s="135"/>
      <c r="HTO14" s="135"/>
      <c r="HTP14" s="135"/>
      <c r="HTQ14" s="135"/>
      <c r="HTR14" s="135"/>
      <c r="HTS14" s="135"/>
      <c r="HTT14" s="135"/>
      <c r="HTU14" s="135"/>
      <c r="HTV14" s="135"/>
      <c r="HTW14" s="135"/>
      <c r="HTX14" s="135"/>
      <c r="HTY14" s="135"/>
      <c r="HTZ14" s="135"/>
      <c r="HUA14" s="135"/>
      <c r="HUB14" s="135"/>
      <c r="HUC14" s="135"/>
      <c r="HUD14" s="135"/>
      <c r="HUE14" s="135"/>
      <c r="HUF14" s="135"/>
      <c r="HUG14" s="135"/>
      <c r="HUH14" s="135"/>
      <c r="HUI14" s="135"/>
      <c r="HUJ14" s="135"/>
      <c r="HUK14" s="135"/>
      <c r="HUL14" s="135"/>
      <c r="HUM14" s="135"/>
      <c r="HUN14" s="135"/>
      <c r="HUO14" s="135"/>
      <c r="HUP14" s="135"/>
      <c r="HUQ14" s="135"/>
      <c r="HUR14" s="135"/>
      <c r="HUS14" s="135"/>
      <c r="HUT14" s="135"/>
      <c r="HUU14" s="135"/>
      <c r="HUV14" s="135"/>
      <c r="HUW14" s="135"/>
      <c r="HUX14" s="135"/>
      <c r="HUY14" s="135"/>
      <c r="HUZ14" s="135"/>
      <c r="HVA14" s="135"/>
      <c r="HVB14" s="135"/>
      <c r="HVC14" s="135"/>
      <c r="HVD14" s="135"/>
      <c r="HVE14" s="135"/>
      <c r="HVF14" s="135"/>
      <c r="HVG14" s="135"/>
      <c r="HVH14" s="135"/>
      <c r="HVI14" s="135"/>
      <c r="HVJ14" s="135"/>
      <c r="HVK14" s="135"/>
      <c r="HVL14" s="135"/>
      <c r="HVM14" s="135"/>
      <c r="HVN14" s="135"/>
      <c r="HVO14" s="135"/>
      <c r="HVP14" s="135"/>
      <c r="HVQ14" s="135"/>
      <c r="HVR14" s="135"/>
      <c r="HVS14" s="135"/>
      <c r="HVT14" s="135"/>
      <c r="HVU14" s="135"/>
      <c r="HVV14" s="135"/>
      <c r="HVW14" s="135"/>
      <c r="HVX14" s="135"/>
      <c r="HVY14" s="135"/>
      <c r="HVZ14" s="135"/>
      <c r="HWA14" s="135"/>
      <c r="HWB14" s="135"/>
      <c r="HWC14" s="135"/>
      <c r="HWD14" s="135"/>
      <c r="HWE14" s="135"/>
      <c r="HWF14" s="135"/>
      <c r="HWG14" s="135"/>
      <c r="HWH14" s="135"/>
      <c r="HWI14" s="135"/>
      <c r="HWJ14" s="135"/>
      <c r="HWK14" s="135"/>
      <c r="HWL14" s="135"/>
      <c r="HWM14" s="135"/>
      <c r="HWN14" s="135"/>
      <c r="HWO14" s="135"/>
      <c r="HWP14" s="135"/>
      <c r="HWQ14" s="135"/>
      <c r="HWR14" s="135"/>
      <c r="HWS14" s="135"/>
      <c r="HWT14" s="135"/>
      <c r="HWU14" s="135"/>
      <c r="HWV14" s="135"/>
      <c r="HWW14" s="135"/>
      <c r="HWX14" s="135"/>
      <c r="HWY14" s="135"/>
      <c r="HWZ14" s="135"/>
      <c r="HXA14" s="135"/>
      <c r="HXB14" s="135"/>
      <c r="HXC14" s="135"/>
      <c r="HXD14" s="135"/>
      <c r="HXE14" s="135"/>
      <c r="HXF14" s="135"/>
      <c r="HXG14" s="135"/>
      <c r="HXH14" s="135"/>
      <c r="HXI14" s="135"/>
      <c r="HXJ14" s="135"/>
      <c r="HXK14" s="135"/>
      <c r="HXL14" s="135"/>
      <c r="HXM14" s="135"/>
      <c r="HXN14" s="135"/>
      <c r="HXO14" s="135"/>
      <c r="HXP14" s="135"/>
      <c r="HXQ14" s="135"/>
      <c r="HXR14" s="135"/>
      <c r="HXS14" s="135"/>
      <c r="HXT14" s="135"/>
      <c r="HXU14" s="135"/>
      <c r="HXV14" s="135"/>
      <c r="HXW14" s="135"/>
      <c r="HXX14" s="135"/>
      <c r="HXY14" s="135"/>
      <c r="HXZ14" s="135"/>
      <c r="HYA14" s="135"/>
      <c r="HYB14" s="135"/>
      <c r="HYC14" s="135"/>
      <c r="HYD14" s="135"/>
      <c r="HYE14" s="135"/>
      <c r="HYF14" s="135"/>
      <c r="HYG14" s="135"/>
      <c r="HYH14" s="135"/>
      <c r="HYI14" s="135"/>
      <c r="HYJ14" s="135"/>
      <c r="HYK14" s="135"/>
      <c r="HYL14" s="135"/>
      <c r="HYM14" s="135"/>
      <c r="HYN14" s="135"/>
      <c r="HYO14" s="135"/>
      <c r="HYP14" s="135"/>
      <c r="HYQ14" s="135"/>
      <c r="HYR14" s="135"/>
      <c r="HYS14" s="135"/>
      <c r="HYT14" s="135"/>
      <c r="HYU14" s="135"/>
      <c r="HYV14" s="135"/>
      <c r="HYW14" s="135"/>
      <c r="HYX14" s="135"/>
      <c r="HYY14" s="135"/>
      <c r="HYZ14" s="135"/>
      <c r="HZA14" s="135"/>
      <c r="HZB14" s="135"/>
      <c r="HZC14" s="135"/>
      <c r="HZD14" s="135"/>
      <c r="HZE14" s="135"/>
      <c r="HZF14" s="135"/>
      <c r="HZG14" s="135"/>
      <c r="HZH14" s="135"/>
      <c r="HZI14" s="135"/>
      <c r="HZJ14" s="135"/>
      <c r="HZK14" s="135"/>
      <c r="HZL14" s="135"/>
      <c r="HZM14" s="135"/>
      <c r="HZN14" s="135"/>
      <c r="HZO14" s="135"/>
      <c r="HZP14" s="135"/>
      <c r="HZQ14" s="135"/>
      <c r="HZR14" s="135"/>
      <c r="HZS14" s="135"/>
      <c r="HZT14" s="135"/>
      <c r="HZU14" s="135"/>
      <c r="HZV14" s="135"/>
      <c r="HZW14" s="135"/>
      <c r="HZX14" s="135"/>
      <c r="HZY14" s="135"/>
      <c r="HZZ14" s="135"/>
      <c r="IAA14" s="135"/>
      <c r="IAB14" s="135"/>
      <c r="IAC14" s="135"/>
      <c r="IAD14" s="135"/>
      <c r="IAE14" s="135"/>
      <c r="IAF14" s="135"/>
      <c r="IAG14" s="135"/>
      <c r="IAH14" s="135"/>
      <c r="IAI14" s="135"/>
      <c r="IAJ14" s="135"/>
      <c r="IAK14" s="135"/>
      <c r="IAL14" s="135"/>
      <c r="IAM14" s="135"/>
      <c r="IAN14" s="135"/>
      <c r="IAO14" s="135"/>
      <c r="IAP14" s="135"/>
      <c r="IAQ14" s="135"/>
      <c r="IAR14" s="135"/>
      <c r="IAS14" s="135"/>
      <c r="IAT14" s="135"/>
      <c r="IAU14" s="135"/>
      <c r="IAV14" s="135"/>
      <c r="IAW14" s="135"/>
      <c r="IAX14" s="135"/>
      <c r="IAY14" s="135"/>
      <c r="IAZ14" s="135"/>
      <c r="IBA14" s="135"/>
      <c r="IBB14" s="135"/>
      <c r="IBC14" s="135"/>
      <c r="IBD14" s="135"/>
      <c r="IBE14" s="135"/>
      <c r="IBF14" s="135"/>
      <c r="IBG14" s="135"/>
      <c r="IBH14" s="135"/>
      <c r="IBI14" s="135"/>
      <c r="IBJ14" s="135"/>
      <c r="IBK14" s="135"/>
      <c r="IBL14" s="135"/>
      <c r="IBM14" s="135"/>
      <c r="IBN14" s="135"/>
      <c r="IBO14" s="135"/>
      <c r="IBP14" s="135"/>
      <c r="IBQ14" s="135"/>
      <c r="IBR14" s="135"/>
      <c r="IBS14" s="135"/>
      <c r="IBT14" s="135"/>
      <c r="IBU14" s="135"/>
      <c r="IBV14" s="135"/>
      <c r="IBW14" s="135"/>
      <c r="IBX14" s="135"/>
      <c r="IBY14" s="135"/>
      <c r="IBZ14" s="135"/>
      <c r="ICA14" s="135"/>
      <c r="ICB14" s="135"/>
      <c r="ICC14" s="135"/>
      <c r="ICD14" s="135"/>
      <c r="ICE14" s="135"/>
      <c r="ICF14" s="135"/>
      <c r="ICG14" s="135"/>
      <c r="ICH14" s="135"/>
      <c r="ICI14" s="135"/>
      <c r="ICJ14" s="135"/>
      <c r="ICK14" s="135"/>
      <c r="ICL14" s="135"/>
      <c r="ICM14" s="135"/>
      <c r="ICN14" s="135"/>
      <c r="ICO14" s="135"/>
      <c r="ICP14" s="135"/>
      <c r="ICQ14" s="135"/>
      <c r="ICR14" s="135"/>
      <c r="ICS14" s="135"/>
      <c r="ICT14" s="135"/>
      <c r="ICU14" s="135"/>
      <c r="ICV14" s="135"/>
      <c r="ICW14" s="135"/>
      <c r="ICX14" s="135"/>
      <c r="ICY14" s="135"/>
      <c r="ICZ14" s="135"/>
      <c r="IDA14" s="135"/>
      <c r="IDB14" s="135"/>
      <c r="IDC14" s="135"/>
      <c r="IDD14" s="135"/>
      <c r="IDE14" s="135"/>
      <c r="IDF14" s="135"/>
      <c r="IDG14" s="135"/>
      <c r="IDH14" s="135"/>
      <c r="IDI14" s="135"/>
      <c r="IDJ14" s="135"/>
      <c r="IDK14" s="135"/>
      <c r="IDL14" s="135"/>
      <c r="IDM14" s="135"/>
      <c r="IDN14" s="135"/>
      <c r="IDO14" s="135"/>
      <c r="IDP14" s="135"/>
      <c r="IDQ14" s="135"/>
      <c r="IDR14" s="135"/>
      <c r="IDS14" s="135"/>
      <c r="IDT14" s="135"/>
      <c r="IDU14" s="135"/>
      <c r="IDV14" s="135"/>
      <c r="IDW14" s="135"/>
      <c r="IDX14" s="135"/>
      <c r="IDY14" s="135"/>
      <c r="IDZ14" s="135"/>
      <c r="IEA14" s="135"/>
      <c r="IEB14" s="135"/>
      <c r="IEC14" s="135"/>
      <c r="IED14" s="135"/>
      <c r="IEE14" s="135"/>
      <c r="IEF14" s="135"/>
      <c r="IEG14" s="135"/>
      <c r="IEH14" s="135"/>
      <c r="IEI14" s="135"/>
      <c r="IEJ14" s="135"/>
      <c r="IEK14" s="135"/>
      <c r="IEL14" s="135"/>
      <c r="IEM14" s="135"/>
      <c r="IEN14" s="135"/>
      <c r="IEO14" s="135"/>
      <c r="IEP14" s="135"/>
      <c r="IEQ14" s="135"/>
      <c r="IER14" s="135"/>
      <c r="IES14" s="135"/>
      <c r="IET14" s="135"/>
      <c r="IEU14" s="135"/>
      <c r="IEV14" s="135"/>
      <c r="IEW14" s="135"/>
      <c r="IEX14" s="135"/>
      <c r="IEY14" s="135"/>
      <c r="IEZ14" s="135"/>
      <c r="IFA14" s="135"/>
      <c r="IFB14" s="135"/>
      <c r="IFC14" s="135"/>
      <c r="IFD14" s="135"/>
      <c r="IFE14" s="135"/>
      <c r="IFF14" s="135"/>
      <c r="IFG14" s="135"/>
      <c r="IFH14" s="135"/>
      <c r="IFI14" s="135"/>
      <c r="IFJ14" s="135"/>
      <c r="IFK14" s="135"/>
      <c r="IFL14" s="135"/>
      <c r="IFM14" s="135"/>
      <c r="IFN14" s="135"/>
      <c r="IFO14" s="135"/>
      <c r="IFP14" s="135"/>
      <c r="IFQ14" s="135"/>
      <c r="IFR14" s="135"/>
      <c r="IFS14" s="135"/>
      <c r="IFT14" s="135"/>
      <c r="IFU14" s="135"/>
      <c r="IFV14" s="135"/>
      <c r="IFW14" s="135"/>
      <c r="IFX14" s="135"/>
      <c r="IFY14" s="135"/>
      <c r="IFZ14" s="135"/>
      <c r="IGA14" s="135"/>
      <c r="IGB14" s="135"/>
      <c r="IGC14" s="135"/>
      <c r="IGD14" s="135"/>
      <c r="IGE14" s="135"/>
      <c r="IGF14" s="135"/>
      <c r="IGG14" s="135"/>
      <c r="IGH14" s="135"/>
      <c r="IGI14" s="135"/>
      <c r="IGJ14" s="135"/>
      <c r="IGK14" s="135"/>
      <c r="IGL14" s="135"/>
      <c r="IGM14" s="135"/>
      <c r="IGN14" s="135"/>
      <c r="IGO14" s="135"/>
      <c r="IGP14" s="135"/>
      <c r="IGQ14" s="135"/>
      <c r="IGR14" s="135"/>
      <c r="IGS14" s="135"/>
      <c r="IGT14" s="135"/>
      <c r="IGU14" s="135"/>
      <c r="IGV14" s="135"/>
      <c r="IGW14" s="135"/>
      <c r="IGX14" s="135"/>
      <c r="IGY14" s="135"/>
      <c r="IGZ14" s="135"/>
      <c r="IHA14" s="135"/>
      <c r="IHB14" s="135"/>
      <c r="IHC14" s="135"/>
      <c r="IHD14" s="135"/>
      <c r="IHE14" s="135"/>
      <c r="IHF14" s="135"/>
      <c r="IHG14" s="135"/>
      <c r="IHH14" s="135"/>
      <c r="IHI14" s="135"/>
      <c r="IHJ14" s="135"/>
      <c r="IHK14" s="135"/>
      <c r="IHL14" s="135"/>
      <c r="IHM14" s="135"/>
      <c r="IHN14" s="135"/>
      <c r="IHO14" s="135"/>
      <c r="IHP14" s="135"/>
      <c r="IHQ14" s="135"/>
      <c r="IHR14" s="135"/>
      <c r="IHS14" s="135"/>
      <c r="IHT14" s="135"/>
      <c r="IHU14" s="135"/>
      <c r="IHV14" s="135"/>
      <c r="IHW14" s="135"/>
      <c r="IHX14" s="135"/>
      <c r="IHY14" s="135"/>
      <c r="IHZ14" s="135"/>
      <c r="IIA14" s="135"/>
      <c r="IIB14" s="135"/>
      <c r="IIC14" s="135"/>
      <c r="IID14" s="135"/>
      <c r="IIE14" s="135"/>
      <c r="IIF14" s="135"/>
      <c r="IIG14" s="135"/>
      <c r="IIH14" s="135"/>
      <c r="III14" s="135"/>
      <c r="IIJ14" s="135"/>
      <c r="IIK14" s="135"/>
      <c r="IIL14" s="135"/>
      <c r="IIM14" s="135"/>
      <c r="IIN14" s="135"/>
      <c r="IIO14" s="135"/>
      <c r="IIP14" s="135"/>
      <c r="IIQ14" s="135"/>
      <c r="IIR14" s="135"/>
      <c r="IIS14" s="135"/>
      <c r="IIT14" s="135"/>
      <c r="IIU14" s="135"/>
      <c r="IIV14" s="135"/>
      <c r="IIW14" s="135"/>
      <c r="IIX14" s="135"/>
      <c r="IIY14" s="135"/>
      <c r="IIZ14" s="135"/>
      <c r="IJA14" s="135"/>
      <c r="IJB14" s="135"/>
      <c r="IJC14" s="135"/>
      <c r="IJD14" s="135"/>
      <c r="IJE14" s="135"/>
      <c r="IJF14" s="135"/>
      <c r="IJG14" s="135"/>
      <c r="IJH14" s="135"/>
      <c r="IJI14" s="135"/>
      <c r="IJJ14" s="135"/>
      <c r="IJK14" s="135"/>
      <c r="IJL14" s="135"/>
      <c r="IJM14" s="135"/>
      <c r="IJN14" s="135"/>
      <c r="IJO14" s="135"/>
      <c r="IJP14" s="135"/>
      <c r="IJQ14" s="135"/>
      <c r="IJR14" s="135"/>
      <c r="IJS14" s="135"/>
      <c r="IJT14" s="135"/>
      <c r="IJU14" s="135"/>
      <c r="IJV14" s="135"/>
      <c r="IJW14" s="135"/>
      <c r="IJX14" s="135"/>
      <c r="IJY14" s="135"/>
      <c r="IJZ14" s="135"/>
      <c r="IKA14" s="135"/>
      <c r="IKB14" s="135"/>
      <c r="IKC14" s="135"/>
      <c r="IKD14" s="135"/>
      <c r="IKE14" s="135"/>
      <c r="IKF14" s="135"/>
      <c r="IKG14" s="135"/>
      <c r="IKH14" s="135"/>
      <c r="IKI14" s="135"/>
      <c r="IKJ14" s="135"/>
      <c r="IKK14" s="135"/>
      <c r="IKL14" s="135"/>
      <c r="IKM14" s="135"/>
      <c r="IKN14" s="135"/>
      <c r="IKO14" s="135"/>
      <c r="IKP14" s="135"/>
      <c r="IKQ14" s="135"/>
      <c r="IKR14" s="135"/>
      <c r="IKS14" s="135"/>
      <c r="IKT14" s="135"/>
      <c r="IKU14" s="135"/>
      <c r="IKV14" s="135"/>
      <c r="IKW14" s="135"/>
      <c r="IKX14" s="135"/>
      <c r="IKY14" s="135"/>
      <c r="IKZ14" s="135"/>
      <c r="ILA14" s="135"/>
      <c r="ILB14" s="135"/>
      <c r="ILC14" s="135"/>
      <c r="ILD14" s="135"/>
      <c r="ILE14" s="135"/>
      <c r="ILF14" s="135"/>
      <c r="ILG14" s="135"/>
      <c r="ILH14" s="135"/>
      <c r="ILI14" s="135"/>
      <c r="ILJ14" s="135"/>
      <c r="ILK14" s="135"/>
      <c r="ILL14" s="135"/>
      <c r="ILM14" s="135"/>
      <c r="ILN14" s="135"/>
      <c r="ILO14" s="135"/>
      <c r="ILP14" s="135"/>
      <c r="ILQ14" s="135"/>
      <c r="ILR14" s="135"/>
      <c r="ILS14" s="135"/>
      <c r="ILT14" s="135"/>
      <c r="ILU14" s="135"/>
      <c r="ILV14" s="135"/>
      <c r="ILW14" s="135"/>
      <c r="ILX14" s="135"/>
      <c r="ILY14" s="135"/>
      <c r="ILZ14" s="135"/>
      <c r="IMA14" s="135"/>
      <c r="IMB14" s="135"/>
      <c r="IMC14" s="135"/>
      <c r="IMD14" s="135"/>
      <c r="IME14" s="135"/>
      <c r="IMF14" s="135"/>
      <c r="IMG14" s="135"/>
      <c r="IMH14" s="135"/>
      <c r="IMI14" s="135"/>
      <c r="IMJ14" s="135"/>
      <c r="IMK14" s="135"/>
      <c r="IML14" s="135"/>
      <c r="IMM14" s="135"/>
      <c r="IMN14" s="135"/>
      <c r="IMO14" s="135"/>
      <c r="IMP14" s="135"/>
      <c r="IMQ14" s="135"/>
      <c r="IMR14" s="135"/>
      <c r="IMS14" s="135"/>
      <c r="IMT14" s="135"/>
      <c r="IMU14" s="135"/>
      <c r="IMV14" s="135"/>
      <c r="IMW14" s="135"/>
      <c r="IMX14" s="135"/>
      <c r="IMY14" s="135"/>
      <c r="IMZ14" s="135"/>
      <c r="INA14" s="135"/>
      <c r="INB14" s="135"/>
      <c r="INC14" s="135"/>
      <c r="IND14" s="135"/>
      <c r="INE14" s="135"/>
      <c r="INF14" s="135"/>
      <c r="ING14" s="135"/>
      <c r="INH14" s="135"/>
      <c r="INI14" s="135"/>
      <c r="INJ14" s="135"/>
      <c r="INK14" s="135"/>
      <c r="INL14" s="135"/>
      <c r="INM14" s="135"/>
      <c r="INN14" s="135"/>
      <c r="INO14" s="135"/>
      <c r="INP14" s="135"/>
      <c r="INQ14" s="135"/>
      <c r="INR14" s="135"/>
      <c r="INS14" s="135"/>
      <c r="INT14" s="135"/>
      <c r="INU14" s="135"/>
      <c r="INV14" s="135"/>
      <c r="INW14" s="135"/>
      <c r="INX14" s="135"/>
      <c r="INY14" s="135"/>
      <c r="INZ14" s="135"/>
      <c r="IOA14" s="135"/>
      <c r="IOB14" s="135"/>
      <c r="IOC14" s="135"/>
      <c r="IOD14" s="135"/>
      <c r="IOE14" s="135"/>
      <c r="IOF14" s="135"/>
      <c r="IOG14" s="135"/>
      <c r="IOH14" s="135"/>
      <c r="IOI14" s="135"/>
      <c r="IOJ14" s="135"/>
      <c r="IOK14" s="135"/>
      <c r="IOL14" s="135"/>
      <c r="IOM14" s="135"/>
      <c r="ION14" s="135"/>
      <c r="IOO14" s="135"/>
      <c r="IOP14" s="135"/>
      <c r="IOQ14" s="135"/>
      <c r="IOR14" s="135"/>
      <c r="IOS14" s="135"/>
      <c r="IOT14" s="135"/>
      <c r="IOU14" s="135"/>
      <c r="IOV14" s="135"/>
      <c r="IOW14" s="135"/>
      <c r="IOX14" s="135"/>
      <c r="IOY14" s="135"/>
      <c r="IOZ14" s="135"/>
      <c r="IPA14" s="135"/>
      <c r="IPB14" s="135"/>
      <c r="IPC14" s="135"/>
      <c r="IPD14" s="135"/>
      <c r="IPE14" s="135"/>
      <c r="IPF14" s="135"/>
      <c r="IPG14" s="135"/>
      <c r="IPH14" s="135"/>
      <c r="IPI14" s="135"/>
      <c r="IPJ14" s="135"/>
      <c r="IPK14" s="135"/>
      <c r="IPL14" s="135"/>
      <c r="IPM14" s="135"/>
      <c r="IPN14" s="135"/>
      <c r="IPO14" s="135"/>
      <c r="IPP14" s="135"/>
      <c r="IPQ14" s="135"/>
      <c r="IPR14" s="135"/>
      <c r="IPS14" s="135"/>
      <c r="IPT14" s="135"/>
      <c r="IPU14" s="135"/>
      <c r="IPV14" s="135"/>
      <c r="IPW14" s="135"/>
      <c r="IPX14" s="135"/>
      <c r="IPY14" s="135"/>
      <c r="IPZ14" s="135"/>
      <c r="IQA14" s="135"/>
      <c r="IQB14" s="135"/>
      <c r="IQC14" s="135"/>
      <c r="IQD14" s="135"/>
      <c r="IQE14" s="135"/>
      <c r="IQF14" s="135"/>
      <c r="IQG14" s="135"/>
      <c r="IQH14" s="135"/>
      <c r="IQI14" s="135"/>
      <c r="IQJ14" s="135"/>
      <c r="IQK14" s="135"/>
      <c r="IQL14" s="135"/>
      <c r="IQM14" s="135"/>
      <c r="IQN14" s="135"/>
      <c r="IQO14" s="135"/>
      <c r="IQP14" s="135"/>
      <c r="IQQ14" s="135"/>
      <c r="IQR14" s="135"/>
      <c r="IQS14" s="135"/>
      <c r="IQT14" s="135"/>
      <c r="IQU14" s="135"/>
      <c r="IQV14" s="135"/>
      <c r="IQW14" s="135"/>
      <c r="IQX14" s="135"/>
      <c r="IQY14" s="135"/>
      <c r="IQZ14" s="135"/>
      <c r="IRA14" s="135"/>
      <c r="IRB14" s="135"/>
      <c r="IRC14" s="135"/>
      <c r="IRD14" s="135"/>
      <c r="IRE14" s="135"/>
      <c r="IRF14" s="135"/>
      <c r="IRG14" s="135"/>
      <c r="IRH14" s="135"/>
      <c r="IRI14" s="135"/>
      <c r="IRJ14" s="135"/>
      <c r="IRK14" s="135"/>
      <c r="IRL14" s="135"/>
      <c r="IRM14" s="135"/>
      <c r="IRN14" s="135"/>
      <c r="IRO14" s="135"/>
      <c r="IRP14" s="135"/>
      <c r="IRQ14" s="135"/>
      <c r="IRR14" s="135"/>
      <c r="IRS14" s="135"/>
      <c r="IRT14" s="135"/>
      <c r="IRU14" s="135"/>
      <c r="IRV14" s="135"/>
      <c r="IRW14" s="135"/>
      <c r="IRX14" s="135"/>
      <c r="IRY14" s="135"/>
      <c r="IRZ14" s="135"/>
      <c r="ISA14" s="135"/>
      <c r="ISB14" s="135"/>
      <c r="ISC14" s="135"/>
      <c r="ISD14" s="135"/>
      <c r="ISE14" s="135"/>
      <c r="ISF14" s="135"/>
      <c r="ISG14" s="135"/>
      <c r="ISH14" s="135"/>
      <c r="ISI14" s="135"/>
      <c r="ISJ14" s="135"/>
      <c r="ISK14" s="135"/>
      <c r="ISL14" s="135"/>
      <c r="ISM14" s="135"/>
      <c r="ISN14" s="135"/>
      <c r="ISO14" s="135"/>
      <c r="ISP14" s="135"/>
      <c r="ISQ14" s="135"/>
      <c r="ISR14" s="135"/>
      <c r="ISS14" s="135"/>
      <c r="IST14" s="135"/>
      <c r="ISU14" s="135"/>
      <c r="ISV14" s="135"/>
      <c r="ISW14" s="135"/>
      <c r="ISX14" s="135"/>
      <c r="ISY14" s="135"/>
      <c r="ISZ14" s="135"/>
      <c r="ITA14" s="135"/>
      <c r="ITB14" s="135"/>
      <c r="ITC14" s="135"/>
      <c r="ITD14" s="135"/>
      <c r="ITE14" s="135"/>
      <c r="ITF14" s="135"/>
      <c r="ITG14" s="135"/>
      <c r="ITH14" s="135"/>
      <c r="ITI14" s="135"/>
      <c r="ITJ14" s="135"/>
      <c r="ITK14" s="135"/>
      <c r="ITL14" s="135"/>
      <c r="ITM14" s="135"/>
      <c r="ITN14" s="135"/>
      <c r="ITO14" s="135"/>
      <c r="ITP14" s="135"/>
      <c r="ITQ14" s="135"/>
      <c r="ITR14" s="135"/>
      <c r="ITS14" s="135"/>
      <c r="ITT14" s="135"/>
      <c r="ITU14" s="135"/>
      <c r="ITV14" s="135"/>
      <c r="ITW14" s="135"/>
      <c r="ITX14" s="135"/>
      <c r="ITY14" s="135"/>
      <c r="ITZ14" s="135"/>
      <c r="IUA14" s="135"/>
      <c r="IUB14" s="135"/>
      <c r="IUC14" s="135"/>
      <c r="IUD14" s="135"/>
      <c r="IUE14" s="135"/>
      <c r="IUF14" s="135"/>
      <c r="IUG14" s="135"/>
      <c r="IUH14" s="135"/>
      <c r="IUI14" s="135"/>
      <c r="IUJ14" s="135"/>
      <c r="IUK14" s="135"/>
      <c r="IUL14" s="135"/>
      <c r="IUM14" s="135"/>
      <c r="IUN14" s="135"/>
      <c r="IUO14" s="135"/>
      <c r="IUP14" s="135"/>
      <c r="IUQ14" s="135"/>
      <c r="IUR14" s="135"/>
      <c r="IUS14" s="135"/>
      <c r="IUT14" s="135"/>
      <c r="IUU14" s="135"/>
      <c r="IUV14" s="135"/>
      <c r="IUW14" s="135"/>
      <c r="IUX14" s="135"/>
      <c r="IUY14" s="135"/>
      <c r="IUZ14" s="135"/>
      <c r="IVA14" s="135"/>
      <c r="IVB14" s="135"/>
      <c r="IVC14" s="135"/>
      <c r="IVD14" s="135"/>
      <c r="IVE14" s="135"/>
      <c r="IVF14" s="135"/>
      <c r="IVG14" s="135"/>
      <c r="IVH14" s="135"/>
      <c r="IVI14" s="135"/>
      <c r="IVJ14" s="135"/>
      <c r="IVK14" s="135"/>
      <c r="IVL14" s="135"/>
      <c r="IVM14" s="135"/>
      <c r="IVN14" s="135"/>
      <c r="IVO14" s="135"/>
      <c r="IVP14" s="135"/>
      <c r="IVQ14" s="135"/>
      <c r="IVR14" s="135"/>
      <c r="IVS14" s="135"/>
      <c r="IVT14" s="135"/>
      <c r="IVU14" s="135"/>
      <c r="IVV14" s="135"/>
      <c r="IVW14" s="135"/>
      <c r="IVX14" s="135"/>
      <c r="IVY14" s="135"/>
      <c r="IVZ14" s="135"/>
      <c r="IWA14" s="135"/>
      <c r="IWB14" s="135"/>
      <c r="IWC14" s="135"/>
      <c r="IWD14" s="135"/>
      <c r="IWE14" s="135"/>
      <c r="IWF14" s="135"/>
      <c r="IWG14" s="135"/>
      <c r="IWH14" s="135"/>
      <c r="IWI14" s="135"/>
      <c r="IWJ14" s="135"/>
      <c r="IWK14" s="135"/>
      <c r="IWL14" s="135"/>
      <c r="IWM14" s="135"/>
      <c r="IWN14" s="135"/>
      <c r="IWO14" s="135"/>
      <c r="IWP14" s="135"/>
      <c r="IWQ14" s="135"/>
      <c r="IWR14" s="135"/>
      <c r="IWS14" s="135"/>
      <c r="IWT14" s="135"/>
      <c r="IWU14" s="135"/>
      <c r="IWV14" s="135"/>
      <c r="IWW14" s="135"/>
      <c r="IWX14" s="135"/>
      <c r="IWY14" s="135"/>
      <c r="IWZ14" s="135"/>
      <c r="IXA14" s="135"/>
      <c r="IXB14" s="135"/>
      <c r="IXC14" s="135"/>
      <c r="IXD14" s="135"/>
      <c r="IXE14" s="135"/>
      <c r="IXF14" s="135"/>
      <c r="IXG14" s="135"/>
      <c r="IXH14" s="135"/>
      <c r="IXI14" s="135"/>
      <c r="IXJ14" s="135"/>
      <c r="IXK14" s="135"/>
      <c r="IXL14" s="135"/>
      <c r="IXM14" s="135"/>
      <c r="IXN14" s="135"/>
      <c r="IXO14" s="135"/>
      <c r="IXP14" s="135"/>
      <c r="IXQ14" s="135"/>
      <c r="IXR14" s="135"/>
      <c r="IXS14" s="135"/>
      <c r="IXT14" s="135"/>
      <c r="IXU14" s="135"/>
      <c r="IXV14" s="135"/>
      <c r="IXW14" s="135"/>
      <c r="IXX14" s="135"/>
      <c r="IXY14" s="135"/>
      <c r="IXZ14" s="135"/>
      <c r="IYA14" s="135"/>
      <c r="IYB14" s="135"/>
      <c r="IYC14" s="135"/>
      <c r="IYD14" s="135"/>
      <c r="IYE14" s="135"/>
      <c r="IYF14" s="135"/>
      <c r="IYG14" s="135"/>
      <c r="IYH14" s="135"/>
      <c r="IYI14" s="135"/>
      <c r="IYJ14" s="135"/>
      <c r="IYK14" s="135"/>
      <c r="IYL14" s="135"/>
      <c r="IYM14" s="135"/>
      <c r="IYN14" s="135"/>
      <c r="IYO14" s="135"/>
      <c r="IYP14" s="135"/>
      <c r="IYQ14" s="135"/>
      <c r="IYR14" s="135"/>
      <c r="IYS14" s="135"/>
      <c r="IYT14" s="135"/>
      <c r="IYU14" s="135"/>
      <c r="IYV14" s="135"/>
      <c r="IYW14" s="135"/>
      <c r="IYX14" s="135"/>
      <c r="IYY14" s="135"/>
      <c r="IYZ14" s="135"/>
      <c r="IZA14" s="135"/>
      <c r="IZB14" s="135"/>
      <c r="IZC14" s="135"/>
      <c r="IZD14" s="135"/>
      <c r="IZE14" s="135"/>
      <c r="IZF14" s="135"/>
      <c r="IZG14" s="135"/>
      <c r="IZH14" s="135"/>
      <c r="IZI14" s="135"/>
      <c r="IZJ14" s="135"/>
      <c r="IZK14" s="135"/>
      <c r="IZL14" s="135"/>
      <c r="IZM14" s="135"/>
      <c r="IZN14" s="135"/>
      <c r="IZO14" s="135"/>
      <c r="IZP14" s="135"/>
      <c r="IZQ14" s="135"/>
      <c r="IZR14" s="135"/>
      <c r="IZS14" s="135"/>
      <c r="IZT14" s="135"/>
      <c r="IZU14" s="135"/>
      <c r="IZV14" s="135"/>
      <c r="IZW14" s="135"/>
      <c r="IZX14" s="135"/>
      <c r="IZY14" s="135"/>
      <c r="IZZ14" s="135"/>
      <c r="JAA14" s="135"/>
      <c r="JAB14" s="135"/>
      <c r="JAC14" s="135"/>
      <c r="JAD14" s="135"/>
      <c r="JAE14" s="135"/>
      <c r="JAF14" s="135"/>
      <c r="JAG14" s="135"/>
      <c r="JAH14" s="135"/>
      <c r="JAI14" s="135"/>
      <c r="JAJ14" s="135"/>
      <c r="JAK14" s="135"/>
      <c r="JAL14" s="135"/>
      <c r="JAM14" s="135"/>
      <c r="JAN14" s="135"/>
      <c r="JAO14" s="135"/>
      <c r="JAP14" s="135"/>
      <c r="JAQ14" s="135"/>
      <c r="JAR14" s="135"/>
      <c r="JAS14" s="135"/>
      <c r="JAT14" s="135"/>
      <c r="JAU14" s="135"/>
      <c r="JAV14" s="135"/>
      <c r="JAW14" s="135"/>
      <c r="JAX14" s="135"/>
      <c r="JAY14" s="135"/>
      <c r="JAZ14" s="135"/>
      <c r="JBA14" s="135"/>
      <c r="JBB14" s="135"/>
      <c r="JBC14" s="135"/>
      <c r="JBD14" s="135"/>
      <c r="JBE14" s="135"/>
      <c r="JBF14" s="135"/>
      <c r="JBG14" s="135"/>
      <c r="JBH14" s="135"/>
      <c r="JBI14" s="135"/>
      <c r="JBJ14" s="135"/>
      <c r="JBK14" s="135"/>
      <c r="JBL14" s="135"/>
      <c r="JBM14" s="135"/>
      <c r="JBN14" s="135"/>
      <c r="JBO14" s="135"/>
      <c r="JBP14" s="135"/>
      <c r="JBQ14" s="135"/>
      <c r="JBR14" s="135"/>
      <c r="JBS14" s="135"/>
      <c r="JBT14" s="135"/>
      <c r="JBU14" s="135"/>
      <c r="JBV14" s="135"/>
      <c r="JBW14" s="135"/>
      <c r="JBX14" s="135"/>
      <c r="JBY14" s="135"/>
      <c r="JBZ14" s="135"/>
      <c r="JCA14" s="135"/>
      <c r="JCB14" s="135"/>
      <c r="JCC14" s="135"/>
      <c r="JCD14" s="135"/>
      <c r="JCE14" s="135"/>
      <c r="JCF14" s="135"/>
      <c r="JCG14" s="135"/>
      <c r="JCH14" s="135"/>
      <c r="JCI14" s="135"/>
      <c r="JCJ14" s="135"/>
      <c r="JCK14" s="135"/>
      <c r="JCL14" s="135"/>
      <c r="JCM14" s="135"/>
      <c r="JCN14" s="135"/>
      <c r="JCO14" s="135"/>
      <c r="JCP14" s="135"/>
      <c r="JCQ14" s="135"/>
      <c r="JCR14" s="135"/>
      <c r="JCS14" s="135"/>
      <c r="JCT14" s="135"/>
      <c r="JCU14" s="135"/>
      <c r="JCV14" s="135"/>
      <c r="JCW14" s="135"/>
      <c r="JCX14" s="135"/>
      <c r="JCY14" s="135"/>
      <c r="JCZ14" s="135"/>
      <c r="JDA14" s="135"/>
      <c r="JDB14" s="135"/>
      <c r="JDC14" s="135"/>
      <c r="JDD14" s="135"/>
      <c r="JDE14" s="135"/>
      <c r="JDF14" s="135"/>
      <c r="JDG14" s="135"/>
      <c r="JDH14" s="135"/>
      <c r="JDI14" s="135"/>
      <c r="JDJ14" s="135"/>
      <c r="JDK14" s="135"/>
      <c r="JDL14" s="135"/>
      <c r="JDM14" s="135"/>
      <c r="JDN14" s="135"/>
      <c r="JDO14" s="135"/>
      <c r="JDP14" s="135"/>
      <c r="JDQ14" s="135"/>
      <c r="JDR14" s="135"/>
      <c r="JDS14" s="135"/>
      <c r="JDT14" s="135"/>
      <c r="JDU14" s="135"/>
      <c r="JDV14" s="135"/>
      <c r="JDW14" s="135"/>
      <c r="JDX14" s="135"/>
      <c r="JDY14" s="135"/>
      <c r="JDZ14" s="135"/>
      <c r="JEA14" s="135"/>
      <c r="JEB14" s="135"/>
      <c r="JEC14" s="135"/>
      <c r="JED14" s="135"/>
      <c r="JEE14" s="135"/>
      <c r="JEF14" s="135"/>
      <c r="JEG14" s="135"/>
      <c r="JEH14" s="135"/>
      <c r="JEI14" s="135"/>
      <c r="JEJ14" s="135"/>
      <c r="JEK14" s="135"/>
      <c r="JEL14" s="135"/>
      <c r="JEM14" s="135"/>
      <c r="JEN14" s="135"/>
      <c r="JEO14" s="135"/>
      <c r="JEP14" s="135"/>
      <c r="JEQ14" s="135"/>
      <c r="JER14" s="135"/>
      <c r="JES14" s="135"/>
      <c r="JET14" s="135"/>
      <c r="JEU14" s="135"/>
      <c r="JEV14" s="135"/>
      <c r="JEW14" s="135"/>
      <c r="JEX14" s="135"/>
      <c r="JEY14" s="135"/>
      <c r="JEZ14" s="135"/>
      <c r="JFA14" s="135"/>
      <c r="JFB14" s="135"/>
      <c r="JFC14" s="135"/>
      <c r="JFD14" s="135"/>
      <c r="JFE14" s="135"/>
      <c r="JFF14" s="135"/>
      <c r="JFG14" s="135"/>
      <c r="JFH14" s="135"/>
      <c r="JFI14" s="135"/>
      <c r="JFJ14" s="135"/>
      <c r="JFK14" s="135"/>
      <c r="JFL14" s="135"/>
      <c r="JFM14" s="135"/>
      <c r="JFN14" s="135"/>
      <c r="JFO14" s="135"/>
      <c r="JFP14" s="135"/>
      <c r="JFQ14" s="135"/>
      <c r="JFR14" s="135"/>
      <c r="JFS14" s="135"/>
      <c r="JFT14" s="135"/>
      <c r="JFU14" s="135"/>
      <c r="JFV14" s="135"/>
      <c r="JFW14" s="135"/>
      <c r="JFX14" s="135"/>
      <c r="JFY14" s="135"/>
      <c r="JFZ14" s="135"/>
      <c r="JGA14" s="135"/>
      <c r="JGB14" s="135"/>
      <c r="JGC14" s="135"/>
      <c r="JGD14" s="135"/>
      <c r="JGE14" s="135"/>
      <c r="JGF14" s="135"/>
      <c r="JGG14" s="135"/>
      <c r="JGH14" s="135"/>
      <c r="JGI14" s="135"/>
      <c r="JGJ14" s="135"/>
      <c r="JGK14" s="135"/>
      <c r="JGL14" s="135"/>
      <c r="JGM14" s="135"/>
      <c r="JGN14" s="135"/>
      <c r="JGO14" s="135"/>
      <c r="JGP14" s="135"/>
      <c r="JGQ14" s="135"/>
      <c r="JGR14" s="135"/>
      <c r="JGS14" s="135"/>
      <c r="JGT14" s="135"/>
      <c r="JGU14" s="135"/>
      <c r="JGV14" s="135"/>
      <c r="JGW14" s="135"/>
      <c r="JGX14" s="135"/>
      <c r="JGY14" s="135"/>
      <c r="JGZ14" s="135"/>
      <c r="JHA14" s="135"/>
      <c r="JHB14" s="135"/>
      <c r="JHC14" s="135"/>
      <c r="JHD14" s="135"/>
      <c r="JHE14" s="135"/>
      <c r="JHF14" s="135"/>
      <c r="JHG14" s="135"/>
      <c r="JHH14" s="135"/>
      <c r="JHI14" s="135"/>
      <c r="JHJ14" s="135"/>
      <c r="JHK14" s="135"/>
      <c r="JHL14" s="135"/>
      <c r="JHM14" s="135"/>
      <c r="JHN14" s="135"/>
      <c r="JHO14" s="135"/>
      <c r="JHP14" s="135"/>
      <c r="JHQ14" s="135"/>
      <c r="JHR14" s="135"/>
      <c r="JHS14" s="135"/>
      <c r="JHT14" s="135"/>
      <c r="JHU14" s="135"/>
      <c r="JHV14" s="135"/>
      <c r="JHW14" s="135"/>
      <c r="JHX14" s="135"/>
      <c r="JHY14" s="135"/>
      <c r="JHZ14" s="135"/>
      <c r="JIA14" s="135"/>
      <c r="JIB14" s="135"/>
      <c r="JIC14" s="135"/>
      <c r="JID14" s="135"/>
      <c r="JIE14" s="135"/>
      <c r="JIF14" s="135"/>
      <c r="JIG14" s="135"/>
      <c r="JIH14" s="135"/>
      <c r="JII14" s="135"/>
      <c r="JIJ14" s="135"/>
      <c r="JIK14" s="135"/>
      <c r="JIL14" s="135"/>
      <c r="JIM14" s="135"/>
      <c r="JIN14" s="135"/>
      <c r="JIO14" s="135"/>
      <c r="JIP14" s="135"/>
      <c r="JIQ14" s="135"/>
      <c r="JIR14" s="135"/>
      <c r="JIS14" s="135"/>
      <c r="JIT14" s="135"/>
      <c r="JIU14" s="135"/>
      <c r="JIV14" s="135"/>
      <c r="JIW14" s="135"/>
      <c r="JIX14" s="135"/>
      <c r="JIY14" s="135"/>
      <c r="JIZ14" s="135"/>
      <c r="JJA14" s="135"/>
      <c r="JJB14" s="135"/>
      <c r="JJC14" s="135"/>
      <c r="JJD14" s="135"/>
      <c r="JJE14" s="135"/>
      <c r="JJF14" s="135"/>
      <c r="JJG14" s="135"/>
      <c r="JJH14" s="135"/>
      <c r="JJI14" s="135"/>
      <c r="JJJ14" s="135"/>
      <c r="JJK14" s="135"/>
      <c r="JJL14" s="135"/>
      <c r="JJM14" s="135"/>
      <c r="JJN14" s="135"/>
      <c r="JJO14" s="135"/>
      <c r="JJP14" s="135"/>
      <c r="JJQ14" s="135"/>
      <c r="JJR14" s="135"/>
      <c r="JJS14" s="135"/>
      <c r="JJT14" s="135"/>
      <c r="JJU14" s="135"/>
      <c r="JJV14" s="135"/>
      <c r="JJW14" s="135"/>
      <c r="JJX14" s="135"/>
      <c r="JJY14" s="135"/>
      <c r="JJZ14" s="135"/>
      <c r="JKA14" s="135"/>
      <c r="JKB14" s="135"/>
      <c r="JKC14" s="135"/>
      <c r="JKD14" s="135"/>
      <c r="JKE14" s="135"/>
      <c r="JKF14" s="135"/>
      <c r="JKG14" s="135"/>
      <c r="JKH14" s="135"/>
      <c r="JKI14" s="135"/>
      <c r="JKJ14" s="135"/>
      <c r="JKK14" s="135"/>
      <c r="JKL14" s="135"/>
      <c r="JKM14" s="135"/>
      <c r="JKN14" s="135"/>
      <c r="JKO14" s="135"/>
      <c r="JKP14" s="135"/>
      <c r="JKQ14" s="135"/>
      <c r="JKR14" s="135"/>
      <c r="JKS14" s="135"/>
      <c r="JKT14" s="135"/>
      <c r="JKU14" s="135"/>
      <c r="JKV14" s="135"/>
      <c r="JKW14" s="135"/>
      <c r="JKX14" s="135"/>
      <c r="JKY14" s="135"/>
      <c r="JKZ14" s="135"/>
      <c r="JLA14" s="135"/>
      <c r="JLB14" s="135"/>
      <c r="JLC14" s="135"/>
      <c r="JLD14" s="135"/>
      <c r="JLE14" s="135"/>
      <c r="JLF14" s="135"/>
      <c r="JLG14" s="135"/>
      <c r="JLH14" s="135"/>
      <c r="JLI14" s="135"/>
      <c r="JLJ14" s="135"/>
      <c r="JLK14" s="135"/>
      <c r="JLL14" s="135"/>
      <c r="JLM14" s="135"/>
      <c r="JLN14" s="135"/>
      <c r="JLO14" s="135"/>
      <c r="JLP14" s="135"/>
      <c r="JLQ14" s="135"/>
      <c r="JLR14" s="135"/>
      <c r="JLS14" s="135"/>
      <c r="JLT14" s="135"/>
      <c r="JLU14" s="135"/>
      <c r="JLV14" s="135"/>
      <c r="JLW14" s="135"/>
      <c r="JLX14" s="135"/>
      <c r="JLY14" s="135"/>
      <c r="JLZ14" s="135"/>
      <c r="JMA14" s="135"/>
      <c r="JMB14" s="135"/>
      <c r="JMC14" s="135"/>
      <c r="JMD14" s="135"/>
      <c r="JME14" s="135"/>
      <c r="JMF14" s="135"/>
      <c r="JMG14" s="135"/>
      <c r="JMH14" s="135"/>
      <c r="JMI14" s="135"/>
      <c r="JMJ14" s="135"/>
      <c r="JMK14" s="135"/>
      <c r="JML14" s="135"/>
      <c r="JMM14" s="135"/>
      <c r="JMN14" s="135"/>
      <c r="JMO14" s="135"/>
      <c r="JMP14" s="135"/>
      <c r="JMQ14" s="135"/>
      <c r="JMR14" s="135"/>
      <c r="JMS14" s="135"/>
      <c r="JMT14" s="135"/>
      <c r="JMU14" s="135"/>
      <c r="JMV14" s="135"/>
      <c r="JMW14" s="135"/>
      <c r="JMX14" s="135"/>
      <c r="JMY14" s="135"/>
      <c r="JMZ14" s="135"/>
      <c r="JNA14" s="135"/>
      <c r="JNB14" s="135"/>
      <c r="JNC14" s="135"/>
      <c r="JND14" s="135"/>
      <c r="JNE14" s="135"/>
      <c r="JNF14" s="135"/>
      <c r="JNG14" s="135"/>
      <c r="JNH14" s="135"/>
      <c r="JNI14" s="135"/>
      <c r="JNJ14" s="135"/>
      <c r="JNK14" s="135"/>
      <c r="JNL14" s="135"/>
      <c r="JNM14" s="135"/>
      <c r="JNN14" s="135"/>
      <c r="JNO14" s="135"/>
      <c r="JNP14" s="135"/>
      <c r="JNQ14" s="135"/>
      <c r="JNR14" s="135"/>
      <c r="JNS14" s="135"/>
      <c r="JNT14" s="135"/>
      <c r="JNU14" s="135"/>
      <c r="JNV14" s="135"/>
      <c r="JNW14" s="135"/>
      <c r="JNX14" s="135"/>
      <c r="JNY14" s="135"/>
      <c r="JNZ14" s="135"/>
      <c r="JOA14" s="135"/>
      <c r="JOB14" s="135"/>
      <c r="JOC14" s="135"/>
      <c r="JOD14" s="135"/>
      <c r="JOE14" s="135"/>
      <c r="JOF14" s="135"/>
      <c r="JOG14" s="135"/>
      <c r="JOH14" s="135"/>
      <c r="JOI14" s="135"/>
      <c r="JOJ14" s="135"/>
      <c r="JOK14" s="135"/>
      <c r="JOL14" s="135"/>
      <c r="JOM14" s="135"/>
      <c r="JON14" s="135"/>
      <c r="JOO14" s="135"/>
      <c r="JOP14" s="135"/>
      <c r="JOQ14" s="135"/>
      <c r="JOR14" s="135"/>
      <c r="JOS14" s="135"/>
      <c r="JOT14" s="135"/>
      <c r="JOU14" s="135"/>
      <c r="JOV14" s="135"/>
      <c r="JOW14" s="135"/>
      <c r="JOX14" s="135"/>
      <c r="JOY14" s="135"/>
      <c r="JOZ14" s="135"/>
      <c r="JPA14" s="135"/>
      <c r="JPB14" s="135"/>
      <c r="JPC14" s="135"/>
      <c r="JPD14" s="135"/>
      <c r="JPE14" s="135"/>
      <c r="JPF14" s="135"/>
      <c r="JPG14" s="135"/>
      <c r="JPH14" s="135"/>
      <c r="JPI14" s="135"/>
      <c r="JPJ14" s="135"/>
      <c r="JPK14" s="135"/>
      <c r="JPL14" s="135"/>
      <c r="JPM14" s="135"/>
      <c r="JPN14" s="135"/>
      <c r="JPO14" s="135"/>
      <c r="JPP14" s="135"/>
      <c r="JPQ14" s="135"/>
      <c r="JPR14" s="135"/>
      <c r="JPS14" s="135"/>
      <c r="JPT14" s="135"/>
      <c r="JPU14" s="135"/>
      <c r="JPV14" s="135"/>
      <c r="JPW14" s="135"/>
      <c r="JPX14" s="135"/>
      <c r="JPY14" s="135"/>
      <c r="JPZ14" s="135"/>
      <c r="JQA14" s="135"/>
      <c r="JQB14" s="135"/>
      <c r="JQC14" s="135"/>
      <c r="JQD14" s="135"/>
      <c r="JQE14" s="135"/>
      <c r="JQF14" s="135"/>
      <c r="JQG14" s="135"/>
      <c r="JQH14" s="135"/>
      <c r="JQI14" s="135"/>
      <c r="JQJ14" s="135"/>
      <c r="JQK14" s="135"/>
      <c r="JQL14" s="135"/>
      <c r="JQM14" s="135"/>
      <c r="JQN14" s="135"/>
      <c r="JQO14" s="135"/>
      <c r="JQP14" s="135"/>
      <c r="JQQ14" s="135"/>
      <c r="JQR14" s="135"/>
      <c r="JQS14" s="135"/>
      <c r="JQT14" s="135"/>
      <c r="JQU14" s="135"/>
      <c r="JQV14" s="135"/>
      <c r="JQW14" s="135"/>
      <c r="JQX14" s="135"/>
      <c r="JQY14" s="135"/>
      <c r="JQZ14" s="135"/>
      <c r="JRA14" s="135"/>
      <c r="JRB14" s="135"/>
      <c r="JRC14" s="135"/>
      <c r="JRD14" s="135"/>
      <c r="JRE14" s="135"/>
      <c r="JRF14" s="135"/>
      <c r="JRG14" s="135"/>
      <c r="JRH14" s="135"/>
      <c r="JRI14" s="135"/>
      <c r="JRJ14" s="135"/>
      <c r="JRK14" s="135"/>
      <c r="JRL14" s="135"/>
      <c r="JRM14" s="135"/>
      <c r="JRN14" s="135"/>
      <c r="JRO14" s="135"/>
      <c r="JRP14" s="135"/>
      <c r="JRQ14" s="135"/>
      <c r="JRR14" s="135"/>
      <c r="JRS14" s="135"/>
      <c r="JRT14" s="135"/>
      <c r="JRU14" s="135"/>
      <c r="JRV14" s="135"/>
      <c r="JRW14" s="135"/>
      <c r="JRX14" s="135"/>
      <c r="JRY14" s="135"/>
      <c r="JRZ14" s="135"/>
      <c r="JSA14" s="135"/>
      <c r="JSB14" s="135"/>
      <c r="JSC14" s="135"/>
      <c r="JSD14" s="135"/>
      <c r="JSE14" s="135"/>
      <c r="JSF14" s="135"/>
      <c r="JSG14" s="135"/>
      <c r="JSH14" s="135"/>
      <c r="JSI14" s="135"/>
      <c r="JSJ14" s="135"/>
      <c r="JSK14" s="135"/>
      <c r="JSL14" s="135"/>
      <c r="JSM14" s="135"/>
      <c r="JSN14" s="135"/>
      <c r="JSO14" s="135"/>
      <c r="JSP14" s="135"/>
      <c r="JSQ14" s="135"/>
      <c r="JSR14" s="135"/>
      <c r="JSS14" s="135"/>
      <c r="JST14" s="135"/>
      <c r="JSU14" s="135"/>
      <c r="JSV14" s="135"/>
      <c r="JSW14" s="135"/>
      <c r="JSX14" s="135"/>
      <c r="JSY14" s="135"/>
      <c r="JSZ14" s="135"/>
      <c r="JTA14" s="135"/>
      <c r="JTB14" s="135"/>
      <c r="JTC14" s="135"/>
      <c r="JTD14" s="135"/>
      <c r="JTE14" s="135"/>
      <c r="JTF14" s="135"/>
      <c r="JTG14" s="135"/>
      <c r="JTH14" s="135"/>
      <c r="JTI14" s="135"/>
      <c r="JTJ14" s="135"/>
      <c r="JTK14" s="135"/>
      <c r="JTL14" s="135"/>
      <c r="JTM14" s="135"/>
      <c r="JTN14" s="135"/>
      <c r="JTO14" s="135"/>
      <c r="JTP14" s="135"/>
      <c r="JTQ14" s="135"/>
      <c r="JTR14" s="135"/>
      <c r="JTS14" s="135"/>
      <c r="JTT14" s="135"/>
      <c r="JTU14" s="135"/>
      <c r="JTV14" s="135"/>
      <c r="JTW14" s="135"/>
      <c r="JTX14" s="135"/>
      <c r="JTY14" s="135"/>
      <c r="JTZ14" s="135"/>
      <c r="JUA14" s="135"/>
      <c r="JUB14" s="135"/>
      <c r="JUC14" s="135"/>
      <c r="JUD14" s="135"/>
      <c r="JUE14" s="135"/>
      <c r="JUF14" s="135"/>
      <c r="JUG14" s="135"/>
      <c r="JUH14" s="135"/>
      <c r="JUI14" s="135"/>
      <c r="JUJ14" s="135"/>
      <c r="JUK14" s="135"/>
      <c r="JUL14" s="135"/>
      <c r="JUM14" s="135"/>
      <c r="JUN14" s="135"/>
      <c r="JUO14" s="135"/>
      <c r="JUP14" s="135"/>
      <c r="JUQ14" s="135"/>
      <c r="JUR14" s="135"/>
      <c r="JUS14" s="135"/>
      <c r="JUT14" s="135"/>
      <c r="JUU14" s="135"/>
      <c r="JUV14" s="135"/>
      <c r="JUW14" s="135"/>
      <c r="JUX14" s="135"/>
      <c r="JUY14" s="135"/>
      <c r="JUZ14" s="135"/>
      <c r="JVA14" s="135"/>
      <c r="JVB14" s="135"/>
      <c r="JVC14" s="135"/>
      <c r="JVD14" s="135"/>
      <c r="JVE14" s="135"/>
      <c r="JVF14" s="135"/>
      <c r="JVG14" s="135"/>
      <c r="JVH14" s="135"/>
      <c r="JVI14" s="135"/>
      <c r="JVJ14" s="135"/>
      <c r="JVK14" s="135"/>
      <c r="JVL14" s="135"/>
      <c r="JVM14" s="135"/>
      <c r="JVN14" s="135"/>
      <c r="JVO14" s="135"/>
      <c r="JVP14" s="135"/>
      <c r="JVQ14" s="135"/>
      <c r="JVR14" s="135"/>
      <c r="JVS14" s="135"/>
      <c r="JVT14" s="135"/>
      <c r="JVU14" s="135"/>
      <c r="JVV14" s="135"/>
      <c r="JVW14" s="135"/>
      <c r="JVX14" s="135"/>
      <c r="JVY14" s="135"/>
      <c r="JVZ14" s="135"/>
      <c r="JWA14" s="135"/>
      <c r="JWB14" s="135"/>
      <c r="JWC14" s="135"/>
      <c r="JWD14" s="135"/>
      <c r="JWE14" s="135"/>
      <c r="JWF14" s="135"/>
      <c r="JWG14" s="135"/>
      <c r="JWH14" s="135"/>
      <c r="JWI14" s="135"/>
      <c r="JWJ14" s="135"/>
      <c r="JWK14" s="135"/>
      <c r="JWL14" s="135"/>
      <c r="JWM14" s="135"/>
      <c r="JWN14" s="135"/>
      <c r="JWO14" s="135"/>
      <c r="JWP14" s="135"/>
      <c r="JWQ14" s="135"/>
      <c r="JWR14" s="135"/>
      <c r="JWS14" s="135"/>
      <c r="JWT14" s="135"/>
      <c r="JWU14" s="135"/>
      <c r="JWV14" s="135"/>
      <c r="JWW14" s="135"/>
      <c r="JWX14" s="135"/>
      <c r="JWY14" s="135"/>
      <c r="JWZ14" s="135"/>
      <c r="JXA14" s="135"/>
      <c r="JXB14" s="135"/>
      <c r="JXC14" s="135"/>
      <c r="JXD14" s="135"/>
      <c r="JXE14" s="135"/>
      <c r="JXF14" s="135"/>
      <c r="JXG14" s="135"/>
      <c r="JXH14" s="135"/>
      <c r="JXI14" s="135"/>
      <c r="JXJ14" s="135"/>
      <c r="JXK14" s="135"/>
      <c r="JXL14" s="135"/>
      <c r="JXM14" s="135"/>
      <c r="JXN14" s="135"/>
      <c r="JXO14" s="135"/>
      <c r="JXP14" s="135"/>
      <c r="JXQ14" s="135"/>
      <c r="JXR14" s="135"/>
      <c r="JXS14" s="135"/>
      <c r="JXT14" s="135"/>
      <c r="JXU14" s="135"/>
      <c r="JXV14" s="135"/>
      <c r="JXW14" s="135"/>
      <c r="JXX14" s="135"/>
      <c r="JXY14" s="135"/>
      <c r="JXZ14" s="135"/>
      <c r="JYA14" s="135"/>
      <c r="JYB14" s="135"/>
      <c r="JYC14" s="135"/>
      <c r="JYD14" s="135"/>
      <c r="JYE14" s="135"/>
      <c r="JYF14" s="135"/>
      <c r="JYG14" s="135"/>
      <c r="JYH14" s="135"/>
      <c r="JYI14" s="135"/>
      <c r="JYJ14" s="135"/>
      <c r="JYK14" s="135"/>
      <c r="JYL14" s="135"/>
      <c r="JYM14" s="135"/>
      <c r="JYN14" s="135"/>
      <c r="JYO14" s="135"/>
      <c r="JYP14" s="135"/>
      <c r="JYQ14" s="135"/>
      <c r="JYR14" s="135"/>
      <c r="JYS14" s="135"/>
      <c r="JYT14" s="135"/>
      <c r="JYU14" s="135"/>
      <c r="JYV14" s="135"/>
      <c r="JYW14" s="135"/>
      <c r="JYX14" s="135"/>
      <c r="JYY14" s="135"/>
      <c r="JYZ14" s="135"/>
      <c r="JZA14" s="135"/>
      <c r="JZB14" s="135"/>
      <c r="JZC14" s="135"/>
      <c r="JZD14" s="135"/>
      <c r="JZE14" s="135"/>
      <c r="JZF14" s="135"/>
      <c r="JZG14" s="135"/>
      <c r="JZH14" s="135"/>
      <c r="JZI14" s="135"/>
      <c r="JZJ14" s="135"/>
      <c r="JZK14" s="135"/>
      <c r="JZL14" s="135"/>
      <c r="JZM14" s="135"/>
      <c r="JZN14" s="135"/>
      <c r="JZO14" s="135"/>
      <c r="JZP14" s="135"/>
      <c r="JZQ14" s="135"/>
      <c r="JZR14" s="135"/>
      <c r="JZS14" s="135"/>
      <c r="JZT14" s="135"/>
      <c r="JZU14" s="135"/>
      <c r="JZV14" s="135"/>
      <c r="JZW14" s="135"/>
      <c r="JZX14" s="135"/>
      <c r="JZY14" s="135"/>
      <c r="JZZ14" s="135"/>
      <c r="KAA14" s="135"/>
      <c r="KAB14" s="135"/>
      <c r="KAC14" s="135"/>
      <c r="KAD14" s="135"/>
      <c r="KAE14" s="135"/>
      <c r="KAF14" s="135"/>
      <c r="KAG14" s="135"/>
      <c r="KAH14" s="135"/>
      <c r="KAI14" s="135"/>
      <c r="KAJ14" s="135"/>
      <c r="KAK14" s="135"/>
      <c r="KAL14" s="135"/>
      <c r="KAM14" s="135"/>
      <c r="KAN14" s="135"/>
      <c r="KAO14" s="135"/>
      <c r="KAP14" s="135"/>
      <c r="KAQ14" s="135"/>
      <c r="KAR14" s="135"/>
      <c r="KAS14" s="135"/>
      <c r="KAT14" s="135"/>
      <c r="KAU14" s="135"/>
      <c r="KAV14" s="135"/>
      <c r="KAW14" s="135"/>
      <c r="KAX14" s="135"/>
      <c r="KAY14" s="135"/>
      <c r="KAZ14" s="135"/>
      <c r="KBA14" s="135"/>
      <c r="KBB14" s="135"/>
      <c r="KBC14" s="135"/>
      <c r="KBD14" s="135"/>
      <c r="KBE14" s="135"/>
      <c r="KBF14" s="135"/>
      <c r="KBG14" s="135"/>
      <c r="KBH14" s="135"/>
      <c r="KBI14" s="135"/>
      <c r="KBJ14" s="135"/>
      <c r="KBK14" s="135"/>
      <c r="KBL14" s="135"/>
      <c r="KBM14" s="135"/>
      <c r="KBN14" s="135"/>
      <c r="KBO14" s="135"/>
      <c r="KBP14" s="135"/>
      <c r="KBQ14" s="135"/>
      <c r="KBR14" s="135"/>
      <c r="KBS14" s="135"/>
      <c r="KBT14" s="135"/>
      <c r="KBU14" s="135"/>
      <c r="KBV14" s="135"/>
      <c r="KBW14" s="135"/>
      <c r="KBX14" s="135"/>
      <c r="KBY14" s="135"/>
      <c r="KBZ14" s="135"/>
      <c r="KCA14" s="135"/>
      <c r="KCB14" s="135"/>
      <c r="KCC14" s="135"/>
      <c r="KCD14" s="135"/>
      <c r="KCE14" s="135"/>
      <c r="KCF14" s="135"/>
      <c r="KCG14" s="135"/>
      <c r="KCH14" s="135"/>
      <c r="KCI14" s="135"/>
      <c r="KCJ14" s="135"/>
      <c r="KCK14" s="135"/>
      <c r="KCL14" s="135"/>
      <c r="KCM14" s="135"/>
      <c r="KCN14" s="135"/>
      <c r="KCO14" s="135"/>
      <c r="KCP14" s="135"/>
      <c r="KCQ14" s="135"/>
      <c r="KCR14" s="135"/>
      <c r="KCS14" s="135"/>
      <c r="KCT14" s="135"/>
      <c r="KCU14" s="135"/>
      <c r="KCV14" s="135"/>
      <c r="KCW14" s="135"/>
      <c r="KCX14" s="135"/>
      <c r="KCY14" s="135"/>
      <c r="KCZ14" s="135"/>
      <c r="KDA14" s="135"/>
      <c r="KDB14" s="135"/>
      <c r="KDC14" s="135"/>
      <c r="KDD14" s="135"/>
      <c r="KDE14" s="135"/>
      <c r="KDF14" s="135"/>
      <c r="KDG14" s="135"/>
      <c r="KDH14" s="135"/>
      <c r="KDI14" s="135"/>
      <c r="KDJ14" s="135"/>
      <c r="KDK14" s="135"/>
      <c r="KDL14" s="135"/>
      <c r="KDM14" s="135"/>
      <c r="KDN14" s="135"/>
      <c r="KDO14" s="135"/>
      <c r="KDP14" s="135"/>
      <c r="KDQ14" s="135"/>
      <c r="KDR14" s="135"/>
      <c r="KDS14" s="135"/>
      <c r="KDT14" s="135"/>
      <c r="KDU14" s="135"/>
      <c r="KDV14" s="135"/>
      <c r="KDW14" s="135"/>
      <c r="KDX14" s="135"/>
      <c r="KDY14" s="135"/>
      <c r="KDZ14" s="135"/>
      <c r="KEA14" s="135"/>
      <c r="KEB14" s="135"/>
      <c r="KEC14" s="135"/>
      <c r="KED14" s="135"/>
      <c r="KEE14" s="135"/>
      <c r="KEF14" s="135"/>
      <c r="KEG14" s="135"/>
      <c r="KEH14" s="135"/>
      <c r="KEI14" s="135"/>
      <c r="KEJ14" s="135"/>
      <c r="KEK14" s="135"/>
      <c r="KEL14" s="135"/>
      <c r="KEM14" s="135"/>
      <c r="KEN14" s="135"/>
      <c r="KEO14" s="135"/>
      <c r="KEP14" s="135"/>
      <c r="KEQ14" s="135"/>
      <c r="KER14" s="135"/>
      <c r="KES14" s="135"/>
      <c r="KET14" s="135"/>
      <c r="KEU14" s="135"/>
      <c r="KEV14" s="135"/>
      <c r="KEW14" s="135"/>
      <c r="KEX14" s="135"/>
      <c r="KEY14" s="135"/>
      <c r="KEZ14" s="135"/>
      <c r="KFA14" s="135"/>
      <c r="KFB14" s="135"/>
      <c r="KFC14" s="135"/>
      <c r="KFD14" s="135"/>
      <c r="KFE14" s="135"/>
      <c r="KFF14" s="135"/>
      <c r="KFG14" s="135"/>
      <c r="KFH14" s="135"/>
      <c r="KFI14" s="135"/>
      <c r="KFJ14" s="135"/>
      <c r="KFK14" s="135"/>
      <c r="KFL14" s="135"/>
      <c r="KFM14" s="135"/>
      <c r="KFN14" s="135"/>
      <c r="KFO14" s="135"/>
      <c r="KFP14" s="135"/>
      <c r="KFQ14" s="135"/>
      <c r="KFR14" s="135"/>
      <c r="KFS14" s="135"/>
      <c r="KFT14" s="135"/>
      <c r="KFU14" s="135"/>
      <c r="KFV14" s="135"/>
      <c r="KFW14" s="135"/>
      <c r="KFX14" s="135"/>
      <c r="KFY14" s="135"/>
      <c r="KFZ14" s="135"/>
      <c r="KGA14" s="135"/>
      <c r="KGB14" s="135"/>
      <c r="KGC14" s="135"/>
      <c r="KGD14" s="135"/>
      <c r="KGE14" s="135"/>
      <c r="KGF14" s="135"/>
      <c r="KGG14" s="135"/>
      <c r="KGH14" s="135"/>
      <c r="KGI14" s="135"/>
      <c r="KGJ14" s="135"/>
      <c r="KGK14" s="135"/>
      <c r="KGL14" s="135"/>
      <c r="KGM14" s="135"/>
      <c r="KGN14" s="135"/>
      <c r="KGO14" s="135"/>
      <c r="KGP14" s="135"/>
      <c r="KGQ14" s="135"/>
      <c r="KGR14" s="135"/>
      <c r="KGS14" s="135"/>
      <c r="KGT14" s="135"/>
      <c r="KGU14" s="135"/>
      <c r="KGV14" s="135"/>
      <c r="KGW14" s="135"/>
      <c r="KGX14" s="135"/>
      <c r="KGY14" s="135"/>
      <c r="KGZ14" s="135"/>
      <c r="KHA14" s="135"/>
      <c r="KHB14" s="135"/>
      <c r="KHC14" s="135"/>
      <c r="KHD14" s="135"/>
      <c r="KHE14" s="135"/>
      <c r="KHF14" s="135"/>
      <c r="KHG14" s="135"/>
      <c r="KHH14" s="135"/>
      <c r="KHI14" s="135"/>
      <c r="KHJ14" s="135"/>
      <c r="KHK14" s="135"/>
      <c r="KHL14" s="135"/>
      <c r="KHM14" s="135"/>
      <c r="KHN14" s="135"/>
      <c r="KHO14" s="135"/>
      <c r="KHP14" s="135"/>
      <c r="KHQ14" s="135"/>
      <c r="KHR14" s="135"/>
      <c r="KHS14" s="135"/>
      <c r="KHT14" s="135"/>
      <c r="KHU14" s="135"/>
      <c r="KHV14" s="135"/>
      <c r="KHW14" s="135"/>
      <c r="KHX14" s="135"/>
      <c r="KHY14" s="135"/>
      <c r="KHZ14" s="135"/>
      <c r="KIA14" s="135"/>
      <c r="KIB14" s="135"/>
      <c r="KIC14" s="135"/>
      <c r="KID14" s="135"/>
      <c r="KIE14" s="135"/>
      <c r="KIF14" s="135"/>
      <c r="KIG14" s="135"/>
      <c r="KIH14" s="135"/>
      <c r="KII14" s="135"/>
      <c r="KIJ14" s="135"/>
      <c r="KIK14" s="135"/>
      <c r="KIL14" s="135"/>
      <c r="KIM14" s="135"/>
      <c r="KIN14" s="135"/>
      <c r="KIO14" s="135"/>
      <c r="KIP14" s="135"/>
      <c r="KIQ14" s="135"/>
      <c r="KIR14" s="135"/>
      <c r="KIS14" s="135"/>
      <c r="KIT14" s="135"/>
      <c r="KIU14" s="135"/>
      <c r="KIV14" s="135"/>
      <c r="KIW14" s="135"/>
      <c r="KIX14" s="135"/>
      <c r="KIY14" s="135"/>
      <c r="KIZ14" s="135"/>
      <c r="KJA14" s="135"/>
      <c r="KJB14" s="135"/>
      <c r="KJC14" s="135"/>
      <c r="KJD14" s="135"/>
      <c r="KJE14" s="135"/>
      <c r="KJF14" s="135"/>
      <c r="KJG14" s="135"/>
      <c r="KJH14" s="135"/>
      <c r="KJI14" s="135"/>
      <c r="KJJ14" s="135"/>
      <c r="KJK14" s="135"/>
      <c r="KJL14" s="135"/>
      <c r="KJM14" s="135"/>
      <c r="KJN14" s="135"/>
      <c r="KJO14" s="135"/>
      <c r="KJP14" s="135"/>
      <c r="KJQ14" s="135"/>
      <c r="KJR14" s="135"/>
      <c r="KJS14" s="135"/>
      <c r="KJT14" s="135"/>
      <c r="KJU14" s="135"/>
      <c r="KJV14" s="135"/>
      <c r="KJW14" s="135"/>
      <c r="KJX14" s="135"/>
      <c r="KJY14" s="135"/>
      <c r="KJZ14" s="135"/>
      <c r="KKA14" s="135"/>
      <c r="KKB14" s="135"/>
      <c r="KKC14" s="135"/>
      <c r="KKD14" s="135"/>
      <c r="KKE14" s="135"/>
      <c r="KKF14" s="135"/>
      <c r="KKG14" s="135"/>
      <c r="KKH14" s="135"/>
      <c r="KKI14" s="135"/>
      <c r="KKJ14" s="135"/>
      <c r="KKK14" s="135"/>
      <c r="KKL14" s="135"/>
      <c r="KKM14" s="135"/>
      <c r="KKN14" s="135"/>
      <c r="KKO14" s="135"/>
      <c r="KKP14" s="135"/>
      <c r="KKQ14" s="135"/>
      <c r="KKR14" s="135"/>
      <c r="KKS14" s="135"/>
      <c r="KKT14" s="135"/>
      <c r="KKU14" s="135"/>
      <c r="KKV14" s="135"/>
      <c r="KKW14" s="135"/>
      <c r="KKX14" s="135"/>
      <c r="KKY14" s="135"/>
      <c r="KKZ14" s="135"/>
      <c r="KLA14" s="135"/>
      <c r="KLB14" s="135"/>
      <c r="KLC14" s="135"/>
      <c r="KLD14" s="135"/>
      <c r="KLE14" s="135"/>
      <c r="KLF14" s="135"/>
      <c r="KLG14" s="135"/>
      <c r="KLH14" s="135"/>
      <c r="KLI14" s="135"/>
      <c r="KLJ14" s="135"/>
      <c r="KLK14" s="135"/>
      <c r="KLL14" s="135"/>
      <c r="KLM14" s="135"/>
      <c r="KLN14" s="135"/>
      <c r="KLO14" s="135"/>
      <c r="KLP14" s="135"/>
      <c r="KLQ14" s="135"/>
      <c r="KLR14" s="135"/>
      <c r="KLS14" s="135"/>
      <c r="KLT14" s="135"/>
      <c r="KLU14" s="135"/>
      <c r="KLV14" s="135"/>
      <c r="KLW14" s="135"/>
      <c r="KLX14" s="135"/>
      <c r="KLY14" s="135"/>
      <c r="KLZ14" s="135"/>
      <c r="KMA14" s="135"/>
      <c r="KMB14" s="135"/>
      <c r="KMC14" s="135"/>
      <c r="KMD14" s="135"/>
      <c r="KME14" s="135"/>
      <c r="KMF14" s="135"/>
      <c r="KMG14" s="135"/>
      <c r="KMH14" s="135"/>
      <c r="KMI14" s="135"/>
      <c r="KMJ14" s="135"/>
      <c r="KMK14" s="135"/>
      <c r="KML14" s="135"/>
      <c r="KMM14" s="135"/>
      <c r="KMN14" s="135"/>
      <c r="KMO14" s="135"/>
      <c r="KMP14" s="135"/>
      <c r="KMQ14" s="135"/>
      <c r="KMR14" s="135"/>
      <c r="KMS14" s="135"/>
      <c r="KMT14" s="135"/>
      <c r="KMU14" s="135"/>
      <c r="KMV14" s="135"/>
      <c r="KMW14" s="135"/>
      <c r="KMX14" s="135"/>
      <c r="KMY14" s="135"/>
      <c r="KMZ14" s="135"/>
      <c r="KNA14" s="135"/>
      <c r="KNB14" s="135"/>
      <c r="KNC14" s="135"/>
      <c r="KND14" s="135"/>
      <c r="KNE14" s="135"/>
      <c r="KNF14" s="135"/>
      <c r="KNG14" s="135"/>
      <c r="KNH14" s="135"/>
      <c r="KNI14" s="135"/>
      <c r="KNJ14" s="135"/>
      <c r="KNK14" s="135"/>
      <c r="KNL14" s="135"/>
      <c r="KNM14" s="135"/>
      <c r="KNN14" s="135"/>
      <c r="KNO14" s="135"/>
      <c r="KNP14" s="135"/>
      <c r="KNQ14" s="135"/>
      <c r="KNR14" s="135"/>
      <c r="KNS14" s="135"/>
      <c r="KNT14" s="135"/>
      <c r="KNU14" s="135"/>
      <c r="KNV14" s="135"/>
      <c r="KNW14" s="135"/>
      <c r="KNX14" s="135"/>
      <c r="KNY14" s="135"/>
      <c r="KNZ14" s="135"/>
      <c r="KOA14" s="135"/>
      <c r="KOB14" s="135"/>
      <c r="KOC14" s="135"/>
      <c r="KOD14" s="135"/>
      <c r="KOE14" s="135"/>
      <c r="KOF14" s="135"/>
      <c r="KOG14" s="135"/>
      <c r="KOH14" s="135"/>
      <c r="KOI14" s="135"/>
      <c r="KOJ14" s="135"/>
      <c r="KOK14" s="135"/>
      <c r="KOL14" s="135"/>
      <c r="KOM14" s="135"/>
      <c r="KON14" s="135"/>
      <c r="KOO14" s="135"/>
      <c r="KOP14" s="135"/>
      <c r="KOQ14" s="135"/>
      <c r="KOR14" s="135"/>
      <c r="KOS14" s="135"/>
      <c r="KOT14" s="135"/>
      <c r="KOU14" s="135"/>
      <c r="KOV14" s="135"/>
      <c r="KOW14" s="135"/>
      <c r="KOX14" s="135"/>
      <c r="KOY14" s="135"/>
      <c r="KOZ14" s="135"/>
      <c r="KPA14" s="135"/>
      <c r="KPB14" s="135"/>
      <c r="KPC14" s="135"/>
      <c r="KPD14" s="135"/>
      <c r="KPE14" s="135"/>
      <c r="KPF14" s="135"/>
      <c r="KPG14" s="135"/>
      <c r="KPH14" s="135"/>
      <c r="KPI14" s="135"/>
      <c r="KPJ14" s="135"/>
      <c r="KPK14" s="135"/>
      <c r="KPL14" s="135"/>
      <c r="KPM14" s="135"/>
      <c r="KPN14" s="135"/>
      <c r="KPO14" s="135"/>
      <c r="KPP14" s="135"/>
      <c r="KPQ14" s="135"/>
      <c r="KPR14" s="135"/>
      <c r="KPS14" s="135"/>
      <c r="KPT14" s="135"/>
      <c r="KPU14" s="135"/>
      <c r="KPV14" s="135"/>
      <c r="KPW14" s="135"/>
      <c r="KPX14" s="135"/>
      <c r="KPY14" s="135"/>
      <c r="KPZ14" s="135"/>
      <c r="KQA14" s="135"/>
      <c r="KQB14" s="135"/>
      <c r="KQC14" s="135"/>
      <c r="KQD14" s="135"/>
      <c r="KQE14" s="135"/>
      <c r="KQF14" s="135"/>
      <c r="KQG14" s="135"/>
      <c r="KQH14" s="135"/>
      <c r="KQI14" s="135"/>
      <c r="KQJ14" s="135"/>
      <c r="KQK14" s="135"/>
      <c r="KQL14" s="135"/>
      <c r="KQM14" s="135"/>
      <c r="KQN14" s="135"/>
      <c r="KQO14" s="135"/>
      <c r="KQP14" s="135"/>
      <c r="KQQ14" s="135"/>
      <c r="KQR14" s="135"/>
      <c r="KQS14" s="135"/>
      <c r="KQT14" s="135"/>
      <c r="KQU14" s="135"/>
      <c r="KQV14" s="135"/>
      <c r="KQW14" s="135"/>
      <c r="KQX14" s="135"/>
      <c r="KQY14" s="135"/>
      <c r="KQZ14" s="135"/>
      <c r="KRA14" s="135"/>
      <c r="KRB14" s="135"/>
      <c r="KRC14" s="135"/>
      <c r="KRD14" s="135"/>
      <c r="KRE14" s="135"/>
      <c r="KRF14" s="135"/>
      <c r="KRG14" s="135"/>
      <c r="KRH14" s="135"/>
      <c r="KRI14" s="135"/>
      <c r="KRJ14" s="135"/>
      <c r="KRK14" s="135"/>
      <c r="KRL14" s="135"/>
      <c r="KRM14" s="135"/>
      <c r="KRN14" s="135"/>
      <c r="KRO14" s="135"/>
      <c r="KRP14" s="135"/>
      <c r="KRQ14" s="135"/>
      <c r="KRR14" s="135"/>
      <c r="KRS14" s="135"/>
      <c r="KRT14" s="135"/>
      <c r="KRU14" s="135"/>
      <c r="KRV14" s="135"/>
      <c r="KRW14" s="135"/>
      <c r="KRX14" s="135"/>
      <c r="KRY14" s="135"/>
      <c r="KRZ14" s="135"/>
      <c r="KSA14" s="135"/>
      <c r="KSB14" s="135"/>
      <c r="KSC14" s="135"/>
      <c r="KSD14" s="135"/>
      <c r="KSE14" s="135"/>
      <c r="KSF14" s="135"/>
      <c r="KSG14" s="135"/>
      <c r="KSH14" s="135"/>
      <c r="KSI14" s="135"/>
      <c r="KSJ14" s="135"/>
      <c r="KSK14" s="135"/>
      <c r="KSL14" s="135"/>
      <c r="KSM14" s="135"/>
      <c r="KSN14" s="135"/>
      <c r="KSO14" s="135"/>
      <c r="KSP14" s="135"/>
      <c r="KSQ14" s="135"/>
      <c r="KSR14" s="135"/>
      <c r="KSS14" s="135"/>
      <c r="KST14" s="135"/>
      <c r="KSU14" s="135"/>
      <c r="KSV14" s="135"/>
      <c r="KSW14" s="135"/>
      <c r="KSX14" s="135"/>
      <c r="KSY14" s="135"/>
      <c r="KSZ14" s="135"/>
      <c r="KTA14" s="135"/>
      <c r="KTB14" s="135"/>
      <c r="KTC14" s="135"/>
      <c r="KTD14" s="135"/>
      <c r="KTE14" s="135"/>
      <c r="KTF14" s="135"/>
      <c r="KTG14" s="135"/>
      <c r="KTH14" s="135"/>
      <c r="KTI14" s="135"/>
      <c r="KTJ14" s="135"/>
      <c r="KTK14" s="135"/>
      <c r="KTL14" s="135"/>
      <c r="KTM14" s="135"/>
      <c r="KTN14" s="135"/>
      <c r="KTO14" s="135"/>
      <c r="KTP14" s="135"/>
      <c r="KTQ14" s="135"/>
      <c r="KTR14" s="135"/>
      <c r="KTS14" s="135"/>
      <c r="KTT14" s="135"/>
      <c r="KTU14" s="135"/>
      <c r="KTV14" s="135"/>
      <c r="KTW14" s="135"/>
      <c r="KTX14" s="135"/>
      <c r="KTY14" s="135"/>
      <c r="KTZ14" s="135"/>
      <c r="KUA14" s="135"/>
      <c r="KUB14" s="135"/>
      <c r="KUC14" s="135"/>
      <c r="KUD14" s="135"/>
      <c r="KUE14" s="135"/>
      <c r="KUF14" s="135"/>
      <c r="KUG14" s="135"/>
      <c r="KUH14" s="135"/>
      <c r="KUI14" s="135"/>
      <c r="KUJ14" s="135"/>
      <c r="KUK14" s="135"/>
      <c r="KUL14" s="135"/>
      <c r="KUM14" s="135"/>
      <c r="KUN14" s="135"/>
      <c r="KUO14" s="135"/>
      <c r="KUP14" s="135"/>
      <c r="KUQ14" s="135"/>
      <c r="KUR14" s="135"/>
      <c r="KUS14" s="135"/>
      <c r="KUT14" s="135"/>
      <c r="KUU14" s="135"/>
      <c r="KUV14" s="135"/>
      <c r="KUW14" s="135"/>
      <c r="KUX14" s="135"/>
      <c r="KUY14" s="135"/>
      <c r="KUZ14" s="135"/>
      <c r="KVA14" s="135"/>
      <c r="KVB14" s="135"/>
      <c r="KVC14" s="135"/>
      <c r="KVD14" s="135"/>
      <c r="KVE14" s="135"/>
      <c r="KVF14" s="135"/>
      <c r="KVG14" s="135"/>
      <c r="KVH14" s="135"/>
      <c r="KVI14" s="135"/>
      <c r="KVJ14" s="135"/>
      <c r="KVK14" s="135"/>
      <c r="KVL14" s="135"/>
      <c r="KVM14" s="135"/>
      <c r="KVN14" s="135"/>
      <c r="KVO14" s="135"/>
      <c r="KVP14" s="135"/>
      <c r="KVQ14" s="135"/>
      <c r="KVR14" s="135"/>
      <c r="KVS14" s="135"/>
      <c r="KVT14" s="135"/>
      <c r="KVU14" s="135"/>
      <c r="KVV14" s="135"/>
      <c r="KVW14" s="135"/>
      <c r="KVX14" s="135"/>
      <c r="KVY14" s="135"/>
      <c r="KVZ14" s="135"/>
      <c r="KWA14" s="135"/>
      <c r="KWB14" s="135"/>
      <c r="KWC14" s="135"/>
      <c r="KWD14" s="135"/>
      <c r="KWE14" s="135"/>
      <c r="KWF14" s="135"/>
      <c r="KWG14" s="135"/>
      <c r="KWH14" s="135"/>
      <c r="KWI14" s="135"/>
      <c r="KWJ14" s="135"/>
      <c r="KWK14" s="135"/>
      <c r="KWL14" s="135"/>
      <c r="KWM14" s="135"/>
      <c r="KWN14" s="135"/>
      <c r="KWO14" s="135"/>
      <c r="KWP14" s="135"/>
      <c r="KWQ14" s="135"/>
      <c r="KWR14" s="135"/>
      <c r="KWS14" s="135"/>
      <c r="KWT14" s="135"/>
      <c r="KWU14" s="135"/>
      <c r="KWV14" s="135"/>
      <c r="KWW14" s="135"/>
      <c r="KWX14" s="135"/>
      <c r="KWY14" s="135"/>
      <c r="KWZ14" s="135"/>
      <c r="KXA14" s="135"/>
      <c r="KXB14" s="135"/>
      <c r="KXC14" s="135"/>
      <c r="KXD14" s="135"/>
      <c r="KXE14" s="135"/>
      <c r="KXF14" s="135"/>
      <c r="KXG14" s="135"/>
      <c r="KXH14" s="135"/>
      <c r="KXI14" s="135"/>
      <c r="KXJ14" s="135"/>
      <c r="KXK14" s="135"/>
      <c r="KXL14" s="135"/>
      <c r="KXM14" s="135"/>
      <c r="KXN14" s="135"/>
      <c r="KXO14" s="135"/>
      <c r="KXP14" s="135"/>
      <c r="KXQ14" s="135"/>
      <c r="KXR14" s="135"/>
      <c r="KXS14" s="135"/>
      <c r="KXT14" s="135"/>
      <c r="KXU14" s="135"/>
      <c r="KXV14" s="135"/>
      <c r="KXW14" s="135"/>
      <c r="KXX14" s="135"/>
      <c r="KXY14" s="135"/>
      <c r="KXZ14" s="135"/>
      <c r="KYA14" s="135"/>
      <c r="KYB14" s="135"/>
      <c r="KYC14" s="135"/>
      <c r="KYD14" s="135"/>
      <c r="KYE14" s="135"/>
      <c r="KYF14" s="135"/>
      <c r="KYG14" s="135"/>
      <c r="KYH14" s="135"/>
      <c r="KYI14" s="135"/>
      <c r="KYJ14" s="135"/>
      <c r="KYK14" s="135"/>
      <c r="KYL14" s="135"/>
      <c r="KYM14" s="135"/>
      <c r="KYN14" s="135"/>
      <c r="KYO14" s="135"/>
      <c r="KYP14" s="135"/>
      <c r="KYQ14" s="135"/>
      <c r="KYR14" s="135"/>
      <c r="KYS14" s="135"/>
      <c r="KYT14" s="135"/>
      <c r="KYU14" s="135"/>
      <c r="KYV14" s="135"/>
      <c r="KYW14" s="135"/>
      <c r="KYX14" s="135"/>
      <c r="KYY14" s="135"/>
      <c r="KYZ14" s="135"/>
      <c r="KZA14" s="135"/>
      <c r="KZB14" s="135"/>
      <c r="KZC14" s="135"/>
      <c r="KZD14" s="135"/>
      <c r="KZE14" s="135"/>
      <c r="KZF14" s="135"/>
      <c r="KZG14" s="135"/>
      <c r="KZH14" s="135"/>
      <c r="KZI14" s="135"/>
      <c r="KZJ14" s="135"/>
      <c r="KZK14" s="135"/>
      <c r="KZL14" s="135"/>
      <c r="KZM14" s="135"/>
      <c r="KZN14" s="135"/>
      <c r="KZO14" s="135"/>
      <c r="KZP14" s="135"/>
      <c r="KZQ14" s="135"/>
      <c r="KZR14" s="135"/>
      <c r="KZS14" s="135"/>
      <c r="KZT14" s="135"/>
      <c r="KZU14" s="135"/>
      <c r="KZV14" s="135"/>
      <c r="KZW14" s="135"/>
      <c r="KZX14" s="135"/>
      <c r="KZY14" s="135"/>
      <c r="KZZ14" s="135"/>
      <c r="LAA14" s="135"/>
      <c r="LAB14" s="135"/>
      <c r="LAC14" s="135"/>
      <c r="LAD14" s="135"/>
      <c r="LAE14" s="135"/>
      <c r="LAF14" s="135"/>
      <c r="LAG14" s="135"/>
      <c r="LAH14" s="135"/>
      <c r="LAI14" s="135"/>
      <c r="LAJ14" s="135"/>
      <c r="LAK14" s="135"/>
      <c r="LAL14" s="135"/>
      <c r="LAM14" s="135"/>
      <c r="LAN14" s="135"/>
      <c r="LAO14" s="135"/>
      <c r="LAP14" s="135"/>
      <c r="LAQ14" s="135"/>
      <c r="LAR14" s="135"/>
      <c r="LAS14" s="135"/>
      <c r="LAT14" s="135"/>
      <c r="LAU14" s="135"/>
      <c r="LAV14" s="135"/>
      <c r="LAW14" s="135"/>
      <c r="LAX14" s="135"/>
      <c r="LAY14" s="135"/>
      <c r="LAZ14" s="135"/>
      <c r="LBA14" s="135"/>
      <c r="LBB14" s="135"/>
      <c r="LBC14" s="135"/>
      <c r="LBD14" s="135"/>
      <c r="LBE14" s="135"/>
      <c r="LBF14" s="135"/>
      <c r="LBG14" s="135"/>
      <c r="LBH14" s="135"/>
      <c r="LBI14" s="135"/>
      <c r="LBJ14" s="135"/>
      <c r="LBK14" s="135"/>
      <c r="LBL14" s="135"/>
      <c r="LBM14" s="135"/>
      <c r="LBN14" s="135"/>
      <c r="LBO14" s="135"/>
      <c r="LBP14" s="135"/>
      <c r="LBQ14" s="135"/>
      <c r="LBR14" s="135"/>
      <c r="LBS14" s="135"/>
      <c r="LBT14" s="135"/>
      <c r="LBU14" s="135"/>
      <c r="LBV14" s="135"/>
      <c r="LBW14" s="135"/>
      <c r="LBX14" s="135"/>
      <c r="LBY14" s="135"/>
      <c r="LBZ14" s="135"/>
      <c r="LCA14" s="135"/>
      <c r="LCB14" s="135"/>
      <c r="LCC14" s="135"/>
      <c r="LCD14" s="135"/>
      <c r="LCE14" s="135"/>
      <c r="LCF14" s="135"/>
      <c r="LCG14" s="135"/>
      <c r="LCH14" s="135"/>
      <c r="LCI14" s="135"/>
      <c r="LCJ14" s="135"/>
      <c r="LCK14" s="135"/>
      <c r="LCL14" s="135"/>
      <c r="LCM14" s="135"/>
      <c r="LCN14" s="135"/>
      <c r="LCO14" s="135"/>
      <c r="LCP14" s="135"/>
      <c r="LCQ14" s="135"/>
      <c r="LCR14" s="135"/>
      <c r="LCS14" s="135"/>
      <c r="LCT14" s="135"/>
      <c r="LCU14" s="135"/>
      <c r="LCV14" s="135"/>
      <c r="LCW14" s="135"/>
      <c r="LCX14" s="135"/>
      <c r="LCY14" s="135"/>
      <c r="LCZ14" s="135"/>
      <c r="LDA14" s="135"/>
      <c r="LDB14" s="135"/>
      <c r="LDC14" s="135"/>
      <c r="LDD14" s="135"/>
      <c r="LDE14" s="135"/>
      <c r="LDF14" s="135"/>
      <c r="LDG14" s="135"/>
      <c r="LDH14" s="135"/>
      <c r="LDI14" s="135"/>
      <c r="LDJ14" s="135"/>
      <c r="LDK14" s="135"/>
      <c r="LDL14" s="135"/>
      <c r="LDM14" s="135"/>
      <c r="LDN14" s="135"/>
      <c r="LDO14" s="135"/>
      <c r="LDP14" s="135"/>
      <c r="LDQ14" s="135"/>
      <c r="LDR14" s="135"/>
      <c r="LDS14" s="135"/>
      <c r="LDT14" s="135"/>
      <c r="LDU14" s="135"/>
      <c r="LDV14" s="135"/>
      <c r="LDW14" s="135"/>
      <c r="LDX14" s="135"/>
      <c r="LDY14" s="135"/>
      <c r="LDZ14" s="135"/>
      <c r="LEA14" s="135"/>
      <c r="LEB14" s="135"/>
      <c r="LEC14" s="135"/>
      <c r="LED14" s="135"/>
      <c r="LEE14" s="135"/>
      <c r="LEF14" s="135"/>
      <c r="LEG14" s="135"/>
      <c r="LEH14" s="135"/>
      <c r="LEI14" s="135"/>
      <c r="LEJ14" s="135"/>
      <c r="LEK14" s="135"/>
      <c r="LEL14" s="135"/>
      <c r="LEM14" s="135"/>
      <c r="LEN14" s="135"/>
      <c r="LEO14" s="135"/>
      <c r="LEP14" s="135"/>
      <c r="LEQ14" s="135"/>
      <c r="LER14" s="135"/>
      <c r="LES14" s="135"/>
      <c r="LET14" s="135"/>
      <c r="LEU14" s="135"/>
      <c r="LEV14" s="135"/>
      <c r="LEW14" s="135"/>
      <c r="LEX14" s="135"/>
      <c r="LEY14" s="135"/>
      <c r="LEZ14" s="135"/>
      <c r="LFA14" s="135"/>
      <c r="LFB14" s="135"/>
      <c r="LFC14" s="135"/>
      <c r="LFD14" s="135"/>
      <c r="LFE14" s="135"/>
      <c r="LFF14" s="135"/>
      <c r="LFG14" s="135"/>
      <c r="LFH14" s="135"/>
      <c r="LFI14" s="135"/>
      <c r="LFJ14" s="135"/>
      <c r="LFK14" s="135"/>
      <c r="LFL14" s="135"/>
      <c r="LFM14" s="135"/>
      <c r="LFN14" s="135"/>
      <c r="LFO14" s="135"/>
      <c r="LFP14" s="135"/>
      <c r="LFQ14" s="135"/>
      <c r="LFR14" s="135"/>
      <c r="LFS14" s="135"/>
      <c r="LFT14" s="135"/>
      <c r="LFU14" s="135"/>
      <c r="LFV14" s="135"/>
      <c r="LFW14" s="135"/>
      <c r="LFX14" s="135"/>
      <c r="LFY14" s="135"/>
      <c r="LFZ14" s="135"/>
      <c r="LGA14" s="135"/>
      <c r="LGB14" s="135"/>
      <c r="LGC14" s="135"/>
      <c r="LGD14" s="135"/>
      <c r="LGE14" s="135"/>
      <c r="LGF14" s="135"/>
      <c r="LGG14" s="135"/>
      <c r="LGH14" s="135"/>
      <c r="LGI14" s="135"/>
      <c r="LGJ14" s="135"/>
      <c r="LGK14" s="135"/>
      <c r="LGL14" s="135"/>
      <c r="LGM14" s="135"/>
      <c r="LGN14" s="135"/>
      <c r="LGO14" s="135"/>
      <c r="LGP14" s="135"/>
      <c r="LGQ14" s="135"/>
      <c r="LGR14" s="135"/>
      <c r="LGS14" s="135"/>
      <c r="LGT14" s="135"/>
      <c r="LGU14" s="135"/>
      <c r="LGV14" s="135"/>
      <c r="LGW14" s="135"/>
      <c r="LGX14" s="135"/>
      <c r="LGY14" s="135"/>
      <c r="LGZ14" s="135"/>
      <c r="LHA14" s="135"/>
      <c r="LHB14" s="135"/>
      <c r="LHC14" s="135"/>
      <c r="LHD14" s="135"/>
      <c r="LHE14" s="135"/>
      <c r="LHF14" s="135"/>
      <c r="LHG14" s="135"/>
      <c r="LHH14" s="135"/>
      <c r="LHI14" s="135"/>
      <c r="LHJ14" s="135"/>
      <c r="LHK14" s="135"/>
      <c r="LHL14" s="135"/>
      <c r="LHM14" s="135"/>
      <c r="LHN14" s="135"/>
      <c r="LHO14" s="135"/>
      <c r="LHP14" s="135"/>
      <c r="LHQ14" s="135"/>
      <c r="LHR14" s="135"/>
      <c r="LHS14" s="135"/>
      <c r="LHT14" s="135"/>
      <c r="LHU14" s="135"/>
      <c r="LHV14" s="135"/>
      <c r="LHW14" s="135"/>
      <c r="LHX14" s="135"/>
      <c r="LHY14" s="135"/>
      <c r="LHZ14" s="135"/>
      <c r="LIA14" s="135"/>
      <c r="LIB14" s="135"/>
      <c r="LIC14" s="135"/>
      <c r="LID14" s="135"/>
      <c r="LIE14" s="135"/>
      <c r="LIF14" s="135"/>
      <c r="LIG14" s="135"/>
      <c r="LIH14" s="135"/>
      <c r="LII14" s="135"/>
      <c r="LIJ14" s="135"/>
      <c r="LIK14" s="135"/>
      <c r="LIL14" s="135"/>
      <c r="LIM14" s="135"/>
      <c r="LIN14" s="135"/>
      <c r="LIO14" s="135"/>
      <c r="LIP14" s="135"/>
      <c r="LIQ14" s="135"/>
      <c r="LIR14" s="135"/>
      <c r="LIS14" s="135"/>
      <c r="LIT14" s="135"/>
      <c r="LIU14" s="135"/>
      <c r="LIV14" s="135"/>
      <c r="LIW14" s="135"/>
      <c r="LIX14" s="135"/>
      <c r="LIY14" s="135"/>
      <c r="LIZ14" s="135"/>
      <c r="LJA14" s="135"/>
      <c r="LJB14" s="135"/>
      <c r="LJC14" s="135"/>
      <c r="LJD14" s="135"/>
      <c r="LJE14" s="135"/>
      <c r="LJF14" s="135"/>
      <c r="LJG14" s="135"/>
      <c r="LJH14" s="135"/>
      <c r="LJI14" s="135"/>
      <c r="LJJ14" s="135"/>
      <c r="LJK14" s="135"/>
      <c r="LJL14" s="135"/>
      <c r="LJM14" s="135"/>
      <c r="LJN14" s="135"/>
      <c r="LJO14" s="135"/>
      <c r="LJP14" s="135"/>
      <c r="LJQ14" s="135"/>
      <c r="LJR14" s="135"/>
      <c r="LJS14" s="135"/>
      <c r="LJT14" s="135"/>
      <c r="LJU14" s="135"/>
      <c r="LJV14" s="135"/>
      <c r="LJW14" s="135"/>
      <c r="LJX14" s="135"/>
      <c r="LJY14" s="135"/>
      <c r="LJZ14" s="135"/>
      <c r="LKA14" s="135"/>
      <c r="LKB14" s="135"/>
      <c r="LKC14" s="135"/>
      <c r="LKD14" s="135"/>
      <c r="LKE14" s="135"/>
      <c r="LKF14" s="135"/>
      <c r="LKG14" s="135"/>
      <c r="LKH14" s="135"/>
      <c r="LKI14" s="135"/>
      <c r="LKJ14" s="135"/>
      <c r="LKK14" s="135"/>
      <c r="LKL14" s="135"/>
      <c r="LKM14" s="135"/>
      <c r="LKN14" s="135"/>
      <c r="LKO14" s="135"/>
      <c r="LKP14" s="135"/>
      <c r="LKQ14" s="135"/>
      <c r="LKR14" s="135"/>
      <c r="LKS14" s="135"/>
      <c r="LKT14" s="135"/>
      <c r="LKU14" s="135"/>
      <c r="LKV14" s="135"/>
      <c r="LKW14" s="135"/>
      <c r="LKX14" s="135"/>
      <c r="LKY14" s="135"/>
      <c r="LKZ14" s="135"/>
      <c r="LLA14" s="135"/>
      <c r="LLB14" s="135"/>
      <c r="LLC14" s="135"/>
      <c r="LLD14" s="135"/>
      <c r="LLE14" s="135"/>
      <c r="LLF14" s="135"/>
      <c r="LLG14" s="135"/>
      <c r="LLH14" s="135"/>
      <c r="LLI14" s="135"/>
      <c r="LLJ14" s="135"/>
      <c r="LLK14" s="135"/>
      <c r="LLL14" s="135"/>
      <c r="LLM14" s="135"/>
      <c r="LLN14" s="135"/>
      <c r="LLO14" s="135"/>
      <c r="LLP14" s="135"/>
      <c r="LLQ14" s="135"/>
      <c r="LLR14" s="135"/>
      <c r="LLS14" s="135"/>
      <c r="LLT14" s="135"/>
      <c r="LLU14" s="135"/>
      <c r="LLV14" s="135"/>
      <c r="LLW14" s="135"/>
      <c r="LLX14" s="135"/>
      <c r="LLY14" s="135"/>
      <c r="LLZ14" s="135"/>
      <c r="LMA14" s="135"/>
      <c r="LMB14" s="135"/>
      <c r="LMC14" s="135"/>
      <c r="LMD14" s="135"/>
      <c r="LME14" s="135"/>
      <c r="LMF14" s="135"/>
      <c r="LMG14" s="135"/>
      <c r="LMH14" s="135"/>
      <c r="LMI14" s="135"/>
      <c r="LMJ14" s="135"/>
      <c r="LMK14" s="135"/>
      <c r="LML14" s="135"/>
      <c r="LMM14" s="135"/>
      <c r="LMN14" s="135"/>
      <c r="LMO14" s="135"/>
      <c r="LMP14" s="135"/>
      <c r="LMQ14" s="135"/>
      <c r="LMR14" s="135"/>
      <c r="LMS14" s="135"/>
      <c r="LMT14" s="135"/>
      <c r="LMU14" s="135"/>
      <c r="LMV14" s="135"/>
      <c r="LMW14" s="135"/>
      <c r="LMX14" s="135"/>
      <c r="LMY14" s="135"/>
      <c r="LMZ14" s="135"/>
      <c r="LNA14" s="135"/>
      <c r="LNB14" s="135"/>
      <c r="LNC14" s="135"/>
      <c r="LND14" s="135"/>
      <c r="LNE14" s="135"/>
      <c r="LNF14" s="135"/>
      <c r="LNG14" s="135"/>
      <c r="LNH14" s="135"/>
      <c r="LNI14" s="135"/>
      <c r="LNJ14" s="135"/>
      <c r="LNK14" s="135"/>
      <c r="LNL14" s="135"/>
      <c r="LNM14" s="135"/>
      <c r="LNN14" s="135"/>
      <c r="LNO14" s="135"/>
      <c r="LNP14" s="135"/>
      <c r="LNQ14" s="135"/>
      <c r="LNR14" s="135"/>
      <c r="LNS14" s="135"/>
      <c r="LNT14" s="135"/>
      <c r="LNU14" s="135"/>
      <c r="LNV14" s="135"/>
      <c r="LNW14" s="135"/>
      <c r="LNX14" s="135"/>
      <c r="LNY14" s="135"/>
      <c r="LNZ14" s="135"/>
      <c r="LOA14" s="135"/>
      <c r="LOB14" s="135"/>
      <c r="LOC14" s="135"/>
      <c r="LOD14" s="135"/>
      <c r="LOE14" s="135"/>
      <c r="LOF14" s="135"/>
      <c r="LOG14" s="135"/>
      <c r="LOH14" s="135"/>
      <c r="LOI14" s="135"/>
      <c r="LOJ14" s="135"/>
      <c r="LOK14" s="135"/>
      <c r="LOL14" s="135"/>
      <c r="LOM14" s="135"/>
      <c r="LON14" s="135"/>
      <c r="LOO14" s="135"/>
      <c r="LOP14" s="135"/>
      <c r="LOQ14" s="135"/>
      <c r="LOR14" s="135"/>
      <c r="LOS14" s="135"/>
      <c r="LOT14" s="135"/>
      <c r="LOU14" s="135"/>
      <c r="LOV14" s="135"/>
      <c r="LOW14" s="135"/>
      <c r="LOX14" s="135"/>
      <c r="LOY14" s="135"/>
      <c r="LOZ14" s="135"/>
      <c r="LPA14" s="135"/>
      <c r="LPB14" s="135"/>
      <c r="LPC14" s="135"/>
      <c r="LPD14" s="135"/>
      <c r="LPE14" s="135"/>
      <c r="LPF14" s="135"/>
      <c r="LPG14" s="135"/>
      <c r="LPH14" s="135"/>
      <c r="LPI14" s="135"/>
      <c r="LPJ14" s="135"/>
      <c r="LPK14" s="135"/>
      <c r="LPL14" s="135"/>
      <c r="LPM14" s="135"/>
      <c r="LPN14" s="135"/>
      <c r="LPO14" s="135"/>
      <c r="LPP14" s="135"/>
      <c r="LPQ14" s="135"/>
      <c r="LPR14" s="135"/>
      <c r="LPS14" s="135"/>
      <c r="LPT14" s="135"/>
      <c r="LPU14" s="135"/>
      <c r="LPV14" s="135"/>
      <c r="LPW14" s="135"/>
      <c r="LPX14" s="135"/>
      <c r="LPY14" s="135"/>
      <c r="LPZ14" s="135"/>
      <c r="LQA14" s="135"/>
      <c r="LQB14" s="135"/>
      <c r="LQC14" s="135"/>
      <c r="LQD14" s="135"/>
      <c r="LQE14" s="135"/>
      <c r="LQF14" s="135"/>
      <c r="LQG14" s="135"/>
      <c r="LQH14" s="135"/>
      <c r="LQI14" s="135"/>
      <c r="LQJ14" s="135"/>
      <c r="LQK14" s="135"/>
      <c r="LQL14" s="135"/>
      <c r="LQM14" s="135"/>
      <c r="LQN14" s="135"/>
      <c r="LQO14" s="135"/>
      <c r="LQP14" s="135"/>
      <c r="LQQ14" s="135"/>
      <c r="LQR14" s="135"/>
      <c r="LQS14" s="135"/>
      <c r="LQT14" s="135"/>
      <c r="LQU14" s="135"/>
      <c r="LQV14" s="135"/>
      <c r="LQW14" s="135"/>
      <c r="LQX14" s="135"/>
      <c r="LQY14" s="135"/>
      <c r="LQZ14" s="135"/>
      <c r="LRA14" s="135"/>
      <c r="LRB14" s="135"/>
      <c r="LRC14" s="135"/>
      <c r="LRD14" s="135"/>
      <c r="LRE14" s="135"/>
      <c r="LRF14" s="135"/>
      <c r="LRG14" s="135"/>
      <c r="LRH14" s="135"/>
      <c r="LRI14" s="135"/>
      <c r="LRJ14" s="135"/>
      <c r="LRK14" s="135"/>
      <c r="LRL14" s="135"/>
      <c r="LRM14" s="135"/>
      <c r="LRN14" s="135"/>
      <c r="LRO14" s="135"/>
      <c r="LRP14" s="135"/>
      <c r="LRQ14" s="135"/>
      <c r="LRR14" s="135"/>
      <c r="LRS14" s="135"/>
      <c r="LRT14" s="135"/>
      <c r="LRU14" s="135"/>
      <c r="LRV14" s="135"/>
      <c r="LRW14" s="135"/>
      <c r="LRX14" s="135"/>
      <c r="LRY14" s="135"/>
      <c r="LRZ14" s="135"/>
      <c r="LSA14" s="135"/>
      <c r="LSB14" s="135"/>
      <c r="LSC14" s="135"/>
      <c r="LSD14" s="135"/>
      <c r="LSE14" s="135"/>
      <c r="LSF14" s="135"/>
      <c r="LSG14" s="135"/>
      <c r="LSH14" s="135"/>
      <c r="LSI14" s="135"/>
      <c r="LSJ14" s="135"/>
      <c r="LSK14" s="135"/>
      <c r="LSL14" s="135"/>
      <c r="LSM14" s="135"/>
      <c r="LSN14" s="135"/>
      <c r="LSO14" s="135"/>
      <c r="LSP14" s="135"/>
      <c r="LSQ14" s="135"/>
      <c r="LSR14" s="135"/>
      <c r="LSS14" s="135"/>
      <c r="LST14" s="135"/>
      <c r="LSU14" s="135"/>
      <c r="LSV14" s="135"/>
      <c r="LSW14" s="135"/>
      <c r="LSX14" s="135"/>
      <c r="LSY14" s="135"/>
      <c r="LSZ14" s="135"/>
      <c r="LTA14" s="135"/>
      <c r="LTB14" s="135"/>
      <c r="LTC14" s="135"/>
      <c r="LTD14" s="135"/>
      <c r="LTE14" s="135"/>
      <c r="LTF14" s="135"/>
      <c r="LTG14" s="135"/>
      <c r="LTH14" s="135"/>
      <c r="LTI14" s="135"/>
      <c r="LTJ14" s="135"/>
      <c r="LTK14" s="135"/>
      <c r="LTL14" s="135"/>
      <c r="LTM14" s="135"/>
      <c r="LTN14" s="135"/>
      <c r="LTO14" s="135"/>
      <c r="LTP14" s="135"/>
      <c r="LTQ14" s="135"/>
      <c r="LTR14" s="135"/>
      <c r="LTS14" s="135"/>
      <c r="LTT14" s="135"/>
      <c r="LTU14" s="135"/>
      <c r="LTV14" s="135"/>
      <c r="LTW14" s="135"/>
      <c r="LTX14" s="135"/>
      <c r="LTY14" s="135"/>
      <c r="LTZ14" s="135"/>
      <c r="LUA14" s="135"/>
      <c r="LUB14" s="135"/>
      <c r="LUC14" s="135"/>
      <c r="LUD14" s="135"/>
      <c r="LUE14" s="135"/>
      <c r="LUF14" s="135"/>
      <c r="LUG14" s="135"/>
      <c r="LUH14" s="135"/>
      <c r="LUI14" s="135"/>
      <c r="LUJ14" s="135"/>
      <c r="LUK14" s="135"/>
      <c r="LUL14" s="135"/>
      <c r="LUM14" s="135"/>
      <c r="LUN14" s="135"/>
      <c r="LUO14" s="135"/>
      <c r="LUP14" s="135"/>
      <c r="LUQ14" s="135"/>
      <c r="LUR14" s="135"/>
      <c r="LUS14" s="135"/>
      <c r="LUT14" s="135"/>
      <c r="LUU14" s="135"/>
      <c r="LUV14" s="135"/>
      <c r="LUW14" s="135"/>
      <c r="LUX14" s="135"/>
      <c r="LUY14" s="135"/>
      <c r="LUZ14" s="135"/>
      <c r="LVA14" s="135"/>
      <c r="LVB14" s="135"/>
      <c r="LVC14" s="135"/>
      <c r="LVD14" s="135"/>
      <c r="LVE14" s="135"/>
      <c r="LVF14" s="135"/>
      <c r="LVG14" s="135"/>
      <c r="LVH14" s="135"/>
      <c r="LVI14" s="135"/>
      <c r="LVJ14" s="135"/>
      <c r="LVK14" s="135"/>
      <c r="LVL14" s="135"/>
      <c r="LVM14" s="135"/>
      <c r="LVN14" s="135"/>
      <c r="LVO14" s="135"/>
      <c r="LVP14" s="135"/>
      <c r="LVQ14" s="135"/>
      <c r="LVR14" s="135"/>
      <c r="LVS14" s="135"/>
      <c r="LVT14" s="135"/>
      <c r="LVU14" s="135"/>
      <c r="LVV14" s="135"/>
      <c r="LVW14" s="135"/>
      <c r="LVX14" s="135"/>
      <c r="LVY14" s="135"/>
      <c r="LVZ14" s="135"/>
      <c r="LWA14" s="135"/>
      <c r="LWB14" s="135"/>
      <c r="LWC14" s="135"/>
      <c r="LWD14" s="135"/>
      <c r="LWE14" s="135"/>
      <c r="LWF14" s="135"/>
      <c r="LWG14" s="135"/>
      <c r="LWH14" s="135"/>
      <c r="LWI14" s="135"/>
      <c r="LWJ14" s="135"/>
      <c r="LWK14" s="135"/>
      <c r="LWL14" s="135"/>
      <c r="LWM14" s="135"/>
      <c r="LWN14" s="135"/>
      <c r="LWO14" s="135"/>
      <c r="LWP14" s="135"/>
      <c r="LWQ14" s="135"/>
      <c r="LWR14" s="135"/>
      <c r="LWS14" s="135"/>
      <c r="LWT14" s="135"/>
      <c r="LWU14" s="135"/>
      <c r="LWV14" s="135"/>
      <c r="LWW14" s="135"/>
      <c r="LWX14" s="135"/>
      <c r="LWY14" s="135"/>
      <c r="LWZ14" s="135"/>
      <c r="LXA14" s="135"/>
      <c r="LXB14" s="135"/>
      <c r="LXC14" s="135"/>
      <c r="LXD14" s="135"/>
      <c r="LXE14" s="135"/>
      <c r="LXF14" s="135"/>
      <c r="LXG14" s="135"/>
      <c r="LXH14" s="135"/>
      <c r="LXI14" s="135"/>
      <c r="LXJ14" s="135"/>
      <c r="LXK14" s="135"/>
      <c r="LXL14" s="135"/>
      <c r="LXM14" s="135"/>
      <c r="LXN14" s="135"/>
      <c r="LXO14" s="135"/>
      <c r="LXP14" s="135"/>
      <c r="LXQ14" s="135"/>
      <c r="LXR14" s="135"/>
      <c r="LXS14" s="135"/>
      <c r="LXT14" s="135"/>
      <c r="LXU14" s="135"/>
      <c r="LXV14" s="135"/>
      <c r="LXW14" s="135"/>
      <c r="LXX14" s="135"/>
      <c r="LXY14" s="135"/>
      <c r="LXZ14" s="135"/>
      <c r="LYA14" s="135"/>
      <c r="LYB14" s="135"/>
      <c r="LYC14" s="135"/>
      <c r="LYD14" s="135"/>
      <c r="LYE14" s="135"/>
      <c r="LYF14" s="135"/>
      <c r="LYG14" s="135"/>
      <c r="LYH14" s="135"/>
      <c r="LYI14" s="135"/>
      <c r="LYJ14" s="135"/>
      <c r="LYK14" s="135"/>
      <c r="LYL14" s="135"/>
      <c r="LYM14" s="135"/>
      <c r="LYN14" s="135"/>
      <c r="LYO14" s="135"/>
      <c r="LYP14" s="135"/>
      <c r="LYQ14" s="135"/>
      <c r="LYR14" s="135"/>
      <c r="LYS14" s="135"/>
      <c r="LYT14" s="135"/>
      <c r="LYU14" s="135"/>
      <c r="LYV14" s="135"/>
      <c r="LYW14" s="135"/>
      <c r="LYX14" s="135"/>
      <c r="LYY14" s="135"/>
      <c r="LYZ14" s="135"/>
      <c r="LZA14" s="135"/>
      <c r="LZB14" s="135"/>
      <c r="LZC14" s="135"/>
      <c r="LZD14" s="135"/>
      <c r="LZE14" s="135"/>
      <c r="LZF14" s="135"/>
      <c r="LZG14" s="135"/>
      <c r="LZH14" s="135"/>
      <c r="LZI14" s="135"/>
      <c r="LZJ14" s="135"/>
      <c r="LZK14" s="135"/>
      <c r="LZL14" s="135"/>
      <c r="LZM14" s="135"/>
      <c r="LZN14" s="135"/>
      <c r="LZO14" s="135"/>
      <c r="LZP14" s="135"/>
      <c r="LZQ14" s="135"/>
      <c r="LZR14" s="135"/>
      <c r="LZS14" s="135"/>
      <c r="LZT14" s="135"/>
      <c r="LZU14" s="135"/>
      <c r="LZV14" s="135"/>
      <c r="LZW14" s="135"/>
      <c r="LZX14" s="135"/>
      <c r="LZY14" s="135"/>
      <c r="LZZ14" s="135"/>
      <c r="MAA14" s="135"/>
      <c r="MAB14" s="135"/>
      <c r="MAC14" s="135"/>
      <c r="MAD14" s="135"/>
      <c r="MAE14" s="135"/>
      <c r="MAF14" s="135"/>
      <c r="MAG14" s="135"/>
      <c r="MAH14" s="135"/>
      <c r="MAI14" s="135"/>
      <c r="MAJ14" s="135"/>
      <c r="MAK14" s="135"/>
      <c r="MAL14" s="135"/>
      <c r="MAM14" s="135"/>
      <c r="MAN14" s="135"/>
      <c r="MAO14" s="135"/>
      <c r="MAP14" s="135"/>
      <c r="MAQ14" s="135"/>
      <c r="MAR14" s="135"/>
      <c r="MAS14" s="135"/>
      <c r="MAT14" s="135"/>
      <c r="MAU14" s="135"/>
      <c r="MAV14" s="135"/>
      <c r="MAW14" s="135"/>
      <c r="MAX14" s="135"/>
      <c r="MAY14" s="135"/>
      <c r="MAZ14" s="135"/>
      <c r="MBA14" s="135"/>
      <c r="MBB14" s="135"/>
      <c r="MBC14" s="135"/>
      <c r="MBD14" s="135"/>
      <c r="MBE14" s="135"/>
      <c r="MBF14" s="135"/>
      <c r="MBG14" s="135"/>
      <c r="MBH14" s="135"/>
      <c r="MBI14" s="135"/>
      <c r="MBJ14" s="135"/>
      <c r="MBK14" s="135"/>
      <c r="MBL14" s="135"/>
      <c r="MBM14" s="135"/>
      <c r="MBN14" s="135"/>
      <c r="MBO14" s="135"/>
      <c r="MBP14" s="135"/>
      <c r="MBQ14" s="135"/>
      <c r="MBR14" s="135"/>
      <c r="MBS14" s="135"/>
      <c r="MBT14" s="135"/>
      <c r="MBU14" s="135"/>
      <c r="MBV14" s="135"/>
      <c r="MBW14" s="135"/>
      <c r="MBX14" s="135"/>
      <c r="MBY14" s="135"/>
      <c r="MBZ14" s="135"/>
      <c r="MCA14" s="135"/>
      <c r="MCB14" s="135"/>
      <c r="MCC14" s="135"/>
      <c r="MCD14" s="135"/>
      <c r="MCE14" s="135"/>
      <c r="MCF14" s="135"/>
      <c r="MCG14" s="135"/>
      <c r="MCH14" s="135"/>
      <c r="MCI14" s="135"/>
      <c r="MCJ14" s="135"/>
      <c r="MCK14" s="135"/>
      <c r="MCL14" s="135"/>
      <c r="MCM14" s="135"/>
      <c r="MCN14" s="135"/>
      <c r="MCO14" s="135"/>
      <c r="MCP14" s="135"/>
      <c r="MCQ14" s="135"/>
      <c r="MCR14" s="135"/>
      <c r="MCS14" s="135"/>
      <c r="MCT14" s="135"/>
      <c r="MCU14" s="135"/>
      <c r="MCV14" s="135"/>
      <c r="MCW14" s="135"/>
      <c r="MCX14" s="135"/>
      <c r="MCY14" s="135"/>
      <c r="MCZ14" s="135"/>
      <c r="MDA14" s="135"/>
      <c r="MDB14" s="135"/>
      <c r="MDC14" s="135"/>
      <c r="MDD14" s="135"/>
      <c r="MDE14" s="135"/>
      <c r="MDF14" s="135"/>
      <c r="MDG14" s="135"/>
      <c r="MDH14" s="135"/>
      <c r="MDI14" s="135"/>
      <c r="MDJ14" s="135"/>
      <c r="MDK14" s="135"/>
      <c r="MDL14" s="135"/>
      <c r="MDM14" s="135"/>
      <c r="MDN14" s="135"/>
      <c r="MDO14" s="135"/>
      <c r="MDP14" s="135"/>
      <c r="MDQ14" s="135"/>
      <c r="MDR14" s="135"/>
      <c r="MDS14" s="135"/>
      <c r="MDT14" s="135"/>
      <c r="MDU14" s="135"/>
      <c r="MDV14" s="135"/>
      <c r="MDW14" s="135"/>
      <c r="MDX14" s="135"/>
      <c r="MDY14" s="135"/>
      <c r="MDZ14" s="135"/>
      <c r="MEA14" s="135"/>
      <c r="MEB14" s="135"/>
      <c r="MEC14" s="135"/>
      <c r="MED14" s="135"/>
      <c r="MEE14" s="135"/>
      <c r="MEF14" s="135"/>
      <c r="MEG14" s="135"/>
      <c r="MEH14" s="135"/>
      <c r="MEI14" s="135"/>
      <c r="MEJ14" s="135"/>
      <c r="MEK14" s="135"/>
      <c r="MEL14" s="135"/>
      <c r="MEM14" s="135"/>
      <c r="MEN14" s="135"/>
      <c r="MEO14" s="135"/>
      <c r="MEP14" s="135"/>
      <c r="MEQ14" s="135"/>
      <c r="MER14" s="135"/>
      <c r="MES14" s="135"/>
      <c r="MET14" s="135"/>
      <c r="MEU14" s="135"/>
      <c r="MEV14" s="135"/>
      <c r="MEW14" s="135"/>
      <c r="MEX14" s="135"/>
      <c r="MEY14" s="135"/>
      <c r="MEZ14" s="135"/>
      <c r="MFA14" s="135"/>
      <c r="MFB14" s="135"/>
      <c r="MFC14" s="135"/>
      <c r="MFD14" s="135"/>
      <c r="MFE14" s="135"/>
      <c r="MFF14" s="135"/>
      <c r="MFG14" s="135"/>
      <c r="MFH14" s="135"/>
      <c r="MFI14" s="135"/>
      <c r="MFJ14" s="135"/>
      <c r="MFK14" s="135"/>
      <c r="MFL14" s="135"/>
      <c r="MFM14" s="135"/>
      <c r="MFN14" s="135"/>
      <c r="MFO14" s="135"/>
      <c r="MFP14" s="135"/>
      <c r="MFQ14" s="135"/>
      <c r="MFR14" s="135"/>
      <c r="MFS14" s="135"/>
      <c r="MFT14" s="135"/>
      <c r="MFU14" s="135"/>
      <c r="MFV14" s="135"/>
      <c r="MFW14" s="135"/>
      <c r="MFX14" s="135"/>
      <c r="MFY14" s="135"/>
      <c r="MFZ14" s="135"/>
      <c r="MGA14" s="135"/>
      <c r="MGB14" s="135"/>
      <c r="MGC14" s="135"/>
      <c r="MGD14" s="135"/>
      <c r="MGE14" s="135"/>
      <c r="MGF14" s="135"/>
      <c r="MGG14" s="135"/>
      <c r="MGH14" s="135"/>
      <c r="MGI14" s="135"/>
      <c r="MGJ14" s="135"/>
      <c r="MGK14" s="135"/>
      <c r="MGL14" s="135"/>
      <c r="MGM14" s="135"/>
      <c r="MGN14" s="135"/>
      <c r="MGO14" s="135"/>
      <c r="MGP14" s="135"/>
      <c r="MGQ14" s="135"/>
      <c r="MGR14" s="135"/>
      <c r="MGS14" s="135"/>
      <c r="MGT14" s="135"/>
      <c r="MGU14" s="135"/>
      <c r="MGV14" s="135"/>
      <c r="MGW14" s="135"/>
      <c r="MGX14" s="135"/>
      <c r="MGY14" s="135"/>
      <c r="MGZ14" s="135"/>
      <c r="MHA14" s="135"/>
      <c r="MHB14" s="135"/>
      <c r="MHC14" s="135"/>
      <c r="MHD14" s="135"/>
      <c r="MHE14" s="135"/>
      <c r="MHF14" s="135"/>
      <c r="MHG14" s="135"/>
      <c r="MHH14" s="135"/>
      <c r="MHI14" s="135"/>
      <c r="MHJ14" s="135"/>
      <c r="MHK14" s="135"/>
      <c r="MHL14" s="135"/>
      <c r="MHM14" s="135"/>
      <c r="MHN14" s="135"/>
      <c r="MHO14" s="135"/>
      <c r="MHP14" s="135"/>
      <c r="MHQ14" s="135"/>
      <c r="MHR14" s="135"/>
      <c r="MHS14" s="135"/>
      <c r="MHT14" s="135"/>
      <c r="MHU14" s="135"/>
      <c r="MHV14" s="135"/>
      <c r="MHW14" s="135"/>
      <c r="MHX14" s="135"/>
      <c r="MHY14" s="135"/>
      <c r="MHZ14" s="135"/>
      <c r="MIA14" s="135"/>
      <c r="MIB14" s="135"/>
      <c r="MIC14" s="135"/>
      <c r="MID14" s="135"/>
      <c r="MIE14" s="135"/>
      <c r="MIF14" s="135"/>
      <c r="MIG14" s="135"/>
      <c r="MIH14" s="135"/>
      <c r="MII14" s="135"/>
      <c r="MIJ14" s="135"/>
      <c r="MIK14" s="135"/>
      <c r="MIL14" s="135"/>
      <c r="MIM14" s="135"/>
      <c r="MIN14" s="135"/>
      <c r="MIO14" s="135"/>
      <c r="MIP14" s="135"/>
      <c r="MIQ14" s="135"/>
      <c r="MIR14" s="135"/>
      <c r="MIS14" s="135"/>
      <c r="MIT14" s="135"/>
      <c r="MIU14" s="135"/>
      <c r="MIV14" s="135"/>
      <c r="MIW14" s="135"/>
      <c r="MIX14" s="135"/>
      <c r="MIY14" s="135"/>
      <c r="MIZ14" s="135"/>
      <c r="MJA14" s="135"/>
      <c r="MJB14" s="135"/>
      <c r="MJC14" s="135"/>
      <c r="MJD14" s="135"/>
      <c r="MJE14" s="135"/>
      <c r="MJF14" s="135"/>
      <c r="MJG14" s="135"/>
      <c r="MJH14" s="135"/>
      <c r="MJI14" s="135"/>
      <c r="MJJ14" s="135"/>
      <c r="MJK14" s="135"/>
      <c r="MJL14" s="135"/>
      <c r="MJM14" s="135"/>
      <c r="MJN14" s="135"/>
      <c r="MJO14" s="135"/>
      <c r="MJP14" s="135"/>
      <c r="MJQ14" s="135"/>
      <c r="MJR14" s="135"/>
      <c r="MJS14" s="135"/>
      <c r="MJT14" s="135"/>
      <c r="MJU14" s="135"/>
      <c r="MJV14" s="135"/>
      <c r="MJW14" s="135"/>
      <c r="MJX14" s="135"/>
      <c r="MJY14" s="135"/>
      <c r="MJZ14" s="135"/>
      <c r="MKA14" s="135"/>
      <c r="MKB14" s="135"/>
      <c r="MKC14" s="135"/>
      <c r="MKD14" s="135"/>
      <c r="MKE14" s="135"/>
      <c r="MKF14" s="135"/>
      <c r="MKG14" s="135"/>
      <c r="MKH14" s="135"/>
      <c r="MKI14" s="135"/>
      <c r="MKJ14" s="135"/>
      <c r="MKK14" s="135"/>
      <c r="MKL14" s="135"/>
      <c r="MKM14" s="135"/>
      <c r="MKN14" s="135"/>
      <c r="MKO14" s="135"/>
      <c r="MKP14" s="135"/>
      <c r="MKQ14" s="135"/>
      <c r="MKR14" s="135"/>
      <c r="MKS14" s="135"/>
      <c r="MKT14" s="135"/>
      <c r="MKU14" s="135"/>
      <c r="MKV14" s="135"/>
      <c r="MKW14" s="135"/>
      <c r="MKX14" s="135"/>
      <c r="MKY14" s="135"/>
      <c r="MKZ14" s="135"/>
      <c r="MLA14" s="135"/>
      <c r="MLB14" s="135"/>
      <c r="MLC14" s="135"/>
      <c r="MLD14" s="135"/>
      <c r="MLE14" s="135"/>
      <c r="MLF14" s="135"/>
      <c r="MLG14" s="135"/>
      <c r="MLH14" s="135"/>
      <c r="MLI14" s="135"/>
      <c r="MLJ14" s="135"/>
      <c r="MLK14" s="135"/>
      <c r="MLL14" s="135"/>
      <c r="MLM14" s="135"/>
      <c r="MLN14" s="135"/>
      <c r="MLO14" s="135"/>
      <c r="MLP14" s="135"/>
      <c r="MLQ14" s="135"/>
      <c r="MLR14" s="135"/>
      <c r="MLS14" s="135"/>
      <c r="MLT14" s="135"/>
      <c r="MLU14" s="135"/>
      <c r="MLV14" s="135"/>
      <c r="MLW14" s="135"/>
      <c r="MLX14" s="135"/>
      <c r="MLY14" s="135"/>
      <c r="MLZ14" s="135"/>
      <c r="MMA14" s="135"/>
      <c r="MMB14" s="135"/>
      <c r="MMC14" s="135"/>
      <c r="MMD14" s="135"/>
      <c r="MME14" s="135"/>
      <c r="MMF14" s="135"/>
      <c r="MMG14" s="135"/>
      <c r="MMH14" s="135"/>
      <c r="MMI14" s="135"/>
      <c r="MMJ14" s="135"/>
      <c r="MMK14" s="135"/>
      <c r="MML14" s="135"/>
      <c r="MMM14" s="135"/>
      <c r="MMN14" s="135"/>
      <c r="MMO14" s="135"/>
      <c r="MMP14" s="135"/>
      <c r="MMQ14" s="135"/>
      <c r="MMR14" s="135"/>
      <c r="MMS14" s="135"/>
      <c r="MMT14" s="135"/>
      <c r="MMU14" s="135"/>
      <c r="MMV14" s="135"/>
      <c r="MMW14" s="135"/>
      <c r="MMX14" s="135"/>
      <c r="MMY14" s="135"/>
      <c r="MMZ14" s="135"/>
      <c r="MNA14" s="135"/>
      <c r="MNB14" s="135"/>
      <c r="MNC14" s="135"/>
      <c r="MND14" s="135"/>
      <c r="MNE14" s="135"/>
      <c r="MNF14" s="135"/>
      <c r="MNG14" s="135"/>
      <c r="MNH14" s="135"/>
      <c r="MNI14" s="135"/>
      <c r="MNJ14" s="135"/>
      <c r="MNK14" s="135"/>
      <c r="MNL14" s="135"/>
      <c r="MNM14" s="135"/>
      <c r="MNN14" s="135"/>
      <c r="MNO14" s="135"/>
      <c r="MNP14" s="135"/>
      <c r="MNQ14" s="135"/>
      <c r="MNR14" s="135"/>
      <c r="MNS14" s="135"/>
      <c r="MNT14" s="135"/>
      <c r="MNU14" s="135"/>
      <c r="MNV14" s="135"/>
      <c r="MNW14" s="135"/>
      <c r="MNX14" s="135"/>
      <c r="MNY14" s="135"/>
      <c r="MNZ14" s="135"/>
      <c r="MOA14" s="135"/>
      <c r="MOB14" s="135"/>
      <c r="MOC14" s="135"/>
      <c r="MOD14" s="135"/>
      <c r="MOE14" s="135"/>
      <c r="MOF14" s="135"/>
      <c r="MOG14" s="135"/>
      <c r="MOH14" s="135"/>
      <c r="MOI14" s="135"/>
      <c r="MOJ14" s="135"/>
      <c r="MOK14" s="135"/>
      <c r="MOL14" s="135"/>
      <c r="MOM14" s="135"/>
      <c r="MON14" s="135"/>
      <c r="MOO14" s="135"/>
      <c r="MOP14" s="135"/>
      <c r="MOQ14" s="135"/>
      <c r="MOR14" s="135"/>
      <c r="MOS14" s="135"/>
      <c r="MOT14" s="135"/>
      <c r="MOU14" s="135"/>
      <c r="MOV14" s="135"/>
      <c r="MOW14" s="135"/>
      <c r="MOX14" s="135"/>
      <c r="MOY14" s="135"/>
      <c r="MOZ14" s="135"/>
      <c r="MPA14" s="135"/>
      <c r="MPB14" s="135"/>
      <c r="MPC14" s="135"/>
      <c r="MPD14" s="135"/>
      <c r="MPE14" s="135"/>
      <c r="MPF14" s="135"/>
      <c r="MPG14" s="135"/>
      <c r="MPH14" s="135"/>
      <c r="MPI14" s="135"/>
      <c r="MPJ14" s="135"/>
      <c r="MPK14" s="135"/>
      <c r="MPL14" s="135"/>
      <c r="MPM14" s="135"/>
      <c r="MPN14" s="135"/>
      <c r="MPO14" s="135"/>
      <c r="MPP14" s="135"/>
      <c r="MPQ14" s="135"/>
      <c r="MPR14" s="135"/>
      <c r="MPS14" s="135"/>
      <c r="MPT14" s="135"/>
      <c r="MPU14" s="135"/>
      <c r="MPV14" s="135"/>
      <c r="MPW14" s="135"/>
      <c r="MPX14" s="135"/>
      <c r="MPY14" s="135"/>
      <c r="MPZ14" s="135"/>
      <c r="MQA14" s="135"/>
      <c r="MQB14" s="135"/>
      <c r="MQC14" s="135"/>
      <c r="MQD14" s="135"/>
      <c r="MQE14" s="135"/>
      <c r="MQF14" s="135"/>
      <c r="MQG14" s="135"/>
      <c r="MQH14" s="135"/>
      <c r="MQI14" s="135"/>
      <c r="MQJ14" s="135"/>
      <c r="MQK14" s="135"/>
      <c r="MQL14" s="135"/>
      <c r="MQM14" s="135"/>
      <c r="MQN14" s="135"/>
      <c r="MQO14" s="135"/>
      <c r="MQP14" s="135"/>
      <c r="MQQ14" s="135"/>
      <c r="MQR14" s="135"/>
      <c r="MQS14" s="135"/>
      <c r="MQT14" s="135"/>
      <c r="MQU14" s="135"/>
      <c r="MQV14" s="135"/>
      <c r="MQW14" s="135"/>
      <c r="MQX14" s="135"/>
      <c r="MQY14" s="135"/>
      <c r="MQZ14" s="135"/>
      <c r="MRA14" s="135"/>
      <c r="MRB14" s="135"/>
      <c r="MRC14" s="135"/>
      <c r="MRD14" s="135"/>
      <c r="MRE14" s="135"/>
      <c r="MRF14" s="135"/>
      <c r="MRG14" s="135"/>
      <c r="MRH14" s="135"/>
      <c r="MRI14" s="135"/>
      <c r="MRJ14" s="135"/>
      <c r="MRK14" s="135"/>
      <c r="MRL14" s="135"/>
      <c r="MRM14" s="135"/>
      <c r="MRN14" s="135"/>
      <c r="MRO14" s="135"/>
      <c r="MRP14" s="135"/>
      <c r="MRQ14" s="135"/>
      <c r="MRR14" s="135"/>
      <c r="MRS14" s="135"/>
      <c r="MRT14" s="135"/>
      <c r="MRU14" s="135"/>
      <c r="MRV14" s="135"/>
      <c r="MRW14" s="135"/>
      <c r="MRX14" s="135"/>
      <c r="MRY14" s="135"/>
      <c r="MRZ14" s="135"/>
      <c r="MSA14" s="135"/>
      <c r="MSB14" s="135"/>
      <c r="MSC14" s="135"/>
      <c r="MSD14" s="135"/>
      <c r="MSE14" s="135"/>
      <c r="MSF14" s="135"/>
      <c r="MSG14" s="135"/>
      <c r="MSH14" s="135"/>
      <c r="MSI14" s="135"/>
      <c r="MSJ14" s="135"/>
      <c r="MSK14" s="135"/>
      <c r="MSL14" s="135"/>
      <c r="MSM14" s="135"/>
      <c r="MSN14" s="135"/>
      <c r="MSO14" s="135"/>
      <c r="MSP14" s="135"/>
      <c r="MSQ14" s="135"/>
      <c r="MSR14" s="135"/>
      <c r="MSS14" s="135"/>
      <c r="MST14" s="135"/>
      <c r="MSU14" s="135"/>
      <c r="MSV14" s="135"/>
      <c r="MSW14" s="135"/>
      <c r="MSX14" s="135"/>
      <c r="MSY14" s="135"/>
      <c r="MSZ14" s="135"/>
      <c r="MTA14" s="135"/>
      <c r="MTB14" s="135"/>
      <c r="MTC14" s="135"/>
      <c r="MTD14" s="135"/>
      <c r="MTE14" s="135"/>
      <c r="MTF14" s="135"/>
      <c r="MTG14" s="135"/>
      <c r="MTH14" s="135"/>
      <c r="MTI14" s="135"/>
      <c r="MTJ14" s="135"/>
      <c r="MTK14" s="135"/>
      <c r="MTL14" s="135"/>
      <c r="MTM14" s="135"/>
      <c r="MTN14" s="135"/>
      <c r="MTO14" s="135"/>
      <c r="MTP14" s="135"/>
      <c r="MTQ14" s="135"/>
      <c r="MTR14" s="135"/>
      <c r="MTS14" s="135"/>
      <c r="MTT14" s="135"/>
      <c r="MTU14" s="135"/>
      <c r="MTV14" s="135"/>
      <c r="MTW14" s="135"/>
      <c r="MTX14" s="135"/>
      <c r="MTY14" s="135"/>
      <c r="MTZ14" s="135"/>
      <c r="MUA14" s="135"/>
      <c r="MUB14" s="135"/>
      <c r="MUC14" s="135"/>
      <c r="MUD14" s="135"/>
      <c r="MUE14" s="135"/>
      <c r="MUF14" s="135"/>
      <c r="MUG14" s="135"/>
      <c r="MUH14" s="135"/>
      <c r="MUI14" s="135"/>
      <c r="MUJ14" s="135"/>
      <c r="MUK14" s="135"/>
      <c r="MUL14" s="135"/>
      <c r="MUM14" s="135"/>
      <c r="MUN14" s="135"/>
      <c r="MUO14" s="135"/>
      <c r="MUP14" s="135"/>
      <c r="MUQ14" s="135"/>
      <c r="MUR14" s="135"/>
      <c r="MUS14" s="135"/>
      <c r="MUT14" s="135"/>
      <c r="MUU14" s="135"/>
      <c r="MUV14" s="135"/>
      <c r="MUW14" s="135"/>
      <c r="MUX14" s="135"/>
      <c r="MUY14" s="135"/>
      <c r="MUZ14" s="135"/>
      <c r="MVA14" s="135"/>
      <c r="MVB14" s="135"/>
      <c r="MVC14" s="135"/>
      <c r="MVD14" s="135"/>
      <c r="MVE14" s="135"/>
      <c r="MVF14" s="135"/>
      <c r="MVG14" s="135"/>
      <c r="MVH14" s="135"/>
      <c r="MVI14" s="135"/>
      <c r="MVJ14" s="135"/>
      <c r="MVK14" s="135"/>
      <c r="MVL14" s="135"/>
      <c r="MVM14" s="135"/>
      <c r="MVN14" s="135"/>
      <c r="MVO14" s="135"/>
      <c r="MVP14" s="135"/>
      <c r="MVQ14" s="135"/>
      <c r="MVR14" s="135"/>
      <c r="MVS14" s="135"/>
      <c r="MVT14" s="135"/>
      <c r="MVU14" s="135"/>
      <c r="MVV14" s="135"/>
      <c r="MVW14" s="135"/>
      <c r="MVX14" s="135"/>
      <c r="MVY14" s="135"/>
      <c r="MVZ14" s="135"/>
      <c r="MWA14" s="135"/>
      <c r="MWB14" s="135"/>
      <c r="MWC14" s="135"/>
      <c r="MWD14" s="135"/>
      <c r="MWE14" s="135"/>
      <c r="MWF14" s="135"/>
      <c r="MWG14" s="135"/>
      <c r="MWH14" s="135"/>
      <c r="MWI14" s="135"/>
      <c r="MWJ14" s="135"/>
      <c r="MWK14" s="135"/>
      <c r="MWL14" s="135"/>
      <c r="MWM14" s="135"/>
      <c r="MWN14" s="135"/>
      <c r="MWO14" s="135"/>
      <c r="MWP14" s="135"/>
      <c r="MWQ14" s="135"/>
      <c r="MWR14" s="135"/>
      <c r="MWS14" s="135"/>
      <c r="MWT14" s="135"/>
      <c r="MWU14" s="135"/>
      <c r="MWV14" s="135"/>
      <c r="MWW14" s="135"/>
      <c r="MWX14" s="135"/>
      <c r="MWY14" s="135"/>
      <c r="MWZ14" s="135"/>
      <c r="MXA14" s="135"/>
      <c r="MXB14" s="135"/>
      <c r="MXC14" s="135"/>
      <c r="MXD14" s="135"/>
      <c r="MXE14" s="135"/>
      <c r="MXF14" s="135"/>
      <c r="MXG14" s="135"/>
      <c r="MXH14" s="135"/>
      <c r="MXI14" s="135"/>
      <c r="MXJ14" s="135"/>
      <c r="MXK14" s="135"/>
      <c r="MXL14" s="135"/>
      <c r="MXM14" s="135"/>
      <c r="MXN14" s="135"/>
      <c r="MXO14" s="135"/>
      <c r="MXP14" s="135"/>
      <c r="MXQ14" s="135"/>
      <c r="MXR14" s="135"/>
      <c r="MXS14" s="135"/>
      <c r="MXT14" s="135"/>
      <c r="MXU14" s="135"/>
      <c r="MXV14" s="135"/>
      <c r="MXW14" s="135"/>
      <c r="MXX14" s="135"/>
      <c r="MXY14" s="135"/>
      <c r="MXZ14" s="135"/>
      <c r="MYA14" s="135"/>
      <c r="MYB14" s="135"/>
      <c r="MYC14" s="135"/>
      <c r="MYD14" s="135"/>
      <c r="MYE14" s="135"/>
      <c r="MYF14" s="135"/>
      <c r="MYG14" s="135"/>
      <c r="MYH14" s="135"/>
      <c r="MYI14" s="135"/>
      <c r="MYJ14" s="135"/>
      <c r="MYK14" s="135"/>
      <c r="MYL14" s="135"/>
      <c r="MYM14" s="135"/>
      <c r="MYN14" s="135"/>
      <c r="MYO14" s="135"/>
      <c r="MYP14" s="135"/>
      <c r="MYQ14" s="135"/>
      <c r="MYR14" s="135"/>
      <c r="MYS14" s="135"/>
      <c r="MYT14" s="135"/>
      <c r="MYU14" s="135"/>
      <c r="MYV14" s="135"/>
      <c r="MYW14" s="135"/>
      <c r="MYX14" s="135"/>
      <c r="MYY14" s="135"/>
      <c r="MYZ14" s="135"/>
      <c r="MZA14" s="135"/>
      <c r="MZB14" s="135"/>
      <c r="MZC14" s="135"/>
      <c r="MZD14" s="135"/>
      <c r="MZE14" s="135"/>
      <c r="MZF14" s="135"/>
      <c r="MZG14" s="135"/>
      <c r="MZH14" s="135"/>
      <c r="MZI14" s="135"/>
      <c r="MZJ14" s="135"/>
      <c r="MZK14" s="135"/>
      <c r="MZL14" s="135"/>
      <c r="MZM14" s="135"/>
      <c r="MZN14" s="135"/>
      <c r="MZO14" s="135"/>
      <c r="MZP14" s="135"/>
      <c r="MZQ14" s="135"/>
      <c r="MZR14" s="135"/>
      <c r="MZS14" s="135"/>
      <c r="MZT14" s="135"/>
      <c r="MZU14" s="135"/>
      <c r="MZV14" s="135"/>
      <c r="MZW14" s="135"/>
      <c r="MZX14" s="135"/>
      <c r="MZY14" s="135"/>
      <c r="MZZ14" s="135"/>
      <c r="NAA14" s="135"/>
      <c r="NAB14" s="135"/>
      <c r="NAC14" s="135"/>
      <c r="NAD14" s="135"/>
      <c r="NAE14" s="135"/>
      <c r="NAF14" s="135"/>
      <c r="NAG14" s="135"/>
      <c r="NAH14" s="135"/>
      <c r="NAI14" s="135"/>
      <c r="NAJ14" s="135"/>
      <c r="NAK14" s="135"/>
      <c r="NAL14" s="135"/>
      <c r="NAM14" s="135"/>
      <c r="NAN14" s="135"/>
      <c r="NAO14" s="135"/>
      <c r="NAP14" s="135"/>
      <c r="NAQ14" s="135"/>
      <c r="NAR14" s="135"/>
      <c r="NAS14" s="135"/>
      <c r="NAT14" s="135"/>
      <c r="NAU14" s="135"/>
      <c r="NAV14" s="135"/>
      <c r="NAW14" s="135"/>
      <c r="NAX14" s="135"/>
      <c r="NAY14" s="135"/>
      <c r="NAZ14" s="135"/>
      <c r="NBA14" s="135"/>
      <c r="NBB14" s="135"/>
      <c r="NBC14" s="135"/>
      <c r="NBD14" s="135"/>
      <c r="NBE14" s="135"/>
      <c r="NBF14" s="135"/>
      <c r="NBG14" s="135"/>
      <c r="NBH14" s="135"/>
      <c r="NBI14" s="135"/>
      <c r="NBJ14" s="135"/>
      <c r="NBK14" s="135"/>
      <c r="NBL14" s="135"/>
      <c r="NBM14" s="135"/>
      <c r="NBN14" s="135"/>
      <c r="NBO14" s="135"/>
      <c r="NBP14" s="135"/>
      <c r="NBQ14" s="135"/>
      <c r="NBR14" s="135"/>
      <c r="NBS14" s="135"/>
      <c r="NBT14" s="135"/>
      <c r="NBU14" s="135"/>
      <c r="NBV14" s="135"/>
      <c r="NBW14" s="135"/>
      <c r="NBX14" s="135"/>
      <c r="NBY14" s="135"/>
      <c r="NBZ14" s="135"/>
      <c r="NCA14" s="135"/>
      <c r="NCB14" s="135"/>
      <c r="NCC14" s="135"/>
      <c r="NCD14" s="135"/>
      <c r="NCE14" s="135"/>
      <c r="NCF14" s="135"/>
      <c r="NCG14" s="135"/>
      <c r="NCH14" s="135"/>
      <c r="NCI14" s="135"/>
      <c r="NCJ14" s="135"/>
      <c r="NCK14" s="135"/>
      <c r="NCL14" s="135"/>
      <c r="NCM14" s="135"/>
      <c r="NCN14" s="135"/>
      <c r="NCO14" s="135"/>
      <c r="NCP14" s="135"/>
      <c r="NCQ14" s="135"/>
      <c r="NCR14" s="135"/>
      <c r="NCS14" s="135"/>
      <c r="NCT14" s="135"/>
      <c r="NCU14" s="135"/>
      <c r="NCV14" s="135"/>
      <c r="NCW14" s="135"/>
      <c r="NCX14" s="135"/>
      <c r="NCY14" s="135"/>
      <c r="NCZ14" s="135"/>
      <c r="NDA14" s="135"/>
      <c r="NDB14" s="135"/>
      <c r="NDC14" s="135"/>
      <c r="NDD14" s="135"/>
      <c r="NDE14" s="135"/>
      <c r="NDF14" s="135"/>
      <c r="NDG14" s="135"/>
      <c r="NDH14" s="135"/>
      <c r="NDI14" s="135"/>
      <c r="NDJ14" s="135"/>
      <c r="NDK14" s="135"/>
      <c r="NDL14" s="135"/>
      <c r="NDM14" s="135"/>
      <c r="NDN14" s="135"/>
      <c r="NDO14" s="135"/>
      <c r="NDP14" s="135"/>
      <c r="NDQ14" s="135"/>
      <c r="NDR14" s="135"/>
      <c r="NDS14" s="135"/>
      <c r="NDT14" s="135"/>
      <c r="NDU14" s="135"/>
      <c r="NDV14" s="135"/>
      <c r="NDW14" s="135"/>
      <c r="NDX14" s="135"/>
      <c r="NDY14" s="135"/>
      <c r="NDZ14" s="135"/>
      <c r="NEA14" s="135"/>
      <c r="NEB14" s="135"/>
      <c r="NEC14" s="135"/>
      <c r="NED14" s="135"/>
      <c r="NEE14" s="135"/>
      <c r="NEF14" s="135"/>
      <c r="NEG14" s="135"/>
      <c r="NEH14" s="135"/>
      <c r="NEI14" s="135"/>
      <c r="NEJ14" s="135"/>
      <c r="NEK14" s="135"/>
      <c r="NEL14" s="135"/>
      <c r="NEM14" s="135"/>
      <c r="NEN14" s="135"/>
      <c r="NEO14" s="135"/>
      <c r="NEP14" s="135"/>
      <c r="NEQ14" s="135"/>
      <c r="NER14" s="135"/>
      <c r="NES14" s="135"/>
      <c r="NET14" s="135"/>
      <c r="NEU14" s="135"/>
      <c r="NEV14" s="135"/>
      <c r="NEW14" s="135"/>
      <c r="NEX14" s="135"/>
      <c r="NEY14" s="135"/>
      <c r="NEZ14" s="135"/>
      <c r="NFA14" s="135"/>
      <c r="NFB14" s="135"/>
      <c r="NFC14" s="135"/>
      <c r="NFD14" s="135"/>
      <c r="NFE14" s="135"/>
      <c r="NFF14" s="135"/>
      <c r="NFG14" s="135"/>
      <c r="NFH14" s="135"/>
      <c r="NFI14" s="135"/>
      <c r="NFJ14" s="135"/>
      <c r="NFK14" s="135"/>
      <c r="NFL14" s="135"/>
      <c r="NFM14" s="135"/>
      <c r="NFN14" s="135"/>
      <c r="NFO14" s="135"/>
      <c r="NFP14" s="135"/>
      <c r="NFQ14" s="135"/>
      <c r="NFR14" s="135"/>
      <c r="NFS14" s="135"/>
      <c r="NFT14" s="135"/>
      <c r="NFU14" s="135"/>
      <c r="NFV14" s="135"/>
      <c r="NFW14" s="135"/>
      <c r="NFX14" s="135"/>
      <c r="NFY14" s="135"/>
      <c r="NFZ14" s="135"/>
      <c r="NGA14" s="135"/>
      <c r="NGB14" s="135"/>
      <c r="NGC14" s="135"/>
      <c r="NGD14" s="135"/>
      <c r="NGE14" s="135"/>
      <c r="NGF14" s="135"/>
      <c r="NGG14" s="135"/>
      <c r="NGH14" s="135"/>
      <c r="NGI14" s="135"/>
      <c r="NGJ14" s="135"/>
      <c r="NGK14" s="135"/>
      <c r="NGL14" s="135"/>
      <c r="NGM14" s="135"/>
      <c r="NGN14" s="135"/>
      <c r="NGO14" s="135"/>
      <c r="NGP14" s="135"/>
      <c r="NGQ14" s="135"/>
      <c r="NGR14" s="135"/>
      <c r="NGS14" s="135"/>
      <c r="NGT14" s="135"/>
      <c r="NGU14" s="135"/>
      <c r="NGV14" s="135"/>
      <c r="NGW14" s="135"/>
      <c r="NGX14" s="135"/>
      <c r="NGY14" s="135"/>
      <c r="NGZ14" s="135"/>
      <c r="NHA14" s="135"/>
      <c r="NHB14" s="135"/>
      <c r="NHC14" s="135"/>
      <c r="NHD14" s="135"/>
      <c r="NHE14" s="135"/>
      <c r="NHF14" s="135"/>
      <c r="NHG14" s="135"/>
      <c r="NHH14" s="135"/>
      <c r="NHI14" s="135"/>
      <c r="NHJ14" s="135"/>
      <c r="NHK14" s="135"/>
      <c r="NHL14" s="135"/>
      <c r="NHM14" s="135"/>
      <c r="NHN14" s="135"/>
      <c r="NHO14" s="135"/>
      <c r="NHP14" s="135"/>
      <c r="NHQ14" s="135"/>
      <c r="NHR14" s="135"/>
      <c r="NHS14" s="135"/>
      <c r="NHT14" s="135"/>
      <c r="NHU14" s="135"/>
      <c r="NHV14" s="135"/>
      <c r="NHW14" s="135"/>
      <c r="NHX14" s="135"/>
      <c r="NHY14" s="135"/>
      <c r="NHZ14" s="135"/>
      <c r="NIA14" s="135"/>
      <c r="NIB14" s="135"/>
      <c r="NIC14" s="135"/>
      <c r="NID14" s="135"/>
      <c r="NIE14" s="135"/>
      <c r="NIF14" s="135"/>
      <c r="NIG14" s="135"/>
      <c r="NIH14" s="135"/>
      <c r="NII14" s="135"/>
      <c r="NIJ14" s="135"/>
      <c r="NIK14" s="135"/>
      <c r="NIL14" s="135"/>
      <c r="NIM14" s="135"/>
      <c r="NIN14" s="135"/>
      <c r="NIO14" s="135"/>
      <c r="NIP14" s="135"/>
      <c r="NIQ14" s="135"/>
      <c r="NIR14" s="135"/>
      <c r="NIS14" s="135"/>
      <c r="NIT14" s="135"/>
      <c r="NIU14" s="135"/>
      <c r="NIV14" s="135"/>
      <c r="NIW14" s="135"/>
      <c r="NIX14" s="135"/>
      <c r="NIY14" s="135"/>
      <c r="NIZ14" s="135"/>
      <c r="NJA14" s="135"/>
      <c r="NJB14" s="135"/>
      <c r="NJC14" s="135"/>
      <c r="NJD14" s="135"/>
      <c r="NJE14" s="135"/>
      <c r="NJF14" s="135"/>
      <c r="NJG14" s="135"/>
      <c r="NJH14" s="135"/>
      <c r="NJI14" s="135"/>
      <c r="NJJ14" s="135"/>
      <c r="NJK14" s="135"/>
      <c r="NJL14" s="135"/>
      <c r="NJM14" s="135"/>
      <c r="NJN14" s="135"/>
      <c r="NJO14" s="135"/>
      <c r="NJP14" s="135"/>
      <c r="NJQ14" s="135"/>
      <c r="NJR14" s="135"/>
      <c r="NJS14" s="135"/>
      <c r="NJT14" s="135"/>
      <c r="NJU14" s="135"/>
      <c r="NJV14" s="135"/>
      <c r="NJW14" s="135"/>
      <c r="NJX14" s="135"/>
      <c r="NJY14" s="135"/>
      <c r="NJZ14" s="135"/>
      <c r="NKA14" s="135"/>
      <c r="NKB14" s="135"/>
      <c r="NKC14" s="135"/>
      <c r="NKD14" s="135"/>
      <c r="NKE14" s="135"/>
      <c r="NKF14" s="135"/>
      <c r="NKG14" s="135"/>
      <c r="NKH14" s="135"/>
      <c r="NKI14" s="135"/>
      <c r="NKJ14" s="135"/>
      <c r="NKK14" s="135"/>
      <c r="NKL14" s="135"/>
      <c r="NKM14" s="135"/>
      <c r="NKN14" s="135"/>
      <c r="NKO14" s="135"/>
      <c r="NKP14" s="135"/>
      <c r="NKQ14" s="135"/>
      <c r="NKR14" s="135"/>
      <c r="NKS14" s="135"/>
      <c r="NKT14" s="135"/>
      <c r="NKU14" s="135"/>
      <c r="NKV14" s="135"/>
      <c r="NKW14" s="135"/>
      <c r="NKX14" s="135"/>
      <c r="NKY14" s="135"/>
      <c r="NKZ14" s="135"/>
      <c r="NLA14" s="135"/>
      <c r="NLB14" s="135"/>
      <c r="NLC14" s="135"/>
      <c r="NLD14" s="135"/>
      <c r="NLE14" s="135"/>
      <c r="NLF14" s="135"/>
      <c r="NLG14" s="135"/>
      <c r="NLH14" s="135"/>
      <c r="NLI14" s="135"/>
      <c r="NLJ14" s="135"/>
      <c r="NLK14" s="135"/>
      <c r="NLL14" s="135"/>
      <c r="NLM14" s="135"/>
      <c r="NLN14" s="135"/>
      <c r="NLO14" s="135"/>
      <c r="NLP14" s="135"/>
      <c r="NLQ14" s="135"/>
      <c r="NLR14" s="135"/>
      <c r="NLS14" s="135"/>
      <c r="NLT14" s="135"/>
      <c r="NLU14" s="135"/>
      <c r="NLV14" s="135"/>
      <c r="NLW14" s="135"/>
      <c r="NLX14" s="135"/>
      <c r="NLY14" s="135"/>
      <c r="NLZ14" s="135"/>
      <c r="NMA14" s="135"/>
      <c r="NMB14" s="135"/>
      <c r="NMC14" s="135"/>
      <c r="NMD14" s="135"/>
      <c r="NME14" s="135"/>
      <c r="NMF14" s="135"/>
      <c r="NMG14" s="135"/>
      <c r="NMH14" s="135"/>
      <c r="NMI14" s="135"/>
      <c r="NMJ14" s="135"/>
      <c r="NMK14" s="135"/>
      <c r="NML14" s="135"/>
      <c r="NMM14" s="135"/>
      <c r="NMN14" s="135"/>
      <c r="NMO14" s="135"/>
      <c r="NMP14" s="135"/>
      <c r="NMQ14" s="135"/>
      <c r="NMR14" s="135"/>
      <c r="NMS14" s="135"/>
      <c r="NMT14" s="135"/>
      <c r="NMU14" s="135"/>
      <c r="NMV14" s="135"/>
      <c r="NMW14" s="135"/>
      <c r="NMX14" s="135"/>
      <c r="NMY14" s="135"/>
      <c r="NMZ14" s="135"/>
      <c r="NNA14" s="135"/>
      <c r="NNB14" s="135"/>
      <c r="NNC14" s="135"/>
      <c r="NND14" s="135"/>
      <c r="NNE14" s="135"/>
      <c r="NNF14" s="135"/>
      <c r="NNG14" s="135"/>
      <c r="NNH14" s="135"/>
      <c r="NNI14" s="135"/>
      <c r="NNJ14" s="135"/>
      <c r="NNK14" s="135"/>
      <c r="NNL14" s="135"/>
      <c r="NNM14" s="135"/>
      <c r="NNN14" s="135"/>
      <c r="NNO14" s="135"/>
      <c r="NNP14" s="135"/>
      <c r="NNQ14" s="135"/>
      <c r="NNR14" s="135"/>
      <c r="NNS14" s="135"/>
      <c r="NNT14" s="135"/>
      <c r="NNU14" s="135"/>
      <c r="NNV14" s="135"/>
      <c r="NNW14" s="135"/>
      <c r="NNX14" s="135"/>
      <c r="NNY14" s="135"/>
      <c r="NNZ14" s="135"/>
      <c r="NOA14" s="135"/>
      <c r="NOB14" s="135"/>
      <c r="NOC14" s="135"/>
      <c r="NOD14" s="135"/>
      <c r="NOE14" s="135"/>
      <c r="NOF14" s="135"/>
      <c r="NOG14" s="135"/>
      <c r="NOH14" s="135"/>
      <c r="NOI14" s="135"/>
      <c r="NOJ14" s="135"/>
      <c r="NOK14" s="135"/>
      <c r="NOL14" s="135"/>
      <c r="NOM14" s="135"/>
      <c r="NON14" s="135"/>
      <c r="NOO14" s="135"/>
      <c r="NOP14" s="135"/>
      <c r="NOQ14" s="135"/>
      <c r="NOR14" s="135"/>
      <c r="NOS14" s="135"/>
      <c r="NOT14" s="135"/>
      <c r="NOU14" s="135"/>
      <c r="NOV14" s="135"/>
      <c r="NOW14" s="135"/>
      <c r="NOX14" s="135"/>
      <c r="NOY14" s="135"/>
      <c r="NOZ14" s="135"/>
      <c r="NPA14" s="135"/>
      <c r="NPB14" s="135"/>
      <c r="NPC14" s="135"/>
      <c r="NPD14" s="135"/>
      <c r="NPE14" s="135"/>
      <c r="NPF14" s="135"/>
      <c r="NPG14" s="135"/>
      <c r="NPH14" s="135"/>
      <c r="NPI14" s="135"/>
      <c r="NPJ14" s="135"/>
      <c r="NPK14" s="135"/>
      <c r="NPL14" s="135"/>
      <c r="NPM14" s="135"/>
      <c r="NPN14" s="135"/>
      <c r="NPO14" s="135"/>
      <c r="NPP14" s="135"/>
      <c r="NPQ14" s="135"/>
      <c r="NPR14" s="135"/>
      <c r="NPS14" s="135"/>
      <c r="NPT14" s="135"/>
      <c r="NPU14" s="135"/>
      <c r="NPV14" s="135"/>
      <c r="NPW14" s="135"/>
      <c r="NPX14" s="135"/>
      <c r="NPY14" s="135"/>
      <c r="NPZ14" s="135"/>
      <c r="NQA14" s="135"/>
      <c r="NQB14" s="135"/>
      <c r="NQC14" s="135"/>
      <c r="NQD14" s="135"/>
      <c r="NQE14" s="135"/>
      <c r="NQF14" s="135"/>
      <c r="NQG14" s="135"/>
      <c r="NQH14" s="135"/>
      <c r="NQI14" s="135"/>
      <c r="NQJ14" s="135"/>
      <c r="NQK14" s="135"/>
      <c r="NQL14" s="135"/>
      <c r="NQM14" s="135"/>
      <c r="NQN14" s="135"/>
      <c r="NQO14" s="135"/>
      <c r="NQP14" s="135"/>
      <c r="NQQ14" s="135"/>
      <c r="NQR14" s="135"/>
      <c r="NQS14" s="135"/>
      <c r="NQT14" s="135"/>
      <c r="NQU14" s="135"/>
      <c r="NQV14" s="135"/>
      <c r="NQW14" s="135"/>
      <c r="NQX14" s="135"/>
      <c r="NQY14" s="135"/>
      <c r="NQZ14" s="135"/>
      <c r="NRA14" s="135"/>
      <c r="NRB14" s="135"/>
      <c r="NRC14" s="135"/>
      <c r="NRD14" s="135"/>
      <c r="NRE14" s="135"/>
      <c r="NRF14" s="135"/>
      <c r="NRG14" s="135"/>
      <c r="NRH14" s="135"/>
      <c r="NRI14" s="135"/>
      <c r="NRJ14" s="135"/>
      <c r="NRK14" s="135"/>
      <c r="NRL14" s="135"/>
      <c r="NRM14" s="135"/>
      <c r="NRN14" s="135"/>
      <c r="NRO14" s="135"/>
      <c r="NRP14" s="135"/>
      <c r="NRQ14" s="135"/>
      <c r="NRR14" s="135"/>
      <c r="NRS14" s="135"/>
      <c r="NRT14" s="135"/>
      <c r="NRU14" s="135"/>
      <c r="NRV14" s="135"/>
      <c r="NRW14" s="135"/>
      <c r="NRX14" s="135"/>
      <c r="NRY14" s="135"/>
      <c r="NRZ14" s="135"/>
      <c r="NSA14" s="135"/>
      <c r="NSB14" s="135"/>
      <c r="NSC14" s="135"/>
      <c r="NSD14" s="135"/>
      <c r="NSE14" s="135"/>
      <c r="NSF14" s="135"/>
      <c r="NSG14" s="135"/>
      <c r="NSH14" s="135"/>
      <c r="NSI14" s="135"/>
      <c r="NSJ14" s="135"/>
      <c r="NSK14" s="135"/>
      <c r="NSL14" s="135"/>
      <c r="NSM14" s="135"/>
      <c r="NSN14" s="135"/>
      <c r="NSO14" s="135"/>
      <c r="NSP14" s="135"/>
      <c r="NSQ14" s="135"/>
      <c r="NSR14" s="135"/>
      <c r="NSS14" s="135"/>
      <c r="NST14" s="135"/>
      <c r="NSU14" s="135"/>
      <c r="NSV14" s="135"/>
      <c r="NSW14" s="135"/>
      <c r="NSX14" s="135"/>
      <c r="NSY14" s="135"/>
      <c r="NSZ14" s="135"/>
      <c r="NTA14" s="135"/>
      <c r="NTB14" s="135"/>
      <c r="NTC14" s="135"/>
      <c r="NTD14" s="135"/>
      <c r="NTE14" s="135"/>
      <c r="NTF14" s="135"/>
      <c r="NTG14" s="135"/>
      <c r="NTH14" s="135"/>
      <c r="NTI14" s="135"/>
      <c r="NTJ14" s="135"/>
      <c r="NTK14" s="135"/>
      <c r="NTL14" s="135"/>
      <c r="NTM14" s="135"/>
      <c r="NTN14" s="135"/>
      <c r="NTO14" s="135"/>
      <c r="NTP14" s="135"/>
      <c r="NTQ14" s="135"/>
      <c r="NTR14" s="135"/>
      <c r="NTS14" s="135"/>
      <c r="NTT14" s="135"/>
      <c r="NTU14" s="135"/>
      <c r="NTV14" s="135"/>
      <c r="NTW14" s="135"/>
      <c r="NTX14" s="135"/>
      <c r="NTY14" s="135"/>
      <c r="NTZ14" s="135"/>
      <c r="NUA14" s="135"/>
      <c r="NUB14" s="135"/>
      <c r="NUC14" s="135"/>
      <c r="NUD14" s="135"/>
      <c r="NUE14" s="135"/>
      <c r="NUF14" s="135"/>
      <c r="NUG14" s="135"/>
      <c r="NUH14" s="135"/>
      <c r="NUI14" s="135"/>
      <c r="NUJ14" s="135"/>
      <c r="NUK14" s="135"/>
      <c r="NUL14" s="135"/>
      <c r="NUM14" s="135"/>
      <c r="NUN14" s="135"/>
      <c r="NUO14" s="135"/>
      <c r="NUP14" s="135"/>
      <c r="NUQ14" s="135"/>
      <c r="NUR14" s="135"/>
      <c r="NUS14" s="135"/>
      <c r="NUT14" s="135"/>
      <c r="NUU14" s="135"/>
      <c r="NUV14" s="135"/>
      <c r="NUW14" s="135"/>
      <c r="NUX14" s="135"/>
      <c r="NUY14" s="135"/>
      <c r="NUZ14" s="135"/>
      <c r="NVA14" s="135"/>
      <c r="NVB14" s="135"/>
      <c r="NVC14" s="135"/>
      <c r="NVD14" s="135"/>
      <c r="NVE14" s="135"/>
      <c r="NVF14" s="135"/>
      <c r="NVG14" s="135"/>
      <c r="NVH14" s="135"/>
      <c r="NVI14" s="135"/>
      <c r="NVJ14" s="135"/>
      <c r="NVK14" s="135"/>
      <c r="NVL14" s="135"/>
      <c r="NVM14" s="135"/>
      <c r="NVN14" s="135"/>
      <c r="NVO14" s="135"/>
      <c r="NVP14" s="135"/>
      <c r="NVQ14" s="135"/>
      <c r="NVR14" s="135"/>
      <c r="NVS14" s="135"/>
      <c r="NVT14" s="135"/>
      <c r="NVU14" s="135"/>
      <c r="NVV14" s="135"/>
      <c r="NVW14" s="135"/>
      <c r="NVX14" s="135"/>
      <c r="NVY14" s="135"/>
      <c r="NVZ14" s="135"/>
      <c r="NWA14" s="135"/>
      <c r="NWB14" s="135"/>
      <c r="NWC14" s="135"/>
      <c r="NWD14" s="135"/>
      <c r="NWE14" s="135"/>
      <c r="NWF14" s="135"/>
      <c r="NWG14" s="135"/>
      <c r="NWH14" s="135"/>
      <c r="NWI14" s="135"/>
      <c r="NWJ14" s="135"/>
      <c r="NWK14" s="135"/>
      <c r="NWL14" s="135"/>
      <c r="NWM14" s="135"/>
      <c r="NWN14" s="135"/>
      <c r="NWO14" s="135"/>
      <c r="NWP14" s="135"/>
      <c r="NWQ14" s="135"/>
      <c r="NWR14" s="135"/>
      <c r="NWS14" s="135"/>
      <c r="NWT14" s="135"/>
      <c r="NWU14" s="135"/>
      <c r="NWV14" s="135"/>
      <c r="NWW14" s="135"/>
      <c r="NWX14" s="135"/>
      <c r="NWY14" s="135"/>
      <c r="NWZ14" s="135"/>
      <c r="NXA14" s="135"/>
      <c r="NXB14" s="135"/>
      <c r="NXC14" s="135"/>
      <c r="NXD14" s="135"/>
      <c r="NXE14" s="135"/>
      <c r="NXF14" s="135"/>
      <c r="NXG14" s="135"/>
      <c r="NXH14" s="135"/>
      <c r="NXI14" s="135"/>
      <c r="NXJ14" s="135"/>
      <c r="NXK14" s="135"/>
      <c r="NXL14" s="135"/>
      <c r="NXM14" s="135"/>
      <c r="NXN14" s="135"/>
      <c r="NXO14" s="135"/>
      <c r="NXP14" s="135"/>
      <c r="NXQ14" s="135"/>
      <c r="NXR14" s="135"/>
      <c r="NXS14" s="135"/>
      <c r="NXT14" s="135"/>
      <c r="NXU14" s="135"/>
      <c r="NXV14" s="135"/>
      <c r="NXW14" s="135"/>
      <c r="NXX14" s="135"/>
      <c r="NXY14" s="135"/>
      <c r="NXZ14" s="135"/>
      <c r="NYA14" s="135"/>
      <c r="NYB14" s="135"/>
      <c r="NYC14" s="135"/>
      <c r="NYD14" s="135"/>
      <c r="NYE14" s="135"/>
      <c r="NYF14" s="135"/>
      <c r="NYG14" s="135"/>
      <c r="NYH14" s="135"/>
      <c r="NYI14" s="135"/>
      <c r="NYJ14" s="135"/>
      <c r="NYK14" s="135"/>
      <c r="NYL14" s="135"/>
      <c r="NYM14" s="135"/>
      <c r="NYN14" s="135"/>
      <c r="NYO14" s="135"/>
      <c r="NYP14" s="135"/>
      <c r="NYQ14" s="135"/>
      <c r="NYR14" s="135"/>
      <c r="NYS14" s="135"/>
      <c r="NYT14" s="135"/>
      <c r="NYU14" s="135"/>
      <c r="NYV14" s="135"/>
      <c r="NYW14" s="135"/>
      <c r="NYX14" s="135"/>
      <c r="NYY14" s="135"/>
      <c r="NYZ14" s="135"/>
      <c r="NZA14" s="135"/>
      <c r="NZB14" s="135"/>
      <c r="NZC14" s="135"/>
      <c r="NZD14" s="135"/>
      <c r="NZE14" s="135"/>
      <c r="NZF14" s="135"/>
      <c r="NZG14" s="135"/>
      <c r="NZH14" s="135"/>
      <c r="NZI14" s="135"/>
      <c r="NZJ14" s="135"/>
      <c r="NZK14" s="135"/>
      <c r="NZL14" s="135"/>
      <c r="NZM14" s="135"/>
      <c r="NZN14" s="135"/>
      <c r="NZO14" s="135"/>
      <c r="NZP14" s="135"/>
      <c r="NZQ14" s="135"/>
      <c r="NZR14" s="135"/>
      <c r="NZS14" s="135"/>
      <c r="NZT14" s="135"/>
      <c r="NZU14" s="135"/>
      <c r="NZV14" s="135"/>
      <c r="NZW14" s="135"/>
      <c r="NZX14" s="135"/>
      <c r="NZY14" s="135"/>
      <c r="NZZ14" s="135"/>
      <c r="OAA14" s="135"/>
      <c r="OAB14" s="135"/>
      <c r="OAC14" s="135"/>
      <c r="OAD14" s="135"/>
      <c r="OAE14" s="135"/>
      <c r="OAF14" s="135"/>
      <c r="OAG14" s="135"/>
      <c r="OAH14" s="135"/>
      <c r="OAI14" s="135"/>
      <c r="OAJ14" s="135"/>
      <c r="OAK14" s="135"/>
      <c r="OAL14" s="135"/>
      <c r="OAM14" s="135"/>
      <c r="OAN14" s="135"/>
      <c r="OAO14" s="135"/>
      <c r="OAP14" s="135"/>
      <c r="OAQ14" s="135"/>
      <c r="OAR14" s="135"/>
      <c r="OAS14" s="135"/>
      <c r="OAT14" s="135"/>
      <c r="OAU14" s="135"/>
      <c r="OAV14" s="135"/>
      <c r="OAW14" s="135"/>
      <c r="OAX14" s="135"/>
      <c r="OAY14" s="135"/>
      <c r="OAZ14" s="135"/>
      <c r="OBA14" s="135"/>
      <c r="OBB14" s="135"/>
      <c r="OBC14" s="135"/>
      <c r="OBD14" s="135"/>
      <c r="OBE14" s="135"/>
      <c r="OBF14" s="135"/>
      <c r="OBG14" s="135"/>
      <c r="OBH14" s="135"/>
      <c r="OBI14" s="135"/>
      <c r="OBJ14" s="135"/>
      <c r="OBK14" s="135"/>
      <c r="OBL14" s="135"/>
      <c r="OBM14" s="135"/>
      <c r="OBN14" s="135"/>
      <c r="OBO14" s="135"/>
      <c r="OBP14" s="135"/>
      <c r="OBQ14" s="135"/>
      <c r="OBR14" s="135"/>
      <c r="OBS14" s="135"/>
      <c r="OBT14" s="135"/>
      <c r="OBU14" s="135"/>
      <c r="OBV14" s="135"/>
      <c r="OBW14" s="135"/>
      <c r="OBX14" s="135"/>
      <c r="OBY14" s="135"/>
      <c r="OBZ14" s="135"/>
      <c r="OCA14" s="135"/>
      <c r="OCB14" s="135"/>
      <c r="OCC14" s="135"/>
      <c r="OCD14" s="135"/>
      <c r="OCE14" s="135"/>
      <c r="OCF14" s="135"/>
      <c r="OCG14" s="135"/>
      <c r="OCH14" s="135"/>
      <c r="OCI14" s="135"/>
      <c r="OCJ14" s="135"/>
      <c r="OCK14" s="135"/>
      <c r="OCL14" s="135"/>
      <c r="OCM14" s="135"/>
      <c r="OCN14" s="135"/>
      <c r="OCO14" s="135"/>
      <c r="OCP14" s="135"/>
      <c r="OCQ14" s="135"/>
      <c r="OCR14" s="135"/>
      <c r="OCS14" s="135"/>
      <c r="OCT14" s="135"/>
      <c r="OCU14" s="135"/>
      <c r="OCV14" s="135"/>
      <c r="OCW14" s="135"/>
      <c r="OCX14" s="135"/>
      <c r="OCY14" s="135"/>
      <c r="OCZ14" s="135"/>
      <c r="ODA14" s="135"/>
      <c r="ODB14" s="135"/>
      <c r="ODC14" s="135"/>
      <c r="ODD14" s="135"/>
      <c r="ODE14" s="135"/>
      <c r="ODF14" s="135"/>
      <c r="ODG14" s="135"/>
      <c r="ODH14" s="135"/>
      <c r="ODI14" s="135"/>
      <c r="ODJ14" s="135"/>
      <c r="ODK14" s="135"/>
      <c r="ODL14" s="135"/>
      <c r="ODM14" s="135"/>
      <c r="ODN14" s="135"/>
      <c r="ODO14" s="135"/>
      <c r="ODP14" s="135"/>
      <c r="ODQ14" s="135"/>
      <c r="ODR14" s="135"/>
      <c r="ODS14" s="135"/>
      <c r="ODT14" s="135"/>
      <c r="ODU14" s="135"/>
      <c r="ODV14" s="135"/>
      <c r="ODW14" s="135"/>
      <c r="ODX14" s="135"/>
      <c r="ODY14" s="135"/>
      <c r="ODZ14" s="135"/>
      <c r="OEA14" s="135"/>
      <c r="OEB14" s="135"/>
      <c r="OEC14" s="135"/>
      <c r="OED14" s="135"/>
      <c r="OEE14" s="135"/>
      <c r="OEF14" s="135"/>
      <c r="OEG14" s="135"/>
      <c r="OEH14" s="135"/>
      <c r="OEI14" s="135"/>
      <c r="OEJ14" s="135"/>
      <c r="OEK14" s="135"/>
      <c r="OEL14" s="135"/>
      <c r="OEM14" s="135"/>
      <c r="OEN14" s="135"/>
      <c r="OEO14" s="135"/>
      <c r="OEP14" s="135"/>
      <c r="OEQ14" s="135"/>
      <c r="OER14" s="135"/>
      <c r="OES14" s="135"/>
      <c r="OET14" s="135"/>
      <c r="OEU14" s="135"/>
      <c r="OEV14" s="135"/>
      <c r="OEW14" s="135"/>
      <c r="OEX14" s="135"/>
      <c r="OEY14" s="135"/>
      <c r="OEZ14" s="135"/>
      <c r="OFA14" s="135"/>
      <c r="OFB14" s="135"/>
      <c r="OFC14" s="135"/>
      <c r="OFD14" s="135"/>
      <c r="OFE14" s="135"/>
      <c r="OFF14" s="135"/>
      <c r="OFG14" s="135"/>
      <c r="OFH14" s="135"/>
      <c r="OFI14" s="135"/>
      <c r="OFJ14" s="135"/>
      <c r="OFK14" s="135"/>
      <c r="OFL14" s="135"/>
      <c r="OFM14" s="135"/>
      <c r="OFN14" s="135"/>
      <c r="OFO14" s="135"/>
      <c r="OFP14" s="135"/>
      <c r="OFQ14" s="135"/>
      <c r="OFR14" s="135"/>
      <c r="OFS14" s="135"/>
      <c r="OFT14" s="135"/>
      <c r="OFU14" s="135"/>
      <c r="OFV14" s="135"/>
      <c r="OFW14" s="135"/>
      <c r="OFX14" s="135"/>
      <c r="OFY14" s="135"/>
      <c r="OFZ14" s="135"/>
      <c r="OGA14" s="135"/>
      <c r="OGB14" s="135"/>
      <c r="OGC14" s="135"/>
      <c r="OGD14" s="135"/>
      <c r="OGE14" s="135"/>
      <c r="OGF14" s="135"/>
      <c r="OGG14" s="135"/>
      <c r="OGH14" s="135"/>
      <c r="OGI14" s="135"/>
      <c r="OGJ14" s="135"/>
      <c r="OGK14" s="135"/>
      <c r="OGL14" s="135"/>
      <c r="OGM14" s="135"/>
      <c r="OGN14" s="135"/>
      <c r="OGO14" s="135"/>
      <c r="OGP14" s="135"/>
      <c r="OGQ14" s="135"/>
      <c r="OGR14" s="135"/>
      <c r="OGS14" s="135"/>
      <c r="OGT14" s="135"/>
      <c r="OGU14" s="135"/>
      <c r="OGV14" s="135"/>
      <c r="OGW14" s="135"/>
      <c r="OGX14" s="135"/>
      <c r="OGY14" s="135"/>
      <c r="OGZ14" s="135"/>
      <c r="OHA14" s="135"/>
      <c r="OHB14" s="135"/>
      <c r="OHC14" s="135"/>
      <c r="OHD14" s="135"/>
      <c r="OHE14" s="135"/>
      <c r="OHF14" s="135"/>
      <c r="OHG14" s="135"/>
      <c r="OHH14" s="135"/>
      <c r="OHI14" s="135"/>
      <c r="OHJ14" s="135"/>
      <c r="OHK14" s="135"/>
      <c r="OHL14" s="135"/>
      <c r="OHM14" s="135"/>
      <c r="OHN14" s="135"/>
      <c r="OHO14" s="135"/>
      <c r="OHP14" s="135"/>
      <c r="OHQ14" s="135"/>
      <c r="OHR14" s="135"/>
      <c r="OHS14" s="135"/>
      <c r="OHT14" s="135"/>
      <c r="OHU14" s="135"/>
      <c r="OHV14" s="135"/>
      <c r="OHW14" s="135"/>
      <c r="OHX14" s="135"/>
      <c r="OHY14" s="135"/>
      <c r="OHZ14" s="135"/>
      <c r="OIA14" s="135"/>
      <c r="OIB14" s="135"/>
      <c r="OIC14" s="135"/>
      <c r="OID14" s="135"/>
      <c r="OIE14" s="135"/>
      <c r="OIF14" s="135"/>
      <c r="OIG14" s="135"/>
      <c r="OIH14" s="135"/>
      <c r="OII14" s="135"/>
      <c r="OIJ14" s="135"/>
      <c r="OIK14" s="135"/>
      <c r="OIL14" s="135"/>
      <c r="OIM14" s="135"/>
      <c r="OIN14" s="135"/>
      <c r="OIO14" s="135"/>
      <c r="OIP14" s="135"/>
      <c r="OIQ14" s="135"/>
      <c r="OIR14" s="135"/>
      <c r="OIS14" s="135"/>
      <c r="OIT14" s="135"/>
      <c r="OIU14" s="135"/>
      <c r="OIV14" s="135"/>
      <c r="OIW14" s="135"/>
      <c r="OIX14" s="135"/>
      <c r="OIY14" s="135"/>
      <c r="OIZ14" s="135"/>
      <c r="OJA14" s="135"/>
      <c r="OJB14" s="135"/>
      <c r="OJC14" s="135"/>
      <c r="OJD14" s="135"/>
      <c r="OJE14" s="135"/>
      <c r="OJF14" s="135"/>
      <c r="OJG14" s="135"/>
      <c r="OJH14" s="135"/>
      <c r="OJI14" s="135"/>
      <c r="OJJ14" s="135"/>
      <c r="OJK14" s="135"/>
      <c r="OJL14" s="135"/>
      <c r="OJM14" s="135"/>
      <c r="OJN14" s="135"/>
      <c r="OJO14" s="135"/>
      <c r="OJP14" s="135"/>
      <c r="OJQ14" s="135"/>
      <c r="OJR14" s="135"/>
      <c r="OJS14" s="135"/>
      <c r="OJT14" s="135"/>
      <c r="OJU14" s="135"/>
      <c r="OJV14" s="135"/>
      <c r="OJW14" s="135"/>
      <c r="OJX14" s="135"/>
      <c r="OJY14" s="135"/>
      <c r="OJZ14" s="135"/>
      <c r="OKA14" s="135"/>
      <c r="OKB14" s="135"/>
      <c r="OKC14" s="135"/>
      <c r="OKD14" s="135"/>
      <c r="OKE14" s="135"/>
      <c r="OKF14" s="135"/>
      <c r="OKG14" s="135"/>
      <c r="OKH14" s="135"/>
      <c r="OKI14" s="135"/>
      <c r="OKJ14" s="135"/>
      <c r="OKK14" s="135"/>
      <c r="OKL14" s="135"/>
      <c r="OKM14" s="135"/>
      <c r="OKN14" s="135"/>
      <c r="OKO14" s="135"/>
      <c r="OKP14" s="135"/>
      <c r="OKQ14" s="135"/>
      <c r="OKR14" s="135"/>
      <c r="OKS14" s="135"/>
      <c r="OKT14" s="135"/>
      <c r="OKU14" s="135"/>
      <c r="OKV14" s="135"/>
      <c r="OKW14" s="135"/>
      <c r="OKX14" s="135"/>
      <c r="OKY14" s="135"/>
      <c r="OKZ14" s="135"/>
      <c r="OLA14" s="135"/>
      <c r="OLB14" s="135"/>
      <c r="OLC14" s="135"/>
      <c r="OLD14" s="135"/>
      <c r="OLE14" s="135"/>
      <c r="OLF14" s="135"/>
      <c r="OLG14" s="135"/>
      <c r="OLH14" s="135"/>
      <c r="OLI14" s="135"/>
      <c r="OLJ14" s="135"/>
      <c r="OLK14" s="135"/>
      <c r="OLL14" s="135"/>
      <c r="OLM14" s="135"/>
      <c r="OLN14" s="135"/>
      <c r="OLO14" s="135"/>
      <c r="OLP14" s="135"/>
      <c r="OLQ14" s="135"/>
      <c r="OLR14" s="135"/>
      <c r="OLS14" s="135"/>
      <c r="OLT14" s="135"/>
      <c r="OLU14" s="135"/>
      <c r="OLV14" s="135"/>
      <c r="OLW14" s="135"/>
      <c r="OLX14" s="135"/>
      <c r="OLY14" s="135"/>
      <c r="OLZ14" s="135"/>
      <c r="OMA14" s="135"/>
      <c r="OMB14" s="135"/>
      <c r="OMC14" s="135"/>
      <c r="OMD14" s="135"/>
      <c r="OME14" s="135"/>
      <c r="OMF14" s="135"/>
      <c r="OMG14" s="135"/>
      <c r="OMH14" s="135"/>
      <c r="OMI14" s="135"/>
      <c r="OMJ14" s="135"/>
      <c r="OMK14" s="135"/>
      <c r="OML14" s="135"/>
      <c r="OMM14" s="135"/>
      <c r="OMN14" s="135"/>
      <c r="OMO14" s="135"/>
      <c r="OMP14" s="135"/>
      <c r="OMQ14" s="135"/>
      <c r="OMR14" s="135"/>
      <c r="OMS14" s="135"/>
      <c r="OMT14" s="135"/>
      <c r="OMU14" s="135"/>
      <c r="OMV14" s="135"/>
      <c r="OMW14" s="135"/>
      <c r="OMX14" s="135"/>
      <c r="OMY14" s="135"/>
      <c r="OMZ14" s="135"/>
      <c r="ONA14" s="135"/>
      <c r="ONB14" s="135"/>
      <c r="ONC14" s="135"/>
      <c r="OND14" s="135"/>
      <c r="ONE14" s="135"/>
      <c r="ONF14" s="135"/>
      <c r="ONG14" s="135"/>
      <c r="ONH14" s="135"/>
      <c r="ONI14" s="135"/>
      <c r="ONJ14" s="135"/>
      <c r="ONK14" s="135"/>
      <c r="ONL14" s="135"/>
      <c r="ONM14" s="135"/>
      <c r="ONN14" s="135"/>
      <c r="ONO14" s="135"/>
      <c r="ONP14" s="135"/>
      <c r="ONQ14" s="135"/>
      <c r="ONR14" s="135"/>
      <c r="ONS14" s="135"/>
      <c r="ONT14" s="135"/>
      <c r="ONU14" s="135"/>
      <c r="ONV14" s="135"/>
      <c r="ONW14" s="135"/>
      <c r="ONX14" s="135"/>
      <c r="ONY14" s="135"/>
      <c r="ONZ14" s="135"/>
      <c r="OOA14" s="135"/>
      <c r="OOB14" s="135"/>
      <c r="OOC14" s="135"/>
      <c r="OOD14" s="135"/>
      <c r="OOE14" s="135"/>
      <c r="OOF14" s="135"/>
      <c r="OOG14" s="135"/>
      <c r="OOH14" s="135"/>
      <c r="OOI14" s="135"/>
      <c r="OOJ14" s="135"/>
      <c r="OOK14" s="135"/>
      <c r="OOL14" s="135"/>
      <c r="OOM14" s="135"/>
      <c r="OON14" s="135"/>
      <c r="OOO14" s="135"/>
      <c r="OOP14" s="135"/>
      <c r="OOQ14" s="135"/>
      <c r="OOR14" s="135"/>
      <c r="OOS14" s="135"/>
      <c r="OOT14" s="135"/>
      <c r="OOU14" s="135"/>
      <c r="OOV14" s="135"/>
      <c r="OOW14" s="135"/>
      <c r="OOX14" s="135"/>
      <c r="OOY14" s="135"/>
      <c r="OOZ14" s="135"/>
      <c r="OPA14" s="135"/>
      <c r="OPB14" s="135"/>
      <c r="OPC14" s="135"/>
      <c r="OPD14" s="135"/>
      <c r="OPE14" s="135"/>
      <c r="OPF14" s="135"/>
      <c r="OPG14" s="135"/>
      <c r="OPH14" s="135"/>
      <c r="OPI14" s="135"/>
      <c r="OPJ14" s="135"/>
      <c r="OPK14" s="135"/>
      <c r="OPL14" s="135"/>
      <c r="OPM14" s="135"/>
      <c r="OPN14" s="135"/>
      <c r="OPO14" s="135"/>
      <c r="OPP14" s="135"/>
      <c r="OPQ14" s="135"/>
      <c r="OPR14" s="135"/>
      <c r="OPS14" s="135"/>
      <c r="OPT14" s="135"/>
      <c r="OPU14" s="135"/>
      <c r="OPV14" s="135"/>
      <c r="OPW14" s="135"/>
      <c r="OPX14" s="135"/>
      <c r="OPY14" s="135"/>
      <c r="OPZ14" s="135"/>
      <c r="OQA14" s="135"/>
      <c r="OQB14" s="135"/>
      <c r="OQC14" s="135"/>
      <c r="OQD14" s="135"/>
      <c r="OQE14" s="135"/>
      <c r="OQF14" s="135"/>
      <c r="OQG14" s="135"/>
      <c r="OQH14" s="135"/>
      <c r="OQI14" s="135"/>
      <c r="OQJ14" s="135"/>
      <c r="OQK14" s="135"/>
      <c r="OQL14" s="135"/>
      <c r="OQM14" s="135"/>
      <c r="OQN14" s="135"/>
      <c r="OQO14" s="135"/>
      <c r="OQP14" s="135"/>
      <c r="OQQ14" s="135"/>
      <c r="OQR14" s="135"/>
      <c r="OQS14" s="135"/>
      <c r="OQT14" s="135"/>
      <c r="OQU14" s="135"/>
      <c r="OQV14" s="135"/>
      <c r="OQW14" s="135"/>
      <c r="OQX14" s="135"/>
      <c r="OQY14" s="135"/>
      <c r="OQZ14" s="135"/>
      <c r="ORA14" s="135"/>
      <c r="ORB14" s="135"/>
      <c r="ORC14" s="135"/>
      <c r="ORD14" s="135"/>
      <c r="ORE14" s="135"/>
      <c r="ORF14" s="135"/>
      <c r="ORG14" s="135"/>
      <c r="ORH14" s="135"/>
      <c r="ORI14" s="135"/>
      <c r="ORJ14" s="135"/>
      <c r="ORK14" s="135"/>
      <c r="ORL14" s="135"/>
      <c r="ORM14" s="135"/>
      <c r="ORN14" s="135"/>
      <c r="ORO14" s="135"/>
      <c r="ORP14" s="135"/>
      <c r="ORQ14" s="135"/>
      <c r="ORR14" s="135"/>
      <c r="ORS14" s="135"/>
      <c r="ORT14" s="135"/>
      <c r="ORU14" s="135"/>
      <c r="ORV14" s="135"/>
      <c r="ORW14" s="135"/>
      <c r="ORX14" s="135"/>
      <c r="ORY14" s="135"/>
      <c r="ORZ14" s="135"/>
      <c r="OSA14" s="135"/>
      <c r="OSB14" s="135"/>
      <c r="OSC14" s="135"/>
      <c r="OSD14" s="135"/>
      <c r="OSE14" s="135"/>
      <c r="OSF14" s="135"/>
      <c r="OSG14" s="135"/>
      <c r="OSH14" s="135"/>
      <c r="OSI14" s="135"/>
      <c r="OSJ14" s="135"/>
      <c r="OSK14" s="135"/>
      <c r="OSL14" s="135"/>
      <c r="OSM14" s="135"/>
      <c r="OSN14" s="135"/>
      <c r="OSO14" s="135"/>
      <c r="OSP14" s="135"/>
      <c r="OSQ14" s="135"/>
      <c r="OSR14" s="135"/>
      <c r="OSS14" s="135"/>
      <c r="OST14" s="135"/>
      <c r="OSU14" s="135"/>
      <c r="OSV14" s="135"/>
      <c r="OSW14" s="135"/>
      <c r="OSX14" s="135"/>
      <c r="OSY14" s="135"/>
      <c r="OSZ14" s="135"/>
      <c r="OTA14" s="135"/>
      <c r="OTB14" s="135"/>
      <c r="OTC14" s="135"/>
      <c r="OTD14" s="135"/>
      <c r="OTE14" s="135"/>
      <c r="OTF14" s="135"/>
      <c r="OTG14" s="135"/>
      <c r="OTH14" s="135"/>
      <c r="OTI14" s="135"/>
      <c r="OTJ14" s="135"/>
      <c r="OTK14" s="135"/>
      <c r="OTL14" s="135"/>
      <c r="OTM14" s="135"/>
      <c r="OTN14" s="135"/>
      <c r="OTO14" s="135"/>
      <c r="OTP14" s="135"/>
      <c r="OTQ14" s="135"/>
      <c r="OTR14" s="135"/>
      <c r="OTS14" s="135"/>
      <c r="OTT14" s="135"/>
      <c r="OTU14" s="135"/>
      <c r="OTV14" s="135"/>
      <c r="OTW14" s="135"/>
      <c r="OTX14" s="135"/>
      <c r="OTY14" s="135"/>
      <c r="OTZ14" s="135"/>
      <c r="OUA14" s="135"/>
      <c r="OUB14" s="135"/>
      <c r="OUC14" s="135"/>
      <c r="OUD14" s="135"/>
      <c r="OUE14" s="135"/>
      <c r="OUF14" s="135"/>
      <c r="OUG14" s="135"/>
      <c r="OUH14" s="135"/>
      <c r="OUI14" s="135"/>
      <c r="OUJ14" s="135"/>
      <c r="OUK14" s="135"/>
      <c r="OUL14" s="135"/>
      <c r="OUM14" s="135"/>
      <c r="OUN14" s="135"/>
      <c r="OUO14" s="135"/>
      <c r="OUP14" s="135"/>
      <c r="OUQ14" s="135"/>
      <c r="OUR14" s="135"/>
      <c r="OUS14" s="135"/>
      <c r="OUT14" s="135"/>
      <c r="OUU14" s="135"/>
      <c r="OUV14" s="135"/>
      <c r="OUW14" s="135"/>
      <c r="OUX14" s="135"/>
      <c r="OUY14" s="135"/>
      <c r="OUZ14" s="135"/>
      <c r="OVA14" s="135"/>
      <c r="OVB14" s="135"/>
      <c r="OVC14" s="135"/>
      <c r="OVD14" s="135"/>
      <c r="OVE14" s="135"/>
      <c r="OVF14" s="135"/>
      <c r="OVG14" s="135"/>
      <c r="OVH14" s="135"/>
      <c r="OVI14" s="135"/>
      <c r="OVJ14" s="135"/>
      <c r="OVK14" s="135"/>
      <c r="OVL14" s="135"/>
      <c r="OVM14" s="135"/>
      <c r="OVN14" s="135"/>
      <c r="OVO14" s="135"/>
      <c r="OVP14" s="135"/>
      <c r="OVQ14" s="135"/>
      <c r="OVR14" s="135"/>
      <c r="OVS14" s="135"/>
      <c r="OVT14" s="135"/>
      <c r="OVU14" s="135"/>
      <c r="OVV14" s="135"/>
      <c r="OVW14" s="135"/>
      <c r="OVX14" s="135"/>
      <c r="OVY14" s="135"/>
      <c r="OVZ14" s="135"/>
      <c r="OWA14" s="135"/>
      <c r="OWB14" s="135"/>
      <c r="OWC14" s="135"/>
      <c r="OWD14" s="135"/>
      <c r="OWE14" s="135"/>
      <c r="OWF14" s="135"/>
      <c r="OWG14" s="135"/>
      <c r="OWH14" s="135"/>
      <c r="OWI14" s="135"/>
      <c r="OWJ14" s="135"/>
      <c r="OWK14" s="135"/>
      <c r="OWL14" s="135"/>
      <c r="OWM14" s="135"/>
      <c r="OWN14" s="135"/>
      <c r="OWO14" s="135"/>
      <c r="OWP14" s="135"/>
      <c r="OWQ14" s="135"/>
      <c r="OWR14" s="135"/>
      <c r="OWS14" s="135"/>
      <c r="OWT14" s="135"/>
      <c r="OWU14" s="135"/>
      <c r="OWV14" s="135"/>
      <c r="OWW14" s="135"/>
      <c r="OWX14" s="135"/>
      <c r="OWY14" s="135"/>
      <c r="OWZ14" s="135"/>
      <c r="OXA14" s="135"/>
      <c r="OXB14" s="135"/>
      <c r="OXC14" s="135"/>
      <c r="OXD14" s="135"/>
      <c r="OXE14" s="135"/>
      <c r="OXF14" s="135"/>
      <c r="OXG14" s="135"/>
      <c r="OXH14" s="135"/>
      <c r="OXI14" s="135"/>
      <c r="OXJ14" s="135"/>
      <c r="OXK14" s="135"/>
      <c r="OXL14" s="135"/>
      <c r="OXM14" s="135"/>
      <c r="OXN14" s="135"/>
      <c r="OXO14" s="135"/>
      <c r="OXP14" s="135"/>
      <c r="OXQ14" s="135"/>
      <c r="OXR14" s="135"/>
      <c r="OXS14" s="135"/>
      <c r="OXT14" s="135"/>
      <c r="OXU14" s="135"/>
      <c r="OXV14" s="135"/>
      <c r="OXW14" s="135"/>
      <c r="OXX14" s="135"/>
      <c r="OXY14" s="135"/>
      <c r="OXZ14" s="135"/>
      <c r="OYA14" s="135"/>
      <c r="OYB14" s="135"/>
      <c r="OYC14" s="135"/>
      <c r="OYD14" s="135"/>
      <c r="OYE14" s="135"/>
      <c r="OYF14" s="135"/>
      <c r="OYG14" s="135"/>
      <c r="OYH14" s="135"/>
      <c r="OYI14" s="135"/>
      <c r="OYJ14" s="135"/>
      <c r="OYK14" s="135"/>
      <c r="OYL14" s="135"/>
      <c r="OYM14" s="135"/>
      <c r="OYN14" s="135"/>
      <c r="OYO14" s="135"/>
      <c r="OYP14" s="135"/>
      <c r="OYQ14" s="135"/>
      <c r="OYR14" s="135"/>
      <c r="OYS14" s="135"/>
      <c r="OYT14" s="135"/>
      <c r="OYU14" s="135"/>
      <c r="OYV14" s="135"/>
      <c r="OYW14" s="135"/>
      <c r="OYX14" s="135"/>
      <c r="OYY14" s="135"/>
      <c r="OYZ14" s="135"/>
      <c r="OZA14" s="135"/>
      <c r="OZB14" s="135"/>
      <c r="OZC14" s="135"/>
      <c r="OZD14" s="135"/>
      <c r="OZE14" s="135"/>
      <c r="OZF14" s="135"/>
      <c r="OZG14" s="135"/>
      <c r="OZH14" s="135"/>
      <c r="OZI14" s="135"/>
      <c r="OZJ14" s="135"/>
      <c r="OZK14" s="135"/>
      <c r="OZL14" s="135"/>
      <c r="OZM14" s="135"/>
      <c r="OZN14" s="135"/>
      <c r="OZO14" s="135"/>
      <c r="OZP14" s="135"/>
      <c r="OZQ14" s="135"/>
      <c r="OZR14" s="135"/>
      <c r="OZS14" s="135"/>
      <c r="OZT14" s="135"/>
      <c r="OZU14" s="135"/>
      <c r="OZV14" s="135"/>
      <c r="OZW14" s="135"/>
      <c r="OZX14" s="135"/>
      <c r="OZY14" s="135"/>
      <c r="OZZ14" s="135"/>
      <c r="PAA14" s="135"/>
      <c r="PAB14" s="135"/>
      <c r="PAC14" s="135"/>
      <c r="PAD14" s="135"/>
      <c r="PAE14" s="135"/>
      <c r="PAF14" s="135"/>
      <c r="PAG14" s="135"/>
      <c r="PAH14" s="135"/>
      <c r="PAI14" s="135"/>
      <c r="PAJ14" s="135"/>
      <c r="PAK14" s="135"/>
      <c r="PAL14" s="135"/>
      <c r="PAM14" s="135"/>
      <c r="PAN14" s="135"/>
      <c r="PAO14" s="135"/>
      <c r="PAP14" s="135"/>
      <c r="PAQ14" s="135"/>
      <c r="PAR14" s="135"/>
      <c r="PAS14" s="135"/>
      <c r="PAT14" s="135"/>
      <c r="PAU14" s="135"/>
      <c r="PAV14" s="135"/>
      <c r="PAW14" s="135"/>
      <c r="PAX14" s="135"/>
      <c r="PAY14" s="135"/>
      <c r="PAZ14" s="135"/>
      <c r="PBA14" s="135"/>
      <c r="PBB14" s="135"/>
      <c r="PBC14" s="135"/>
      <c r="PBD14" s="135"/>
      <c r="PBE14" s="135"/>
      <c r="PBF14" s="135"/>
      <c r="PBG14" s="135"/>
      <c r="PBH14" s="135"/>
      <c r="PBI14" s="135"/>
      <c r="PBJ14" s="135"/>
      <c r="PBK14" s="135"/>
      <c r="PBL14" s="135"/>
      <c r="PBM14" s="135"/>
      <c r="PBN14" s="135"/>
      <c r="PBO14" s="135"/>
      <c r="PBP14" s="135"/>
      <c r="PBQ14" s="135"/>
      <c r="PBR14" s="135"/>
      <c r="PBS14" s="135"/>
      <c r="PBT14" s="135"/>
      <c r="PBU14" s="135"/>
      <c r="PBV14" s="135"/>
      <c r="PBW14" s="135"/>
      <c r="PBX14" s="135"/>
      <c r="PBY14" s="135"/>
      <c r="PBZ14" s="135"/>
      <c r="PCA14" s="135"/>
      <c r="PCB14" s="135"/>
      <c r="PCC14" s="135"/>
      <c r="PCD14" s="135"/>
      <c r="PCE14" s="135"/>
      <c r="PCF14" s="135"/>
      <c r="PCG14" s="135"/>
      <c r="PCH14" s="135"/>
      <c r="PCI14" s="135"/>
      <c r="PCJ14" s="135"/>
      <c r="PCK14" s="135"/>
      <c r="PCL14" s="135"/>
      <c r="PCM14" s="135"/>
      <c r="PCN14" s="135"/>
      <c r="PCO14" s="135"/>
      <c r="PCP14" s="135"/>
      <c r="PCQ14" s="135"/>
      <c r="PCR14" s="135"/>
      <c r="PCS14" s="135"/>
      <c r="PCT14" s="135"/>
      <c r="PCU14" s="135"/>
      <c r="PCV14" s="135"/>
      <c r="PCW14" s="135"/>
      <c r="PCX14" s="135"/>
      <c r="PCY14" s="135"/>
      <c r="PCZ14" s="135"/>
      <c r="PDA14" s="135"/>
      <c r="PDB14" s="135"/>
      <c r="PDC14" s="135"/>
      <c r="PDD14" s="135"/>
      <c r="PDE14" s="135"/>
      <c r="PDF14" s="135"/>
      <c r="PDG14" s="135"/>
      <c r="PDH14" s="135"/>
      <c r="PDI14" s="135"/>
      <c r="PDJ14" s="135"/>
      <c r="PDK14" s="135"/>
      <c r="PDL14" s="135"/>
      <c r="PDM14" s="135"/>
      <c r="PDN14" s="135"/>
      <c r="PDO14" s="135"/>
      <c r="PDP14" s="135"/>
      <c r="PDQ14" s="135"/>
      <c r="PDR14" s="135"/>
      <c r="PDS14" s="135"/>
      <c r="PDT14" s="135"/>
      <c r="PDU14" s="135"/>
      <c r="PDV14" s="135"/>
      <c r="PDW14" s="135"/>
      <c r="PDX14" s="135"/>
      <c r="PDY14" s="135"/>
      <c r="PDZ14" s="135"/>
      <c r="PEA14" s="135"/>
      <c r="PEB14" s="135"/>
      <c r="PEC14" s="135"/>
      <c r="PED14" s="135"/>
      <c r="PEE14" s="135"/>
      <c r="PEF14" s="135"/>
      <c r="PEG14" s="135"/>
      <c r="PEH14" s="135"/>
      <c r="PEI14" s="135"/>
      <c r="PEJ14" s="135"/>
      <c r="PEK14" s="135"/>
      <c r="PEL14" s="135"/>
      <c r="PEM14" s="135"/>
      <c r="PEN14" s="135"/>
      <c r="PEO14" s="135"/>
      <c r="PEP14" s="135"/>
      <c r="PEQ14" s="135"/>
      <c r="PER14" s="135"/>
      <c r="PES14" s="135"/>
      <c r="PET14" s="135"/>
      <c r="PEU14" s="135"/>
      <c r="PEV14" s="135"/>
      <c r="PEW14" s="135"/>
      <c r="PEX14" s="135"/>
      <c r="PEY14" s="135"/>
      <c r="PEZ14" s="135"/>
      <c r="PFA14" s="135"/>
      <c r="PFB14" s="135"/>
      <c r="PFC14" s="135"/>
      <c r="PFD14" s="135"/>
      <c r="PFE14" s="135"/>
      <c r="PFF14" s="135"/>
      <c r="PFG14" s="135"/>
      <c r="PFH14" s="135"/>
      <c r="PFI14" s="135"/>
      <c r="PFJ14" s="135"/>
      <c r="PFK14" s="135"/>
      <c r="PFL14" s="135"/>
      <c r="PFM14" s="135"/>
      <c r="PFN14" s="135"/>
      <c r="PFO14" s="135"/>
      <c r="PFP14" s="135"/>
      <c r="PFQ14" s="135"/>
      <c r="PFR14" s="135"/>
      <c r="PFS14" s="135"/>
      <c r="PFT14" s="135"/>
      <c r="PFU14" s="135"/>
      <c r="PFV14" s="135"/>
      <c r="PFW14" s="135"/>
      <c r="PFX14" s="135"/>
      <c r="PFY14" s="135"/>
      <c r="PFZ14" s="135"/>
      <c r="PGA14" s="135"/>
      <c r="PGB14" s="135"/>
      <c r="PGC14" s="135"/>
      <c r="PGD14" s="135"/>
      <c r="PGE14" s="135"/>
      <c r="PGF14" s="135"/>
      <c r="PGG14" s="135"/>
      <c r="PGH14" s="135"/>
      <c r="PGI14" s="135"/>
      <c r="PGJ14" s="135"/>
      <c r="PGK14" s="135"/>
      <c r="PGL14" s="135"/>
      <c r="PGM14" s="135"/>
      <c r="PGN14" s="135"/>
      <c r="PGO14" s="135"/>
      <c r="PGP14" s="135"/>
      <c r="PGQ14" s="135"/>
      <c r="PGR14" s="135"/>
      <c r="PGS14" s="135"/>
      <c r="PGT14" s="135"/>
      <c r="PGU14" s="135"/>
      <c r="PGV14" s="135"/>
      <c r="PGW14" s="135"/>
      <c r="PGX14" s="135"/>
      <c r="PGY14" s="135"/>
      <c r="PGZ14" s="135"/>
      <c r="PHA14" s="135"/>
      <c r="PHB14" s="135"/>
      <c r="PHC14" s="135"/>
      <c r="PHD14" s="135"/>
      <c r="PHE14" s="135"/>
      <c r="PHF14" s="135"/>
      <c r="PHG14" s="135"/>
      <c r="PHH14" s="135"/>
      <c r="PHI14" s="135"/>
      <c r="PHJ14" s="135"/>
      <c r="PHK14" s="135"/>
      <c r="PHL14" s="135"/>
      <c r="PHM14" s="135"/>
      <c r="PHN14" s="135"/>
      <c r="PHO14" s="135"/>
      <c r="PHP14" s="135"/>
      <c r="PHQ14" s="135"/>
      <c r="PHR14" s="135"/>
      <c r="PHS14" s="135"/>
      <c r="PHT14" s="135"/>
      <c r="PHU14" s="135"/>
      <c r="PHV14" s="135"/>
      <c r="PHW14" s="135"/>
      <c r="PHX14" s="135"/>
      <c r="PHY14" s="135"/>
      <c r="PHZ14" s="135"/>
      <c r="PIA14" s="135"/>
      <c r="PIB14" s="135"/>
      <c r="PIC14" s="135"/>
      <c r="PID14" s="135"/>
      <c r="PIE14" s="135"/>
      <c r="PIF14" s="135"/>
      <c r="PIG14" s="135"/>
      <c r="PIH14" s="135"/>
      <c r="PII14" s="135"/>
      <c r="PIJ14" s="135"/>
      <c r="PIK14" s="135"/>
      <c r="PIL14" s="135"/>
      <c r="PIM14" s="135"/>
      <c r="PIN14" s="135"/>
      <c r="PIO14" s="135"/>
      <c r="PIP14" s="135"/>
      <c r="PIQ14" s="135"/>
      <c r="PIR14" s="135"/>
      <c r="PIS14" s="135"/>
      <c r="PIT14" s="135"/>
      <c r="PIU14" s="135"/>
      <c r="PIV14" s="135"/>
      <c r="PIW14" s="135"/>
      <c r="PIX14" s="135"/>
      <c r="PIY14" s="135"/>
      <c r="PIZ14" s="135"/>
      <c r="PJA14" s="135"/>
      <c r="PJB14" s="135"/>
      <c r="PJC14" s="135"/>
      <c r="PJD14" s="135"/>
      <c r="PJE14" s="135"/>
      <c r="PJF14" s="135"/>
      <c r="PJG14" s="135"/>
      <c r="PJH14" s="135"/>
      <c r="PJI14" s="135"/>
      <c r="PJJ14" s="135"/>
      <c r="PJK14" s="135"/>
      <c r="PJL14" s="135"/>
      <c r="PJM14" s="135"/>
      <c r="PJN14" s="135"/>
      <c r="PJO14" s="135"/>
      <c r="PJP14" s="135"/>
      <c r="PJQ14" s="135"/>
      <c r="PJR14" s="135"/>
      <c r="PJS14" s="135"/>
      <c r="PJT14" s="135"/>
      <c r="PJU14" s="135"/>
      <c r="PJV14" s="135"/>
      <c r="PJW14" s="135"/>
      <c r="PJX14" s="135"/>
      <c r="PJY14" s="135"/>
      <c r="PJZ14" s="135"/>
      <c r="PKA14" s="135"/>
      <c r="PKB14" s="135"/>
      <c r="PKC14" s="135"/>
      <c r="PKD14" s="135"/>
      <c r="PKE14" s="135"/>
      <c r="PKF14" s="135"/>
      <c r="PKG14" s="135"/>
      <c r="PKH14" s="135"/>
      <c r="PKI14" s="135"/>
      <c r="PKJ14" s="135"/>
      <c r="PKK14" s="135"/>
      <c r="PKL14" s="135"/>
      <c r="PKM14" s="135"/>
      <c r="PKN14" s="135"/>
      <c r="PKO14" s="135"/>
      <c r="PKP14" s="135"/>
      <c r="PKQ14" s="135"/>
      <c r="PKR14" s="135"/>
      <c r="PKS14" s="135"/>
      <c r="PKT14" s="135"/>
      <c r="PKU14" s="135"/>
      <c r="PKV14" s="135"/>
      <c r="PKW14" s="135"/>
      <c r="PKX14" s="135"/>
      <c r="PKY14" s="135"/>
      <c r="PKZ14" s="135"/>
      <c r="PLA14" s="135"/>
      <c r="PLB14" s="135"/>
      <c r="PLC14" s="135"/>
      <c r="PLD14" s="135"/>
      <c r="PLE14" s="135"/>
      <c r="PLF14" s="135"/>
      <c r="PLG14" s="135"/>
      <c r="PLH14" s="135"/>
      <c r="PLI14" s="135"/>
      <c r="PLJ14" s="135"/>
      <c r="PLK14" s="135"/>
      <c r="PLL14" s="135"/>
      <c r="PLM14" s="135"/>
      <c r="PLN14" s="135"/>
      <c r="PLO14" s="135"/>
      <c r="PLP14" s="135"/>
      <c r="PLQ14" s="135"/>
      <c r="PLR14" s="135"/>
      <c r="PLS14" s="135"/>
      <c r="PLT14" s="135"/>
      <c r="PLU14" s="135"/>
      <c r="PLV14" s="135"/>
      <c r="PLW14" s="135"/>
      <c r="PLX14" s="135"/>
      <c r="PLY14" s="135"/>
      <c r="PLZ14" s="135"/>
      <c r="PMA14" s="135"/>
      <c r="PMB14" s="135"/>
      <c r="PMC14" s="135"/>
      <c r="PMD14" s="135"/>
      <c r="PME14" s="135"/>
      <c r="PMF14" s="135"/>
      <c r="PMG14" s="135"/>
      <c r="PMH14" s="135"/>
      <c r="PMI14" s="135"/>
      <c r="PMJ14" s="135"/>
      <c r="PMK14" s="135"/>
      <c r="PML14" s="135"/>
      <c r="PMM14" s="135"/>
      <c r="PMN14" s="135"/>
      <c r="PMO14" s="135"/>
      <c r="PMP14" s="135"/>
      <c r="PMQ14" s="135"/>
      <c r="PMR14" s="135"/>
      <c r="PMS14" s="135"/>
      <c r="PMT14" s="135"/>
      <c r="PMU14" s="135"/>
      <c r="PMV14" s="135"/>
      <c r="PMW14" s="135"/>
      <c r="PMX14" s="135"/>
      <c r="PMY14" s="135"/>
      <c r="PMZ14" s="135"/>
      <c r="PNA14" s="135"/>
      <c r="PNB14" s="135"/>
      <c r="PNC14" s="135"/>
      <c r="PND14" s="135"/>
      <c r="PNE14" s="135"/>
      <c r="PNF14" s="135"/>
      <c r="PNG14" s="135"/>
      <c r="PNH14" s="135"/>
      <c r="PNI14" s="135"/>
      <c r="PNJ14" s="135"/>
      <c r="PNK14" s="135"/>
      <c r="PNL14" s="135"/>
      <c r="PNM14" s="135"/>
      <c r="PNN14" s="135"/>
      <c r="PNO14" s="135"/>
      <c r="PNP14" s="135"/>
      <c r="PNQ14" s="135"/>
      <c r="PNR14" s="135"/>
      <c r="PNS14" s="135"/>
      <c r="PNT14" s="135"/>
      <c r="PNU14" s="135"/>
      <c r="PNV14" s="135"/>
      <c r="PNW14" s="135"/>
      <c r="PNX14" s="135"/>
      <c r="PNY14" s="135"/>
      <c r="PNZ14" s="135"/>
      <c r="POA14" s="135"/>
      <c r="POB14" s="135"/>
      <c r="POC14" s="135"/>
      <c r="POD14" s="135"/>
      <c r="POE14" s="135"/>
      <c r="POF14" s="135"/>
      <c r="POG14" s="135"/>
      <c r="POH14" s="135"/>
      <c r="POI14" s="135"/>
      <c r="POJ14" s="135"/>
      <c r="POK14" s="135"/>
      <c r="POL14" s="135"/>
      <c r="POM14" s="135"/>
      <c r="PON14" s="135"/>
      <c r="POO14" s="135"/>
      <c r="POP14" s="135"/>
      <c r="POQ14" s="135"/>
      <c r="POR14" s="135"/>
      <c r="POS14" s="135"/>
      <c r="POT14" s="135"/>
      <c r="POU14" s="135"/>
      <c r="POV14" s="135"/>
      <c r="POW14" s="135"/>
      <c r="POX14" s="135"/>
      <c r="POY14" s="135"/>
      <c r="POZ14" s="135"/>
      <c r="PPA14" s="135"/>
      <c r="PPB14" s="135"/>
      <c r="PPC14" s="135"/>
      <c r="PPD14" s="135"/>
      <c r="PPE14" s="135"/>
      <c r="PPF14" s="135"/>
      <c r="PPG14" s="135"/>
      <c r="PPH14" s="135"/>
      <c r="PPI14" s="135"/>
      <c r="PPJ14" s="135"/>
      <c r="PPK14" s="135"/>
      <c r="PPL14" s="135"/>
      <c r="PPM14" s="135"/>
      <c r="PPN14" s="135"/>
      <c r="PPO14" s="135"/>
      <c r="PPP14" s="135"/>
      <c r="PPQ14" s="135"/>
      <c r="PPR14" s="135"/>
      <c r="PPS14" s="135"/>
      <c r="PPT14" s="135"/>
      <c r="PPU14" s="135"/>
      <c r="PPV14" s="135"/>
      <c r="PPW14" s="135"/>
      <c r="PPX14" s="135"/>
      <c r="PPY14" s="135"/>
      <c r="PPZ14" s="135"/>
      <c r="PQA14" s="135"/>
      <c r="PQB14" s="135"/>
      <c r="PQC14" s="135"/>
      <c r="PQD14" s="135"/>
      <c r="PQE14" s="135"/>
      <c r="PQF14" s="135"/>
      <c r="PQG14" s="135"/>
      <c r="PQH14" s="135"/>
      <c r="PQI14" s="135"/>
      <c r="PQJ14" s="135"/>
      <c r="PQK14" s="135"/>
      <c r="PQL14" s="135"/>
      <c r="PQM14" s="135"/>
      <c r="PQN14" s="135"/>
      <c r="PQO14" s="135"/>
      <c r="PQP14" s="135"/>
      <c r="PQQ14" s="135"/>
      <c r="PQR14" s="135"/>
      <c r="PQS14" s="135"/>
      <c r="PQT14" s="135"/>
      <c r="PQU14" s="135"/>
      <c r="PQV14" s="135"/>
      <c r="PQW14" s="135"/>
      <c r="PQX14" s="135"/>
      <c r="PQY14" s="135"/>
      <c r="PQZ14" s="135"/>
      <c r="PRA14" s="135"/>
      <c r="PRB14" s="135"/>
      <c r="PRC14" s="135"/>
      <c r="PRD14" s="135"/>
      <c r="PRE14" s="135"/>
      <c r="PRF14" s="135"/>
      <c r="PRG14" s="135"/>
      <c r="PRH14" s="135"/>
      <c r="PRI14" s="135"/>
      <c r="PRJ14" s="135"/>
      <c r="PRK14" s="135"/>
      <c r="PRL14" s="135"/>
      <c r="PRM14" s="135"/>
      <c r="PRN14" s="135"/>
      <c r="PRO14" s="135"/>
      <c r="PRP14" s="135"/>
      <c r="PRQ14" s="135"/>
      <c r="PRR14" s="135"/>
      <c r="PRS14" s="135"/>
      <c r="PRT14" s="135"/>
      <c r="PRU14" s="135"/>
      <c r="PRV14" s="135"/>
      <c r="PRW14" s="135"/>
      <c r="PRX14" s="135"/>
      <c r="PRY14" s="135"/>
      <c r="PRZ14" s="135"/>
      <c r="PSA14" s="135"/>
      <c r="PSB14" s="135"/>
      <c r="PSC14" s="135"/>
      <c r="PSD14" s="135"/>
      <c r="PSE14" s="135"/>
      <c r="PSF14" s="135"/>
      <c r="PSG14" s="135"/>
      <c r="PSH14" s="135"/>
      <c r="PSI14" s="135"/>
      <c r="PSJ14" s="135"/>
      <c r="PSK14" s="135"/>
      <c r="PSL14" s="135"/>
      <c r="PSM14" s="135"/>
      <c r="PSN14" s="135"/>
      <c r="PSO14" s="135"/>
      <c r="PSP14" s="135"/>
      <c r="PSQ14" s="135"/>
      <c r="PSR14" s="135"/>
      <c r="PSS14" s="135"/>
      <c r="PST14" s="135"/>
      <c r="PSU14" s="135"/>
      <c r="PSV14" s="135"/>
      <c r="PSW14" s="135"/>
      <c r="PSX14" s="135"/>
      <c r="PSY14" s="135"/>
      <c r="PSZ14" s="135"/>
      <c r="PTA14" s="135"/>
      <c r="PTB14" s="135"/>
      <c r="PTC14" s="135"/>
      <c r="PTD14" s="135"/>
      <c r="PTE14" s="135"/>
      <c r="PTF14" s="135"/>
      <c r="PTG14" s="135"/>
      <c r="PTH14" s="135"/>
      <c r="PTI14" s="135"/>
      <c r="PTJ14" s="135"/>
      <c r="PTK14" s="135"/>
      <c r="PTL14" s="135"/>
      <c r="PTM14" s="135"/>
      <c r="PTN14" s="135"/>
      <c r="PTO14" s="135"/>
      <c r="PTP14" s="135"/>
      <c r="PTQ14" s="135"/>
      <c r="PTR14" s="135"/>
      <c r="PTS14" s="135"/>
      <c r="PTT14" s="135"/>
      <c r="PTU14" s="135"/>
      <c r="PTV14" s="135"/>
      <c r="PTW14" s="135"/>
      <c r="PTX14" s="135"/>
      <c r="PTY14" s="135"/>
      <c r="PTZ14" s="135"/>
      <c r="PUA14" s="135"/>
      <c r="PUB14" s="135"/>
      <c r="PUC14" s="135"/>
      <c r="PUD14" s="135"/>
      <c r="PUE14" s="135"/>
      <c r="PUF14" s="135"/>
      <c r="PUG14" s="135"/>
      <c r="PUH14" s="135"/>
      <c r="PUI14" s="135"/>
      <c r="PUJ14" s="135"/>
      <c r="PUK14" s="135"/>
      <c r="PUL14" s="135"/>
      <c r="PUM14" s="135"/>
      <c r="PUN14" s="135"/>
      <c r="PUO14" s="135"/>
      <c r="PUP14" s="135"/>
      <c r="PUQ14" s="135"/>
      <c r="PUR14" s="135"/>
      <c r="PUS14" s="135"/>
      <c r="PUT14" s="135"/>
      <c r="PUU14" s="135"/>
      <c r="PUV14" s="135"/>
      <c r="PUW14" s="135"/>
      <c r="PUX14" s="135"/>
      <c r="PUY14" s="135"/>
      <c r="PUZ14" s="135"/>
      <c r="PVA14" s="135"/>
      <c r="PVB14" s="135"/>
      <c r="PVC14" s="135"/>
      <c r="PVD14" s="135"/>
      <c r="PVE14" s="135"/>
      <c r="PVF14" s="135"/>
      <c r="PVG14" s="135"/>
      <c r="PVH14" s="135"/>
      <c r="PVI14" s="135"/>
      <c r="PVJ14" s="135"/>
      <c r="PVK14" s="135"/>
      <c r="PVL14" s="135"/>
      <c r="PVM14" s="135"/>
      <c r="PVN14" s="135"/>
      <c r="PVO14" s="135"/>
      <c r="PVP14" s="135"/>
      <c r="PVQ14" s="135"/>
      <c r="PVR14" s="135"/>
      <c r="PVS14" s="135"/>
      <c r="PVT14" s="135"/>
      <c r="PVU14" s="135"/>
      <c r="PVV14" s="135"/>
      <c r="PVW14" s="135"/>
      <c r="PVX14" s="135"/>
      <c r="PVY14" s="135"/>
      <c r="PVZ14" s="135"/>
      <c r="PWA14" s="135"/>
      <c r="PWB14" s="135"/>
      <c r="PWC14" s="135"/>
      <c r="PWD14" s="135"/>
      <c r="PWE14" s="135"/>
      <c r="PWF14" s="135"/>
      <c r="PWG14" s="135"/>
      <c r="PWH14" s="135"/>
      <c r="PWI14" s="135"/>
      <c r="PWJ14" s="135"/>
      <c r="PWK14" s="135"/>
      <c r="PWL14" s="135"/>
      <c r="PWM14" s="135"/>
      <c r="PWN14" s="135"/>
      <c r="PWO14" s="135"/>
      <c r="PWP14" s="135"/>
      <c r="PWQ14" s="135"/>
      <c r="PWR14" s="135"/>
      <c r="PWS14" s="135"/>
      <c r="PWT14" s="135"/>
      <c r="PWU14" s="135"/>
      <c r="PWV14" s="135"/>
      <c r="PWW14" s="135"/>
      <c r="PWX14" s="135"/>
      <c r="PWY14" s="135"/>
      <c r="PWZ14" s="135"/>
      <c r="PXA14" s="135"/>
      <c r="PXB14" s="135"/>
      <c r="PXC14" s="135"/>
      <c r="PXD14" s="135"/>
      <c r="PXE14" s="135"/>
      <c r="PXF14" s="135"/>
      <c r="PXG14" s="135"/>
      <c r="PXH14" s="135"/>
      <c r="PXI14" s="135"/>
      <c r="PXJ14" s="135"/>
      <c r="PXK14" s="135"/>
      <c r="PXL14" s="135"/>
      <c r="PXM14" s="135"/>
      <c r="PXN14" s="135"/>
      <c r="PXO14" s="135"/>
      <c r="PXP14" s="135"/>
      <c r="PXQ14" s="135"/>
      <c r="PXR14" s="135"/>
      <c r="PXS14" s="135"/>
      <c r="PXT14" s="135"/>
      <c r="PXU14" s="135"/>
      <c r="PXV14" s="135"/>
      <c r="PXW14" s="135"/>
      <c r="PXX14" s="135"/>
      <c r="PXY14" s="135"/>
      <c r="PXZ14" s="135"/>
      <c r="PYA14" s="135"/>
      <c r="PYB14" s="135"/>
      <c r="PYC14" s="135"/>
      <c r="PYD14" s="135"/>
      <c r="PYE14" s="135"/>
      <c r="PYF14" s="135"/>
      <c r="PYG14" s="135"/>
      <c r="PYH14" s="135"/>
      <c r="PYI14" s="135"/>
      <c r="PYJ14" s="135"/>
      <c r="PYK14" s="135"/>
      <c r="PYL14" s="135"/>
      <c r="PYM14" s="135"/>
      <c r="PYN14" s="135"/>
      <c r="PYO14" s="135"/>
      <c r="PYP14" s="135"/>
      <c r="PYQ14" s="135"/>
      <c r="PYR14" s="135"/>
      <c r="PYS14" s="135"/>
      <c r="PYT14" s="135"/>
      <c r="PYU14" s="135"/>
      <c r="PYV14" s="135"/>
      <c r="PYW14" s="135"/>
      <c r="PYX14" s="135"/>
      <c r="PYY14" s="135"/>
      <c r="PYZ14" s="135"/>
      <c r="PZA14" s="135"/>
      <c r="PZB14" s="135"/>
      <c r="PZC14" s="135"/>
      <c r="PZD14" s="135"/>
      <c r="PZE14" s="135"/>
      <c r="PZF14" s="135"/>
      <c r="PZG14" s="135"/>
      <c r="PZH14" s="135"/>
      <c r="PZI14" s="135"/>
      <c r="PZJ14" s="135"/>
      <c r="PZK14" s="135"/>
      <c r="PZL14" s="135"/>
      <c r="PZM14" s="135"/>
      <c r="PZN14" s="135"/>
      <c r="PZO14" s="135"/>
      <c r="PZP14" s="135"/>
      <c r="PZQ14" s="135"/>
      <c r="PZR14" s="135"/>
      <c r="PZS14" s="135"/>
      <c r="PZT14" s="135"/>
      <c r="PZU14" s="135"/>
      <c r="PZV14" s="135"/>
      <c r="PZW14" s="135"/>
      <c r="PZX14" s="135"/>
      <c r="PZY14" s="135"/>
      <c r="PZZ14" s="135"/>
      <c r="QAA14" s="135"/>
      <c r="QAB14" s="135"/>
      <c r="QAC14" s="135"/>
      <c r="QAD14" s="135"/>
      <c r="QAE14" s="135"/>
      <c r="QAF14" s="135"/>
      <c r="QAG14" s="135"/>
      <c r="QAH14" s="135"/>
      <c r="QAI14" s="135"/>
      <c r="QAJ14" s="135"/>
      <c r="QAK14" s="135"/>
      <c r="QAL14" s="135"/>
      <c r="QAM14" s="135"/>
      <c r="QAN14" s="135"/>
      <c r="QAO14" s="135"/>
      <c r="QAP14" s="135"/>
      <c r="QAQ14" s="135"/>
      <c r="QAR14" s="135"/>
      <c r="QAS14" s="135"/>
      <c r="QAT14" s="135"/>
      <c r="QAU14" s="135"/>
      <c r="QAV14" s="135"/>
      <c r="QAW14" s="135"/>
      <c r="QAX14" s="135"/>
      <c r="QAY14" s="135"/>
      <c r="QAZ14" s="135"/>
      <c r="QBA14" s="135"/>
      <c r="QBB14" s="135"/>
      <c r="QBC14" s="135"/>
      <c r="QBD14" s="135"/>
      <c r="QBE14" s="135"/>
      <c r="QBF14" s="135"/>
      <c r="QBG14" s="135"/>
      <c r="QBH14" s="135"/>
      <c r="QBI14" s="135"/>
      <c r="QBJ14" s="135"/>
      <c r="QBK14" s="135"/>
      <c r="QBL14" s="135"/>
      <c r="QBM14" s="135"/>
      <c r="QBN14" s="135"/>
      <c r="QBO14" s="135"/>
      <c r="QBP14" s="135"/>
      <c r="QBQ14" s="135"/>
      <c r="QBR14" s="135"/>
      <c r="QBS14" s="135"/>
      <c r="QBT14" s="135"/>
      <c r="QBU14" s="135"/>
      <c r="QBV14" s="135"/>
      <c r="QBW14" s="135"/>
      <c r="QBX14" s="135"/>
      <c r="QBY14" s="135"/>
      <c r="QBZ14" s="135"/>
      <c r="QCA14" s="135"/>
      <c r="QCB14" s="135"/>
      <c r="QCC14" s="135"/>
      <c r="QCD14" s="135"/>
      <c r="QCE14" s="135"/>
      <c r="QCF14" s="135"/>
      <c r="QCG14" s="135"/>
      <c r="QCH14" s="135"/>
      <c r="QCI14" s="135"/>
      <c r="QCJ14" s="135"/>
      <c r="QCK14" s="135"/>
      <c r="QCL14" s="135"/>
      <c r="QCM14" s="135"/>
      <c r="QCN14" s="135"/>
      <c r="QCO14" s="135"/>
      <c r="QCP14" s="135"/>
      <c r="QCQ14" s="135"/>
      <c r="QCR14" s="135"/>
      <c r="QCS14" s="135"/>
      <c r="QCT14" s="135"/>
      <c r="QCU14" s="135"/>
      <c r="QCV14" s="135"/>
      <c r="QCW14" s="135"/>
      <c r="QCX14" s="135"/>
      <c r="QCY14" s="135"/>
      <c r="QCZ14" s="135"/>
      <c r="QDA14" s="135"/>
      <c r="QDB14" s="135"/>
      <c r="QDC14" s="135"/>
      <c r="QDD14" s="135"/>
      <c r="QDE14" s="135"/>
      <c r="QDF14" s="135"/>
      <c r="QDG14" s="135"/>
      <c r="QDH14" s="135"/>
      <c r="QDI14" s="135"/>
      <c r="QDJ14" s="135"/>
      <c r="QDK14" s="135"/>
      <c r="QDL14" s="135"/>
      <c r="QDM14" s="135"/>
      <c r="QDN14" s="135"/>
      <c r="QDO14" s="135"/>
      <c r="QDP14" s="135"/>
      <c r="QDQ14" s="135"/>
      <c r="QDR14" s="135"/>
      <c r="QDS14" s="135"/>
      <c r="QDT14" s="135"/>
      <c r="QDU14" s="135"/>
      <c r="QDV14" s="135"/>
      <c r="QDW14" s="135"/>
      <c r="QDX14" s="135"/>
      <c r="QDY14" s="135"/>
      <c r="QDZ14" s="135"/>
      <c r="QEA14" s="135"/>
      <c r="QEB14" s="135"/>
      <c r="QEC14" s="135"/>
      <c r="QED14" s="135"/>
      <c r="QEE14" s="135"/>
      <c r="QEF14" s="135"/>
      <c r="QEG14" s="135"/>
      <c r="QEH14" s="135"/>
      <c r="QEI14" s="135"/>
      <c r="QEJ14" s="135"/>
      <c r="QEK14" s="135"/>
      <c r="QEL14" s="135"/>
      <c r="QEM14" s="135"/>
      <c r="QEN14" s="135"/>
      <c r="QEO14" s="135"/>
      <c r="QEP14" s="135"/>
      <c r="QEQ14" s="135"/>
      <c r="QER14" s="135"/>
      <c r="QES14" s="135"/>
      <c r="QET14" s="135"/>
      <c r="QEU14" s="135"/>
      <c r="QEV14" s="135"/>
      <c r="QEW14" s="135"/>
      <c r="QEX14" s="135"/>
      <c r="QEY14" s="135"/>
      <c r="QEZ14" s="135"/>
      <c r="QFA14" s="135"/>
      <c r="QFB14" s="135"/>
      <c r="QFC14" s="135"/>
      <c r="QFD14" s="135"/>
      <c r="QFE14" s="135"/>
      <c r="QFF14" s="135"/>
      <c r="QFG14" s="135"/>
      <c r="QFH14" s="135"/>
      <c r="QFI14" s="135"/>
      <c r="QFJ14" s="135"/>
      <c r="QFK14" s="135"/>
      <c r="QFL14" s="135"/>
      <c r="QFM14" s="135"/>
      <c r="QFN14" s="135"/>
      <c r="QFO14" s="135"/>
      <c r="QFP14" s="135"/>
      <c r="QFQ14" s="135"/>
      <c r="QFR14" s="135"/>
      <c r="QFS14" s="135"/>
      <c r="QFT14" s="135"/>
      <c r="QFU14" s="135"/>
      <c r="QFV14" s="135"/>
      <c r="QFW14" s="135"/>
      <c r="QFX14" s="135"/>
      <c r="QFY14" s="135"/>
      <c r="QFZ14" s="135"/>
      <c r="QGA14" s="135"/>
      <c r="QGB14" s="135"/>
      <c r="QGC14" s="135"/>
      <c r="QGD14" s="135"/>
      <c r="QGE14" s="135"/>
      <c r="QGF14" s="135"/>
      <c r="QGG14" s="135"/>
      <c r="QGH14" s="135"/>
      <c r="QGI14" s="135"/>
      <c r="QGJ14" s="135"/>
      <c r="QGK14" s="135"/>
      <c r="QGL14" s="135"/>
      <c r="QGM14" s="135"/>
      <c r="QGN14" s="135"/>
      <c r="QGO14" s="135"/>
      <c r="QGP14" s="135"/>
      <c r="QGQ14" s="135"/>
      <c r="QGR14" s="135"/>
      <c r="QGS14" s="135"/>
      <c r="QGT14" s="135"/>
      <c r="QGU14" s="135"/>
      <c r="QGV14" s="135"/>
      <c r="QGW14" s="135"/>
      <c r="QGX14" s="135"/>
      <c r="QGY14" s="135"/>
      <c r="QGZ14" s="135"/>
      <c r="QHA14" s="135"/>
      <c r="QHB14" s="135"/>
      <c r="QHC14" s="135"/>
      <c r="QHD14" s="135"/>
      <c r="QHE14" s="135"/>
      <c r="QHF14" s="135"/>
      <c r="QHG14" s="135"/>
      <c r="QHH14" s="135"/>
      <c r="QHI14" s="135"/>
      <c r="QHJ14" s="135"/>
      <c r="QHK14" s="135"/>
      <c r="QHL14" s="135"/>
      <c r="QHM14" s="135"/>
      <c r="QHN14" s="135"/>
      <c r="QHO14" s="135"/>
      <c r="QHP14" s="135"/>
      <c r="QHQ14" s="135"/>
      <c r="QHR14" s="135"/>
      <c r="QHS14" s="135"/>
      <c r="QHT14" s="135"/>
      <c r="QHU14" s="135"/>
      <c r="QHV14" s="135"/>
      <c r="QHW14" s="135"/>
      <c r="QHX14" s="135"/>
      <c r="QHY14" s="135"/>
      <c r="QHZ14" s="135"/>
      <c r="QIA14" s="135"/>
      <c r="QIB14" s="135"/>
      <c r="QIC14" s="135"/>
      <c r="QID14" s="135"/>
      <c r="QIE14" s="135"/>
      <c r="QIF14" s="135"/>
      <c r="QIG14" s="135"/>
      <c r="QIH14" s="135"/>
      <c r="QII14" s="135"/>
      <c r="QIJ14" s="135"/>
      <c r="QIK14" s="135"/>
      <c r="QIL14" s="135"/>
      <c r="QIM14" s="135"/>
      <c r="QIN14" s="135"/>
      <c r="QIO14" s="135"/>
      <c r="QIP14" s="135"/>
      <c r="QIQ14" s="135"/>
      <c r="QIR14" s="135"/>
      <c r="QIS14" s="135"/>
      <c r="QIT14" s="135"/>
      <c r="QIU14" s="135"/>
      <c r="QIV14" s="135"/>
      <c r="QIW14" s="135"/>
      <c r="QIX14" s="135"/>
      <c r="QIY14" s="135"/>
      <c r="QIZ14" s="135"/>
      <c r="QJA14" s="135"/>
      <c r="QJB14" s="135"/>
      <c r="QJC14" s="135"/>
      <c r="QJD14" s="135"/>
      <c r="QJE14" s="135"/>
      <c r="QJF14" s="135"/>
      <c r="QJG14" s="135"/>
      <c r="QJH14" s="135"/>
      <c r="QJI14" s="135"/>
      <c r="QJJ14" s="135"/>
      <c r="QJK14" s="135"/>
      <c r="QJL14" s="135"/>
      <c r="QJM14" s="135"/>
      <c r="QJN14" s="135"/>
      <c r="QJO14" s="135"/>
      <c r="QJP14" s="135"/>
      <c r="QJQ14" s="135"/>
      <c r="QJR14" s="135"/>
      <c r="QJS14" s="135"/>
      <c r="QJT14" s="135"/>
      <c r="QJU14" s="135"/>
      <c r="QJV14" s="135"/>
      <c r="QJW14" s="135"/>
      <c r="QJX14" s="135"/>
      <c r="QJY14" s="135"/>
      <c r="QJZ14" s="135"/>
      <c r="QKA14" s="135"/>
      <c r="QKB14" s="135"/>
      <c r="QKC14" s="135"/>
      <c r="QKD14" s="135"/>
      <c r="QKE14" s="135"/>
      <c r="QKF14" s="135"/>
      <c r="QKG14" s="135"/>
      <c r="QKH14" s="135"/>
      <c r="QKI14" s="135"/>
      <c r="QKJ14" s="135"/>
      <c r="QKK14" s="135"/>
      <c r="QKL14" s="135"/>
      <c r="QKM14" s="135"/>
      <c r="QKN14" s="135"/>
      <c r="QKO14" s="135"/>
      <c r="QKP14" s="135"/>
      <c r="QKQ14" s="135"/>
      <c r="QKR14" s="135"/>
      <c r="QKS14" s="135"/>
      <c r="QKT14" s="135"/>
      <c r="QKU14" s="135"/>
      <c r="QKV14" s="135"/>
      <c r="QKW14" s="135"/>
      <c r="QKX14" s="135"/>
      <c r="QKY14" s="135"/>
      <c r="QKZ14" s="135"/>
      <c r="QLA14" s="135"/>
      <c r="QLB14" s="135"/>
      <c r="QLC14" s="135"/>
      <c r="QLD14" s="135"/>
      <c r="QLE14" s="135"/>
      <c r="QLF14" s="135"/>
      <c r="QLG14" s="135"/>
      <c r="QLH14" s="135"/>
      <c r="QLI14" s="135"/>
      <c r="QLJ14" s="135"/>
      <c r="QLK14" s="135"/>
      <c r="QLL14" s="135"/>
      <c r="QLM14" s="135"/>
      <c r="QLN14" s="135"/>
      <c r="QLO14" s="135"/>
      <c r="QLP14" s="135"/>
      <c r="QLQ14" s="135"/>
      <c r="QLR14" s="135"/>
      <c r="QLS14" s="135"/>
      <c r="QLT14" s="135"/>
      <c r="QLU14" s="135"/>
      <c r="QLV14" s="135"/>
      <c r="QLW14" s="135"/>
      <c r="QLX14" s="135"/>
      <c r="QLY14" s="135"/>
      <c r="QLZ14" s="135"/>
      <c r="QMA14" s="135"/>
      <c r="QMB14" s="135"/>
      <c r="QMC14" s="135"/>
      <c r="QMD14" s="135"/>
      <c r="QME14" s="135"/>
      <c r="QMF14" s="135"/>
      <c r="QMG14" s="135"/>
      <c r="QMH14" s="135"/>
      <c r="QMI14" s="135"/>
      <c r="QMJ14" s="135"/>
      <c r="QMK14" s="135"/>
      <c r="QML14" s="135"/>
      <c r="QMM14" s="135"/>
      <c r="QMN14" s="135"/>
      <c r="QMO14" s="135"/>
      <c r="QMP14" s="135"/>
      <c r="QMQ14" s="135"/>
      <c r="QMR14" s="135"/>
      <c r="QMS14" s="135"/>
      <c r="QMT14" s="135"/>
      <c r="QMU14" s="135"/>
      <c r="QMV14" s="135"/>
      <c r="QMW14" s="135"/>
      <c r="QMX14" s="135"/>
      <c r="QMY14" s="135"/>
      <c r="QMZ14" s="135"/>
      <c r="QNA14" s="135"/>
      <c r="QNB14" s="135"/>
      <c r="QNC14" s="135"/>
      <c r="QND14" s="135"/>
      <c r="QNE14" s="135"/>
      <c r="QNF14" s="135"/>
      <c r="QNG14" s="135"/>
      <c r="QNH14" s="135"/>
      <c r="QNI14" s="135"/>
      <c r="QNJ14" s="135"/>
      <c r="QNK14" s="135"/>
      <c r="QNL14" s="135"/>
      <c r="QNM14" s="135"/>
      <c r="QNN14" s="135"/>
      <c r="QNO14" s="135"/>
      <c r="QNP14" s="135"/>
      <c r="QNQ14" s="135"/>
      <c r="QNR14" s="135"/>
      <c r="QNS14" s="135"/>
      <c r="QNT14" s="135"/>
      <c r="QNU14" s="135"/>
      <c r="QNV14" s="135"/>
      <c r="QNW14" s="135"/>
      <c r="QNX14" s="135"/>
      <c r="QNY14" s="135"/>
      <c r="QNZ14" s="135"/>
      <c r="QOA14" s="135"/>
      <c r="QOB14" s="135"/>
      <c r="QOC14" s="135"/>
      <c r="QOD14" s="135"/>
      <c r="QOE14" s="135"/>
      <c r="QOF14" s="135"/>
      <c r="QOG14" s="135"/>
      <c r="QOH14" s="135"/>
      <c r="QOI14" s="135"/>
      <c r="QOJ14" s="135"/>
      <c r="QOK14" s="135"/>
      <c r="QOL14" s="135"/>
      <c r="QOM14" s="135"/>
      <c r="QON14" s="135"/>
      <c r="QOO14" s="135"/>
      <c r="QOP14" s="135"/>
      <c r="QOQ14" s="135"/>
      <c r="QOR14" s="135"/>
      <c r="QOS14" s="135"/>
      <c r="QOT14" s="135"/>
      <c r="QOU14" s="135"/>
      <c r="QOV14" s="135"/>
      <c r="QOW14" s="135"/>
      <c r="QOX14" s="135"/>
      <c r="QOY14" s="135"/>
      <c r="QOZ14" s="135"/>
      <c r="QPA14" s="135"/>
      <c r="QPB14" s="135"/>
      <c r="QPC14" s="135"/>
      <c r="QPD14" s="135"/>
      <c r="QPE14" s="135"/>
      <c r="QPF14" s="135"/>
      <c r="QPG14" s="135"/>
      <c r="QPH14" s="135"/>
      <c r="QPI14" s="135"/>
      <c r="QPJ14" s="135"/>
      <c r="QPK14" s="135"/>
      <c r="QPL14" s="135"/>
      <c r="QPM14" s="135"/>
      <c r="QPN14" s="135"/>
      <c r="QPO14" s="135"/>
      <c r="QPP14" s="135"/>
      <c r="QPQ14" s="135"/>
      <c r="QPR14" s="135"/>
      <c r="QPS14" s="135"/>
      <c r="QPT14" s="135"/>
      <c r="QPU14" s="135"/>
      <c r="QPV14" s="135"/>
      <c r="QPW14" s="135"/>
      <c r="QPX14" s="135"/>
      <c r="QPY14" s="135"/>
      <c r="QPZ14" s="135"/>
      <c r="QQA14" s="135"/>
      <c r="QQB14" s="135"/>
      <c r="QQC14" s="135"/>
      <c r="QQD14" s="135"/>
      <c r="QQE14" s="135"/>
      <c r="QQF14" s="135"/>
      <c r="QQG14" s="135"/>
      <c r="QQH14" s="135"/>
      <c r="QQI14" s="135"/>
      <c r="QQJ14" s="135"/>
      <c r="QQK14" s="135"/>
      <c r="QQL14" s="135"/>
      <c r="QQM14" s="135"/>
      <c r="QQN14" s="135"/>
      <c r="QQO14" s="135"/>
      <c r="QQP14" s="135"/>
      <c r="QQQ14" s="135"/>
      <c r="QQR14" s="135"/>
      <c r="QQS14" s="135"/>
      <c r="QQT14" s="135"/>
      <c r="QQU14" s="135"/>
      <c r="QQV14" s="135"/>
      <c r="QQW14" s="135"/>
      <c r="QQX14" s="135"/>
      <c r="QQY14" s="135"/>
      <c r="QQZ14" s="135"/>
      <c r="QRA14" s="135"/>
      <c r="QRB14" s="135"/>
      <c r="QRC14" s="135"/>
      <c r="QRD14" s="135"/>
      <c r="QRE14" s="135"/>
      <c r="QRF14" s="135"/>
      <c r="QRG14" s="135"/>
      <c r="QRH14" s="135"/>
      <c r="QRI14" s="135"/>
      <c r="QRJ14" s="135"/>
      <c r="QRK14" s="135"/>
      <c r="QRL14" s="135"/>
      <c r="QRM14" s="135"/>
      <c r="QRN14" s="135"/>
      <c r="QRO14" s="135"/>
      <c r="QRP14" s="135"/>
      <c r="QRQ14" s="135"/>
      <c r="QRR14" s="135"/>
      <c r="QRS14" s="135"/>
      <c r="QRT14" s="135"/>
      <c r="QRU14" s="135"/>
      <c r="QRV14" s="135"/>
      <c r="QRW14" s="135"/>
      <c r="QRX14" s="135"/>
      <c r="QRY14" s="135"/>
      <c r="QRZ14" s="135"/>
      <c r="QSA14" s="135"/>
      <c r="QSB14" s="135"/>
      <c r="QSC14" s="135"/>
      <c r="QSD14" s="135"/>
      <c r="QSE14" s="135"/>
      <c r="QSF14" s="135"/>
      <c r="QSG14" s="135"/>
      <c r="QSH14" s="135"/>
      <c r="QSI14" s="135"/>
      <c r="QSJ14" s="135"/>
      <c r="QSK14" s="135"/>
      <c r="QSL14" s="135"/>
      <c r="QSM14" s="135"/>
      <c r="QSN14" s="135"/>
      <c r="QSO14" s="135"/>
      <c r="QSP14" s="135"/>
      <c r="QSQ14" s="135"/>
      <c r="QSR14" s="135"/>
      <c r="QSS14" s="135"/>
      <c r="QST14" s="135"/>
      <c r="QSU14" s="135"/>
      <c r="QSV14" s="135"/>
      <c r="QSW14" s="135"/>
      <c r="QSX14" s="135"/>
      <c r="QSY14" s="135"/>
      <c r="QSZ14" s="135"/>
      <c r="QTA14" s="135"/>
      <c r="QTB14" s="135"/>
      <c r="QTC14" s="135"/>
      <c r="QTD14" s="135"/>
      <c r="QTE14" s="135"/>
      <c r="QTF14" s="135"/>
      <c r="QTG14" s="135"/>
      <c r="QTH14" s="135"/>
      <c r="QTI14" s="135"/>
      <c r="QTJ14" s="135"/>
      <c r="QTK14" s="135"/>
      <c r="QTL14" s="135"/>
      <c r="QTM14" s="135"/>
      <c r="QTN14" s="135"/>
      <c r="QTO14" s="135"/>
      <c r="QTP14" s="135"/>
      <c r="QTQ14" s="135"/>
      <c r="QTR14" s="135"/>
      <c r="QTS14" s="135"/>
      <c r="QTT14" s="135"/>
      <c r="QTU14" s="135"/>
      <c r="QTV14" s="135"/>
      <c r="QTW14" s="135"/>
      <c r="QTX14" s="135"/>
      <c r="QTY14" s="135"/>
      <c r="QTZ14" s="135"/>
      <c r="QUA14" s="135"/>
      <c r="QUB14" s="135"/>
      <c r="QUC14" s="135"/>
      <c r="QUD14" s="135"/>
      <c r="QUE14" s="135"/>
      <c r="QUF14" s="135"/>
      <c r="QUG14" s="135"/>
      <c r="QUH14" s="135"/>
      <c r="QUI14" s="135"/>
      <c r="QUJ14" s="135"/>
      <c r="QUK14" s="135"/>
      <c r="QUL14" s="135"/>
      <c r="QUM14" s="135"/>
      <c r="QUN14" s="135"/>
      <c r="QUO14" s="135"/>
      <c r="QUP14" s="135"/>
      <c r="QUQ14" s="135"/>
      <c r="QUR14" s="135"/>
      <c r="QUS14" s="135"/>
      <c r="QUT14" s="135"/>
      <c r="QUU14" s="135"/>
      <c r="QUV14" s="135"/>
      <c r="QUW14" s="135"/>
      <c r="QUX14" s="135"/>
      <c r="QUY14" s="135"/>
      <c r="QUZ14" s="135"/>
      <c r="QVA14" s="135"/>
      <c r="QVB14" s="135"/>
      <c r="QVC14" s="135"/>
      <c r="QVD14" s="135"/>
      <c r="QVE14" s="135"/>
      <c r="QVF14" s="135"/>
      <c r="QVG14" s="135"/>
      <c r="QVH14" s="135"/>
      <c r="QVI14" s="135"/>
      <c r="QVJ14" s="135"/>
      <c r="QVK14" s="135"/>
      <c r="QVL14" s="135"/>
      <c r="QVM14" s="135"/>
      <c r="QVN14" s="135"/>
      <c r="QVO14" s="135"/>
      <c r="QVP14" s="135"/>
      <c r="QVQ14" s="135"/>
      <c r="QVR14" s="135"/>
      <c r="QVS14" s="135"/>
      <c r="QVT14" s="135"/>
      <c r="QVU14" s="135"/>
      <c r="QVV14" s="135"/>
      <c r="QVW14" s="135"/>
      <c r="QVX14" s="135"/>
      <c r="QVY14" s="135"/>
      <c r="QVZ14" s="135"/>
      <c r="QWA14" s="135"/>
      <c r="QWB14" s="135"/>
      <c r="QWC14" s="135"/>
      <c r="QWD14" s="135"/>
      <c r="QWE14" s="135"/>
      <c r="QWF14" s="135"/>
      <c r="QWG14" s="135"/>
      <c r="QWH14" s="135"/>
      <c r="QWI14" s="135"/>
      <c r="QWJ14" s="135"/>
      <c r="QWK14" s="135"/>
      <c r="QWL14" s="135"/>
      <c r="QWM14" s="135"/>
      <c r="QWN14" s="135"/>
      <c r="QWO14" s="135"/>
      <c r="QWP14" s="135"/>
      <c r="QWQ14" s="135"/>
      <c r="QWR14" s="135"/>
      <c r="QWS14" s="135"/>
      <c r="QWT14" s="135"/>
      <c r="QWU14" s="135"/>
      <c r="QWV14" s="135"/>
      <c r="QWW14" s="135"/>
      <c r="QWX14" s="135"/>
      <c r="QWY14" s="135"/>
      <c r="QWZ14" s="135"/>
      <c r="QXA14" s="135"/>
      <c r="QXB14" s="135"/>
      <c r="QXC14" s="135"/>
      <c r="QXD14" s="135"/>
      <c r="QXE14" s="135"/>
      <c r="QXF14" s="135"/>
      <c r="QXG14" s="135"/>
      <c r="QXH14" s="135"/>
      <c r="QXI14" s="135"/>
      <c r="QXJ14" s="135"/>
      <c r="QXK14" s="135"/>
      <c r="QXL14" s="135"/>
      <c r="QXM14" s="135"/>
      <c r="QXN14" s="135"/>
      <c r="QXO14" s="135"/>
      <c r="QXP14" s="135"/>
      <c r="QXQ14" s="135"/>
      <c r="QXR14" s="135"/>
      <c r="QXS14" s="135"/>
      <c r="QXT14" s="135"/>
      <c r="QXU14" s="135"/>
      <c r="QXV14" s="135"/>
      <c r="QXW14" s="135"/>
      <c r="QXX14" s="135"/>
      <c r="QXY14" s="135"/>
      <c r="QXZ14" s="135"/>
      <c r="QYA14" s="135"/>
      <c r="QYB14" s="135"/>
      <c r="QYC14" s="135"/>
      <c r="QYD14" s="135"/>
      <c r="QYE14" s="135"/>
      <c r="QYF14" s="135"/>
      <c r="QYG14" s="135"/>
      <c r="QYH14" s="135"/>
      <c r="QYI14" s="135"/>
      <c r="QYJ14" s="135"/>
      <c r="QYK14" s="135"/>
      <c r="QYL14" s="135"/>
      <c r="QYM14" s="135"/>
      <c r="QYN14" s="135"/>
      <c r="QYO14" s="135"/>
      <c r="QYP14" s="135"/>
      <c r="QYQ14" s="135"/>
      <c r="QYR14" s="135"/>
      <c r="QYS14" s="135"/>
      <c r="QYT14" s="135"/>
      <c r="QYU14" s="135"/>
      <c r="QYV14" s="135"/>
      <c r="QYW14" s="135"/>
      <c r="QYX14" s="135"/>
      <c r="QYY14" s="135"/>
      <c r="QYZ14" s="135"/>
      <c r="QZA14" s="135"/>
      <c r="QZB14" s="135"/>
      <c r="QZC14" s="135"/>
      <c r="QZD14" s="135"/>
      <c r="QZE14" s="135"/>
      <c r="QZF14" s="135"/>
      <c r="QZG14" s="135"/>
      <c r="QZH14" s="135"/>
      <c r="QZI14" s="135"/>
      <c r="QZJ14" s="135"/>
      <c r="QZK14" s="135"/>
      <c r="QZL14" s="135"/>
      <c r="QZM14" s="135"/>
      <c r="QZN14" s="135"/>
      <c r="QZO14" s="135"/>
      <c r="QZP14" s="135"/>
      <c r="QZQ14" s="135"/>
      <c r="QZR14" s="135"/>
      <c r="QZS14" s="135"/>
      <c r="QZT14" s="135"/>
      <c r="QZU14" s="135"/>
      <c r="QZV14" s="135"/>
      <c r="QZW14" s="135"/>
      <c r="QZX14" s="135"/>
      <c r="QZY14" s="135"/>
      <c r="QZZ14" s="135"/>
      <c r="RAA14" s="135"/>
      <c r="RAB14" s="135"/>
      <c r="RAC14" s="135"/>
      <c r="RAD14" s="135"/>
      <c r="RAE14" s="135"/>
      <c r="RAF14" s="135"/>
      <c r="RAG14" s="135"/>
      <c r="RAH14" s="135"/>
      <c r="RAI14" s="135"/>
      <c r="RAJ14" s="135"/>
      <c r="RAK14" s="135"/>
      <c r="RAL14" s="135"/>
      <c r="RAM14" s="135"/>
      <c r="RAN14" s="135"/>
      <c r="RAO14" s="135"/>
      <c r="RAP14" s="135"/>
      <c r="RAQ14" s="135"/>
      <c r="RAR14" s="135"/>
      <c r="RAS14" s="135"/>
      <c r="RAT14" s="135"/>
      <c r="RAU14" s="135"/>
      <c r="RAV14" s="135"/>
      <c r="RAW14" s="135"/>
      <c r="RAX14" s="135"/>
      <c r="RAY14" s="135"/>
      <c r="RAZ14" s="135"/>
      <c r="RBA14" s="135"/>
      <c r="RBB14" s="135"/>
      <c r="RBC14" s="135"/>
      <c r="RBD14" s="135"/>
      <c r="RBE14" s="135"/>
      <c r="RBF14" s="135"/>
      <c r="RBG14" s="135"/>
      <c r="RBH14" s="135"/>
      <c r="RBI14" s="135"/>
      <c r="RBJ14" s="135"/>
      <c r="RBK14" s="135"/>
      <c r="RBL14" s="135"/>
      <c r="RBM14" s="135"/>
      <c r="RBN14" s="135"/>
      <c r="RBO14" s="135"/>
      <c r="RBP14" s="135"/>
      <c r="RBQ14" s="135"/>
      <c r="RBR14" s="135"/>
      <c r="RBS14" s="135"/>
      <c r="RBT14" s="135"/>
      <c r="RBU14" s="135"/>
      <c r="RBV14" s="135"/>
      <c r="RBW14" s="135"/>
      <c r="RBX14" s="135"/>
      <c r="RBY14" s="135"/>
      <c r="RBZ14" s="135"/>
      <c r="RCA14" s="135"/>
      <c r="RCB14" s="135"/>
      <c r="RCC14" s="135"/>
      <c r="RCD14" s="135"/>
      <c r="RCE14" s="135"/>
      <c r="RCF14" s="135"/>
      <c r="RCG14" s="135"/>
      <c r="RCH14" s="135"/>
      <c r="RCI14" s="135"/>
      <c r="RCJ14" s="135"/>
      <c r="RCK14" s="135"/>
      <c r="RCL14" s="135"/>
      <c r="RCM14" s="135"/>
      <c r="RCN14" s="135"/>
      <c r="RCO14" s="135"/>
      <c r="RCP14" s="135"/>
      <c r="RCQ14" s="135"/>
      <c r="RCR14" s="135"/>
      <c r="RCS14" s="135"/>
      <c r="RCT14" s="135"/>
      <c r="RCU14" s="135"/>
      <c r="RCV14" s="135"/>
      <c r="RCW14" s="135"/>
      <c r="RCX14" s="135"/>
      <c r="RCY14" s="135"/>
      <c r="RCZ14" s="135"/>
      <c r="RDA14" s="135"/>
      <c r="RDB14" s="135"/>
      <c r="RDC14" s="135"/>
      <c r="RDD14" s="135"/>
      <c r="RDE14" s="135"/>
      <c r="RDF14" s="135"/>
      <c r="RDG14" s="135"/>
      <c r="RDH14" s="135"/>
      <c r="RDI14" s="135"/>
      <c r="RDJ14" s="135"/>
      <c r="RDK14" s="135"/>
      <c r="RDL14" s="135"/>
      <c r="RDM14" s="135"/>
      <c r="RDN14" s="135"/>
      <c r="RDO14" s="135"/>
      <c r="RDP14" s="135"/>
      <c r="RDQ14" s="135"/>
      <c r="RDR14" s="135"/>
      <c r="RDS14" s="135"/>
      <c r="RDT14" s="135"/>
      <c r="RDU14" s="135"/>
      <c r="RDV14" s="135"/>
      <c r="RDW14" s="135"/>
      <c r="RDX14" s="135"/>
      <c r="RDY14" s="135"/>
      <c r="RDZ14" s="135"/>
      <c r="REA14" s="135"/>
      <c r="REB14" s="135"/>
      <c r="REC14" s="135"/>
      <c r="RED14" s="135"/>
      <c r="REE14" s="135"/>
      <c r="REF14" s="135"/>
      <c r="REG14" s="135"/>
      <c r="REH14" s="135"/>
      <c r="REI14" s="135"/>
      <c r="REJ14" s="135"/>
      <c r="REK14" s="135"/>
      <c r="REL14" s="135"/>
      <c r="REM14" s="135"/>
      <c r="REN14" s="135"/>
      <c r="REO14" s="135"/>
      <c r="REP14" s="135"/>
      <c r="REQ14" s="135"/>
      <c r="RER14" s="135"/>
      <c r="RES14" s="135"/>
      <c r="RET14" s="135"/>
      <c r="REU14" s="135"/>
      <c r="REV14" s="135"/>
      <c r="REW14" s="135"/>
      <c r="REX14" s="135"/>
      <c r="REY14" s="135"/>
      <c r="REZ14" s="135"/>
      <c r="RFA14" s="135"/>
      <c r="RFB14" s="135"/>
      <c r="RFC14" s="135"/>
      <c r="RFD14" s="135"/>
      <c r="RFE14" s="135"/>
      <c r="RFF14" s="135"/>
      <c r="RFG14" s="135"/>
      <c r="RFH14" s="135"/>
      <c r="RFI14" s="135"/>
      <c r="RFJ14" s="135"/>
      <c r="RFK14" s="135"/>
      <c r="RFL14" s="135"/>
      <c r="RFM14" s="135"/>
      <c r="RFN14" s="135"/>
      <c r="RFO14" s="135"/>
      <c r="RFP14" s="135"/>
      <c r="RFQ14" s="135"/>
      <c r="RFR14" s="135"/>
      <c r="RFS14" s="135"/>
      <c r="RFT14" s="135"/>
      <c r="RFU14" s="135"/>
      <c r="RFV14" s="135"/>
      <c r="RFW14" s="135"/>
      <c r="RFX14" s="135"/>
      <c r="RFY14" s="135"/>
      <c r="RFZ14" s="135"/>
      <c r="RGA14" s="135"/>
      <c r="RGB14" s="135"/>
      <c r="RGC14" s="135"/>
      <c r="RGD14" s="135"/>
      <c r="RGE14" s="135"/>
      <c r="RGF14" s="135"/>
      <c r="RGG14" s="135"/>
      <c r="RGH14" s="135"/>
      <c r="RGI14" s="135"/>
      <c r="RGJ14" s="135"/>
      <c r="RGK14" s="135"/>
      <c r="RGL14" s="135"/>
      <c r="RGM14" s="135"/>
      <c r="RGN14" s="135"/>
      <c r="RGO14" s="135"/>
      <c r="RGP14" s="135"/>
      <c r="RGQ14" s="135"/>
      <c r="RGR14" s="135"/>
      <c r="RGS14" s="135"/>
      <c r="RGT14" s="135"/>
      <c r="RGU14" s="135"/>
      <c r="RGV14" s="135"/>
      <c r="RGW14" s="135"/>
      <c r="RGX14" s="135"/>
      <c r="RGY14" s="135"/>
      <c r="RGZ14" s="135"/>
      <c r="RHA14" s="135"/>
      <c r="RHB14" s="135"/>
      <c r="RHC14" s="135"/>
      <c r="RHD14" s="135"/>
      <c r="RHE14" s="135"/>
      <c r="RHF14" s="135"/>
      <c r="RHG14" s="135"/>
      <c r="RHH14" s="135"/>
      <c r="RHI14" s="135"/>
      <c r="RHJ14" s="135"/>
      <c r="RHK14" s="135"/>
      <c r="RHL14" s="135"/>
      <c r="RHM14" s="135"/>
      <c r="RHN14" s="135"/>
      <c r="RHO14" s="135"/>
      <c r="RHP14" s="135"/>
      <c r="RHQ14" s="135"/>
      <c r="RHR14" s="135"/>
      <c r="RHS14" s="135"/>
      <c r="RHT14" s="135"/>
      <c r="RHU14" s="135"/>
      <c r="RHV14" s="135"/>
      <c r="RHW14" s="135"/>
      <c r="RHX14" s="135"/>
      <c r="RHY14" s="135"/>
      <c r="RHZ14" s="135"/>
      <c r="RIA14" s="135"/>
      <c r="RIB14" s="135"/>
      <c r="RIC14" s="135"/>
      <c r="RID14" s="135"/>
      <c r="RIE14" s="135"/>
      <c r="RIF14" s="135"/>
      <c r="RIG14" s="135"/>
      <c r="RIH14" s="135"/>
      <c r="RII14" s="135"/>
      <c r="RIJ14" s="135"/>
      <c r="RIK14" s="135"/>
      <c r="RIL14" s="135"/>
      <c r="RIM14" s="135"/>
      <c r="RIN14" s="135"/>
      <c r="RIO14" s="135"/>
      <c r="RIP14" s="135"/>
      <c r="RIQ14" s="135"/>
      <c r="RIR14" s="135"/>
      <c r="RIS14" s="135"/>
      <c r="RIT14" s="135"/>
      <c r="RIU14" s="135"/>
      <c r="RIV14" s="135"/>
      <c r="RIW14" s="135"/>
      <c r="RIX14" s="135"/>
      <c r="RIY14" s="135"/>
      <c r="RIZ14" s="135"/>
      <c r="RJA14" s="135"/>
      <c r="RJB14" s="135"/>
      <c r="RJC14" s="135"/>
      <c r="RJD14" s="135"/>
      <c r="RJE14" s="135"/>
      <c r="RJF14" s="135"/>
      <c r="RJG14" s="135"/>
      <c r="RJH14" s="135"/>
      <c r="RJI14" s="135"/>
      <c r="RJJ14" s="135"/>
      <c r="RJK14" s="135"/>
      <c r="RJL14" s="135"/>
      <c r="RJM14" s="135"/>
      <c r="RJN14" s="135"/>
      <c r="RJO14" s="135"/>
      <c r="RJP14" s="135"/>
      <c r="RJQ14" s="135"/>
      <c r="RJR14" s="135"/>
      <c r="RJS14" s="135"/>
      <c r="RJT14" s="135"/>
      <c r="RJU14" s="135"/>
      <c r="RJV14" s="135"/>
      <c r="RJW14" s="135"/>
      <c r="RJX14" s="135"/>
      <c r="RJY14" s="135"/>
      <c r="RJZ14" s="135"/>
      <c r="RKA14" s="135"/>
      <c r="RKB14" s="135"/>
      <c r="RKC14" s="135"/>
      <c r="RKD14" s="135"/>
      <c r="RKE14" s="135"/>
      <c r="RKF14" s="135"/>
      <c r="RKG14" s="135"/>
      <c r="RKH14" s="135"/>
      <c r="RKI14" s="135"/>
      <c r="RKJ14" s="135"/>
      <c r="RKK14" s="135"/>
      <c r="RKL14" s="135"/>
      <c r="RKM14" s="135"/>
      <c r="RKN14" s="135"/>
      <c r="RKO14" s="135"/>
      <c r="RKP14" s="135"/>
      <c r="RKQ14" s="135"/>
      <c r="RKR14" s="135"/>
      <c r="RKS14" s="135"/>
      <c r="RKT14" s="135"/>
      <c r="RKU14" s="135"/>
      <c r="RKV14" s="135"/>
      <c r="RKW14" s="135"/>
      <c r="RKX14" s="135"/>
      <c r="RKY14" s="135"/>
      <c r="RKZ14" s="135"/>
      <c r="RLA14" s="135"/>
      <c r="RLB14" s="135"/>
      <c r="RLC14" s="135"/>
      <c r="RLD14" s="135"/>
      <c r="RLE14" s="135"/>
      <c r="RLF14" s="135"/>
      <c r="RLG14" s="135"/>
      <c r="RLH14" s="135"/>
      <c r="RLI14" s="135"/>
      <c r="RLJ14" s="135"/>
      <c r="RLK14" s="135"/>
      <c r="RLL14" s="135"/>
      <c r="RLM14" s="135"/>
      <c r="RLN14" s="135"/>
      <c r="RLO14" s="135"/>
      <c r="RLP14" s="135"/>
      <c r="RLQ14" s="135"/>
      <c r="RLR14" s="135"/>
      <c r="RLS14" s="135"/>
      <c r="RLT14" s="135"/>
      <c r="RLU14" s="135"/>
      <c r="RLV14" s="135"/>
      <c r="RLW14" s="135"/>
      <c r="RLX14" s="135"/>
      <c r="RLY14" s="135"/>
      <c r="RLZ14" s="135"/>
      <c r="RMA14" s="135"/>
      <c r="RMB14" s="135"/>
      <c r="RMC14" s="135"/>
      <c r="RMD14" s="135"/>
      <c r="RME14" s="135"/>
      <c r="RMF14" s="135"/>
      <c r="RMG14" s="135"/>
      <c r="RMH14" s="135"/>
      <c r="RMI14" s="135"/>
      <c r="RMJ14" s="135"/>
      <c r="RMK14" s="135"/>
      <c r="RML14" s="135"/>
      <c r="RMM14" s="135"/>
      <c r="RMN14" s="135"/>
      <c r="RMO14" s="135"/>
      <c r="RMP14" s="135"/>
      <c r="RMQ14" s="135"/>
      <c r="RMR14" s="135"/>
      <c r="RMS14" s="135"/>
      <c r="RMT14" s="135"/>
      <c r="RMU14" s="135"/>
      <c r="RMV14" s="135"/>
      <c r="RMW14" s="135"/>
      <c r="RMX14" s="135"/>
      <c r="RMY14" s="135"/>
      <c r="RMZ14" s="135"/>
      <c r="RNA14" s="135"/>
      <c r="RNB14" s="135"/>
      <c r="RNC14" s="135"/>
      <c r="RND14" s="135"/>
      <c r="RNE14" s="135"/>
      <c r="RNF14" s="135"/>
      <c r="RNG14" s="135"/>
      <c r="RNH14" s="135"/>
      <c r="RNI14" s="135"/>
      <c r="RNJ14" s="135"/>
      <c r="RNK14" s="135"/>
      <c r="RNL14" s="135"/>
      <c r="RNM14" s="135"/>
      <c r="RNN14" s="135"/>
      <c r="RNO14" s="135"/>
      <c r="RNP14" s="135"/>
      <c r="RNQ14" s="135"/>
      <c r="RNR14" s="135"/>
      <c r="RNS14" s="135"/>
      <c r="RNT14" s="135"/>
      <c r="RNU14" s="135"/>
      <c r="RNV14" s="135"/>
      <c r="RNW14" s="135"/>
      <c r="RNX14" s="135"/>
      <c r="RNY14" s="135"/>
      <c r="RNZ14" s="135"/>
      <c r="ROA14" s="135"/>
      <c r="ROB14" s="135"/>
      <c r="ROC14" s="135"/>
      <c r="ROD14" s="135"/>
      <c r="ROE14" s="135"/>
      <c r="ROF14" s="135"/>
      <c r="ROG14" s="135"/>
      <c r="ROH14" s="135"/>
      <c r="ROI14" s="135"/>
      <c r="ROJ14" s="135"/>
      <c r="ROK14" s="135"/>
      <c r="ROL14" s="135"/>
      <c r="ROM14" s="135"/>
      <c r="RON14" s="135"/>
      <c r="ROO14" s="135"/>
      <c r="ROP14" s="135"/>
      <c r="ROQ14" s="135"/>
      <c r="ROR14" s="135"/>
      <c r="ROS14" s="135"/>
      <c r="ROT14" s="135"/>
      <c r="ROU14" s="135"/>
      <c r="ROV14" s="135"/>
      <c r="ROW14" s="135"/>
      <c r="ROX14" s="135"/>
      <c r="ROY14" s="135"/>
      <c r="ROZ14" s="135"/>
      <c r="RPA14" s="135"/>
      <c r="RPB14" s="135"/>
      <c r="RPC14" s="135"/>
      <c r="RPD14" s="135"/>
      <c r="RPE14" s="135"/>
      <c r="RPF14" s="135"/>
      <c r="RPG14" s="135"/>
      <c r="RPH14" s="135"/>
      <c r="RPI14" s="135"/>
      <c r="RPJ14" s="135"/>
      <c r="RPK14" s="135"/>
      <c r="RPL14" s="135"/>
      <c r="RPM14" s="135"/>
      <c r="RPN14" s="135"/>
      <c r="RPO14" s="135"/>
      <c r="RPP14" s="135"/>
      <c r="RPQ14" s="135"/>
      <c r="RPR14" s="135"/>
      <c r="RPS14" s="135"/>
      <c r="RPT14" s="135"/>
      <c r="RPU14" s="135"/>
      <c r="RPV14" s="135"/>
      <c r="RPW14" s="135"/>
      <c r="RPX14" s="135"/>
      <c r="RPY14" s="135"/>
      <c r="RPZ14" s="135"/>
      <c r="RQA14" s="135"/>
      <c r="RQB14" s="135"/>
      <c r="RQC14" s="135"/>
      <c r="RQD14" s="135"/>
      <c r="RQE14" s="135"/>
      <c r="RQF14" s="135"/>
      <c r="RQG14" s="135"/>
      <c r="RQH14" s="135"/>
      <c r="RQI14" s="135"/>
      <c r="RQJ14" s="135"/>
      <c r="RQK14" s="135"/>
      <c r="RQL14" s="135"/>
      <c r="RQM14" s="135"/>
      <c r="RQN14" s="135"/>
      <c r="RQO14" s="135"/>
      <c r="RQP14" s="135"/>
      <c r="RQQ14" s="135"/>
      <c r="RQR14" s="135"/>
      <c r="RQS14" s="135"/>
      <c r="RQT14" s="135"/>
      <c r="RQU14" s="135"/>
      <c r="RQV14" s="135"/>
      <c r="RQW14" s="135"/>
      <c r="RQX14" s="135"/>
      <c r="RQY14" s="135"/>
      <c r="RQZ14" s="135"/>
      <c r="RRA14" s="135"/>
      <c r="RRB14" s="135"/>
      <c r="RRC14" s="135"/>
      <c r="RRD14" s="135"/>
      <c r="RRE14" s="135"/>
      <c r="RRF14" s="135"/>
      <c r="RRG14" s="135"/>
      <c r="RRH14" s="135"/>
      <c r="RRI14" s="135"/>
      <c r="RRJ14" s="135"/>
      <c r="RRK14" s="135"/>
      <c r="RRL14" s="135"/>
      <c r="RRM14" s="135"/>
      <c r="RRN14" s="135"/>
      <c r="RRO14" s="135"/>
      <c r="RRP14" s="135"/>
      <c r="RRQ14" s="135"/>
      <c r="RRR14" s="135"/>
      <c r="RRS14" s="135"/>
      <c r="RRT14" s="135"/>
      <c r="RRU14" s="135"/>
      <c r="RRV14" s="135"/>
      <c r="RRW14" s="135"/>
      <c r="RRX14" s="135"/>
      <c r="RRY14" s="135"/>
      <c r="RRZ14" s="135"/>
      <c r="RSA14" s="135"/>
      <c r="RSB14" s="135"/>
      <c r="RSC14" s="135"/>
      <c r="RSD14" s="135"/>
      <c r="RSE14" s="135"/>
      <c r="RSF14" s="135"/>
      <c r="RSG14" s="135"/>
      <c r="RSH14" s="135"/>
      <c r="RSI14" s="135"/>
      <c r="RSJ14" s="135"/>
      <c r="RSK14" s="135"/>
      <c r="RSL14" s="135"/>
      <c r="RSM14" s="135"/>
      <c r="RSN14" s="135"/>
      <c r="RSO14" s="135"/>
      <c r="RSP14" s="135"/>
      <c r="RSQ14" s="135"/>
      <c r="RSR14" s="135"/>
      <c r="RSS14" s="135"/>
      <c r="RST14" s="135"/>
      <c r="RSU14" s="135"/>
      <c r="RSV14" s="135"/>
      <c r="RSW14" s="135"/>
      <c r="RSX14" s="135"/>
      <c r="RSY14" s="135"/>
      <c r="RSZ14" s="135"/>
      <c r="RTA14" s="135"/>
      <c r="RTB14" s="135"/>
      <c r="RTC14" s="135"/>
      <c r="RTD14" s="135"/>
      <c r="RTE14" s="135"/>
      <c r="RTF14" s="135"/>
      <c r="RTG14" s="135"/>
      <c r="RTH14" s="135"/>
      <c r="RTI14" s="135"/>
      <c r="RTJ14" s="135"/>
      <c r="RTK14" s="135"/>
      <c r="RTL14" s="135"/>
      <c r="RTM14" s="135"/>
      <c r="RTN14" s="135"/>
      <c r="RTO14" s="135"/>
      <c r="RTP14" s="135"/>
      <c r="RTQ14" s="135"/>
      <c r="RTR14" s="135"/>
      <c r="RTS14" s="135"/>
      <c r="RTT14" s="135"/>
      <c r="RTU14" s="135"/>
      <c r="RTV14" s="135"/>
      <c r="RTW14" s="135"/>
      <c r="RTX14" s="135"/>
      <c r="RTY14" s="135"/>
      <c r="RTZ14" s="135"/>
      <c r="RUA14" s="135"/>
      <c r="RUB14" s="135"/>
      <c r="RUC14" s="135"/>
      <c r="RUD14" s="135"/>
      <c r="RUE14" s="135"/>
      <c r="RUF14" s="135"/>
      <c r="RUG14" s="135"/>
      <c r="RUH14" s="135"/>
      <c r="RUI14" s="135"/>
      <c r="RUJ14" s="135"/>
      <c r="RUK14" s="135"/>
      <c r="RUL14" s="135"/>
      <c r="RUM14" s="135"/>
      <c r="RUN14" s="135"/>
      <c r="RUO14" s="135"/>
      <c r="RUP14" s="135"/>
      <c r="RUQ14" s="135"/>
      <c r="RUR14" s="135"/>
      <c r="RUS14" s="135"/>
      <c r="RUT14" s="135"/>
      <c r="RUU14" s="135"/>
      <c r="RUV14" s="135"/>
      <c r="RUW14" s="135"/>
      <c r="RUX14" s="135"/>
      <c r="RUY14" s="135"/>
      <c r="RUZ14" s="135"/>
      <c r="RVA14" s="135"/>
      <c r="RVB14" s="135"/>
      <c r="RVC14" s="135"/>
      <c r="RVD14" s="135"/>
      <c r="RVE14" s="135"/>
      <c r="RVF14" s="135"/>
      <c r="RVG14" s="135"/>
      <c r="RVH14" s="135"/>
      <c r="RVI14" s="135"/>
      <c r="RVJ14" s="135"/>
      <c r="RVK14" s="135"/>
      <c r="RVL14" s="135"/>
      <c r="RVM14" s="135"/>
      <c r="RVN14" s="135"/>
      <c r="RVO14" s="135"/>
      <c r="RVP14" s="135"/>
      <c r="RVQ14" s="135"/>
      <c r="RVR14" s="135"/>
      <c r="RVS14" s="135"/>
      <c r="RVT14" s="135"/>
      <c r="RVU14" s="135"/>
      <c r="RVV14" s="135"/>
      <c r="RVW14" s="135"/>
      <c r="RVX14" s="135"/>
      <c r="RVY14" s="135"/>
      <c r="RVZ14" s="135"/>
      <c r="RWA14" s="135"/>
      <c r="RWB14" s="135"/>
      <c r="RWC14" s="135"/>
      <c r="RWD14" s="135"/>
      <c r="RWE14" s="135"/>
      <c r="RWF14" s="135"/>
      <c r="RWG14" s="135"/>
      <c r="RWH14" s="135"/>
      <c r="RWI14" s="135"/>
      <c r="RWJ14" s="135"/>
      <c r="RWK14" s="135"/>
      <c r="RWL14" s="135"/>
      <c r="RWM14" s="135"/>
      <c r="RWN14" s="135"/>
      <c r="RWO14" s="135"/>
      <c r="RWP14" s="135"/>
      <c r="RWQ14" s="135"/>
      <c r="RWR14" s="135"/>
      <c r="RWS14" s="135"/>
      <c r="RWT14" s="135"/>
      <c r="RWU14" s="135"/>
      <c r="RWV14" s="135"/>
      <c r="RWW14" s="135"/>
      <c r="RWX14" s="135"/>
      <c r="RWY14" s="135"/>
      <c r="RWZ14" s="135"/>
      <c r="RXA14" s="135"/>
      <c r="RXB14" s="135"/>
      <c r="RXC14" s="135"/>
      <c r="RXD14" s="135"/>
      <c r="RXE14" s="135"/>
      <c r="RXF14" s="135"/>
      <c r="RXG14" s="135"/>
      <c r="RXH14" s="135"/>
      <c r="RXI14" s="135"/>
      <c r="RXJ14" s="135"/>
      <c r="RXK14" s="135"/>
      <c r="RXL14" s="135"/>
      <c r="RXM14" s="135"/>
      <c r="RXN14" s="135"/>
      <c r="RXO14" s="135"/>
      <c r="RXP14" s="135"/>
      <c r="RXQ14" s="135"/>
      <c r="RXR14" s="135"/>
      <c r="RXS14" s="135"/>
      <c r="RXT14" s="135"/>
      <c r="RXU14" s="135"/>
      <c r="RXV14" s="135"/>
      <c r="RXW14" s="135"/>
      <c r="RXX14" s="135"/>
      <c r="RXY14" s="135"/>
      <c r="RXZ14" s="135"/>
      <c r="RYA14" s="135"/>
      <c r="RYB14" s="135"/>
      <c r="RYC14" s="135"/>
      <c r="RYD14" s="135"/>
      <c r="RYE14" s="135"/>
      <c r="RYF14" s="135"/>
      <c r="RYG14" s="135"/>
      <c r="RYH14" s="135"/>
      <c r="RYI14" s="135"/>
      <c r="RYJ14" s="135"/>
      <c r="RYK14" s="135"/>
      <c r="RYL14" s="135"/>
      <c r="RYM14" s="135"/>
      <c r="RYN14" s="135"/>
      <c r="RYO14" s="135"/>
      <c r="RYP14" s="135"/>
      <c r="RYQ14" s="135"/>
      <c r="RYR14" s="135"/>
      <c r="RYS14" s="135"/>
      <c r="RYT14" s="135"/>
      <c r="RYU14" s="135"/>
      <c r="RYV14" s="135"/>
      <c r="RYW14" s="135"/>
      <c r="RYX14" s="135"/>
      <c r="RYY14" s="135"/>
      <c r="RYZ14" s="135"/>
      <c r="RZA14" s="135"/>
      <c r="RZB14" s="135"/>
      <c r="RZC14" s="135"/>
      <c r="RZD14" s="135"/>
      <c r="RZE14" s="135"/>
      <c r="RZF14" s="135"/>
      <c r="RZG14" s="135"/>
      <c r="RZH14" s="135"/>
      <c r="RZI14" s="135"/>
      <c r="RZJ14" s="135"/>
      <c r="RZK14" s="135"/>
      <c r="RZL14" s="135"/>
      <c r="RZM14" s="135"/>
      <c r="RZN14" s="135"/>
      <c r="RZO14" s="135"/>
      <c r="RZP14" s="135"/>
      <c r="RZQ14" s="135"/>
      <c r="RZR14" s="135"/>
      <c r="RZS14" s="135"/>
      <c r="RZT14" s="135"/>
      <c r="RZU14" s="135"/>
      <c r="RZV14" s="135"/>
      <c r="RZW14" s="135"/>
      <c r="RZX14" s="135"/>
      <c r="RZY14" s="135"/>
      <c r="RZZ14" s="135"/>
      <c r="SAA14" s="135"/>
      <c r="SAB14" s="135"/>
      <c r="SAC14" s="135"/>
      <c r="SAD14" s="135"/>
      <c r="SAE14" s="135"/>
      <c r="SAF14" s="135"/>
      <c r="SAG14" s="135"/>
      <c r="SAH14" s="135"/>
      <c r="SAI14" s="135"/>
      <c r="SAJ14" s="135"/>
      <c r="SAK14" s="135"/>
      <c r="SAL14" s="135"/>
      <c r="SAM14" s="135"/>
      <c r="SAN14" s="135"/>
      <c r="SAO14" s="135"/>
      <c r="SAP14" s="135"/>
      <c r="SAQ14" s="135"/>
      <c r="SAR14" s="135"/>
      <c r="SAS14" s="135"/>
      <c r="SAT14" s="135"/>
      <c r="SAU14" s="135"/>
      <c r="SAV14" s="135"/>
      <c r="SAW14" s="135"/>
      <c r="SAX14" s="135"/>
      <c r="SAY14" s="135"/>
      <c r="SAZ14" s="135"/>
      <c r="SBA14" s="135"/>
      <c r="SBB14" s="135"/>
      <c r="SBC14" s="135"/>
      <c r="SBD14" s="135"/>
      <c r="SBE14" s="135"/>
      <c r="SBF14" s="135"/>
      <c r="SBG14" s="135"/>
      <c r="SBH14" s="135"/>
      <c r="SBI14" s="135"/>
      <c r="SBJ14" s="135"/>
      <c r="SBK14" s="135"/>
      <c r="SBL14" s="135"/>
      <c r="SBM14" s="135"/>
      <c r="SBN14" s="135"/>
      <c r="SBO14" s="135"/>
      <c r="SBP14" s="135"/>
      <c r="SBQ14" s="135"/>
      <c r="SBR14" s="135"/>
      <c r="SBS14" s="135"/>
      <c r="SBT14" s="135"/>
      <c r="SBU14" s="135"/>
      <c r="SBV14" s="135"/>
      <c r="SBW14" s="135"/>
      <c r="SBX14" s="135"/>
      <c r="SBY14" s="135"/>
      <c r="SBZ14" s="135"/>
      <c r="SCA14" s="135"/>
      <c r="SCB14" s="135"/>
      <c r="SCC14" s="135"/>
      <c r="SCD14" s="135"/>
      <c r="SCE14" s="135"/>
      <c r="SCF14" s="135"/>
      <c r="SCG14" s="135"/>
      <c r="SCH14" s="135"/>
      <c r="SCI14" s="135"/>
      <c r="SCJ14" s="135"/>
      <c r="SCK14" s="135"/>
      <c r="SCL14" s="135"/>
      <c r="SCM14" s="135"/>
      <c r="SCN14" s="135"/>
      <c r="SCO14" s="135"/>
      <c r="SCP14" s="135"/>
      <c r="SCQ14" s="135"/>
      <c r="SCR14" s="135"/>
      <c r="SCS14" s="135"/>
      <c r="SCT14" s="135"/>
      <c r="SCU14" s="135"/>
      <c r="SCV14" s="135"/>
      <c r="SCW14" s="135"/>
      <c r="SCX14" s="135"/>
      <c r="SCY14" s="135"/>
      <c r="SCZ14" s="135"/>
      <c r="SDA14" s="135"/>
      <c r="SDB14" s="135"/>
      <c r="SDC14" s="135"/>
      <c r="SDD14" s="135"/>
      <c r="SDE14" s="135"/>
      <c r="SDF14" s="135"/>
      <c r="SDG14" s="135"/>
      <c r="SDH14" s="135"/>
      <c r="SDI14" s="135"/>
      <c r="SDJ14" s="135"/>
      <c r="SDK14" s="135"/>
      <c r="SDL14" s="135"/>
      <c r="SDM14" s="135"/>
      <c r="SDN14" s="135"/>
      <c r="SDO14" s="135"/>
      <c r="SDP14" s="135"/>
      <c r="SDQ14" s="135"/>
      <c r="SDR14" s="135"/>
      <c r="SDS14" s="135"/>
      <c r="SDT14" s="135"/>
      <c r="SDU14" s="135"/>
      <c r="SDV14" s="135"/>
      <c r="SDW14" s="135"/>
      <c r="SDX14" s="135"/>
      <c r="SDY14" s="135"/>
      <c r="SDZ14" s="135"/>
      <c r="SEA14" s="135"/>
      <c r="SEB14" s="135"/>
      <c r="SEC14" s="135"/>
      <c r="SED14" s="135"/>
      <c r="SEE14" s="135"/>
      <c r="SEF14" s="135"/>
      <c r="SEG14" s="135"/>
      <c r="SEH14" s="135"/>
      <c r="SEI14" s="135"/>
      <c r="SEJ14" s="135"/>
      <c r="SEK14" s="135"/>
      <c r="SEL14" s="135"/>
      <c r="SEM14" s="135"/>
      <c r="SEN14" s="135"/>
      <c r="SEO14" s="135"/>
      <c r="SEP14" s="135"/>
      <c r="SEQ14" s="135"/>
      <c r="SER14" s="135"/>
      <c r="SES14" s="135"/>
      <c r="SET14" s="135"/>
      <c r="SEU14" s="135"/>
      <c r="SEV14" s="135"/>
      <c r="SEW14" s="135"/>
      <c r="SEX14" s="135"/>
      <c r="SEY14" s="135"/>
      <c r="SEZ14" s="135"/>
      <c r="SFA14" s="135"/>
      <c r="SFB14" s="135"/>
      <c r="SFC14" s="135"/>
      <c r="SFD14" s="135"/>
      <c r="SFE14" s="135"/>
      <c r="SFF14" s="135"/>
      <c r="SFG14" s="135"/>
      <c r="SFH14" s="135"/>
      <c r="SFI14" s="135"/>
      <c r="SFJ14" s="135"/>
      <c r="SFK14" s="135"/>
      <c r="SFL14" s="135"/>
      <c r="SFM14" s="135"/>
      <c r="SFN14" s="135"/>
      <c r="SFO14" s="135"/>
      <c r="SFP14" s="135"/>
      <c r="SFQ14" s="135"/>
      <c r="SFR14" s="135"/>
      <c r="SFS14" s="135"/>
      <c r="SFT14" s="135"/>
      <c r="SFU14" s="135"/>
      <c r="SFV14" s="135"/>
      <c r="SFW14" s="135"/>
      <c r="SFX14" s="135"/>
      <c r="SFY14" s="135"/>
      <c r="SFZ14" s="135"/>
      <c r="SGA14" s="135"/>
      <c r="SGB14" s="135"/>
      <c r="SGC14" s="135"/>
      <c r="SGD14" s="135"/>
      <c r="SGE14" s="135"/>
      <c r="SGF14" s="135"/>
      <c r="SGG14" s="135"/>
      <c r="SGH14" s="135"/>
      <c r="SGI14" s="135"/>
      <c r="SGJ14" s="135"/>
      <c r="SGK14" s="135"/>
      <c r="SGL14" s="135"/>
      <c r="SGM14" s="135"/>
      <c r="SGN14" s="135"/>
      <c r="SGO14" s="135"/>
      <c r="SGP14" s="135"/>
      <c r="SGQ14" s="135"/>
      <c r="SGR14" s="135"/>
      <c r="SGS14" s="135"/>
      <c r="SGT14" s="135"/>
      <c r="SGU14" s="135"/>
      <c r="SGV14" s="135"/>
      <c r="SGW14" s="135"/>
      <c r="SGX14" s="135"/>
      <c r="SGY14" s="135"/>
      <c r="SGZ14" s="135"/>
      <c r="SHA14" s="135"/>
      <c r="SHB14" s="135"/>
      <c r="SHC14" s="135"/>
      <c r="SHD14" s="135"/>
      <c r="SHE14" s="135"/>
      <c r="SHF14" s="135"/>
      <c r="SHG14" s="135"/>
      <c r="SHH14" s="135"/>
      <c r="SHI14" s="135"/>
      <c r="SHJ14" s="135"/>
      <c r="SHK14" s="135"/>
      <c r="SHL14" s="135"/>
      <c r="SHM14" s="135"/>
      <c r="SHN14" s="135"/>
      <c r="SHO14" s="135"/>
      <c r="SHP14" s="135"/>
      <c r="SHQ14" s="135"/>
      <c r="SHR14" s="135"/>
      <c r="SHS14" s="135"/>
      <c r="SHT14" s="135"/>
      <c r="SHU14" s="135"/>
      <c r="SHV14" s="135"/>
      <c r="SHW14" s="135"/>
      <c r="SHX14" s="135"/>
      <c r="SHY14" s="135"/>
      <c r="SHZ14" s="135"/>
      <c r="SIA14" s="135"/>
      <c r="SIB14" s="135"/>
      <c r="SIC14" s="135"/>
      <c r="SID14" s="135"/>
      <c r="SIE14" s="135"/>
      <c r="SIF14" s="135"/>
      <c r="SIG14" s="135"/>
      <c r="SIH14" s="135"/>
      <c r="SII14" s="135"/>
      <c r="SIJ14" s="135"/>
      <c r="SIK14" s="135"/>
      <c r="SIL14" s="135"/>
      <c r="SIM14" s="135"/>
      <c r="SIN14" s="135"/>
      <c r="SIO14" s="135"/>
      <c r="SIP14" s="135"/>
      <c r="SIQ14" s="135"/>
      <c r="SIR14" s="135"/>
      <c r="SIS14" s="135"/>
      <c r="SIT14" s="135"/>
      <c r="SIU14" s="135"/>
      <c r="SIV14" s="135"/>
      <c r="SIW14" s="135"/>
      <c r="SIX14" s="135"/>
      <c r="SIY14" s="135"/>
      <c r="SIZ14" s="135"/>
      <c r="SJA14" s="135"/>
      <c r="SJB14" s="135"/>
      <c r="SJC14" s="135"/>
      <c r="SJD14" s="135"/>
      <c r="SJE14" s="135"/>
      <c r="SJF14" s="135"/>
      <c r="SJG14" s="135"/>
      <c r="SJH14" s="135"/>
      <c r="SJI14" s="135"/>
      <c r="SJJ14" s="135"/>
      <c r="SJK14" s="135"/>
      <c r="SJL14" s="135"/>
      <c r="SJM14" s="135"/>
      <c r="SJN14" s="135"/>
      <c r="SJO14" s="135"/>
      <c r="SJP14" s="135"/>
      <c r="SJQ14" s="135"/>
      <c r="SJR14" s="135"/>
      <c r="SJS14" s="135"/>
      <c r="SJT14" s="135"/>
      <c r="SJU14" s="135"/>
      <c r="SJV14" s="135"/>
      <c r="SJW14" s="135"/>
      <c r="SJX14" s="135"/>
      <c r="SJY14" s="135"/>
      <c r="SJZ14" s="135"/>
      <c r="SKA14" s="135"/>
      <c r="SKB14" s="135"/>
      <c r="SKC14" s="135"/>
      <c r="SKD14" s="135"/>
      <c r="SKE14" s="135"/>
      <c r="SKF14" s="135"/>
      <c r="SKG14" s="135"/>
      <c r="SKH14" s="135"/>
      <c r="SKI14" s="135"/>
      <c r="SKJ14" s="135"/>
      <c r="SKK14" s="135"/>
      <c r="SKL14" s="135"/>
      <c r="SKM14" s="135"/>
      <c r="SKN14" s="135"/>
      <c r="SKO14" s="135"/>
      <c r="SKP14" s="135"/>
      <c r="SKQ14" s="135"/>
      <c r="SKR14" s="135"/>
      <c r="SKS14" s="135"/>
      <c r="SKT14" s="135"/>
      <c r="SKU14" s="135"/>
      <c r="SKV14" s="135"/>
      <c r="SKW14" s="135"/>
      <c r="SKX14" s="135"/>
      <c r="SKY14" s="135"/>
      <c r="SKZ14" s="135"/>
      <c r="SLA14" s="135"/>
      <c r="SLB14" s="135"/>
      <c r="SLC14" s="135"/>
      <c r="SLD14" s="135"/>
      <c r="SLE14" s="135"/>
      <c r="SLF14" s="135"/>
      <c r="SLG14" s="135"/>
      <c r="SLH14" s="135"/>
      <c r="SLI14" s="135"/>
      <c r="SLJ14" s="135"/>
      <c r="SLK14" s="135"/>
      <c r="SLL14" s="135"/>
      <c r="SLM14" s="135"/>
      <c r="SLN14" s="135"/>
      <c r="SLO14" s="135"/>
      <c r="SLP14" s="135"/>
      <c r="SLQ14" s="135"/>
      <c r="SLR14" s="135"/>
      <c r="SLS14" s="135"/>
      <c r="SLT14" s="135"/>
      <c r="SLU14" s="135"/>
      <c r="SLV14" s="135"/>
      <c r="SLW14" s="135"/>
      <c r="SLX14" s="135"/>
      <c r="SLY14" s="135"/>
      <c r="SLZ14" s="135"/>
      <c r="SMA14" s="135"/>
      <c r="SMB14" s="135"/>
      <c r="SMC14" s="135"/>
      <c r="SMD14" s="135"/>
      <c r="SME14" s="135"/>
      <c r="SMF14" s="135"/>
      <c r="SMG14" s="135"/>
      <c r="SMH14" s="135"/>
      <c r="SMI14" s="135"/>
      <c r="SMJ14" s="135"/>
      <c r="SMK14" s="135"/>
      <c r="SML14" s="135"/>
      <c r="SMM14" s="135"/>
      <c r="SMN14" s="135"/>
      <c r="SMO14" s="135"/>
      <c r="SMP14" s="135"/>
      <c r="SMQ14" s="135"/>
      <c r="SMR14" s="135"/>
      <c r="SMS14" s="135"/>
      <c r="SMT14" s="135"/>
      <c r="SMU14" s="135"/>
      <c r="SMV14" s="135"/>
      <c r="SMW14" s="135"/>
      <c r="SMX14" s="135"/>
      <c r="SMY14" s="135"/>
      <c r="SMZ14" s="135"/>
      <c r="SNA14" s="135"/>
      <c r="SNB14" s="135"/>
      <c r="SNC14" s="135"/>
      <c r="SND14" s="135"/>
      <c r="SNE14" s="135"/>
      <c r="SNF14" s="135"/>
      <c r="SNG14" s="135"/>
      <c r="SNH14" s="135"/>
      <c r="SNI14" s="135"/>
      <c r="SNJ14" s="135"/>
      <c r="SNK14" s="135"/>
      <c r="SNL14" s="135"/>
      <c r="SNM14" s="135"/>
      <c r="SNN14" s="135"/>
      <c r="SNO14" s="135"/>
      <c r="SNP14" s="135"/>
      <c r="SNQ14" s="135"/>
      <c r="SNR14" s="135"/>
      <c r="SNS14" s="135"/>
      <c r="SNT14" s="135"/>
      <c r="SNU14" s="135"/>
      <c r="SNV14" s="135"/>
      <c r="SNW14" s="135"/>
      <c r="SNX14" s="135"/>
      <c r="SNY14" s="135"/>
      <c r="SNZ14" s="135"/>
      <c r="SOA14" s="135"/>
      <c r="SOB14" s="135"/>
      <c r="SOC14" s="135"/>
      <c r="SOD14" s="135"/>
      <c r="SOE14" s="135"/>
      <c r="SOF14" s="135"/>
      <c r="SOG14" s="135"/>
      <c r="SOH14" s="135"/>
      <c r="SOI14" s="135"/>
      <c r="SOJ14" s="135"/>
      <c r="SOK14" s="135"/>
      <c r="SOL14" s="135"/>
      <c r="SOM14" s="135"/>
      <c r="SON14" s="135"/>
      <c r="SOO14" s="135"/>
      <c r="SOP14" s="135"/>
      <c r="SOQ14" s="135"/>
      <c r="SOR14" s="135"/>
      <c r="SOS14" s="135"/>
      <c r="SOT14" s="135"/>
      <c r="SOU14" s="135"/>
      <c r="SOV14" s="135"/>
      <c r="SOW14" s="135"/>
      <c r="SOX14" s="135"/>
      <c r="SOY14" s="135"/>
      <c r="SOZ14" s="135"/>
      <c r="SPA14" s="135"/>
      <c r="SPB14" s="135"/>
      <c r="SPC14" s="135"/>
      <c r="SPD14" s="135"/>
      <c r="SPE14" s="135"/>
      <c r="SPF14" s="135"/>
      <c r="SPG14" s="135"/>
      <c r="SPH14" s="135"/>
      <c r="SPI14" s="135"/>
      <c r="SPJ14" s="135"/>
      <c r="SPK14" s="135"/>
      <c r="SPL14" s="135"/>
      <c r="SPM14" s="135"/>
      <c r="SPN14" s="135"/>
      <c r="SPO14" s="135"/>
      <c r="SPP14" s="135"/>
      <c r="SPQ14" s="135"/>
      <c r="SPR14" s="135"/>
      <c r="SPS14" s="135"/>
      <c r="SPT14" s="135"/>
      <c r="SPU14" s="135"/>
      <c r="SPV14" s="135"/>
      <c r="SPW14" s="135"/>
      <c r="SPX14" s="135"/>
      <c r="SPY14" s="135"/>
      <c r="SPZ14" s="135"/>
      <c r="SQA14" s="135"/>
      <c r="SQB14" s="135"/>
      <c r="SQC14" s="135"/>
      <c r="SQD14" s="135"/>
      <c r="SQE14" s="135"/>
      <c r="SQF14" s="135"/>
      <c r="SQG14" s="135"/>
      <c r="SQH14" s="135"/>
      <c r="SQI14" s="135"/>
      <c r="SQJ14" s="135"/>
      <c r="SQK14" s="135"/>
      <c r="SQL14" s="135"/>
      <c r="SQM14" s="135"/>
      <c r="SQN14" s="135"/>
      <c r="SQO14" s="135"/>
      <c r="SQP14" s="135"/>
      <c r="SQQ14" s="135"/>
      <c r="SQR14" s="135"/>
      <c r="SQS14" s="135"/>
      <c r="SQT14" s="135"/>
      <c r="SQU14" s="135"/>
      <c r="SQV14" s="135"/>
      <c r="SQW14" s="135"/>
      <c r="SQX14" s="135"/>
      <c r="SQY14" s="135"/>
      <c r="SQZ14" s="135"/>
      <c r="SRA14" s="135"/>
      <c r="SRB14" s="135"/>
      <c r="SRC14" s="135"/>
      <c r="SRD14" s="135"/>
      <c r="SRE14" s="135"/>
      <c r="SRF14" s="135"/>
      <c r="SRG14" s="135"/>
      <c r="SRH14" s="135"/>
      <c r="SRI14" s="135"/>
      <c r="SRJ14" s="135"/>
      <c r="SRK14" s="135"/>
      <c r="SRL14" s="135"/>
      <c r="SRM14" s="135"/>
      <c r="SRN14" s="135"/>
      <c r="SRO14" s="135"/>
      <c r="SRP14" s="135"/>
      <c r="SRQ14" s="135"/>
      <c r="SRR14" s="135"/>
      <c r="SRS14" s="135"/>
      <c r="SRT14" s="135"/>
      <c r="SRU14" s="135"/>
      <c r="SRV14" s="135"/>
      <c r="SRW14" s="135"/>
      <c r="SRX14" s="135"/>
      <c r="SRY14" s="135"/>
      <c r="SRZ14" s="135"/>
      <c r="SSA14" s="135"/>
      <c r="SSB14" s="135"/>
      <c r="SSC14" s="135"/>
      <c r="SSD14" s="135"/>
      <c r="SSE14" s="135"/>
      <c r="SSF14" s="135"/>
      <c r="SSG14" s="135"/>
      <c r="SSH14" s="135"/>
      <c r="SSI14" s="135"/>
      <c r="SSJ14" s="135"/>
      <c r="SSK14" s="135"/>
      <c r="SSL14" s="135"/>
      <c r="SSM14" s="135"/>
      <c r="SSN14" s="135"/>
      <c r="SSO14" s="135"/>
      <c r="SSP14" s="135"/>
      <c r="SSQ14" s="135"/>
      <c r="SSR14" s="135"/>
      <c r="SSS14" s="135"/>
      <c r="SST14" s="135"/>
      <c r="SSU14" s="135"/>
      <c r="SSV14" s="135"/>
      <c r="SSW14" s="135"/>
      <c r="SSX14" s="135"/>
      <c r="SSY14" s="135"/>
      <c r="SSZ14" s="135"/>
      <c r="STA14" s="135"/>
      <c r="STB14" s="135"/>
      <c r="STC14" s="135"/>
      <c r="STD14" s="135"/>
      <c r="STE14" s="135"/>
      <c r="STF14" s="135"/>
      <c r="STG14" s="135"/>
      <c r="STH14" s="135"/>
      <c r="STI14" s="135"/>
      <c r="STJ14" s="135"/>
      <c r="STK14" s="135"/>
      <c r="STL14" s="135"/>
      <c r="STM14" s="135"/>
      <c r="STN14" s="135"/>
      <c r="STO14" s="135"/>
      <c r="STP14" s="135"/>
      <c r="STQ14" s="135"/>
      <c r="STR14" s="135"/>
      <c r="STS14" s="135"/>
      <c r="STT14" s="135"/>
      <c r="STU14" s="135"/>
      <c r="STV14" s="135"/>
      <c r="STW14" s="135"/>
      <c r="STX14" s="135"/>
      <c r="STY14" s="135"/>
      <c r="STZ14" s="135"/>
      <c r="SUA14" s="135"/>
      <c r="SUB14" s="135"/>
      <c r="SUC14" s="135"/>
      <c r="SUD14" s="135"/>
      <c r="SUE14" s="135"/>
      <c r="SUF14" s="135"/>
      <c r="SUG14" s="135"/>
      <c r="SUH14" s="135"/>
      <c r="SUI14" s="135"/>
      <c r="SUJ14" s="135"/>
      <c r="SUK14" s="135"/>
      <c r="SUL14" s="135"/>
      <c r="SUM14" s="135"/>
      <c r="SUN14" s="135"/>
      <c r="SUO14" s="135"/>
      <c r="SUP14" s="135"/>
      <c r="SUQ14" s="135"/>
      <c r="SUR14" s="135"/>
      <c r="SUS14" s="135"/>
      <c r="SUT14" s="135"/>
      <c r="SUU14" s="135"/>
      <c r="SUV14" s="135"/>
      <c r="SUW14" s="135"/>
      <c r="SUX14" s="135"/>
      <c r="SUY14" s="135"/>
      <c r="SUZ14" s="135"/>
      <c r="SVA14" s="135"/>
      <c r="SVB14" s="135"/>
      <c r="SVC14" s="135"/>
      <c r="SVD14" s="135"/>
      <c r="SVE14" s="135"/>
      <c r="SVF14" s="135"/>
      <c r="SVG14" s="135"/>
      <c r="SVH14" s="135"/>
      <c r="SVI14" s="135"/>
      <c r="SVJ14" s="135"/>
      <c r="SVK14" s="135"/>
      <c r="SVL14" s="135"/>
      <c r="SVM14" s="135"/>
      <c r="SVN14" s="135"/>
      <c r="SVO14" s="135"/>
      <c r="SVP14" s="135"/>
      <c r="SVQ14" s="135"/>
      <c r="SVR14" s="135"/>
      <c r="SVS14" s="135"/>
      <c r="SVT14" s="135"/>
      <c r="SVU14" s="135"/>
      <c r="SVV14" s="135"/>
      <c r="SVW14" s="135"/>
      <c r="SVX14" s="135"/>
      <c r="SVY14" s="135"/>
      <c r="SVZ14" s="135"/>
      <c r="SWA14" s="135"/>
      <c r="SWB14" s="135"/>
      <c r="SWC14" s="135"/>
      <c r="SWD14" s="135"/>
      <c r="SWE14" s="135"/>
      <c r="SWF14" s="135"/>
      <c r="SWG14" s="135"/>
      <c r="SWH14" s="135"/>
      <c r="SWI14" s="135"/>
      <c r="SWJ14" s="135"/>
      <c r="SWK14" s="135"/>
      <c r="SWL14" s="135"/>
      <c r="SWM14" s="135"/>
      <c r="SWN14" s="135"/>
      <c r="SWO14" s="135"/>
      <c r="SWP14" s="135"/>
      <c r="SWQ14" s="135"/>
      <c r="SWR14" s="135"/>
      <c r="SWS14" s="135"/>
      <c r="SWT14" s="135"/>
      <c r="SWU14" s="135"/>
      <c r="SWV14" s="135"/>
      <c r="SWW14" s="135"/>
      <c r="SWX14" s="135"/>
      <c r="SWY14" s="135"/>
      <c r="SWZ14" s="135"/>
      <c r="SXA14" s="135"/>
      <c r="SXB14" s="135"/>
      <c r="SXC14" s="135"/>
      <c r="SXD14" s="135"/>
      <c r="SXE14" s="135"/>
      <c r="SXF14" s="135"/>
      <c r="SXG14" s="135"/>
      <c r="SXH14" s="135"/>
      <c r="SXI14" s="135"/>
      <c r="SXJ14" s="135"/>
      <c r="SXK14" s="135"/>
      <c r="SXL14" s="135"/>
      <c r="SXM14" s="135"/>
      <c r="SXN14" s="135"/>
      <c r="SXO14" s="135"/>
      <c r="SXP14" s="135"/>
      <c r="SXQ14" s="135"/>
      <c r="SXR14" s="135"/>
      <c r="SXS14" s="135"/>
      <c r="SXT14" s="135"/>
      <c r="SXU14" s="135"/>
      <c r="SXV14" s="135"/>
      <c r="SXW14" s="135"/>
      <c r="SXX14" s="135"/>
      <c r="SXY14" s="135"/>
      <c r="SXZ14" s="135"/>
      <c r="SYA14" s="135"/>
      <c r="SYB14" s="135"/>
      <c r="SYC14" s="135"/>
      <c r="SYD14" s="135"/>
      <c r="SYE14" s="135"/>
      <c r="SYF14" s="135"/>
      <c r="SYG14" s="135"/>
      <c r="SYH14" s="135"/>
      <c r="SYI14" s="135"/>
      <c r="SYJ14" s="135"/>
      <c r="SYK14" s="135"/>
      <c r="SYL14" s="135"/>
      <c r="SYM14" s="135"/>
      <c r="SYN14" s="135"/>
      <c r="SYO14" s="135"/>
      <c r="SYP14" s="135"/>
      <c r="SYQ14" s="135"/>
      <c r="SYR14" s="135"/>
      <c r="SYS14" s="135"/>
      <c r="SYT14" s="135"/>
      <c r="SYU14" s="135"/>
      <c r="SYV14" s="135"/>
      <c r="SYW14" s="135"/>
      <c r="SYX14" s="135"/>
      <c r="SYY14" s="135"/>
      <c r="SYZ14" s="135"/>
      <c r="SZA14" s="135"/>
      <c r="SZB14" s="135"/>
      <c r="SZC14" s="135"/>
      <c r="SZD14" s="135"/>
      <c r="SZE14" s="135"/>
      <c r="SZF14" s="135"/>
      <c r="SZG14" s="135"/>
      <c r="SZH14" s="135"/>
      <c r="SZI14" s="135"/>
      <c r="SZJ14" s="135"/>
      <c r="SZK14" s="135"/>
      <c r="SZL14" s="135"/>
      <c r="SZM14" s="135"/>
      <c r="SZN14" s="135"/>
      <c r="SZO14" s="135"/>
      <c r="SZP14" s="135"/>
      <c r="SZQ14" s="135"/>
      <c r="SZR14" s="135"/>
      <c r="SZS14" s="135"/>
      <c r="SZT14" s="135"/>
      <c r="SZU14" s="135"/>
      <c r="SZV14" s="135"/>
      <c r="SZW14" s="135"/>
      <c r="SZX14" s="135"/>
      <c r="SZY14" s="135"/>
      <c r="SZZ14" s="135"/>
      <c r="TAA14" s="135"/>
      <c r="TAB14" s="135"/>
      <c r="TAC14" s="135"/>
      <c r="TAD14" s="135"/>
      <c r="TAE14" s="135"/>
      <c r="TAF14" s="135"/>
      <c r="TAG14" s="135"/>
      <c r="TAH14" s="135"/>
      <c r="TAI14" s="135"/>
      <c r="TAJ14" s="135"/>
      <c r="TAK14" s="135"/>
      <c r="TAL14" s="135"/>
      <c r="TAM14" s="135"/>
      <c r="TAN14" s="135"/>
      <c r="TAO14" s="135"/>
      <c r="TAP14" s="135"/>
      <c r="TAQ14" s="135"/>
      <c r="TAR14" s="135"/>
      <c r="TAS14" s="135"/>
      <c r="TAT14" s="135"/>
      <c r="TAU14" s="135"/>
      <c r="TAV14" s="135"/>
      <c r="TAW14" s="135"/>
      <c r="TAX14" s="135"/>
      <c r="TAY14" s="135"/>
      <c r="TAZ14" s="135"/>
      <c r="TBA14" s="135"/>
      <c r="TBB14" s="135"/>
      <c r="TBC14" s="135"/>
      <c r="TBD14" s="135"/>
      <c r="TBE14" s="135"/>
      <c r="TBF14" s="135"/>
      <c r="TBG14" s="135"/>
      <c r="TBH14" s="135"/>
      <c r="TBI14" s="135"/>
      <c r="TBJ14" s="135"/>
      <c r="TBK14" s="135"/>
      <c r="TBL14" s="135"/>
      <c r="TBM14" s="135"/>
      <c r="TBN14" s="135"/>
      <c r="TBO14" s="135"/>
      <c r="TBP14" s="135"/>
      <c r="TBQ14" s="135"/>
      <c r="TBR14" s="135"/>
      <c r="TBS14" s="135"/>
      <c r="TBT14" s="135"/>
      <c r="TBU14" s="135"/>
      <c r="TBV14" s="135"/>
      <c r="TBW14" s="135"/>
      <c r="TBX14" s="135"/>
      <c r="TBY14" s="135"/>
      <c r="TBZ14" s="135"/>
      <c r="TCA14" s="135"/>
      <c r="TCB14" s="135"/>
      <c r="TCC14" s="135"/>
      <c r="TCD14" s="135"/>
      <c r="TCE14" s="135"/>
      <c r="TCF14" s="135"/>
      <c r="TCG14" s="135"/>
      <c r="TCH14" s="135"/>
      <c r="TCI14" s="135"/>
      <c r="TCJ14" s="135"/>
      <c r="TCK14" s="135"/>
      <c r="TCL14" s="135"/>
      <c r="TCM14" s="135"/>
      <c r="TCN14" s="135"/>
      <c r="TCO14" s="135"/>
      <c r="TCP14" s="135"/>
      <c r="TCQ14" s="135"/>
      <c r="TCR14" s="135"/>
      <c r="TCS14" s="135"/>
      <c r="TCT14" s="135"/>
      <c r="TCU14" s="135"/>
      <c r="TCV14" s="135"/>
      <c r="TCW14" s="135"/>
      <c r="TCX14" s="135"/>
      <c r="TCY14" s="135"/>
      <c r="TCZ14" s="135"/>
      <c r="TDA14" s="135"/>
      <c r="TDB14" s="135"/>
      <c r="TDC14" s="135"/>
      <c r="TDD14" s="135"/>
      <c r="TDE14" s="135"/>
      <c r="TDF14" s="135"/>
      <c r="TDG14" s="135"/>
      <c r="TDH14" s="135"/>
      <c r="TDI14" s="135"/>
      <c r="TDJ14" s="135"/>
      <c r="TDK14" s="135"/>
      <c r="TDL14" s="135"/>
      <c r="TDM14" s="135"/>
      <c r="TDN14" s="135"/>
      <c r="TDO14" s="135"/>
      <c r="TDP14" s="135"/>
      <c r="TDQ14" s="135"/>
      <c r="TDR14" s="135"/>
      <c r="TDS14" s="135"/>
      <c r="TDT14" s="135"/>
      <c r="TDU14" s="135"/>
      <c r="TDV14" s="135"/>
      <c r="TDW14" s="135"/>
      <c r="TDX14" s="135"/>
      <c r="TDY14" s="135"/>
      <c r="TDZ14" s="135"/>
      <c r="TEA14" s="135"/>
      <c r="TEB14" s="135"/>
      <c r="TEC14" s="135"/>
      <c r="TED14" s="135"/>
      <c r="TEE14" s="135"/>
      <c r="TEF14" s="135"/>
      <c r="TEG14" s="135"/>
      <c r="TEH14" s="135"/>
      <c r="TEI14" s="135"/>
      <c r="TEJ14" s="135"/>
      <c r="TEK14" s="135"/>
      <c r="TEL14" s="135"/>
      <c r="TEM14" s="135"/>
      <c r="TEN14" s="135"/>
      <c r="TEO14" s="135"/>
      <c r="TEP14" s="135"/>
      <c r="TEQ14" s="135"/>
      <c r="TER14" s="135"/>
      <c r="TES14" s="135"/>
      <c r="TET14" s="135"/>
      <c r="TEU14" s="135"/>
      <c r="TEV14" s="135"/>
      <c r="TEW14" s="135"/>
      <c r="TEX14" s="135"/>
      <c r="TEY14" s="135"/>
      <c r="TEZ14" s="135"/>
      <c r="TFA14" s="135"/>
      <c r="TFB14" s="135"/>
      <c r="TFC14" s="135"/>
      <c r="TFD14" s="135"/>
      <c r="TFE14" s="135"/>
      <c r="TFF14" s="135"/>
      <c r="TFG14" s="135"/>
      <c r="TFH14" s="135"/>
      <c r="TFI14" s="135"/>
      <c r="TFJ14" s="135"/>
      <c r="TFK14" s="135"/>
      <c r="TFL14" s="135"/>
      <c r="TFM14" s="135"/>
      <c r="TFN14" s="135"/>
      <c r="TFO14" s="135"/>
      <c r="TFP14" s="135"/>
      <c r="TFQ14" s="135"/>
      <c r="TFR14" s="135"/>
      <c r="TFS14" s="135"/>
      <c r="TFT14" s="135"/>
      <c r="TFU14" s="135"/>
      <c r="TFV14" s="135"/>
      <c r="TFW14" s="135"/>
      <c r="TFX14" s="135"/>
      <c r="TFY14" s="135"/>
      <c r="TFZ14" s="135"/>
      <c r="TGA14" s="135"/>
      <c r="TGB14" s="135"/>
      <c r="TGC14" s="135"/>
      <c r="TGD14" s="135"/>
      <c r="TGE14" s="135"/>
      <c r="TGF14" s="135"/>
      <c r="TGG14" s="135"/>
      <c r="TGH14" s="135"/>
      <c r="TGI14" s="135"/>
      <c r="TGJ14" s="135"/>
      <c r="TGK14" s="135"/>
      <c r="TGL14" s="135"/>
      <c r="TGM14" s="135"/>
      <c r="TGN14" s="135"/>
      <c r="TGO14" s="135"/>
      <c r="TGP14" s="135"/>
      <c r="TGQ14" s="135"/>
      <c r="TGR14" s="135"/>
      <c r="TGS14" s="135"/>
      <c r="TGT14" s="135"/>
      <c r="TGU14" s="135"/>
      <c r="TGV14" s="135"/>
      <c r="TGW14" s="135"/>
      <c r="TGX14" s="135"/>
      <c r="TGY14" s="135"/>
      <c r="TGZ14" s="135"/>
      <c r="THA14" s="135"/>
      <c r="THB14" s="135"/>
      <c r="THC14" s="135"/>
      <c r="THD14" s="135"/>
      <c r="THE14" s="135"/>
      <c r="THF14" s="135"/>
      <c r="THG14" s="135"/>
      <c r="THH14" s="135"/>
      <c r="THI14" s="135"/>
      <c r="THJ14" s="135"/>
      <c r="THK14" s="135"/>
      <c r="THL14" s="135"/>
      <c r="THM14" s="135"/>
      <c r="THN14" s="135"/>
      <c r="THO14" s="135"/>
      <c r="THP14" s="135"/>
      <c r="THQ14" s="135"/>
      <c r="THR14" s="135"/>
      <c r="THS14" s="135"/>
      <c r="THT14" s="135"/>
      <c r="THU14" s="135"/>
      <c r="THV14" s="135"/>
      <c r="THW14" s="135"/>
      <c r="THX14" s="135"/>
      <c r="THY14" s="135"/>
      <c r="THZ14" s="135"/>
      <c r="TIA14" s="135"/>
      <c r="TIB14" s="135"/>
      <c r="TIC14" s="135"/>
      <c r="TID14" s="135"/>
      <c r="TIE14" s="135"/>
      <c r="TIF14" s="135"/>
      <c r="TIG14" s="135"/>
      <c r="TIH14" s="135"/>
      <c r="TII14" s="135"/>
      <c r="TIJ14" s="135"/>
      <c r="TIK14" s="135"/>
      <c r="TIL14" s="135"/>
      <c r="TIM14" s="135"/>
      <c r="TIN14" s="135"/>
      <c r="TIO14" s="135"/>
      <c r="TIP14" s="135"/>
      <c r="TIQ14" s="135"/>
      <c r="TIR14" s="135"/>
      <c r="TIS14" s="135"/>
      <c r="TIT14" s="135"/>
      <c r="TIU14" s="135"/>
      <c r="TIV14" s="135"/>
      <c r="TIW14" s="135"/>
      <c r="TIX14" s="135"/>
      <c r="TIY14" s="135"/>
      <c r="TIZ14" s="135"/>
      <c r="TJA14" s="135"/>
      <c r="TJB14" s="135"/>
      <c r="TJC14" s="135"/>
      <c r="TJD14" s="135"/>
      <c r="TJE14" s="135"/>
      <c r="TJF14" s="135"/>
      <c r="TJG14" s="135"/>
      <c r="TJH14" s="135"/>
      <c r="TJI14" s="135"/>
      <c r="TJJ14" s="135"/>
      <c r="TJK14" s="135"/>
      <c r="TJL14" s="135"/>
      <c r="TJM14" s="135"/>
      <c r="TJN14" s="135"/>
      <c r="TJO14" s="135"/>
      <c r="TJP14" s="135"/>
      <c r="TJQ14" s="135"/>
      <c r="TJR14" s="135"/>
      <c r="TJS14" s="135"/>
      <c r="TJT14" s="135"/>
      <c r="TJU14" s="135"/>
      <c r="TJV14" s="135"/>
      <c r="TJW14" s="135"/>
      <c r="TJX14" s="135"/>
      <c r="TJY14" s="135"/>
      <c r="TJZ14" s="135"/>
      <c r="TKA14" s="135"/>
      <c r="TKB14" s="135"/>
      <c r="TKC14" s="135"/>
      <c r="TKD14" s="135"/>
      <c r="TKE14" s="135"/>
      <c r="TKF14" s="135"/>
      <c r="TKG14" s="135"/>
      <c r="TKH14" s="135"/>
      <c r="TKI14" s="135"/>
      <c r="TKJ14" s="135"/>
      <c r="TKK14" s="135"/>
      <c r="TKL14" s="135"/>
      <c r="TKM14" s="135"/>
      <c r="TKN14" s="135"/>
      <c r="TKO14" s="135"/>
      <c r="TKP14" s="135"/>
      <c r="TKQ14" s="135"/>
      <c r="TKR14" s="135"/>
      <c r="TKS14" s="135"/>
      <c r="TKT14" s="135"/>
      <c r="TKU14" s="135"/>
      <c r="TKV14" s="135"/>
      <c r="TKW14" s="135"/>
      <c r="TKX14" s="135"/>
      <c r="TKY14" s="135"/>
      <c r="TKZ14" s="135"/>
      <c r="TLA14" s="135"/>
      <c r="TLB14" s="135"/>
      <c r="TLC14" s="135"/>
      <c r="TLD14" s="135"/>
      <c r="TLE14" s="135"/>
      <c r="TLF14" s="135"/>
      <c r="TLG14" s="135"/>
      <c r="TLH14" s="135"/>
      <c r="TLI14" s="135"/>
      <c r="TLJ14" s="135"/>
      <c r="TLK14" s="135"/>
      <c r="TLL14" s="135"/>
      <c r="TLM14" s="135"/>
      <c r="TLN14" s="135"/>
      <c r="TLO14" s="135"/>
      <c r="TLP14" s="135"/>
      <c r="TLQ14" s="135"/>
      <c r="TLR14" s="135"/>
      <c r="TLS14" s="135"/>
      <c r="TLT14" s="135"/>
      <c r="TLU14" s="135"/>
      <c r="TLV14" s="135"/>
      <c r="TLW14" s="135"/>
      <c r="TLX14" s="135"/>
      <c r="TLY14" s="135"/>
      <c r="TLZ14" s="135"/>
      <c r="TMA14" s="135"/>
      <c r="TMB14" s="135"/>
      <c r="TMC14" s="135"/>
      <c r="TMD14" s="135"/>
      <c r="TME14" s="135"/>
      <c r="TMF14" s="135"/>
      <c r="TMG14" s="135"/>
      <c r="TMH14" s="135"/>
      <c r="TMI14" s="135"/>
      <c r="TMJ14" s="135"/>
      <c r="TMK14" s="135"/>
      <c r="TML14" s="135"/>
      <c r="TMM14" s="135"/>
      <c r="TMN14" s="135"/>
      <c r="TMO14" s="135"/>
      <c r="TMP14" s="135"/>
      <c r="TMQ14" s="135"/>
      <c r="TMR14" s="135"/>
      <c r="TMS14" s="135"/>
      <c r="TMT14" s="135"/>
      <c r="TMU14" s="135"/>
      <c r="TMV14" s="135"/>
      <c r="TMW14" s="135"/>
      <c r="TMX14" s="135"/>
      <c r="TMY14" s="135"/>
      <c r="TMZ14" s="135"/>
      <c r="TNA14" s="135"/>
      <c r="TNB14" s="135"/>
      <c r="TNC14" s="135"/>
      <c r="TND14" s="135"/>
      <c r="TNE14" s="135"/>
      <c r="TNF14" s="135"/>
      <c r="TNG14" s="135"/>
      <c r="TNH14" s="135"/>
      <c r="TNI14" s="135"/>
      <c r="TNJ14" s="135"/>
      <c r="TNK14" s="135"/>
      <c r="TNL14" s="135"/>
      <c r="TNM14" s="135"/>
      <c r="TNN14" s="135"/>
      <c r="TNO14" s="135"/>
      <c r="TNP14" s="135"/>
      <c r="TNQ14" s="135"/>
      <c r="TNR14" s="135"/>
      <c r="TNS14" s="135"/>
      <c r="TNT14" s="135"/>
      <c r="TNU14" s="135"/>
      <c r="TNV14" s="135"/>
      <c r="TNW14" s="135"/>
      <c r="TNX14" s="135"/>
      <c r="TNY14" s="135"/>
      <c r="TNZ14" s="135"/>
      <c r="TOA14" s="135"/>
      <c r="TOB14" s="135"/>
      <c r="TOC14" s="135"/>
      <c r="TOD14" s="135"/>
      <c r="TOE14" s="135"/>
      <c r="TOF14" s="135"/>
      <c r="TOG14" s="135"/>
      <c r="TOH14" s="135"/>
      <c r="TOI14" s="135"/>
      <c r="TOJ14" s="135"/>
      <c r="TOK14" s="135"/>
      <c r="TOL14" s="135"/>
      <c r="TOM14" s="135"/>
      <c r="TON14" s="135"/>
      <c r="TOO14" s="135"/>
      <c r="TOP14" s="135"/>
      <c r="TOQ14" s="135"/>
      <c r="TOR14" s="135"/>
      <c r="TOS14" s="135"/>
      <c r="TOT14" s="135"/>
      <c r="TOU14" s="135"/>
      <c r="TOV14" s="135"/>
      <c r="TOW14" s="135"/>
      <c r="TOX14" s="135"/>
      <c r="TOY14" s="135"/>
      <c r="TOZ14" s="135"/>
      <c r="TPA14" s="135"/>
      <c r="TPB14" s="135"/>
      <c r="TPC14" s="135"/>
      <c r="TPD14" s="135"/>
      <c r="TPE14" s="135"/>
      <c r="TPF14" s="135"/>
      <c r="TPG14" s="135"/>
      <c r="TPH14" s="135"/>
      <c r="TPI14" s="135"/>
      <c r="TPJ14" s="135"/>
      <c r="TPK14" s="135"/>
      <c r="TPL14" s="135"/>
      <c r="TPM14" s="135"/>
      <c r="TPN14" s="135"/>
      <c r="TPO14" s="135"/>
      <c r="TPP14" s="135"/>
      <c r="TPQ14" s="135"/>
      <c r="TPR14" s="135"/>
      <c r="TPS14" s="135"/>
      <c r="TPT14" s="135"/>
      <c r="TPU14" s="135"/>
      <c r="TPV14" s="135"/>
      <c r="TPW14" s="135"/>
      <c r="TPX14" s="135"/>
      <c r="TPY14" s="135"/>
      <c r="TPZ14" s="135"/>
      <c r="TQA14" s="135"/>
      <c r="TQB14" s="135"/>
      <c r="TQC14" s="135"/>
      <c r="TQD14" s="135"/>
      <c r="TQE14" s="135"/>
      <c r="TQF14" s="135"/>
      <c r="TQG14" s="135"/>
      <c r="TQH14" s="135"/>
      <c r="TQI14" s="135"/>
      <c r="TQJ14" s="135"/>
      <c r="TQK14" s="135"/>
      <c r="TQL14" s="135"/>
      <c r="TQM14" s="135"/>
      <c r="TQN14" s="135"/>
      <c r="TQO14" s="135"/>
      <c r="TQP14" s="135"/>
      <c r="TQQ14" s="135"/>
      <c r="TQR14" s="135"/>
      <c r="TQS14" s="135"/>
      <c r="TQT14" s="135"/>
      <c r="TQU14" s="135"/>
      <c r="TQV14" s="135"/>
      <c r="TQW14" s="135"/>
      <c r="TQX14" s="135"/>
      <c r="TQY14" s="135"/>
      <c r="TQZ14" s="135"/>
      <c r="TRA14" s="135"/>
      <c r="TRB14" s="135"/>
      <c r="TRC14" s="135"/>
      <c r="TRD14" s="135"/>
      <c r="TRE14" s="135"/>
      <c r="TRF14" s="135"/>
      <c r="TRG14" s="135"/>
      <c r="TRH14" s="135"/>
      <c r="TRI14" s="135"/>
      <c r="TRJ14" s="135"/>
      <c r="TRK14" s="135"/>
      <c r="TRL14" s="135"/>
      <c r="TRM14" s="135"/>
      <c r="TRN14" s="135"/>
      <c r="TRO14" s="135"/>
      <c r="TRP14" s="135"/>
      <c r="TRQ14" s="135"/>
      <c r="TRR14" s="135"/>
      <c r="TRS14" s="135"/>
      <c r="TRT14" s="135"/>
      <c r="TRU14" s="135"/>
      <c r="TRV14" s="135"/>
      <c r="TRW14" s="135"/>
      <c r="TRX14" s="135"/>
      <c r="TRY14" s="135"/>
      <c r="TRZ14" s="135"/>
      <c r="TSA14" s="135"/>
      <c r="TSB14" s="135"/>
      <c r="TSC14" s="135"/>
      <c r="TSD14" s="135"/>
      <c r="TSE14" s="135"/>
      <c r="TSF14" s="135"/>
      <c r="TSG14" s="135"/>
      <c r="TSH14" s="135"/>
      <c r="TSI14" s="135"/>
      <c r="TSJ14" s="135"/>
      <c r="TSK14" s="135"/>
      <c r="TSL14" s="135"/>
      <c r="TSM14" s="135"/>
      <c r="TSN14" s="135"/>
      <c r="TSO14" s="135"/>
      <c r="TSP14" s="135"/>
      <c r="TSQ14" s="135"/>
      <c r="TSR14" s="135"/>
      <c r="TSS14" s="135"/>
      <c r="TST14" s="135"/>
      <c r="TSU14" s="135"/>
      <c r="TSV14" s="135"/>
      <c r="TSW14" s="135"/>
      <c r="TSX14" s="135"/>
      <c r="TSY14" s="135"/>
      <c r="TSZ14" s="135"/>
      <c r="TTA14" s="135"/>
      <c r="TTB14" s="135"/>
      <c r="TTC14" s="135"/>
      <c r="TTD14" s="135"/>
      <c r="TTE14" s="135"/>
      <c r="TTF14" s="135"/>
      <c r="TTG14" s="135"/>
      <c r="TTH14" s="135"/>
      <c r="TTI14" s="135"/>
      <c r="TTJ14" s="135"/>
      <c r="TTK14" s="135"/>
      <c r="TTL14" s="135"/>
      <c r="TTM14" s="135"/>
      <c r="TTN14" s="135"/>
      <c r="TTO14" s="135"/>
      <c r="TTP14" s="135"/>
      <c r="TTQ14" s="135"/>
      <c r="TTR14" s="135"/>
      <c r="TTS14" s="135"/>
      <c r="TTT14" s="135"/>
      <c r="TTU14" s="135"/>
      <c r="TTV14" s="135"/>
      <c r="TTW14" s="135"/>
      <c r="TTX14" s="135"/>
      <c r="TTY14" s="135"/>
      <c r="TTZ14" s="135"/>
      <c r="TUA14" s="135"/>
      <c r="TUB14" s="135"/>
      <c r="TUC14" s="135"/>
      <c r="TUD14" s="135"/>
      <c r="TUE14" s="135"/>
      <c r="TUF14" s="135"/>
      <c r="TUG14" s="135"/>
      <c r="TUH14" s="135"/>
      <c r="TUI14" s="135"/>
      <c r="TUJ14" s="135"/>
      <c r="TUK14" s="135"/>
      <c r="TUL14" s="135"/>
      <c r="TUM14" s="135"/>
      <c r="TUN14" s="135"/>
      <c r="TUO14" s="135"/>
      <c r="TUP14" s="135"/>
      <c r="TUQ14" s="135"/>
      <c r="TUR14" s="135"/>
      <c r="TUS14" s="135"/>
      <c r="TUT14" s="135"/>
      <c r="TUU14" s="135"/>
      <c r="TUV14" s="135"/>
      <c r="TUW14" s="135"/>
      <c r="TUX14" s="135"/>
      <c r="TUY14" s="135"/>
      <c r="TUZ14" s="135"/>
      <c r="TVA14" s="135"/>
      <c r="TVB14" s="135"/>
      <c r="TVC14" s="135"/>
      <c r="TVD14" s="135"/>
      <c r="TVE14" s="135"/>
      <c r="TVF14" s="135"/>
      <c r="TVG14" s="135"/>
      <c r="TVH14" s="135"/>
      <c r="TVI14" s="135"/>
      <c r="TVJ14" s="135"/>
      <c r="TVK14" s="135"/>
      <c r="TVL14" s="135"/>
      <c r="TVM14" s="135"/>
      <c r="TVN14" s="135"/>
      <c r="TVO14" s="135"/>
      <c r="TVP14" s="135"/>
      <c r="TVQ14" s="135"/>
      <c r="TVR14" s="135"/>
      <c r="TVS14" s="135"/>
      <c r="TVT14" s="135"/>
      <c r="TVU14" s="135"/>
      <c r="TVV14" s="135"/>
      <c r="TVW14" s="135"/>
      <c r="TVX14" s="135"/>
      <c r="TVY14" s="135"/>
      <c r="TVZ14" s="135"/>
      <c r="TWA14" s="135"/>
      <c r="TWB14" s="135"/>
      <c r="TWC14" s="135"/>
      <c r="TWD14" s="135"/>
      <c r="TWE14" s="135"/>
      <c r="TWF14" s="135"/>
      <c r="TWG14" s="135"/>
      <c r="TWH14" s="135"/>
      <c r="TWI14" s="135"/>
      <c r="TWJ14" s="135"/>
      <c r="TWK14" s="135"/>
      <c r="TWL14" s="135"/>
      <c r="TWM14" s="135"/>
      <c r="TWN14" s="135"/>
      <c r="TWO14" s="135"/>
      <c r="TWP14" s="135"/>
      <c r="TWQ14" s="135"/>
      <c r="TWR14" s="135"/>
      <c r="TWS14" s="135"/>
      <c r="TWT14" s="135"/>
      <c r="TWU14" s="135"/>
      <c r="TWV14" s="135"/>
      <c r="TWW14" s="135"/>
      <c r="TWX14" s="135"/>
      <c r="TWY14" s="135"/>
      <c r="TWZ14" s="135"/>
      <c r="TXA14" s="135"/>
      <c r="TXB14" s="135"/>
      <c r="TXC14" s="135"/>
      <c r="TXD14" s="135"/>
      <c r="TXE14" s="135"/>
      <c r="TXF14" s="135"/>
      <c r="TXG14" s="135"/>
      <c r="TXH14" s="135"/>
      <c r="TXI14" s="135"/>
      <c r="TXJ14" s="135"/>
      <c r="TXK14" s="135"/>
      <c r="TXL14" s="135"/>
      <c r="TXM14" s="135"/>
      <c r="TXN14" s="135"/>
      <c r="TXO14" s="135"/>
      <c r="TXP14" s="135"/>
      <c r="TXQ14" s="135"/>
      <c r="TXR14" s="135"/>
      <c r="TXS14" s="135"/>
      <c r="TXT14" s="135"/>
      <c r="TXU14" s="135"/>
      <c r="TXV14" s="135"/>
      <c r="TXW14" s="135"/>
      <c r="TXX14" s="135"/>
      <c r="TXY14" s="135"/>
      <c r="TXZ14" s="135"/>
      <c r="TYA14" s="135"/>
      <c r="TYB14" s="135"/>
      <c r="TYC14" s="135"/>
      <c r="TYD14" s="135"/>
      <c r="TYE14" s="135"/>
      <c r="TYF14" s="135"/>
      <c r="TYG14" s="135"/>
      <c r="TYH14" s="135"/>
      <c r="TYI14" s="135"/>
      <c r="TYJ14" s="135"/>
      <c r="TYK14" s="135"/>
      <c r="TYL14" s="135"/>
      <c r="TYM14" s="135"/>
      <c r="TYN14" s="135"/>
      <c r="TYO14" s="135"/>
      <c r="TYP14" s="135"/>
      <c r="TYQ14" s="135"/>
      <c r="TYR14" s="135"/>
      <c r="TYS14" s="135"/>
      <c r="TYT14" s="135"/>
      <c r="TYU14" s="135"/>
      <c r="TYV14" s="135"/>
      <c r="TYW14" s="135"/>
      <c r="TYX14" s="135"/>
      <c r="TYY14" s="135"/>
      <c r="TYZ14" s="135"/>
      <c r="TZA14" s="135"/>
      <c r="TZB14" s="135"/>
      <c r="TZC14" s="135"/>
      <c r="TZD14" s="135"/>
      <c r="TZE14" s="135"/>
      <c r="TZF14" s="135"/>
      <c r="TZG14" s="135"/>
      <c r="TZH14" s="135"/>
      <c r="TZI14" s="135"/>
      <c r="TZJ14" s="135"/>
      <c r="TZK14" s="135"/>
      <c r="TZL14" s="135"/>
      <c r="TZM14" s="135"/>
      <c r="TZN14" s="135"/>
      <c r="TZO14" s="135"/>
      <c r="TZP14" s="135"/>
      <c r="TZQ14" s="135"/>
      <c r="TZR14" s="135"/>
      <c r="TZS14" s="135"/>
      <c r="TZT14" s="135"/>
      <c r="TZU14" s="135"/>
      <c r="TZV14" s="135"/>
      <c r="TZW14" s="135"/>
      <c r="TZX14" s="135"/>
      <c r="TZY14" s="135"/>
      <c r="TZZ14" s="135"/>
      <c r="UAA14" s="135"/>
      <c r="UAB14" s="135"/>
      <c r="UAC14" s="135"/>
      <c r="UAD14" s="135"/>
      <c r="UAE14" s="135"/>
      <c r="UAF14" s="135"/>
      <c r="UAG14" s="135"/>
      <c r="UAH14" s="135"/>
      <c r="UAI14" s="135"/>
      <c r="UAJ14" s="135"/>
      <c r="UAK14" s="135"/>
      <c r="UAL14" s="135"/>
      <c r="UAM14" s="135"/>
      <c r="UAN14" s="135"/>
      <c r="UAO14" s="135"/>
      <c r="UAP14" s="135"/>
      <c r="UAQ14" s="135"/>
      <c r="UAR14" s="135"/>
      <c r="UAS14" s="135"/>
      <c r="UAT14" s="135"/>
      <c r="UAU14" s="135"/>
      <c r="UAV14" s="135"/>
      <c r="UAW14" s="135"/>
      <c r="UAX14" s="135"/>
      <c r="UAY14" s="135"/>
      <c r="UAZ14" s="135"/>
      <c r="UBA14" s="135"/>
      <c r="UBB14" s="135"/>
      <c r="UBC14" s="135"/>
      <c r="UBD14" s="135"/>
      <c r="UBE14" s="135"/>
      <c r="UBF14" s="135"/>
      <c r="UBG14" s="135"/>
      <c r="UBH14" s="135"/>
      <c r="UBI14" s="135"/>
      <c r="UBJ14" s="135"/>
      <c r="UBK14" s="135"/>
      <c r="UBL14" s="135"/>
      <c r="UBM14" s="135"/>
      <c r="UBN14" s="135"/>
      <c r="UBO14" s="135"/>
      <c r="UBP14" s="135"/>
      <c r="UBQ14" s="135"/>
      <c r="UBR14" s="135"/>
      <c r="UBS14" s="135"/>
      <c r="UBT14" s="135"/>
      <c r="UBU14" s="135"/>
      <c r="UBV14" s="135"/>
      <c r="UBW14" s="135"/>
      <c r="UBX14" s="135"/>
      <c r="UBY14" s="135"/>
      <c r="UBZ14" s="135"/>
      <c r="UCA14" s="135"/>
      <c r="UCB14" s="135"/>
      <c r="UCC14" s="135"/>
      <c r="UCD14" s="135"/>
      <c r="UCE14" s="135"/>
      <c r="UCF14" s="135"/>
      <c r="UCG14" s="135"/>
      <c r="UCH14" s="135"/>
      <c r="UCI14" s="135"/>
      <c r="UCJ14" s="135"/>
      <c r="UCK14" s="135"/>
      <c r="UCL14" s="135"/>
      <c r="UCM14" s="135"/>
      <c r="UCN14" s="135"/>
      <c r="UCO14" s="135"/>
      <c r="UCP14" s="135"/>
      <c r="UCQ14" s="135"/>
      <c r="UCR14" s="135"/>
      <c r="UCS14" s="135"/>
      <c r="UCT14" s="135"/>
      <c r="UCU14" s="135"/>
      <c r="UCV14" s="135"/>
      <c r="UCW14" s="135"/>
      <c r="UCX14" s="135"/>
      <c r="UCY14" s="135"/>
      <c r="UCZ14" s="135"/>
      <c r="UDA14" s="135"/>
      <c r="UDB14" s="135"/>
      <c r="UDC14" s="135"/>
      <c r="UDD14" s="135"/>
      <c r="UDE14" s="135"/>
      <c r="UDF14" s="135"/>
      <c r="UDG14" s="135"/>
      <c r="UDH14" s="135"/>
      <c r="UDI14" s="135"/>
      <c r="UDJ14" s="135"/>
      <c r="UDK14" s="135"/>
      <c r="UDL14" s="135"/>
      <c r="UDM14" s="135"/>
      <c r="UDN14" s="135"/>
      <c r="UDO14" s="135"/>
      <c r="UDP14" s="135"/>
      <c r="UDQ14" s="135"/>
      <c r="UDR14" s="135"/>
      <c r="UDS14" s="135"/>
      <c r="UDT14" s="135"/>
      <c r="UDU14" s="135"/>
      <c r="UDV14" s="135"/>
      <c r="UDW14" s="135"/>
      <c r="UDX14" s="135"/>
      <c r="UDY14" s="135"/>
      <c r="UDZ14" s="135"/>
      <c r="UEA14" s="135"/>
      <c r="UEB14" s="135"/>
      <c r="UEC14" s="135"/>
      <c r="UED14" s="135"/>
      <c r="UEE14" s="135"/>
      <c r="UEF14" s="135"/>
      <c r="UEG14" s="135"/>
      <c r="UEH14" s="135"/>
      <c r="UEI14" s="135"/>
      <c r="UEJ14" s="135"/>
      <c r="UEK14" s="135"/>
      <c r="UEL14" s="135"/>
      <c r="UEM14" s="135"/>
      <c r="UEN14" s="135"/>
      <c r="UEO14" s="135"/>
      <c r="UEP14" s="135"/>
      <c r="UEQ14" s="135"/>
      <c r="UER14" s="135"/>
      <c r="UES14" s="135"/>
      <c r="UET14" s="135"/>
      <c r="UEU14" s="135"/>
      <c r="UEV14" s="135"/>
      <c r="UEW14" s="135"/>
      <c r="UEX14" s="135"/>
      <c r="UEY14" s="135"/>
      <c r="UEZ14" s="135"/>
      <c r="UFA14" s="135"/>
      <c r="UFB14" s="135"/>
      <c r="UFC14" s="135"/>
      <c r="UFD14" s="135"/>
      <c r="UFE14" s="135"/>
      <c r="UFF14" s="135"/>
      <c r="UFG14" s="135"/>
      <c r="UFH14" s="135"/>
      <c r="UFI14" s="135"/>
      <c r="UFJ14" s="135"/>
      <c r="UFK14" s="135"/>
      <c r="UFL14" s="135"/>
      <c r="UFM14" s="135"/>
      <c r="UFN14" s="135"/>
      <c r="UFO14" s="135"/>
      <c r="UFP14" s="135"/>
      <c r="UFQ14" s="135"/>
      <c r="UFR14" s="135"/>
      <c r="UFS14" s="135"/>
      <c r="UFT14" s="135"/>
      <c r="UFU14" s="135"/>
      <c r="UFV14" s="135"/>
      <c r="UFW14" s="135"/>
      <c r="UFX14" s="135"/>
      <c r="UFY14" s="135"/>
      <c r="UFZ14" s="135"/>
      <c r="UGA14" s="135"/>
      <c r="UGB14" s="135"/>
      <c r="UGC14" s="135"/>
      <c r="UGD14" s="135"/>
      <c r="UGE14" s="135"/>
      <c r="UGF14" s="135"/>
      <c r="UGG14" s="135"/>
      <c r="UGH14" s="135"/>
      <c r="UGI14" s="135"/>
      <c r="UGJ14" s="135"/>
      <c r="UGK14" s="135"/>
      <c r="UGL14" s="135"/>
      <c r="UGM14" s="135"/>
      <c r="UGN14" s="135"/>
      <c r="UGO14" s="135"/>
      <c r="UGP14" s="135"/>
      <c r="UGQ14" s="135"/>
      <c r="UGR14" s="135"/>
      <c r="UGS14" s="135"/>
      <c r="UGT14" s="135"/>
      <c r="UGU14" s="135"/>
      <c r="UGV14" s="135"/>
      <c r="UGW14" s="135"/>
      <c r="UGX14" s="135"/>
      <c r="UGY14" s="135"/>
      <c r="UGZ14" s="135"/>
      <c r="UHA14" s="135"/>
      <c r="UHB14" s="135"/>
      <c r="UHC14" s="135"/>
      <c r="UHD14" s="135"/>
      <c r="UHE14" s="135"/>
      <c r="UHF14" s="135"/>
      <c r="UHG14" s="135"/>
      <c r="UHH14" s="135"/>
      <c r="UHI14" s="135"/>
      <c r="UHJ14" s="135"/>
      <c r="UHK14" s="135"/>
      <c r="UHL14" s="135"/>
      <c r="UHM14" s="135"/>
      <c r="UHN14" s="135"/>
      <c r="UHO14" s="135"/>
      <c r="UHP14" s="135"/>
      <c r="UHQ14" s="135"/>
      <c r="UHR14" s="135"/>
      <c r="UHS14" s="135"/>
      <c r="UHT14" s="135"/>
      <c r="UHU14" s="135"/>
      <c r="UHV14" s="135"/>
      <c r="UHW14" s="135"/>
      <c r="UHX14" s="135"/>
      <c r="UHY14" s="135"/>
      <c r="UHZ14" s="135"/>
      <c r="UIA14" s="135"/>
      <c r="UIB14" s="135"/>
      <c r="UIC14" s="135"/>
      <c r="UID14" s="135"/>
      <c r="UIE14" s="135"/>
      <c r="UIF14" s="135"/>
      <c r="UIG14" s="135"/>
      <c r="UIH14" s="135"/>
      <c r="UII14" s="135"/>
      <c r="UIJ14" s="135"/>
      <c r="UIK14" s="135"/>
      <c r="UIL14" s="135"/>
      <c r="UIM14" s="135"/>
      <c r="UIN14" s="135"/>
      <c r="UIO14" s="135"/>
      <c r="UIP14" s="135"/>
      <c r="UIQ14" s="135"/>
      <c r="UIR14" s="135"/>
      <c r="UIS14" s="135"/>
      <c r="UIT14" s="135"/>
      <c r="UIU14" s="135"/>
      <c r="UIV14" s="135"/>
      <c r="UIW14" s="135"/>
      <c r="UIX14" s="135"/>
      <c r="UIY14" s="135"/>
      <c r="UIZ14" s="135"/>
      <c r="UJA14" s="135"/>
      <c r="UJB14" s="135"/>
      <c r="UJC14" s="135"/>
      <c r="UJD14" s="135"/>
      <c r="UJE14" s="135"/>
      <c r="UJF14" s="135"/>
      <c r="UJG14" s="135"/>
      <c r="UJH14" s="135"/>
      <c r="UJI14" s="135"/>
      <c r="UJJ14" s="135"/>
      <c r="UJK14" s="135"/>
      <c r="UJL14" s="135"/>
      <c r="UJM14" s="135"/>
      <c r="UJN14" s="135"/>
      <c r="UJO14" s="135"/>
      <c r="UJP14" s="135"/>
      <c r="UJQ14" s="135"/>
      <c r="UJR14" s="135"/>
      <c r="UJS14" s="135"/>
      <c r="UJT14" s="135"/>
      <c r="UJU14" s="135"/>
      <c r="UJV14" s="135"/>
      <c r="UJW14" s="135"/>
      <c r="UJX14" s="135"/>
      <c r="UJY14" s="135"/>
      <c r="UJZ14" s="135"/>
      <c r="UKA14" s="135"/>
      <c r="UKB14" s="135"/>
      <c r="UKC14" s="135"/>
      <c r="UKD14" s="135"/>
      <c r="UKE14" s="135"/>
      <c r="UKF14" s="135"/>
      <c r="UKG14" s="135"/>
      <c r="UKH14" s="135"/>
      <c r="UKI14" s="135"/>
      <c r="UKJ14" s="135"/>
      <c r="UKK14" s="135"/>
      <c r="UKL14" s="135"/>
      <c r="UKM14" s="135"/>
      <c r="UKN14" s="135"/>
      <c r="UKO14" s="135"/>
      <c r="UKP14" s="135"/>
      <c r="UKQ14" s="135"/>
      <c r="UKR14" s="135"/>
      <c r="UKS14" s="135"/>
      <c r="UKT14" s="135"/>
      <c r="UKU14" s="135"/>
      <c r="UKV14" s="135"/>
      <c r="UKW14" s="135"/>
      <c r="UKX14" s="135"/>
      <c r="UKY14" s="135"/>
      <c r="UKZ14" s="135"/>
      <c r="ULA14" s="135"/>
      <c r="ULB14" s="135"/>
      <c r="ULC14" s="135"/>
      <c r="ULD14" s="135"/>
      <c r="ULE14" s="135"/>
      <c r="ULF14" s="135"/>
      <c r="ULG14" s="135"/>
      <c r="ULH14" s="135"/>
      <c r="ULI14" s="135"/>
      <c r="ULJ14" s="135"/>
      <c r="ULK14" s="135"/>
      <c r="ULL14" s="135"/>
      <c r="ULM14" s="135"/>
      <c r="ULN14" s="135"/>
      <c r="ULO14" s="135"/>
      <c r="ULP14" s="135"/>
      <c r="ULQ14" s="135"/>
      <c r="ULR14" s="135"/>
      <c r="ULS14" s="135"/>
      <c r="ULT14" s="135"/>
      <c r="ULU14" s="135"/>
      <c r="ULV14" s="135"/>
      <c r="ULW14" s="135"/>
      <c r="ULX14" s="135"/>
      <c r="ULY14" s="135"/>
      <c r="ULZ14" s="135"/>
      <c r="UMA14" s="135"/>
      <c r="UMB14" s="135"/>
      <c r="UMC14" s="135"/>
      <c r="UMD14" s="135"/>
      <c r="UME14" s="135"/>
      <c r="UMF14" s="135"/>
      <c r="UMG14" s="135"/>
      <c r="UMH14" s="135"/>
      <c r="UMI14" s="135"/>
      <c r="UMJ14" s="135"/>
      <c r="UMK14" s="135"/>
      <c r="UML14" s="135"/>
      <c r="UMM14" s="135"/>
      <c r="UMN14" s="135"/>
      <c r="UMO14" s="135"/>
      <c r="UMP14" s="135"/>
      <c r="UMQ14" s="135"/>
      <c r="UMR14" s="135"/>
      <c r="UMS14" s="135"/>
      <c r="UMT14" s="135"/>
      <c r="UMU14" s="135"/>
      <c r="UMV14" s="135"/>
      <c r="UMW14" s="135"/>
      <c r="UMX14" s="135"/>
      <c r="UMY14" s="135"/>
      <c r="UMZ14" s="135"/>
      <c r="UNA14" s="135"/>
      <c r="UNB14" s="135"/>
      <c r="UNC14" s="135"/>
      <c r="UND14" s="135"/>
      <c r="UNE14" s="135"/>
      <c r="UNF14" s="135"/>
      <c r="UNG14" s="135"/>
      <c r="UNH14" s="135"/>
      <c r="UNI14" s="135"/>
      <c r="UNJ14" s="135"/>
      <c r="UNK14" s="135"/>
      <c r="UNL14" s="135"/>
      <c r="UNM14" s="135"/>
      <c r="UNN14" s="135"/>
      <c r="UNO14" s="135"/>
      <c r="UNP14" s="135"/>
      <c r="UNQ14" s="135"/>
      <c r="UNR14" s="135"/>
      <c r="UNS14" s="135"/>
      <c r="UNT14" s="135"/>
      <c r="UNU14" s="135"/>
      <c r="UNV14" s="135"/>
      <c r="UNW14" s="135"/>
      <c r="UNX14" s="135"/>
      <c r="UNY14" s="135"/>
      <c r="UNZ14" s="135"/>
      <c r="UOA14" s="135"/>
      <c r="UOB14" s="135"/>
      <c r="UOC14" s="135"/>
      <c r="UOD14" s="135"/>
      <c r="UOE14" s="135"/>
      <c r="UOF14" s="135"/>
      <c r="UOG14" s="135"/>
      <c r="UOH14" s="135"/>
      <c r="UOI14" s="135"/>
      <c r="UOJ14" s="135"/>
      <c r="UOK14" s="135"/>
      <c r="UOL14" s="135"/>
      <c r="UOM14" s="135"/>
      <c r="UON14" s="135"/>
      <c r="UOO14" s="135"/>
      <c r="UOP14" s="135"/>
      <c r="UOQ14" s="135"/>
      <c r="UOR14" s="135"/>
      <c r="UOS14" s="135"/>
      <c r="UOT14" s="135"/>
      <c r="UOU14" s="135"/>
      <c r="UOV14" s="135"/>
      <c r="UOW14" s="135"/>
      <c r="UOX14" s="135"/>
      <c r="UOY14" s="135"/>
      <c r="UOZ14" s="135"/>
      <c r="UPA14" s="135"/>
      <c r="UPB14" s="135"/>
      <c r="UPC14" s="135"/>
      <c r="UPD14" s="135"/>
      <c r="UPE14" s="135"/>
      <c r="UPF14" s="135"/>
      <c r="UPG14" s="135"/>
      <c r="UPH14" s="135"/>
      <c r="UPI14" s="135"/>
      <c r="UPJ14" s="135"/>
      <c r="UPK14" s="135"/>
      <c r="UPL14" s="135"/>
      <c r="UPM14" s="135"/>
      <c r="UPN14" s="135"/>
      <c r="UPO14" s="135"/>
      <c r="UPP14" s="135"/>
      <c r="UPQ14" s="135"/>
      <c r="UPR14" s="135"/>
      <c r="UPS14" s="135"/>
      <c r="UPT14" s="135"/>
      <c r="UPU14" s="135"/>
      <c r="UPV14" s="135"/>
      <c r="UPW14" s="135"/>
      <c r="UPX14" s="135"/>
      <c r="UPY14" s="135"/>
      <c r="UPZ14" s="135"/>
      <c r="UQA14" s="135"/>
      <c r="UQB14" s="135"/>
      <c r="UQC14" s="135"/>
      <c r="UQD14" s="135"/>
      <c r="UQE14" s="135"/>
      <c r="UQF14" s="135"/>
      <c r="UQG14" s="135"/>
      <c r="UQH14" s="135"/>
      <c r="UQI14" s="135"/>
      <c r="UQJ14" s="135"/>
      <c r="UQK14" s="135"/>
      <c r="UQL14" s="135"/>
      <c r="UQM14" s="135"/>
      <c r="UQN14" s="135"/>
      <c r="UQO14" s="135"/>
      <c r="UQP14" s="135"/>
      <c r="UQQ14" s="135"/>
      <c r="UQR14" s="135"/>
      <c r="UQS14" s="135"/>
      <c r="UQT14" s="135"/>
      <c r="UQU14" s="135"/>
      <c r="UQV14" s="135"/>
      <c r="UQW14" s="135"/>
      <c r="UQX14" s="135"/>
      <c r="UQY14" s="135"/>
      <c r="UQZ14" s="135"/>
      <c r="URA14" s="135"/>
      <c r="URB14" s="135"/>
      <c r="URC14" s="135"/>
      <c r="URD14" s="135"/>
      <c r="URE14" s="135"/>
      <c r="URF14" s="135"/>
      <c r="URG14" s="135"/>
      <c r="URH14" s="135"/>
      <c r="URI14" s="135"/>
      <c r="URJ14" s="135"/>
      <c r="URK14" s="135"/>
      <c r="URL14" s="135"/>
      <c r="URM14" s="135"/>
      <c r="URN14" s="135"/>
      <c r="URO14" s="135"/>
      <c r="URP14" s="135"/>
      <c r="URQ14" s="135"/>
      <c r="URR14" s="135"/>
      <c r="URS14" s="135"/>
      <c r="URT14" s="135"/>
      <c r="URU14" s="135"/>
      <c r="URV14" s="135"/>
      <c r="URW14" s="135"/>
      <c r="URX14" s="135"/>
      <c r="URY14" s="135"/>
      <c r="URZ14" s="135"/>
      <c r="USA14" s="135"/>
      <c r="USB14" s="135"/>
      <c r="USC14" s="135"/>
      <c r="USD14" s="135"/>
      <c r="USE14" s="135"/>
      <c r="USF14" s="135"/>
      <c r="USG14" s="135"/>
      <c r="USH14" s="135"/>
      <c r="USI14" s="135"/>
      <c r="USJ14" s="135"/>
      <c r="USK14" s="135"/>
      <c r="USL14" s="135"/>
      <c r="USM14" s="135"/>
      <c r="USN14" s="135"/>
      <c r="USO14" s="135"/>
      <c r="USP14" s="135"/>
      <c r="USQ14" s="135"/>
      <c r="USR14" s="135"/>
      <c r="USS14" s="135"/>
      <c r="UST14" s="135"/>
      <c r="USU14" s="135"/>
      <c r="USV14" s="135"/>
      <c r="USW14" s="135"/>
      <c r="USX14" s="135"/>
      <c r="USY14" s="135"/>
      <c r="USZ14" s="135"/>
      <c r="UTA14" s="135"/>
      <c r="UTB14" s="135"/>
      <c r="UTC14" s="135"/>
      <c r="UTD14" s="135"/>
      <c r="UTE14" s="135"/>
      <c r="UTF14" s="135"/>
      <c r="UTG14" s="135"/>
      <c r="UTH14" s="135"/>
      <c r="UTI14" s="135"/>
      <c r="UTJ14" s="135"/>
      <c r="UTK14" s="135"/>
      <c r="UTL14" s="135"/>
      <c r="UTM14" s="135"/>
      <c r="UTN14" s="135"/>
      <c r="UTO14" s="135"/>
      <c r="UTP14" s="135"/>
      <c r="UTQ14" s="135"/>
      <c r="UTR14" s="135"/>
      <c r="UTS14" s="135"/>
      <c r="UTT14" s="135"/>
      <c r="UTU14" s="135"/>
      <c r="UTV14" s="135"/>
      <c r="UTW14" s="135"/>
      <c r="UTX14" s="135"/>
      <c r="UTY14" s="135"/>
      <c r="UTZ14" s="135"/>
      <c r="UUA14" s="135"/>
      <c r="UUB14" s="135"/>
      <c r="UUC14" s="135"/>
      <c r="UUD14" s="135"/>
      <c r="UUE14" s="135"/>
      <c r="UUF14" s="135"/>
      <c r="UUG14" s="135"/>
      <c r="UUH14" s="135"/>
      <c r="UUI14" s="135"/>
      <c r="UUJ14" s="135"/>
      <c r="UUK14" s="135"/>
      <c r="UUL14" s="135"/>
      <c r="UUM14" s="135"/>
      <c r="UUN14" s="135"/>
      <c r="UUO14" s="135"/>
      <c r="UUP14" s="135"/>
      <c r="UUQ14" s="135"/>
      <c r="UUR14" s="135"/>
      <c r="UUS14" s="135"/>
      <c r="UUT14" s="135"/>
      <c r="UUU14" s="135"/>
      <c r="UUV14" s="135"/>
      <c r="UUW14" s="135"/>
      <c r="UUX14" s="135"/>
      <c r="UUY14" s="135"/>
      <c r="UUZ14" s="135"/>
      <c r="UVA14" s="135"/>
      <c r="UVB14" s="135"/>
      <c r="UVC14" s="135"/>
      <c r="UVD14" s="135"/>
      <c r="UVE14" s="135"/>
      <c r="UVF14" s="135"/>
      <c r="UVG14" s="135"/>
      <c r="UVH14" s="135"/>
      <c r="UVI14" s="135"/>
      <c r="UVJ14" s="135"/>
      <c r="UVK14" s="135"/>
      <c r="UVL14" s="135"/>
      <c r="UVM14" s="135"/>
      <c r="UVN14" s="135"/>
      <c r="UVO14" s="135"/>
      <c r="UVP14" s="135"/>
      <c r="UVQ14" s="135"/>
      <c r="UVR14" s="135"/>
      <c r="UVS14" s="135"/>
      <c r="UVT14" s="135"/>
      <c r="UVU14" s="135"/>
      <c r="UVV14" s="135"/>
      <c r="UVW14" s="135"/>
      <c r="UVX14" s="135"/>
      <c r="UVY14" s="135"/>
      <c r="UVZ14" s="135"/>
      <c r="UWA14" s="135"/>
      <c r="UWB14" s="135"/>
      <c r="UWC14" s="135"/>
      <c r="UWD14" s="135"/>
      <c r="UWE14" s="135"/>
      <c r="UWF14" s="135"/>
      <c r="UWG14" s="135"/>
      <c r="UWH14" s="135"/>
      <c r="UWI14" s="135"/>
      <c r="UWJ14" s="135"/>
      <c r="UWK14" s="135"/>
      <c r="UWL14" s="135"/>
      <c r="UWM14" s="135"/>
      <c r="UWN14" s="135"/>
      <c r="UWO14" s="135"/>
      <c r="UWP14" s="135"/>
      <c r="UWQ14" s="135"/>
      <c r="UWR14" s="135"/>
      <c r="UWS14" s="135"/>
      <c r="UWT14" s="135"/>
      <c r="UWU14" s="135"/>
      <c r="UWV14" s="135"/>
      <c r="UWW14" s="135"/>
      <c r="UWX14" s="135"/>
      <c r="UWY14" s="135"/>
      <c r="UWZ14" s="135"/>
      <c r="UXA14" s="135"/>
      <c r="UXB14" s="135"/>
      <c r="UXC14" s="135"/>
      <c r="UXD14" s="135"/>
      <c r="UXE14" s="135"/>
      <c r="UXF14" s="135"/>
      <c r="UXG14" s="135"/>
      <c r="UXH14" s="135"/>
      <c r="UXI14" s="135"/>
      <c r="UXJ14" s="135"/>
      <c r="UXK14" s="135"/>
      <c r="UXL14" s="135"/>
      <c r="UXM14" s="135"/>
      <c r="UXN14" s="135"/>
      <c r="UXO14" s="135"/>
      <c r="UXP14" s="135"/>
      <c r="UXQ14" s="135"/>
      <c r="UXR14" s="135"/>
      <c r="UXS14" s="135"/>
      <c r="UXT14" s="135"/>
      <c r="UXU14" s="135"/>
      <c r="UXV14" s="135"/>
      <c r="UXW14" s="135"/>
      <c r="UXX14" s="135"/>
      <c r="UXY14" s="135"/>
      <c r="UXZ14" s="135"/>
      <c r="UYA14" s="135"/>
      <c r="UYB14" s="135"/>
      <c r="UYC14" s="135"/>
      <c r="UYD14" s="135"/>
      <c r="UYE14" s="135"/>
      <c r="UYF14" s="135"/>
      <c r="UYG14" s="135"/>
      <c r="UYH14" s="135"/>
      <c r="UYI14" s="135"/>
      <c r="UYJ14" s="135"/>
      <c r="UYK14" s="135"/>
      <c r="UYL14" s="135"/>
      <c r="UYM14" s="135"/>
      <c r="UYN14" s="135"/>
      <c r="UYO14" s="135"/>
      <c r="UYP14" s="135"/>
      <c r="UYQ14" s="135"/>
      <c r="UYR14" s="135"/>
      <c r="UYS14" s="135"/>
      <c r="UYT14" s="135"/>
      <c r="UYU14" s="135"/>
      <c r="UYV14" s="135"/>
      <c r="UYW14" s="135"/>
      <c r="UYX14" s="135"/>
      <c r="UYY14" s="135"/>
      <c r="UYZ14" s="135"/>
      <c r="UZA14" s="135"/>
      <c r="UZB14" s="135"/>
      <c r="UZC14" s="135"/>
      <c r="UZD14" s="135"/>
      <c r="UZE14" s="135"/>
      <c r="UZF14" s="135"/>
      <c r="UZG14" s="135"/>
      <c r="UZH14" s="135"/>
      <c r="UZI14" s="135"/>
      <c r="UZJ14" s="135"/>
      <c r="UZK14" s="135"/>
      <c r="UZL14" s="135"/>
      <c r="UZM14" s="135"/>
      <c r="UZN14" s="135"/>
      <c r="UZO14" s="135"/>
      <c r="UZP14" s="135"/>
      <c r="UZQ14" s="135"/>
      <c r="UZR14" s="135"/>
      <c r="UZS14" s="135"/>
      <c r="UZT14" s="135"/>
      <c r="UZU14" s="135"/>
      <c r="UZV14" s="135"/>
      <c r="UZW14" s="135"/>
      <c r="UZX14" s="135"/>
      <c r="UZY14" s="135"/>
      <c r="UZZ14" s="135"/>
      <c r="VAA14" s="135"/>
      <c r="VAB14" s="135"/>
      <c r="VAC14" s="135"/>
      <c r="VAD14" s="135"/>
      <c r="VAE14" s="135"/>
      <c r="VAF14" s="135"/>
      <c r="VAG14" s="135"/>
      <c r="VAH14" s="135"/>
      <c r="VAI14" s="135"/>
      <c r="VAJ14" s="135"/>
      <c r="VAK14" s="135"/>
      <c r="VAL14" s="135"/>
      <c r="VAM14" s="135"/>
      <c r="VAN14" s="135"/>
      <c r="VAO14" s="135"/>
      <c r="VAP14" s="135"/>
      <c r="VAQ14" s="135"/>
      <c r="VAR14" s="135"/>
      <c r="VAS14" s="135"/>
      <c r="VAT14" s="135"/>
      <c r="VAU14" s="135"/>
      <c r="VAV14" s="135"/>
      <c r="VAW14" s="135"/>
      <c r="VAX14" s="135"/>
      <c r="VAY14" s="135"/>
      <c r="VAZ14" s="135"/>
      <c r="VBA14" s="135"/>
      <c r="VBB14" s="135"/>
      <c r="VBC14" s="135"/>
      <c r="VBD14" s="135"/>
      <c r="VBE14" s="135"/>
      <c r="VBF14" s="135"/>
      <c r="VBG14" s="135"/>
      <c r="VBH14" s="135"/>
      <c r="VBI14" s="135"/>
      <c r="VBJ14" s="135"/>
      <c r="VBK14" s="135"/>
      <c r="VBL14" s="135"/>
      <c r="VBM14" s="135"/>
      <c r="VBN14" s="135"/>
      <c r="VBO14" s="135"/>
      <c r="VBP14" s="135"/>
      <c r="VBQ14" s="135"/>
      <c r="VBR14" s="135"/>
      <c r="VBS14" s="135"/>
      <c r="VBT14" s="135"/>
      <c r="VBU14" s="135"/>
      <c r="VBV14" s="135"/>
      <c r="VBW14" s="135"/>
      <c r="VBX14" s="135"/>
      <c r="VBY14" s="135"/>
      <c r="VBZ14" s="135"/>
      <c r="VCA14" s="135"/>
      <c r="VCB14" s="135"/>
      <c r="VCC14" s="135"/>
      <c r="VCD14" s="135"/>
      <c r="VCE14" s="135"/>
      <c r="VCF14" s="135"/>
      <c r="VCG14" s="135"/>
      <c r="VCH14" s="135"/>
      <c r="VCI14" s="135"/>
      <c r="VCJ14" s="135"/>
      <c r="VCK14" s="135"/>
      <c r="VCL14" s="135"/>
      <c r="VCM14" s="135"/>
      <c r="VCN14" s="135"/>
      <c r="VCO14" s="135"/>
      <c r="VCP14" s="135"/>
      <c r="VCQ14" s="135"/>
      <c r="VCR14" s="135"/>
      <c r="VCS14" s="135"/>
      <c r="VCT14" s="135"/>
      <c r="VCU14" s="135"/>
      <c r="VCV14" s="135"/>
      <c r="VCW14" s="135"/>
      <c r="VCX14" s="135"/>
      <c r="VCY14" s="135"/>
      <c r="VCZ14" s="135"/>
      <c r="VDA14" s="135"/>
      <c r="VDB14" s="135"/>
      <c r="VDC14" s="135"/>
      <c r="VDD14" s="135"/>
      <c r="VDE14" s="135"/>
      <c r="VDF14" s="135"/>
      <c r="VDG14" s="135"/>
      <c r="VDH14" s="135"/>
      <c r="VDI14" s="135"/>
      <c r="VDJ14" s="135"/>
      <c r="VDK14" s="135"/>
      <c r="VDL14" s="135"/>
      <c r="VDM14" s="135"/>
      <c r="VDN14" s="135"/>
      <c r="VDO14" s="135"/>
      <c r="VDP14" s="135"/>
      <c r="VDQ14" s="135"/>
      <c r="VDR14" s="135"/>
      <c r="VDS14" s="135"/>
      <c r="VDT14" s="135"/>
      <c r="VDU14" s="135"/>
      <c r="VDV14" s="135"/>
      <c r="VDW14" s="135"/>
      <c r="VDX14" s="135"/>
      <c r="VDY14" s="135"/>
      <c r="VDZ14" s="135"/>
      <c r="VEA14" s="135"/>
      <c r="VEB14" s="135"/>
      <c r="VEC14" s="135"/>
      <c r="VED14" s="135"/>
      <c r="VEE14" s="135"/>
      <c r="VEF14" s="135"/>
      <c r="VEG14" s="135"/>
      <c r="VEH14" s="135"/>
      <c r="VEI14" s="135"/>
      <c r="VEJ14" s="135"/>
      <c r="VEK14" s="135"/>
      <c r="VEL14" s="135"/>
      <c r="VEM14" s="135"/>
      <c r="VEN14" s="135"/>
      <c r="VEO14" s="135"/>
      <c r="VEP14" s="135"/>
      <c r="VEQ14" s="135"/>
      <c r="VER14" s="135"/>
      <c r="VES14" s="135"/>
      <c r="VET14" s="135"/>
      <c r="VEU14" s="135"/>
      <c r="VEV14" s="135"/>
      <c r="VEW14" s="135"/>
      <c r="VEX14" s="135"/>
      <c r="VEY14" s="135"/>
      <c r="VEZ14" s="135"/>
      <c r="VFA14" s="135"/>
      <c r="VFB14" s="135"/>
      <c r="VFC14" s="135"/>
      <c r="VFD14" s="135"/>
      <c r="VFE14" s="135"/>
      <c r="VFF14" s="135"/>
      <c r="VFG14" s="135"/>
      <c r="VFH14" s="135"/>
      <c r="VFI14" s="135"/>
      <c r="VFJ14" s="135"/>
      <c r="VFK14" s="135"/>
      <c r="VFL14" s="135"/>
      <c r="VFM14" s="135"/>
      <c r="VFN14" s="135"/>
      <c r="VFO14" s="135"/>
      <c r="VFP14" s="135"/>
      <c r="VFQ14" s="135"/>
      <c r="VFR14" s="135"/>
      <c r="VFS14" s="135"/>
      <c r="VFT14" s="135"/>
      <c r="VFU14" s="135"/>
      <c r="VFV14" s="135"/>
      <c r="VFW14" s="135"/>
      <c r="VFX14" s="135"/>
      <c r="VFY14" s="135"/>
      <c r="VFZ14" s="135"/>
      <c r="VGA14" s="135"/>
      <c r="VGB14" s="135"/>
      <c r="VGC14" s="135"/>
      <c r="VGD14" s="135"/>
      <c r="VGE14" s="135"/>
      <c r="VGF14" s="135"/>
      <c r="VGG14" s="135"/>
      <c r="VGH14" s="135"/>
      <c r="VGI14" s="135"/>
      <c r="VGJ14" s="135"/>
      <c r="VGK14" s="135"/>
      <c r="VGL14" s="135"/>
      <c r="VGM14" s="135"/>
      <c r="VGN14" s="135"/>
      <c r="VGO14" s="135"/>
      <c r="VGP14" s="135"/>
      <c r="VGQ14" s="135"/>
      <c r="VGR14" s="135"/>
      <c r="VGS14" s="135"/>
      <c r="VGT14" s="135"/>
      <c r="VGU14" s="135"/>
      <c r="VGV14" s="135"/>
      <c r="VGW14" s="135"/>
      <c r="VGX14" s="135"/>
      <c r="VGY14" s="135"/>
      <c r="VGZ14" s="135"/>
      <c r="VHA14" s="135"/>
      <c r="VHB14" s="135"/>
      <c r="VHC14" s="135"/>
      <c r="VHD14" s="135"/>
      <c r="VHE14" s="135"/>
      <c r="VHF14" s="135"/>
      <c r="VHG14" s="135"/>
      <c r="VHH14" s="135"/>
      <c r="VHI14" s="135"/>
      <c r="VHJ14" s="135"/>
      <c r="VHK14" s="135"/>
      <c r="VHL14" s="135"/>
      <c r="VHM14" s="135"/>
      <c r="VHN14" s="135"/>
      <c r="VHO14" s="135"/>
      <c r="VHP14" s="135"/>
      <c r="VHQ14" s="135"/>
      <c r="VHR14" s="135"/>
      <c r="VHS14" s="135"/>
      <c r="VHT14" s="135"/>
      <c r="VHU14" s="135"/>
      <c r="VHV14" s="135"/>
      <c r="VHW14" s="135"/>
      <c r="VHX14" s="135"/>
      <c r="VHY14" s="135"/>
      <c r="VHZ14" s="135"/>
      <c r="VIA14" s="135"/>
      <c r="VIB14" s="135"/>
      <c r="VIC14" s="135"/>
      <c r="VID14" s="135"/>
      <c r="VIE14" s="135"/>
      <c r="VIF14" s="135"/>
      <c r="VIG14" s="135"/>
      <c r="VIH14" s="135"/>
      <c r="VII14" s="135"/>
      <c r="VIJ14" s="135"/>
      <c r="VIK14" s="135"/>
      <c r="VIL14" s="135"/>
      <c r="VIM14" s="135"/>
      <c r="VIN14" s="135"/>
      <c r="VIO14" s="135"/>
      <c r="VIP14" s="135"/>
      <c r="VIQ14" s="135"/>
      <c r="VIR14" s="135"/>
      <c r="VIS14" s="135"/>
      <c r="VIT14" s="135"/>
      <c r="VIU14" s="135"/>
      <c r="VIV14" s="135"/>
      <c r="VIW14" s="135"/>
      <c r="VIX14" s="135"/>
      <c r="VIY14" s="135"/>
      <c r="VIZ14" s="135"/>
      <c r="VJA14" s="135"/>
      <c r="VJB14" s="135"/>
      <c r="VJC14" s="135"/>
      <c r="VJD14" s="135"/>
      <c r="VJE14" s="135"/>
      <c r="VJF14" s="135"/>
      <c r="VJG14" s="135"/>
      <c r="VJH14" s="135"/>
      <c r="VJI14" s="135"/>
      <c r="VJJ14" s="135"/>
      <c r="VJK14" s="135"/>
      <c r="VJL14" s="135"/>
      <c r="VJM14" s="135"/>
      <c r="VJN14" s="135"/>
      <c r="VJO14" s="135"/>
      <c r="VJP14" s="135"/>
      <c r="VJQ14" s="135"/>
      <c r="VJR14" s="135"/>
      <c r="VJS14" s="135"/>
      <c r="VJT14" s="135"/>
      <c r="VJU14" s="135"/>
      <c r="VJV14" s="135"/>
      <c r="VJW14" s="135"/>
      <c r="VJX14" s="135"/>
      <c r="VJY14" s="135"/>
      <c r="VJZ14" s="135"/>
      <c r="VKA14" s="135"/>
      <c r="VKB14" s="135"/>
      <c r="VKC14" s="135"/>
      <c r="VKD14" s="135"/>
      <c r="VKE14" s="135"/>
      <c r="VKF14" s="135"/>
      <c r="VKG14" s="135"/>
      <c r="VKH14" s="135"/>
      <c r="VKI14" s="135"/>
      <c r="VKJ14" s="135"/>
      <c r="VKK14" s="135"/>
      <c r="VKL14" s="135"/>
      <c r="VKM14" s="135"/>
      <c r="VKN14" s="135"/>
      <c r="VKO14" s="135"/>
      <c r="VKP14" s="135"/>
      <c r="VKQ14" s="135"/>
      <c r="VKR14" s="135"/>
      <c r="VKS14" s="135"/>
      <c r="VKT14" s="135"/>
      <c r="VKU14" s="135"/>
      <c r="VKV14" s="135"/>
      <c r="VKW14" s="135"/>
      <c r="VKX14" s="135"/>
      <c r="VKY14" s="135"/>
      <c r="VKZ14" s="135"/>
      <c r="VLA14" s="135"/>
      <c r="VLB14" s="135"/>
      <c r="VLC14" s="135"/>
      <c r="VLD14" s="135"/>
      <c r="VLE14" s="135"/>
      <c r="VLF14" s="135"/>
      <c r="VLG14" s="135"/>
      <c r="VLH14" s="135"/>
      <c r="VLI14" s="135"/>
      <c r="VLJ14" s="135"/>
      <c r="VLK14" s="135"/>
      <c r="VLL14" s="135"/>
      <c r="VLM14" s="135"/>
      <c r="VLN14" s="135"/>
      <c r="VLO14" s="135"/>
      <c r="VLP14" s="135"/>
      <c r="VLQ14" s="135"/>
      <c r="VLR14" s="135"/>
      <c r="VLS14" s="135"/>
      <c r="VLT14" s="135"/>
      <c r="VLU14" s="135"/>
      <c r="VLV14" s="135"/>
      <c r="VLW14" s="135"/>
      <c r="VLX14" s="135"/>
      <c r="VLY14" s="135"/>
      <c r="VLZ14" s="135"/>
      <c r="VMA14" s="135"/>
      <c r="VMB14" s="135"/>
      <c r="VMC14" s="135"/>
      <c r="VMD14" s="135"/>
      <c r="VME14" s="135"/>
      <c r="VMF14" s="135"/>
      <c r="VMG14" s="135"/>
      <c r="VMH14" s="135"/>
      <c r="VMI14" s="135"/>
      <c r="VMJ14" s="135"/>
      <c r="VMK14" s="135"/>
      <c r="VML14" s="135"/>
      <c r="VMM14" s="135"/>
      <c r="VMN14" s="135"/>
      <c r="VMO14" s="135"/>
      <c r="VMP14" s="135"/>
      <c r="VMQ14" s="135"/>
      <c r="VMR14" s="135"/>
      <c r="VMS14" s="135"/>
      <c r="VMT14" s="135"/>
      <c r="VMU14" s="135"/>
      <c r="VMV14" s="135"/>
      <c r="VMW14" s="135"/>
      <c r="VMX14" s="135"/>
      <c r="VMY14" s="135"/>
      <c r="VMZ14" s="135"/>
      <c r="VNA14" s="135"/>
      <c r="VNB14" s="135"/>
      <c r="VNC14" s="135"/>
      <c r="VND14" s="135"/>
      <c r="VNE14" s="135"/>
      <c r="VNF14" s="135"/>
      <c r="VNG14" s="135"/>
      <c r="VNH14" s="135"/>
      <c r="VNI14" s="135"/>
      <c r="VNJ14" s="135"/>
      <c r="VNK14" s="135"/>
      <c r="VNL14" s="135"/>
      <c r="VNM14" s="135"/>
      <c r="VNN14" s="135"/>
      <c r="VNO14" s="135"/>
      <c r="VNP14" s="135"/>
      <c r="VNQ14" s="135"/>
      <c r="VNR14" s="135"/>
      <c r="VNS14" s="135"/>
      <c r="VNT14" s="135"/>
      <c r="VNU14" s="135"/>
      <c r="VNV14" s="135"/>
      <c r="VNW14" s="135"/>
      <c r="VNX14" s="135"/>
      <c r="VNY14" s="135"/>
      <c r="VNZ14" s="135"/>
      <c r="VOA14" s="135"/>
      <c r="VOB14" s="135"/>
      <c r="VOC14" s="135"/>
      <c r="VOD14" s="135"/>
      <c r="VOE14" s="135"/>
      <c r="VOF14" s="135"/>
      <c r="VOG14" s="135"/>
      <c r="VOH14" s="135"/>
      <c r="VOI14" s="135"/>
      <c r="VOJ14" s="135"/>
      <c r="VOK14" s="135"/>
      <c r="VOL14" s="135"/>
      <c r="VOM14" s="135"/>
      <c r="VON14" s="135"/>
      <c r="VOO14" s="135"/>
      <c r="VOP14" s="135"/>
      <c r="VOQ14" s="135"/>
      <c r="VOR14" s="135"/>
      <c r="VOS14" s="135"/>
      <c r="VOT14" s="135"/>
      <c r="VOU14" s="135"/>
      <c r="VOV14" s="135"/>
      <c r="VOW14" s="135"/>
      <c r="VOX14" s="135"/>
      <c r="VOY14" s="135"/>
      <c r="VOZ14" s="135"/>
      <c r="VPA14" s="135"/>
      <c r="VPB14" s="135"/>
      <c r="VPC14" s="135"/>
      <c r="VPD14" s="135"/>
      <c r="VPE14" s="135"/>
      <c r="VPF14" s="135"/>
      <c r="VPG14" s="135"/>
      <c r="VPH14" s="135"/>
      <c r="VPI14" s="135"/>
      <c r="VPJ14" s="135"/>
      <c r="VPK14" s="135"/>
      <c r="VPL14" s="135"/>
      <c r="VPM14" s="135"/>
      <c r="VPN14" s="135"/>
      <c r="VPO14" s="135"/>
      <c r="VPP14" s="135"/>
      <c r="VPQ14" s="135"/>
      <c r="VPR14" s="135"/>
      <c r="VPS14" s="135"/>
      <c r="VPT14" s="135"/>
      <c r="VPU14" s="135"/>
      <c r="VPV14" s="135"/>
      <c r="VPW14" s="135"/>
      <c r="VPX14" s="135"/>
      <c r="VPY14" s="135"/>
      <c r="VPZ14" s="135"/>
      <c r="VQA14" s="135"/>
      <c r="VQB14" s="135"/>
      <c r="VQC14" s="135"/>
      <c r="VQD14" s="135"/>
      <c r="VQE14" s="135"/>
      <c r="VQF14" s="135"/>
      <c r="VQG14" s="135"/>
      <c r="VQH14" s="135"/>
      <c r="VQI14" s="135"/>
      <c r="VQJ14" s="135"/>
      <c r="VQK14" s="135"/>
      <c r="VQL14" s="135"/>
      <c r="VQM14" s="135"/>
      <c r="VQN14" s="135"/>
      <c r="VQO14" s="135"/>
      <c r="VQP14" s="135"/>
      <c r="VQQ14" s="135"/>
      <c r="VQR14" s="135"/>
      <c r="VQS14" s="135"/>
      <c r="VQT14" s="135"/>
      <c r="VQU14" s="135"/>
      <c r="VQV14" s="135"/>
      <c r="VQW14" s="135"/>
      <c r="VQX14" s="135"/>
      <c r="VQY14" s="135"/>
      <c r="VQZ14" s="135"/>
      <c r="VRA14" s="135"/>
      <c r="VRB14" s="135"/>
      <c r="VRC14" s="135"/>
      <c r="VRD14" s="135"/>
      <c r="VRE14" s="135"/>
      <c r="VRF14" s="135"/>
      <c r="VRG14" s="135"/>
      <c r="VRH14" s="135"/>
      <c r="VRI14" s="135"/>
      <c r="VRJ14" s="135"/>
      <c r="VRK14" s="135"/>
      <c r="VRL14" s="135"/>
      <c r="VRM14" s="135"/>
      <c r="VRN14" s="135"/>
      <c r="VRO14" s="135"/>
      <c r="VRP14" s="135"/>
      <c r="VRQ14" s="135"/>
      <c r="VRR14" s="135"/>
      <c r="VRS14" s="135"/>
      <c r="VRT14" s="135"/>
      <c r="VRU14" s="135"/>
      <c r="VRV14" s="135"/>
      <c r="VRW14" s="135"/>
      <c r="VRX14" s="135"/>
      <c r="VRY14" s="135"/>
      <c r="VRZ14" s="135"/>
      <c r="VSA14" s="135"/>
      <c r="VSB14" s="135"/>
      <c r="VSC14" s="135"/>
      <c r="VSD14" s="135"/>
      <c r="VSE14" s="135"/>
      <c r="VSF14" s="135"/>
      <c r="VSG14" s="135"/>
      <c r="VSH14" s="135"/>
      <c r="VSI14" s="135"/>
      <c r="VSJ14" s="135"/>
      <c r="VSK14" s="135"/>
      <c r="VSL14" s="135"/>
      <c r="VSM14" s="135"/>
      <c r="VSN14" s="135"/>
      <c r="VSO14" s="135"/>
      <c r="VSP14" s="135"/>
      <c r="VSQ14" s="135"/>
      <c r="VSR14" s="135"/>
      <c r="VSS14" s="135"/>
      <c r="VST14" s="135"/>
      <c r="VSU14" s="135"/>
      <c r="VSV14" s="135"/>
      <c r="VSW14" s="135"/>
      <c r="VSX14" s="135"/>
      <c r="VSY14" s="135"/>
      <c r="VSZ14" s="135"/>
      <c r="VTA14" s="135"/>
      <c r="VTB14" s="135"/>
      <c r="VTC14" s="135"/>
      <c r="VTD14" s="135"/>
      <c r="VTE14" s="135"/>
      <c r="VTF14" s="135"/>
      <c r="VTG14" s="135"/>
      <c r="VTH14" s="135"/>
      <c r="VTI14" s="135"/>
      <c r="VTJ14" s="135"/>
      <c r="VTK14" s="135"/>
      <c r="VTL14" s="135"/>
      <c r="VTM14" s="135"/>
      <c r="VTN14" s="135"/>
      <c r="VTO14" s="135"/>
      <c r="VTP14" s="135"/>
      <c r="VTQ14" s="135"/>
      <c r="VTR14" s="135"/>
      <c r="VTS14" s="135"/>
      <c r="VTT14" s="135"/>
      <c r="VTU14" s="135"/>
      <c r="VTV14" s="135"/>
      <c r="VTW14" s="135"/>
      <c r="VTX14" s="135"/>
      <c r="VTY14" s="135"/>
      <c r="VTZ14" s="135"/>
      <c r="VUA14" s="135"/>
      <c r="VUB14" s="135"/>
      <c r="VUC14" s="135"/>
      <c r="VUD14" s="135"/>
      <c r="VUE14" s="135"/>
      <c r="VUF14" s="135"/>
      <c r="VUG14" s="135"/>
      <c r="VUH14" s="135"/>
      <c r="VUI14" s="135"/>
      <c r="VUJ14" s="135"/>
      <c r="VUK14" s="135"/>
      <c r="VUL14" s="135"/>
      <c r="VUM14" s="135"/>
      <c r="VUN14" s="135"/>
      <c r="VUO14" s="135"/>
      <c r="VUP14" s="135"/>
      <c r="VUQ14" s="135"/>
      <c r="VUR14" s="135"/>
      <c r="VUS14" s="135"/>
      <c r="VUT14" s="135"/>
      <c r="VUU14" s="135"/>
      <c r="VUV14" s="135"/>
      <c r="VUW14" s="135"/>
      <c r="VUX14" s="135"/>
      <c r="VUY14" s="135"/>
      <c r="VUZ14" s="135"/>
      <c r="VVA14" s="135"/>
      <c r="VVB14" s="135"/>
      <c r="VVC14" s="135"/>
      <c r="VVD14" s="135"/>
      <c r="VVE14" s="135"/>
      <c r="VVF14" s="135"/>
      <c r="VVG14" s="135"/>
      <c r="VVH14" s="135"/>
      <c r="VVI14" s="135"/>
      <c r="VVJ14" s="135"/>
      <c r="VVK14" s="135"/>
      <c r="VVL14" s="135"/>
      <c r="VVM14" s="135"/>
      <c r="VVN14" s="135"/>
      <c r="VVO14" s="135"/>
      <c r="VVP14" s="135"/>
      <c r="VVQ14" s="135"/>
      <c r="VVR14" s="135"/>
      <c r="VVS14" s="135"/>
      <c r="VVT14" s="135"/>
      <c r="VVU14" s="135"/>
      <c r="VVV14" s="135"/>
      <c r="VVW14" s="135"/>
      <c r="VVX14" s="135"/>
      <c r="VVY14" s="135"/>
      <c r="VVZ14" s="135"/>
      <c r="VWA14" s="135"/>
      <c r="VWB14" s="135"/>
      <c r="VWC14" s="135"/>
      <c r="VWD14" s="135"/>
      <c r="VWE14" s="135"/>
      <c r="VWF14" s="135"/>
      <c r="VWG14" s="135"/>
      <c r="VWH14" s="135"/>
      <c r="VWI14" s="135"/>
      <c r="VWJ14" s="135"/>
      <c r="VWK14" s="135"/>
      <c r="VWL14" s="135"/>
      <c r="VWM14" s="135"/>
      <c r="VWN14" s="135"/>
      <c r="VWO14" s="135"/>
      <c r="VWP14" s="135"/>
      <c r="VWQ14" s="135"/>
      <c r="VWR14" s="135"/>
      <c r="VWS14" s="135"/>
      <c r="VWT14" s="135"/>
      <c r="VWU14" s="135"/>
      <c r="VWV14" s="135"/>
      <c r="VWW14" s="135"/>
      <c r="VWX14" s="135"/>
      <c r="VWY14" s="135"/>
      <c r="VWZ14" s="135"/>
      <c r="VXA14" s="135"/>
      <c r="VXB14" s="135"/>
      <c r="VXC14" s="135"/>
      <c r="VXD14" s="135"/>
      <c r="VXE14" s="135"/>
      <c r="VXF14" s="135"/>
      <c r="VXG14" s="135"/>
      <c r="VXH14" s="135"/>
      <c r="VXI14" s="135"/>
      <c r="VXJ14" s="135"/>
      <c r="VXK14" s="135"/>
      <c r="VXL14" s="135"/>
      <c r="VXM14" s="135"/>
      <c r="VXN14" s="135"/>
      <c r="VXO14" s="135"/>
      <c r="VXP14" s="135"/>
      <c r="VXQ14" s="135"/>
      <c r="VXR14" s="135"/>
      <c r="VXS14" s="135"/>
      <c r="VXT14" s="135"/>
      <c r="VXU14" s="135"/>
      <c r="VXV14" s="135"/>
      <c r="VXW14" s="135"/>
      <c r="VXX14" s="135"/>
      <c r="VXY14" s="135"/>
      <c r="VXZ14" s="135"/>
      <c r="VYA14" s="135"/>
      <c r="VYB14" s="135"/>
      <c r="VYC14" s="135"/>
      <c r="VYD14" s="135"/>
      <c r="VYE14" s="135"/>
      <c r="VYF14" s="135"/>
      <c r="VYG14" s="135"/>
      <c r="VYH14" s="135"/>
      <c r="VYI14" s="135"/>
      <c r="VYJ14" s="135"/>
      <c r="VYK14" s="135"/>
      <c r="VYL14" s="135"/>
      <c r="VYM14" s="135"/>
      <c r="VYN14" s="135"/>
      <c r="VYO14" s="135"/>
      <c r="VYP14" s="135"/>
      <c r="VYQ14" s="135"/>
      <c r="VYR14" s="135"/>
      <c r="VYS14" s="135"/>
      <c r="VYT14" s="135"/>
      <c r="VYU14" s="135"/>
      <c r="VYV14" s="135"/>
      <c r="VYW14" s="135"/>
      <c r="VYX14" s="135"/>
      <c r="VYY14" s="135"/>
      <c r="VYZ14" s="135"/>
      <c r="VZA14" s="135"/>
      <c r="VZB14" s="135"/>
      <c r="VZC14" s="135"/>
      <c r="VZD14" s="135"/>
      <c r="VZE14" s="135"/>
      <c r="VZF14" s="135"/>
      <c r="VZG14" s="135"/>
      <c r="VZH14" s="135"/>
      <c r="VZI14" s="135"/>
      <c r="VZJ14" s="135"/>
      <c r="VZK14" s="135"/>
      <c r="VZL14" s="135"/>
      <c r="VZM14" s="135"/>
      <c r="VZN14" s="135"/>
      <c r="VZO14" s="135"/>
      <c r="VZP14" s="135"/>
      <c r="VZQ14" s="135"/>
      <c r="VZR14" s="135"/>
      <c r="VZS14" s="135"/>
      <c r="VZT14" s="135"/>
      <c r="VZU14" s="135"/>
      <c r="VZV14" s="135"/>
      <c r="VZW14" s="135"/>
      <c r="VZX14" s="135"/>
      <c r="VZY14" s="135"/>
      <c r="VZZ14" s="135"/>
      <c r="WAA14" s="135"/>
      <c r="WAB14" s="135"/>
      <c r="WAC14" s="135"/>
      <c r="WAD14" s="135"/>
      <c r="WAE14" s="135"/>
      <c r="WAF14" s="135"/>
      <c r="WAG14" s="135"/>
      <c r="WAH14" s="135"/>
      <c r="WAI14" s="135"/>
      <c r="WAJ14" s="135"/>
      <c r="WAK14" s="135"/>
      <c r="WAL14" s="135"/>
      <c r="WAM14" s="135"/>
      <c r="WAN14" s="135"/>
      <c r="WAO14" s="135"/>
      <c r="WAP14" s="135"/>
      <c r="WAQ14" s="135"/>
      <c r="WAR14" s="135"/>
      <c r="WAS14" s="135"/>
      <c r="WAT14" s="135"/>
      <c r="WAU14" s="135"/>
      <c r="WAV14" s="135"/>
      <c r="WAW14" s="135"/>
      <c r="WAX14" s="135"/>
      <c r="WAY14" s="135"/>
      <c r="WAZ14" s="135"/>
      <c r="WBA14" s="135"/>
      <c r="WBB14" s="135"/>
      <c r="WBC14" s="135"/>
      <c r="WBD14" s="135"/>
      <c r="WBE14" s="135"/>
      <c r="WBF14" s="135"/>
      <c r="WBG14" s="135"/>
      <c r="WBH14" s="135"/>
      <c r="WBI14" s="135"/>
      <c r="WBJ14" s="135"/>
      <c r="WBK14" s="135"/>
      <c r="WBL14" s="135"/>
      <c r="WBM14" s="135"/>
      <c r="WBN14" s="135"/>
      <c r="WBO14" s="135"/>
      <c r="WBP14" s="135"/>
      <c r="WBQ14" s="135"/>
      <c r="WBR14" s="135"/>
      <c r="WBS14" s="135"/>
      <c r="WBT14" s="135"/>
      <c r="WBU14" s="135"/>
      <c r="WBV14" s="135"/>
      <c r="WBW14" s="135"/>
      <c r="WBX14" s="135"/>
      <c r="WBY14" s="135"/>
      <c r="WBZ14" s="135"/>
      <c r="WCA14" s="135"/>
      <c r="WCB14" s="135"/>
      <c r="WCC14" s="135"/>
      <c r="WCD14" s="135"/>
      <c r="WCE14" s="135"/>
      <c r="WCF14" s="135"/>
      <c r="WCG14" s="135"/>
      <c r="WCH14" s="135"/>
      <c r="WCI14" s="135"/>
      <c r="WCJ14" s="135"/>
      <c r="WCK14" s="135"/>
      <c r="WCL14" s="135"/>
      <c r="WCM14" s="135"/>
      <c r="WCN14" s="135"/>
      <c r="WCO14" s="135"/>
      <c r="WCP14" s="135"/>
      <c r="WCQ14" s="135"/>
      <c r="WCR14" s="135"/>
      <c r="WCS14" s="135"/>
      <c r="WCT14" s="135"/>
      <c r="WCU14" s="135"/>
      <c r="WCV14" s="135"/>
      <c r="WCW14" s="135"/>
      <c r="WCX14" s="135"/>
      <c r="WCY14" s="135"/>
      <c r="WCZ14" s="135"/>
      <c r="WDA14" s="135"/>
      <c r="WDB14" s="135"/>
      <c r="WDC14" s="135"/>
      <c r="WDD14" s="135"/>
      <c r="WDE14" s="135"/>
      <c r="WDF14" s="135"/>
      <c r="WDG14" s="135"/>
      <c r="WDH14" s="135"/>
      <c r="WDI14" s="135"/>
      <c r="WDJ14" s="135"/>
      <c r="WDK14" s="135"/>
      <c r="WDL14" s="135"/>
      <c r="WDM14" s="135"/>
      <c r="WDN14" s="135"/>
      <c r="WDO14" s="135"/>
      <c r="WDP14" s="135"/>
      <c r="WDQ14" s="135"/>
      <c r="WDR14" s="135"/>
      <c r="WDS14" s="135"/>
      <c r="WDT14" s="135"/>
      <c r="WDU14" s="135"/>
      <c r="WDV14" s="135"/>
      <c r="WDW14" s="135"/>
      <c r="WDX14" s="135"/>
      <c r="WDY14" s="135"/>
      <c r="WDZ14" s="135"/>
      <c r="WEA14" s="135"/>
      <c r="WEB14" s="135"/>
      <c r="WEC14" s="135"/>
      <c r="WED14" s="135"/>
      <c r="WEE14" s="135"/>
      <c r="WEF14" s="135"/>
      <c r="WEG14" s="135"/>
      <c r="WEH14" s="135"/>
      <c r="WEI14" s="135"/>
      <c r="WEJ14" s="135"/>
      <c r="WEK14" s="135"/>
      <c r="WEL14" s="135"/>
      <c r="WEM14" s="135"/>
      <c r="WEN14" s="135"/>
      <c r="WEO14" s="135"/>
      <c r="WEP14" s="135"/>
      <c r="WEQ14" s="135"/>
      <c r="WER14" s="135"/>
      <c r="WES14" s="135"/>
      <c r="WET14" s="135"/>
      <c r="WEU14" s="135"/>
      <c r="WEV14" s="135"/>
      <c r="WEW14" s="135"/>
      <c r="WEX14" s="135"/>
      <c r="WEY14" s="135"/>
      <c r="WEZ14" s="135"/>
      <c r="WFA14" s="135"/>
      <c r="WFB14" s="135"/>
      <c r="WFC14" s="135"/>
      <c r="WFD14" s="135"/>
      <c r="WFE14" s="135"/>
      <c r="WFF14" s="135"/>
      <c r="WFG14" s="135"/>
      <c r="WFH14" s="135"/>
      <c r="WFI14" s="135"/>
      <c r="WFJ14" s="135"/>
      <c r="WFK14" s="135"/>
      <c r="WFL14" s="135"/>
      <c r="WFM14" s="135"/>
      <c r="WFN14" s="135"/>
      <c r="WFO14" s="135"/>
      <c r="WFP14" s="135"/>
      <c r="WFQ14" s="135"/>
      <c r="WFR14" s="135"/>
      <c r="WFS14" s="135"/>
      <c r="WFT14" s="135"/>
      <c r="WFU14" s="135"/>
      <c r="WFV14" s="135"/>
      <c r="WFW14" s="135"/>
      <c r="WFX14" s="135"/>
      <c r="WFY14" s="135"/>
      <c r="WFZ14" s="135"/>
      <c r="WGA14" s="135"/>
      <c r="WGB14" s="135"/>
      <c r="WGC14" s="135"/>
      <c r="WGD14" s="135"/>
      <c r="WGE14" s="135"/>
      <c r="WGF14" s="135"/>
      <c r="WGG14" s="135"/>
      <c r="WGH14" s="135"/>
      <c r="WGI14" s="135"/>
      <c r="WGJ14" s="135"/>
      <c r="WGK14" s="135"/>
      <c r="WGL14" s="135"/>
      <c r="WGM14" s="135"/>
      <c r="WGN14" s="135"/>
      <c r="WGO14" s="135"/>
      <c r="WGP14" s="135"/>
      <c r="WGQ14" s="135"/>
      <c r="WGR14" s="135"/>
      <c r="WGS14" s="135"/>
      <c r="WGT14" s="135"/>
      <c r="WGU14" s="135"/>
      <c r="WGV14" s="135"/>
      <c r="WGW14" s="135"/>
      <c r="WGX14" s="135"/>
      <c r="WGY14" s="135"/>
      <c r="WGZ14" s="135"/>
      <c r="WHA14" s="135"/>
      <c r="WHB14" s="135"/>
      <c r="WHC14" s="135"/>
      <c r="WHD14" s="135"/>
      <c r="WHE14" s="135"/>
      <c r="WHF14" s="135"/>
      <c r="WHG14" s="135"/>
      <c r="WHH14" s="135"/>
      <c r="WHI14" s="135"/>
      <c r="WHJ14" s="135"/>
      <c r="WHK14" s="135"/>
      <c r="WHL14" s="135"/>
      <c r="WHM14" s="135"/>
      <c r="WHN14" s="135"/>
      <c r="WHO14" s="135"/>
      <c r="WHP14" s="135"/>
      <c r="WHQ14" s="135"/>
      <c r="WHR14" s="135"/>
      <c r="WHS14" s="135"/>
      <c r="WHT14" s="135"/>
      <c r="WHU14" s="135"/>
      <c r="WHV14" s="135"/>
      <c r="WHW14" s="135"/>
      <c r="WHX14" s="135"/>
      <c r="WHY14" s="135"/>
      <c r="WHZ14" s="135"/>
      <c r="WIA14" s="135"/>
      <c r="WIB14" s="135"/>
      <c r="WIC14" s="135"/>
      <c r="WID14" s="135"/>
      <c r="WIE14" s="135"/>
      <c r="WIF14" s="135"/>
      <c r="WIG14" s="135"/>
      <c r="WIH14" s="135"/>
      <c r="WII14" s="135"/>
      <c r="WIJ14" s="135"/>
      <c r="WIK14" s="135"/>
      <c r="WIL14" s="135"/>
      <c r="WIM14" s="135"/>
      <c r="WIN14" s="135"/>
      <c r="WIO14" s="135"/>
      <c r="WIP14" s="135"/>
      <c r="WIQ14" s="135"/>
      <c r="WIR14" s="135"/>
      <c r="WIS14" s="135"/>
      <c r="WIT14" s="135"/>
      <c r="WIU14" s="135"/>
      <c r="WIV14" s="135"/>
      <c r="WIW14" s="135"/>
      <c r="WIX14" s="135"/>
      <c r="WIY14" s="135"/>
      <c r="WIZ14" s="135"/>
      <c r="WJA14" s="135"/>
      <c r="WJB14" s="135"/>
      <c r="WJC14" s="135"/>
      <c r="WJD14" s="135"/>
      <c r="WJE14" s="135"/>
      <c r="WJF14" s="135"/>
      <c r="WJG14" s="135"/>
      <c r="WJH14" s="135"/>
      <c r="WJI14" s="135"/>
      <c r="WJJ14" s="135"/>
      <c r="WJK14" s="135"/>
      <c r="WJL14" s="135"/>
      <c r="WJM14" s="135"/>
      <c r="WJN14" s="135"/>
      <c r="WJO14" s="135"/>
      <c r="WJP14" s="135"/>
      <c r="WJQ14" s="135"/>
      <c r="WJR14" s="135"/>
      <c r="WJS14" s="135"/>
      <c r="WJT14" s="135"/>
      <c r="WJU14" s="135"/>
      <c r="WJV14" s="135"/>
      <c r="WJW14" s="135"/>
      <c r="WJX14" s="135"/>
      <c r="WJY14" s="135"/>
      <c r="WJZ14" s="135"/>
      <c r="WKA14" s="135"/>
      <c r="WKB14" s="135"/>
      <c r="WKC14" s="135"/>
      <c r="WKD14" s="135"/>
      <c r="WKE14" s="135"/>
      <c r="WKF14" s="135"/>
      <c r="WKG14" s="135"/>
      <c r="WKH14" s="135"/>
      <c r="WKI14" s="135"/>
      <c r="WKJ14" s="135"/>
      <c r="WKK14" s="135"/>
      <c r="WKL14" s="135"/>
      <c r="WKM14" s="135"/>
      <c r="WKN14" s="135"/>
      <c r="WKO14" s="135"/>
      <c r="WKP14" s="135"/>
      <c r="WKQ14" s="135"/>
      <c r="WKR14" s="135"/>
      <c r="WKS14" s="135"/>
      <c r="WKT14" s="135"/>
      <c r="WKU14" s="135"/>
      <c r="WKV14" s="135"/>
      <c r="WKW14" s="135"/>
      <c r="WKX14" s="135"/>
      <c r="WKY14" s="135"/>
      <c r="WKZ14" s="135"/>
      <c r="WLA14" s="135"/>
      <c r="WLB14" s="135"/>
      <c r="WLC14" s="135"/>
      <c r="WLD14" s="135"/>
      <c r="WLE14" s="135"/>
      <c r="WLF14" s="135"/>
      <c r="WLG14" s="135"/>
      <c r="WLH14" s="135"/>
      <c r="WLI14" s="135"/>
      <c r="WLJ14" s="135"/>
      <c r="WLK14" s="135"/>
      <c r="WLL14" s="135"/>
      <c r="WLM14" s="135"/>
      <c r="WLN14" s="135"/>
      <c r="WLO14" s="135"/>
      <c r="WLP14" s="135"/>
      <c r="WLQ14" s="135"/>
      <c r="WLR14" s="135"/>
      <c r="WLS14" s="135"/>
      <c r="WLT14" s="135"/>
      <c r="WLU14" s="135"/>
      <c r="WLV14" s="135"/>
      <c r="WLW14" s="135"/>
      <c r="WLX14" s="135"/>
      <c r="WLY14" s="135"/>
      <c r="WLZ14" s="135"/>
      <c r="WMA14" s="135"/>
      <c r="WMB14" s="135"/>
      <c r="WMC14" s="135"/>
      <c r="WMD14" s="135"/>
      <c r="WME14" s="135"/>
      <c r="WMF14" s="135"/>
      <c r="WMG14" s="135"/>
      <c r="WMH14" s="135"/>
      <c r="WMI14" s="135"/>
      <c r="WMJ14" s="135"/>
      <c r="WMK14" s="135"/>
      <c r="WML14" s="135"/>
      <c r="WMM14" s="135"/>
      <c r="WMN14" s="135"/>
      <c r="WMO14" s="135"/>
      <c r="WMP14" s="135"/>
      <c r="WMQ14" s="135"/>
      <c r="WMR14" s="135"/>
      <c r="WMS14" s="135"/>
      <c r="WMT14" s="135"/>
      <c r="WMU14" s="135"/>
      <c r="WMV14" s="135"/>
      <c r="WMW14" s="135"/>
      <c r="WMX14" s="135"/>
      <c r="WMY14" s="135"/>
      <c r="WMZ14" s="135"/>
      <c r="WNA14" s="135"/>
      <c r="WNB14" s="135"/>
      <c r="WNC14" s="135"/>
      <c r="WND14" s="135"/>
      <c r="WNE14" s="135"/>
      <c r="WNF14" s="135"/>
      <c r="WNG14" s="135"/>
      <c r="WNH14" s="135"/>
      <c r="WNI14" s="135"/>
      <c r="WNJ14" s="135"/>
      <c r="WNK14" s="135"/>
      <c r="WNL14" s="135"/>
      <c r="WNM14" s="135"/>
      <c r="WNN14" s="135"/>
      <c r="WNO14" s="135"/>
      <c r="WNP14" s="135"/>
      <c r="WNQ14" s="135"/>
      <c r="WNR14" s="135"/>
      <c r="WNS14" s="135"/>
      <c r="WNT14" s="135"/>
      <c r="WNU14" s="135"/>
      <c r="WNV14" s="135"/>
      <c r="WNW14" s="135"/>
      <c r="WNX14" s="135"/>
      <c r="WNY14" s="135"/>
      <c r="WNZ14" s="135"/>
      <c r="WOA14" s="135"/>
      <c r="WOB14" s="135"/>
      <c r="WOC14" s="135"/>
      <c r="WOD14" s="135"/>
      <c r="WOE14" s="135"/>
      <c r="WOF14" s="135"/>
      <c r="WOG14" s="135"/>
      <c r="WOH14" s="135"/>
      <c r="WOI14" s="135"/>
      <c r="WOJ14" s="135"/>
      <c r="WOK14" s="135"/>
      <c r="WOL14" s="135"/>
      <c r="WOM14" s="135"/>
      <c r="WON14" s="135"/>
      <c r="WOO14" s="135"/>
      <c r="WOP14" s="135"/>
      <c r="WOQ14" s="135"/>
      <c r="WOR14" s="135"/>
      <c r="WOS14" s="135"/>
      <c r="WOT14" s="135"/>
      <c r="WOU14" s="135"/>
      <c r="WOV14" s="135"/>
      <c r="WOW14" s="135"/>
      <c r="WOX14" s="135"/>
      <c r="WOY14" s="135"/>
      <c r="WOZ14" s="135"/>
      <c r="WPA14" s="135"/>
      <c r="WPB14" s="135"/>
      <c r="WPC14" s="135"/>
      <c r="WPD14" s="135"/>
      <c r="WPE14" s="135"/>
      <c r="WPF14" s="135"/>
      <c r="WPG14" s="135"/>
      <c r="WPH14" s="135"/>
      <c r="WPI14" s="135"/>
      <c r="WPJ14" s="135"/>
      <c r="WPK14" s="135"/>
      <c r="WPL14" s="135"/>
      <c r="WPM14" s="135"/>
      <c r="WPN14" s="135"/>
      <c r="WPO14" s="135"/>
      <c r="WPP14" s="135"/>
      <c r="WPQ14" s="135"/>
      <c r="WPR14" s="135"/>
      <c r="WPS14" s="135"/>
      <c r="WPT14" s="135"/>
      <c r="WPU14" s="135"/>
      <c r="WPV14" s="135"/>
      <c r="WPW14" s="135"/>
      <c r="WPX14" s="135"/>
      <c r="WPY14" s="135"/>
      <c r="WPZ14" s="135"/>
      <c r="WQA14" s="135"/>
      <c r="WQB14" s="135"/>
      <c r="WQC14" s="135"/>
      <c r="WQD14" s="135"/>
      <c r="WQE14" s="135"/>
      <c r="WQF14" s="135"/>
      <c r="WQG14" s="135"/>
      <c r="WQH14" s="135"/>
      <c r="WQI14" s="135"/>
      <c r="WQJ14" s="135"/>
      <c r="WQK14" s="135"/>
      <c r="WQL14" s="135"/>
      <c r="WQM14" s="135"/>
      <c r="WQN14" s="135"/>
      <c r="WQO14" s="135"/>
      <c r="WQP14" s="135"/>
      <c r="WQQ14" s="135"/>
      <c r="WQR14" s="135"/>
      <c r="WQS14" s="135"/>
      <c r="WQT14" s="135"/>
      <c r="WQU14" s="135"/>
      <c r="WQV14" s="135"/>
      <c r="WQW14" s="135"/>
      <c r="WQX14" s="135"/>
      <c r="WQY14" s="135"/>
      <c r="WQZ14" s="135"/>
      <c r="WRA14" s="135"/>
      <c r="WRB14" s="135"/>
      <c r="WRC14" s="135"/>
      <c r="WRD14" s="135"/>
      <c r="WRE14" s="135"/>
      <c r="WRF14" s="135"/>
      <c r="WRG14" s="135"/>
      <c r="WRH14" s="135"/>
      <c r="WRI14" s="135"/>
      <c r="WRJ14" s="135"/>
      <c r="WRK14" s="135"/>
      <c r="WRL14" s="135"/>
      <c r="WRM14" s="135"/>
      <c r="WRN14" s="135"/>
      <c r="WRO14" s="135"/>
      <c r="WRP14" s="135"/>
      <c r="WRQ14" s="135"/>
      <c r="WRR14" s="135"/>
      <c r="WRS14" s="135"/>
      <c r="WRT14" s="135"/>
      <c r="WRU14" s="135"/>
      <c r="WRV14" s="135"/>
      <c r="WRW14" s="135"/>
      <c r="WRX14" s="135"/>
      <c r="WRY14" s="135"/>
      <c r="WRZ14" s="135"/>
      <c r="WSA14" s="135"/>
      <c r="WSB14" s="135"/>
      <c r="WSC14" s="135"/>
      <c r="WSD14" s="135"/>
      <c r="WSE14" s="135"/>
      <c r="WSF14" s="135"/>
      <c r="WSG14" s="135"/>
      <c r="WSH14" s="135"/>
      <c r="WSI14" s="135"/>
      <c r="WSJ14" s="135"/>
      <c r="WSK14" s="135"/>
      <c r="WSL14" s="135"/>
      <c r="WSM14" s="135"/>
      <c r="WSN14" s="135"/>
      <c r="WSO14" s="135"/>
      <c r="WSP14" s="135"/>
      <c r="WSQ14" s="135"/>
      <c r="WSR14" s="135"/>
      <c r="WSS14" s="135"/>
      <c r="WST14" s="135"/>
      <c r="WSU14" s="135"/>
      <c r="WSV14" s="135"/>
      <c r="WSW14" s="135"/>
      <c r="WSX14" s="135"/>
      <c r="WSY14" s="135"/>
      <c r="WSZ14" s="135"/>
      <c r="WTA14" s="135"/>
      <c r="WTB14" s="135"/>
      <c r="WTC14" s="135"/>
      <c r="WTD14" s="135"/>
      <c r="WTE14" s="135"/>
      <c r="WTF14" s="135"/>
      <c r="WTG14" s="135"/>
      <c r="WTH14" s="135"/>
      <c r="WTI14" s="135"/>
      <c r="WTJ14" s="135"/>
      <c r="WTK14" s="135"/>
      <c r="WTL14" s="135"/>
      <c r="WTM14" s="135"/>
      <c r="WTN14" s="135"/>
      <c r="WTO14" s="135"/>
      <c r="WTP14" s="135"/>
      <c r="WTQ14" s="135"/>
      <c r="WTR14" s="135"/>
      <c r="WTS14" s="135"/>
      <c r="WTT14" s="135"/>
      <c r="WTU14" s="135"/>
      <c r="WTV14" s="135"/>
      <c r="WTW14" s="135"/>
      <c r="WTX14" s="135"/>
      <c r="WTY14" s="135"/>
      <c r="WTZ14" s="135"/>
      <c r="WUA14" s="135"/>
      <c r="WUB14" s="135"/>
      <c r="WUC14" s="135"/>
      <c r="WUD14" s="135"/>
      <c r="WUE14" s="135"/>
      <c r="WUF14" s="135"/>
      <c r="WUG14" s="135"/>
      <c r="WUH14" s="135"/>
      <c r="WUI14" s="135"/>
      <c r="WUJ14" s="135"/>
      <c r="WUK14" s="135"/>
      <c r="WUL14" s="135"/>
      <c r="WUM14" s="135"/>
      <c r="WUN14" s="135"/>
      <c r="WUO14" s="135"/>
      <c r="WUP14" s="135"/>
      <c r="WUQ14" s="135"/>
      <c r="WUR14" s="135"/>
      <c r="WUS14" s="135"/>
      <c r="WUT14" s="135"/>
      <c r="WUU14" s="135"/>
      <c r="WUV14" s="135"/>
      <c r="WUW14" s="135"/>
      <c r="WUX14" s="135"/>
      <c r="WUY14" s="135"/>
      <c r="WUZ14" s="135"/>
      <c r="WVA14" s="135"/>
      <c r="WVB14" s="135"/>
      <c r="WVC14" s="135"/>
      <c r="WVD14" s="135"/>
      <c r="WVE14" s="135"/>
      <c r="WVF14" s="135"/>
      <c r="WVG14" s="135"/>
      <c r="WVH14" s="135"/>
      <c r="WVI14" s="135"/>
      <c r="WVJ14" s="135"/>
      <c r="WVK14" s="135"/>
      <c r="WVL14" s="135"/>
      <c r="WVM14" s="135"/>
      <c r="WVN14" s="135"/>
      <c r="WVO14" s="135"/>
      <c r="WVP14" s="135"/>
      <c r="WVQ14" s="135"/>
      <c r="WVR14" s="135"/>
      <c r="WVS14" s="135"/>
      <c r="WVT14" s="135"/>
      <c r="WVU14" s="135"/>
      <c r="WVV14" s="135"/>
      <c r="WVW14" s="135"/>
      <c r="WVX14" s="135"/>
      <c r="WVY14" s="135"/>
      <c r="WVZ14" s="135"/>
      <c r="WWA14" s="135"/>
      <c r="WWB14" s="135"/>
      <c r="WWC14" s="135"/>
      <c r="WWD14" s="135"/>
      <c r="WWE14" s="135"/>
      <c r="WWF14" s="135"/>
      <c r="WWG14" s="135"/>
      <c r="WWH14" s="135"/>
      <c r="WWI14" s="135"/>
      <c r="WWJ14" s="135"/>
      <c r="WWK14" s="135"/>
      <c r="WWL14" s="135"/>
      <c r="WWM14" s="135"/>
      <c r="WWN14" s="135"/>
      <c r="WWO14" s="135"/>
      <c r="WWP14" s="135"/>
      <c r="WWQ14" s="135"/>
      <c r="WWR14" s="135"/>
      <c r="WWS14" s="135"/>
      <c r="WWT14" s="135"/>
      <c r="WWU14" s="135"/>
      <c r="WWV14" s="135"/>
      <c r="WWW14" s="135"/>
      <c r="WWX14" s="135"/>
      <c r="WWY14" s="135"/>
      <c r="WWZ14" s="135"/>
      <c r="WXA14" s="135"/>
      <c r="WXB14" s="135"/>
      <c r="WXC14" s="135"/>
      <c r="WXD14" s="135"/>
      <c r="WXE14" s="135"/>
      <c r="WXF14" s="135"/>
      <c r="WXG14" s="135"/>
      <c r="WXH14" s="135"/>
      <c r="WXI14" s="135"/>
      <c r="WXJ14" s="135"/>
      <c r="WXK14" s="135"/>
      <c r="WXL14" s="135"/>
      <c r="WXM14" s="135"/>
      <c r="WXN14" s="135"/>
      <c r="WXO14" s="135"/>
      <c r="WXP14" s="135"/>
      <c r="WXQ14" s="135"/>
      <c r="WXR14" s="135"/>
      <c r="WXS14" s="135"/>
      <c r="WXT14" s="135"/>
      <c r="WXU14" s="135"/>
      <c r="WXV14" s="135"/>
      <c r="WXW14" s="135"/>
      <c r="WXX14" s="135"/>
      <c r="WXY14" s="135"/>
      <c r="WXZ14" s="135"/>
      <c r="WYA14" s="135"/>
      <c r="WYB14" s="135"/>
      <c r="WYC14" s="135"/>
      <c r="WYD14" s="135"/>
      <c r="WYE14" s="135"/>
      <c r="WYF14" s="135"/>
      <c r="WYG14" s="135"/>
      <c r="WYH14" s="135"/>
      <c r="WYI14" s="135"/>
      <c r="WYJ14" s="135"/>
      <c r="WYK14" s="135"/>
      <c r="WYL14" s="135"/>
      <c r="WYM14" s="135"/>
      <c r="WYN14" s="135"/>
      <c r="WYO14" s="135"/>
      <c r="WYP14" s="135"/>
      <c r="WYQ14" s="135"/>
      <c r="WYR14" s="135"/>
      <c r="WYS14" s="135"/>
      <c r="WYT14" s="135"/>
      <c r="WYU14" s="135"/>
      <c r="WYV14" s="135"/>
      <c r="WYW14" s="135"/>
      <c r="WYX14" s="135"/>
      <c r="WYY14" s="135"/>
      <c r="WYZ14" s="135"/>
      <c r="WZA14" s="135"/>
      <c r="WZB14" s="135"/>
      <c r="WZC14" s="135"/>
      <c r="WZD14" s="135"/>
      <c r="WZE14" s="135"/>
      <c r="WZF14" s="135"/>
      <c r="WZG14" s="135"/>
      <c r="WZH14" s="135"/>
      <c r="WZI14" s="135"/>
      <c r="WZJ14" s="135"/>
      <c r="WZK14" s="135"/>
      <c r="WZL14" s="135"/>
      <c r="WZM14" s="135"/>
      <c r="WZN14" s="135"/>
      <c r="WZO14" s="135"/>
      <c r="WZP14" s="135"/>
      <c r="WZQ14" s="135"/>
      <c r="WZR14" s="135"/>
      <c r="WZS14" s="135"/>
      <c r="WZT14" s="135"/>
      <c r="WZU14" s="135"/>
      <c r="WZV14" s="135"/>
      <c r="WZW14" s="135"/>
      <c r="WZX14" s="135"/>
      <c r="WZY14" s="135"/>
      <c r="WZZ14" s="135"/>
      <c r="XAA14" s="135"/>
      <c r="XAB14" s="135"/>
      <c r="XAC14" s="135"/>
      <c r="XAD14" s="135"/>
      <c r="XAE14" s="135"/>
      <c r="XAF14" s="135"/>
      <c r="XAG14" s="135"/>
      <c r="XAH14" s="135"/>
      <c r="XAI14" s="135"/>
      <c r="XAJ14" s="135"/>
      <c r="XAK14" s="135"/>
      <c r="XAL14" s="135"/>
      <c r="XAM14" s="135"/>
      <c r="XAN14" s="135"/>
      <c r="XAO14" s="135"/>
      <c r="XAP14" s="135"/>
      <c r="XAQ14" s="135"/>
      <c r="XAR14" s="135"/>
      <c r="XAS14" s="135"/>
      <c r="XAT14" s="135"/>
      <c r="XAU14" s="135"/>
      <c r="XAV14" s="135"/>
      <c r="XAW14" s="135"/>
      <c r="XAX14" s="135"/>
      <c r="XAY14" s="135"/>
      <c r="XAZ14" s="135"/>
      <c r="XBA14" s="135"/>
      <c r="XBB14" s="135"/>
      <c r="XBC14" s="135"/>
      <c r="XBD14" s="135"/>
      <c r="XBE14" s="135"/>
      <c r="XBF14" s="135"/>
      <c r="XBG14" s="135"/>
      <c r="XBH14" s="135"/>
      <c r="XBI14" s="135"/>
      <c r="XBJ14" s="135"/>
    </row>
    <row r="15" spans="1:16286" s="619" customFormat="1">
      <c r="A15" s="76"/>
      <c r="B15" s="501"/>
      <c r="C15" s="76"/>
      <c r="D15" s="3"/>
      <c r="E15" s="481"/>
      <c r="F15" s="77"/>
      <c r="G15" s="445"/>
      <c r="H15" s="77"/>
      <c r="I15" s="445"/>
      <c r="J15" s="77"/>
      <c r="K15" s="481"/>
      <c r="L15" s="77"/>
      <c r="M15" s="481"/>
      <c r="N15" s="77"/>
      <c r="O15" s="445"/>
      <c r="P15" s="77"/>
      <c r="Q15" s="445"/>
      <c r="R15" s="77"/>
      <c r="S15" s="445"/>
      <c r="T15" s="77"/>
      <c r="U15" s="445"/>
      <c r="V15" s="77"/>
      <c r="W15" s="445"/>
      <c r="X15" s="59"/>
      <c r="Y15" s="555"/>
      <c r="Z15" s="77"/>
      <c r="AA15" s="453"/>
      <c r="AB15" s="99"/>
      <c r="AC15" s="445"/>
      <c r="AD15" s="99"/>
      <c r="AE15" s="445"/>
      <c r="AF15" s="99"/>
      <c r="AG15" s="445"/>
      <c r="AH15" s="99"/>
      <c r="AI15" s="445"/>
      <c r="AJ15" s="99"/>
      <c r="AK15" s="445"/>
      <c r="AL15" s="99"/>
      <c r="AM15" s="77"/>
      <c r="AN15" s="77"/>
      <c r="AO15" s="83"/>
      <c r="AP15" s="83"/>
      <c r="AQ15" s="481"/>
      <c r="AR15" s="77"/>
      <c r="AS15" s="450"/>
      <c r="AT15" s="77"/>
      <c r="AU15" s="450"/>
      <c r="AV15" s="77"/>
      <c r="AW15" s="450"/>
      <c r="AX15" s="77"/>
      <c r="AY15" s="450"/>
      <c r="AZ15" s="77"/>
      <c r="BA15" s="450"/>
      <c r="BB15" s="77"/>
      <c r="BC15" s="450"/>
      <c r="BD15" s="77"/>
      <c r="BE15" s="450"/>
      <c r="BF15" s="77"/>
      <c r="BG15" s="450"/>
      <c r="BH15" s="77"/>
      <c r="BI15" s="77"/>
      <c r="BJ15" s="77"/>
      <c r="BK15" s="615"/>
      <c r="BL15" s="560"/>
      <c r="BM15" s="77"/>
      <c r="BN15" s="444"/>
      <c r="BO15" s="77"/>
      <c r="BP15" s="444"/>
      <c r="BQ15" s="77"/>
      <c r="BR15" s="444"/>
      <c r="BS15" s="77"/>
      <c r="BT15" s="444"/>
      <c r="BU15" s="77"/>
      <c r="BV15" s="77"/>
      <c r="BW15" s="77"/>
      <c r="BX15" s="83"/>
      <c r="BY15" s="616"/>
      <c r="BZ15" s="77"/>
      <c r="CA15" s="77"/>
      <c r="CB15" s="83"/>
      <c r="CC15" s="618"/>
      <c r="CD15" s="83"/>
      <c r="CE15" s="698"/>
      <c r="CF15" s="83"/>
      <c r="CG15" s="574"/>
      <c r="CH15" s="83"/>
      <c r="CI15" s="574"/>
      <c r="CJ15" s="83"/>
      <c r="CK15" s="574"/>
      <c r="CL15" s="83"/>
      <c r="CM15" s="574"/>
      <c r="CN15" s="83"/>
      <c r="CO15" s="574"/>
      <c r="CP15" s="83"/>
      <c r="CQ15" s="574"/>
      <c r="CR15" s="83"/>
      <c r="CS15" s="77"/>
      <c r="CT15" s="77"/>
      <c r="CU15" s="83"/>
      <c r="CV15" s="618"/>
      <c r="CW15" s="481"/>
      <c r="CX15" s="77"/>
      <c r="CY15" s="450"/>
      <c r="CZ15" s="77"/>
      <c r="DA15" s="450"/>
      <c r="DB15" s="77"/>
      <c r="DC15" s="450"/>
      <c r="DD15" s="77"/>
      <c r="DE15" s="450"/>
      <c r="DF15" s="99"/>
      <c r="DG15" s="450"/>
      <c r="DH15" s="99"/>
      <c r="DI15" s="450"/>
      <c r="DJ15" s="99"/>
      <c r="DK15" s="450"/>
      <c r="DL15" s="99"/>
      <c r="DM15" s="450"/>
      <c r="DN15" s="99"/>
      <c r="DO15" s="450"/>
      <c r="DP15" s="99"/>
      <c r="DQ15" s="450"/>
      <c r="DR15" s="99"/>
      <c r="DS15" s="450"/>
      <c r="DT15" s="99"/>
      <c r="DU15" s="77"/>
      <c r="DV15" s="77"/>
      <c r="DW15" s="83"/>
      <c r="DX15" s="83"/>
      <c r="DY15" s="481"/>
      <c r="DZ15" s="77"/>
      <c r="EA15" s="492"/>
      <c r="EB15" s="77"/>
      <c r="EC15" s="492"/>
      <c r="ED15" s="77"/>
      <c r="EE15" s="492"/>
      <c r="EF15" s="77"/>
      <c r="EG15" s="492"/>
      <c r="EH15" s="77"/>
      <c r="EI15" s="492"/>
      <c r="EJ15" s="77"/>
      <c r="EK15" s="492"/>
      <c r="EL15" s="77"/>
      <c r="EM15" s="492"/>
      <c r="EN15" s="77"/>
      <c r="EO15" s="492"/>
      <c r="EP15" s="77"/>
      <c r="EQ15" s="492"/>
      <c r="ER15" s="77"/>
      <c r="ES15" s="492"/>
      <c r="ET15" s="77"/>
      <c r="EU15" s="498"/>
      <c r="EV15" s="77"/>
      <c r="EW15" s="498"/>
      <c r="EX15" s="77"/>
      <c r="EY15" s="121"/>
      <c r="EZ15" s="77"/>
      <c r="FA15" s="83"/>
      <c r="FB15" s="616"/>
      <c r="FC15" s="77"/>
      <c r="FD15" s="77"/>
      <c r="FE15" s="83"/>
      <c r="FF15" s="83"/>
      <c r="FG15" s="481"/>
      <c r="FH15" s="77"/>
      <c r="FI15" s="450"/>
      <c r="FJ15" s="77"/>
      <c r="FK15" s="450"/>
      <c r="FL15" s="77"/>
      <c r="FM15" s="450"/>
      <c r="FN15" s="77"/>
      <c r="FO15" s="77"/>
      <c r="FP15" s="77"/>
      <c r="FQ15" s="83"/>
      <c r="FR15" s="481"/>
      <c r="FS15" s="77"/>
      <c r="FT15" s="450"/>
      <c r="FU15" s="77"/>
      <c r="FV15" s="450"/>
      <c r="FW15" s="77"/>
      <c r="FX15" s="450"/>
      <c r="FY15" s="77"/>
      <c r="FZ15" s="450"/>
      <c r="GA15" s="77"/>
      <c r="GB15" s="450"/>
      <c r="GC15" s="77"/>
      <c r="GD15" s="450"/>
      <c r="GE15" s="77"/>
      <c r="GF15" s="450"/>
      <c r="GG15" s="77"/>
      <c r="GH15" s="77"/>
      <c r="GI15" s="77"/>
      <c r="GJ15" s="83"/>
      <c r="GK15" s="83"/>
      <c r="GL15" s="481"/>
      <c r="GM15" s="77"/>
      <c r="GN15" s="450"/>
      <c r="GO15" s="77"/>
      <c r="GP15" s="450"/>
      <c r="GQ15" s="124"/>
      <c r="GR15" s="450"/>
      <c r="GS15" s="124"/>
      <c r="GT15" s="450"/>
      <c r="GU15" s="124"/>
      <c r="GV15" s="450"/>
      <c r="GW15" s="124"/>
      <c r="GX15" s="450"/>
      <c r="GY15" s="124"/>
      <c r="GZ15" s="77"/>
      <c r="HA15" s="77"/>
      <c r="HB15" s="83"/>
      <c r="HC15" s="83"/>
      <c r="HD15" s="481"/>
      <c r="HE15" s="77"/>
      <c r="HF15" s="481"/>
      <c r="HG15" s="77"/>
      <c r="HH15" s="481"/>
      <c r="HI15" s="77"/>
      <c r="HJ15" s="481"/>
      <c r="HK15" s="77"/>
      <c r="HL15" s="481"/>
      <c r="HM15" s="77"/>
      <c r="HN15" s="481"/>
      <c r="HO15" s="77"/>
      <c r="HP15" s="481"/>
      <c r="HQ15" s="77"/>
      <c r="HR15" s="77"/>
      <c r="HS15" s="77"/>
      <c r="HT15" s="83"/>
      <c r="HU15" s="616"/>
      <c r="HV15" s="77"/>
      <c r="HW15" s="77"/>
      <c r="HX15" s="83"/>
      <c r="HY15" s="616"/>
      <c r="HZ15" s="77"/>
      <c r="IA15" s="77"/>
      <c r="IB15" s="83"/>
      <c r="IC15" s="616"/>
      <c r="ID15" s="77"/>
      <c r="IE15" s="77"/>
      <c r="IF15" s="83"/>
      <c r="IG15" s="616"/>
      <c r="IH15" s="77"/>
      <c r="II15" s="77"/>
      <c r="IJ15" s="83"/>
      <c r="IK15" s="83"/>
      <c r="IL15" s="83"/>
      <c r="IM15" s="560"/>
      <c r="IN15" s="77"/>
      <c r="IO15" s="444"/>
      <c r="IP15" s="77"/>
      <c r="IQ15" s="444"/>
      <c r="IR15" s="77"/>
      <c r="IS15" s="444"/>
      <c r="IT15" s="77"/>
      <c r="IU15" s="444"/>
      <c r="IV15" s="77"/>
      <c r="IW15" s="444"/>
      <c r="IX15" s="77"/>
      <c r="IY15" s="444"/>
      <c r="IZ15" s="77"/>
      <c r="JA15" s="444"/>
      <c r="JB15" s="77"/>
      <c r="JC15" s="444"/>
      <c r="JD15" s="77"/>
      <c r="JE15" s="77"/>
      <c r="JF15" s="77"/>
      <c r="JG15" s="83"/>
      <c r="JH15" s="83"/>
      <c r="JI15" s="560"/>
      <c r="JJ15" s="77"/>
      <c r="JK15" s="444"/>
      <c r="JL15" s="77"/>
      <c r="JM15" s="444"/>
      <c r="JN15" s="77"/>
      <c r="JO15" s="444"/>
      <c r="JP15" s="77"/>
      <c r="JQ15" s="444"/>
      <c r="JR15" s="77"/>
      <c r="JS15" s="444"/>
      <c r="JT15" s="77"/>
      <c r="JU15" s="444"/>
      <c r="JV15" s="77"/>
      <c r="JW15" s="77"/>
      <c r="JX15" s="77"/>
      <c r="JY15" s="83"/>
      <c r="JZ15" s="83"/>
      <c r="KA15" s="560"/>
      <c r="KB15" s="77"/>
      <c r="KC15" s="444"/>
      <c r="KD15" s="77"/>
      <c r="KE15" s="444"/>
      <c r="KF15" s="77"/>
      <c r="KG15" s="444"/>
      <c r="KH15" s="77"/>
      <c r="KI15" s="444"/>
      <c r="KJ15" s="77"/>
      <c r="KK15" s="444"/>
      <c r="KL15" s="77"/>
      <c r="KM15" s="444"/>
      <c r="KN15" s="77"/>
      <c r="KO15" s="444"/>
      <c r="KP15" s="77"/>
      <c r="KQ15" s="444"/>
      <c r="KR15" s="77"/>
      <c r="KS15" s="444"/>
      <c r="KT15" s="77"/>
      <c r="KU15" s="444"/>
      <c r="KV15" s="77"/>
      <c r="KW15" s="444"/>
      <c r="KX15" s="77"/>
      <c r="KY15" s="444"/>
      <c r="KZ15" s="77"/>
      <c r="LA15" s="444"/>
      <c r="LB15" s="77"/>
      <c r="LC15" s="444"/>
      <c r="LD15" s="77"/>
      <c r="LE15" s="444"/>
      <c r="LF15" s="77"/>
      <c r="LG15" s="77"/>
      <c r="LH15" s="77"/>
      <c r="LI15" s="83"/>
      <c r="LJ15" s="83"/>
      <c r="LK15" s="560"/>
      <c r="LL15" s="77"/>
      <c r="LM15" s="444"/>
      <c r="LN15" s="77"/>
      <c r="LO15" s="444"/>
      <c r="LP15" s="77"/>
      <c r="LQ15" s="444"/>
      <c r="LR15" s="77"/>
      <c r="LS15" s="444"/>
      <c r="LT15" s="77"/>
      <c r="LU15" s="444"/>
      <c r="LV15" s="77"/>
      <c r="LW15" s="444"/>
      <c r="LX15" s="77"/>
      <c r="LY15" s="444"/>
      <c r="LZ15" s="77"/>
      <c r="MA15" s="444"/>
      <c r="MB15" s="77"/>
      <c r="MC15" s="444"/>
      <c r="MD15" s="77"/>
      <c r="ME15" s="444"/>
      <c r="MF15" s="77"/>
      <c r="MG15" s="444"/>
      <c r="MH15" s="77"/>
      <c r="MI15" s="444"/>
      <c r="MJ15" s="77"/>
      <c r="MK15" s="444"/>
      <c r="ML15" s="77"/>
      <c r="MM15" s="77"/>
      <c r="MN15" s="77"/>
      <c r="MO15" s="83"/>
      <c r="MP15" s="83"/>
      <c r="MQ15" s="560"/>
      <c r="MR15" s="77"/>
      <c r="MS15" s="444"/>
      <c r="MT15" s="77"/>
      <c r="MU15" s="444"/>
      <c r="MV15" s="77"/>
      <c r="MW15" s="444"/>
      <c r="MX15" s="77"/>
      <c r="MY15" s="444"/>
      <c r="MZ15" s="77"/>
      <c r="NA15" s="444"/>
      <c r="NB15" s="77"/>
      <c r="NC15" s="444"/>
      <c r="ND15" s="77"/>
      <c r="NE15" s="444"/>
      <c r="NF15" s="77"/>
      <c r="NG15" s="444"/>
      <c r="NH15" s="77"/>
      <c r="NI15" s="444"/>
      <c r="NJ15" s="77"/>
      <c r="NK15" s="444"/>
      <c r="NL15" s="77"/>
      <c r="NM15" s="444"/>
      <c r="NN15" s="77"/>
      <c r="NO15" s="444"/>
      <c r="NP15" s="77"/>
      <c r="NQ15" s="444"/>
      <c r="NR15" s="77"/>
      <c r="NS15" s="77"/>
      <c r="NT15" s="77"/>
      <c r="NU15" s="83"/>
      <c r="NV15" s="83"/>
      <c r="NW15" s="445"/>
      <c r="NX15" s="77"/>
      <c r="NY15" s="445"/>
      <c r="NZ15" s="77"/>
      <c r="OA15" s="445"/>
      <c r="OB15" s="77"/>
      <c r="OC15" s="445"/>
      <c r="OD15" s="77"/>
      <c r="OE15" s="445"/>
      <c r="OF15" s="77"/>
      <c r="OG15" s="445"/>
      <c r="OH15" s="77"/>
      <c r="OI15" s="445"/>
      <c r="OJ15" s="77"/>
      <c r="OK15" s="555"/>
      <c r="OL15" s="77"/>
      <c r="OM15" s="555"/>
      <c r="ON15" s="77"/>
      <c r="OO15" s="555"/>
      <c r="OP15" s="555"/>
      <c r="OQ15" s="555"/>
      <c r="OR15" s="555"/>
      <c r="OS15" s="555"/>
      <c r="OT15" s="555"/>
      <c r="OU15" s="555"/>
      <c r="OV15" s="555"/>
      <c r="OW15" s="555"/>
      <c r="OX15" s="555"/>
      <c r="OY15" s="555"/>
      <c r="OZ15" s="555"/>
      <c r="PA15" s="555"/>
      <c r="PB15" s="555"/>
      <c r="PC15" s="555"/>
      <c r="PD15" s="555"/>
      <c r="PE15" s="682"/>
      <c r="PF15" s="682"/>
      <c r="PG15" s="555"/>
      <c r="PH15" s="555"/>
      <c r="PI15" s="719"/>
      <c r="PJ15" s="77"/>
      <c r="PK15" s="719"/>
      <c r="PL15" s="719"/>
      <c r="PM15" s="719"/>
      <c r="PN15" s="719"/>
      <c r="PO15" s="719"/>
      <c r="PP15" s="719"/>
      <c r="PQ15" s="719"/>
      <c r="PR15" s="719"/>
      <c r="PS15" s="719"/>
      <c r="PT15" s="719"/>
      <c r="PU15" s="719"/>
      <c r="PV15" s="719"/>
      <c r="PW15" s="719"/>
      <c r="PX15" s="719"/>
      <c r="PY15" s="77"/>
      <c r="PZ15" s="77"/>
      <c r="QA15" s="83"/>
      <c r="QB15" s="59"/>
      <c r="QC15" s="59"/>
      <c r="QD15" s="59"/>
      <c r="QE15" s="59"/>
      <c r="QF15" s="59"/>
      <c r="QG15" s="59"/>
      <c r="QH15" s="59"/>
      <c r="QI15" s="59"/>
      <c r="QJ15" s="59"/>
      <c r="QK15" s="59"/>
      <c r="QL15" s="59"/>
      <c r="QM15" s="59"/>
      <c r="QN15" s="77"/>
      <c r="QO15" s="77"/>
      <c r="QP15" s="59"/>
      <c r="QQ15" s="83"/>
      <c r="QR15" s="560"/>
      <c r="QS15" s="77"/>
      <c r="QT15" s="444"/>
      <c r="QU15" s="77"/>
      <c r="QV15" s="444"/>
      <c r="QW15" s="77"/>
      <c r="QX15" s="444"/>
      <c r="QY15" s="77"/>
      <c r="QZ15" s="444"/>
      <c r="RA15" s="77"/>
      <c r="RB15" s="444"/>
      <c r="RC15" s="77"/>
      <c r="RD15" s="444"/>
      <c r="RE15" s="77"/>
      <c r="RF15" s="444"/>
      <c r="RG15" s="77"/>
      <c r="RH15" s="444"/>
      <c r="RI15" s="77"/>
      <c r="RJ15" s="444"/>
      <c r="RK15" s="77"/>
      <c r="RL15" s="444"/>
      <c r="RM15" s="77"/>
      <c r="RN15" s="444"/>
      <c r="RO15" s="77"/>
      <c r="RP15" s="77"/>
      <c r="RQ15" s="77"/>
      <c r="RR15" s="83"/>
      <c r="RS15" s="83"/>
      <c r="RT15" s="616"/>
      <c r="RU15" s="77"/>
      <c r="RV15" s="77"/>
      <c r="RW15" s="83"/>
      <c r="RX15" s="616"/>
      <c r="RY15" s="77"/>
      <c r="RZ15" s="77"/>
      <c r="SA15" s="83"/>
      <c r="SB15" s="616"/>
      <c r="SC15" s="77"/>
      <c r="SD15" s="77"/>
      <c r="SE15" s="83"/>
      <c r="SF15" s="83"/>
      <c r="SG15" s="560"/>
      <c r="SH15" s="77"/>
      <c r="SI15" s="444"/>
      <c r="SJ15" s="77"/>
      <c r="SK15" s="444"/>
      <c r="SL15" s="77"/>
      <c r="SM15" s="444"/>
      <c r="SN15" s="77"/>
      <c r="SO15" s="444"/>
      <c r="SP15" s="77"/>
      <c r="SQ15" s="444"/>
      <c r="SR15" s="77"/>
      <c r="SS15" s="444"/>
      <c r="ST15" s="77"/>
      <c r="SU15" s="77"/>
      <c r="SV15" s="77"/>
      <c r="SW15" s="83"/>
      <c r="SX15" s="560"/>
      <c r="SY15" s="77"/>
      <c r="SZ15" s="444"/>
      <c r="TA15" s="77"/>
      <c r="TB15" s="444"/>
      <c r="TC15" s="77"/>
      <c r="TD15" s="444"/>
      <c r="TE15" s="77"/>
      <c r="TF15" s="444"/>
      <c r="TG15" s="77"/>
      <c r="TH15" s="444"/>
      <c r="TI15" s="77"/>
      <c r="TJ15" s="444"/>
      <c r="TK15" s="77"/>
      <c r="TL15" s="77"/>
      <c r="TM15" s="77"/>
      <c r="TN15" s="83"/>
      <c r="TO15" s="83"/>
      <c r="TP15" s="560"/>
      <c r="TQ15" s="77"/>
      <c r="TR15" s="444"/>
      <c r="TS15" s="77"/>
      <c r="TT15" s="444"/>
      <c r="TU15" s="77"/>
      <c r="TV15" s="444"/>
      <c r="TW15" s="77"/>
      <c r="TX15" s="444"/>
      <c r="TY15" s="77"/>
      <c r="TZ15" s="444"/>
      <c r="UA15" s="77"/>
      <c r="UB15" s="444"/>
      <c r="UC15" s="77"/>
      <c r="UD15" s="77"/>
      <c r="UE15" s="77"/>
      <c r="UF15" s="83"/>
      <c r="UG15" s="83"/>
      <c r="UH15" s="616"/>
      <c r="UI15" s="77"/>
      <c r="UJ15" s="77"/>
      <c r="UK15" s="83"/>
      <c r="UL15" s="616"/>
      <c r="UM15" s="77"/>
      <c r="UN15" s="77"/>
      <c r="UO15" s="83"/>
      <c r="UP15" s="616"/>
      <c r="UQ15" s="77"/>
      <c r="UR15" s="77"/>
      <c r="US15" s="83"/>
      <c r="UT15" s="83"/>
      <c r="UU15" s="616"/>
      <c r="UV15" s="77"/>
      <c r="UW15" s="77"/>
      <c r="UX15" s="83"/>
      <c r="UY15" s="616"/>
      <c r="UZ15" s="77"/>
      <c r="VA15" s="77"/>
      <c r="VB15" s="83"/>
      <c r="VC15" s="616"/>
      <c r="VD15" s="77"/>
      <c r="VE15" s="77"/>
      <c r="VF15" s="161"/>
    </row>
    <row r="16" spans="1:16286" s="619" customFormat="1">
      <c r="A16" s="76"/>
      <c r="B16" s="501"/>
      <c r="C16" s="76"/>
      <c r="D16" s="4"/>
      <c r="E16" s="481"/>
      <c r="F16" s="112"/>
      <c r="G16" s="469"/>
      <c r="H16" s="112"/>
      <c r="I16" s="469"/>
      <c r="J16" s="112"/>
      <c r="K16" s="481"/>
      <c r="L16" s="112"/>
      <c r="M16" s="481"/>
      <c r="N16" s="112"/>
      <c r="O16" s="469"/>
      <c r="P16" s="112"/>
      <c r="Q16" s="469"/>
      <c r="R16" s="112"/>
      <c r="S16" s="469"/>
      <c r="T16" s="112"/>
      <c r="U16" s="469"/>
      <c r="V16" s="112"/>
      <c r="W16" s="469"/>
      <c r="X16" s="249"/>
      <c r="Y16" s="474"/>
      <c r="Z16" s="112"/>
      <c r="AA16" s="475"/>
      <c r="AB16" s="203"/>
      <c r="AC16" s="469"/>
      <c r="AD16" s="203"/>
      <c r="AE16" s="469"/>
      <c r="AF16" s="203"/>
      <c r="AG16" s="469"/>
      <c r="AH16" s="203"/>
      <c r="AI16" s="469"/>
      <c r="AJ16" s="203"/>
      <c r="AK16" s="469"/>
      <c r="AL16" s="203"/>
      <c r="AM16" s="77"/>
      <c r="AN16" s="77"/>
      <c r="AO16" s="83"/>
      <c r="AP16" s="83"/>
      <c r="AQ16" s="481"/>
      <c r="AR16" s="77"/>
      <c r="AS16" s="450"/>
      <c r="AT16" s="77"/>
      <c r="AU16" s="450"/>
      <c r="AV16" s="77"/>
      <c r="AW16" s="450"/>
      <c r="AX16" s="77"/>
      <c r="AY16" s="450"/>
      <c r="AZ16" s="77"/>
      <c r="BA16" s="450"/>
      <c r="BB16" s="77"/>
      <c r="BC16" s="450"/>
      <c r="BD16" s="77"/>
      <c r="BE16" s="450"/>
      <c r="BF16" s="77"/>
      <c r="BG16" s="450"/>
      <c r="BH16" s="77"/>
      <c r="BI16" s="77"/>
      <c r="BJ16" s="77"/>
      <c r="BK16" s="615"/>
      <c r="BL16" s="560"/>
      <c r="BM16" s="77"/>
      <c r="BN16" s="444"/>
      <c r="BO16" s="77"/>
      <c r="BP16" s="444"/>
      <c r="BQ16" s="77"/>
      <c r="BR16" s="444"/>
      <c r="BS16" s="77"/>
      <c r="BT16" s="444"/>
      <c r="BU16" s="77"/>
      <c r="BV16" s="77"/>
      <c r="BW16" s="77"/>
      <c r="BX16" s="83"/>
      <c r="BY16" s="616"/>
      <c r="BZ16" s="77"/>
      <c r="CA16" s="77"/>
      <c r="CB16" s="83"/>
      <c r="CC16" s="618"/>
      <c r="CD16" s="83"/>
      <c r="CE16" s="698"/>
      <c r="CF16" s="83"/>
      <c r="CG16" s="574"/>
      <c r="CH16" s="83"/>
      <c r="CI16" s="574"/>
      <c r="CJ16" s="83"/>
      <c r="CK16" s="574"/>
      <c r="CL16" s="83"/>
      <c r="CM16" s="574"/>
      <c r="CN16" s="83"/>
      <c r="CO16" s="574"/>
      <c r="CP16" s="83"/>
      <c r="CQ16" s="574"/>
      <c r="CR16" s="83"/>
      <c r="CS16" s="77"/>
      <c r="CT16" s="77"/>
      <c r="CU16" s="83"/>
      <c r="CV16" s="618"/>
      <c r="CW16" s="481"/>
      <c r="CX16" s="77"/>
      <c r="CY16" s="450"/>
      <c r="CZ16" s="77"/>
      <c r="DA16" s="450"/>
      <c r="DB16" s="77"/>
      <c r="DC16" s="450"/>
      <c r="DD16" s="77"/>
      <c r="DE16" s="450"/>
      <c r="DF16" s="99"/>
      <c r="DG16" s="450"/>
      <c r="DH16" s="99"/>
      <c r="DI16" s="450"/>
      <c r="DJ16" s="99"/>
      <c r="DK16" s="450"/>
      <c r="DL16" s="99"/>
      <c r="DM16" s="450"/>
      <c r="DN16" s="99"/>
      <c r="DO16" s="450"/>
      <c r="DP16" s="99"/>
      <c r="DQ16" s="450"/>
      <c r="DR16" s="99"/>
      <c r="DS16" s="450"/>
      <c r="DT16" s="99"/>
      <c r="DU16" s="77"/>
      <c r="DV16" s="77"/>
      <c r="DW16" s="83"/>
      <c r="DX16" s="83"/>
      <c r="DY16" s="481"/>
      <c r="DZ16" s="77"/>
      <c r="EA16" s="492"/>
      <c r="EB16" s="77"/>
      <c r="EC16" s="492"/>
      <c r="ED16" s="77"/>
      <c r="EE16" s="492"/>
      <c r="EF16" s="77"/>
      <c r="EG16" s="492"/>
      <c r="EH16" s="77"/>
      <c r="EI16" s="492"/>
      <c r="EJ16" s="77"/>
      <c r="EK16" s="492"/>
      <c r="EL16" s="77"/>
      <c r="EM16" s="492"/>
      <c r="EN16" s="77"/>
      <c r="EO16" s="492"/>
      <c r="EP16" s="77"/>
      <c r="EQ16" s="492"/>
      <c r="ER16" s="77"/>
      <c r="ES16" s="492"/>
      <c r="ET16" s="77"/>
      <c r="EU16" s="498"/>
      <c r="EV16" s="77"/>
      <c r="EW16" s="498"/>
      <c r="EX16" s="77"/>
      <c r="EY16" s="121"/>
      <c r="EZ16" s="77"/>
      <c r="FA16" s="83"/>
      <c r="FB16" s="616"/>
      <c r="FC16" s="77"/>
      <c r="FD16" s="77"/>
      <c r="FE16" s="83"/>
      <c r="FF16" s="83"/>
      <c r="FG16" s="481"/>
      <c r="FH16" s="77"/>
      <c r="FI16" s="450"/>
      <c r="FJ16" s="77"/>
      <c r="FK16" s="450"/>
      <c r="FL16" s="77"/>
      <c r="FM16" s="450"/>
      <c r="FN16" s="77"/>
      <c r="FO16" s="77"/>
      <c r="FP16" s="77"/>
      <c r="FQ16" s="83"/>
      <c r="FR16" s="481"/>
      <c r="FS16" s="77"/>
      <c r="FT16" s="450"/>
      <c r="FU16" s="77"/>
      <c r="FV16" s="450"/>
      <c r="FW16" s="77"/>
      <c r="FX16" s="450"/>
      <c r="FY16" s="77"/>
      <c r="FZ16" s="450"/>
      <c r="GA16" s="77"/>
      <c r="GB16" s="450"/>
      <c r="GC16" s="77"/>
      <c r="GD16" s="450"/>
      <c r="GE16" s="77"/>
      <c r="GF16" s="450"/>
      <c r="GG16" s="77"/>
      <c r="GH16" s="77"/>
      <c r="GI16" s="77"/>
      <c r="GJ16" s="83"/>
      <c r="GK16" s="83"/>
      <c r="GL16" s="481"/>
      <c r="GM16" s="77"/>
      <c r="GN16" s="450"/>
      <c r="GO16" s="77"/>
      <c r="GP16" s="450"/>
      <c r="GQ16" s="124"/>
      <c r="GR16" s="450"/>
      <c r="GS16" s="124"/>
      <c r="GT16" s="450"/>
      <c r="GU16" s="124"/>
      <c r="GV16" s="450"/>
      <c r="GW16" s="124"/>
      <c r="GX16" s="450"/>
      <c r="GY16" s="124"/>
      <c r="GZ16" s="77"/>
      <c r="HA16" s="77"/>
      <c r="HB16" s="83"/>
      <c r="HC16" s="83"/>
      <c r="HD16" s="481"/>
      <c r="HE16" s="77"/>
      <c r="HF16" s="481"/>
      <c r="HG16" s="77"/>
      <c r="HH16" s="481"/>
      <c r="HI16" s="77"/>
      <c r="HJ16" s="481"/>
      <c r="HK16" s="77"/>
      <c r="HL16" s="481"/>
      <c r="HM16" s="77"/>
      <c r="HN16" s="481"/>
      <c r="HO16" s="77"/>
      <c r="HP16" s="481"/>
      <c r="HQ16" s="77"/>
      <c r="HR16" s="77"/>
      <c r="HS16" s="77"/>
      <c r="HT16" s="83"/>
      <c r="HU16" s="616"/>
      <c r="HV16" s="77"/>
      <c r="HW16" s="77"/>
      <c r="HX16" s="83"/>
      <c r="HY16" s="616"/>
      <c r="HZ16" s="77"/>
      <c r="IA16" s="77"/>
      <c r="IB16" s="83"/>
      <c r="IC16" s="616"/>
      <c r="ID16" s="77"/>
      <c r="IE16" s="77"/>
      <c r="IF16" s="83"/>
      <c r="IG16" s="616"/>
      <c r="IH16" s="77"/>
      <c r="II16" s="77"/>
      <c r="IJ16" s="83"/>
      <c r="IK16" s="83"/>
      <c r="IL16" s="83"/>
      <c r="IM16" s="560"/>
      <c r="IN16" s="77"/>
      <c r="IO16" s="444"/>
      <c r="IP16" s="77"/>
      <c r="IQ16" s="444"/>
      <c r="IR16" s="77"/>
      <c r="IS16" s="444"/>
      <c r="IT16" s="77"/>
      <c r="IU16" s="444"/>
      <c r="IV16" s="77"/>
      <c r="IW16" s="444"/>
      <c r="IX16" s="77"/>
      <c r="IY16" s="444"/>
      <c r="IZ16" s="77"/>
      <c r="JA16" s="444"/>
      <c r="JB16" s="77"/>
      <c r="JC16" s="444"/>
      <c r="JD16" s="77"/>
      <c r="JE16" s="77"/>
      <c r="JF16" s="77"/>
      <c r="JG16" s="83"/>
      <c r="JH16" s="83"/>
      <c r="JI16" s="560"/>
      <c r="JJ16" s="77"/>
      <c r="JK16" s="444"/>
      <c r="JL16" s="77"/>
      <c r="JM16" s="444"/>
      <c r="JN16" s="77"/>
      <c r="JO16" s="444"/>
      <c r="JP16" s="77"/>
      <c r="JQ16" s="444"/>
      <c r="JR16" s="77"/>
      <c r="JS16" s="444"/>
      <c r="JT16" s="77"/>
      <c r="JU16" s="444"/>
      <c r="JV16" s="77"/>
      <c r="JW16" s="77"/>
      <c r="JX16" s="77"/>
      <c r="JY16" s="83"/>
      <c r="JZ16" s="83"/>
      <c r="KA16" s="560"/>
      <c r="KB16" s="77"/>
      <c r="KC16" s="444"/>
      <c r="KD16" s="77"/>
      <c r="KE16" s="444"/>
      <c r="KF16" s="77"/>
      <c r="KG16" s="444"/>
      <c r="KH16" s="77"/>
      <c r="KI16" s="444"/>
      <c r="KJ16" s="77"/>
      <c r="KK16" s="444"/>
      <c r="KL16" s="77"/>
      <c r="KM16" s="444"/>
      <c r="KN16" s="77"/>
      <c r="KO16" s="444"/>
      <c r="KP16" s="77"/>
      <c r="KQ16" s="444"/>
      <c r="KR16" s="77"/>
      <c r="KS16" s="444"/>
      <c r="KT16" s="77"/>
      <c r="KU16" s="444"/>
      <c r="KV16" s="77"/>
      <c r="KW16" s="444"/>
      <c r="KX16" s="77"/>
      <c r="KY16" s="444"/>
      <c r="KZ16" s="77"/>
      <c r="LA16" s="444"/>
      <c r="LB16" s="77"/>
      <c r="LC16" s="444"/>
      <c r="LD16" s="77"/>
      <c r="LE16" s="444"/>
      <c r="LF16" s="77"/>
      <c r="LG16" s="77"/>
      <c r="LH16" s="77"/>
      <c r="LI16" s="83"/>
      <c r="LJ16" s="83"/>
      <c r="LK16" s="560"/>
      <c r="LL16" s="77"/>
      <c r="LM16" s="444"/>
      <c r="LN16" s="77"/>
      <c r="LO16" s="444"/>
      <c r="LP16" s="77"/>
      <c r="LQ16" s="444"/>
      <c r="LR16" s="77"/>
      <c r="LS16" s="444"/>
      <c r="LT16" s="77"/>
      <c r="LU16" s="444"/>
      <c r="LV16" s="77"/>
      <c r="LW16" s="444"/>
      <c r="LX16" s="77"/>
      <c r="LY16" s="444"/>
      <c r="LZ16" s="77"/>
      <c r="MA16" s="444"/>
      <c r="MB16" s="77"/>
      <c r="MC16" s="444"/>
      <c r="MD16" s="77"/>
      <c r="ME16" s="444"/>
      <c r="MF16" s="77"/>
      <c r="MG16" s="444"/>
      <c r="MH16" s="77"/>
      <c r="MI16" s="444"/>
      <c r="MJ16" s="77"/>
      <c r="MK16" s="444"/>
      <c r="ML16" s="77"/>
      <c r="MM16" s="77"/>
      <c r="MN16" s="77"/>
      <c r="MO16" s="83"/>
      <c r="MP16" s="83"/>
      <c r="MQ16" s="560"/>
      <c r="MR16" s="77"/>
      <c r="MS16" s="444"/>
      <c r="MT16" s="77"/>
      <c r="MU16" s="444"/>
      <c r="MV16" s="77"/>
      <c r="MW16" s="444"/>
      <c r="MX16" s="77"/>
      <c r="MY16" s="444"/>
      <c r="MZ16" s="77"/>
      <c r="NA16" s="444"/>
      <c r="NB16" s="77"/>
      <c r="NC16" s="444"/>
      <c r="ND16" s="77"/>
      <c r="NE16" s="444"/>
      <c r="NF16" s="77"/>
      <c r="NG16" s="444"/>
      <c r="NH16" s="77"/>
      <c r="NI16" s="444"/>
      <c r="NJ16" s="77"/>
      <c r="NK16" s="444"/>
      <c r="NL16" s="77"/>
      <c r="NM16" s="444"/>
      <c r="NN16" s="77"/>
      <c r="NO16" s="444"/>
      <c r="NP16" s="77"/>
      <c r="NQ16" s="444"/>
      <c r="NR16" s="77"/>
      <c r="NS16" s="77"/>
      <c r="NT16" s="77"/>
      <c r="NU16" s="83"/>
      <c r="NV16" s="83"/>
      <c r="NW16" s="445"/>
      <c r="NX16" s="77"/>
      <c r="NY16" s="445"/>
      <c r="NZ16" s="77"/>
      <c r="OA16" s="445"/>
      <c r="OB16" s="77"/>
      <c r="OC16" s="445"/>
      <c r="OD16" s="77"/>
      <c r="OE16" s="445"/>
      <c r="OF16" s="77"/>
      <c r="OG16" s="445"/>
      <c r="OH16" s="77"/>
      <c r="OI16" s="445"/>
      <c r="OJ16" s="77"/>
      <c r="OK16" s="555"/>
      <c r="OL16" s="77"/>
      <c r="OM16" s="555"/>
      <c r="ON16" s="77"/>
      <c r="OO16" s="555"/>
      <c r="OP16" s="555"/>
      <c r="OQ16" s="555"/>
      <c r="OR16" s="555"/>
      <c r="OS16" s="555"/>
      <c r="OT16" s="555"/>
      <c r="OU16" s="555"/>
      <c r="OV16" s="555"/>
      <c r="OW16" s="555"/>
      <c r="OX16" s="555"/>
      <c r="OY16" s="555"/>
      <c r="OZ16" s="555"/>
      <c r="PA16" s="555"/>
      <c r="PB16" s="555"/>
      <c r="PC16" s="555"/>
      <c r="PD16" s="555"/>
      <c r="PE16" s="682"/>
      <c r="PF16" s="682"/>
      <c r="PG16" s="555"/>
      <c r="PH16" s="555"/>
      <c r="PI16" s="719"/>
      <c r="PJ16" s="77"/>
      <c r="PK16" s="719"/>
      <c r="PL16" s="719"/>
      <c r="PM16" s="719"/>
      <c r="PN16" s="719"/>
      <c r="PO16" s="719"/>
      <c r="PP16" s="719"/>
      <c r="PQ16" s="719"/>
      <c r="PR16" s="719"/>
      <c r="PS16" s="719"/>
      <c r="PT16" s="719"/>
      <c r="PU16" s="719"/>
      <c r="PV16" s="719"/>
      <c r="PW16" s="719"/>
      <c r="PX16" s="719"/>
      <c r="PY16" s="77"/>
      <c r="PZ16" s="77"/>
      <c r="QA16" s="83"/>
      <c r="QB16" s="59"/>
      <c r="QC16" s="59"/>
      <c r="QD16" s="59"/>
      <c r="QE16" s="59"/>
      <c r="QF16" s="59"/>
      <c r="QG16" s="59"/>
      <c r="QH16" s="59"/>
      <c r="QI16" s="59"/>
      <c r="QJ16" s="59"/>
      <c r="QK16" s="59"/>
      <c r="QL16" s="59"/>
      <c r="QM16" s="59"/>
      <c r="QN16" s="77"/>
      <c r="QO16" s="77"/>
      <c r="QP16" s="59"/>
      <c r="QQ16" s="83"/>
      <c r="QR16" s="560"/>
      <c r="QS16" s="77"/>
      <c r="QT16" s="444"/>
      <c r="QU16" s="77"/>
      <c r="QV16" s="444"/>
      <c r="QW16" s="77"/>
      <c r="QX16" s="444"/>
      <c r="QY16" s="77"/>
      <c r="QZ16" s="444"/>
      <c r="RA16" s="77"/>
      <c r="RB16" s="444"/>
      <c r="RC16" s="77"/>
      <c r="RD16" s="444"/>
      <c r="RE16" s="77"/>
      <c r="RF16" s="444"/>
      <c r="RG16" s="77"/>
      <c r="RH16" s="444"/>
      <c r="RI16" s="77"/>
      <c r="RJ16" s="444"/>
      <c r="RK16" s="77"/>
      <c r="RL16" s="444"/>
      <c r="RM16" s="77"/>
      <c r="RN16" s="444"/>
      <c r="RO16" s="77"/>
      <c r="RP16" s="77"/>
      <c r="RQ16" s="77"/>
      <c r="RR16" s="83"/>
      <c r="RS16" s="83"/>
      <c r="RT16" s="616"/>
      <c r="RU16" s="77"/>
      <c r="RV16" s="77"/>
      <c r="RW16" s="83"/>
      <c r="RX16" s="616"/>
      <c r="RY16" s="77"/>
      <c r="RZ16" s="77"/>
      <c r="SA16" s="83"/>
      <c r="SB16" s="616"/>
      <c r="SC16" s="77"/>
      <c r="SD16" s="77"/>
      <c r="SE16" s="83"/>
      <c r="SF16" s="83"/>
      <c r="SG16" s="560"/>
      <c r="SH16" s="77"/>
      <c r="SI16" s="444"/>
      <c r="SJ16" s="77"/>
      <c r="SK16" s="444"/>
      <c r="SL16" s="77"/>
      <c r="SM16" s="444"/>
      <c r="SN16" s="77"/>
      <c r="SO16" s="444"/>
      <c r="SP16" s="77"/>
      <c r="SQ16" s="444"/>
      <c r="SR16" s="77"/>
      <c r="SS16" s="444"/>
      <c r="ST16" s="77"/>
      <c r="SU16" s="77"/>
      <c r="SV16" s="77"/>
      <c r="SW16" s="83"/>
      <c r="SX16" s="560"/>
      <c r="SY16" s="77"/>
      <c r="SZ16" s="444"/>
      <c r="TA16" s="77"/>
      <c r="TB16" s="444"/>
      <c r="TC16" s="77"/>
      <c r="TD16" s="444"/>
      <c r="TE16" s="77"/>
      <c r="TF16" s="444"/>
      <c r="TG16" s="77"/>
      <c r="TH16" s="444"/>
      <c r="TI16" s="77"/>
      <c r="TJ16" s="444"/>
      <c r="TK16" s="77"/>
      <c r="TL16" s="77"/>
      <c r="TM16" s="77"/>
      <c r="TN16" s="83"/>
      <c r="TO16" s="83"/>
      <c r="TP16" s="560"/>
      <c r="TQ16" s="77"/>
      <c r="TR16" s="444"/>
      <c r="TS16" s="77"/>
      <c r="TT16" s="444"/>
      <c r="TU16" s="77"/>
      <c r="TV16" s="444"/>
      <c r="TW16" s="77"/>
      <c r="TX16" s="444"/>
      <c r="TY16" s="77"/>
      <c r="TZ16" s="444"/>
      <c r="UA16" s="77"/>
      <c r="UB16" s="444"/>
      <c r="UC16" s="77"/>
      <c r="UD16" s="77"/>
      <c r="UE16" s="77"/>
      <c r="UF16" s="83"/>
      <c r="UG16" s="83"/>
      <c r="UH16" s="616"/>
      <c r="UI16" s="77"/>
      <c r="UJ16" s="77"/>
      <c r="UK16" s="83"/>
      <c r="UL16" s="616"/>
      <c r="UM16" s="77"/>
      <c r="UN16" s="77"/>
      <c r="UO16" s="83"/>
      <c r="UP16" s="616"/>
      <c r="UQ16" s="77"/>
      <c r="UR16" s="77"/>
      <c r="US16" s="83"/>
      <c r="UT16" s="83"/>
      <c r="UU16" s="616"/>
      <c r="UV16" s="77"/>
      <c r="UW16" s="77"/>
      <c r="UX16" s="83"/>
      <c r="UY16" s="616"/>
      <c r="UZ16" s="77"/>
      <c r="VA16" s="77"/>
      <c r="VB16" s="83"/>
      <c r="VC16" s="616"/>
      <c r="VD16" s="77"/>
      <c r="VE16" s="77"/>
      <c r="VF16" s="161"/>
    </row>
    <row r="17" spans="1:578" s="615" customFormat="1">
      <c r="A17" s="76">
        <v>0</v>
      </c>
      <c r="B17" s="501"/>
      <c r="C17" s="76"/>
      <c r="D17" s="3"/>
      <c r="E17" s="481"/>
      <c r="F17" s="116"/>
      <c r="G17" s="469"/>
      <c r="H17" s="116"/>
      <c r="I17" s="469"/>
      <c r="J17" s="116"/>
      <c r="K17" s="469"/>
      <c r="L17" s="116"/>
      <c r="M17" s="469"/>
      <c r="N17" s="116"/>
      <c r="O17" s="469"/>
      <c r="P17" s="116"/>
      <c r="Q17" s="469"/>
      <c r="R17" s="116"/>
      <c r="S17" s="469"/>
      <c r="T17" s="116"/>
      <c r="U17" s="469"/>
      <c r="V17" s="116"/>
      <c r="W17" s="469"/>
      <c r="X17" s="261"/>
      <c r="Y17" s="474"/>
      <c r="Z17" s="116"/>
      <c r="AA17" s="475"/>
      <c r="AB17" s="204"/>
      <c r="AC17" s="469"/>
      <c r="AD17" s="204"/>
      <c r="AE17" s="469"/>
      <c r="AF17" s="204"/>
      <c r="AG17" s="469"/>
      <c r="AH17" s="204"/>
      <c r="AI17" s="469"/>
      <c r="AJ17" s="204"/>
      <c r="AK17" s="469"/>
      <c r="AL17" s="204"/>
      <c r="AM17" s="145"/>
      <c r="AN17" s="145"/>
      <c r="AO17" s="95"/>
      <c r="AP17" s="95"/>
      <c r="AQ17" s="481"/>
      <c r="AR17" s="145"/>
      <c r="AS17" s="445"/>
      <c r="AT17" s="145"/>
      <c r="AU17" s="445"/>
      <c r="AV17" s="145"/>
      <c r="AW17" s="445"/>
      <c r="AX17" s="145"/>
      <c r="AY17" s="445"/>
      <c r="AZ17" s="145"/>
      <c r="BA17" s="445"/>
      <c r="BB17" s="145"/>
      <c r="BC17" s="445"/>
      <c r="BD17" s="145"/>
      <c r="BE17" s="445"/>
      <c r="BF17" s="145"/>
      <c r="BG17" s="445"/>
      <c r="BH17" s="145"/>
      <c r="BI17" s="145"/>
      <c r="BJ17" s="145"/>
      <c r="BL17" s="481"/>
      <c r="BM17" s="145"/>
      <c r="BN17" s="445"/>
      <c r="BO17" s="145"/>
      <c r="BP17" s="445"/>
      <c r="BQ17" s="145"/>
      <c r="BR17" s="445"/>
      <c r="BS17" s="145"/>
      <c r="BT17" s="445"/>
      <c r="BU17" s="145"/>
      <c r="BV17" s="145"/>
      <c r="BW17" s="145"/>
      <c r="BX17" s="95"/>
      <c r="BY17" s="616"/>
      <c r="BZ17" s="145"/>
      <c r="CA17" s="145"/>
      <c r="CB17" s="95"/>
      <c r="CD17" s="95"/>
      <c r="CE17" s="698"/>
      <c r="CF17" s="95"/>
      <c r="CG17" s="699"/>
      <c r="CH17" s="95"/>
      <c r="CI17" s="699"/>
      <c r="CJ17" s="95"/>
      <c r="CK17" s="699"/>
      <c r="CL17" s="95"/>
      <c r="CM17" s="699"/>
      <c r="CN17" s="95"/>
      <c r="CO17" s="699"/>
      <c r="CP17" s="95"/>
      <c r="CQ17" s="699"/>
      <c r="CR17" s="95"/>
      <c r="CS17" s="145"/>
      <c r="CT17" s="145"/>
      <c r="CU17" s="95"/>
      <c r="CW17" s="481"/>
      <c r="CX17" s="145"/>
      <c r="CY17" s="445"/>
      <c r="CZ17" s="145"/>
      <c r="DA17" s="445"/>
      <c r="DB17" s="145"/>
      <c r="DC17" s="445"/>
      <c r="DD17" s="145"/>
      <c r="DE17" s="445"/>
      <c r="DF17" s="89"/>
      <c r="DG17" s="445"/>
      <c r="DH17" s="89"/>
      <c r="DI17" s="445"/>
      <c r="DJ17" s="89"/>
      <c r="DK17" s="445"/>
      <c r="DL17" s="89"/>
      <c r="DM17" s="445"/>
      <c r="DN17" s="89"/>
      <c r="DO17" s="445"/>
      <c r="DP17" s="89"/>
      <c r="DQ17" s="445"/>
      <c r="DR17" s="89"/>
      <c r="DS17" s="445"/>
      <c r="DT17" s="89"/>
      <c r="DU17" s="145"/>
      <c r="DV17" s="145"/>
      <c r="DW17" s="95"/>
      <c r="DX17" s="95"/>
      <c r="DY17" s="481"/>
      <c r="DZ17" s="145"/>
      <c r="EA17" s="453"/>
      <c r="EB17" s="145"/>
      <c r="EC17" s="453"/>
      <c r="ED17" s="145"/>
      <c r="EE17" s="453"/>
      <c r="EF17" s="145"/>
      <c r="EG17" s="453"/>
      <c r="EH17" s="145"/>
      <c r="EI17" s="453"/>
      <c r="EJ17" s="145"/>
      <c r="EK17" s="453"/>
      <c r="EL17" s="145"/>
      <c r="EM17" s="453"/>
      <c r="EN17" s="145"/>
      <c r="EO17" s="453"/>
      <c r="EP17" s="145"/>
      <c r="EQ17" s="453"/>
      <c r="ER17" s="145"/>
      <c r="ES17" s="453"/>
      <c r="ET17" s="145"/>
      <c r="EU17" s="500"/>
      <c r="EV17" s="145"/>
      <c r="EW17" s="500"/>
      <c r="EX17" s="145"/>
      <c r="EY17" s="253"/>
      <c r="EZ17" s="145"/>
      <c r="FA17" s="95"/>
      <c r="FB17" s="616"/>
      <c r="FC17" s="145"/>
      <c r="FD17" s="145"/>
      <c r="FE17" s="95"/>
      <c r="FF17" s="95"/>
      <c r="FG17" s="481"/>
      <c r="FH17" s="145"/>
      <c r="FI17" s="445"/>
      <c r="FJ17" s="145"/>
      <c r="FK17" s="445"/>
      <c r="FL17" s="145"/>
      <c r="FM17" s="445"/>
      <c r="FN17" s="145"/>
      <c r="FO17" s="145"/>
      <c r="FP17" s="145"/>
      <c r="FQ17" s="95"/>
      <c r="FR17" s="481"/>
      <c r="FS17" s="145"/>
      <c r="FT17" s="445"/>
      <c r="FU17" s="145"/>
      <c r="FV17" s="445"/>
      <c r="FW17" s="145"/>
      <c r="FX17" s="445"/>
      <c r="FY17" s="145"/>
      <c r="FZ17" s="445"/>
      <c r="GA17" s="145"/>
      <c r="GB17" s="445"/>
      <c r="GC17" s="145"/>
      <c r="GD17" s="445"/>
      <c r="GE17" s="145"/>
      <c r="GF17" s="445"/>
      <c r="GG17" s="145"/>
      <c r="GH17" s="145"/>
      <c r="GI17" s="145"/>
      <c r="GJ17" s="95"/>
      <c r="GK17" s="95"/>
      <c r="GL17" s="481"/>
      <c r="GM17" s="145"/>
      <c r="GN17" s="445"/>
      <c r="GO17" s="145"/>
      <c r="GP17" s="445"/>
      <c r="GQ17" s="123"/>
      <c r="GR17" s="445"/>
      <c r="GS17" s="123"/>
      <c r="GT17" s="445"/>
      <c r="GU17" s="123"/>
      <c r="GV17" s="445"/>
      <c r="GW17" s="123"/>
      <c r="GX17" s="445"/>
      <c r="GY17" s="123"/>
      <c r="GZ17" s="145"/>
      <c r="HA17" s="145"/>
      <c r="HB17" s="95"/>
      <c r="HC17" s="95"/>
      <c r="HD17" s="481"/>
      <c r="HE17" s="145"/>
      <c r="HF17" s="481"/>
      <c r="HG17" s="145"/>
      <c r="HH17" s="481"/>
      <c r="HI17" s="145"/>
      <c r="HJ17" s="481"/>
      <c r="HK17" s="145"/>
      <c r="HL17" s="481"/>
      <c r="HM17" s="145"/>
      <c r="HN17" s="481"/>
      <c r="HO17" s="145"/>
      <c r="HP17" s="481"/>
      <c r="HQ17" s="145"/>
      <c r="HR17" s="145"/>
      <c r="HS17" s="145"/>
      <c r="HT17" s="95"/>
      <c r="HU17" s="616"/>
      <c r="HV17" s="145"/>
      <c r="HW17" s="145"/>
      <c r="HX17" s="95"/>
      <c r="HY17" s="616"/>
      <c r="HZ17" s="145"/>
      <c r="IA17" s="145"/>
      <c r="IB17" s="95"/>
      <c r="IC17" s="616"/>
      <c r="ID17" s="145"/>
      <c r="IE17" s="145"/>
      <c r="IF17" s="95"/>
      <c r="IG17" s="616"/>
      <c r="IH17" s="145"/>
      <c r="II17" s="145"/>
      <c r="IJ17" s="95"/>
      <c r="IK17" s="95"/>
      <c r="IL17" s="95"/>
      <c r="IM17" s="481"/>
      <c r="IN17" s="145"/>
      <c r="IO17" s="445"/>
      <c r="IP17" s="145"/>
      <c r="IQ17" s="445"/>
      <c r="IR17" s="145"/>
      <c r="IS17" s="445"/>
      <c r="IT17" s="145"/>
      <c r="IU17" s="445"/>
      <c r="IV17" s="145"/>
      <c r="IW17" s="445"/>
      <c r="IX17" s="145"/>
      <c r="IY17" s="445"/>
      <c r="IZ17" s="145"/>
      <c r="JA17" s="445"/>
      <c r="JB17" s="145"/>
      <c r="JC17" s="445"/>
      <c r="JD17" s="145"/>
      <c r="JE17" s="145"/>
      <c r="JF17" s="145"/>
      <c r="JG17" s="95"/>
      <c r="JH17" s="95"/>
      <c r="JI17" s="481"/>
      <c r="JJ17" s="145"/>
      <c r="JK17" s="445"/>
      <c r="JL17" s="145"/>
      <c r="JM17" s="445"/>
      <c r="JN17" s="145"/>
      <c r="JO17" s="445"/>
      <c r="JP17" s="145"/>
      <c r="JQ17" s="445"/>
      <c r="JR17" s="145"/>
      <c r="JS17" s="445"/>
      <c r="JT17" s="145"/>
      <c r="JU17" s="445"/>
      <c r="JV17" s="145"/>
      <c r="JW17" s="145"/>
      <c r="JX17" s="145"/>
      <c r="JY17" s="95"/>
      <c r="JZ17" s="95"/>
      <c r="KA17" s="481"/>
      <c r="KB17" s="145"/>
      <c r="KC17" s="445"/>
      <c r="KD17" s="145"/>
      <c r="KE17" s="445"/>
      <c r="KF17" s="145"/>
      <c r="KG17" s="445"/>
      <c r="KH17" s="145"/>
      <c r="KI17" s="445"/>
      <c r="KJ17" s="145"/>
      <c r="KK17" s="445"/>
      <c r="KL17" s="145"/>
      <c r="KM17" s="445"/>
      <c r="KN17" s="145"/>
      <c r="KO17" s="445"/>
      <c r="KP17" s="145"/>
      <c r="KQ17" s="445"/>
      <c r="KR17" s="145"/>
      <c r="KS17" s="445"/>
      <c r="KT17" s="145"/>
      <c r="KU17" s="445"/>
      <c r="KV17" s="145"/>
      <c r="KW17" s="445"/>
      <c r="KX17" s="145"/>
      <c r="KY17" s="445"/>
      <c r="KZ17" s="145"/>
      <c r="LA17" s="445"/>
      <c r="LB17" s="145"/>
      <c r="LC17" s="445"/>
      <c r="LD17" s="145"/>
      <c r="LE17" s="445"/>
      <c r="LF17" s="145"/>
      <c r="LG17" s="145"/>
      <c r="LH17" s="145"/>
      <c r="LI17" s="95"/>
      <c r="LJ17" s="95"/>
      <c r="LK17" s="481"/>
      <c r="LL17" s="145"/>
      <c r="LM17" s="445"/>
      <c r="LN17" s="145"/>
      <c r="LO17" s="445"/>
      <c r="LP17" s="145"/>
      <c r="LQ17" s="445"/>
      <c r="LR17" s="145"/>
      <c r="LS17" s="445"/>
      <c r="LT17" s="145"/>
      <c r="LU17" s="445"/>
      <c r="LV17" s="145"/>
      <c r="LW17" s="445"/>
      <c r="LX17" s="145"/>
      <c r="LY17" s="445"/>
      <c r="LZ17" s="145"/>
      <c r="MA17" s="445"/>
      <c r="MB17" s="145"/>
      <c r="MC17" s="445"/>
      <c r="MD17" s="145"/>
      <c r="ME17" s="445"/>
      <c r="MF17" s="145"/>
      <c r="MG17" s="445"/>
      <c r="MH17" s="145"/>
      <c r="MI17" s="445"/>
      <c r="MJ17" s="145"/>
      <c r="MK17" s="445"/>
      <c r="ML17" s="145"/>
      <c r="MM17" s="145"/>
      <c r="MN17" s="145"/>
      <c r="MO17" s="95"/>
      <c r="MP17" s="95"/>
      <c r="MQ17" s="481"/>
      <c r="MR17" s="145"/>
      <c r="MS17" s="445"/>
      <c r="MT17" s="145"/>
      <c r="MU17" s="445"/>
      <c r="MV17" s="145"/>
      <c r="MW17" s="445"/>
      <c r="MX17" s="145"/>
      <c r="MY17" s="445"/>
      <c r="MZ17" s="145"/>
      <c r="NA17" s="445"/>
      <c r="NB17" s="145"/>
      <c r="NC17" s="445"/>
      <c r="ND17" s="145"/>
      <c r="NE17" s="445"/>
      <c r="NF17" s="145"/>
      <c r="NG17" s="445"/>
      <c r="NH17" s="145"/>
      <c r="NI17" s="445"/>
      <c r="NJ17" s="145"/>
      <c r="NK17" s="445"/>
      <c r="NL17" s="145"/>
      <c r="NM17" s="445"/>
      <c r="NN17" s="145"/>
      <c r="NO17" s="445"/>
      <c r="NP17" s="145"/>
      <c r="NQ17" s="445"/>
      <c r="NR17" s="145"/>
      <c r="NS17" s="145"/>
      <c r="NT17" s="145"/>
      <c r="NU17" s="95"/>
      <c r="NV17" s="95"/>
      <c r="NW17" s="445"/>
      <c r="NX17" s="145"/>
      <c r="NY17" s="445"/>
      <c r="NZ17" s="145"/>
      <c r="OA17" s="445"/>
      <c r="OB17" s="145"/>
      <c r="OC17" s="445"/>
      <c r="OD17" s="145"/>
      <c r="OE17" s="445"/>
      <c r="OF17" s="145"/>
      <c r="OG17" s="445"/>
      <c r="OH17" s="145"/>
      <c r="OI17" s="445"/>
      <c r="OJ17" s="145"/>
      <c r="OK17" s="555"/>
      <c r="OL17" s="145"/>
      <c r="OM17" s="555"/>
      <c r="ON17" s="145"/>
      <c r="OO17" s="555"/>
      <c r="OP17" s="555"/>
      <c r="OQ17" s="555"/>
      <c r="OR17" s="555"/>
      <c r="OS17" s="555"/>
      <c r="OT17" s="555"/>
      <c r="OU17" s="555"/>
      <c r="OV17" s="555"/>
      <c r="OW17" s="555"/>
      <c r="OX17" s="555"/>
      <c r="OY17" s="555"/>
      <c r="OZ17" s="555"/>
      <c r="PA17" s="555"/>
      <c r="PB17" s="555"/>
      <c r="PC17" s="555"/>
      <c r="PD17" s="555"/>
      <c r="PE17" s="682"/>
      <c r="PF17" s="682"/>
      <c r="PG17" s="555"/>
      <c r="PH17" s="555"/>
      <c r="PI17" s="719"/>
      <c r="PJ17" s="145"/>
      <c r="PK17" s="719"/>
      <c r="PL17" s="719"/>
      <c r="PM17" s="719"/>
      <c r="PN17" s="719"/>
      <c r="PO17" s="719"/>
      <c r="PP17" s="719"/>
      <c r="PQ17" s="719"/>
      <c r="PR17" s="719"/>
      <c r="PS17" s="719"/>
      <c r="PT17" s="719"/>
      <c r="PU17" s="719"/>
      <c r="PV17" s="719"/>
      <c r="PW17" s="719"/>
      <c r="PX17" s="719"/>
      <c r="PY17" s="145"/>
      <c r="PZ17" s="145"/>
      <c r="QA17" s="95"/>
      <c r="QB17" s="248"/>
      <c r="QC17" s="248"/>
      <c r="QD17" s="248"/>
      <c r="QE17" s="248"/>
      <c r="QF17" s="248"/>
      <c r="QG17" s="248"/>
      <c r="QH17" s="248"/>
      <c r="QI17" s="248"/>
      <c r="QJ17" s="248"/>
      <c r="QK17" s="248"/>
      <c r="QL17" s="248"/>
      <c r="QM17" s="248"/>
      <c r="QN17" s="145"/>
      <c r="QO17" s="145"/>
      <c r="QP17" s="248"/>
      <c r="QQ17" s="95"/>
      <c r="QR17" s="481"/>
      <c r="QS17" s="145"/>
      <c r="QT17" s="445"/>
      <c r="QU17" s="145"/>
      <c r="QV17" s="445"/>
      <c r="QW17" s="145"/>
      <c r="QX17" s="445"/>
      <c r="QY17" s="145"/>
      <c r="QZ17" s="445"/>
      <c r="RA17" s="145"/>
      <c r="RB17" s="445"/>
      <c r="RC17" s="145"/>
      <c r="RD17" s="445"/>
      <c r="RE17" s="145"/>
      <c r="RF17" s="446"/>
      <c r="RG17" s="145"/>
      <c r="RH17" s="446"/>
      <c r="RI17" s="145"/>
      <c r="RJ17" s="446"/>
      <c r="RK17" s="145"/>
      <c r="RL17" s="446"/>
      <c r="RM17" s="145"/>
      <c r="RN17" s="446"/>
      <c r="RO17" s="145"/>
      <c r="RP17" s="145"/>
      <c r="RQ17" s="145"/>
      <c r="RR17" s="95"/>
      <c r="RS17" s="95"/>
      <c r="RT17" s="616"/>
      <c r="RU17" s="145"/>
      <c r="RV17" s="145"/>
      <c r="RW17" s="95"/>
      <c r="RX17" s="616"/>
      <c r="RY17" s="145"/>
      <c r="RZ17" s="145"/>
      <c r="SA17" s="95"/>
      <c r="SB17" s="616"/>
      <c r="SC17" s="145"/>
      <c r="SD17" s="145"/>
      <c r="SE17" s="95"/>
      <c r="SF17" s="95"/>
      <c r="SG17" s="481"/>
      <c r="SH17" s="145"/>
      <c r="SI17" s="445"/>
      <c r="SJ17" s="145"/>
      <c r="SK17" s="445"/>
      <c r="SL17" s="145"/>
      <c r="SM17" s="445"/>
      <c r="SN17" s="145"/>
      <c r="SO17" s="445"/>
      <c r="SP17" s="145"/>
      <c r="SQ17" s="445"/>
      <c r="SR17" s="145"/>
      <c r="SS17" s="445"/>
      <c r="ST17" s="145"/>
      <c r="SU17" s="145"/>
      <c r="SV17" s="145"/>
      <c r="SW17" s="95"/>
      <c r="SX17" s="481"/>
      <c r="SY17" s="145"/>
      <c r="SZ17" s="445"/>
      <c r="TA17" s="145"/>
      <c r="TB17" s="445"/>
      <c r="TC17" s="145"/>
      <c r="TD17" s="445"/>
      <c r="TE17" s="145"/>
      <c r="TF17" s="445"/>
      <c r="TG17" s="145"/>
      <c r="TH17" s="445"/>
      <c r="TI17" s="145"/>
      <c r="TJ17" s="445"/>
      <c r="TK17" s="145"/>
      <c r="TL17" s="145"/>
      <c r="TM17" s="145"/>
      <c r="TN17" s="95"/>
      <c r="TO17" s="95"/>
      <c r="TP17" s="481"/>
      <c r="TQ17" s="145"/>
      <c r="TR17" s="445"/>
      <c r="TS17" s="145"/>
      <c r="TT17" s="445"/>
      <c r="TU17" s="145"/>
      <c r="TV17" s="445"/>
      <c r="TW17" s="145"/>
      <c r="TX17" s="445"/>
      <c r="TY17" s="145"/>
      <c r="TZ17" s="445"/>
      <c r="UA17" s="145"/>
      <c r="UB17" s="446"/>
      <c r="UC17" s="145"/>
      <c r="UD17" s="145"/>
      <c r="UE17" s="145"/>
      <c r="UF17" s="95"/>
      <c r="UG17" s="95"/>
      <c r="UH17" s="616"/>
      <c r="UI17" s="145"/>
      <c r="UJ17" s="145"/>
      <c r="UK17" s="95"/>
      <c r="UL17" s="616"/>
      <c r="UM17" s="145"/>
      <c r="UN17" s="145"/>
      <c r="UO17" s="95"/>
      <c r="UP17" s="616"/>
      <c r="UQ17" s="145"/>
      <c r="UR17" s="145"/>
      <c r="US17" s="95"/>
      <c r="UT17" s="95"/>
      <c r="UU17" s="616"/>
      <c r="UV17" s="145"/>
      <c r="UW17" s="145"/>
      <c r="UX17" s="95"/>
      <c r="UY17" s="616"/>
      <c r="UZ17" s="145"/>
      <c r="VA17" s="145"/>
      <c r="VB17" s="95"/>
      <c r="VC17" s="616"/>
      <c r="VD17" s="145"/>
      <c r="VE17" s="145"/>
      <c r="VF17" s="162"/>
    </row>
    <row r="18" spans="1:578" s="619" customFormat="1">
      <c r="A18" s="76">
        <v>1</v>
      </c>
      <c r="B18" s="501"/>
      <c r="C18" s="72"/>
      <c r="D18" s="3"/>
      <c r="E18" s="481"/>
      <c r="F18" s="116"/>
      <c r="G18" s="469"/>
      <c r="H18" s="116"/>
      <c r="I18" s="469"/>
      <c r="J18" s="116"/>
      <c r="K18" s="469"/>
      <c r="L18" s="116"/>
      <c r="M18" s="469"/>
      <c r="N18" s="116"/>
      <c r="O18" s="469"/>
      <c r="P18" s="116"/>
      <c r="Q18" s="469"/>
      <c r="R18" s="116"/>
      <c r="S18" s="469"/>
      <c r="T18" s="116"/>
      <c r="U18" s="469"/>
      <c r="V18" s="116"/>
      <c r="W18" s="469"/>
      <c r="X18" s="261"/>
      <c r="Y18" s="474"/>
      <c r="Z18" s="116"/>
      <c r="AA18" s="475"/>
      <c r="AB18" s="204"/>
      <c r="AC18" s="469"/>
      <c r="AD18" s="204"/>
      <c r="AE18" s="469"/>
      <c r="AF18" s="204"/>
      <c r="AG18" s="469"/>
      <c r="AH18" s="204"/>
      <c r="AI18" s="469"/>
      <c r="AJ18" s="204"/>
      <c r="AK18" s="469"/>
      <c r="AL18" s="204"/>
      <c r="AM18" s="145"/>
      <c r="AN18" s="145"/>
      <c r="AO18" s="95"/>
      <c r="AP18" s="95"/>
      <c r="AQ18" s="481"/>
      <c r="AR18" s="145"/>
      <c r="AS18" s="445"/>
      <c r="AT18" s="145"/>
      <c r="AU18" s="445"/>
      <c r="AV18" s="145"/>
      <c r="AW18" s="445"/>
      <c r="AX18" s="145"/>
      <c r="AY18" s="445"/>
      <c r="AZ18" s="145"/>
      <c r="BA18" s="445"/>
      <c r="BB18" s="145"/>
      <c r="BC18" s="445"/>
      <c r="BD18" s="145"/>
      <c r="BE18" s="445"/>
      <c r="BF18" s="145"/>
      <c r="BG18" s="445"/>
      <c r="BH18" s="145"/>
      <c r="BI18" s="145"/>
      <c r="BJ18" s="145"/>
      <c r="BK18" s="615"/>
      <c r="BL18" s="481"/>
      <c r="BM18" s="145"/>
      <c r="BN18" s="445"/>
      <c r="BO18" s="145"/>
      <c r="BP18" s="445"/>
      <c r="BQ18" s="145"/>
      <c r="BR18" s="445"/>
      <c r="BS18" s="145"/>
      <c r="BT18" s="445"/>
      <c r="BU18" s="145"/>
      <c r="BV18" s="145"/>
      <c r="BW18" s="145"/>
      <c r="BX18" s="95"/>
      <c r="BY18" s="620"/>
      <c r="BZ18" s="77"/>
      <c r="CA18" s="145"/>
      <c r="CB18" s="95"/>
      <c r="CC18" s="618"/>
      <c r="CD18" s="95"/>
      <c r="CE18" s="698"/>
      <c r="CF18" s="95"/>
      <c r="CG18" s="699"/>
      <c r="CH18" s="95"/>
      <c r="CI18" s="699"/>
      <c r="CJ18" s="95"/>
      <c r="CK18" s="699"/>
      <c r="CL18" s="95"/>
      <c r="CM18" s="699"/>
      <c r="CN18" s="95"/>
      <c r="CO18" s="699"/>
      <c r="CP18" s="95"/>
      <c r="CQ18" s="699"/>
      <c r="CR18" s="95"/>
      <c r="CS18" s="145"/>
      <c r="CT18" s="145"/>
      <c r="CU18" s="95"/>
      <c r="CV18" s="618"/>
      <c r="CW18" s="481"/>
      <c r="CX18" s="145"/>
      <c r="CY18" s="445"/>
      <c r="CZ18" s="145"/>
      <c r="DA18" s="445"/>
      <c r="DB18" s="145"/>
      <c r="DC18" s="445"/>
      <c r="DD18" s="145"/>
      <c r="DE18" s="445"/>
      <c r="DF18" s="89"/>
      <c r="DG18" s="445"/>
      <c r="DH18" s="89"/>
      <c r="DI18" s="445"/>
      <c r="DJ18" s="89"/>
      <c r="DK18" s="445"/>
      <c r="DL18" s="89"/>
      <c r="DM18" s="445"/>
      <c r="DN18" s="89"/>
      <c r="DO18" s="445"/>
      <c r="DP18" s="89"/>
      <c r="DQ18" s="445"/>
      <c r="DR18" s="89"/>
      <c r="DS18" s="445"/>
      <c r="DT18" s="89"/>
      <c r="DU18" s="145"/>
      <c r="DV18" s="145"/>
      <c r="DW18" s="95"/>
      <c r="DX18" s="95"/>
      <c r="DY18" s="481"/>
      <c r="DZ18" s="145"/>
      <c r="EA18" s="453"/>
      <c r="EB18" s="145"/>
      <c r="EC18" s="453"/>
      <c r="ED18" s="145"/>
      <c r="EE18" s="453"/>
      <c r="EF18" s="145"/>
      <c r="EG18" s="453"/>
      <c r="EH18" s="145"/>
      <c r="EI18" s="453"/>
      <c r="EJ18" s="145"/>
      <c r="EK18" s="453"/>
      <c r="EL18" s="145"/>
      <c r="EM18" s="453"/>
      <c r="EN18" s="145"/>
      <c r="EO18" s="453"/>
      <c r="EP18" s="145"/>
      <c r="EQ18" s="453"/>
      <c r="ER18" s="145"/>
      <c r="ES18" s="453"/>
      <c r="ET18" s="145"/>
      <c r="EU18" s="500"/>
      <c r="EV18" s="145"/>
      <c r="EW18" s="500"/>
      <c r="EX18" s="145"/>
      <c r="EY18" s="253"/>
      <c r="EZ18" s="145"/>
      <c r="FA18" s="95"/>
      <c r="FB18" s="620"/>
      <c r="FC18" s="110">
        <f t="shared" ref="FC18:FC30" si="0">SUM(DU18,EY18,CS18)</f>
        <v>0</v>
      </c>
      <c r="FD18" s="145"/>
      <c r="FE18" s="95"/>
      <c r="FF18" s="95"/>
      <c r="FG18" s="481"/>
      <c r="FH18" s="145"/>
      <c r="FI18" s="445"/>
      <c r="FJ18" s="145"/>
      <c r="FK18" s="445"/>
      <c r="FL18" s="145"/>
      <c r="FM18" s="445"/>
      <c r="FN18" s="145"/>
      <c r="FO18" s="145"/>
      <c r="FP18" s="145"/>
      <c r="FQ18" s="95"/>
      <c r="FR18" s="481"/>
      <c r="FS18" s="145"/>
      <c r="FT18" s="445"/>
      <c r="FU18" s="145"/>
      <c r="FV18" s="445"/>
      <c r="FW18" s="145"/>
      <c r="FX18" s="445"/>
      <c r="FY18" s="145"/>
      <c r="FZ18" s="445"/>
      <c r="GA18" s="145"/>
      <c r="GB18" s="445"/>
      <c r="GC18" s="145"/>
      <c r="GD18" s="445"/>
      <c r="GE18" s="145"/>
      <c r="GF18" s="445"/>
      <c r="GG18" s="145"/>
      <c r="GH18" s="145"/>
      <c r="GI18" s="145"/>
      <c r="GJ18" s="95"/>
      <c r="GK18" s="95"/>
      <c r="GL18" s="481"/>
      <c r="GM18" s="145"/>
      <c r="GN18" s="445"/>
      <c r="GO18" s="145"/>
      <c r="GP18" s="445"/>
      <c r="GQ18" s="123"/>
      <c r="GR18" s="445"/>
      <c r="GS18" s="123"/>
      <c r="GT18" s="445"/>
      <c r="GU18" s="123"/>
      <c r="GV18" s="445"/>
      <c r="GW18" s="123"/>
      <c r="GX18" s="445"/>
      <c r="GY18" s="123"/>
      <c r="GZ18" s="145"/>
      <c r="HA18" s="145"/>
      <c r="HB18" s="95"/>
      <c r="HC18" s="95"/>
      <c r="HD18" s="481"/>
      <c r="HE18" s="145"/>
      <c r="HF18" s="481"/>
      <c r="HG18" s="145"/>
      <c r="HH18" s="481"/>
      <c r="HI18" s="145"/>
      <c r="HJ18" s="481"/>
      <c r="HK18" s="145"/>
      <c r="HL18" s="481"/>
      <c r="HM18" s="145"/>
      <c r="HN18" s="481"/>
      <c r="HO18" s="145"/>
      <c r="HP18" s="481"/>
      <c r="HQ18" s="145"/>
      <c r="HR18" s="145"/>
      <c r="HS18" s="145"/>
      <c r="HT18" s="95"/>
      <c r="HU18" s="620"/>
      <c r="HV18" s="77"/>
      <c r="HW18" s="145"/>
      <c r="HX18" s="95"/>
      <c r="HY18" s="620"/>
      <c r="HZ18" s="77"/>
      <c r="IA18" s="145"/>
      <c r="IB18" s="95"/>
      <c r="IC18" s="620"/>
      <c r="ID18" s="77"/>
      <c r="IE18" s="145"/>
      <c r="IF18" s="95"/>
      <c r="IG18" s="620"/>
      <c r="IH18" s="77"/>
      <c r="II18" s="145"/>
      <c r="IJ18" s="95"/>
      <c r="IK18" s="95"/>
      <c r="IL18" s="95"/>
      <c r="IM18" s="481"/>
      <c r="IN18" s="145"/>
      <c r="IO18" s="445"/>
      <c r="IP18" s="145"/>
      <c r="IQ18" s="445"/>
      <c r="IR18" s="145"/>
      <c r="IS18" s="445"/>
      <c r="IT18" s="145"/>
      <c r="IU18" s="445"/>
      <c r="IV18" s="145"/>
      <c r="IW18" s="445"/>
      <c r="IX18" s="145"/>
      <c r="IY18" s="445"/>
      <c r="IZ18" s="145"/>
      <c r="JA18" s="445"/>
      <c r="JB18" s="145"/>
      <c r="JC18" s="445"/>
      <c r="JD18" s="145"/>
      <c r="JE18" s="145"/>
      <c r="JF18" s="145"/>
      <c r="JG18" s="95"/>
      <c r="JH18" s="95"/>
      <c r="JI18" s="481"/>
      <c r="JJ18" s="145"/>
      <c r="JK18" s="445"/>
      <c r="JL18" s="145"/>
      <c r="JM18" s="445"/>
      <c r="JN18" s="145"/>
      <c r="JO18" s="445"/>
      <c r="JP18" s="145"/>
      <c r="JQ18" s="445"/>
      <c r="JR18" s="145"/>
      <c r="JS18" s="445"/>
      <c r="JT18" s="145"/>
      <c r="JU18" s="445"/>
      <c r="JV18" s="145"/>
      <c r="JW18" s="145"/>
      <c r="JX18" s="145"/>
      <c r="JY18" s="95"/>
      <c r="JZ18" s="95"/>
      <c r="KA18" s="481"/>
      <c r="KB18" s="145"/>
      <c r="KC18" s="445"/>
      <c r="KD18" s="145"/>
      <c r="KE18" s="445"/>
      <c r="KF18" s="145"/>
      <c r="KG18" s="445"/>
      <c r="KH18" s="145"/>
      <c r="KI18" s="445"/>
      <c r="KJ18" s="145"/>
      <c r="KK18" s="445"/>
      <c r="KL18" s="145"/>
      <c r="KM18" s="445"/>
      <c r="KN18" s="145"/>
      <c r="KO18" s="445"/>
      <c r="KP18" s="145"/>
      <c r="KQ18" s="445"/>
      <c r="KR18" s="145"/>
      <c r="KS18" s="445"/>
      <c r="KT18" s="145"/>
      <c r="KU18" s="445"/>
      <c r="KV18" s="145"/>
      <c r="KW18" s="445"/>
      <c r="KX18" s="145"/>
      <c r="KY18" s="445"/>
      <c r="KZ18" s="145"/>
      <c r="LA18" s="445"/>
      <c r="LB18" s="145"/>
      <c r="LC18" s="445"/>
      <c r="LD18" s="145"/>
      <c r="LE18" s="445"/>
      <c r="LF18" s="145"/>
      <c r="LG18" s="145"/>
      <c r="LH18" s="145"/>
      <c r="LI18" s="95"/>
      <c r="LJ18" s="95"/>
      <c r="LK18" s="481"/>
      <c r="LL18" s="145"/>
      <c r="LM18" s="445"/>
      <c r="LN18" s="145"/>
      <c r="LO18" s="445"/>
      <c r="LP18" s="145"/>
      <c r="LQ18" s="445"/>
      <c r="LR18" s="145"/>
      <c r="LS18" s="445"/>
      <c r="LT18" s="145"/>
      <c r="LU18" s="445"/>
      <c r="LV18" s="145"/>
      <c r="LW18" s="445"/>
      <c r="LX18" s="145"/>
      <c r="LY18" s="445"/>
      <c r="LZ18" s="145"/>
      <c r="MA18" s="445"/>
      <c r="MB18" s="145"/>
      <c r="MC18" s="445"/>
      <c r="MD18" s="145"/>
      <c r="ME18" s="445"/>
      <c r="MF18" s="145"/>
      <c r="MG18" s="445"/>
      <c r="MH18" s="145"/>
      <c r="MI18" s="445"/>
      <c r="MJ18" s="145"/>
      <c r="MK18" s="445"/>
      <c r="ML18" s="145"/>
      <c r="MM18" s="145"/>
      <c r="MN18" s="145"/>
      <c r="MO18" s="95"/>
      <c r="MP18" s="95"/>
      <c r="MQ18" s="481"/>
      <c r="MR18" s="145"/>
      <c r="MS18" s="445"/>
      <c r="MT18" s="145"/>
      <c r="MU18" s="445"/>
      <c r="MV18" s="145"/>
      <c r="MW18" s="445"/>
      <c r="MX18" s="145"/>
      <c r="MY18" s="445"/>
      <c r="MZ18" s="145"/>
      <c r="NA18" s="445"/>
      <c r="NB18" s="145"/>
      <c r="NC18" s="445"/>
      <c r="ND18" s="145"/>
      <c r="NE18" s="445"/>
      <c r="NF18" s="145"/>
      <c r="NG18" s="445"/>
      <c r="NH18" s="145"/>
      <c r="NI18" s="445"/>
      <c r="NJ18" s="145"/>
      <c r="NK18" s="445"/>
      <c r="NL18" s="145"/>
      <c r="NM18" s="445"/>
      <c r="NN18" s="145"/>
      <c r="NO18" s="445"/>
      <c r="NP18" s="145"/>
      <c r="NQ18" s="445"/>
      <c r="NR18" s="145"/>
      <c r="NS18" s="145"/>
      <c r="NT18" s="145"/>
      <c r="NU18" s="95"/>
      <c r="NV18" s="95"/>
      <c r="NW18" s="445"/>
      <c r="NX18" s="145"/>
      <c r="NY18" s="445"/>
      <c r="NZ18" s="145"/>
      <c r="OA18" s="445"/>
      <c r="OB18" s="145"/>
      <c r="OC18" s="445"/>
      <c r="OD18" s="145"/>
      <c r="OE18" s="445"/>
      <c r="OF18" s="145"/>
      <c r="OG18" s="445"/>
      <c r="OH18" s="145"/>
      <c r="OI18" s="445"/>
      <c r="OJ18" s="145"/>
      <c r="OK18" s="555"/>
      <c r="OL18" s="145"/>
      <c r="OM18" s="555"/>
      <c r="ON18" s="145"/>
      <c r="OO18" s="555"/>
      <c r="OP18" s="555"/>
      <c r="OQ18" s="555"/>
      <c r="OR18" s="555"/>
      <c r="OS18" s="555"/>
      <c r="OT18" s="555"/>
      <c r="OU18" s="555"/>
      <c r="OV18" s="555"/>
      <c r="OW18" s="555"/>
      <c r="OX18" s="555"/>
      <c r="OY18" s="555"/>
      <c r="OZ18" s="555"/>
      <c r="PA18" s="555"/>
      <c r="PB18" s="555"/>
      <c r="PC18" s="555"/>
      <c r="PD18" s="555"/>
      <c r="PE18" s="682"/>
      <c r="PF18" s="682"/>
      <c r="PG18" s="555"/>
      <c r="PH18" s="555"/>
      <c r="PI18" s="719"/>
      <c r="PJ18" s="145"/>
      <c r="PK18" s="719"/>
      <c r="PL18" s="719"/>
      <c r="PM18" s="719"/>
      <c r="PN18" s="719"/>
      <c r="PO18" s="719"/>
      <c r="PP18" s="719"/>
      <c r="PQ18" s="719"/>
      <c r="PR18" s="719"/>
      <c r="PS18" s="719"/>
      <c r="PT18" s="719"/>
      <c r="PU18" s="719"/>
      <c r="PV18" s="719"/>
      <c r="PW18" s="719"/>
      <c r="PX18" s="719"/>
      <c r="PY18" s="145"/>
      <c r="PZ18" s="145"/>
      <c r="QA18" s="95"/>
      <c r="QB18" s="248"/>
      <c r="QC18" s="248"/>
      <c r="QD18" s="248"/>
      <c r="QE18" s="248"/>
      <c r="QF18" s="248"/>
      <c r="QG18" s="248"/>
      <c r="QH18" s="248"/>
      <c r="QI18" s="248"/>
      <c r="QJ18" s="248"/>
      <c r="QK18" s="248"/>
      <c r="QL18" s="248"/>
      <c r="QM18" s="248"/>
      <c r="QN18" s="145"/>
      <c r="QO18" s="145"/>
      <c r="QP18" s="248"/>
      <c r="QQ18" s="95"/>
      <c r="QR18" s="481"/>
      <c r="QS18" s="145"/>
      <c r="QT18" s="445"/>
      <c r="QU18" s="145"/>
      <c r="QV18" s="445"/>
      <c r="QW18" s="145"/>
      <c r="QX18" s="445"/>
      <c r="QY18" s="145"/>
      <c r="QZ18" s="445"/>
      <c r="RA18" s="145"/>
      <c r="RB18" s="445"/>
      <c r="RC18" s="145"/>
      <c r="RD18" s="445"/>
      <c r="RE18" s="145"/>
      <c r="RF18" s="446"/>
      <c r="RG18" s="145"/>
      <c r="RH18" s="446"/>
      <c r="RI18" s="145"/>
      <c r="RJ18" s="446"/>
      <c r="RK18" s="145"/>
      <c r="RL18" s="446"/>
      <c r="RM18" s="145"/>
      <c r="RN18" s="446"/>
      <c r="RO18" s="145"/>
      <c r="RP18" s="145"/>
      <c r="RQ18" s="145"/>
      <c r="RR18" s="95"/>
      <c r="RS18" s="95"/>
      <c r="RT18" s="620"/>
      <c r="RU18" s="77"/>
      <c r="RV18" s="145"/>
      <c r="RW18" s="95"/>
      <c r="RX18" s="620"/>
      <c r="RY18" s="77"/>
      <c r="RZ18" s="145"/>
      <c r="SA18" s="95"/>
      <c r="SB18" s="620"/>
      <c r="SC18" s="77"/>
      <c r="SD18" s="145"/>
      <c r="SE18" s="95"/>
      <c r="SF18" s="95"/>
      <c r="SG18" s="481"/>
      <c r="SH18" s="145"/>
      <c r="SI18" s="445"/>
      <c r="SJ18" s="145"/>
      <c r="SK18" s="445"/>
      <c r="SL18" s="145"/>
      <c r="SM18" s="445"/>
      <c r="SN18" s="145"/>
      <c r="SO18" s="445"/>
      <c r="SP18" s="145"/>
      <c r="SQ18" s="445"/>
      <c r="SR18" s="145"/>
      <c r="SS18" s="445"/>
      <c r="ST18" s="145"/>
      <c r="SU18" s="145"/>
      <c r="SV18" s="145"/>
      <c r="SW18" s="95"/>
      <c r="SX18" s="481"/>
      <c r="SY18" s="145"/>
      <c r="SZ18" s="445"/>
      <c r="TA18" s="145"/>
      <c r="TB18" s="445"/>
      <c r="TC18" s="145"/>
      <c r="TD18" s="445"/>
      <c r="TE18" s="145"/>
      <c r="TF18" s="445"/>
      <c r="TG18" s="145"/>
      <c r="TH18" s="445"/>
      <c r="TI18" s="145"/>
      <c r="TJ18" s="445"/>
      <c r="TK18" s="145"/>
      <c r="TL18" s="145"/>
      <c r="TM18" s="145"/>
      <c r="TN18" s="95"/>
      <c r="TO18" s="95"/>
      <c r="TP18" s="481"/>
      <c r="TQ18" s="145"/>
      <c r="TR18" s="445"/>
      <c r="TS18" s="145"/>
      <c r="TT18" s="445"/>
      <c r="TU18" s="145"/>
      <c r="TV18" s="445"/>
      <c r="TW18" s="145"/>
      <c r="TX18" s="445"/>
      <c r="TY18" s="145"/>
      <c r="TZ18" s="445"/>
      <c r="UA18" s="145"/>
      <c r="UB18" s="446"/>
      <c r="UC18" s="145"/>
      <c r="UD18" s="145"/>
      <c r="UE18" s="145"/>
      <c r="UF18" s="95"/>
      <c r="UG18" s="95"/>
      <c r="UH18" s="620"/>
      <c r="UI18" s="77"/>
      <c r="UJ18" s="145"/>
      <c r="UK18" s="95"/>
      <c r="UL18" s="620"/>
      <c r="UM18" s="77"/>
      <c r="UN18" s="145"/>
      <c r="UO18" s="95"/>
      <c r="UP18" s="620"/>
      <c r="UQ18" s="77"/>
      <c r="UR18" s="145"/>
      <c r="US18" s="95"/>
      <c r="UT18" s="95"/>
      <c r="UU18" s="620"/>
      <c r="UV18" s="77"/>
      <c r="UW18" s="145"/>
      <c r="UX18" s="95"/>
      <c r="UY18" s="620"/>
      <c r="UZ18" s="77"/>
      <c r="VA18" s="145"/>
      <c r="VB18" s="95"/>
      <c r="VC18" s="620"/>
      <c r="VD18" s="77"/>
      <c r="VE18" s="145"/>
      <c r="VF18" s="162"/>
    </row>
    <row r="19" spans="1:578" s="615" customFormat="1">
      <c r="A19" s="76">
        <v>2</v>
      </c>
      <c r="B19" s="501"/>
      <c r="C19" s="72">
        <v>12</v>
      </c>
      <c r="D19" s="3"/>
      <c r="E19" s="481"/>
      <c r="F19" s="116"/>
      <c r="G19" s="469"/>
      <c r="H19" s="116"/>
      <c r="I19" s="469"/>
      <c r="J19" s="116"/>
      <c r="K19" s="469"/>
      <c r="L19" s="116"/>
      <c r="M19" s="469"/>
      <c r="N19" s="116"/>
      <c r="O19" s="469"/>
      <c r="P19" s="116"/>
      <c r="Q19" s="469"/>
      <c r="R19" s="116"/>
      <c r="S19" s="469"/>
      <c r="T19" s="116"/>
      <c r="U19" s="469"/>
      <c r="V19" s="116"/>
      <c r="W19" s="469"/>
      <c r="X19" s="261"/>
      <c r="Y19" s="474"/>
      <c r="Z19" s="116"/>
      <c r="AA19" s="475"/>
      <c r="AB19" s="204"/>
      <c r="AC19" s="469"/>
      <c r="AD19" s="204"/>
      <c r="AE19" s="469"/>
      <c r="AF19" s="204"/>
      <c r="AG19" s="469"/>
      <c r="AH19" s="204"/>
      <c r="AI19" s="469"/>
      <c r="AJ19" s="204"/>
      <c r="AK19" s="469"/>
      <c r="AL19" s="204"/>
      <c r="AM19" s="145"/>
      <c r="AN19" s="145"/>
      <c r="AO19" s="95"/>
      <c r="AP19" s="95"/>
      <c r="AQ19" s="481"/>
      <c r="AR19" s="145"/>
      <c r="AS19" s="445"/>
      <c r="AT19" s="145"/>
      <c r="AU19" s="445"/>
      <c r="AV19" s="145"/>
      <c r="AW19" s="445"/>
      <c r="AX19" s="145"/>
      <c r="AY19" s="445"/>
      <c r="AZ19" s="145"/>
      <c r="BA19" s="445"/>
      <c r="BB19" s="145"/>
      <c r="BC19" s="445"/>
      <c r="BD19" s="145"/>
      <c r="BE19" s="445"/>
      <c r="BF19" s="145"/>
      <c r="BG19" s="445"/>
      <c r="BH19" s="145"/>
      <c r="BI19" s="145"/>
      <c r="BJ19" s="145"/>
      <c r="BL19" s="481"/>
      <c r="BM19" s="145"/>
      <c r="BN19" s="445"/>
      <c r="BO19" s="145"/>
      <c r="BP19" s="445"/>
      <c r="BQ19" s="145"/>
      <c r="BR19" s="445"/>
      <c r="BS19" s="145"/>
      <c r="BT19" s="445"/>
      <c r="BU19" s="145"/>
      <c r="BV19" s="145"/>
      <c r="BW19" s="145"/>
      <c r="BX19" s="95"/>
      <c r="BY19" s="109">
        <v>12</v>
      </c>
      <c r="BZ19" s="110">
        <f t="shared" ref="BZ19:BZ31" si="1">SUM(AM19,BV19,BI19)</f>
        <v>0</v>
      </c>
      <c r="CA19" s="145">
        <f t="shared" ref="CA19:CA25" si="2">BZ19*10.7639</f>
        <v>0</v>
      </c>
      <c r="CB19" s="95"/>
      <c r="CC19" s="617"/>
      <c r="CD19" s="95"/>
      <c r="CE19" s="698"/>
      <c r="CF19" s="83"/>
      <c r="CG19" s="574"/>
      <c r="CH19" s="83"/>
      <c r="CI19" s="574"/>
      <c r="CJ19" s="83"/>
      <c r="CK19" s="574"/>
      <c r="CL19" s="83"/>
      <c r="CM19" s="574"/>
      <c r="CN19" s="83"/>
      <c r="CO19" s="574"/>
      <c r="CP19" s="83"/>
      <c r="CQ19" s="574"/>
      <c r="CR19" s="83"/>
      <c r="CS19" s="77"/>
      <c r="CT19" s="145"/>
      <c r="CU19" s="95"/>
      <c r="CV19" s="617"/>
      <c r="CW19" s="481"/>
      <c r="CX19" s="145"/>
      <c r="CY19" s="445"/>
      <c r="CZ19" s="145"/>
      <c r="DA19" s="445"/>
      <c r="DB19" s="145"/>
      <c r="DC19" s="445"/>
      <c r="DD19" s="145"/>
      <c r="DE19" s="445"/>
      <c r="DF19" s="89"/>
      <c r="DG19" s="445"/>
      <c r="DH19" s="89"/>
      <c r="DI19" s="445"/>
      <c r="DJ19" s="89"/>
      <c r="DK19" s="445"/>
      <c r="DL19" s="89"/>
      <c r="DM19" s="445"/>
      <c r="DN19" s="89"/>
      <c r="DO19" s="445"/>
      <c r="DP19" s="89"/>
      <c r="DQ19" s="445"/>
      <c r="DR19" s="89"/>
      <c r="DS19" s="445"/>
      <c r="DT19" s="89"/>
      <c r="DU19" s="145"/>
      <c r="DV19" s="145"/>
      <c r="DW19" s="95"/>
      <c r="DX19" s="95"/>
      <c r="DY19" s="481"/>
      <c r="DZ19" s="145"/>
      <c r="EA19" s="453"/>
      <c r="EB19" s="145"/>
      <c r="EC19" s="453"/>
      <c r="ED19" s="145"/>
      <c r="EE19" s="453"/>
      <c r="EF19" s="145"/>
      <c r="EG19" s="453"/>
      <c r="EH19" s="145"/>
      <c r="EI19" s="453"/>
      <c r="EJ19" s="145"/>
      <c r="EK19" s="453"/>
      <c r="EL19" s="145"/>
      <c r="EM19" s="453"/>
      <c r="EN19" s="145"/>
      <c r="EO19" s="453"/>
      <c r="EP19" s="145"/>
      <c r="EQ19" s="453"/>
      <c r="ER19" s="145"/>
      <c r="ES19" s="453"/>
      <c r="ET19" s="145"/>
      <c r="EU19" s="500"/>
      <c r="EV19" s="145"/>
      <c r="EW19" s="500"/>
      <c r="EX19" s="145"/>
      <c r="EY19" s="253"/>
      <c r="EZ19" s="145"/>
      <c r="FA19" s="95"/>
      <c r="FB19" s="109"/>
      <c r="FC19" s="110">
        <f t="shared" si="0"/>
        <v>0</v>
      </c>
      <c r="FD19" s="145"/>
      <c r="FE19" s="95"/>
      <c r="FF19" s="95"/>
      <c r="FG19" s="481"/>
      <c r="FH19" s="145"/>
      <c r="FI19" s="445"/>
      <c r="FJ19" s="145"/>
      <c r="FK19" s="445"/>
      <c r="FL19" s="145"/>
      <c r="FM19" s="445"/>
      <c r="FN19" s="145"/>
      <c r="FO19" s="145"/>
      <c r="FP19" s="145"/>
      <c r="FQ19" s="95"/>
      <c r="FR19" s="481"/>
      <c r="FS19" s="145"/>
      <c r="FT19" s="445"/>
      <c r="FU19" s="145"/>
      <c r="FV19" s="445"/>
      <c r="FW19" s="145"/>
      <c r="FX19" s="445"/>
      <c r="FY19" s="145"/>
      <c r="FZ19" s="445"/>
      <c r="GA19" s="145"/>
      <c r="GB19" s="445"/>
      <c r="GC19" s="145"/>
      <c r="GD19" s="445"/>
      <c r="GE19" s="145"/>
      <c r="GF19" s="445"/>
      <c r="GG19" s="145"/>
      <c r="GH19" s="145"/>
      <c r="GI19" s="145"/>
      <c r="GJ19" s="95"/>
      <c r="GK19" s="95"/>
      <c r="GL19" s="481"/>
      <c r="GM19" s="145"/>
      <c r="GN19" s="445"/>
      <c r="GO19" s="145"/>
      <c r="GP19" s="445"/>
      <c r="GQ19" s="123"/>
      <c r="GR19" s="445"/>
      <c r="GS19" s="123"/>
      <c r="GT19" s="445"/>
      <c r="GU19" s="123"/>
      <c r="GV19" s="445"/>
      <c r="GW19" s="123"/>
      <c r="GX19" s="445"/>
      <c r="GY19" s="123"/>
      <c r="GZ19" s="145"/>
      <c r="HA19" s="145"/>
      <c r="HB19" s="95"/>
      <c r="HC19" s="95"/>
      <c r="HD19" s="481"/>
      <c r="HE19" s="145"/>
      <c r="HF19" s="481"/>
      <c r="HG19" s="145"/>
      <c r="HH19" s="481"/>
      <c r="HI19" s="145"/>
      <c r="HJ19" s="481"/>
      <c r="HK19" s="145"/>
      <c r="HL19" s="481"/>
      <c r="HM19" s="145"/>
      <c r="HN19" s="481"/>
      <c r="HO19" s="145"/>
      <c r="HP19" s="481"/>
      <c r="HQ19" s="145"/>
      <c r="HR19" s="145"/>
      <c r="HS19" s="145"/>
      <c r="HT19" s="95"/>
      <c r="HU19" s="109">
        <v>12</v>
      </c>
      <c r="HV19" s="110">
        <f t="shared" ref="HV19:HV21" si="3">SUM(FO19,GZ19,HR19,GH19)</f>
        <v>0</v>
      </c>
      <c r="HW19" s="145">
        <f t="shared" ref="HW19:HW27" si="4">HV19*10.7639</f>
        <v>0</v>
      </c>
      <c r="HX19" s="95"/>
      <c r="HY19" s="109">
        <v>12</v>
      </c>
      <c r="HZ19" s="110">
        <f t="shared" ref="HZ19:HZ33" si="5">GH19</f>
        <v>0</v>
      </c>
      <c r="IA19" s="145">
        <f t="shared" ref="IA19:IA33" si="6">HZ19*10.7639</f>
        <v>0</v>
      </c>
      <c r="IB19" s="95"/>
      <c r="IC19" s="109">
        <v>12</v>
      </c>
      <c r="ID19" s="110">
        <f t="shared" ref="ID19:ID33" si="7">SUM(FO19,GH19,GZ19,HR19)</f>
        <v>0</v>
      </c>
      <c r="IE19" s="145">
        <f t="shared" ref="IE19:IE33" si="8">ID19*10.7639</f>
        <v>0</v>
      </c>
      <c r="IF19" s="95"/>
      <c r="IG19" s="109">
        <v>12</v>
      </c>
      <c r="IH19" s="110">
        <f t="shared" ref="IH19:IH30" si="9">ID19+BZ19+FC19</f>
        <v>0</v>
      </c>
      <c r="II19" s="145">
        <f t="shared" ref="II19:II33" si="10">IH19*10.7639</f>
        <v>0</v>
      </c>
      <c r="IJ19" s="95"/>
      <c r="IK19" s="95"/>
      <c r="IL19" s="95"/>
      <c r="IM19" s="481"/>
      <c r="IN19" s="145"/>
      <c r="IO19" s="445"/>
      <c r="IP19" s="145"/>
      <c r="IQ19" s="445"/>
      <c r="IR19" s="145"/>
      <c r="IS19" s="445"/>
      <c r="IT19" s="145"/>
      <c r="IU19" s="445"/>
      <c r="IV19" s="145"/>
      <c r="IW19" s="445"/>
      <c r="IX19" s="145"/>
      <c r="IY19" s="445"/>
      <c r="IZ19" s="145"/>
      <c r="JA19" s="445"/>
      <c r="JB19" s="145"/>
      <c r="JC19" s="445"/>
      <c r="JD19" s="145"/>
      <c r="JE19" s="145"/>
      <c r="JF19" s="145"/>
      <c r="JG19" s="95"/>
      <c r="JH19" s="95"/>
      <c r="JI19" s="481"/>
      <c r="JJ19" s="145"/>
      <c r="JK19" s="445"/>
      <c r="JL19" s="145"/>
      <c r="JM19" s="445"/>
      <c r="JN19" s="145"/>
      <c r="JO19" s="445"/>
      <c r="JP19" s="145"/>
      <c r="JQ19" s="445"/>
      <c r="JR19" s="145"/>
      <c r="JS19" s="445"/>
      <c r="JT19" s="145"/>
      <c r="JU19" s="445"/>
      <c r="JV19" s="145"/>
      <c r="JW19" s="145"/>
      <c r="JX19" s="145"/>
      <c r="JY19" s="95"/>
      <c r="JZ19" s="95"/>
      <c r="KA19" s="481"/>
      <c r="KB19" s="145"/>
      <c r="KC19" s="445"/>
      <c r="KD19" s="145"/>
      <c r="KE19" s="445"/>
      <c r="KF19" s="145"/>
      <c r="KG19" s="445"/>
      <c r="KH19" s="145"/>
      <c r="KI19" s="445"/>
      <c r="KJ19" s="145"/>
      <c r="KK19" s="445"/>
      <c r="KL19" s="145"/>
      <c r="KM19" s="445"/>
      <c r="KN19" s="145"/>
      <c r="KO19" s="445"/>
      <c r="KP19" s="145"/>
      <c r="KQ19" s="445"/>
      <c r="KR19" s="145"/>
      <c r="KS19" s="445"/>
      <c r="KT19" s="145"/>
      <c r="KU19" s="445"/>
      <c r="KV19" s="145"/>
      <c r="KW19" s="445"/>
      <c r="KX19" s="145"/>
      <c r="KY19" s="445"/>
      <c r="KZ19" s="145"/>
      <c r="LA19" s="445"/>
      <c r="LB19" s="145"/>
      <c r="LC19" s="445"/>
      <c r="LD19" s="145"/>
      <c r="LE19" s="445"/>
      <c r="LF19" s="145"/>
      <c r="LG19" s="145"/>
      <c r="LH19" s="145"/>
      <c r="LI19" s="95"/>
      <c r="LJ19" s="95"/>
      <c r="LK19" s="481"/>
      <c r="LL19" s="145"/>
      <c r="LM19" s="445"/>
      <c r="LN19" s="145"/>
      <c r="LO19" s="445"/>
      <c r="LP19" s="145"/>
      <c r="LQ19" s="445"/>
      <c r="LR19" s="145"/>
      <c r="LS19" s="445"/>
      <c r="LT19" s="145"/>
      <c r="LU19" s="445"/>
      <c r="LV19" s="145"/>
      <c r="LW19" s="445"/>
      <c r="LX19" s="145"/>
      <c r="LY19" s="445"/>
      <c r="LZ19" s="145"/>
      <c r="MA19" s="445"/>
      <c r="MB19" s="145"/>
      <c r="MC19" s="445"/>
      <c r="MD19" s="145"/>
      <c r="ME19" s="445"/>
      <c r="MF19" s="145"/>
      <c r="MG19" s="445"/>
      <c r="MH19" s="145"/>
      <c r="MI19" s="445"/>
      <c r="MJ19" s="145"/>
      <c r="MK19" s="445"/>
      <c r="ML19" s="145"/>
      <c r="MM19" s="145"/>
      <c r="MN19" s="145"/>
      <c r="MO19" s="95"/>
      <c r="MP19" s="95"/>
      <c r="MQ19" s="481"/>
      <c r="MR19" s="145"/>
      <c r="MS19" s="445"/>
      <c r="MT19" s="145"/>
      <c r="MU19" s="445"/>
      <c r="MV19" s="145"/>
      <c r="MW19" s="445"/>
      <c r="MX19" s="145"/>
      <c r="MY19" s="445"/>
      <c r="MZ19" s="145"/>
      <c r="NA19" s="445"/>
      <c r="NB19" s="145"/>
      <c r="NC19" s="445"/>
      <c r="ND19" s="145"/>
      <c r="NE19" s="445"/>
      <c r="NF19" s="145"/>
      <c r="NG19" s="445"/>
      <c r="NH19" s="145"/>
      <c r="NI19" s="445"/>
      <c r="NJ19" s="145"/>
      <c r="NK19" s="445"/>
      <c r="NL19" s="145"/>
      <c r="NM19" s="445"/>
      <c r="NN19" s="145"/>
      <c r="NO19" s="445"/>
      <c r="NP19" s="145"/>
      <c r="NQ19" s="445"/>
      <c r="NR19" s="145"/>
      <c r="NS19" s="145"/>
      <c r="NT19" s="145"/>
      <c r="NU19" s="95"/>
      <c r="NV19" s="95"/>
      <c r="NW19" s="445"/>
      <c r="NX19" s="145"/>
      <c r="NY19" s="445"/>
      <c r="NZ19" s="145"/>
      <c r="OA19" s="445"/>
      <c r="OB19" s="145"/>
      <c r="OC19" s="445"/>
      <c r="OD19" s="145"/>
      <c r="OE19" s="445"/>
      <c r="OF19" s="145"/>
      <c r="OG19" s="445"/>
      <c r="OH19" s="145"/>
      <c r="OI19" s="445"/>
      <c r="OJ19" s="145"/>
      <c r="OK19" s="664"/>
      <c r="OL19" s="145"/>
      <c r="OM19" s="664"/>
      <c r="ON19" s="145"/>
      <c r="OO19" s="664"/>
      <c r="OP19" s="664"/>
      <c r="OQ19" s="664"/>
      <c r="OR19" s="664"/>
      <c r="OS19" s="664"/>
      <c r="OT19" s="664"/>
      <c r="OU19" s="664"/>
      <c r="OV19" s="664"/>
      <c r="OW19" s="664"/>
      <c r="OX19" s="664"/>
      <c r="OY19" s="664"/>
      <c r="OZ19" s="664"/>
      <c r="PA19" s="664"/>
      <c r="PB19" s="664"/>
      <c r="PC19" s="664"/>
      <c r="PD19" s="664"/>
      <c r="PE19" s="682"/>
      <c r="PF19" s="682"/>
      <c r="PG19" s="664"/>
      <c r="PH19" s="664"/>
      <c r="PI19" s="719"/>
      <c r="PJ19" s="145"/>
      <c r="PK19" s="719"/>
      <c r="PL19" s="719"/>
      <c r="PM19" s="719"/>
      <c r="PN19" s="719"/>
      <c r="PO19" s="719"/>
      <c r="PP19" s="719"/>
      <c r="PQ19" s="719"/>
      <c r="PR19" s="719"/>
      <c r="PS19" s="719"/>
      <c r="PT19" s="719"/>
      <c r="PU19" s="719"/>
      <c r="PV19" s="719"/>
      <c r="PW19" s="719"/>
      <c r="PX19" s="719"/>
      <c r="PY19" s="145"/>
      <c r="PZ19" s="145"/>
      <c r="QA19" s="95"/>
      <c r="QB19" s="248"/>
      <c r="QC19" s="248"/>
      <c r="QD19" s="248"/>
      <c r="QE19" s="248"/>
      <c r="QF19" s="248"/>
      <c r="QG19" s="248"/>
      <c r="QH19" s="248"/>
      <c r="QI19" s="248"/>
      <c r="QJ19" s="248"/>
      <c r="QK19" s="248"/>
      <c r="QL19" s="248"/>
      <c r="QM19" s="248"/>
      <c r="QN19" s="145"/>
      <c r="QO19" s="145"/>
      <c r="QP19" s="248"/>
      <c r="QQ19" s="95"/>
      <c r="QR19" s="481"/>
      <c r="QS19" s="145"/>
      <c r="QT19" s="445"/>
      <c r="QU19" s="145"/>
      <c r="QV19" s="445"/>
      <c r="QW19" s="145"/>
      <c r="QX19" s="445"/>
      <c r="QY19" s="145"/>
      <c r="QZ19" s="445"/>
      <c r="RA19" s="145"/>
      <c r="RB19" s="445"/>
      <c r="RC19" s="145"/>
      <c r="RD19" s="445"/>
      <c r="RE19" s="145"/>
      <c r="RF19" s="446"/>
      <c r="RG19" s="145"/>
      <c r="RH19" s="446"/>
      <c r="RI19" s="145"/>
      <c r="RJ19" s="446"/>
      <c r="RK19" s="145"/>
      <c r="RL19" s="446"/>
      <c r="RM19" s="145"/>
      <c r="RN19" s="446"/>
      <c r="RO19" s="145"/>
      <c r="RP19" s="145"/>
      <c r="RQ19" s="145"/>
      <c r="RR19" s="95"/>
      <c r="RS19" s="95"/>
      <c r="RT19" s="109">
        <v>12</v>
      </c>
      <c r="RU19" s="110">
        <f t="shared" ref="RU19:RU31" si="11">SUM(JE19,LG19,MM19,NS19,JW19)</f>
        <v>0</v>
      </c>
      <c r="RV19" s="145">
        <f t="shared" ref="RV19:RV25" si="12">RU19*10.7639</f>
        <v>0</v>
      </c>
      <c r="RW19" s="95"/>
      <c r="RX19" s="109">
        <v>12</v>
      </c>
      <c r="RY19" s="110">
        <f t="shared" ref="RY19:RY31" si="13">SUM(PY19,RP19,QN19)</f>
        <v>0</v>
      </c>
      <c r="RZ19" s="145">
        <f t="shared" ref="RZ19:RZ25" si="14">RY19*10.7639</f>
        <v>0</v>
      </c>
      <c r="SA19" s="95"/>
      <c r="SB19" s="109">
        <v>12</v>
      </c>
      <c r="SC19" s="110">
        <f t="shared" ref="SC19:SC30" si="15">SUM(RU19,RY19)</f>
        <v>0</v>
      </c>
      <c r="SD19" s="145">
        <f t="shared" ref="SD19:SD30" si="16">SC19*10.7639</f>
        <v>0</v>
      </c>
      <c r="SE19" s="95"/>
      <c r="SF19" s="95"/>
      <c r="SG19" s="481"/>
      <c r="SH19" s="145"/>
      <c r="SI19" s="445"/>
      <c r="SJ19" s="145"/>
      <c r="SK19" s="445"/>
      <c r="SL19" s="145"/>
      <c r="SM19" s="445"/>
      <c r="SN19" s="145"/>
      <c r="SO19" s="445"/>
      <c r="SP19" s="145"/>
      <c r="SQ19" s="445"/>
      <c r="SR19" s="145"/>
      <c r="SS19" s="445"/>
      <c r="ST19" s="145"/>
      <c r="SU19" s="145"/>
      <c r="SV19" s="145"/>
      <c r="SW19" s="95"/>
      <c r="SX19" s="481"/>
      <c r="SY19" s="145"/>
      <c r="SZ19" s="445"/>
      <c r="TA19" s="145"/>
      <c r="TB19" s="445"/>
      <c r="TC19" s="145"/>
      <c r="TD19" s="445"/>
      <c r="TE19" s="145"/>
      <c r="TF19" s="445"/>
      <c r="TG19" s="145"/>
      <c r="TH19" s="445"/>
      <c r="TI19" s="145"/>
      <c r="TJ19" s="445"/>
      <c r="TK19" s="145"/>
      <c r="TL19" s="145"/>
      <c r="TM19" s="145"/>
      <c r="TN19" s="95"/>
      <c r="TO19" s="95"/>
      <c r="TP19" s="481"/>
      <c r="TQ19" s="145"/>
      <c r="TR19" s="445"/>
      <c r="TS19" s="145"/>
      <c r="TT19" s="445"/>
      <c r="TU19" s="145"/>
      <c r="TV19" s="445"/>
      <c r="TW19" s="145"/>
      <c r="TX19" s="445"/>
      <c r="TY19" s="145"/>
      <c r="TZ19" s="445"/>
      <c r="UA19" s="145"/>
      <c r="UB19" s="446"/>
      <c r="UC19" s="145"/>
      <c r="UD19" s="145"/>
      <c r="UE19" s="145"/>
      <c r="UF19" s="95"/>
      <c r="UG19" s="95"/>
      <c r="UH19" s="109">
        <v>12</v>
      </c>
      <c r="UI19" s="110">
        <f t="shared" ref="UI19:UI33" si="17">UD19</f>
        <v>0</v>
      </c>
      <c r="UJ19" s="145">
        <f t="shared" ref="UJ19:UJ31" si="18">UI19*10.7639</f>
        <v>0</v>
      </c>
      <c r="UK19" s="95"/>
      <c r="UL19" s="109">
        <v>12</v>
      </c>
      <c r="UM19" s="110">
        <f t="shared" ref="UM19:UM30" si="19">TL19+SU19</f>
        <v>0</v>
      </c>
      <c r="UN19" s="145">
        <f t="shared" ref="UN19:UN31" si="20">UM19*10.7639</f>
        <v>0</v>
      </c>
      <c r="UO19" s="95"/>
      <c r="UP19" s="109">
        <v>12</v>
      </c>
      <c r="UQ19" s="110">
        <f t="shared" ref="UQ19:UQ26" si="21">SUM(SU19,UD19)</f>
        <v>0</v>
      </c>
      <c r="UR19" s="145">
        <f t="shared" ref="UR19:UR30" si="22">UQ19*10.7639</f>
        <v>0</v>
      </c>
      <c r="US19" s="95"/>
      <c r="UT19" s="95"/>
      <c r="UU19" s="109">
        <v>12</v>
      </c>
      <c r="UV19" s="110">
        <f t="shared" ref="UV19:UV28" si="23">SUM(AM19,BI19,BV19,DU19,EY19,FO19,GZ19,HR19,JE19,LG19,MM19,NS19,UD19,CS19)</f>
        <v>0</v>
      </c>
      <c r="UW19" s="145">
        <f t="shared" ref="UW19:UW33" si="24">UV19*10.7639</f>
        <v>0</v>
      </c>
      <c r="UX19" s="95"/>
      <c r="UY19" s="109">
        <v>12</v>
      </c>
      <c r="UZ19" s="110">
        <f t="shared" ref="UZ19:UZ31" si="25">SUM(PY19,RP19,QN19,JW19,SU19,TL19,GH19)</f>
        <v>0</v>
      </c>
      <c r="VA19" s="145">
        <f t="shared" ref="VA19:VA33" si="26">UZ19*10.7639</f>
        <v>0</v>
      </c>
      <c r="VB19" s="95"/>
      <c r="VC19" s="109">
        <v>12</v>
      </c>
      <c r="VD19" s="110">
        <f>SUM(UV19,UZ19)</f>
        <v>0</v>
      </c>
      <c r="VE19" s="145">
        <f t="shared" ref="VE19:VE31" si="27">VD19*10.7639</f>
        <v>0</v>
      </c>
      <c r="VF19" s="162"/>
    </row>
    <row r="20" spans="1:578" s="615" customFormat="1">
      <c r="A20" s="76">
        <v>3</v>
      </c>
      <c r="B20" s="501"/>
      <c r="C20" s="72">
        <v>11</v>
      </c>
      <c r="D20" s="3"/>
      <c r="E20" s="481"/>
      <c r="F20" s="116"/>
      <c r="G20" s="469"/>
      <c r="H20" s="116"/>
      <c r="I20" s="469"/>
      <c r="J20" s="116"/>
      <c r="K20" s="469"/>
      <c r="L20" s="116"/>
      <c r="M20" s="469"/>
      <c r="N20" s="116"/>
      <c r="O20" s="469"/>
      <c r="P20" s="116"/>
      <c r="Q20" s="469"/>
      <c r="R20" s="116"/>
      <c r="S20" s="469"/>
      <c r="T20" s="116"/>
      <c r="U20" s="469"/>
      <c r="V20" s="116"/>
      <c r="W20" s="469"/>
      <c r="X20" s="261"/>
      <c r="Y20" s="474"/>
      <c r="Z20" s="116"/>
      <c r="AA20" s="475"/>
      <c r="AB20" s="204"/>
      <c r="AC20" s="469"/>
      <c r="AD20" s="204"/>
      <c r="AE20" s="469"/>
      <c r="AF20" s="204"/>
      <c r="AG20" s="469"/>
      <c r="AH20" s="204"/>
      <c r="AI20" s="469"/>
      <c r="AJ20" s="204"/>
      <c r="AK20" s="469"/>
      <c r="AL20" s="204"/>
      <c r="AM20" s="145"/>
      <c r="AN20" s="145"/>
      <c r="AO20" s="95"/>
      <c r="AP20" s="95"/>
      <c r="AQ20" s="481"/>
      <c r="AR20" s="145"/>
      <c r="AS20" s="445"/>
      <c r="AT20" s="145"/>
      <c r="AU20" s="445"/>
      <c r="AV20" s="145"/>
      <c r="AW20" s="445"/>
      <c r="AX20" s="145"/>
      <c r="AY20" s="445"/>
      <c r="AZ20" s="145"/>
      <c r="BA20" s="445"/>
      <c r="BB20" s="145"/>
      <c r="BC20" s="445"/>
      <c r="BD20" s="145"/>
      <c r="BE20" s="445"/>
      <c r="BF20" s="145"/>
      <c r="BG20" s="445"/>
      <c r="BH20" s="145"/>
      <c r="BI20" s="145"/>
      <c r="BJ20" s="145"/>
      <c r="BL20" s="481"/>
      <c r="BM20" s="145"/>
      <c r="BN20" s="445"/>
      <c r="BO20" s="145"/>
      <c r="BP20" s="445"/>
      <c r="BQ20" s="145"/>
      <c r="BR20" s="445"/>
      <c r="BS20" s="145"/>
      <c r="BT20" s="445"/>
      <c r="BU20" s="145"/>
      <c r="BV20" s="145"/>
      <c r="BW20" s="145"/>
      <c r="BX20" s="95"/>
      <c r="BY20" s="109">
        <v>11</v>
      </c>
      <c r="BZ20" s="110">
        <f t="shared" si="1"/>
        <v>0</v>
      </c>
      <c r="CA20" s="145">
        <f t="shared" si="2"/>
        <v>0</v>
      </c>
      <c r="CB20" s="95"/>
      <c r="CC20" s="617"/>
      <c r="CD20" s="95"/>
      <c r="CE20" s="698"/>
      <c r="CF20" s="83"/>
      <c r="CG20" s="574"/>
      <c r="CH20" s="83"/>
      <c r="CI20" s="574"/>
      <c r="CJ20" s="83"/>
      <c r="CK20" s="574"/>
      <c r="CL20" s="83"/>
      <c r="CM20" s="574"/>
      <c r="CN20" s="83"/>
      <c r="CO20" s="574"/>
      <c r="CP20" s="83"/>
      <c r="CQ20" s="574"/>
      <c r="CR20" s="83"/>
      <c r="CS20" s="77"/>
      <c r="CT20" s="145"/>
      <c r="CU20" s="95"/>
      <c r="CV20" s="617"/>
      <c r="CW20" s="504"/>
      <c r="CX20" s="236"/>
      <c r="CY20" s="709"/>
      <c r="CZ20" s="236"/>
      <c r="DA20" s="709"/>
      <c r="DB20" s="236"/>
      <c r="DC20" s="709"/>
      <c r="DD20" s="236"/>
      <c r="DE20" s="709"/>
      <c r="DF20" s="237"/>
      <c r="DG20" s="709"/>
      <c r="DH20" s="237"/>
      <c r="DI20" s="709"/>
      <c r="DJ20" s="237"/>
      <c r="DK20" s="709"/>
      <c r="DL20" s="237"/>
      <c r="DM20" s="709"/>
      <c r="DN20" s="237"/>
      <c r="DO20" s="709"/>
      <c r="DP20" s="237"/>
      <c r="DQ20" s="709"/>
      <c r="DR20" s="237"/>
      <c r="DS20" s="709"/>
      <c r="DT20" s="237"/>
      <c r="DU20" s="145"/>
      <c r="DV20" s="145"/>
      <c r="DW20" s="95"/>
      <c r="DX20" s="95"/>
      <c r="DY20" s="481"/>
      <c r="DZ20" s="145"/>
      <c r="EA20" s="453"/>
      <c r="EB20" s="145"/>
      <c r="EC20" s="453"/>
      <c r="ED20" s="145"/>
      <c r="EE20" s="453"/>
      <c r="EF20" s="145"/>
      <c r="EG20" s="453"/>
      <c r="EH20" s="145"/>
      <c r="EI20" s="453"/>
      <c r="EJ20" s="145"/>
      <c r="EK20" s="453"/>
      <c r="EL20" s="145"/>
      <c r="EM20" s="453"/>
      <c r="EN20" s="145"/>
      <c r="EO20" s="453"/>
      <c r="EP20" s="145"/>
      <c r="EQ20" s="453"/>
      <c r="ER20" s="145"/>
      <c r="ES20" s="453"/>
      <c r="ET20" s="145"/>
      <c r="EU20" s="500"/>
      <c r="EV20" s="145"/>
      <c r="EW20" s="500"/>
      <c r="EX20" s="145"/>
      <c r="EY20" s="253"/>
      <c r="EZ20" s="145"/>
      <c r="FA20" s="95"/>
      <c r="FB20" s="109"/>
      <c r="FC20" s="110">
        <f t="shared" si="0"/>
        <v>0</v>
      </c>
      <c r="FD20" s="145"/>
      <c r="FE20" s="95"/>
      <c r="FF20" s="95"/>
      <c r="FG20" s="481"/>
      <c r="FH20" s="145"/>
      <c r="FI20" s="445"/>
      <c r="FJ20" s="145"/>
      <c r="FK20" s="445"/>
      <c r="FL20" s="145"/>
      <c r="FM20" s="445"/>
      <c r="FN20" s="145"/>
      <c r="FO20" s="145"/>
      <c r="FP20" s="145"/>
      <c r="FQ20" s="95"/>
      <c r="FR20" s="481"/>
      <c r="FS20" s="145"/>
      <c r="FT20" s="445"/>
      <c r="FU20" s="145"/>
      <c r="FV20" s="445"/>
      <c r="FW20" s="145"/>
      <c r="FX20" s="445"/>
      <c r="FY20" s="145"/>
      <c r="FZ20" s="445"/>
      <c r="GA20" s="145"/>
      <c r="GB20" s="445"/>
      <c r="GC20" s="145"/>
      <c r="GD20" s="445"/>
      <c r="GE20" s="145"/>
      <c r="GF20" s="445"/>
      <c r="GG20" s="145"/>
      <c r="GH20" s="145"/>
      <c r="GI20" s="145"/>
      <c r="GJ20" s="95"/>
      <c r="GK20" s="95"/>
      <c r="GL20" s="481"/>
      <c r="GM20" s="145"/>
      <c r="GN20" s="445"/>
      <c r="GO20" s="145"/>
      <c r="GP20" s="445"/>
      <c r="GQ20" s="123"/>
      <c r="GR20" s="445"/>
      <c r="GS20" s="123"/>
      <c r="GT20" s="445"/>
      <c r="GU20" s="123"/>
      <c r="GV20" s="445"/>
      <c r="GW20" s="123"/>
      <c r="GX20" s="445"/>
      <c r="GY20" s="123"/>
      <c r="GZ20" s="145"/>
      <c r="HA20" s="145"/>
      <c r="HB20" s="95"/>
      <c r="HC20" s="95"/>
      <c r="HD20" s="481"/>
      <c r="HE20" s="145"/>
      <c r="HF20" s="481"/>
      <c r="HG20" s="145"/>
      <c r="HH20" s="481"/>
      <c r="HI20" s="145"/>
      <c r="HJ20" s="481"/>
      <c r="HK20" s="145"/>
      <c r="HL20" s="481"/>
      <c r="HM20" s="145"/>
      <c r="HN20" s="481"/>
      <c r="HO20" s="145"/>
      <c r="HP20" s="481"/>
      <c r="HQ20" s="145"/>
      <c r="HR20" s="145"/>
      <c r="HS20" s="145"/>
      <c r="HT20" s="95"/>
      <c r="HU20" s="109">
        <v>11</v>
      </c>
      <c r="HV20" s="110">
        <f t="shared" si="3"/>
        <v>0</v>
      </c>
      <c r="HW20" s="145">
        <f t="shared" si="4"/>
        <v>0</v>
      </c>
      <c r="HX20" s="95"/>
      <c r="HY20" s="109">
        <v>11</v>
      </c>
      <c r="HZ20" s="110">
        <f t="shared" si="5"/>
        <v>0</v>
      </c>
      <c r="IA20" s="145">
        <f t="shared" si="6"/>
        <v>0</v>
      </c>
      <c r="IB20" s="95"/>
      <c r="IC20" s="109">
        <v>11</v>
      </c>
      <c r="ID20" s="110">
        <f t="shared" si="7"/>
        <v>0</v>
      </c>
      <c r="IE20" s="145">
        <f t="shared" si="8"/>
        <v>0</v>
      </c>
      <c r="IF20" s="95"/>
      <c r="IG20" s="109">
        <v>11</v>
      </c>
      <c r="IH20" s="110">
        <f t="shared" si="9"/>
        <v>0</v>
      </c>
      <c r="II20" s="145">
        <f t="shared" si="10"/>
        <v>0</v>
      </c>
      <c r="IJ20" s="95"/>
      <c r="IK20" s="95"/>
      <c r="IL20" s="95"/>
      <c r="IM20" s="481"/>
      <c r="IN20" s="145"/>
      <c r="IO20" s="445"/>
      <c r="IP20" s="145"/>
      <c r="IQ20" s="445"/>
      <c r="IR20" s="145"/>
      <c r="IS20" s="445"/>
      <c r="IT20" s="145"/>
      <c r="IU20" s="445"/>
      <c r="IV20" s="145"/>
      <c r="IW20" s="445"/>
      <c r="IX20" s="145"/>
      <c r="IY20" s="445"/>
      <c r="IZ20" s="145"/>
      <c r="JA20" s="445"/>
      <c r="JB20" s="145"/>
      <c r="JC20" s="445"/>
      <c r="JD20" s="145"/>
      <c r="JE20" s="145"/>
      <c r="JF20" s="145"/>
      <c r="JG20" s="95"/>
      <c r="JH20" s="95"/>
      <c r="JI20" s="481"/>
      <c r="JJ20" s="145"/>
      <c r="JK20" s="445"/>
      <c r="JL20" s="145"/>
      <c r="JM20" s="445"/>
      <c r="JN20" s="145"/>
      <c r="JO20" s="445"/>
      <c r="JP20" s="145"/>
      <c r="JQ20" s="445"/>
      <c r="JR20" s="145"/>
      <c r="JS20" s="445"/>
      <c r="JT20" s="145"/>
      <c r="JU20" s="445"/>
      <c r="JV20" s="145"/>
      <c r="JW20" s="145"/>
      <c r="JX20" s="145"/>
      <c r="JY20" s="95"/>
      <c r="JZ20" s="95"/>
      <c r="KA20" s="481"/>
      <c r="KB20" s="145"/>
      <c r="KC20" s="445"/>
      <c r="KD20" s="145"/>
      <c r="KE20" s="445"/>
      <c r="KF20" s="145"/>
      <c r="KG20" s="445"/>
      <c r="KH20" s="145"/>
      <c r="KI20" s="445"/>
      <c r="KJ20" s="145"/>
      <c r="KK20" s="445"/>
      <c r="KL20" s="145"/>
      <c r="KM20" s="445"/>
      <c r="KN20" s="145"/>
      <c r="KO20" s="445"/>
      <c r="KP20" s="145"/>
      <c r="KQ20" s="445"/>
      <c r="KR20" s="145"/>
      <c r="KS20" s="445"/>
      <c r="KT20" s="145"/>
      <c r="KU20" s="445"/>
      <c r="KV20" s="145"/>
      <c r="KW20" s="445"/>
      <c r="KX20" s="145"/>
      <c r="KY20" s="445"/>
      <c r="KZ20" s="145"/>
      <c r="LA20" s="445"/>
      <c r="LB20" s="145"/>
      <c r="LC20" s="445"/>
      <c r="LD20" s="145"/>
      <c r="LE20" s="445"/>
      <c r="LF20" s="145"/>
      <c r="LG20" s="145"/>
      <c r="LH20" s="145"/>
      <c r="LI20" s="95"/>
      <c r="LJ20" s="95"/>
      <c r="LK20" s="481"/>
      <c r="LL20" s="145"/>
      <c r="LM20" s="445"/>
      <c r="LN20" s="145"/>
      <c r="LO20" s="445"/>
      <c r="LP20" s="145"/>
      <c r="LQ20" s="445"/>
      <c r="LR20" s="145"/>
      <c r="LS20" s="445"/>
      <c r="LT20" s="145"/>
      <c r="LU20" s="445"/>
      <c r="LV20" s="145"/>
      <c r="LW20" s="445"/>
      <c r="LX20" s="145"/>
      <c r="LY20" s="445"/>
      <c r="LZ20" s="145"/>
      <c r="MA20" s="445"/>
      <c r="MB20" s="145"/>
      <c r="MC20" s="445"/>
      <c r="MD20" s="145"/>
      <c r="ME20" s="445"/>
      <c r="MF20" s="145"/>
      <c r="MG20" s="445"/>
      <c r="MH20" s="145"/>
      <c r="MI20" s="445"/>
      <c r="MJ20" s="145"/>
      <c r="MK20" s="445"/>
      <c r="ML20" s="145"/>
      <c r="MM20" s="145"/>
      <c r="MN20" s="145"/>
      <c r="MO20" s="95"/>
      <c r="MP20" s="95"/>
      <c r="MQ20" s="481"/>
      <c r="MR20" s="145"/>
      <c r="MS20" s="445"/>
      <c r="MT20" s="145"/>
      <c r="MU20" s="445"/>
      <c r="MV20" s="145"/>
      <c r="MW20" s="445"/>
      <c r="MX20" s="145"/>
      <c r="MY20" s="445"/>
      <c r="MZ20" s="145"/>
      <c r="NA20" s="445"/>
      <c r="NB20" s="145"/>
      <c r="NC20" s="445"/>
      <c r="ND20" s="145"/>
      <c r="NE20" s="445"/>
      <c r="NF20" s="145"/>
      <c r="NG20" s="445"/>
      <c r="NH20" s="145"/>
      <c r="NI20" s="445"/>
      <c r="NJ20" s="145"/>
      <c r="NK20" s="445"/>
      <c r="NL20" s="145"/>
      <c r="NM20" s="445"/>
      <c r="NN20" s="145"/>
      <c r="NO20" s="445"/>
      <c r="NP20" s="145"/>
      <c r="NQ20" s="445"/>
      <c r="NR20" s="145"/>
      <c r="NS20" s="145"/>
      <c r="NT20" s="145"/>
      <c r="NU20" s="95"/>
      <c r="NV20" s="95"/>
      <c r="NW20" s="445"/>
      <c r="NX20" s="145"/>
      <c r="NY20" s="445"/>
      <c r="NZ20" s="145"/>
      <c r="OA20" s="445"/>
      <c r="OB20" s="145"/>
      <c r="OC20" s="445"/>
      <c r="OD20" s="145"/>
      <c r="OE20" s="445"/>
      <c r="OF20" s="145"/>
      <c r="OG20" s="445"/>
      <c r="OH20" s="145"/>
      <c r="OI20" s="445"/>
      <c r="OJ20" s="145"/>
      <c r="OK20" s="664"/>
      <c r="OL20" s="145"/>
      <c r="OM20" s="664"/>
      <c r="ON20" s="145"/>
      <c r="OO20" s="664"/>
      <c r="OP20" s="664"/>
      <c r="OQ20" s="664"/>
      <c r="OR20" s="664"/>
      <c r="OS20" s="664"/>
      <c r="OT20" s="664"/>
      <c r="OU20" s="664"/>
      <c r="OV20" s="664"/>
      <c r="OW20" s="664"/>
      <c r="OX20" s="664"/>
      <c r="OY20" s="664"/>
      <c r="OZ20" s="664"/>
      <c r="PA20" s="664"/>
      <c r="PB20" s="664"/>
      <c r="PC20" s="664"/>
      <c r="PD20" s="664"/>
      <c r="PE20" s="682"/>
      <c r="PF20" s="682"/>
      <c r="PG20" s="664"/>
      <c r="PH20" s="664"/>
      <c r="PI20" s="719"/>
      <c r="PJ20" s="145"/>
      <c r="PK20" s="719"/>
      <c r="PL20" s="719"/>
      <c r="PM20" s="719"/>
      <c r="PN20" s="719"/>
      <c r="PO20" s="719"/>
      <c r="PP20" s="719"/>
      <c r="PQ20" s="719"/>
      <c r="PR20" s="719"/>
      <c r="PS20" s="719"/>
      <c r="PT20" s="719"/>
      <c r="PU20" s="719"/>
      <c r="PV20" s="719"/>
      <c r="PW20" s="719"/>
      <c r="PX20" s="719"/>
      <c r="PY20" s="145"/>
      <c r="PZ20" s="145"/>
      <c r="QA20" s="95"/>
      <c r="QB20" s="248"/>
      <c r="QC20" s="248"/>
      <c r="QD20" s="248"/>
      <c r="QE20" s="248"/>
      <c r="QF20" s="248"/>
      <c r="QG20" s="248"/>
      <c r="QH20" s="248"/>
      <c r="QI20" s="248"/>
      <c r="QJ20" s="248"/>
      <c r="QK20" s="248"/>
      <c r="QL20" s="248"/>
      <c r="QM20" s="248"/>
      <c r="QN20" s="145"/>
      <c r="QO20" s="145"/>
      <c r="QP20" s="248"/>
      <c r="QQ20" s="95"/>
      <c r="QR20" s="481"/>
      <c r="QS20" s="145"/>
      <c r="QT20" s="445"/>
      <c r="QU20" s="145"/>
      <c r="QV20" s="445"/>
      <c r="QW20" s="145"/>
      <c r="QX20" s="445"/>
      <c r="QY20" s="145"/>
      <c r="QZ20" s="445"/>
      <c r="RA20" s="145"/>
      <c r="RB20" s="445"/>
      <c r="RC20" s="145"/>
      <c r="RD20" s="445"/>
      <c r="RE20" s="145"/>
      <c r="RF20" s="446"/>
      <c r="RG20" s="145"/>
      <c r="RH20" s="446"/>
      <c r="RI20" s="145"/>
      <c r="RJ20" s="446"/>
      <c r="RK20" s="145"/>
      <c r="RL20" s="446"/>
      <c r="RM20" s="145"/>
      <c r="RN20" s="446"/>
      <c r="RO20" s="145"/>
      <c r="RP20" s="145"/>
      <c r="RQ20" s="145"/>
      <c r="RR20" s="95"/>
      <c r="RS20" s="95"/>
      <c r="RT20" s="109">
        <v>11</v>
      </c>
      <c r="RU20" s="110">
        <f t="shared" si="11"/>
        <v>0</v>
      </c>
      <c r="RV20" s="145">
        <f t="shared" si="12"/>
        <v>0</v>
      </c>
      <c r="RW20" s="95"/>
      <c r="RX20" s="109">
        <v>11</v>
      </c>
      <c r="RY20" s="110">
        <f t="shared" si="13"/>
        <v>0</v>
      </c>
      <c r="RZ20" s="145">
        <f t="shared" si="14"/>
        <v>0</v>
      </c>
      <c r="SA20" s="95"/>
      <c r="SB20" s="109">
        <v>11</v>
      </c>
      <c r="SC20" s="110">
        <f t="shared" si="15"/>
        <v>0</v>
      </c>
      <c r="SD20" s="145">
        <f t="shared" si="16"/>
        <v>0</v>
      </c>
      <c r="SE20" s="95"/>
      <c r="SF20" s="95"/>
      <c r="SG20" s="481"/>
      <c r="SH20" s="145"/>
      <c r="SI20" s="445"/>
      <c r="SJ20" s="145"/>
      <c r="SK20" s="445"/>
      <c r="SL20" s="145"/>
      <c r="SM20" s="445"/>
      <c r="SN20" s="145"/>
      <c r="SO20" s="445"/>
      <c r="SP20" s="145"/>
      <c r="SQ20" s="445"/>
      <c r="SR20" s="145"/>
      <c r="SS20" s="445"/>
      <c r="ST20" s="145"/>
      <c r="SU20" s="145"/>
      <c r="SV20" s="145"/>
      <c r="SW20" s="95"/>
      <c r="SX20" s="481"/>
      <c r="SY20" s="145"/>
      <c r="SZ20" s="445"/>
      <c r="TA20" s="145"/>
      <c r="TB20" s="445"/>
      <c r="TC20" s="145"/>
      <c r="TD20" s="445"/>
      <c r="TE20" s="145"/>
      <c r="TF20" s="445"/>
      <c r="TG20" s="145"/>
      <c r="TH20" s="445"/>
      <c r="TI20" s="145"/>
      <c r="TJ20" s="445"/>
      <c r="TK20" s="145"/>
      <c r="TL20" s="145"/>
      <c r="TM20" s="145"/>
      <c r="TN20" s="95"/>
      <c r="TO20" s="95"/>
      <c r="TP20" s="481"/>
      <c r="TQ20" s="145"/>
      <c r="TR20" s="445"/>
      <c r="TS20" s="145"/>
      <c r="TT20" s="445"/>
      <c r="TU20" s="145"/>
      <c r="TV20" s="445"/>
      <c r="TW20" s="145"/>
      <c r="TX20" s="445"/>
      <c r="TY20" s="145"/>
      <c r="TZ20" s="445"/>
      <c r="UA20" s="145"/>
      <c r="UB20" s="446"/>
      <c r="UC20" s="145"/>
      <c r="UD20" s="145"/>
      <c r="UE20" s="145"/>
      <c r="UF20" s="95"/>
      <c r="UG20" s="95"/>
      <c r="UH20" s="109">
        <v>11</v>
      </c>
      <c r="UI20" s="110">
        <f t="shared" si="17"/>
        <v>0</v>
      </c>
      <c r="UJ20" s="145">
        <f t="shared" si="18"/>
        <v>0</v>
      </c>
      <c r="UK20" s="95"/>
      <c r="UL20" s="109">
        <v>11</v>
      </c>
      <c r="UM20" s="110">
        <f t="shared" si="19"/>
        <v>0</v>
      </c>
      <c r="UN20" s="145">
        <f t="shared" si="20"/>
        <v>0</v>
      </c>
      <c r="UO20" s="95"/>
      <c r="UP20" s="109">
        <v>11</v>
      </c>
      <c r="UQ20" s="110">
        <f t="shared" si="21"/>
        <v>0</v>
      </c>
      <c r="UR20" s="145">
        <f t="shared" si="22"/>
        <v>0</v>
      </c>
      <c r="US20" s="95"/>
      <c r="UT20" s="95"/>
      <c r="UU20" s="109">
        <v>11</v>
      </c>
      <c r="UV20" s="110">
        <f t="shared" si="23"/>
        <v>0</v>
      </c>
      <c r="UW20" s="145">
        <f t="shared" si="24"/>
        <v>0</v>
      </c>
      <c r="UX20" s="95"/>
      <c r="UY20" s="109">
        <v>11</v>
      </c>
      <c r="UZ20" s="110">
        <f t="shared" si="25"/>
        <v>0</v>
      </c>
      <c r="VA20" s="145">
        <f t="shared" si="26"/>
        <v>0</v>
      </c>
      <c r="VB20" s="95"/>
      <c r="VC20" s="109">
        <v>11</v>
      </c>
      <c r="VD20" s="110">
        <f t="shared" ref="VD20:VD30" si="28">SUM(UV20,UZ20)</f>
        <v>0</v>
      </c>
      <c r="VE20" s="145">
        <f t="shared" si="27"/>
        <v>0</v>
      </c>
      <c r="VF20" s="162"/>
    </row>
    <row r="21" spans="1:578" s="615" customFormat="1">
      <c r="A21" s="76">
        <v>4</v>
      </c>
      <c r="B21" s="501"/>
      <c r="C21" s="72">
        <v>10</v>
      </c>
      <c r="D21" s="3"/>
      <c r="E21" s="481"/>
      <c r="F21" s="116"/>
      <c r="G21" s="469"/>
      <c r="H21" s="116"/>
      <c r="I21" s="469"/>
      <c r="J21" s="116"/>
      <c r="K21" s="469"/>
      <c r="L21" s="116"/>
      <c r="M21" s="469"/>
      <c r="N21" s="116"/>
      <c r="O21" s="469"/>
      <c r="P21" s="116"/>
      <c r="Q21" s="469"/>
      <c r="R21" s="116"/>
      <c r="S21" s="469"/>
      <c r="T21" s="116"/>
      <c r="U21" s="469"/>
      <c r="V21" s="116"/>
      <c r="W21" s="469"/>
      <c r="X21" s="261"/>
      <c r="Y21" s="474"/>
      <c r="Z21" s="116"/>
      <c r="AA21" s="475"/>
      <c r="AB21" s="204"/>
      <c r="AC21" s="469"/>
      <c r="AD21" s="204"/>
      <c r="AE21" s="469"/>
      <c r="AF21" s="204"/>
      <c r="AG21" s="469"/>
      <c r="AH21" s="204"/>
      <c r="AI21" s="469"/>
      <c r="AJ21" s="204"/>
      <c r="AK21" s="469"/>
      <c r="AL21" s="204"/>
      <c r="AM21" s="145"/>
      <c r="AN21" s="145"/>
      <c r="AO21" s="95"/>
      <c r="AP21" s="95"/>
      <c r="AQ21" s="481"/>
      <c r="AR21" s="145"/>
      <c r="AS21" s="445"/>
      <c r="AT21" s="145"/>
      <c r="AU21" s="445"/>
      <c r="AV21" s="145"/>
      <c r="AW21" s="445"/>
      <c r="AX21" s="145"/>
      <c r="AY21" s="445"/>
      <c r="AZ21" s="145"/>
      <c r="BA21" s="445"/>
      <c r="BB21" s="145"/>
      <c r="BC21" s="445"/>
      <c r="BD21" s="145"/>
      <c r="BE21" s="445"/>
      <c r="BF21" s="145"/>
      <c r="BG21" s="445"/>
      <c r="BH21" s="145"/>
      <c r="BI21" s="145"/>
      <c r="BJ21" s="145"/>
      <c r="BL21" s="481"/>
      <c r="BM21" s="145"/>
      <c r="BN21" s="445"/>
      <c r="BO21" s="145"/>
      <c r="BP21" s="445"/>
      <c r="BQ21" s="145"/>
      <c r="BR21" s="445"/>
      <c r="BS21" s="145"/>
      <c r="BT21" s="445"/>
      <c r="BU21" s="145"/>
      <c r="BV21" s="145"/>
      <c r="BW21" s="145"/>
      <c r="BX21" s="95"/>
      <c r="BY21" s="109">
        <v>10</v>
      </c>
      <c r="BZ21" s="110">
        <f t="shared" si="1"/>
        <v>0</v>
      </c>
      <c r="CA21" s="145">
        <f t="shared" si="2"/>
        <v>0</v>
      </c>
      <c r="CB21" s="95"/>
      <c r="CC21" s="617"/>
      <c r="CD21" s="95"/>
      <c r="CE21" s="698"/>
      <c r="CF21" s="83"/>
      <c r="CG21" s="574"/>
      <c r="CH21" s="83"/>
      <c r="CI21" s="574"/>
      <c r="CJ21" s="83"/>
      <c r="CK21" s="574"/>
      <c r="CL21" s="83"/>
      <c r="CM21" s="574"/>
      <c r="CN21" s="83"/>
      <c r="CO21" s="574"/>
      <c r="CP21" s="83"/>
      <c r="CQ21" s="574"/>
      <c r="CR21" s="83"/>
      <c r="CS21" s="77"/>
      <c r="CT21" s="145"/>
      <c r="CU21" s="95"/>
      <c r="CV21" s="617"/>
      <c r="CW21" s="504"/>
      <c r="CX21" s="236"/>
      <c r="CY21" s="709"/>
      <c r="CZ21" s="236"/>
      <c r="DA21" s="709"/>
      <c r="DB21" s="236"/>
      <c r="DC21" s="709"/>
      <c r="DD21" s="236"/>
      <c r="DE21" s="709"/>
      <c r="DF21" s="237"/>
      <c r="DG21" s="709"/>
      <c r="DH21" s="237"/>
      <c r="DI21" s="709"/>
      <c r="DJ21" s="237"/>
      <c r="DK21" s="709"/>
      <c r="DL21" s="237"/>
      <c r="DM21" s="709"/>
      <c r="DN21" s="237"/>
      <c r="DO21" s="709"/>
      <c r="DP21" s="237"/>
      <c r="DQ21" s="709"/>
      <c r="DR21" s="237"/>
      <c r="DS21" s="709"/>
      <c r="DT21" s="237"/>
      <c r="DU21" s="145"/>
      <c r="DV21" s="145"/>
      <c r="DW21" s="95"/>
      <c r="DX21" s="95"/>
      <c r="DY21" s="481"/>
      <c r="DZ21" s="145"/>
      <c r="EA21" s="453"/>
      <c r="EB21" s="145"/>
      <c r="EC21" s="453"/>
      <c r="ED21" s="145"/>
      <c r="EE21" s="453"/>
      <c r="EF21" s="145"/>
      <c r="EG21" s="453"/>
      <c r="EH21" s="145"/>
      <c r="EI21" s="453"/>
      <c r="EJ21" s="145"/>
      <c r="EK21" s="453"/>
      <c r="EL21" s="145"/>
      <c r="EM21" s="453"/>
      <c r="EN21" s="145"/>
      <c r="EO21" s="453"/>
      <c r="EP21" s="145"/>
      <c r="EQ21" s="453"/>
      <c r="ER21" s="145"/>
      <c r="ES21" s="453"/>
      <c r="ET21" s="145"/>
      <c r="EU21" s="500"/>
      <c r="EV21" s="145"/>
      <c r="EW21" s="500"/>
      <c r="EX21" s="145"/>
      <c r="EY21" s="253"/>
      <c r="EZ21" s="145"/>
      <c r="FA21" s="95"/>
      <c r="FB21" s="109"/>
      <c r="FC21" s="110">
        <f t="shared" si="0"/>
        <v>0</v>
      </c>
      <c r="FD21" s="145"/>
      <c r="FE21" s="95"/>
      <c r="FF21" s="95"/>
      <c r="FG21" s="481"/>
      <c r="FH21" s="145"/>
      <c r="FI21" s="445"/>
      <c r="FJ21" s="145"/>
      <c r="FK21" s="445"/>
      <c r="FL21" s="145"/>
      <c r="FM21" s="445"/>
      <c r="FN21" s="145"/>
      <c r="FO21" s="145"/>
      <c r="FP21" s="145"/>
      <c r="FQ21" s="95"/>
      <c r="FR21" s="481"/>
      <c r="FS21" s="145"/>
      <c r="FT21" s="445"/>
      <c r="FU21" s="145"/>
      <c r="FV21" s="445"/>
      <c r="FW21" s="145"/>
      <c r="FX21" s="445"/>
      <c r="FY21" s="145"/>
      <c r="FZ21" s="445"/>
      <c r="GA21" s="145"/>
      <c r="GB21" s="445"/>
      <c r="GC21" s="145"/>
      <c r="GD21" s="445"/>
      <c r="GE21" s="145"/>
      <c r="GF21" s="445"/>
      <c r="GG21" s="145"/>
      <c r="GH21" s="145"/>
      <c r="GI21" s="145"/>
      <c r="GJ21" s="95"/>
      <c r="GK21" s="95"/>
      <c r="GL21" s="481"/>
      <c r="GM21" s="77"/>
      <c r="GN21" s="445"/>
      <c r="GO21" s="145"/>
      <c r="GP21" s="445"/>
      <c r="GQ21" s="123"/>
      <c r="GR21" s="445"/>
      <c r="GS21" s="123"/>
      <c r="GT21" s="445"/>
      <c r="GU21" s="123"/>
      <c r="GV21" s="445"/>
      <c r="GW21" s="123"/>
      <c r="GX21" s="445"/>
      <c r="GY21" s="123"/>
      <c r="GZ21" s="145"/>
      <c r="HA21" s="145"/>
      <c r="HB21" s="95"/>
      <c r="HC21" s="95"/>
      <c r="HD21" s="481"/>
      <c r="HE21" s="145"/>
      <c r="HF21" s="481"/>
      <c r="HG21" s="145"/>
      <c r="HH21" s="481"/>
      <c r="HI21" s="145"/>
      <c r="HJ21" s="481"/>
      <c r="HK21" s="145"/>
      <c r="HL21" s="481"/>
      <c r="HM21" s="145"/>
      <c r="HN21" s="481"/>
      <c r="HO21" s="145"/>
      <c r="HP21" s="481"/>
      <c r="HQ21" s="145"/>
      <c r="HR21" s="145"/>
      <c r="HS21" s="145"/>
      <c r="HT21" s="95"/>
      <c r="HU21" s="109">
        <v>10</v>
      </c>
      <c r="HV21" s="110">
        <f t="shared" si="3"/>
        <v>0</v>
      </c>
      <c r="HW21" s="145">
        <f t="shared" si="4"/>
        <v>0</v>
      </c>
      <c r="HX21" s="95"/>
      <c r="HY21" s="109">
        <v>10</v>
      </c>
      <c r="HZ21" s="110">
        <f t="shared" si="5"/>
        <v>0</v>
      </c>
      <c r="IA21" s="145">
        <f t="shared" si="6"/>
        <v>0</v>
      </c>
      <c r="IB21" s="95"/>
      <c r="IC21" s="109">
        <v>10</v>
      </c>
      <c r="ID21" s="110">
        <f t="shared" si="7"/>
        <v>0</v>
      </c>
      <c r="IE21" s="145">
        <f t="shared" si="8"/>
        <v>0</v>
      </c>
      <c r="IF21" s="95"/>
      <c r="IG21" s="109">
        <v>10</v>
      </c>
      <c r="IH21" s="110">
        <f t="shared" si="9"/>
        <v>0</v>
      </c>
      <c r="II21" s="145">
        <f t="shared" si="10"/>
        <v>0</v>
      </c>
      <c r="IJ21" s="95"/>
      <c r="IK21" s="95"/>
      <c r="IL21" s="95"/>
      <c r="IM21" s="481"/>
      <c r="IN21" s="145"/>
      <c r="IO21" s="445"/>
      <c r="IP21" s="145"/>
      <c r="IQ21" s="445"/>
      <c r="IR21" s="145"/>
      <c r="IS21" s="445"/>
      <c r="IT21" s="145"/>
      <c r="IU21" s="445"/>
      <c r="IV21" s="145"/>
      <c r="IW21" s="445"/>
      <c r="IX21" s="145"/>
      <c r="IY21" s="445"/>
      <c r="IZ21" s="145"/>
      <c r="JA21" s="445"/>
      <c r="JB21" s="145"/>
      <c r="JC21" s="445"/>
      <c r="JD21" s="145"/>
      <c r="JE21" s="145"/>
      <c r="JF21" s="145"/>
      <c r="JG21" s="95"/>
      <c r="JH21" s="95"/>
      <c r="JI21" s="481"/>
      <c r="JJ21" s="145"/>
      <c r="JK21" s="445"/>
      <c r="JL21" s="145"/>
      <c r="JM21" s="445"/>
      <c r="JN21" s="145"/>
      <c r="JO21" s="445"/>
      <c r="JP21" s="145"/>
      <c r="JQ21" s="445"/>
      <c r="JR21" s="145"/>
      <c r="JS21" s="445"/>
      <c r="JT21" s="145"/>
      <c r="JU21" s="445"/>
      <c r="JV21" s="145"/>
      <c r="JW21" s="145"/>
      <c r="JX21" s="145"/>
      <c r="JY21" s="95"/>
      <c r="JZ21" s="95"/>
      <c r="KA21" s="481"/>
      <c r="KB21" s="145"/>
      <c r="KC21" s="445"/>
      <c r="KD21" s="145"/>
      <c r="KE21" s="445"/>
      <c r="KF21" s="145"/>
      <c r="KG21" s="445"/>
      <c r="KH21" s="145"/>
      <c r="KI21" s="445"/>
      <c r="KJ21" s="145"/>
      <c r="KK21" s="445"/>
      <c r="KL21" s="145"/>
      <c r="KM21" s="445"/>
      <c r="KN21" s="145"/>
      <c r="KO21" s="445"/>
      <c r="KP21" s="145"/>
      <c r="KQ21" s="445"/>
      <c r="KR21" s="145"/>
      <c r="KS21" s="445"/>
      <c r="KT21" s="145"/>
      <c r="KU21" s="445"/>
      <c r="KV21" s="145"/>
      <c r="KW21" s="445"/>
      <c r="KX21" s="145"/>
      <c r="KY21" s="445"/>
      <c r="KZ21" s="145"/>
      <c r="LA21" s="445"/>
      <c r="LB21" s="145"/>
      <c r="LC21" s="445"/>
      <c r="LD21" s="145"/>
      <c r="LE21" s="445"/>
      <c r="LF21" s="145"/>
      <c r="LG21" s="145"/>
      <c r="LH21" s="145"/>
      <c r="LI21" s="95"/>
      <c r="LJ21" s="95"/>
      <c r="LK21" s="481"/>
      <c r="LL21" s="145"/>
      <c r="LM21" s="445"/>
      <c r="LN21" s="145"/>
      <c r="LO21" s="445"/>
      <c r="LP21" s="145"/>
      <c r="LQ21" s="445"/>
      <c r="LR21" s="145"/>
      <c r="LS21" s="445"/>
      <c r="LT21" s="145"/>
      <c r="LU21" s="445"/>
      <c r="LV21" s="145"/>
      <c r="LW21" s="445"/>
      <c r="LX21" s="145"/>
      <c r="LY21" s="445"/>
      <c r="LZ21" s="145"/>
      <c r="MA21" s="445"/>
      <c r="MB21" s="145"/>
      <c r="MC21" s="445"/>
      <c r="MD21" s="145"/>
      <c r="ME21" s="445"/>
      <c r="MF21" s="145"/>
      <c r="MG21" s="445"/>
      <c r="MH21" s="145"/>
      <c r="MI21" s="445"/>
      <c r="MJ21" s="145"/>
      <c r="MK21" s="445"/>
      <c r="ML21" s="145"/>
      <c r="MM21" s="145"/>
      <c r="MN21" s="145"/>
      <c r="MO21" s="95"/>
      <c r="MP21" s="95"/>
      <c r="MQ21" s="481"/>
      <c r="MR21" s="145"/>
      <c r="MS21" s="445"/>
      <c r="MT21" s="145"/>
      <c r="MU21" s="445"/>
      <c r="MV21" s="145"/>
      <c r="MW21" s="445"/>
      <c r="MX21" s="145"/>
      <c r="MY21" s="445"/>
      <c r="MZ21" s="145"/>
      <c r="NA21" s="445"/>
      <c r="NB21" s="145"/>
      <c r="NC21" s="445"/>
      <c r="ND21" s="145"/>
      <c r="NE21" s="445"/>
      <c r="NF21" s="145"/>
      <c r="NG21" s="445"/>
      <c r="NH21" s="145"/>
      <c r="NI21" s="445"/>
      <c r="NJ21" s="145"/>
      <c r="NK21" s="445"/>
      <c r="NL21" s="145"/>
      <c r="NM21" s="445"/>
      <c r="NN21" s="145"/>
      <c r="NO21" s="445"/>
      <c r="NP21" s="145"/>
      <c r="NQ21" s="445"/>
      <c r="NR21" s="145"/>
      <c r="NS21" s="145"/>
      <c r="NT21" s="145"/>
      <c r="NU21" s="95"/>
      <c r="NV21" s="95"/>
      <c r="NW21" s="445"/>
      <c r="NX21" s="145"/>
      <c r="NY21" s="445"/>
      <c r="NZ21" s="145"/>
      <c r="OA21" s="445"/>
      <c r="OB21" s="145"/>
      <c r="OC21" s="445"/>
      <c r="OD21" s="145"/>
      <c r="OE21" s="445"/>
      <c r="OF21" s="145"/>
      <c r="OG21" s="445"/>
      <c r="OH21" s="145"/>
      <c r="OI21" s="445"/>
      <c r="OJ21" s="145"/>
      <c r="OK21" s="675"/>
      <c r="OL21" s="145"/>
      <c r="OM21" s="675"/>
      <c r="ON21" s="145"/>
      <c r="OO21" s="675"/>
      <c r="OP21" s="675"/>
      <c r="OQ21" s="675"/>
      <c r="OR21" s="675"/>
      <c r="OS21" s="675"/>
      <c r="OT21" s="675"/>
      <c r="OU21" s="675"/>
      <c r="OV21" s="675"/>
      <c r="OW21" s="675"/>
      <c r="OX21" s="675"/>
      <c r="OY21" s="675"/>
      <c r="OZ21" s="675"/>
      <c r="PA21" s="675"/>
      <c r="PB21" s="675"/>
      <c r="PC21" s="675"/>
      <c r="PD21" s="675"/>
      <c r="PE21" s="682"/>
      <c r="PF21" s="682"/>
      <c r="PG21" s="675"/>
      <c r="PH21" s="675"/>
      <c r="PI21" s="719"/>
      <c r="PJ21" s="145"/>
      <c r="PK21" s="719"/>
      <c r="PL21" s="719"/>
      <c r="PM21" s="719"/>
      <c r="PN21" s="719"/>
      <c r="PO21" s="719"/>
      <c r="PP21" s="719"/>
      <c r="PQ21" s="719"/>
      <c r="PR21" s="719"/>
      <c r="PS21" s="719"/>
      <c r="PT21" s="719"/>
      <c r="PU21" s="719"/>
      <c r="PV21" s="719"/>
      <c r="PW21" s="719"/>
      <c r="PX21" s="719"/>
      <c r="PY21" s="145"/>
      <c r="PZ21" s="145"/>
      <c r="QA21" s="95"/>
      <c r="QB21" s="248"/>
      <c r="QC21" s="248"/>
      <c r="QD21" s="248"/>
      <c r="QE21" s="248"/>
      <c r="QF21" s="248"/>
      <c r="QG21" s="248"/>
      <c r="QH21" s="248"/>
      <c r="QI21" s="248"/>
      <c r="QJ21" s="248"/>
      <c r="QK21" s="248"/>
      <c r="QL21" s="248"/>
      <c r="QM21" s="248"/>
      <c r="QN21" s="145"/>
      <c r="QO21" s="145"/>
      <c r="QP21" s="248"/>
      <c r="QQ21" s="95"/>
      <c r="QR21" s="481"/>
      <c r="QS21" s="145"/>
      <c r="QT21" s="445"/>
      <c r="QU21" s="145"/>
      <c r="QV21" s="445"/>
      <c r="QW21" s="145"/>
      <c r="QX21" s="445"/>
      <c r="QY21" s="145"/>
      <c r="QZ21" s="445"/>
      <c r="RA21" s="145"/>
      <c r="RB21" s="445"/>
      <c r="RC21" s="145"/>
      <c r="RD21" s="445"/>
      <c r="RE21" s="145"/>
      <c r="RF21" s="446"/>
      <c r="RG21" s="145"/>
      <c r="RH21" s="446"/>
      <c r="RI21" s="145"/>
      <c r="RJ21" s="446"/>
      <c r="RK21" s="145"/>
      <c r="RL21" s="446"/>
      <c r="RM21" s="145"/>
      <c r="RN21" s="446"/>
      <c r="RO21" s="145"/>
      <c r="RP21" s="145"/>
      <c r="RQ21" s="145"/>
      <c r="RR21" s="95"/>
      <c r="RS21" s="95"/>
      <c r="RT21" s="109">
        <v>10</v>
      </c>
      <c r="RU21" s="110">
        <f t="shared" si="11"/>
        <v>0</v>
      </c>
      <c r="RV21" s="145">
        <f t="shared" si="12"/>
        <v>0</v>
      </c>
      <c r="RW21" s="95"/>
      <c r="RX21" s="109">
        <v>10</v>
      </c>
      <c r="RY21" s="110">
        <f t="shared" si="13"/>
        <v>0</v>
      </c>
      <c r="RZ21" s="145">
        <f t="shared" si="14"/>
        <v>0</v>
      </c>
      <c r="SA21" s="95"/>
      <c r="SB21" s="109">
        <v>10</v>
      </c>
      <c r="SC21" s="110">
        <f t="shared" si="15"/>
        <v>0</v>
      </c>
      <c r="SD21" s="145">
        <f t="shared" si="16"/>
        <v>0</v>
      </c>
      <c r="SE21" s="95"/>
      <c r="SF21" s="95"/>
      <c r="SG21" s="481"/>
      <c r="SH21" s="145"/>
      <c r="SI21" s="445"/>
      <c r="SJ21" s="145"/>
      <c r="SK21" s="445"/>
      <c r="SL21" s="145"/>
      <c r="SM21" s="445"/>
      <c r="SN21" s="145"/>
      <c r="SO21" s="445"/>
      <c r="SP21" s="145"/>
      <c r="SQ21" s="445"/>
      <c r="SR21" s="145"/>
      <c r="SS21" s="445"/>
      <c r="ST21" s="145"/>
      <c r="SU21" s="145"/>
      <c r="SV21" s="145"/>
      <c r="SW21" s="95"/>
      <c r="SX21" s="481"/>
      <c r="SY21" s="145"/>
      <c r="SZ21" s="445"/>
      <c r="TA21" s="145"/>
      <c r="TB21" s="445"/>
      <c r="TC21" s="145"/>
      <c r="TD21" s="445"/>
      <c r="TE21" s="145"/>
      <c r="TF21" s="445"/>
      <c r="TG21" s="145"/>
      <c r="TH21" s="445"/>
      <c r="TI21" s="145"/>
      <c r="TJ21" s="445"/>
      <c r="TK21" s="145"/>
      <c r="TL21" s="145"/>
      <c r="TM21" s="145"/>
      <c r="TN21" s="95"/>
      <c r="TO21" s="95"/>
      <c r="TP21" s="481"/>
      <c r="TQ21" s="145"/>
      <c r="TR21" s="445"/>
      <c r="TS21" s="145"/>
      <c r="TT21" s="445"/>
      <c r="TU21" s="145"/>
      <c r="TV21" s="445"/>
      <c r="TW21" s="145"/>
      <c r="TX21" s="445"/>
      <c r="TY21" s="145"/>
      <c r="TZ21" s="445"/>
      <c r="UA21" s="145"/>
      <c r="UB21" s="446"/>
      <c r="UC21" s="145"/>
      <c r="UD21" s="145"/>
      <c r="UE21" s="145"/>
      <c r="UF21" s="95"/>
      <c r="UG21" s="95"/>
      <c r="UH21" s="109">
        <v>10</v>
      </c>
      <c r="UI21" s="110">
        <f t="shared" si="17"/>
        <v>0</v>
      </c>
      <c r="UJ21" s="145">
        <f t="shared" si="18"/>
        <v>0</v>
      </c>
      <c r="UK21" s="95"/>
      <c r="UL21" s="109">
        <v>10</v>
      </c>
      <c r="UM21" s="110">
        <f t="shared" si="19"/>
        <v>0</v>
      </c>
      <c r="UN21" s="145">
        <f t="shared" si="20"/>
        <v>0</v>
      </c>
      <c r="UO21" s="95"/>
      <c r="UP21" s="109">
        <v>10</v>
      </c>
      <c r="UQ21" s="110">
        <f t="shared" si="21"/>
        <v>0</v>
      </c>
      <c r="UR21" s="145">
        <f t="shared" si="22"/>
        <v>0</v>
      </c>
      <c r="US21" s="95"/>
      <c r="UT21" s="95"/>
      <c r="UU21" s="109">
        <v>10</v>
      </c>
      <c r="UV21" s="110">
        <f t="shared" si="23"/>
        <v>0</v>
      </c>
      <c r="UW21" s="145">
        <f t="shared" si="24"/>
        <v>0</v>
      </c>
      <c r="UX21" s="95"/>
      <c r="UY21" s="109">
        <v>10</v>
      </c>
      <c r="UZ21" s="110">
        <f t="shared" si="25"/>
        <v>0</v>
      </c>
      <c r="VA21" s="145">
        <f t="shared" si="26"/>
        <v>0</v>
      </c>
      <c r="VB21" s="95"/>
      <c r="VC21" s="109">
        <v>10</v>
      </c>
      <c r="VD21" s="110">
        <f t="shared" si="28"/>
        <v>0</v>
      </c>
      <c r="VE21" s="145">
        <f t="shared" si="27"/>
        <v>0</v>
      </c>
      <c r="VF21" s="162"/>
    </row>
    <row r="22" spans="1:578" s="615" customFormat="1">
      <c r="A22" s="76">
        <v>5</v>
      </c>
      <c r="B22" s="501"/>
      <c r="C22" s="72">
        <v>9</v>
      </c>
      <c r="D22" s="3"/>
      <c r="E22" s="524"/>
      <c r="G22" s="470"/>
      <c r="H22" s="227"/>
      <c r="I22" s="470"/>
      <c r="J22" s="227">
        <v>77</v>
      </c>
      <c r="K22" s="470"/>
      <c r="L22" s="227"/>
      <c r="M22" s="470"/>
      <c r="N22" s="227"/>
      <c r="O22" s="470"/>
      <c r="P22" s="227"/>
      <c r="Q22" s="470"/>
      <c r="R22" s="227"/>
      <c r="S22" s="470"/>
      <c r="T22" s="227"/>
      <c r="U22" s="470"/>
      <c r="V22" s="227"/>
      <c r="W22" s="470"/>
      <c r="X22" s="247"/>
      <c r="Y22" s="473"/>
      <c r="Z22" s="227"/>
      <c r="AA22" s="472"/>
      <c r="AB22" s="227"/>
      <c r="AC22" s="470"/>
      <c r="AD22" s="227"/>
      <c r="AE22" s="470"/>
      <c r="AF22" s="227"/>
      <c r="AG22" s="470"/>
      <c r="AH22" s="227"/>
      <c r="AI22" s="470"/>
      <c r="AJ22" s="227"/>
      <c r="AK22" s="470"/>
      <c r="AL22" s="227"/>
      <c r="AM22" s="145">
        <f t="shared" ref="AM22" si="29">SUM(F22+H22+J22+L22,N22,P22,T22,V22,X22,Z22,+R22+AB22,AD22,AF22,AH22,AJ22,AL22,)</f>
        <v>77</v>
      </c>
      <c r="AN22" s="145">
        <f>AM22*10.7639</f>
        <v>828.82029999999997</v>
      </c>
      <c r="AO22" s="95"/>
      <c r="AP22" s="95"/>
      <c r="AQ22" s="481"/>
      <c r="AR22" s="145"/>
      <c r="AS22" s="445"/>
      <c r="AT22" s="145"/>
      <c r="AU22" s="445"/>
      <c r="AV22" s="145"/>
      <c r="AW22" s="445"/>
      <c r="AX22" s="145"/>
      <c r="AY22" s="445"/>
      <c r="AZ22" s="145"/>
      <c r="BA22" s="445"/>
      <c r="BB22" s="145"/>
      <c r="BC22" s="445"/>
      <c r="BD22" s="145"/>
      <c r="BE22" s="445"/>
      <c r="BF22" s="145"/>
      <c r="BG22" s="445"/>
      <c r="BH22" s="145"/>
      <c r="BI22" s="145"/>
      <c r="BJ22" s="145"/>
      <c r="BL22" s="481"/>
      <c r="BM22" s="145"/>
      <c r="BN22" s="445"/>
      <c r="BO22" s="145"/>
      <c r="BP22" s="445"/>
      <c r="BQ22" s="145"/>
      <c r="BR22" s="445"/>
      <c r="BS22" s="145"/>
      <c r="BT22" s="445"/>
      <c r="BU22" s="145"/>
      <c r="BV22" s="145"/>
      <c r="BW22" s="145"/>
      <c r="BX22" s="95"/>
      <c r="BY22" s="109">
        <v>9</v>
      </c>
      <c r="BZ22" s="110">
        <f t="shared" si="1"/>
        <v>77</v>
      </c>
      <c r="CA22" s="145">
        <f t="shared" si="2"/>
        <v>828.82029999999997</v>
      </c>
      <c r="CB22" s="95"/>
      <c r="CC22" s="617"/>
      <c r="CD22" s="95"/>
      <c r="CE22" s="698"/>
      <c r="CF22" s="83"/>
      <c r="CG22" s="574"/>
      <c r="CH22" s="83"/>
      <c r="CI22" s="574"/>
      <c r="CJ22" s="83"/>
      <c r="CK22" s="574"/>
      <c r="CL22" s="83"/>
      <c r="CM22" s="574"/>
      <c r="CN22" s="83"/>
      <c r="CO22" s="574"/>
      <c r="CP22" s="83"/>
      <c r="CQ22" s="574"/>
      <c r="CR22" s="83"/>
      <c r="CS22" s="77"/>
      <c r="CT22" s="145"/>
      <c r="CU22" s="95"/>
      <c r="CV22" s="617"/>
      <c r="CW22" s="481"/>
      <c r="CX22" s="112"/>
      <c r="CY22" s="469"/>
      <c r="CZ22" s="112"/>
      <c r="DA22" s="469"/>
      <c r="DB22" s="112"/>
      <c r="DC22" s="469"/>
      <c r="DD22" s="112"/>
      <c r="DE22" s="469"/>
      <c r="DF22" s="112">
        <v>27</v>
      </c>
      <c r="DG22" s="469"/>
      <c r="DH22" s="204"/>
      <c r="DI22" s="469"/>
      <c r="DJ22" s="116"/>
      <c r="DK22" s="469"/>
      <c r="DL22" s="204"/>
      <c r="DM22" s="469"/>
      <c r="DN22" s="116"/>
      <c r="DO22" s="469"/>
      <c r="DP22" s="116"/>
      <c r="DQ22" s="469"/>
      <c r="DR22" s="116"/>
      <c r="DS22" s="469"/>
      <c r="DT22" s="116"/>
      <c r="DU22" s="116">
        <f t="shared" ref="DU22:DU31" si="30">SUM(CX22+CZ22+DB22+DD22+DF22+DH22+DJ22+DL22+DN22+DP22+DR22+DT22)</f>
        <v>27</v>
      </c>
      <c r="DV22" s="116">
        <f>DU22*10.7639</f>
        <v>290.62529999999998</v>
      </c>
      <c r="DW22" s="238"/>
      <c r="DX22" s="238"/>
      <c r="DY22" s="481"/>
      <c r="DZ22" s="112"/>
      <c r="EA22" s="475"/>
      <c r="EB22" s="112"/>
      <c r="EC22" s="475"/>
      <c r="ED22" s="112"/>
      <c r="EE22" s="475"/>
      <c r="EF22" s="112"/>
      <c r="EG22" s="475"/>
      <c r="EH22" s="112"/>
      <c r="EI22" s="475"/>
      <c r="EJ22" s="112"/>
      <c r="EK22" s="475"/>
      <c r="EL22" s="112"/>
      <c r="EM22" s="475"/>
      <c r="EN22" s="112"/>
      <c r="EO22" s="475"/>
      <c r="EP22" s="112"/>
      <c r="EQ22" s="475"/>
      <c r="ER22" s="112"/>
      <c r="ES22" s="475"/>
      <c r="ET22" s="112"/>
      <c r="EU22" s="475"/>
      <c r="EV22" s="112"/>
      <c r="EW22" s="475"/>
      <c r="EX22" s="112"/>
      <c r="EY22" s="254"/>
      <c r="EZ22" s="116"/>
      <c r="FA22" s="238"/>
      <c r="FB22" s="674">
        <v>9</v>
      </c>
      <c r="FC22" s="110">
        <f t="shared" si="0"/>
        <v>27</v>
      </c>
      <c r="FD22" s="145">
        <f>FC22*10.7639</f>
        <v>290.62529999999998</v>
      </c>
      <c r="FE22" s="95"/>
      <c r="FF22" s="95"/>
      <c r="FG22" s="481"/>
      <c r="FH22" s="145"/>
      <c r="FI22" s="445"/>
      <c r="FJ22" s="145"/>
      <c r="FK22" s="445"/>
      <c r="FL22" s="145"/>
      <c r="FM22" s="445"/>
      <c r="FN22" s="145"/>
      <c r="FO22" s="145"/>
      <c r="FP22" s="145"/>
      <c r="FQ22" s="95"/>
      <c r="FR22" s="481"/>
      <c r="FS22" s="145"/>
      <c r="FT22" s="445"/>
      <c r="FU22" s="145"/>
      <c r="FV22" s="445"/>
      <c r="FW22" s="145"/>
      <c r="FX22" s="445"/>
      <c r="FY22" s="145"/>
      <c r="FZ22" s="445"/>
      <c r="GA22" s="145"/>
      <c r="GB22" s="445"/>
      <c r="GC22" s="145"/>
      <c r="GD22" s="445"/>
      <c r="GE22" s="145"/>
      <c r="GF22" s="445"/>
      <c r="GG22" s="145"/>
      <c r="GH22" s="145"/>
      <c r="GI22" s="145"/>
      <c r="GJ22" s="95"/>
      <c r="GK22" s="95"/>
      <c r="GL22" s="481"/>
      <c r="GM22" s="77"/>
      <c r="GN22" s="445"/>
      <c r="GO22" s="77"/>
      <c r="GP22" s="445"/>
      <c r="GQ22" s="171"/>
      <c r="GR22" s="445"/>
      <c r="GS22" s="171"/>
      <c r="GT22" s="445"/>
      <c r="GU22" s="123"/>
      <c r="GV22" s="445"/>
      <c r="GW22" s="171"/>
      <c r="GX22" s="445"/>
      <c r="GY22" s="123"/>
      <c r="GZ22" s="145"/>
      <c r="HA22" s="145"/>
      <c r="HB22" s="95"/>
      <c r="HC22" s="95"/>
      <c r="HD22" s="481"/>
      <c r="HE22" s="145"/>
      <c r="HF22" s="481"/>
      <c r="HG22" s="145"/>
      <c r="HH22" s="481"/>
      <c r="HI22" s="145"/>
      <c r="HJ22" s="481"/>
      <c r="HK22" s="145"/>
      <c r="HL22" s="481"/>
      <c r="HM22" s="145"/>
      <c r="HN22" s="481"/>
      <c r="HO22" s="145"/>
      <c r="HP22" s="481"/>
      <c r="HQ22" s="145"/>
      <c r="HR22" s="145"/>
      <c r="HS22" s="145"/>
      <c r="HT22" s="95"/>
      <c r="HU22" s="109">
        <v>9</v>
      </c>
      <c r="HV22" s="110">
        <f t="shared" ref="HV22:HV30" si="31">SUM(FO22,GZ22,HR22)</f>
        <v>0</v>
      </c>
      <c r="HW22" s="145">
        <f t="shared" si="4"/>
        <v>0</v>
      </c>
      <c r="HX22" s="95"/>
      <c r="HY22" s="109">
        <v>9</v>
      </c>
      <c r="HZ22" s="110">
        <f t="shared" si="5"/>
        <v>0</v>
      </c>
      <c r="IA22" s="145">
        <f t="shared" si="6"/>
        <v>0</v>
      </c>
      <c r="IB22" s="95"/>
      <c r="IC22" s="109">
        <v>9</v>
      </c>
      <c r="ID22" s="110">
        <f t="shared" si="7"/>
        <v>0</v>
      </c>
      <c r="IE22" s="145">
        <f t="shared" si="8"/>
        <v>0</v>
      </c>
      <c r="IF22" s="95"/>
      <c r="IG22" s="109">
        <v>9</v>
      </c>
      <c r="IH22" s="110">
        <f t="shared" si="9"/>
        <v>104</v>
      </c>
      <c r="II22" s="145">
        <f t="shared" si="10"/>
        <v>1119.4456</v>
      </c>
      <c r="IJ22" s="95"/>
      <c r="IK22" s="95"/>
      <c r="IL22" s="95"/>
      <c r="IM22" s="481"/>
      <c r="IN22" s="145"/>
      <c r="IO22" s="445"/>
      <c r="IP22" s="145"/>
      <c r="IQ22" s="445"/>
      <c r="IR22" s="145"/>
      <c r="IS22" s="445"/>
      <c r="IT22" s="145"/>
      <c r="IU22" s="445"/>
      <c r="IV22" s="145"/>
      <c r="IW22" s="445"/>
      <c r="IX22" s="145"/>
      <c r="IY22" s="445"/>
      <c r="IZ22" s="145"/>
      <c r="JA22" s="445"/>
      <c r="JB22" s="145"/>
      <c r="JC22" s="445"/>
      <c r="JD22" s="145"/>
      <c r="JE22" s="145"/>
      <c r="JF22" s="145"/>
      <c r="JG22" s="95"/>
      <c r="JH22" s="95"/>
      <c r="JI22" s="481"/>
      <c r="JJ22" s="145"/>
      <c r="JK22" s="445"/>
      <c r="JL22" s="145"/>
      <c r="JM22" s="445"/>
      <c r="JN22" s="145"/>
      <c r="JO22" s="445"/>
      <c r="JP22" s="145"/>
      <c r="JQ22" s="445"/>
      <c r="JR22" s="145"/>
      <c r="JS22" s="445"/>
      <c r="JT22" s="145"/>
      <c r="JU22" s="445"/>
      <c r="JV22" s="145"/>
      <c r="JW22" s="145"/>
      <c r="JX22" s="145"/>
      <c r="JY22" s="95"/>
      <c r="JZ22" s="95"/>
      <c r="KA22" s="481"/>
      <c r="KB22" s="145"/>
      <c r="KC22" s="445"/>
      <c r="KD22" s="145"/>
      <c r="KE22" s="445"/>
      <c r="KF22" s="145"/>
      <c r="KG22" s="445"/>
      <c r="KH22" s="145"/>
      <c r="KI22" s="445"/>
      <c r="KJ22" s="145"/>
      <c r="KK22" s="445"/>
      <c r="KL22" s="145"/>
      <c r="KM22" s="445"/>
      <c r="KN22" s="145"/>
      <c r="KO22" s="445"/>
      <c r="KP22" s="145"/>
      <c r="KQ22" s="445"/>
      <c r="KR22" s="145"/>
      <c r="KS22" s="445"/>
      <c r="KT22" s="145"/>
      <c r="KU22" s="445"/>
      <c r="KV22" s="145"/>
      <c r="KW22" s="445"/>
      <c r="KX22" s="145"/>
      <c r="KY22" s="445"/>
      <c r="KZ22" s="145"/>
      <c r="LA22" s="445"/>
      <c r="LB22" s="145"/>
      <c r="LC22" s="445"/>
      <c r="LD22" s="145"/>
      <c r="LE22" s="445"/>
      <c r="LF22" s="145"/>
      <c r="LG22" s="145"/>
      <c r="LH22" s="145"/>
      <c r="LI22" s="95"/>
      <c r="LJ22" s="95"/>
      <c r="LK22" s="481"/>
      <c r="LL22" s="145"/>
      <c r="LM22" s="445"/>
      <c r="LN22" s="145"/>
      <c r="LO22" s="445"/>
      <c r="LP22" s="145"/>
      <c r="LQ22" s="445"/>
      <c r="LR22" s="145"/>
      <c r="LS22" s="445"/>
      <c r="LT22" s="145"/>
      <c r="LU22" s="445"/>
      <c r="LV22" s="145"/>
      <c r="LW22" s="445"/>
      <c r="LX22" s="145"/>
      <c r="LY22" s="445"/>
      <c r="LZ22" s="145"/>
      <c r="MA22" s="445"/>
      <c r="MB22" s="145"/>
      <c r="MC22" s="445"/>
      <c r="MD22" s="145"/>
      <c r="ME22" s="445"/>
      <c r="MF22" s="145"/>
      <c r="MG22" s="445"/>
      <c r="MH22" s="145"/>
      <c r="MI22" s="445"/>
      <c r="MJ22" s="145"/>
      <c r="MK22" s="445"/>
      <c r="ML22" s="145"/>
      <c r="MM22" s="145"/>
      <c r="MN22" s="145"/>
      <c r="MO22" s="95"/>
      <c r="MP22" s="95"/>
      <c r="MQ22" s="481"/>
      <c r="MR22" s="145"/>
      <c r="MS22" s="445"/>
      <c r="MT22" s="145"/>
      <c r="MU22" s="445"/>
      <c r="MV22" s="145"/>
      <c r="MW22" s="445"/>
      <c r="MX22" s="145"/>
      <c r="MY22" s="445"/>
      <c r="MZ22" s="145"/>
      <c r="NA22" s="445"/>
      <c r="NB22" s="145"/>
      <c r="NC22" s="445"/>
      <c r="ND22" s="145"/>
      <c r="NE22" s="445"/>
      <c r="NF22" s="145"/>
      <c r="NG22" s="445"/>
      <c r="NH22" s="145"/>
      <c r="NI22" s="445"/>
      <c r="NJ22" s="145"/>
      <c r="NK22" s="445"/>
      <c r="NL22" s="145"/>
      <c r="NM22" s="445"/>
      <c r="NN22" s="145"/>
      <c r="NO22" s="445"/>
      <c r="NP22" s="145"/>
      <c r="NQ22" s="445"/>
      <c r="NR22" s="145"/>
      <c r="NS22" s="145"/>
      <c r="NT22" s="145"/>
      <c r="NU22" s="95"/>
      <c r="NV22" s="95"/>
      <c r="NW22" s="445"/>
      <c r="NX22" s="145"/>
      <c r="NY22" s="445"/>
      <c r="NZ22" s="145"/>
      <c r="OA22" s="445"/>
      <c r="OB22" s="145"/>
      <c r="OC22" s="445"/>
      <c r="OD22" s="145"/>
      <c r="OE22" s="445"/>
      <c r="OF22" s="145"/>
      <c r="OG22" s="445"/>
      <c r="OH22" s="145"/>
      <c r="OI22" s="445"/>
      <c r="OJ22" s="145"/>
      <c r="OK22" s="675"/>
      <c r="OL22" s="145"/>
      <c r="OM22" s="675"/>
      <c r="ON22" s="145"/>
      <c r="OO22" s="675"/>
      <c r="OP22" s="675"/>
      <c r="OQ22" s="675"/>
      <c r="OR22" s="675"/>
      <c r="OS22" s="675"/>
      <c r="OT22" s="675"/>
      <c r="OU22" s="675"/>
      <c r="OV22" s="675"/>
      <c r="OW22" s="675"/>
      <c r="OX22" s="675"/>
      <c r="OY22" s="675"/>
      <c r="OZ22" s="675"/>
      <c r="PA22" s="675"/>
      <c r="PB22" s="675"/>
      <c r="PC22" s="675"/>
      <c r="PD22" s="675"/>
      <c r="PE22" s="682"/>
      <c r="PF22" s="682"/>
      <c r="PG22" s="675"/>
      <c r="PH22" s="675"/>
      <c r="PI22" s="719"/>
      <c r="PJ22" s="145"/>
      <c r="PK22" s="719"/>
      <c r="PL22" s="719"/>
      <c r="PM22" s="719"/>
      <c r="PN22" s="719"/>
      <c r="PO22" s="719"/>
      <c r="PP22" s="719"/>
      <c r="PQ22" s="719"/>
      <c r="PR22" s="719"/>
      <c r="PS22" s="719"/>
      <c r="PT22" s="719"/>
      <c r="PU22" s="719"/>
      <c r="PV22" s="719"/>
      <c r="PW22" s="719"/>
      <c r="PX22" s="719"/>
      <c r="PY22" s="145"/>
      <c r="PZ22" s="145"/>
      <c r="QA22" s="95"/>
      <c r="QB22" s="248"/>
      <c r="QC22" s="248"/>
      <c r="QD22" s="248"/>
      <c r="QE22" s="248"/>
      <c r="QF22" s="248"/>
      <c r="QG22" s="248"/>
      <c r="QH22" s="248"/>
      <c r="QI22" s="248"/>
      <c r="QJ22" s="248"/>
      <c r="QK22" s="248"/>
      <c r="QL22" s="248"/>
      <c r="QM22" s="248"/>
      <c r="QN22" s="145"/>
      <c r="QO22" s="145"/>
      <c r="QP22" s="248"/>
      <c r="QQ22" s="95"/>
      <c r="QR22" s="481"/>
      <c r="QS22" s="145"/>
      <c r="QT22" s="445"/>
      <c r="QU22" s="145"/>
      <c r="QV22" s="445"/>
      <c r="QW22" s="145"/>
      <c r="QX22" s="445"/>
      <c r="QY22" s="145"/>
      <c r="QZ22" s="445"/>
      <c r="RA22" s="145"/>
      <c r="RB22" s="445"/>
      <c r="RC22" s="145"/>
      <c r="RD22" s="445"/>
      <c r="RE22" s="145"/>
      <c r="RF22" s="446"/>
      <c r="RG22" s="145"/>
      <c r="RH22" s="446"/>
      <c r="RI22" s="145"/>
      <c r="RJ22" s="446"/>
      <c r="RK22" s="145"/>
      <c r="RL22" s="446"/>
      <c r="RM22" s="145"/>
      <c r="RN22" s="446"/>
      <c r="RO22" s="145"/>
      <c r="RP22" s="145"/>
      <c r="RQ22" s="145"/>
      <c r="RR22" s="95"/>
      <c r="RS22" s="95"/>
      <c r="RT22" s="109">
        <v>9</v>
      </c>
      <c r="RU22" s="110">
        <f t="shared" si="11"/>
        <v>0</v>
      </c>
      <c r="RV22" s="145">
        <f t="shared" si="12"/>
        <v>0</v>
      </c>
      <c r="RW22" s="95"/>
      <c r="RX22" s="109">
        <v>9</v>
      </c>
      <c r="RY22" s="110">
        <f t="shared" si="13"/>
        <v>0</v>
      </c>
      <c r="RZ22" s="145">
        <f t="shared" si="14"/>
        <v>0</v>
      </c>
      <c r="SA22" s="95"/>
      <c r="SB22" s="109">
        <v>9</v>
      </c>
      <c r="SC22" s="110">
        <f t="shared" si="15"/>
        <v>0</v>
      </c>
      <c r="SD22" s="145">
        <f t="shared" si="16"/>
        <v>0</v>
      </c>
      <c r="SE22" s="95"/>
      <c r="SF22" s="95"/>
      <c r="SG22" s="481"/>
      <c r="SH22" s="145"/>
      <c r="SI22" s="445"/>
      <c r="SJ22" s="145"/>
      <c r="SK22" s="445"/>
      <c r="SL22" s="145"/>
      <c r="SM22" s="445"/>
      <c r="SN22" s="145"/>
      <c r="SO22" s="445"/>
      <c r="SP22" s="145"/>
      <c r="SQ22" s="445"/>
      <c r="SR22" s="145"/>
      <c r="SS22" s="445"/>
      <c r="ST22" s="145"/>
      <c r="SU22" s="145"/>
      <c r="SV22" s="145"/>
      <c r="SW22" s="95"/>
      <c r="SX22" s="481"/>
      <c r="SY22" s="145"/>
      <c r="SZ22" s="445"/>
      <c r="TA22" s="145"/>
      <c r="TB22" s="445"/>
      <c r="TC22" s="145"/>
      <c r="TD22" s="445"/>
      <c r="TE22" s="145"/>
      <c r="TF22" s="445"/>
      <c r="TG22" s="145"/>
      <c r="TH22" s="445"/>
      <c r="TI22" s="145"/>
      <c r="TJ22" s="445"/>
      <c r="TK22" s="145"/>
      <c r="TL22" s="145"/>
      <c r="TM22" s="145"/>
      <c r="TN22" s="95"/>
      <c r="TO22" s="95"/>
      <c r="TP22" s="481"/>
      <c r="TQ22" s="145"/>
      <c r="TR22" s="445"/>
      <c r="TS22" s="145"/>
      <c r="TT22" s="445"/>
      <c r="TU22" s="145"/>
      <c r="TV22" s="445"/>
      <c r="TW22" s="145"/>
      <c r="TX22" s="445"/>
      <c r="TY22" s="145"/>
      <c r="TZ22" s="445"/>
      <c r="UA22" s="145"/>
      <c r="UB22" s="446"/>
      <c r="UC22" s="145"/>
      <c r="UD22" s="145"/>
      <c r="UE22" s="145"/>
      <c r="UF22" s="95"/>
      <c r="UG22" s="95"/>
      <c r="UH22" s="109">
        <v>9</v>
      </c>
      <c r="UI22" s="110">
        <f t="shared" si="17"/>
        <v>0</v>
      </c>
      <c r="UJ22" s="145">
        <f t="shared" si="18"/>
        <v>0</v>
      </c>
      <c r="UK22" s="95"/>
      <c r="UL22" s="109">
        <v>9</v>
      </c>
      <c r="UM22" s="110">
        <f t="shared" si="19"/>
        <v>0</v>
      </c>
      <c r="UN22" s="145">
        <f t="shared" si="20"/>
        <v>0</v>
      </c>
      <c r="UO22" s="95"/>
      <c r="UP22" s="109">
        <v>9</v>
      </c>
      <c r="UQ22" s="110">
        <f t="shared" si="21"/>
        <v>0</v>
      </c>
      <c r="UR22" s="145">
        <f t="shared" si="22"/>
        <v>0</v>
      </c>
      <c r="US22" s="95"/>
      <c r="UT22" s="95"/>
      <c r="UU22" s="109">
        <v>9</v>
      </c>
      <c r="UV22" s="110">
        <f t="shared" si="23"/>
        <v>104</v>
      </c>
      <c r="UW22" s="145">
        <f t="shared" si="24"/>
        <v>1119.4456</v>
      </c>
      <c r="UX22" s="95"/>
      <c r="UY22" s="109">
        <v>9</v>
      </c>
      <c r="UZ22" s="110">
        <f t="shared" si="25"/>
        <v>0</v>
      </c>
      <c r="VA22" s="145">
        <f t="shared" si="26"/>
        <v>0</v>
      </c>
      <c r="VB22" s="95"/>
      <c r="VC22" s="109">
        <v>9</v>
      </c>
      <c r="VD22" s="110">
        <f t="shared" si="28"/>
        <v>104</v>
      </c>
      <c r="VE22" s="145">
        <f t="shared" si="27"/>
        <v>1119.4456</v>
      </c>
      <c r="VF22" s="162"/>
    </row>
    <row r="23" spans="1:578" s="615" customFormat="1" ht="13.5" thickBot="1">
      <c r="A23" s="76">
        <v>6</v>
      </c>
      <c r="B23" s="501"/>
      <c r="C23" s="72">
        <v>8</v>
      </c>
      <c r="D23" s="3"/>
      <c r="E23" s="524" t="s">
        <v>143</v>
      </c>
      <c r="F23" s="247">
        <v>114</v>
      </c>
      <c r="G23" s="470" t="s">
        <v>143</v>
      </c>
      <c r="H23" s="227">
        <v>150</v>
      </c>
      <c r="I23" s="472" t="s">
        <v>144</v>
      </c>
      <c r="J23" s="227">
        <v>144</v>
      </c>
      <c r="K23" s="470" t="s">
        <v>142</v>
      </c>
      <c r="L23" s="227">
        <v>60</v>
      </c>
      <c r="M23" s="470" t="s">
        <v>142</v>
      </c>
      <c r="N23" s="227">
        <v>50</v>
      </c>
      <c r="O23" s="470"/>
      <c r="P23" s="227"/>
      <c r="Q23" s="472"/>
      <c r="R23" s="227"/>
      <c r="S23" s="470"/>
      <c r="T23" s="227"/>
      <c r="U23" s="470"/>
      <c r="V23" s="227"/>
      <c r="W23" s="470"/>
      <c r="X23" s="247"/>
      <c r="Y23" s="473"/>
      <c r="Z23" s="227"/>
      <c r="AA23" s="472"/>
      <c r="AB23" s="227"/>
      <c r="AC23" s="470"/>
      <c r="AD23" s="227"/>
      <c r="AE23" s="470"/>
      <c r="AF23" s="227"/>
      <c r="AG23" s="470"/>
      <c r="AH23" s="227"/>
      <c r="AI23" s="470"/>
      <c r="AJ23" s="227"/>
      <c r="AK23" s="470"/>
      <c r="AL23" s="227"/>
      <c r="AM23" s="145">
        <f t="shared" ref="AM23:AM29" si="32">SUM(F23+H23+J23+L23,N23,P23,T23,V23,X23,Z23,+R23+AB23,AD23,AF23,AH23,AJ23,AL23,)</f>
        <v>518</v>
      </c>
      <c r="AN23" s="145">
        <f>AM23*10.7639</f>
        <v>5575.7002000000002</v>
      </c>
      <c r="AO23" s="95"/>
      <c r="AP23" s="95"/>
      <c r="AQ23" s="522"/>
      <c r="AR23" s="225"/>
      <c r="AS23" s="470"/>
      <c r="AT23" s="225"/>
      <c r="AU23" s="470"/>
      <c r="AV23" s="225"/>
      <c r="AW23" s="470"/>
      <c r="AX23" s="225"/>
      <c r="AY23" s="470"/>
      <c r="AZ23" s="225"/>
      <c r="BA23" s="470"/>
      <c r="BB23" s="225"/>
      <c r="BC23" s="470"/>
      <c r="BD23" s="225"/>
      <c r="BE23" s="470"/>
      <c r="BF23" s="145"/>
      <c r="BG23" s="445"/>
      <c r="BH23" s="145"/>
      <c r="BI23" s="145"/>
      <c r="BJ23" s="145"/>
      <c r="BL23" s="481"/>
      <c r="BM23" s="145"/>
      <c r="BN23" s="445"/>
      <c r="BO23" s="145"/>
      <c r="BP23" s="445"/>
      <c r="BQ23" s="145"/>
      <c r="BR23" s="445"/>
      <c r="BS23" s="145"/>
      <c r="BT23" s="445"/>
      <c r="BU23" s="145"/>
      <c r="BV23" s="145"/>
      <c r="BW23" s="145"/>
      <c r="BX23" s="95"/>
      <c r="BY23" s="109">
        <v>8</v>
      </c>
      <c r="BZ23" s="110">
        <f t="shared" si="1"/>
        <v>518</v>
      </c>
      <c r="CA23" s="145">
        <f t="shared" si="2"/>
        <v>5575.7002000000002</v>
      </c>
      <c r="CB23" s="95"/>
      <c r="CC23" s="617"/>
      <c r="CD23" s="95"/>
      <c r="CE23" s="698"/>
      <c r="CF23" s="83"/>
      <c r="CG23" s="574"/>
      <c r="CH23" s="83"/>
      <c r="CI23" s="574"/>
      <c r="CJ23" s="83"/>
      <c r="CK23" s="574"/>
      <c r="CL23" s="83"/>
      <c r="CM23" s="574"/>
      <c r="CN23" s="83"/>
      <c r="CO23" s="574"/>
      <c r="CP23" s="83"/>
      <c r="CQ23" s="574"/>
      <c r="CR23" s="83"/>
      <c r="CS23" s="77"/>
      <c r="CT23" s="145"/>
      <c r="CU23" s="95"/>
      <c r="CV23" s="617"/>
      <c r="CW23" s="481" t="s">
        <v>144</v>
      </c>
      <c r="CX23" s="112">
        <v>119</v>
      </c>
      <c r="CY23" s="469" t="s">
        <v>144</v>
      </c>
      <c r="CZ23" s="112">
        <v>126</v>
      </c>
      <c r="DA23" s="469" t="s">
        <v>141</v>
      </c>
      <c r="DB23" s="112">
        <v>95</v>
      </c>
      <c r="DC23" s="469" t="s">
        <v>140</v>
      </c>
      <c r="DD23" s="112">
        <v>66</v>
      </c>
      <c r="DE23" s="469" t="s">
        <v>144</v>
      </c>
      <c r="DF23" s="112">
        <v>115</v>
      </c>
      <c r="DG23" s="469" t="s">
        <v>140</v>
      </c>
      <c r="DH23" s="112">
        <v>92</v>
      </c>
      <c r="DI23" s="469"/>
      <c r="DJ23" s="112"/>
      <c r="DK23" s="469"/>
      <c r="DL23" s="112"/>
      <c r="DM23" s="469"/>
      <c r="DN23" s="112"/>
      <c r="DO23" s="469"/>
      <c r="DP23" s="112"/>
      <c r="DQ23" s="469"/>
      <c r="DR23" s="112"/>
      <c r="DS23" s="469"/>
      <c r="DT23" s="112"/>
      <c r="DU23" s="116">
        <f t="shared" si="30"/>
        <v>613</v>
      </c>
      <c r="DV23" s="116">
        <f>DU23*10.7639</f>
        <v>6598.2707</v>
      </c>
      <c r="DW23" s="238"/>
      <c r="DX23" s="238"/>
      <c r="DY23" s="481" t="s">
        <v>142</v>
      </c>
      <c r="DZ23" s="112">
        <v>78</v>
      </c>
      <c r="EA23" s="475" t="s">
        <v>142</v>
      </c>
      <c r="EB23" s="249">
        <v>78</v>
      </c>
      <c r="EC23" s="469" t="s">
        <v>141</v>
      </c>
      <c r="ED23" s="112">
        <v>93</v>
      </c>
      <c r="EE23" s="475" t="s">
        <v>144</v>
      </c>
      <c r="EF23" s="112">
        <v>138</v>
      </c>
      <c r="EG23" s="475" t="s">
        <v>141</v>
      </c>
      <c r="EH23" s="112">
        <v>103</v>
      </c>
      <c r="EI23" s="475" t="s">
        <v>142</v>
      </c>
      <c r="EJ23" s="112">
        <v>63</v>
      </c>
      <c r="EK23" s="475" t="s">
        <v>144</v>
      </c>
      <c r="EL23" s="517">
        <v>135</v>
      </c>
      <c r="EM23" s="475"/>
      <c r="EN23" s="112"/>
      <c r="EO23" s="475"/>
      <c r="EP23" s="112"/>
      <c r="EQ23" s="475"/>
      <c r="ER23" s="112"/>
      <c r="ES23" s="475"/>
      <c r="ET23" s="112"/>
      <c r="EU23" s="475"/>
      <c r="EV23" s="112"/>
      <c r="EW23" s="475"/>
      <c r="EX23" s="112"/>
      <c r="EY23" s="254">
        <f t="shared" ref="EY23:EY28" si="33">SUM(DZ23+EB23+ED23+EF23+EH23+EJ23+EL23+EN23+EP23+ER23+ET23+EV23+EX23)</f>
        <v>688</v>
      </c>
      <c r="EZ23" s="116">
        <f>EY23*10.7639</f>
        <v>7405.5631999999996</v>
      </c>
      <c r="FA23" s="238"/>
      <c r="FB23" s="674">
        <v>8</v>
      </c>
      <c r="FC23" s="110">
        <f t="shared" si="0"/>
        <v>1301</v>
      </c>
      <c r="FD23" s="145">
        <f>FC23*10.7639</f>
        <v>14003.8339</v>
      </c>
      <c r="FE23" s="95"/>
      <c r="FF23" s="95"/>
      <c r="FG23" s="481"/>
      <c r="FH23" s="145"/>
      <c r="FI23" s="445"/>
      <c r="FJ23" s="145"/>
      <c r="FK23" s="445"/>
      <c r="FL23" s="145"/>
      <c r="FM23" s="445"/>
      <c r="FN23" s="145"/>
      <c r="FO23" s="145"/>
      <c r="FP23" s="145"/>
      <c r="FQ23" s="95"/>
      <c r="FR23" s="481"/>
      <c r="FS23" s="145"/>
      <c r="FT23" s="445"/>
      <c r="FU23" s="145"/>
      <c r="FV23" s="445"/>
      <c r="FW23" s="145"/>
      <c r="FX23" s="445"/>
      <c r="FY23" s="145"/>
      <c r="FZ23" s="445"/>
      <c r="GA23" s="145"/>
      <c r="GB23" s="445"/>
      <c r="GC23" s="145"/>
      <c r="GD23" s="445"/>
      <c r="GE23" s="145"/>
      <c r="GF23" s="445"/>
      <c r="GG23" s="145"/>
      <c r="GH23" s="145"/>
      <c r="GI23" s="145"/>
      <c r="GJ23" s="95"/>
      <c r="GK23" s="95"/>
      <c r="GL23" s="469" t="s">
        <v>145</v>
      </c>
      <c r="GM23" s="112">
        <v>170</v>
      </c>
      <c r="GN23" s="469" t="s">
        <v>141</v>
      </c>
      <c r="GO23" s="518">
        <v>91</v>
      </c>
      <c r="GP23" s="469" t="s">
        <v>141</v>
      </c>
      <c r="GQ23" s="663">
        <v>81</v>
      </c>
      <c r="GS23" s="622"/>
      <c r="GT23" s="469"/>
      <c r="GU23" s="518"/>
      <c r="GV23" s="469"/>
      <c r="GW23" s="518"/>
      <c r="GX23" s="469"/>
      <c r="GY23" s="123"/>
      <c r="GZ23" s="145">
        <f t="shared" ref="GZ23:GZ31" si="34">GM23+GO23+GQ23+GS23+GU23+GW23+GY23</f>
        <v>342</v>
      </c>
      <c r="HA23" s="145">
        <f t="shared" ref="HA23:HA31" si="35">GZ23*10.7639</f>
        <v>3681.2538</v>
      </c>
      <c r="HB23" s="95"/>
      <c r="HC23" s="95"/>
      <c r="HD23" s="481"/>
      <c r="HE23" s="145"/>
      <c r="HF23" s="674"/>
      <c r="HG23" s="145"/>
      <c r="HH23" s="481"/>
      <c r="HI23" s="145"/>
      <c r="HJ23" s="481"/>
      <c r="HK23" s="145"/>
      <c r="HL23" s="481"/>
      <c r="HM23" s="145"/>
      <c r="HN23" s="481"/>
      <c r="HO23" s="145"/>
      <c r="HP23" s="481"/>
      <c r="HQ23" s="145"/>
      <c r="HR23" s="145"/>
      <c r="HS23" s="145"/>
      <c r="HT23" s="95"/>
      <c r="HU23" s="109">
        <v>8</v>
      </c>
      <c r="HV23" s="110">
        <f t="shared" si="31"/>
        <v>342</v>
      </c>
      <c r="HW23" s="145">
        <f t="shared" si="4"/>
        <v>3681.2538</v>
      </c>
      <c r="HX23" s="95"/>
      <c r="HY23" s="109">
        <v>8</v>
      </c>
      <c r="HZ23" s="110">
        <f t="shared" si="5"/>
        <v>0</v>
      </c>
      <c r="IA23" s="145">
        <f t="shared" si="6"/>
        <v>0</v>
      </c>
      <c r="IB23" s="95"/>
      <c r="IC23" s="109">
        <v>8</v>
      </c>
      <c r="ID23" s="110">
        <f t="shared" si="7"/>
        <v>342</v>
      </c>
      <c r="IE23" s="145">
        <f t="shared" si="8"/>
        <v>3681.2538</v>
      </c>
      <c r="IF23" s="95"/>
      <c r="IG23" s="109">
        <v>8</v>
      </c>
      <c r="IH23" s="110">
        <f t="shared" si="9"/>
        <v>2161</v>
      </c>
      <c r="II23" s="145">
        <f t="shared" si="10"/>
        <v>23260.787899999999</v>
      </c>
      <c r="IJ23" s="95"/>
      <c r="IK23" s="95"/>
      <c r="IL23" s="95"/>
      <c r="IM23" s="481"/>
      <c r="IN23" s="145"/>
      <c r="IO23" s="445"/>
      <c r="IP23" s="145"/>
      <c r="IQ23" s="445"/>
      <c r="IR23" s="145"/>
      <c r="IS23" s="445"/>
      <c r="IT23" s="145"/>
      <c r="IU23" s="445"/>
      <c r="IV23" s="145"/>
      <c r="IW23" s="445"/>
      <c r="IX23" s="145"/>
      <c r="IY23" s="445"/>
      <c r="IZ23" s="145"/>
      <c r="JA23" s="445"/>
      <c r="JB23" s="145"/>
      <c r="JC23" s="445"/>
      <c r="JD23" s="145"/>
      <c r="JE23" s="145"/>
      <c r="JF23" s="145"/>
      <c r="JG23" s="95"/>
      <c r="JH23" s="95"/>
      <c r="JI23" s="481"/>
      <c r="JJ23" s="145"/>
      <c r="JK23" s="445"/>
      <c r="JL23" s="145"/>
      <c r="JM23" s="445"/>
      <c r="JN23" s="145"/>
      <c r="JO23" s="445"/>
      <c r="JP23" s="145"/>
      <c r="JQ23" s="445"/>
      <c r="JR23" s="145"/>
      <c r="JS23" s="445"/>
      <c r="JT23" s="145"/>
      <c r="JU23" s="445"/>
      <c r="JV23" s="145"/>
      <c r="JW23" s="145"/>
      <c r="JX23" s="145"/>
      <c r="JY23" s="95"/>
      <c r="JZ23" s="95"/>
      <c r="KA23" s="481"/>
      <c r="KB23" s="145"/>
      <c r="KC23" s="445"/>
      <c r="KD23" s="145"/>
      <c r="KE23" s="445"/>
      <c r="KF23" s="145"/>
      <c r="KG23" s="445"/>
      <c r="KH23" s="145"/>
      <c r="KI23" s="445"/>
      <c r="KJ23" s="145"/>
      <c r="KK23" s="445"/>
      <c r="KL23" s="145"/>
      <c r="KM23" s="445"/>
      <c r="KN23" s="145"/>
      <c r="KO23" s="445"/>
      <c r="KP23" s="145"/>
      <c r="KQ23" s="445"/>
      <c r="KR23" s="145"/>
      <c r="KS23" s="445"/>
      <c r="KT23" s="145"/>
      <c r="KU23" s="445"/>
      <c r="KV23" s="145"/>
      <c r="KW23" s="445"/>
      <c r="KX23" s="145"/>
      <c r="KY23" s="445"/>
      <c r="KZ23" s="145"/>
      <c r="LA23" s="445"/>
      <c r="LB23" s="145"/>
      <c r="LC23" s="445"/>
      <c r="LD23" s="145"/>
      <c r="LE23" s="445"/>
      <c r="LF23" s="145"/>
      <c r="LG23" s="145"/>
      <c r="LH23" s="145"/>
      <c r="LI23" s="95"/>
      <c r="LJ23" s="95"/>
      <c r="LK23" s="481"/>
      <c r="LL23" s="145"/>
      <c r="LM23" s="445"/>
      <c r="LN23" s="145"/>
      <c r="LO23" s="445"/>
      <c r="LP23" s="145"/>
      <c r="LQ23" s="568"/>
      <c r="LR23" s="145"/>
      <c r="LS23" s="445"/>
      <c r="LT23" s="145"/>
      <c r="LU23" s="445"/>
      <c r="LV23" s="145"/>
      <c r="LW23" s="445"/>
      <c r="LX23" s="145"/>
      <c r="LY23" s="445"/>
      <c r="LZ23" s="145"/>
      <c r="MA23" s="445"/>
      <c r="MB23" s="145"/>
      <c r="MC23" s="445"/>
      <c r="MD23" s="145"/>
      <c r="ME23" s="445"/>
      <c r="MF23" s="145"/>
      <c r="MG23" s="445"/>
      <c r="MH23" s="145"/>
      <c r="MI23" s="445"/>
      <c r="MJ23" s="145"/>
      <c r="MK23" s="445"/>
      <c r="ML23" s="145"/>
      <c r="MM23" s="145"/>
      <c r="MN23" s="145"/>
      <c r="MO23" s="95"/>
      <c r="MP23" s="95"/>
      <c r="MQ23" s="481"/>
      <c r="MR23" s="145"/>
      <c r="MS23" s="445"/>
      <c r="MT23" s="145"/>
      <c r="MU23" s="445"/>
      <c r="MV23" s="145"/>
      <c r="MW23" s="445"/>
      <c r="MX23" s="145"/>
      <c r="MY23" s="445"/>
      <c r="MZ23" s="145"/>
      <c r="NA23" s="445"/>
      <c r="NB23" s="145"/>
      <c r="NC23" s="445"/>
      <c r="ND23" s="145"/>
      <c r="NE23" s="445"/>
      <c r="NF23" s="145"/>
      <c r="NG23" s="445"/>
      <c r="NH23" s="145"/>
      <c r="NI23" s="445"/>
      <c r="NJ23" s="145"/>
      <c r="NK23" s="445"/>
      <c r="NL23" s="145"/>
      <c r="NM23" s="445"/>
      <c r="NN23" s="145"/>
      <c r="NO23" s="445"/>
      <c r="NP23" s="145"/>
      <c r="NQ23" s="445"/>
      <c r="NR23" s="145"/>
      <c r="NS23" s="145"/>
      <c r="NT23" s="145"/>
      <c r="NU23" s="95"/>
      <c r="NV23" s="95"/>
      <c r="NW23" s="445"/>
      <c r="NX23" s="145"/>
      <c r="NY23" s="445"/>
      <c r="NZ23" s="145"/>
      <c r="OA23" s="445"/>
      <c r="OB23" s="145"/>
      <c r="OC23" s="445"/>
      <c r="OD23" s="145"/>
      <c r="OE23" s="445"/>
      <c r="OF23" s="145"/>
      <c r="OG23" s="445"/>
      <c r="OH23" s="145"/>
      <c r="OI23" s="445"/>
      <c r="OJ23" s="145"/>
      <c r="OK23" s="697"/>
      <c r="OL23" s="145"/>
      <c r="OM23" s="697"/>
      <c r="ON23" s="145"/>
      <c r="OO23" s="697"/>
      <c r="OP23" s="697"/>
      <c r="OQ23" s="697"/>
      <c r="OR23" s="697"/>
      <c r="OS23" s="697"/>
      <c r="OT23" s="697"/>
      <c r="OU23" s="697"/>
      <c r="OV23" s="697"/>
      <c r="OW23" s="697"/>
      <c r="OX23" s="697"/>
      <c r="OY23" s="697"/>
      <c r="OZ23" s="697"/>
      <c r="PA23" s="697"/>
      <c r="PB23" s="697"/>
      <c r="PC23" s="697"/>
      <c r="PD23" s="697"/>
      <c r="PE23" s="697"/>
      <c r="PF23" s="697"/>
      <c r="PG23" s="697"/>
      <c r="PH23" s="697"/>
      <c r="PI23" s="719"/>
      <c r="PJ23" s="145"/>
      <c r="PK23" s="719"/>
      <c r="PL23" s="719"/>
      <c r="PM23" s="719"/>
      <c r="PN23" s="719"/>
      <c r="PO23" s="719"/>
      <c r="PP23" s="719"/>
      <c r="PQ23" s="719"/>
      <c r="PR23" s="719"/>
      <c r="PS23" s="719"/>
      <c r="PT23" s="719"/>
      <c r="PU23" s="719"/>
      <c r="PV23" s="719"/>
      <c r="PW23" s="719"/>
      <c r="PX23" s="719"/>
      <c r="PY23" s="145"/>
      <c r="PZ23" s="145"/>
      <c r="QA23" s="95"/>
      <c r="QB23" s="145"/>
      <c r="QC23" s="95"/>
      <c r="QD23" s="145"/>
      <c r="QE23" s="95"/>
      <c r="QF23" s="145"/>
      <c r="QG23" s="95"/>
      <c r="QH23" s="145"/>
      <c r="QI23" s="95"/>
      <c r="QJ23" s="145"/>
      <c r="QK23" s="95"/>
      <c r="QL23" s="145"/>
      <c r="QM23" s="95"/>
      <c r="QN23" s="145"/>
      <c r="QO23" s="145"/>
      <c r="QP23" s="248"/>
      <c r="QQ23" s="95"/>
      <c r="QR23" s="481"/>
      <c r="QS23" s="145"/>
      <c r="QT23" s="445"/>
      <c r="QU23" s="145"/>
      <c r="QV23" s="445"/>
      <c r="QW23" s="145"/>
      <c r="QX23" s="445"/>
      <c r="QY23" s="145"/>
      <c r="QZ23" s="445"/>
      <c r="RA23" s="145"/>
      <c r="RB23" s="445"/>
      <c r="RC23" s="145"/>
      <c r="RD23" s="445"/>
      <c r="RE23" s="145"/>
      <c r="RF23" s="446"/>
      <c r="RG23" s="145"/>
      <c r="RH23" s="446"/>
      <c r="RI23" s="145"/>
      <c r="RJ23" s="446"/>
      <c r="RK23" s="145"/>
      <c r="RL23" s="446"/>
      <c r="RM23" s="145"/>
      <c r="RN23" s="446"/>
      <c r="RO23" s="145"/>
      <c r="RP23" s="145"/>
      <c r="RQ23" s="145"/>
      <c r="RR23" s="95"/>
      <c r="RS23" s="95"/>
      <c r="RT23" s="109">
        <v>8</v>
      </c>
      <c r="RU23" s="110">
        <f t="shared" si="11"/>
        <v>0</v>
      </c>
      <c r="RV23" s="145">
        <f t="shared" si="12"/>
        <v>0</v>
      </c>
      <c r="RW23" s="95"/>
      <c r="RX23" s="109">
        <v>8</v>
      </c>
      <c r="RY23" s="110">
        <f t="shared" si="13"/>
        <v>0</v>
      </c>
      <c r="RZ23" s="145">
        <f t="shared" si="14"/>
        <v>0</v>
      </c>
      <c r="SA23" s="95"/>
      <c r="SB23" s="109">
        <v>8</v>
      </c>
      <c r="SC23" s="110">
        <f t="shared" si="15"/>
        <v>0</v>
      </c>
      <c r="SD23" s="145">
        <f t="shared" si="16"/>
        <v>0</v>
      </c>
      <c r="SE23" s="95"/>
      <c r="SF23" s="95"/>
      <c r="SG23" s="481"/>
      <c r="SH23" s="145"/>
      <c r="SI23" s="445"/>
      <c r="SJ23" s="145"/>
      <c r="SK23" s="445"/>
      <c r="SL23" s="145"/>
      <c r="SM23" s="445"/>
      <c r="SN23" s="145"/>
      <c r="SO23" s="445"/>
      <c r="SP23" s="145"/>
      <c r="SQ23" s="445"/>
      <c r="SR23" s="145"/>
      <c r="SS23" s="445"/>
      <c r="ST23" s="145"/>
      <c r="SU23" s="145"/>
      <c r="SV23" s="145"/>
      <c r="SW23" s="95"/>
      <c r="SX23" s="481"/>
      <c r="SY23" s="145"/>
      <c r="SZ23" s="445"/>
      <c r="TA23" s="145"/>
      <c r="TB23" s="445"/>
      <c r="TC23" s="145"/>
      <c r="TD23" s="445"/>
      <c r="TE23" s="145"/>
      <c r="TF23" s="445"/>
      <c r="TG23" s="145"/>
      <c r="TH23" s="445"/>
      <c r="TI23" s="145"/>
      <c r="TJ23" s="445"/>
      <c r="TK23" s="145"/>
      <c r="TL23" s="145"/>
      <c r="TM23" s="145"/>
      <c r="TN23" s="95"/>
      <c r="TO23" s="95"/>
      <c r="TP23" s="481"/>
      <c r="TQ23" s="145"/>
      <c r="TR23" s="445"/>
      <c r="TS23" s="145"/>
      <c r="TT23" s="445"/>
      <c r="TU23" s="145"/>
      <c r="TV23" s="445"/>
      <c r="TW23" s="145"/>
      <c r="TX23" s="445"/>
      <c r="TY23" s="145"/>
      <c r="TZ23" s="445"/>
      <c r="UA23" s="145"/>
      <c r="UB23" s="446"/>
      <c r="UC23" s="145"/>
      <c r="UD23" s="145"/>
      <c r="UE23" s="145"/>
      <c r="UF23" s="95"/>
      <c r="UG23" s="95"/>
      <c r="UH23" s="109">
        <v>8</v>
      </c>
      <c r="UI23" s="110">
        <f t="shared" si="17"/>
        <v>0</v>
      </c>
      <c r="UJ23" s="145">
        <f t="shared" si="18"/>
        <v>0</v>
      </c>
      <c r="UK23" s="95"/>
      <c r="UL23" s="109">
        <v>8</v>
      </c>
      <c r="UM23" s="110">
        <f t="shared" si="19"/>
        <v>0</v>
      </c>
      <c r="UN23" s="145">
        <f t="shared" si="20"/>
        <v>0</v>
      </c>
      <c r="UO23" s="95"/>
      <c r="UP23" s="109">
        <v>8</v>
      </c>
      <c r="UQ23" s="110">
        <f t="shared" si="21"/>
        <v>0</v>
      </c>
      <c r="UR23" s="145">
        <f t="shared" si="22"/>
        <v>0</v>
      </c>
      <c r="US23" s="95"/>
      <c r="UT23" s="95"/>
      <c r="UU23" s="109">
        <v>8</v>
      </c>
      <c r="UV23" s="110">
        <f t="shared" si="23"/>
        <v>2161</v>
      </c>
      <c r="UW23" s="145">
        <f t="shared" si="24"/>
        <v>23260.787899999999</v>
      </c>
      <c r="UX23" s="95"/>
      <c r="UY23" s="109">
        <v>8</v>
      </c>
      <c r="UZ23" s="110">
        <f t="shared" si="25"/>
        <v>0</v>
      </c>
      <c r="VA23" s="145">
        <f t="shared" si="26"/>
        <v>0</v>
      </c>
      <c r="VB23" s="95"/>
      <c r="VC23" s="109">
        <v>8</v>
      </c>
      <c r="VD23" s="110">
        <f t="shared" si="28"/>
        <v>2161</v>
      </c>
      <c r="VE23" s="145">
        <f t="shared" si="27"/>
        <v>23260.787899999999</v>
      </c>
      <c r="VF23" s="162"/>
    </row>
    <row r="24" spans="1:578" s="615" customFormat="1" ht="13.5" thickBot="1">
      <c r="A24" s="76">
        <v>7</v>
      </c>
      <c r="B24" s="501"/>
      <c r="C24" s="72">
        <v>7</v>
      </c>
      <c r="D24" s="3"/>
      <c r="E24" s="522" t="s">
        <v>143</v>
      </c>
      <c r="F24" s="227">
        <v>115</v>
      </c>
      <c r="G24" s="470" t="s">
        <v>140</v>
      </c>
      <c r="H24" s="227">
        <v>75</v>
      </c>
      <c r="I24" s="583" t="s">
        <v>142</v>
      </c>
      <c r="J24" s="579">
        <v>66</v>
      </c>
      <c r="K24" s="522" t="s">
        <v>142</v>
      </c>
      <c r="L24" s="227">
        <v>56</v>
      </c>
      <c r="M24" s="571" t="s">
        <v>143</v>
      </c>
      <c r="N24" s="247">
        <v>123</v>
      </c>
      <c r="O24" s="470" t="s">
        <v>142</v>
      </c>
      <c r="P24" s="227">
        <v>66</v>
      </c>
      <c r="Q24" s="472" t="s">
        <v>142</v>
      </c>
      <c r="R24" s="227">
        <v>61</v>
      </c>
      <c r="S24" s="470" t="s">
        <v>142</v>
      </c>
      <c r="T24" s="227">
        <v>59</v>
      </c>
      <c r="U24" s="470" t="s">
        <v>142</v>
      </c>
      <c r="V24" s="227">
        <v>52</v>
      </c>
      <c r="W24" s="470" t="s">
        <v>142</v>
      </c>
      <c r="X24" s="247">
        <v>51</v>
      </c>
      <c r="Y24" s="473" t="s">
        <v>140</v>
      </c>
      <c r="Z24" s="227">
        <v>73</v>
      </c>
      <c r="AA24" s="472" t="s">
        <v>141</v>
      </c>
      <c r="AB24" s="227">
        <v>94</v>
      </c>
      <c r="AC24" s="470" t="s">
        <v>142</v>
      </c>
      <c r="AD24" s="227">
        <v>63</v>
      </c>
      <c r="AE24" s="470" t="s">
        <v>142</v>
      </c>
      <c r="AF24" s="227">
        <v>57</v>
      </c>
      <c r="AG24" s="470" t="s">
        <v>142</v>
      </c>
      <c r="AH24" s="227">
        <v>71</v>
      </c>
      <c r="AI24" s="470" t="s">
        <v>140</v>
      </c>
      <c r="AJ24" s="227">
        <v>82</v>
      </c>
      <c r="AK24" s="470"/>
      <c r="AL24" s="227"/>
      <c r="AM24" s="145">
        <f t="shared" si="32"/>
        <v>1164</v>
      </c>
      <c r="AN24" s="145">
        <f>AM24*10.7639</f>
        <v>12529.179599999999</v>
      </c>
      <c r="AO24" s="95"/>
      <c r="AP24" s="95"/>
      <c r="AQ24" s="522"/>
      <c r="AR24" s="227"/>
      <c r="AS24" s="470"/>
      <c r="AT24" s="227"/>
      <c r="AU24" s="470"/>
      <c r="AV24" s="227"/>
      <c r="AW24" s="470"/>
      <c r="AX24" s="227"/>
      <c r="AY24" s="470"/>
      <c r="AZ24" s="227"/>
      <c r="BA24" s="470"/>
      <c r="BB24" s="227"/>
      <c r="BC24" s="470"/>
      <c r="BD24" s="227"/>
      <c r="BE24" s="470"/>
      <c r="BF24" s="77"/>
      <c r="BG24" s="450"/>
      <c r="BH24" s="77"/>
      <c r="BI24" s="145"/>
      <c r="BJ24" s="145"/>
      <c r="BL24" s="898" t="s">
        <v>141</v>
      </c>
      <c r="BM24" s="145">
        <v>47</v>
      </c>
      <c r="BN24" s="445"/>
      <c r="BO24" s="145"/>
      <c r="BP24" s="445"/>
      <c r="BQ24" s="145"/>
      <c r="BR24" s="445"/>
      <c r="BS24" s="145"/>
      <c r="BT24" s="445"/>
      <c r="BU24" s="145"/>
      <c r="BV24" s="145">
        <f t="shared" ref="BV24:BV30" si="36">BM24+BO24+BQ24+BS24+BU24</f>
        <v>47</v>
      </c>
      <c r="BW24" s="145">
        <f t="shared" ref="BW24:BW30" si="37">BV24*10.7639</f>
        <v>505.9033</v>
      </c>
      <c r="BX24" s="95"/>
      <c r="BY24" s="109">
        <v>7</v>
      </c>
      <c r="BZ24" s="110">
        <f t="shared" si="1"/>
        <v>1211</v>
      </c>
      <c r="CA24" s="145">
        <f t="shared" si="2"/>
        <v>13035.082899999999</v>
      </c>
      <c r="CB24" s="95"/>
      <c r="CC24" s="617"/>
      <c r="CD24" s="95"/>
      <c r="CE24" s="698"/>
      <c r="CF24" s="83"/>
      <c r="CG24" s="574"/>
      <c r="CH24" s="83"/>
      <c r="CI24" s="574"/>
      <c r="CJ24" s="83"/>
      <c r="CK24" s="574"/>
      <c r="CL24" s="83"/>
      <c r="CM24" s="574"/>
      <c r="CN24" s="83"/>
      <c r="CO24" s="574"/>
      <c r="CP24" s="83"/>
      <c r="CQ24" s="574"/>
      <c r="CR24" s="83"/>
      <c r="CS24" s="77"/>
      <c r="CT24" s="145"/>
      <c r="CU24" s="95"/>
      <c r="CV24" s="617"/>
      <c r="CW24" s="481" t="s">
        <v>143</v>
      </c>
      <c r="CX24" s="112">
        <v>91</v>
      </c>
      <c r="CY24" s="469" t="s">
        <v>140</v>
      </c>
      <c r="CZ24" s="112">
        <v>76</v>
      </c>
      <c r="DA24" s="469" t="s">
        <v>142</v>
      </c>
      <c r="DB24" s="112">
        <v>54</v>
      </c>
      <c r="DC24" s="469" t="s">
        <v>142</v>
      </c>
      <c r="DD24" s="112">
        <v>70</v>
      </c>
      <c r="DE24" s="469" t="s">
        <v>142</v>
      </c>
      <c r="DF24" s="112">
        <v>59</v>
      </c>
      <c r="DG24" s="469" t="s">
        <v>143</v>
      </c>
      <c r="DH24" s="112">
        <v>101</v>
      </c>
      <c r="DI24" s="469" t="s">
        <v>142</v>
      </c>
      <c r="DJ24" s="112">
        <v>58</v>
      </c>
      <c r="DK24" s="711" t="s">
        <v>142</v>
      </c>
      <c r="DL24" s="621">
        <v>69</v>
      </c>
      <c r="DM24" s="711" t="s">
        <v>142</v>
      </c>
      <c r="DN24" s="517">
        <v>51</v>
      </c>
      <c r="DO24" s="713" t="s">
        <v>140</v>
      </c>
      <c r="DP24" s="622">
        <v>68</v>
      </c>
      <c r="DQ24" s="713" t="s">
        <v>143</v>
      </c>
      <c r="DR24" s="622">
        <v>91</v>
      </c>
      <c r="DS24" s="713"/>
      <c r="DT24" s="622"/>
      <c r="DU24" s="116">
        <f t="shared" si="30"/>
        <v>788</v>
      </c>
      <c r="DV24" s="116">
        <f>DU24*10.7639</f>
        <v>8481.9531999999999</v>
      </c>
      <c r="DW24" s="238"/>
      <c r="DX24" s="238"/>
      <c r="DY24" s="481" t="s">
        <v>144</v>
      </c>
      <c r="DZ24" s="112">
        <v>160</v>
      </c>
      <c r="EA24" s="475" t="s">
        <v>143</v>
      </c>
      <c r="EB24" s="112">
        <v>108</v>
      </c>
      <c r="EC24" s="475" t="s">
        <v>141</v>
      </c>
      <c r="ED24" s="112">
        <v>114</v>
      </c>
      <c r="EE24" s="474" t="s">
        <v>142</v>
      </c>
      <c r="EF24" s="112">
        <v>65</v>
      </c>
      <c r="EG24" s="474" t="s">
        <v>142</v>
      </c>
      <c r="EH24" s="112">
        <v>64</v>
      </c>
      <c r="EI24" s="475" t="s">
        <v>142</v>
      </c>
      <c r="EJ24" s="112">
        <v>50</v>
      </c>
      <c r="EK24" s="475" t="s">
        <v>140</v>
      </c>
      <c r="EL24" s="249">
        <v>76</v>
      </c>
      <c r="EM24" s="474" t="s">
        <v>141</v>
      </c>
      <c r="EN24" s="112">
        <v>89</v>
      </c>
      <c r="EO24" s="475" t="s">
        <v>141</v>
      </c>
      <c r="EP24" s="112">
        <v>101</v>
      </c>
      <c r="EQ24" s="475" t="s">
        <v>141</v>
      </c>
      <c r="ER24" s="112">
        <v>85</v>
      </c>
      <c r="ES24" s="623"/>
      <c r="ET24" s="517"/>
      <c r="EU24" s="475"/>
      <c r="EV24" s="112"/>
      <c r="EW24" s="475"/>
      <c r="EX24" s="112"/>
      <c r="EY24" s="254">
        <f t="shared" si="33"/>
        <v>912</v>
      </c>
      <c r="EZ24" s="116">
        <f t="shared" ref="EZ24:EZ31" si="38">EY24*10.7639</f>
        <v>9816.6767999999993</v>
      </c>
      <c r="FA24" s="238"/>
      <c r="FB24" s="674">
        <v>7</v>
      </c>
      <c r="FC24" s="110">
        <f t="shared" si="0"/>
        <v>1700</v>
      </c>
      <c r="FD24" s="145">
        <f>FC24*10.7639</f>
        <v>18298.63</v>
      </c>
      <c r="FE24" s="95"/>
      <c r="FF24" s="95"/>
      <c r="FG24" s="481"/>
      <c r="FH24" s="116"/>
      <c r="FI24" s="469"/>
      <c r="FJ24" s="116"/>
      <c r="FK24" s="469"/>
      <c r="FL24" s="116"/>
      <c r="FM24" s="469"/>
      <c r="FN24" s="116"/>
      <c r="FO24" s="145"/>
      <c r="FP24" s="145"/>
      <c r="FQ24" s="95"/>
      <c r="FR24" s="481"/>
      <c r="FS24" s="145"/>
      <c r="FT24" s="445"/>
      <c r="FU24" s="145"/>
      <c r="FV24" s="445"/>
      <c r="FW24" s="145"/>
      <c r="FX24" s="445"/>
      <c r="FY24" s="145"/>
      <c r="FZ24" s="445"/>
      <c r="GA24" s="145"/>
      <c r="GB24" s="445"/>
      <c r="GC24" s="145"/>
      <c r="GD24" s="445"/>
      <c r="GE24" s="145"/>
      <c r="GF24" s="445"/>
      <c r="GG24" s="145"/>
      <c r="GH24" s="145"/>
      <c r="GI24" s="145"/>
      <c r="GJ24" s="95"/>
      <c r="GK24" s="95"/>
      <c r="GL24" s="474" t="s">
        <v>144</v>
      </c>
      <c r="GM24" s="112">
        <v>100</v>
      </c>
      <c r="GN24" s="475" t="s">
        <v>141</v>
      </c>
      <c r="GO24" s="112">
        <v>92</v>
      </c>
      <c r="GP24" s="469" t="s">
        <v>142</v>
      </c>
      <c r="GQ24" s="518">
        <v>73</v>
      </c>
      <c r="GR24" s="469" t="s">
        <v>143</v>
      </c>
      <c r="GS24" s="518">
        <v>138</v>
      </c>
      <c r="GT24" s="469" t="s">
        <v>141</v>
      </c>
      <c r="GU24" s="518">
        <v>97</v>
      </c>
      <c r="GV24" s="469"/>
      <c r="GW24" s="518"/>
      <c r="GX24" s="469"/>
      <c r="GY24" s="171"/>
      <c r="GZ24" s="145">
        <f t="shared" si="34"/>
        <v>500</v>
      </c>
      <c r="HA24" s="145">
        <f t="shared" si="35"/>
        <v>5381.95</v>
      </c>
      <c r="HB24" s="95"/>
      <c r="HC24" s="95"/>
      <c r="HD24" s="481" t="s">
        <v>144</v>
      </c>
      <c r="HE24" s="249">
        <v>118</v>
      </c>
      <c r="HF24" s="674" t="s">
        <v>142</v>
      </c>
      <c r="HG24" s="112">
        <v>61</v>
      </c>
      <c r="HH24" s="674"/>
      <c r="HI24" s="77"/>
      <c r="HJ24" s="481"/>
      <c r="HK24" s="77"/>
      <c r="HL24" s="481"/>
      <c r="HM24" s="77"/>
      <c r="HN24" s="481"/>
      <c r="HO24" s="77"/>
      <c r="HP24" s="481"/>
      <c r="HQ24" s="77"/>
      <c r="HR24" s="145">
        <f>HE24+HG24+HI24+HK24+HM24+HO24+HQ24</f>
        <v>179</v>
      </c>
      <c r="HS24" s="145">
        <f>HR24*10.7639</f>
        <v>1926.7381</v>
      </c>
      <c r="HT24" s="95"/>
      <c r="HU24" s="109">
        <v>7</v>
      </c>
      <c r="HV24" s="110">
        <f t="shared" si="31"/>
        <v>679</v>
      </c>
      <c r="HW24" s="145">
        <f t="shared" si="4"/>
        <v>7308.6880999999994</v>
      </c>
      <c r="HX24" s="95"/>
      <c r="HY24" s="109">
        <v>7</v>
      </c>
      <c r="HZ24" s="110">
        <f t="shared" si="5"/>
        <v>0</v>
      </c>
      <c r="IA24" s="145">
        <f t="shared" si="6"/>
        <v>0</v>
      </c>
      <c r="IB24" s="95"/>
      <c r="IC24" s="109">
        <v>7</v>
      </c>
      <c r="ID24" s="110">
        <f t="shared" si="7"/>
        <v>679</v>
      </c>
      <c r="IE24" s="145">
        <f t="shared" si="8"/>
        <v>7308.6880999999994</v>
      </c>
      <c r="IF24" s="95"/>
      <c r="IG24" s="109">
        <v>7</v>
      </c>
      <c r="IH24" s="110">
        <f t="shared" si="9"/>
        <v>3590</v>
      </c>
      <c r="II24" s="145">
        <f t="shared" si="10"/>
        <v>38642.400999999998</v>
      </c>
      <c r="IJ24" s="95"/>
      <c r="IK24" s="95"/>
      <c r="IL24" s="95"/>
      <c r="IM24" s="481"/>
      <c r="IN24" s="145"/>
      <c r="IO24" s="445"/>
      <c r="IP24" s="145"/>
      <c r="IQ24" s="445"/>
      <c r="IR24" s="145"/>
      <c r="IS24" s="445"/>
      <c r="IT24" s="145"/>
      <c r="IU24" s="445"/>
      <c r="IV24" s="145"/>
      <c r="IW24" s="445"/>
      <c r="IX24" s="145"/>
      <c r="IY24" s="445"/>
      <c r="IZ24" s="145"/>
      <c r="JA24" s="445"/>
      <c r="JB24" s="145"/>
      <c r="JC24" s="445"/>
      <c r="JD24" s="145"/>
      <c r="JE24" s="145"/>
      <c r="JF24" s="145"/>
      <c r="JG24" s="95"/>
      <c r="JH24" s="95"/>
      <c r="JI24" s="481"/>
      <c r="JJ24" s="145"/>
      <c r="JK24" s="445"/>
      <c r="JL24" s="145"/>
      <c r="JM24" s="445"/>
      <c r="JN24" s="145"/>
      <c r="JO24" s="445"/>
      <c r="JP24" s="145"/>
      <c r="JQ24" s="445"/>
      <c r="JR24" s="145"/>
      <c r="JS24" s="445"/>
      <c r="JT24" s="145"/>
      <c r="JU24" s="445"/>
      <c r="JV24" s="145"/>
      <c r="JW24" s="145"/>
      <c r="JX24" s="145"/>
      <c r="JY24" s="95"/>
      <c r="JZ24" s="95"/>
      <c r="KA24" s="481" t="s">
        <v>143</v>
      </c>
      <c r="KB24" s="145">
        <v>94</v>
      </c>
      <c r="KC24" s="445" t="s">
        <v>141</v>
      </c>
      <c r="KD24" s="145">
        <v>74</v>
      </c>
      <c r="KE24" s="445" t="s">
        <v>142</v>
      </c>
      <c r="KF24" s="145">
        <v>55</v>
      </c>
      <c r="KG24" s="856" t="s">
        <v>142</v>
      </c>
      <c r="KH24" s="145">
        <v>56</v>
      </c>
      <c r="KI24" s="445" t="s">
        <v>141</v>
      </c>
      <c r="KJ24" s="145">
        <v>77</v>
      </c>
      <c r="KK24" s="445" t="s">
        <v>141</v>
      </c>
      <c r="KL24" s="145">
        <v>77</v>
      </c>
      <c r="KM24" s="445" t="s">
        <v>142</v>
      </c>
      <c r="KN24" s="145">
        <v>55</v>
      </c>
      <c r="KO24" s="445" t="s">
        <v>142</v>
      </c>
      <c r="KP24" s="145">
        <v>54</v>
      </c>
      <c r="KQ24" s="445" t="s">
        <v>141</v>
      </c>
      <c r="KR24" s="145">
        <v>73</v>
      </c>
      <c r="KS24" s="445" t="s">
        <v>143</v>
      </c>
      <c r="KT24" s="145">
        <v>92</v>
      </c>
      <c r="KU24" s="445"/>
      <c r="KV24" s="145"/>
      <c r="KW24" s="445"/>
      <c r="KX24" s="145"/>
      <c r="KY24" s="445"/>
      <c r="KZ24" s="591"/>
      <c r="LA24" s="445"/>
      <c r="LB24" s="145"/>
      <c r="LC24" s="445"/>
      <c r="LD24" s="145"/>
      <c r="LE24" s="445"/>
      <c r="LF24" s="145"/>
      <c r="LG24" s="145">
        <f t="shared" ref="LG24:LG29" si="39">SUM(KB24,KD24,KF24,KH24,KJ24,KP24,KL24,KN24,KR24,KT24,KV24,KX24,KZ24,LB24,LD24,LF24)</f>
        <v>707</v>
      </c>
      <c r="LH24" s="145">
        <f t="shared" ref="LH24:LH31" si="40">LG24*10.7639</f>
        <v>7610.0772999999999</v>
      </c>
      <c r="LI24" s="95"/>
      <c r="LJ24" s="95"/>
      <c r="LK24" s="481" t="s">
        <v>141</v>
      </c>
      <c r="LL24" s="77">
        <v>71</v>
      </c>
      <c r="LM24" s="445" t="s">
        <v>142</v>
      </c>
      <c r="LN24" s="77">
        <v>50</v>
      </c>
      <c r="LO24" s="445" t="s">
        <v>142</v>
      </c>
      <c r="LP24" s="541">
        <v>50</v>
      </c>
      <c r="LQ24" s="453" t="s">
        <v>144</v>
      </c>
      <c r="LR24" s="539">
        <v>110</v>
      </c>
      <c r="LS24" s="453" t="s">
        <v>144</v>
      </c>
      <c r="LT24" s="77">
        <v>130</v>
      </c>
      <c r="LU24" s="453" t="s">
        <v>142</v>
      </c>
      <c r="LV24" s="77">
        <v>52</v>
      </c>
      <c r="LW24" s="450" t="s">
        <v>141</v>
      </c>
      <c r="LX24" s="77">
        <v>71</v>
      </c>
      <c r="LY24" s="445" t="s">
        <v>141</v>
      </c>
      <c r="LZ24" s="145">
        <v>71</v>
      </c>
      <c r="MA24" s="445"/>
      <c r="MB24" s="145"/>
      <c r="MC24" s="445"/>
      <c r="MD24" s="145"/>
      <c r="ME24" s="445"/>
      <c r="MF24" s="145"/>
      <c r="MG24" s="445"/>
      <c r="MH24" s="145"/>
      <c r="MI24" s="445"/>
      <c r="MJ24" s="145"/>
      <c r="MK24" s="445"/>
      <c r="ML24" s="145"/>
      <c r="MM24" s="145">
        <f t="shared" ref="MM24:MM30" si="41">SUM(LL24,LN24,LP24,LR24,LT24,LV24,LX24,LZ24,MB24,MD24,MF24,MH24,MJ24,ML24,)</f>
        <v>605</v>
      </c>
      <c r="MN24" s="145">
        <f>MM24*10.7639</f>
        <v>6512.1594999999998</v>
      </c>
      <c r="MO24" s="95"/>
      <c r="MP24" s="95"/>
      <c r="MQ24" s="481" t="s">
        <v>144</v>
      </c>
      <c r="MR24" s="77">
        <v>128</v>
      </c>
      <c r="MS24" s="445" t="s">
        <v>144</v>
      </c>
      <c r="MT24" s="541">
        <v>94</v>
      </c>
      <c r="MU24" s="543" t="s">
        <v>144</v>
      </c>
      <c r="MV24" s="538">
        <v>137</v>
      </c>
      <c r="MW24" s="453" t="s">
        <v>144</v>
      </c>
      <c r="MX24" s="77">
        <v>97</v>
      </c>
      <c r="MY24" s="445" t="s">
        <v>144</v>
      </c>
      <c r="MZ24" s="77">
        <v>96</v>
      </c>
      <c r="NA24" s="450" t="s">
        <v>144</v>
      </c>
      <c r="NB24" s="77">
        <v>129</v>
      </c>
      <c r="NC24" s="445"/>
      <c r="ND24" s="77"/>
      <c r="NE24" s="445"/>
      <c r="NF24" s="77"/>
      <c r="NG24" s="445"/>
      <c r="NH24" s="145"/>
      <c r="NI24" s="445"/>
      <c r="NJ24" s="145"/>
      <c r="NK24" s="445"/>
      <c r="NL24" s="145"/>
      <c r="NM24" s="445"/>
      <c r="NN24" s="145"/>
      <c r="NO24" s="445"/>
      <c r="NP24" s="145"/>
      <c r="NQ24" s="445"/>
      <c r="NR24" s="145"/>
      <c r="NS24" s="145">
        <f t="shared" ref="NS24:NS31" si="42">SUM(MR24,MT24,MV24,MX24,MZ24,NB24,ND24,NF24,NH24,NJ24,NL24,NN24,NP24,NR24,)</f>
        <v>681</v>
      </c>
      <c r="NT24" s="145">
        <f t="shared" ref="NT24:NT31" si="43">NS24*10.7639</f>
        <v>7330.2159000000001</v>
      </c>
      <c r="NU24" s="95"/>
      <c r="NV24" s="95"/>
      <c r="NW24" s="445"/>
      <c r="NX24" s="145"/>
      <c r="NY24" s="445"/>
      <c r="NZ24" s="145"/>
      <c r="OA24" s="445"/>
      <c r="OB24" s="145"/>
      <c r="OC24" s="445"/>
      <c r="OD24" s="145"/>
      <c r="OE24" s="445"/>
      <c r="OF24" s="145"/>
      <c r="OG24" s="445"/>
      <c r="OH24" s="145"/>
      <c r="OI24" s="445"/>
      <c r="OJ24" s="145"/>
      <c r="OK24" s="697"/>
      <c r="OL24" s="145"/>
      <c r="OM24" s="697"/>
      <c r="ON24" s="145"/>
      <c r="OO24" s="697"/>
      <c r="OP24" s="697"/>
      <c r="OQ24" s="697"/>
      <c r="OR24" s="697"/>
      <c r="OS24" s="697"/>
      <c r="OT24" s="697"/>
      <c r="OU24" s="697"/>
      <c r="OV24" s="697"/>
      <c r="OW24" s="697"/>
      <c r="OX24" s="697"/>
      <c r="OY24" s="697"/>
      <c r="OZ24" s="697"/>
      <c r="PA24" s="697"/>
      <c r="PB24" s="697"/>
      <c r="PC24" s="697"/>
      <c r="PD24" s="697"/>
      <c r="PE24" s="697"/>
      <c r="PF24" s="697"/>
      <c r="PG24" s="697"/>
      <c r="PH24" s="77"/>
      <c r="PI24" s="719"/>
      <c r="PJ24" s="145"/>
      <c r="PK24" s="719"/>
      <c r="PL24" s="719"/>
      <c r="PM24" s="719"/>
      <c r="PN24" s="719"/>
      <c r="PO24" s="719"/>
      <c r="PP24" s="719"/>
      <c r="PQ24" s="719"/>
      <c r="PR24" s="719"/>
      <c r="PS24" s="719"/>
      <c r="PT24" s="719"/>
      <c r="PU24" s="719"/>
      <c r="PV24" s="719"/>
      <c r="PW24" s="719"/>
      <c r="PX24" s="719"/>
      <c r="PY24" s="145"/>
      <c r="PZ24" s="145"/>
      <c r="QA24" s="95"/>
      <c r="QB24" s="695"/>
      <c r="QC24" s="95"/>
      <c r="QD24" s="695"/>
      <c r="QE24" s="95"/>
      <c r="QF24" s="695"/>
      <c r="QG24" s="95"/>
      <c r="QH24" s="695"/>
      <c r="QI24" s="95"/>
      <c r="QJ24" s="695"/>
      <c r="QK24" s="95"/>
      <c r="QL24" s="695"/>
      <c r="QM24" s="83"/>
      <c r="QN24" s="145"/>
      <c r="QO24" s="145"/>
      <c r="QP24" s="248"/>
      <c r="QQ24" s="95"/>
      <c r="QR24" s="481"/>
      <c r="QS24" s="145"/>
      <c r="QT24" s="445"/>
      <c r="QU24" s="145"/>
      <c r="QV24" s="445"/>
      <c r="QW24" s="145"/>
      <c r="QX24" s="445"/>
      <c r="QY24" s="145"/>
      <c r="QZ24" s="445"/>
      <c r="RA24" s="145"/>
      <c r="RB24" s="445"/>
      <c r="RC24" s="145"/>
      <c r="RD24" s="445"/>
      <c r="RE24" s="145"/>
      <c r="RF24" s="446"/>
      <c r="RG24" s="145"/>
      <c r="RH24" s="446"/>
      <c r="RI24" s="145"/>
      <c r="RJ24" s="446"/>
      <c r="RK24" s="145"/>
      <c r="RL24" s="446"/>
      <c r="RM24" s="145"/>
      <c r="RN24" s="446"/>
      <c r="RO24" s="145"/>
      <c r="RP24" s="145"/>
      <c r="RQ24" s="145"/>
      <c r="RR24" s="95"/>
      <c r="RS24" s="95"/>
      <c r="RT24" s="109">
        <v>7</v>
      </c>
      <c r="RU24" s="110">
        <f t="shared" si="11"/>
        <v>1993</v>
      </c>
      <c r="RV24" s="145">
        <f t="shared" si="12"/>
        <v>21452.452699999998</v>
      </c>
      <c r="RW24" s="95"/>
      <c r="RX24" s="109">
        <v>7</v>
      </c>
      <c r="RY24" s="110">
        <f t="shared" si="13"/>
        <v>0</v>
      </c>
      <c r="RZ24" s="145">
        <f t="shared" si="14"/>
        <v>0</v>
      </c>
      <c r="SA24" s="95"/>
      <c r="SB24" s="109">
        <v>7</v>
      </c>
      <c r="SC24" s="110">
        <f t="shared" si="15"/>
        <v>1993</v>
      </c>
      <c r="SD24" s="145">
        <f t="shared" si="16"/>
        <v>21452.452699999998</v>
      </c>
      <c r="SE24" s="95"/>
      <c r="SF24" s="95"/>
      <c r="SG24" s="481"/>
      <c r="SH24" s="145"/>
      <c r="SI24" s="445"/>
      <c r="SJ24" s="145"/>
      <c r="SK24" s="445"/>
      <c r="SL24" s="145"/>
      <c r="SM24" s="445"/>
      <c r="SN24" s="145"/>
      <c r="SO24" s="445"/>
      <c r="SP24" s="145"/>
      <c r="SQ24" s="445"/>
      <c r="SR24" s="145"/>
      <c r="SS24" s="445"/>
      <c r="ST24" s="145"/>
      <c r="SU24" s="145"/>
      <c r="SV24" s="145"/>
      <c r="SW24" s="95"/>
      <c r="SX24" s="481"/>
      <c r="SY24" s="145"/>
      <c r="SZ24" s="445"/>
      <c r="TA24" s="145"/>
      <c r="TB24" s="445"/>
      <c r="TC24" s="145"/>
      <c r="TD24" s="445"/>
      <c r="TE24" s="145"/>
      <c r="TF24" s="445"/>
      <c r="TG24" s="145"/>
      <c r="TH24" s="445"/>
      <c r="TI24" s="145"/>
      <c r="TJ24" s="445"/>
      <c r="TK24" s="145"/>
      <c r="TL24" s="145"/>
      <c r="TM24" s="145"/>
      <c r="TN24" s="95"/>
      <c r="TO24" s="95"/>
      <c r="TP24" s="481"/>
      <c r="TQ24" s="145"/>
      <c r="TR24" s="445"/>
      <c r="TS24" s="145"/>
      <c r="TT24" s="445"/>
      <c r="TU24" s="145"/>
      <c r="TV24" s="445"/>
      <c r="TW24" s="145"/>
      <c r="TX24" s="445"/>
      <c r="TY24" s="145"/>
      <c r="TZ24" s="445"/>
      <c r="UA24" s="145"/>
      <c r="UB24" s="446"/>
      <c r="UC24" s="145"/>
      <c r="UD24" s="145"/>
      <c r="UE24" s="145"/>
      <c r="UF24" s="95"/>
      <c r="UG24" s="95"/>
      <c r="UH24" s="109">
        <v>7</v>
      </c>
      <c r="UI24" s="110">
        <f t="shared" si="17"/>
        <v>0</v>
      </c>
      <c r="UJ24" s="145">
        <f t="shared" si="18"/>
        <v>0</v>
      </c>
      <c r="UK24" s="95"/>
      <c r="UL24" s="109">
        <v>7</v>
      </c>
      <c r="UM24" s="110">
        <f t="shared" si="19"/>
        <v>0</v>
      </c>
      <c r="UN24" s="145">
        <f t="shared" si="20"/>
        <v>0</v>
      </c>
      <c r="UO24" s="95"/>
      <c r="UP24" s="109">
        <v>7</v>
      </c>
      <c r="UQ24" s="110">
        <f t="shared" si="21"/>
        <v>0</v>
      </c>
      <c r="UR24" s="145">
        <f t="shared" si="22"/>
        <v>0</v>
      </c>
      <c r="US24" s="95"/>
      <c r="UT24" s="95"/>
      <c r="UU24" s="109">
        <v>7</v>
      </c>
      <c r="UV24" s="110">
        <f t="shared" si="23"/>
        <v>5583</v>
      </c>
      <c r="UW24" s="145">
        <f t="shared" si="24"/>
        <v>60094.8537</v>
      </c>
      <c r="UX24" s="95"/>
      <c r="UY24" s="109">
        <v>7</v>
      </c>
      <c r="UZ24" s="110">
        <f t="shared" si="25"/>
        <v>0</v>
      </c>
      <c r="VA24" s="145">
        <f t="shared" si="26"/>
        <v>0</v>
      </c>
      <c r="VB24" s="95"/>
      <c r="VC24" s="109">
        <v>7</v>
      </c>
      <c r="VD24" s="110">
        <f t="shared" si="28"/>
        <v>5583</v>
      </c>
      <c r="VE24" s="145">
        <f t="shared" si="27"/>
        <v>60094.8537</v>
      </c>
      <c r="VF24" s="162"/>
    </row>
    <row r="25" spans="1:578" s="615" customFormat="1" ht="13.5" thickBot="1">
      <c r="A25" s="76">
        <v>8</v>
      </c>
      <c r="B25" s="501"/>
      <c r="C25" s="72">
        <v>6</v>
      </c>
      <c r="D25" s="3"/>
      <c r="E25" s="522" t="s">
        <v>144</v>
      </c>
      <c r="F25" s="227">
        <v>102</v>
      </c>
      <c r="G25" s="473" t="s">
        <v>144</v>
      </c>
      <c r="H25" s="247">
        <v>102</v>
      </c>
      <c r="I25" s="640" t="s">
        <v>142</v>
      </c>
      <c r="J25" s="641">
        <v>63</v>
      </c>
      <c r="K25" s="523" t="s">
        <v>141</v>
      </c>
      <c r="L25" s="227">
        <v>82</v>
      </c>
      <c r="M25" s="522" t="s">
        <v>140</v>
      </c>
      <c r="N25" s="227">
        <v>63</v>
      </c>
      <c r="O25" s="470" t="s">
        <v>144</v>
      </c>
      <c r="P25" s="227">
        <v>119</v>
      </c>
      <c r="Q25" s="470" t="s">
        <v>143</v>
      </c>
      <c r="R25" s="227">
        <v>102</v>
      </c>
      <c r="S25" s="473" t="s">
        <v>141</v>
      </c>
      <c r="T25" s="247">
        <v>77</v>
      </c>
      <c r="U25" s="473" t="s">
        <v>140</v>
      </c>
      <c r="V25" s="227">
        <v>67</v>
      </c>
      <c r="W25" s="470" t="s">
        <v>140</v>
      </c>
      <c r="X25" s="247">
        <v>67</v>
      </c>
      <c r="Y25" s="473" t="s">
        <v>140</v>
      </c>
      <c r="Z25" s="227">
        <v>66</v>
      </c>
      <c r="AA25" s="472" t="s">
        <v>141</v>
      </c>
      <c r="AB25" s="227">
        <v>86</v>
      </c>
      <c r="AC25" s="470" t="s">
        <v>140</v>
      </c>
      <c r="AD25" s="227">
        <v>63</v>
      </c>
      <c r="AE25" s="470" t="s">
        <v>143</v>
      </c>
      <c r="AF25" s="227">
        <v>103</v>
      </c>
      <c r="AG25" s="470" t="s">
        <v>140</v>
      </c>
      <c r="AH25" s="227">
        <v>64</v>
      </c>
      <c r="AI25" s="470" t="s">
        <v>141</v>
      </c>
      <c r="AJ25" s="247">
        <v>86</v>
      </c>
      <c r="AK25" s="581" t="s">
        <v>142</v>
      </c>
      <c r="AL25" s="535">
        <v>63</v>
      </c>
      <c r="AM25" s="253">
        <f t="shared" si="32"/>
        <v>1375</v>
      </c>
      <c r="AN25" s="145">
        <f>AM25*10.7639</f>
        <v>14800.362499999999</v>
      </c>
      <c r="AO25" s="95"/>
      <c r="AP25" s="95"/>
      <c r="AQ25" s="522" t="s">
        <v>143</v>
      </c>
      <c r="AR25" s="227">
        <v>104</v>
      </c>
      <c r="AS25" s="470" t="s">
        <v>140</v>
      </c>
      <c r="AT25" s="227">
        <v>83</v>
      </c>
      <c r="AU25" s="470" t="s">
        <v>141</v>
      </c>
      <c r="AV25" s="227">
        <v>86</v>
      </c>
      <c r="AW25" s="470" t="s">
        <v>140</v>
      </c>
      <c r="AX25" s="227">
        <v>69</v>
      </c>
      <c r="AY25" s="473" t="s">
        <v>140</v>
      </c>
      <c r="AZ25" s="227">
        <v>79</v>
      </c>
      <c r="BA25" s="470" t="s">
        <v>141</v>
      </c>
      <c r="BB25" s="227">
        <v>89</v>
      </c>
      <c r="BC25" s="470" t="s">
        <v>142</v>
      </c>
      <c r="BD25" s="227">
        <v>67</v>
      </c>
      <c r="BE25" s="470"/>
      <c r="BF25" s="77"/>
      <c r="BG25" s="445"/>
      <c r="BH25" s="77"/>
      <c r="BI25" s="145">
        <f>SUM(AR25+AT25+AV25+AX25+AZ25+BB25+BD25+BF25+BH25)</f>
        <v>577</v>
      </c>
      <c r="BJ25" s="145">
        <f t="shared" ref="BJ25:BJ31" si="44">BI25*10.7639</f>
        <v>6210.7703000000001</v>
      </c>
      <c r="BL25" s="898"/>
      <c r="BM25" s="145">
        <v>74</v>
      </c>
      <c r="BN25" s="675"/>
      <c r="BO25" s="145"/>
      <c r="BP25" s="675"/>
      <c r="BQ25" s="591"/>
      <c r="BR25" s="445"/>
      <c r="BS25" s="145"/>
      <c r="BT25" s="445"/>
      <c r="BU25" s="145"/>
      <c r="BV25" s="145">
        <f t="shared" si="36"/>
        <v>74</v>
      </c>
      <c r="BW25" s="145">
        <f t="shared" si="37"/>
        <v>796.52859999999998</v>
      </c>
      <c r="BX25" s="95"/>
      <c r="BY25" s="109">
        <v>6</v>
      </c>
      <c r="BZ25" s="110">
        <f t="shared" si="1"/>
        <v>2026</v>
      </c>
      <c r="CA25" s="145">
        <f t="shared" si="2"/>
        <v>21807.661400000001</v>
      </c>
      <c r="CB25" s="95"/>
      <c r="CC25" s="617"/>
      <c r="CD25" s="95"/>
      <c r="CE25" s="698"/>
      <c r="CF25" s="83"/>
      <c r="CG25" s="574"/>
      <c r="CH25" s="83"/>
      <c r="CI25" s="574"/>
      <c r="CJ25" s="83"/>
      <c r="CK25" s="574"/>
      <c r="CL25" s="83"/>
      <c r="CM25" s="574"/>
      <c r="CN25" s="83"/>
      <c r="CO25" s="574"/>
      <c r="CP25" s="83"/>
      <c r="CQ25" s="574"/>
      <c r="CR25" s="83"/>
      <c r="CS25" s="77"/>
      <c r="CT25" s="145"/>
      <c r="CU25" s="95"/>
      <c r="CV25" s="617"/>
      <c r="CW25" s="698" t="s">
        <v>144</v>
      </c>
      <c r="CX25" s="112">
        <v>106</v>
      </c>
      <c r="CY25" s="469" t="s">
        <v>144</v>
      </c>
      <c r="CZ25" s="112">
        <v>107</v>
      </c>
      <c r="DA25" s="469" t="s">
        <v>140</v>
      </c>
      <c r="DB25" s="112">
        <v>71</v>
      </c>
      <c r="DC25" s="474" t="s">
        <v>141</v>
      </c>
      <c r="DD25" s="112">
        <v>83</v>
      </c>
      <c r="DE25" s="469" t="s">
        <v>141</v>
      </c>
      <c r="DF25" s="112">
        <v>85</v>
      </c>
      <c r="DG25" s="469" t="s">
        <v>142</v>
      </c>
      <c r="DH25" s="112">
        <v>53</v>
      </c>
      <c r="DI25" s="469" t="s">
        <v>140</v>
      </c>
      <c r="DJ25" s="112">
        <v>74</v>
      </c>
      <c r="DK25" s="469" t="s">
        <v>143</v>
      </c>
      <c r="DL25" s="112">
        <v>97</v>
      </c>
      <c r="DM25" s="469" t="s">
        <v>142</v>
      </c>
      <c r="DN25" s="112">
        <v>51</v>
      </c>
      <c r="DO25" s="469" t="s">
        <v>141</v>
      </c>
      <c r="DP25" s="112">
        <v>80</v>
      </c>
      <c r="DQ25" s="469" t="s">
        <v>141</v>
      </c>
      <c r="DR25" s="112">
        <v>81</v>
      </c>
      <c r="DS25" s="469" t="s">
        <v>140</v>
      </c>
      <c r="DT25" s="112">
        <v>64</v>
      </c>
      <c r="DU25" s="116">
        <f t="shared" si="30"/>
        <v>952</v>
      </c>
      <c r="DV25" s="116">
        <f t="shared" ref="DV25:DV31" si="45">DU25*10.7639</f>
        <v>10247.2328</v>
      </c>
      <c r="DW25" s="238"/>
      <c r="DX25" s="238"/>
      <c r="DY25" s="481" t="s">
        <v>144</v>
      </c>
      <c r="DZ25" s="112">
        <v>95</v>
      </c>
      <c r="EA25" s="475" t="s">
        <v>144</v>
      </c>
      <c r="EB25" s="112">
        <v>95</v>
      </c>
      <c r="EC25" s="474" t="s">
        <v>142</v>
      </c>
      <c r="ED25" s="249">
        <v>50</v>
      </c>
      <c r="EE25" s="474" t="s">
        <v>143</v>
      </c>
      <c r="EF25" s="595">
        <v>120</v>
      </c>
      <c r="EG25" s="597" t="s">
        <v>142</v>
      </c>
      <c r="EH25" s="595">
        <v>57</v>
      </c>
      <c r="EI25" s="475" t="s">
        <v>141</v>
      </c>
      <c r="EJ25" s="112">
        <v>81</v>
      </c>
      <c r="EK25" s="475" t="s">
        <v>141</v>
      </c>
      <c r="EL25" s="112">
        <v>71</v>
      </c>
      <c r="EM25" s="475" t="s">
        <v>141</v>
      </c>
      <c r="EN25" s="112">
        <v>71</v>
      </c>
      <c r="EO25" s="475" t="s">
        <v>140</v>
      </c>
      <c r="EP25" s="249">
        <v>65</v>
      </c>
      <c r="EQ25" s="474" t="s">
        <v>142</v>
      </c>
      <c r="ER25" s="249">
        <v>60</v>
      </c>
      <c r="ES25" s="474" t="s">
        <v>145</v>
      </c>
      <c r="ET25" s="112">
        <v>144</v>
      </c>
      <c r="EU25" s="475" t="s">
        <v>141</v>
      </c>
      <c r="EV25" s="112">
        <v>95</v>
      </c>
      <c r="EW25" s="475" t="s">
        <v>143</v>
      </c>
      <c r="EX25" s="112">
        <v>98</v>
      </c>
      <c r="EY25" s="254">
        <f t="shared" si="33"/>
        <v>1102</v>
      </c>
      <c r="EZ25" s="116">
        <f t="shared" si="38"/>
        <v>11861.817799999999</v>
      </c>
      <c r="FA25" s="238"/>
      <c r="FB25" s="674">
        <v>6</v>
      </c>
      <c r="FC25" s="110">
        <f t="shared" si="0"/>
        <v>2054</v>
      </c>
      <c r="FD25" s="145">
        <f t="shared" ref="FD25:FD33" si="46">FC25*10.7639</f>
        <v>22109.050599999999</v>
      </c>
      <c r="FE25" s="95"/>
      <c r="FF25" s="95"/>
      <c r="FG25" s="481"/>
      <c r="FH25" s="116"/>
      <c r="FI25" s="469"/>
      <c r="FJ25" s="116"/>
      <c r="FK25" s="469"/>
      <c r="FL25" s="112"/>
      <c r="FM25" s="507"/>
      <c r="FN25" s="112"/>
      <c r="FO25" s="145"/>
      <c r="FP25" s="145"/>
      <c r="FQ25" s="95"/>
      <c r="FR25" s="481"/>
      <c r="FS25" s="145"/>
      <c r="FT25" s="445"/>
      <c r="FU25" s="145"/>
      <c r="FV25" s="450"/>
      <c r="FW25" s="77"/>
      <c r="FX25" s="450"/>
      <c r="FY25" s="77"/>
      <c r="FZ25" s="450"/>
      <c r="GA25" s="77"/>
      <c r="GB25" s="450"/>
      <c r="GC25" s="77"/>
      <c r="GD25" s="450"/>
      <c r="GE25" s="77"/>
      <c r="GF25" s="450"/>
      <c r="GG25" s="77"/>
      <c r="GH25" s="145"/>
      <c r="GI25" s="145"/>
      <c r="GJ25" s="95"/>
      <c r="GK25" s="95"/>
      <c r="GL25" s="674" t="s">
        <v>144</v>
      </c>
      <c r="GM25" s="112">
        <v>110</v>
      </c>
      <c r="GN25" s="469" t="s">
        <v>144</v>
      </c>
      <c r="GO25" s="112">
        <v>109</v>
      </c>
      <c r="GP25" s="469" t="s">
        <v>141</v>
      </c>
      <c r="GQ25" s="518">
        <v>81</v>
      </c>
      <c r="GR25" s="469" t="s">
        <v>144</v>
      </c>
      <c r="GS25" s="518">
        <v>103</v>
      </c>
      <c r="GT25" s="469" t="s">
        <v>141</v>
      </c>
      <c r="GU25" s="518">
        <v>87</v>
      </c>
      <c r="GV25" s="469" t="s">
        <v>141</v>
      </c>
      <c r="GW25" s="518">
        <v>75</v>
      </c>
      <c r="GX25" s="469" t="s">
        <v>142</v>
      </c>
      <c r="GY25" s="171">
        <v>56</v>
      </c>
      <c r="GZ25" s="145">
        <f t="shared" si="34"/>
        <v>621</v>
      </c>
      <c r="HA25" s="145">
        <f t="shared" si="35"/>
        <v>6684.3818999999994</v>
      </c>
      <c r="HB25" s="95"/>
      <c r="HC25" s="95"/>
      <c r="HD25" s="481" t="s">
        <v>142</v>
      </c>
      <c r="HE25" s="112">
        <v>54</v>
      </c>
      <c r="HF25" s="674" t="s">
        <v>144</v>
      </c>
      <c r="HG25" s="112">
        <v>135</v>
      </c>
      <c r="HH25" s="481" t="s">
        <v>141</v>
      </c>
      <c r="HI25" s="77">
        <v>85</v>
      </c>
      <c r="HJ25" s="481" t="s">
        <v>141</v>
      </c>
      <c r="HK25" s="77">
        <v>76</v>
      </c>
      <c r="HL25" s="481" t="s">
        <v>144</v>
      </c>
      <c r="HM25" s="77">
        <v>112</v>
      </c>
      <c r="HN25" s="481"/>
      <c r="HO25" s="77"/>
      <c r="HP25" s="481"/>
      <c r="HQ25" s="77"/>
      <c r="HR25" s="145">
        <f t="shared" ref="HR25:HR30" si="47">HE25+HG25+HI25+HK25+HM25+HO25+HQ25</f>
        <v>462</v>
      </c>
      <c r="HS25" s="145">
        <f t="shared" ref="HS25:HS31" si="48">HR25*10.7639</f>
        <v>4972.9218000000001</v>
      </c>
      <c r="HT25" s="95"/>
      <c r="HU25" s="109">
        <v>6</v>
      </c>
      <c r="HV25" s="110">
        <f t="shared" si="31"/>
        <v>1083</v>
      </c>
      <c r="HW25" s="145">
        <f t="shared" si="4"/>
        <v>11657.3037</v>
      </c>
      <c r="HX25" s="95"/>
      <c r="HY25" s="109">
        <v>6</v>
      </c>
      <c r="HZ25" s="110">
        <f t="shared" si="5"/>
        <v>0</v>
      </c>
      <c r="IA25" s="145">
        <f t="shared" si="6"/>
        <v>0</v>
      </c>
      <c r="IB25" s="95"/>
      <c r="IC25" s="109">
        <v>6</v>
      </c>
      <c r="ID25" s="110">
        <f t="shared" si="7"/>
        <v>1083</v>
      </c>
      <c r="IE25" s="145">
        <f t="shared" si="8"/>
        <v>11657.3037</v>
      </c>
      <c r="IF25" s="95"/>
      <c r="IG25" s="109">
        <v>6</v>
      </c>
      <c r="IH25" s="110">
        <f t="shared" si="9"/>
        <v>5163</v>
      </c>
      <c r="II25" s="145">
        <f t="shared" si="10"/>
        <v>55574.015699999996</v>
      </c>
      <c r="IJ25" s="95"/>
      <c r="IK25" s="95"/>
      <c r="IL25" s="95"/>
      <c r="IM25" s="481"/>
      <c r="IN25" s="77"/>
      <c r="IO25" s="445"/>
      <c r="IP25" s="77"/>
      <c r="IQ25" s="445"/>
      <c r="IR25" s="77"/>
      <c r="IS25" s="445"/>
      <c r="IT25" s="77"/>
      <c r="IU25" s="445"/>
      <c r="IV25" s="77"/>
      <c r="IW25" s="445"/>
      <c r="IX25" s="77"/>
      <c r="IY25" s="450"/>
      <c r="IZ25" s="77"/>
      <c r="JA25" s="445"/>
      <c r="JB25" s="77"/>
      <c r="JC25" s="445"/>
      <c r="JD25" s="77"/>
      <c r="JE25" s="145"/>
      <c r="JF25" s="145"/>
      <c r="JG25" s="95"/>
      <c r="JH25" s="95"/>
      <c r="JI25" s="481"/>
      <c r="JJ25" s="77"/>
      <c r="JK25" s="445"/>
      <c r="JL25" s="77"/>
      <c r="JM25" s="445"/>
      <c r="JN25" s="77"/>
      <c r="JO25" s="445"/>
      <c r="JP25" s="77"/>
      <c r="JQ25" s="445"/>
      <c r="JR25" s="77"/>
      <c r="JS25" s="445"/>
      <c r="JT25" s="77"/>
      <c r="JU25" s="445"/>
      <c r="JV25" s="77"/>
      <c r="JW25" s="145"/>
      <c r="JX25" s="145"/>
      <c r="JY25" s="95"/>
      <c r="JZ25" s="95"/>
      <c r="KA25" s="760" t="s">
        <v>141</v>
      </c>
      <c r="KB25" s="77">
        <v>84</v>
      </c>
      <c r="KC25" s="453" t="s">
        <v>142</v>
      </c>
      <c r="KD25" s="77">
        <v>55</v>
      </c>
      <c r="KE25" s="759" t="s">
        <v>142</v>
      </c>
      <c r="KF25" s="59">
        <v>55</v>
      </c>
      <c r="KG25" s="542" t="s">
        <v>142</v>
      </c>
      <c r="KH25" s="545">
        <v>59</v>
      </c>
      <c r="KI25" s="542" t="s">
        <v>142</v>
      </c>
      <c r="KJ25" s="77">
        <v>57</v>
      </c>
      <c r="KK25" s="445" t="s">
        <v>142</v>
      </c>
      <c r="KL25" s="77">
        <v>55</v>
      </c>
      <c r="KM25" s="445" t="s">
        <v>142</v>
      </c>
      <c r="KN25" s="77">
        <v>55</v>
      </c>
      <c r="KO25" s="759" t="s">
        <v>141</v>
      </c>
      <c r="KP25" s="77">
        <v>84</v>
      </c>
      <c r="KQ25" s="445" t="s">
        <v>141</v>
      </c>
      <c r="KR25" s="77">
        <v>84</v>
      </c>
      <c r="KS25" s="445" t="s">
        <v>142</v>
      </c>
      <c r="KT25" s="77">
        <v>55</v>
      </c>
      <c r="KU25" s="445" t="s">
        <v>142</v>
      </c>
      <c r="KV25" s="77">
        <v>53</v>
      </c>
      <c r="KW25" s="759" t="s">
        <v>142</v>
      </c>
      <c r="KX25" s="59">
        <v>55</v>
      </c>
      <c r="KY25" s="544" t="s">
        <v>142</v>
      </c>
      <c r="KZ25" s="59">
        <v>59</v>
      </c>
      <c r="LA25" s="542" t="s">
        <v>142</v>
      </c>
      <c r="LB25" s="77">
        <v>53</v>
      </c>
      <c r="LC25" s="445" t="s">
        <v>142</v>
      </c>
      <c r="LD25" s="77">
        <v>53</v>
      </c>
      <c r="LE25" s="445" t="s">
        <v>141</v>
      </c>
      <c r="LF25" s="77">
        <v>84</v>
      </c>
      <c r="LG25" s="145">
        <f t="shared" si="39"/>
        <v>1000</v>
      </c>
      <c r="LH25" s="145">
        <f t="shared" si="40"/>
        <v>10763.9</v>
      </c>
      <c r="LI25" s="95"/>
      <c r="LJ25" s="95"/>
      <c r="LK25" s="481" t="s">
        <v>144</v>
      </c>
      <c r="LL25" s="77">
        <v>128</v>
      </c>
      <c r="LM25" s="445" t="s">
        <v>142</v>
      </c>
      <c r="LN25" s="77">
        <v>50</v>
      </c>
      <c r="LO25" s="445" t="s">
        <v>144</v>
      </c>
      <c r="LP25" s="59">
        <v>110</v>
      </c>
      <c r="LQ25" s="537" t="s">
        <v>144</v>
      </c>
      <c r="LR25" s="549">
        <v>130</v>
      </c>
      <c r="LS25" s="542" t="s">
        <v>144</v>
      </c>
      <c r="LT25" s="673">
        <v>129</v>
      </c>
      <c r="LU25" s="453"/>
      <c r="LV25" s="77"/>
      <c r="LW25" s="450"/>
      <c r="LX25" s="77"/>
      <c r="LY25" s="445"/>
      <c r="LZ25" s="77"/>
      <c r="MA25" s="560"/>
      <c r="MB25" s="77"/>
      <c r="MC25" s="560"/>
      <c r="MD25" s="77"/>
      <c r="ME25" s="560"/>
      <c r="MF25" s="77"/>
      <c r="MG25" s="560"/>
      <c r="MH25" s="77"/>
      <c r="MI25" s="560"/>
      <c r="MJ25" s="77"/>
      <c r="MK25" s="560"/>
      <c r="ML25" s="77"/>
      <c r="MM25" s="145">
        <f t="shared" si="41"/>
        <v>547</v>
      </c>
      <c r="MN25" s="145">
        <f t="shared" ref="MN25:MN31" si="49">MM25*10.7639</f>
        <v>5887.8532999999998</v>
      </c>
      <c r="MO25" s="95"/>
      <c r="MP25" s="95"/>
      <c r="MQ25" s="481" t="s">
        <v>144</v>
      </c>
      <c r="MR25" s="77">
        <v>128</v>
      </c>
      <c r="MS25" s="445" t="s">
        <v>144</v>
      </c>
      <c r="MT25" s="541">
        <v>94</v>
      </c>
      <c r="MU25" s="543" t="s">
        <v>144</v>
      </c>
      <c r="MV25" s="539">
        <v>137</v>
      </c>
      <c r="MW25" s="542" t="s">
        <v>141</v>
      </c>
      <c r="MX25" s="77">
        <v>78</v>
      </c>
      <c r="MY25" s="445" t="s">
        <v>144</v>
      </c>
      <c r="MZ25" s="77">
        <v>96</v>
      </c>
      <c r="NA25" s="450" t="s">
        <v>144</v>
      </c>
      <c r="NB25" s="77">
        <v>129</v>
      </c>
      <c r="NC25" s="445"/>
      <c r="ND25" s="77"/>
      <c r="NE25" s="445"/>
      <c r="NF25" s="77"/>
      <c r="NG25" s="560"/>
      <c r="NH25" s="77"/>
      <c r="NI25" s="560"/>
      <c r="NJ25" s="77"/>
      <c r="NK25" s="560"/>
      <c r="NL25" s="77"/>
      <c r="NM25" s="560"/>
      <c r="NN25" s="77"/>
      <c r="NO25" s="560"/>
      <c r="NP25" s="77"/>
      <c r="NQ25" s="560"/>
      <c r="NR25" s="77"/>
      <c r="NS25" s="145">
        <f t="shared" si="42"/>
        <v>662</v>
      </c>
      <c r="NT25" s="145">
        <f t="shared" si="43"/>
        <v>7125.7017999999998</v>
      </c>
      <c r="NU25" s="95"/>
      <c r="NV25" s="95"/>
      <c r="NW25" s="445" t="s">
        <v>141</v>
      </c>
      <c r="NX25" s="59">
        <v>78</v>
      </c>
      <c r="NY25" s="719" t="s">
        <v>142</v>
      </c>
      <c r="NZ25" s="77">
        <v>54</v>
      </c>
      <c r="OA25" s="453" t="s">
        <v>142</v>
      </c>
      <c r="OB25" s="77">
        <v>54</v>
      </c>
      <c r="OC25" s="445" t="s">
        <v>142</v>
      </c>
      <c r="OD25" s="77">
        <v>53</v>
      </c>
      <c r="OE25" s="445" t="s">
        <v>142</v>
      </c>
      <c r="OF25" s="77">
        <v>52</v>
      </c>
      <c r="OG25" s="445" t="s">
        <v>142</v>
      </c>
      <c r="OH25" s="77">
        <v>52</v>
      </c>
      <c r="OI25" s="445" t="s">
        <v>142</v>
      </c>
      <c r="OJ25" s="77">
        <v>50</v>
      </c>
      <c r="OK25" s="445"/>
      <c r="OL25" s="77"/>
      <c r="OM25" s="445"/>
      <c r="ON25" s="59"/>
      <c r="OO25" s="697"/>
      <c r="OP25" s="77"/>
      <c r="OQ25" s="453"/>
      <c r="OR25" s="77"/>
      <c r="OS25" s="445"/>
      <c r="OT25" s="77"/>
      <c r="OU25" s="445"/>
      <c r="OV25" s="77"/>
      <c r="OW25" s="445"/>
      <c r="OX25" s="77"/>
      <c r="OY25" s="445"/>
      <c r="OZ25" s="77"/>
      <c r="PA25" s="445"/>
      <c r="PB25" s="77"/>
      <c r="PC25" s="445"/>
      <c r="PD25" s="77"/>
      <c r="PE25" s="445"/>
      <c r="PF25" s="77"/>
      <c r="PG25" s="445"/>
      <c r="PH25" s="77"/>
      <c r="PJ25" s="690"/>
      <c r="PK25" s="690"/>
      <c r="PL25" s="622"/>
      <c r="PN25" s="690"/>
      <c r="PO25" s="690"/>
      <c r="PP25" s="690"/>
      <c r="PQ25" s="622"/>
      <c r="PR25" s="622"/>
      <c r="PT25" s="622"/>
      <c r="PV25" s="622"/>
      <c r="PW25" s="445"/>
      <c r="PX25" s="77"/>
      <c r="PY25" s="145">
        <f t="shared" ref="PY25:PY28" si="50">SUM(PD25,PB25,OZ25,OX25,OV25,OT25,OR25,ON25,OL25,OJ25,OH25,OF25,OD25,OB25,NX25,PH25,OP25,NZ25,PF25,PJ25,PL25,PN25,PP25,PR25,PT25,PV25,PX25,)</f>
        <v>393</v>
      </c>
      <c r="PZ25" s="145">
        <f t="shared" ref="PZ25:PZ28" si="51">PY25*10.7639</f>
        <v>4230.2127</v>
      </c>
      <c r="QA25" s="248"/>
      <c r="QB25" s="695"/>
      <c r="QC25" s="83"/>
      <c r="QD25" s="695"/>
      <c r="QE25" s="83"/>
      <c r="QF25" s="695"/>
      <c r="QG25" s="83"/>
      <c r="QH25" s="700"/>
      <c r="QI25" s="701"/>
      <c r="QJ25" s="700"/>
      <c r="QK25" s="701"/>
      <c r="QL25" s="695"/>
      <c r="QM25" s="95"/>
      <c r="QN25" s="145"/>
      <c r="QO25" s="145"/>
      <c r="QP25" s="248"/>
      <c r="QQ25" s="95"/>
      <c r="QR25" s="481"/>
      <c r="QS25" s="77"/>
      <c r="QT25" s="445"/>
      <c r="QU25" s="145"/>
      <c r="QV25" s="445"/>
      <c r="QW25" s="145"/>
      <c r="QX25" s="444"/>
      <c r="QY25" s="77"/>
      <c r="QZ25" s="444"/>
      <c r="RA25" s="77"/>
      <c r="RB25" s="444"/>
      <c r="RC25" s="77"/>
      <c r="RD25" s="560"/>
      <c r="RE25" s="77"/>
      <c r="RF25" s="444"/>
      <c r="RG25" s="77"/>
      <c r="RH25" s="444"/>
      <c r="RI25" s="77"/>
      <c r="RJ25" s="444"/>
      <c r="RK25" s="77"/>
      <c r="RL25" s="444"/>
      <c r="RM25" s="77"/>
      <c r="RN25" s="444"/>
      <c r="RO25" s="77"/>
      <c r="RP25" s="145"/>
      <c r="RQ25" s="145"/>
      <c r="RR25" s="95"/>
      <c r="RS25" s="95"/>
      <c r="RT25" s="109">
        <v>6</v>
      </c>
      <c r="RU25" s="110">
        <f t="shared" si="11"/>
        <v>2209</v>
      </c>
      <c r="RV25" s="145">
        <f t="shared" si="12"/>
        <v>23777.455099999999</v>
      </c>
      <c r="RW25" s="95"/>
      <c r="RX25" s="109">
        <v>6</v>
      </c>
      <c r="RY25" s="110">
        <f t="shared" si="13"/>
        <v>393</v>
      </c>
      <c r="RZ25" s="145">
        <f t="shared" si="14"/>
        <v>4230.2127</v>
      </c>
      <c r="SA25" s="95"/>
      <c r="SB25" s="109">
        <v>6</v>
      </c>
      <c r="SC25" s="110">
        <f t="shared" si="15"/>
        <v>2602</v>
      </c>
      <c r="SD25" s="145">
        <f t="shared" si="16"/>
        <v>28007.667799999999</v>
      </c>
      <c r="SE25" s="95"/>
      <c r="SF25" s="95"/>
      <c r="SG25" s="481"/>
      <c r="SH25" s="145"/>
      <c r="SI25" s="445"/>
      <c r="SJ25" s="145"/>
      <c r="SK25" s="444"/>
      <c r="SL25" s="77"/>
      <c r="SM25" s="444"/>
      <c r="SN25" s="77"/>
      <c r="SO25" s="444"/>
      <c r="SP25" s="77"/>
      <c r="SQ25" s="560"/>
      <c r="SR25" s="77"/>
      <c r="SS25" s="560"/>
      <c r="ST25" s="77"/>
      <c r="SU25" s="145"/>
      <c r="SV25" s="145"/>
      <c r="SW25" s="95"/>
      <c r="SX25" s="481"/>
      <c r="SY25" s="145"/>
      <c r="SZ25" s="445"/>
      <c r="TA25" s="145"/>
      <c r="TB25" s="444"/>
      <c r="TC25" s="77"/>
      <c r="TD25" s="444"/>
      <c r="TE25" s="77"/>
      <c r="TF25" s="444"/>
      <c r="TG25" s="77"/>
      <c r="TH25" s="560"/>
      <c r="TI25" s="77"/>
      <c r="TJ25" s="560"/>
      <c r="TK25" s="77"/>
      <c r="TL25" s="145"/>
      <c r="TM25" s="145"/>
      <c r="TN25" s="95"/>
      <c r="TO25" s="95"/>
      <c r="TP25" s="481"/>
      <c r="TQ25" s="145"/>
      <c r="TR25" s="445"/>
      <c r="TS25" s="145"/>
      <c r="TT25" s="444"/>
      <c r="TU25" s="77"/>
      <c r="TV25" s="444"/>
      <c r="TW25" s="77"/>
      <c r="TX25" s="444"/>
      <c r="TY25" s="77"/>
      <c r="TZ25" s="560"/>
      <c r="UA25" s="77"/>
      <c r="UB25" s="444"/>
      <c r="UC25" s="77"/>
      <c r="UD25" s="145"/>
      <c r="UE25" s="145"/>
      <c r="UF25" s="95"/>
      <c r="UG25" s="95"/>
      <c r="UH25" s="109">
        <v>6</v>
      </c>
      <c r="UI25" s="110">
        <f t="shared" si="17"/>
        <v>0</v>
      </c>
      <c r="UJ25" s="145">
        <f t="shared" si="18"/>
        <v>0</v>
      </c>
      <c r="UK25" s="95"/>
      <c r="UL25" s="109">
        <v>6</v>
      </c>
      <c r="UM25" s="110">
        <f t="shared" si="19"/>
        <v>0</v>
      </c>
      <c r="UN25" s="145">
        <f t="shared" si="20"/>
        <v>0</v>
      </c>
      <c r="UO25" s="95"/>
      <c r="UP25" s="109">
        <v>6</v>
      </c>
      <c r="UQ25" s="110">
        <f t="shared" si="21"/>
        <v>0</v>
      </c>
      <c r="UR25" s="145">
        <f t="shared" si="22"/>
        <v>0</v>
      </c>
      <c r="US25" s="95"/>
      <c r="UT25" s="95"/>
      <c r="UU25" s="109">
        <v>6</v>
      </c>
      <c r="UV25" s="110">
        <f t="shared" si="23"/>
        <v>7372</v>
      </c>
      <c r="UW25" s="145">
        <f t="shared" si="24"/>
        <v>79351.470799999996</v>
      </c>
      <c r="UX25" s="95"/>
      <c r="UY25" s="109">
        <v>6</v>
      </c>
      <c r="UZ25" s="110">
        <f t="shared" si="25"/>
        <v>393</v>
      </c>
      <c r="VA25" s="145">
        <f t="shared" si="26"/>
        <v>4230.2127</v>
      </c>
      <c r="VB25" s="95"/>
      <c r="VC25" s="109">
        <v>6</v>
      </c>
      <c r="VD25" s="110">
        <f t="shared" si="28"/>
        <v>7765</v>
      </c>
      <c r="VE25" s="145">
        <f t="shared" si="27"/>
        <v>83581.683499999999</v>
      </c>
      <c r="VF25" s="162"/>
    </row>
    <row r="26" spans="1:578" s="615" customFormat="1" ht="13.5" thickBot="1">
      <c r="A26" s="76">
        <v>9</v>
      </c>
      <c r="B26" s="501"/>
      <c r="C26" s="72">
        <v>5</v>
      </c>
      <c r="D26" s="3"/>
      <c r="E26" s="522" t="s">
        <v>144</v>
      </c>
      <c r="F26" s="227">
        <v>110</v>
      </c>
      <c r="G26" s="470" t="s">
        <v>144</v>
      </c>
      <c r="H26" s="247">
        <v>109</v>
      </c>
      <c r="I26" s="640" t="s">
        <v>142</v>
      </c>
      <c r="J26" s="641">
        <v>66</v>
      </c>
      <c r="K26" s="523" t="s">
        <v>141</v>
      </c>
      <c r="L26" s="227">
        <v>85</v>
      </c>
      <c r="M26" s="522" t="s">
        <v>140</v>
      </c>
      <c r="N26" s="227">
        <v>66</v>
      </c>
      <c r="O26" s="470" t="s">
        <v>144</v>
      </c>
      <c r="P26" s="227">
        <v>119</v>
      </c>
      <c r="Q26" s="470" t="s">
        <v>143</v>
      </c>
      <c r="R26" s="247">
        <v>102</v>
      </c>
      <c r="S26" s="473" t="s">
        <v>141</v>
      </c>
      <c r="T26" s="260">
        <v>79</v>
      </c>
      <c r="U26" s="473" t="s">
        <v>140</v>
      </c>
      <c r="V26" s="227">
        <v>68</v>
      </c>
      <c r="W26" s="470" t="s">
        <v>141</v>
      </c>
      <c r="X26" s="247">
        <v>70</v>
      </c>
      <c r="Y26" s="473" t="s">
        <v>141</v>
      </c>
      <c r="Z26" s="227">
        <v>70</v>
      </c>
      <c r="AA26" s="472" t="s">
        <v>141</v>
      </c>
      <c r="AB26" s="227">
        <v>91</v>
      </c>
      <c r="AC26" s="470" t="s">
        <v>140</v>
      </c>
      <c r="AD26" s="227">
        <v>66</v>
      </c>
      <c r="AE26" s="470" t="s">
        <v>143</v>
      </c>
      <c r="AF26" s="227">
        <v>103</v>
      </c>
      <c r="AG26" s="470" t="s">
        <v>140</v>
      </c>
      <c r="AH26" s="227">
        <v>68</v>
      </c>
      <c r="AI26" s="470" t="s">
        <v>141</v>
      </c>
      <c r="AJ26" s="247">
        <v>90</v>
      </c>
      <c r="AK26" s="581" t="s">
        <v>142</v>
      </c>
      <c r="AL26" s="535">
        <v>66</v>
      </c>
      <c r="AM26" s="253">
        <f t="shared" si="32"/>
        <v>1428</v>
      </c>
      <c r="AN26" s="145">
        <f t="shared" ref="AN26:AN31" si="52">AM26*10.7639</f>
        <v>15370.849199999999</v>
      </c>
      <c r="AO26" s="95"/>
      <c r="AP26" s="95"/>
      <c r="AQ26" s="524" t="s">
        <v>144</v>
      </c>
      <c r="AR26" s="227">
        <v>97</v>
      </c>
      <c r="AS26" s="470" t="s">
        <v>144</v>
      </c>
      <c r="AT26" s="227">
        <v>98</v>
      </c>
      <c r="AU26" s="470" t="s">
        <v>140</v>
      </c>
      <c r="AV26" s="247">
        <v>70</v>
      </c>
      <c r="AW26" s="642" t="s">
        <v>142</v>
      </c>
      <c r="AX26" s="535">
        <v>75</v>
      </c>
      <c r="AY26" s="472" t="s">
        <v>143</v>
      </c>
      <c r="AZ26" s="227">
        <v>109</v>
      </c>
      <c r="BA26" s="473" t="s">
        <v>140</v>
      </c>
      <c r="BB26" s="227">
        <v>65</v>
      </c>
      <c r="BC26" s="470" t="s">
        <v>142</v>
      </c>
      <c r="BD26" s="227">
        <v>54</v>
      </c>
      <c r="BE26" s="470" t="s">
        <v>140</v>
      </c>
      <c r="BF26" s="77">
        <v>71</v>
      </c>
      <c r="BG26" s="445" t="s">
        <v>140</v>
      </c>
      <c r="BH26" s="77">
        <v>71</v>
      </c>
      <c r="BI26" s="145">
        <f t="shared" ref="BI26:BI31" si="53">SUM(AR26+AT26+AV26+AX26+AZ26+BB26+BD26+BF26+BH26)</f>
        <v>710</v>
      </c>
      <c r="BJ26" s="145">
        <f t="shared" si="44"/>
        <v>7642.3689999999997</v>
      </c>
      <c r="BL26" s="481" t="s">
        <v>140</v>
      </c>
      <c r="BM26" s="248">
        <v>80</v>
      </c>
      <c r="BN26" s="537" t="s">
        <v>141</v>
      </c>
      <c r="BO26" s="551">
        <v>96</v>
      </c>
      <c r="BP26" s="544" t="s">
        <v>141</v>
      </c>
      <c r="BQ26" s="592">
        <v>94</v>
      </c>
      <c r="BR26" s="542" t="s">
        <v>141</v>
      </c>
      <c r="BS26" s="145">
        <v>92</v>
      </c>
      <c r="BT26" s="445" t="s">
        <v>141</v>
      </c>
      <c r="BU26" s="145">
        <v>91</v>
      </c>
      <c r="BV26" s="145">
        <f t="shared" si="36"/>
        <v>453</v>
      </c>
      <c r="BW26" s="145">
        <f t="shared" si="37"/>
        <v>4876.0466999999999</v>
      </c>
      <c r="BX26" s="95"/>
      <c r="BY26" s="109">
        <v>5</v>
      </c>
      <c r="BZ26" s="110">
        <f t="shared" si="1"/>
        <v>2591</v>
      </c>
      <c r="CA26" s="145">
        <f t="shared" ref="CA26:CA33" si="54">BZ26*10.7639</f>
        <v>27889.264899999998</v>
      </c>
      <c r="CB26" s="95"/>
      <c r="CC26" s="617"/>
      <c r="CD26" s="95"/>
      <c r="CE26" s="698"/>
      <c r="CF26" s="83"/>
      <c r="CG26" s="697"/>
      <c r="CH26" s="83"/>
      <c r="CI26" s="697"/>
      <c r="CJ26" s="83"/>
      <c r="CK26" s="697"/>
      <c r="CL26" s="83"/>
      <c r="CM26" s="697"/>
      <c r="CN26" s="83"/>
      <c r="CO26" s="697"/>
      <c r="CP26" s="83"/>
      <c r="CQ26" s="697"/>
      <c r="CR26" s="83"/>
      <c r="CS26" s="77"/>
      <c r="CT26" s="145"/>
      <c r="CU26" s="95"/>
      <c r="CV26" s="617"/>
      <c r="CW26" s="481" t="s">
        <v>144</v>
      </c>
      <c r="CX26" s="112">
        <v>111</v>
      </c>
      <c r="CY26" s="469" t="s">
        <v>144</v>
      </c>
      <c r="CZ26" s="112">
        <v>111</v>
      </c>
      <c r="DA26" s="469" t="s">
        <v>141</v>
      </c>
      <c r="DB26" s="112">
        <v>75</v>
      </c>
      <c r="DC26" s="469" t="s">
        <v>141</v>
      </c>
      <c r="DD26" s="112">
        <v>87</v>
      </c>
      <c r="DE26" s="469" t="s">
        <v>141</v>
      </c>
      <c r="DF26" s="112">
        <v>90</v>
      </c>
      <c r="DG26" s="469" t="s">
        <v>142</v>
      </c>
      <c r="DH26" s="112">
        <v>53</v>
      </c>
      <c r="DI26" s="469" t="s">
        <v>140</v>
      </c>
      <c r="DJ26" s="112">
        <v>73</v>
      </c>
      <c r="DK26" s="469" t="s">
        <v>143</v>
      </c>
      <c r="DL26" s="112">
        <v>97</v>
      </c>
      <c r="DM26" s="469" t="s">
        <v>142</v>
      </c>
      <c r="DN26" s="112">
        <v>51</v>
      </c>
      <c r="DO26" s="469" t="s">
        <v>141</v>
      </c>
      <c r="DP26" s="112">
        <v>84</v>
      </c>
      <c r="DQ26" s="469" t="s">
        <v>141</v>
      </c>
      <c r="DR26" s="112">
        <v>85</v>
      </c>
      <c r="DS26" s="469" t="s">
        <v>140</v>
      </c>
      <c r="DT26" s="112">
        <v>69</v>
      </c>
      <c r="DU26" s="116">
        <f t="shared" si="30"/>
        <v>986</v>
      </c>
      <c r="DV26" s="116">
        <f t="shared" si="45"/>
        <v>10613.205399999999</v>
      </c>
      <c r="DW26" s="84"/>
      <c r="DX26" s="84"/>
      <c r="DY26" s="481" t="s">
        <v>144</v>
      </c>
      <c r="DZ26" s="112">
        <v>102</v>
      </c>
      <c r="EA26" s="475" t="s">
        <v>144</v>
      </c>
      <c r="EB26" s="112">
        <v>102</v>
      </c>
      <c r="EC26" s="475" t="s">
        <v>142</v>
      </c>
      <c r="ED26" s="598">
        <v>50</v>
      </c>
      <c r="EE26" s="599" t="s">
        <v>141</v>
      </c>
      <c r="EF26" s="603">
        <v>116</v>
      </c>
      <c r="EG26" s="599" t="s">
        <v>142</v>
      </c>
      <c r="EH26" s="603">
        <v>63</v>
      </c>
      <c r="EI26" s="475" t="s">
        <v>141</v>
      </c>
      <c r="EJ26" s="112">
        <v>81</v>
      </c>
      <c r="EK26" s="475" t="s">
        <v>141</v>
      </c>
      <c r="EL26" s="112">
        <v>71</v>
      </c>
      <c r="EM26" s="475" t="s">
        <v>141</v>
      </c>
      <c r="EN26" s="112">
        <v>71</v>
      </c>
      <c r="EO26" s="475" t="s">
        <v>140</v>
      </c>
      <c r="EP26" s="249">
        <v>68</v>
      </c>
      <c r="EQ26" s="474" t="s">
        <v>140</v>
      </c>
      <c r="ER26" s="249">
        <v>65</v>
      </c>
      <c r="ES26" s="474" t="s">
        <v>143</v>
      </c>
      <c r="ET26" s="112">
        <v>100</v>
      </c>
      <c r="EU26" s="475" t="s">
        <v>144</v>
      </c>
      <c r="EV26" s="112">
        <v>126</v>
      </c>
      <c r="EW26" s="475" t="s">
        <v>143</v>
      </c>
      <c r="EX26" s="112">
        <v>103</v>
      </c>
      <c r="EY26" s="254">
        <f t="shared" si="33"/>
        <v>1118</v>
      </c>
      <c r="EZ26" s="116">
        <f t="shared" si="38"/>
        <v>12034.040199999999</v>
      </c>
      <c r="FA26" s="84"/>
      <c r="FB26" s="674">
        <v>5</v>
      </c>
      <c r="FC26" s="110">
        <f t="shared" si="0"/>
        <v>2104</v>
      </c>
      <c r="FD26" s="145">
        <f t="shared" si="46"/>
        <v>22647.245599999998</v>
      </c>
      <c r="FE26" s="95"/>
      <c r="FF26" s="95"/>
      <c r="FG26" s="481"/>
      <c r="FH26" s="112"/>
      <c r="FI26" s="469"/>
      <c r="FJ26" s="112"/>
      <c r="FK26" s="469"/>
      <c r="FL26" s="112"/>
      <c r="FM26" s="469"/>
      <c r="FN26" s="112"/>
      <c r="FO26" s="145"/>
      <c r="FP26" s="145"/>
      <c r="FQ26" s="95"/>
      <c r="FR26" s="481" t="s">
        <v>141</v>
      </c>
      <c r="FS26" s="77">
        <v>83</v>
      </c>
      <c r="FT26" s="445" t="s">
        <v>142</v>
      </c>
      <c r="FU26" s="77">
        <v>51</v>
      </c>
      <c r="FV26" s="445" t="s">
        <v>142</v>
      </c>
      <c r="FW26" s="77">
        <v>59</v>
      </c>
      <c r="FX26" s="445" t="s">
        <v>142</v>
      </c>
      <c r="FY26" s="77">
        <v>51</v>
      </c>
      <c r="FZ26" s="445" t="s">
        <v>141</v>
      </c>
      <c r="GA26" s="77">
        <v>79</v>
      </c>
      <c r="GB26" s="445" t="s">
        <v>142</v>
      </c>
      <c r="GC26" s="77">
        <v>50</v>
      </c>
      <c r="GD26" s="445"/>
      <c r="GE26" s="546"/>
      <c r="GF26" s="445"/>
      <c r="GG26" s="77"/>
      <c r="GH26" s="145">
        <f>SUM(FS26+FU26+FW26+FY26,GA26,GC26,GE26,GG26)</f>
        <v>373</v>
      </c>
      <c r="GI26" s="145">
        <f>GH26*10.7639</f>
        <v>4014.9346999999998</v>
      </c>
      <c r="GJ26" s="95"/>
      <c r="GK26" s="95"/>
      <c r="GL26" s="674" t="s">
        <v>144</v>
      </c>
      <c r="GM26" s="112">
        <v>113</v>
      </c>
      <c r="GN26" s="469" t="s">
        <v>144</v>
      </c>
      <c r="GO26" s="112">
        <v>116</v>
      </c>
      <c r="GP26" s="469" t="s">
        <v>141</v>
      </c>
      <c r="GQ26" s="518">
        <v>84</v>
      </c>
      <c r="GR26" s="469" t="s">
        <v>144</v>
      </c>
      <c r="GS26" s="518">
        <v>105</v>
      </c>
      <c r="GT26" s="469" t="s">
        <v>141</v>
      </c>
      <c r="GU26" s="518">
        <v>89</v>
      </c>
      <c r="GV26" s="469" t="s">
        <v>141</v>
      </c>
      <c r="GW26" s="518">
        <v>80</v>
      </c>
      <c r="GX26" s="469" t="s">
        <v>142</v>
      </c>
      <c r="GY26" s="171">
        <v>60</v>
      </c>
      <c r="GZ26" s="145">
        <f t="shared" si="34"/>
        <v>647</v>
      </c>
      <c r="HA26" s="145">
        <f t="shared" si="35"/>
        <v>6964.2433000000001</v>
      </c>
      <c r="HB26" s="95"/>
      <c r="HC26" s="83"/>
      <c r="HD26" s="481" t="s">
        <v>140</v>
      </c>
      <c r="HE26" s="59">
        <v>72</v>
      </c>
      <c r="HF26" s="481" t="s">
        <v>144</v>
      </c>
      <c r="HG26" s="77">
        <v>113</v>
      </c>
      <c r="HH26" s="259" t="s">
        <v>141</v>
      </c>
      <c r="HI26" s="77">
        <v>83</v>
      </c>
      <c r="HJ26" s="481" t="s">
        <v>141</v>
      </c>
      <c r="HK26" s="77">
        <v>83</v>
      </c>
      <c r="HL26" s="481" t="s">
        <v>141</v>
      </c>
      <c r="HM26" s="77">
        <v>74</v>
      </c>
      <c r="HN26" s="481" t="s">
        <v>141</v>
      </c>
      <c r="HO26" s="77">
        <v>83</v>
      </c>
      <c r="HP26" s="481" t="s">
        <v>141</v>
      </c>
      <c r="HQ26" s="77">
        <v>81</v>
      </c>
      <c r="HR26" s="145">
        <f>HE26+HG26+HI26+HK26+HM26+HO26+HQ26</f>
        <v>589</v>
      </c>
      <c r="HS26" s="145">
        <f t="shared" si="48"/>
        <v>6339.9371000000001</v>
      </c>
      <c r="HT26" s="83"/>
      <c r="HU26" s="109">
        <v>5</v>
      </c>
      <c r="HV26" s="110">
        <f t="shared" si="31"/>
        <v>1236</v>
      </c>
      <c r="HW26" s="145">
        <f t="shared" si="4"/>
        <v>13304.180399999999</v>
      </c>
      <c r="HX26" s="95"/>
      <c r="HY26" s="109">
        <v>5</v>
      </c>
      <c r="HZ26" s="110">
        <f t="shared" si="5"/>
        <v>373</v>
      </c>
      <c r="IA26" s="145">
        <f t="shared" si="6"/>
        <v>4014.9346999999998</v>
      </c>
      <c r="IB26" s="95"/>
      <c r="IC26" s="109">
        <v>5</v>
      </c>
      <c r="ID26" s="110">
        <f t="shared" si="7"/>
        <v>1609</v>
      </c>
      <c r="IE26" s="145">
        <f t="shared" si="8"/>
        <v>17319.115099999999</v>
      </c>
      <c r="IF26" s="95"/>
      <c r="IG26" s="109">
        <v>5</v>
      </c>
      <c r="IH26" s="110">
        <f t="shared" si="9"/>
        <v>6304</v>
      </c>
      <c r="II26" s="145">
        <f t="shared" si="10"/>
        <v>67855.625599999999</v>
      </c>
      <c r="IJ26" s="95"/>
      <c r="IK26" s="95"/>
      <c r="IL26" s="95"/>
      <c r="IM26" s="481" t="s">
        <v>144</v>
      </c>
      <c r="IN26" s="77">
        <v>153</v>
      </c>
      <c r="IO26" s="445" t="s">
        <v>142</v>
      </c>
      <c r="IP26" s="77">
        <v>50</v>
      </c>
      <c r="IQ26" s="445" t="s">
        <v>142</v>
      </c>
      <c r="IR26" s="77">
        <v>53</v>
      </c>
      <c r="IS26" s="445" t="s">
        <v>141</v>
      </c>
      <c r="IT26" s="77">
        <v>81</v>
      </c>
      <c r="IU26" s="445"/>
      <c r="IV26" s="77"/>
      <c r="IW26" s="445"/>
      <c r="IX26" s="77"/>
      <c r="IY26" s="450"/>
      <c r="IZ26" s="77"/>
      <c r="JA26" s="445"/>
      <c r="JB26" s="77"/>
      <c r="JC26" s="445"/>
      <c r="JD26" s="77"/>
      <c r="JE26" s="145">
        <f t="shared" ref="JE26:JE29" si="55">SUM(IN26,IP26,IR26,IT26,IV26,IX26,IZ26,JD26,JB26)</f>
        <v>337</v>
      </c>
      <c r="JF26" s="145">
        <f t="shared" ref="JF26:JF31" si="56">JE26*10.7639</f>
        <v>3627.4342999999999</v>
      </c>
      <c r="JG26" s="95"/>
      <c r="JH26" s="95"/>
      <c r="JI26" s="481" t="s">
        <v>141</v>
      </c>
      <c r="JJ26" s="77">
        <v>73</v>
      </c>
      <c r="JK26" s="445" t="s">
        <v>140</v>
      </c>
      <c r="JL26" s="77">
        <v>69</v>
      </c>
      <c r="JM26" s="445" t="s">
        <v>141</v>
      </c>
      <c r="JN26" s="77">
        <v>71</v>
      </c>
      <c r="JO26" s="445" t="s">
        <v>141</v>
      </c>
      <c r="JP26" s="77">
        <v>73</v>
      </c>
      <c r="JQ26" s="445"/>
      <c r="JR26" s="77"/>
      <c r="JS26" s="445"/>
      <c r="JT26" s="77"/>
      <c r="JU26" s="445"/>
      <c r="JV26" s="77"/>
      <c r="JW26" s="145">
        <f t="shared" ref="JW26:JW30" si="57">SUM(JJ26,JL26,JN26,JP26,JR26,JT26,JV26)</f>
        <v>286</v>
      </c>
      <c r="JX26" s="145">
        <f t="shared" ref="JX26:JX31" si="58">JW26*10.7639</f>
        <v>3078.4753999999998</v>
      </c>
      <c r="JY26" s="95"/>
      <c r="JZ26" s="95"/>
      <c r="KA26" s="760" t="s">
        <v>141</v>
      </c>
      <c r="KB26" s="77">
        <v>84</v>
      </c>
      <c r="KC26" s="453" t="s">
        <v>142</v>
      </c>
      <c r="KD26" s="77">
        <v>55</v>
      </c>
      <c r="KE26" s="759" t="s">
        <v>142</v>
      </c>
      <c r="KF26" s="59">
        <v>55</v>
      </c>
      <c r="KG26" s="537" t="s">
        <v>142</v>
      </c>
      <c r="KH26" s="538">
        <v>59</v>
      </c>
      <c r="KI26" s="542" t="s">
        <v>142</v>
      </c>
      <c r="KJ26" s="77">
        <v>57</v>
      </c>
      <c r="KK26" s="445" t="s">
        <v>142</v>
      </c>
      <c r="KL26" s="77">
        <v>55</v>
      </c>
      <c r="KM26" s="445" t="s">
        <v>142</v>
      </c>
      <c r="KN26" s="77">
        <v>55</v>
      </c>
      <c r="KO26" s="759" t="s">
        <v>141</v>
      </c>
      <c r="KP26" s="77">
        <v>84</v>
      </c>
      <c r="KQ26" s="445" t="s">
        <v>141</v>
      </c>
      <c r="KR26" s="77">
        <v>84</v>
      </c>
      <c r="KS26" s="445" t="s">
        <v>142</v>
      </c>
      <c r="KT26" s="77">
        <v>55</v>
      </c>
      <c r="KU26" s="445" t="s">
        <v>142</v>
      </c>
      <c r="KV26" s="77">
        <v>53</v>
      </c>
      <c r="KW26" s="759" t="s">
        <v>142</v>
      </c>
      <c r="KX26" s="59">
        <v>55</v>
      </c>
      <c r="KY26" s="537" t="s">
        <v>142</v>
      </c>
      <c r="KZ26" s="539">
        <v>59</v>
      </c>
      <c r="LA26" s="453" t="s">
        <v>142</v>
      </c>
      <c r="LB26" s="77">
        <v>53</v>
      </c>
      <c r="LC26" s="445" t="s">
        <v>142</v>
      </c>
      <c r="LD26" s="77">
        <v>53</v>
      </c>
      <c r="LE26" s="445" t="s">
        <v>141</v>
      </c>
      <c r="LF26" s="77">
        <v>84</v>
      </c>
      <c r="LG26" s="145">
        <f t="shared" si="39"/>
        <v>1000</v>
      </c>
      <c r="LH26" s="145">
        <f t="shared" si="40"/>
        <v>10763.9</v>
      </c>
      <c r="LI26" s="95"/>
      <c r="LJ26" s="95"/>
      <c r="LK26" s="481" t="s">
        <v>141</v>
      </c>
      <c r="LL26" s="77">
        <v>71</v>
      </c>
      <c r="LM26" s="445" t="s">
        <v>142</v>
      </c>
      <c r="LN26" s="77">
        <v>50</v>
      </c>
      <c r="LO26" s="445" t="s">
        <v>142</v>
      </c>
      <c r="LP26" s="77">
        <v>50</v>
      </c>
      <c r="LQ26" s="445" t="s">
        <v>93</v>
      </c>
      <c r="LR26" s="59">
        <v>44</v>
      </c>
      <c r="LS26" s="544" t="s">
        <v>140</v>
      </c>
      <c r="LT26" s="59">
        <v>84</v>
      </c>
      <c r="LU26" s="542" t="s">
        <v>93</v>
      </c>
      <c r="LV26" s="77">
        <v>47</v>
      </c>
      <c r="LW26" s="445" t="s">
        <v>141</v>
      </c>
      <c r="LX26" s="77">
        <v>70</v>
      </c>
      <c r="LY26" s="445" t="s">
        <v>141</v>
      </c>
      <c r="LZ26" s="77">
        <v>70</v>
      </c>
      <c r="MA26" s="445" t="s">
        <v>93</v>
      </c>
      <c r="MB26" s="77">
        <v>50</v>
      </c>
      <c r="MC26" s="445" t="s">
        <v>93</v>
      </c>
      <c r="MD26" s="77">
        <v>46</v>
      </c>
      <c r="ME26" s="445" t="s">
        <v>93</v>
      </c>
      <c r="MF26" s="77">
        <v>44</v>
      </c>
      <c r="MG26" s="445" t="s">
        <v>142</v>
      </c>
      <c r="MH26" s="77">
        <v>52</v>
      </c>
      <c r="MI26" s="445" t="s">
        <v>142</v>
      </c>
      <c r="MJ26" s="77">
        <v>52</v>
      </c>
      <c r="MK26" s="445" t="s">
        <v>141</v>
      </c>
      <c r="ML26" s="77">
        <v>71</v>
      </c>
      <c r="MM26" s="145">
        <f t="shared" si="41"/>
        <v>801</v>
      </c>
      <c r="MN26" s="145">
        <f t="shared" si="49"/>
        <v>8621.8838999999989</v>
      </c>
      <c r="MO26" s="95"/>
      <c r="MP26" s="95"/>
      <c r="MQ26" s="481" t="s">
        <v>141</v>
      </c>
      <c r="MR26" s="77">
        <v>71</v>
      </c>
      <c r="MS26" s="445" t="s">
        <v>142</v>
      </c>
      <c r="MT26" s="77">
        <v>50</v>
      </c>
      <c r="MU26" s="755" t="s">
        <v>142</v>
      </c>
      <c r="MV26" s="77">
        <v>50</v>
      </c>
      <c r="MW26" s="754" t="s">
        <v>93</v>
      </c>
      <c r="MX26" s="77">
        <v>44</v>
      </c>
      <c r="MY26" s="445" t="s">
        <v>93</v>
      </c>
      <c r="MZ26" s="77">
        <v>44</v>
      </c>
      <c r="NA26" s="445" t="s">
        <v>141</v>
      </c>
      <c r="NB26" s="77">
        <v>76</v>
      </c>
      <c r="NC26" s="445" t="s">
        <v>141</v>
      </c>
      <c r="ND26" s="59">
        <v>76</v>
      </c>
      <c r="NE26" s="544" t="s">
        <v>142</v>
      </c>
      <c r="NF26" s="545">
        <v>60</v>
      </c>
      <c r="NG26" s="542" t="s">
        <v>93</v>
      </c>
      <c r="NH26" s="77">
        <v>49</v>
      </c>
      <c r="NI26" s="445" t="s">
        <v>93</v>
      </c>
      <c r="NJ26" s="77">
        <v>44</v>
      </c>
      <c r="NK26" s="445" t="s">
        <v>93</v>
      </c>
      <c r="NL26" s="77">
        <v>44</v>
      </c>
      <c r="NM26" s="445" t="s">
        <v>142</v>
      </c>
      <c r="NN26" s="77">
        <v>52</v>
      </c>
      <c r="NO26" s="445" t="s">
        <v>142</v>
      </c>
      <c r="NP26" s="77">
        <v>52</v>
      </c>
      <c r="NQ26" s="445" t="s">
        <v>141</v>
      </c>
      <c r="NR26" s="77">
        <v>71</v>
      </c>
      <c r="NS26" s="145">
        <f t="shared" si="42"/>
        <v>783</v>
      </c>
      <c r="NT26" s="145">
        <f t="shared" si="43"/>
        <v>8428.1337000000003</v>
      </c>
      <c r="NU26" s="95"/>
      <c r="NV26" s="95"/>
      <c r="NW26" s="481" t="s">
        <v>141</v>
      </c>
      <c r="NX26" s="77">
        <v>77</v>
      </c>
      <c r="NY26" s="481" t="s">
        <v>142</v>
      </c>
      <c r="NZ26" s="77">
        <v>50</v>
      </c>
      <c r="OA26" s="445" t="s">
        <v>140</v>
      </c>
      <c r="OB26" s="77">
        <v>64</v>
      </c>
      <c r="OC26" s="445" t="s">
        <v>140</v>
      </c>
      <c r="OD26" s="77">
        <v>64</v>
      </c>
      <c r="OE26" s="445" t="s">
        <v>142</v>
      </c>
      <c r="OF26" s="77">
        <v>52</v>
      </c>
      <c r="OG26" s="445" t="s">
        <v>141</v>
      </c>
      <c r="OH26" s="59">
        <v>78</v>
      </c>
      <c r="OI26" s="849" t="s">
        <v>142</v>
      </c>
      <c r="OJ26" s="546">
        <v>53</v>
      </c>
      <c r="OK26" s="445" t="s">
        <v>142</v>
      </c>
      <c r="OL26" s="77">
        <v>56</v>
      </c>
      <c r="OM26" s="445" t="s">
        <v>141</v>
      </c>
      <c r="ON26" s="77">
        <v>78</v>
      </c>
      <c r="OO26" s="445" t="s">
        <v>142</v>
      </c>
      <c r="OP26" s="77">
        <v>53</v>
      </c>
      <c r="OQ26" s="445" t="s">
        <v>142</v>
      </c>
      <c r="OR26" s="77">
        <v>55</v>
      </c>
      <c r="OS26" s="445" t="s">
        <v>140</v>
      </c>
      <c r="OT26" s="77">
        <v>72</v>
      </c>
      <c r="OU26" s="445" t="s">
        <v>141</v>
      </c>
      <c r="OV26" s="77">
        <v>72</v>
      </c>
      <c r="OW26" s="445" t="s">
        <v>142</v>
      </c>
      <c r="OX26" s="77">
        <v>53</v>
      </c>
      <c r="OY26" s="445" t="s">
        <v>141</v>
      </c>
      <c r="OZ26" s="77">
        <v>84</v>
      </c>
      <c r="PA26" s="445" t="s">
        <v>142</v>
      </c>
      <c r="PB26" s="77">
        <v>53</v>
      </c>
      <c r="PC26" s="445" t="s">
        <v>142</v>
      </c>
      <c r="PD26" s="77">
        <v>53</v>
      </c>
      <c r="PE26" s="445" t="s">
        <v>140</v>
      </c>
      <c r="PF26" s="77">
        <v>72</v>
      </c>
      <c r="PG26" s="445" t="s">
        <v>141</v>
      </c>
      <c r="PH26" s="59">
        <v>75</v>
      </c>
      <c r="PI26" s="445" t="s">
        <v>140</v>
      </c>
      <c r="PJ26" s="59">
        <v>67</v>
      </c>
      <c r="PK26" s="445" t="s">
        <v>141</v>
      </c>
      <c r="PL26" s="59">
        <v>77</v>
      </c>
      <c r="PM26" s="445" t="s">
        <v>141</v>
      </c>
      <c r="PN26" s="59">
        <v>84</v>
      </c>
      <c r="PO26" s="622"/>
      <c r="PP26" s="622"/>
      <c r="PQ26" s="622"/>
      <c r="PS26" s="690"/>
      <c r="PT26" s="622"/>
      <c r="PU26" s="622"/>
      <c r="PW26" s="622"/>
      <c r="PY26" s="145">
        <f t="shared" si="50"/>
        <v>1442</v>
      </c>
      <c r="PZ26" s="145">
        <f t="shared" si="51"/>
        <v>15521.543799999999</v>
      </c>
      <c r="QA26" s="248"/>
      <c r="QB26" s="702" t="s">
        <v>144</v>
      </c>
      <c r="QC26" s="703">
        <v>110</v>
      </c>
      <c r="QD26" s="702" t="s">
        <v>144</v>
      </c>
      <c r="QE26" s="703">
        <v>100</v>
      </c>
      <c r="QF26" s="702" t="s">
        <v>142</v>
      </c>
      <c r="QG26" s="703">
        <v>56</v>
      </c>
      <c r="QH26" s="702" t="s">
        <v>141</v>
      </c>
      <c r="QI26" s="77">
        <v>70</v>
      </c>
      <c r="QJ26" s="749" t="s">
        <v>141</v>
      </c>
      <c r="QK26" s="622">
        <v>82</v>
      </c>
      <c r="QL26" s="719"/>
      <c r="QM26" s="77"/>
      <c r="QN26" s="145">
        <f t="shared" ref="QN26:QN30" si="59">SUM(QC26,QE26,QG26,QI26,QK26,QM26)</f>
        <v>418</v>
      </c>
      <c r="QO26" s="145">
        <f t="shared" ref="QO26:QO30" si="60">QN26*10.7639</f>
        <v>4499.3101999999999</v>
      </c>
      <c r="QP26" s="248"/>
      <c r="QQ26" s="95"/>
      <c r="QR26" s="481"/>
      <c r="QS26" s="77"/>
      <c r="QT26" s="481"/>
      <c r="QU26" s="77"/>
      <c r="QV26" s="481"/>
      <c r="QW26" s="77"/>
      <c r="QX26" s="481"/>
      <c r="QY26" s="77"/>
      <c r="QZ26" s="481"/>
      <c r="RA26" s="77"/>
      <c r="RB26" s="481"/>
      <c r="RC26" s="77"/>
      <c r="RD26" s="481"/>
      <c r="RE26" s="77"/>
      <c r="RF26" s="675"/>
      <c r="RG26" s="77"/>
      <c r="RH26" s="675"/>
      <c r="RI26" s="77"/>
      <c r="RJ26" s="675"/>
      <c r="RK26" s="77"/>
      <c r="RL26" s="675"/>
      <c r="RM26" s="77"/>
      <c r="RN26" s="675"/>
      <c r="RO26" s="77"/>
      <c r="RP26" s="145"/>
      <c r="RQ26" s="145"/>
      <c r="RR26" s="95"/>
      <c r="RS26" s="95"/>
      <c r="RT26" s="109">
        <v>5</v>
      </c>
      <c r="RU26" s="110">
        <f t="shared" si="11"/>
        <v>3207</v>
      </c>
      <c r="RV26" s="145">
        <f t="shared" ref="RV26:RV33" si="61">RU26*10.7639</f>
        <v>34519.827299999997</v>
      </c>
      <c r="RW26" s="95"/>
      <c r="RX26" s="109">
        <v>5</v>
      </c>
      <c r="RY26" s="110">
        <f t="shared" si="13"/>
        <v>1860</v>
      </c>
      <c r="RZ26" s="145">
        <f t="shared" ref="RZ26:RZ33" si="62">RY26*10.7639</f>
        <v>20020.853999999999</v>
      </c>
      <c r="SA26" s="95"/>
      <c r="SB26" s="109">
        <v>5</v>
      </c>
      <c r="SC26" s="110">
        <f t="shared" si="15"/>
        <v>5067</v>
      </c>
      <c r="SD26" s="145">
        <f t="shared" si="16"/>
        <v>54540.681299999997</v>
      </c>
      <c r="SE26" s="95"/>
      <c r="SF26" s="95"/>
      <c r="SG26" s="481"/>
      <c r="SH26" s="145"/>
      <c r="SI26" s="445"/>
      <c r="SJ26" s="145"/>
      <c r="SK26" s="444"/>
      <c r="SL26" s="77"/>
      <c r="SM26" s="444"/>
      <c r="SN26" s="77"/>
      <c r="SO26" s="444"/>
      <c r="SP26" s="77"/>
      <c r="SQ26" s="444"/>
      <c r="SR26" s="77"/>
      <c r="SS26" s="444"/>
      <c r="ST26" s="77"/>
      <c r="SU26" s="145"/>
      <c r="SV26" s="145"/>
      <c r="SW26" s="95"/>
      <c r="SX26" s="481"/>
      <c r="SY26" s="145"/>
      <c r="SZ26" s="445"/>
      <c r="TA26" s="145"/>
      <c r="TB26" s="444"/>
      <c r="TC26" s="77"/>
      <c r="TD26" s="444"/>
      <c r="TE26" s="77"/>
      <c r="TF26" s="444"/>
      <c r="TG26" s="77"/>
      <c r="TH26" s="444"/>
      <c r="TI26" s="77"/>
      <c r="TJ26" s="444"/>
      <c r="TK26" s="77"/>
      <c r="TL26" s="145"/>
      <c r="TM26" s="145"/>
      <c r="TN26" s="95"/>
      <c r="TO26" s="95"/>
      <c r="TP26" s="481"/>
      <c r="TQ26" s="145"/>
      <c r="TR26" s="445"/>
      <c r="TS26" s="145"/>
      <c r="TT26" s="444"/>
      <c r="TU26" s="77"/>
      <c r="TV26" s="444"/>
      <c r="TW26" s="77"/>
      <c r="TX26" s="444"/>
      <c r="TY26" s="77"/>
      <c r="TZ26" s="444"/>
      <c r="UA26" s="77"/>
      <c r="UB26" s="444"/>
      <c r="UC26" s="77"/>
      <c r="UD26" s="145"/>
      <c r="UE26" s="145"/>
      <c r="UF26" s="95"/>
      <c r="UG26" s="95"/>
      <c r="UH26" s="109">
        <v>5</v>
      </c>
      <c r="UI26" s="110">
        <f t="shared" si="17"/>
        <v>0</v>
      </c>
      <c r="UJ26" s="145">
        <f t="shared" si="18"/>
        <v>0</v>
      </c>
      <c r="UK26" s="95"/>
      <c r="UL26" s="109">
        <v>5</v>
      </c>
      <c r="UM26" s="110">
        <f t="shared" si="19"/>
        <v>0</v>
      </c>
      <c r="UN26" s="145">
        <f t="shared" si="20"/>
        <v>0</v>
      </c>
      <c r="UO26" s="95"/>
      <c r="UP26" s="109">
        <v>5</v>
      </c>
      <c r="UQ26" s="110">
        <f t="shared" si="21"/>
        <v>0</v>
      </c>
      <c r="UR26" s="145">
        <f t="shared" si="22"/>
        <v>0</v>
      </c>
      <c r="US26" s="95"/>
      <c r="UT26" s="95"/>
      <c r="UU26" s="109">
        <v>5</v>
      </c>
      <c r="UV26" s="110">
        <f t="shared" si="23"/>
        <v>8852</v>
      </c>
      <c r="UW26" s="145">
        <f t="shared" si="24"/>
        <v>95282.042799999996</v>
      </c>
      <c r="UX26" s="95"/>
      <c r="UY26" s="109">
        <v>5</v>
      </c>
      <c r="UZ26" s="110">
        <f t="shared" si="25"/>
        <v>2519</v>
      </c>
      <c r="VA26" s="145">
        <f t="shared" si="26"/>
        <v>27114.2641</v>
      </c>
      <c r="VB26" s="95"/>
      <c r="VC26" s="109">
        <v>5</v>
      </c>
      <c r="VD26" s="110">
        <f t="shared" si="28"/>
        <v>11371</v>
      </c>
      <c r="VE26" s="145">
        <f t="shared" si="27"/>
        <v>122396.3069</v>
      </c>
      <c r="VF26" s="162"/>
    </row>
    <row r="27" spans="1:578" s="615" customFormat="1" ht="13.5" thickBot="1">
      <c r="A27" s="76">
        <v>10</v>
      </c>
      <c r="B27" s="501"/>
      <c r="C27" s="72">
        <v>4</v>
      </c>
      <c r="D27" s="3"/>
      <c r="E27" s="522" t="s">
        <v>144</v>
      </c>
      <c r="F27" s="227">
        <v>110</v>
      </c>
      <c r="G27" s="470" t="s">
        <v>144</v>
      </c>
      <c r="H27" s="247">
        <v>109</v>
      </c>
      <c r="I27" s="640" t="s">
        <v>142</v>
      </c>
      <c r="J27" s="641">
        <v>66</v>
      </c>
      <c r="K27" s="523" t="s">
        <v>141</v>
      </c>
      <c r="L27" s="227">
        <v>85</v>
      </c>
      <c r="M27" s="522" t="s">
        <v>140</v>
      </c>
      <c r="N27" s="227">
        <v>66</v>
      </c>
      <c r="O27" s="470" t="s">
        <v>144</v>
      </c>
      <c r="P27" s="227">
        <v>119</v>
      </c>
      <c r="Q27" s="470" t="s">
        <v>143</v>
      </c>
      <c r="R27" s="247">
        <v>102</v>
      </c>
      <c r="S27" s="473" t="s">
        <v>141</v>
      </c>
      <c r="T27" s="260">
        <v>79</v>
      </c>
      <c r="U27" s="473" t="s">
        <v>140</v>
      </c>
      <c r="V27" s="227">
        <v>68</v>
      </c>
      <c r="W27" s="470" t="s">
        <v>141</v>
      </c>
      <c r="X27" s="247">
        <v>70</v>
      </c>
      <c r="Y27" s="473" t="s">
        <v>141</v>
      </c>
      <c r="Z27" s="227">
        <v>70</v>
      </c>
      <c r="AA27" s="472" t="s">
        <v>141</v>
      </c>
      <c r="AB27" s="227">
        <v>91</v>
      </c>
      <c r="AC27" s="470" t="s">
        <v>140</v>
      </c>
      <c r="AD27" s="227">
        <v>66</v>
      </c>
      <c r="AE27" s="470" t="s">
        <v>143</v>
      </c>
      <c r="AF27" s="227">
        <v>103</v>
      </c>
      <c r="AG27" s="470" t="s">
        <v>140</v>
      </c>
      <c r="AH27" s="227">
        <v>68</v>
      </c>
      <c r="AI27" s="470" t="s">
        <v>141</v>
      </c>
      <c r="AJ27" s="247">
        <v>90</v>
      </c>
      <c r="AK27" s="581" t="s">
        <v>142</v>
      </c>
      <c r="AL27" s="535">
        <v>66</v>
      </c>
      <c r="AM27" s="253">
        <f t="shared" si="32"/>
        <v>1428</v>
      </c>
      <c r="AN27" s="145">
        <f t="shared" si="52"/>
        <v>15370.849199999999</v>
      </c>
      <c r="AO27" s="95"/>
      <c r="AP27" s="95"/>
      <c r="AQ27" s="524" t="s">
        <v>144</v>
      </c>
      <c r="AR27" s="227">
        <v>97</v>
      </c>
      <c r="AS27" s="470" t="s">
        <v>144</v>
      </c>
      <c r="AT27" s="227">
        <v>99</v>
      </c>
      <c r="AU27" s="470" t="s">
        <v>140</v>
      </c>
      <c r="AV27" s="247">
        <v>74</v>
      </c>
      <c r="AW27" s="581" t="s">
        <v>140</v>
      </c>
      <c r="AX27" s="535">
        <v>79</v>
      </c>
      <c r="AY27" s="472" t="s">
        <v>143</v>
      </c>
      <c r="AZ27" s="227">
        <v>109</v>
      </c>
      <c r="BA27" s="521" t="s">
        <v>140</v>
      </c>
      <c r="BB27" s="227">
        <v>65</v>
      </c>
      <c r="BC27" s="470" t="s">
        <v>142</v>
      </c>
      <c r="BD27" s="227">
        <v>54</v>
      </c>
      <c r="BE27" s="470" t="s">
        <v>140</v>
      </c>
      <c r="BF27" s="77">
        <v>75</v>
      </c>
      <c r="BG27" s="445" t="s">
        <v>140</v>
      </c>
      <c r="BH27" s="77">
        <v>75</v>
      </c>
      <c r="BI27" s="145">
        <f t="shared" si="53"/>
        <v>727</v>
      </c>
      <c r="BJ27" s="145">
        <f t="shared" si="44"/>
        <v>7825.3552999999993</v>
      </c>
      <c r="BL27" s="898" t="s">
        <v>144</v>
      </c>
      <c r="BM27" s="205">
        <v>53</v>
      </c>
      <c r="BN27" s="895" t="s">
        <v>144</v>
      </c>
      <c r="BO27" s="590">
        <v>71</v>
      </c>
      <c r="BP27" s="896" t="s">
        <v>144</v>
      </c>
      <c r="BQ27" s="205">
        <v>69</v>
      </c>
      <c r="BR27" s="895" t="s">
        <v>144</v>
      </c>
      <c r="BS27" s="205">
        <v>62</v>
      </c>
      <c r="BT27" s="895" t="s">
        <v>144</v>
      </c>
      <c r="BU27" s="205">
        <v>70</v>
      </c>
      <c r="BV27" s="145">
        <f t="shared" si="36"/>
        <v>325</v>
      </c>
      <c r="BW27" s="145">
        <f t="shared" si="37"/>
        <v>3498.2674999999999</v>
      </c>
      <c r="BX27" s="95"/>
      <c r="BY27" s="109">
        <v>4</v>
      </c>
      <c r="BZ27" s="110">
        <f t="shared" si="1"/>
        <v>2480</v>
      </c>
      <c r="CA27" s="145">
        <f t="shared" si="54"/>
        <v>26694.471999999998</v>
      </c>
      <c r="CB27" s="95"/>
      <c r="CC27" s="617"/>
      <c r="CD27" s="95"/>
      <c r="CE27" s="698" t="s">
        <v>142</v>
      </c>
      <c r="CF27" s="83">
        <v>50</v>
      </c>
      <c r="CG27" s="697" t="s">
        <v>141</v>
      </c>
      <c r="CH27" s="83">
        <v>75</v>
      </c>
      <c r="CI27" s="697" t="s">
        <v>146</v>
      </c>
      <c r="CJ27" s="83">
        <v>163</v>
      </c>
      <c r="CK27" s="697" t="s">
        <v>144</v>
      </c>
      <c r="CL27" s="83">
        <v>129</v>
      </c>
      <c r="CM27" s="697"/>
      <c r="CN27" s="83"/>
      <c r="CO27" s="697"/>
      <c r="CP27" s="83"/>
      <c r="CQ27" s="697"/>
      <c r="CR27" s="83"/>
      <c r="CS27" s="77">
        <f t="shared" ref="CS27:CS29" si="63">SUM(CF27,CH27,CJ27,CL27,CN27,CP27,CR27)</f>
        <v>417</v>
      </c>
      <c r="CT27" s="145">
        <f>CS27*10.7639</f>
        <v>4488.5463</v>
      </c>
      <c r="CU27" s="95"/>
      <c r="CV27" s="617"/>
      <c r="CW27" s="481" t="s">
        <v>144</v>
      </c>
      <c r="CX27" s="112">
        <v>111</v>
      </c>
      <c r="CY27" s="469" t="s">
        <v>144</v>
      </c>
      <c r="CZ27" s="112">
        <v>111</v>
      </c>
      <c r="DA27" s="469" t="s">
        <v>141</v>
      </c>
      <c r="DB27" s="112">
        <v>75</v>
      </c>
      <c r="DC27" s="469" t="s">
        <v>141</v>
      </c>
      <c r="DD27" s="112">
        <v>87</v>
      </c>
      <c r="DE27" s="469" t="s">
        <v>141</v>
      </c>
      <c r="DF27" s="112">
        <v>90</v>
      </c>
      <c r="DG27" s="469" t="s">
        <v>142</v>
      </c>
      <c r="DH27" s="112">
        <v>53</v>
      </c>
      <c r="DI27" s="469" t="s">
        <v>140</v>
      </c>
      <c r="DJ27" s="112">
        <v>73</v>
      </c>
      <c r="DK27" s="469" t="s">
        <v>143</v>
      </c>
      <c r="DL27" s="112">
        <v>97</v>
      </c>
      <c r="DM27" s="469" t="s">
        <v>142</v>
      </c>
      <c r="DN27" s="112">
        <v>51</v>
      </c>
      <c r="DO27" s="469" t="s">
        <v>141</v>
      </c>
      <c r="DP27" s="112">
        <v>84</v>
      </c>
      <c r="DQ27" s="469" t="s">
        <v>141</v>
      </c>
      <c r="DR27" s="112">
        <v>85</v>
      </c>
      <c r="DS27" s="469" t="s">
        <v>140</v>
      </c>
      <c r="DT27" s="112">
        <v>69</v>
      </c>
      <c r="DU27" s="116">
        <f t="shared" si="30"/>
        <v>986</v>
      </c>
      <c r="DV27" s="116">
        <f t="shared" si="45"/>
        <v>10613.205399999999</v>
      </c>
      <c r="DW27" s="84"/>
      <c r="DX27" s="84"/>
      <c r="DY27" s="481" t="s">
        <v>144</v>
      </c>
      <c r="DZ27" s="112">
        <v>102</v>
      </c>
      <c r="EA27" s="475" t="s">
        <v>144</v>
      </c>
      <c r="EB27" s="112">
        <v>102</v>
      </c>
      <c r="EC27" s="475" t="s">
        <v>142</v>
      </c>
      <c r="ED27" s="598">
        <v>50</v>
      </c>
      <c r="EE27" s="599" t="s">
        <v>141</v>
      </c>
      <c r="EF27" s="603">
        <v>116</v>
      </c>
      <c r="EG27" s="599" t="s">
        <v>142</v>
      </c>
      <c r="EH27" s="603">
        <v>63</v>
      </c>
      <c r="EI27" s="475" t="s">
        <v>141</v>
      </c>
      <c r="EJ27" s="112">
        <v>81</v>
      </c>
      <c r="EK27" s="475" t="s">
        <v>141</v>
      </c>
      <c r="EL27" s="112">
        <v>71</v>
      </c>
      <c r="EM27" s="475" t="s">
        <v>141</v>
      </c>
      <c r="EN27" s="112">
        <v>71</v>
      </c>
      <c r="EO27" s="475" t="s">
        <v>140</v>
      </c>
      <c r="EP27" s="249">
        <v>68</v>
      </c>
      <c r="EQ27" s="474" t="s">
        <v>140</v>
      </c>
      <c r="ER27" s="249">
        <v>65</v>
      </c>
      <c r="ES27" s="474" t="s">
        <v>143</v>
      </c>
      <c r="ET27" s="112">
        <v>100</v>
      </c>
      <c r="EU27" s="475" t="s">
        <v>144</v>
      </c>
      <c r="EV27" s="112">
        <v>126</v>
      </c>
      <c r="EW27" s="475" t="s">
        <v>143</v>
      </c>
      <c r="EX27" s="112">
        <v>103</v>
      </c>
      <c r="EY27" s="254">
        <f t="shared" si="33"/>
        <v>1118</v>
      </c>
      <c r="EZ27" s="116">
        <f t="shared" si="38"/>
        <v>12034.040199999999</v>
      </c>
      <c r="FA27" s="84"/>
      <c r="FB27" s="674">
        <v>4</v>
      </c>
      <c r="FC27" s="110">
        <f t="shared" si="0"/>
        <v>2521</v>
      </c>
      <c r="FD27" s="145">
        <f t="shared" si="46"/>
        <v>27135.7919</v>
      </c>
      <c r="FE27" s="95"/>
      <c r="FF27" s="95"/>
      <c r="FG27" s="481" t="s">
        <v>145</v>
      </c>
      <c r="FH27" s="112">
        <v>172</v>
      </c>
      <c r="FI27" s="469"/>
      <c r="FJ27" s="112"/>
      <c r="FK27" s="469"/>
      <c r="FL27" s="112"/>
      <c r="FM27" s="469"/>
      <c r="FN27" s="112"/>
      <c r="FO27" s="145">
        <f>SUM(FH27+FJ27+FL27,FN27)</f>
        <v>172</v>
      </c>
      <c r="FP27" s="145">
        <f>FO27*10.7639</f>
        <v>1851.3907999999999</v>
      </c>
      <c r="FQ27" s="95"/>
      <c r="FR27" s="481" t="s">
        <v>141</v>
      </c>
      <c r="FS27" s="77">
        <v>78</v>
      </c>
      <c r="FT27" s="445" t="s">
        <v>141</v>
      </c>
      <c r="FU27" s="77">
        <v>84</v>
      </c>
      <c r="FV27" s="445" t="s">
        <v>141</v>
      </c>
      <c r="FW27" s="77">
        <v>75</v>
      </c>
      <c r="FX27" s="445" t="s">
        <v>141</v>
      </c>
      <c r="FY27" s="77">
        <v>77</v>
      </c>
      <c r="FZ27" s="445" t="s">
        <v>142</v>
      </c>
      <c r="GA27" s="77">
        <v>60</v>
      </c>
      <c r="GB27" s="445" t="s">
        <v>141</v>
      </c>
      <c r="GC27" s="59">
        <v>81</v>
      </c>
      <c r="GD27" s="537" t="s">
        <v>141</v>
      </c>
      <c r="GE27" s="540">
        <v>93</v>
      </c>
      <c r="GF27" s="542" t="s">
        <v>143</v>
      </c>
      <c r="GG27" s="77">
        <v>110</v>
      </c>
      <c r="GH27" s="145">
        <f>SUM(FS27+FU27+FW27+FY27,GA27,GC27,GE27,GG27)</f>
        <v>658</v>
      </c>
      <c r="GI27" s="145">
        <f>GH27*10.7639</f>
        <v>7082.6462000000001</v>
      </c>
      <c r="GJ27" s="95"/>
      <c r="GK27" s="95"/>
      <c r="GL27" s="674" t="s">
        <v>144</v>
      </c>
      <c r="GM27" s="112">
        <v>113</v>
      </c>
      <c r="GN27" s="469" t="s">
        <v>144</v>
      </c>
      <c r="GO27" s="112">
        <v>116</v>
      </c>
      <c r="GP27" s="469" t="s">
        <v>141</v>
      </c>
      <c r="GQ27" s="518">
        <v>84</v>
      </c>
      <c r="GR27" s="469" t="s">
        <v>144</v>
      </c>
      <c r="GS27" s="518">
        <v>105</v>
      </c>
      <c r="GT27" s="469" t="s">
        <v>141</v>
      </c>
      <c r="GU27" s="518">
        <v>89</v>
      </c>
      <c r="GV27" s="469" t="s">
        <v>141</v>
      </c>
      <c r="GW27" s="518">
        <v>80</v>
      </c>
      <c r="GX27" s="469" t="s">
        <v>142</v>
      </c>
      <c r="GY27" s="171">
        <v>60</v>
      </c>
      <c r="GZ27" s="145">
        <f t="shared" si="34"/>
        <v>647</v>
      </c>
      <c r="HA27" s="145">
        <f t="shared" si="35"/>
        <v>6964.2433000000001</v>
      </c>
      <c r="HB27" s="95"/>
      <c r="HC27" s="83"/>
      <c r="HD27" s="481" t="s">
        <v>140</v>
      </c>
      <c r="HE27" s="59">
        <v>72</v>
      </c>
      <c r="HF27" s="481" t="s">
        <v>144</v>
      </c>
      <c r="HG27" s="77">
        <v>113</v>
      </c>
      <c r="HH27" s="259" t="s">
        <v>141</v>
      </c>
      <c r="HI27" s="77">
        <v>83</v>
      </c>
      <c r="HJ27" s="481" t="s">
        <v>141</v>
      </c>
      <c r="HK27" s="77">
        <v>85</v>
      </c>
      <c r="HL27" s="481" t="s">
        <v>141</v>
      </c>
      <c r="HM27" s="77">
        <v>74</v>
      </c>
      <c r="HN27" s="481" t="s">
        <v>141</v>
      </c>
      <c r="HO27" s="77">
        <v>83</v>
      </c>
      <c r="HP27" s="481" t="s">
        <v>141</v>
      </c>
      <c r="HQ27" s="77">
        <v>85</v>
      </c>
      <c r="HR27" s="145">
        <f t="shared" si="47"/>
        <v>595</v>
      </c>
      <c r="HS27" s="145">
        <f t="shared" si="48"/>
        <v>6404.5204999999996</v>
      </c>
      <c r="HT27" s="83"/>
      <c r="HU27" s="109">
        <v>4</v>
      </c>
      <c r="HV27" s="110">
        <f t="shared" si="31"/>
        <v>1414</v>
      </c>
      <c r="HW27" s="145">
        <f t="shared" si="4"/>
        <v>15220.1546</v>
      </c>
      <c r="HX27" s="95"/>
      <c r="HY27" s="109">
        <v>4</v>
      </c>
      <c r="HZ27" s="110">
        <f t="shared" si="5"/>
        <v>658</v>
      </c>
      <c r="IA27" s="145">
        <f t="shared" si="6"/>
        <v>7082.6462000000001</v>
      </c>
      <c r="IB27" s="95"/>
      <c r="IC27" s="109">
        <v>4</v>
      </c>
      <c r="ID27" s="110">
        <f t="shared" si="7"/>
        <v>2072</v>
      </c>
      <c r="IE27" s="145">
        <f t="shared" si="8"/>
        <v>22302.800800000001</v>
      </c>
      <c r="IF27" s="95"/>
      <c r="IG27" s="109">
        <v>4</v>
      </c>
      <c r="IH27" s="110">
        <f t="shared" si="9"/>
        <v>7073</v>
      </c>
      <c r="II27" s="145">
        <f t="shared" si="10"/>
        <v>76133.064700000003</v>
      </c>
      <c r="IJ27" s="95"/>
      <c r="IK27" s="95"/>
      <c r="IL27" s="95"/>
      <c r="IM27" s="481" t="s">
        <v>144</v>
      </c>
      <c r="IN27" s="77">
        <v>153</v>
      </c>
      <c r="IO27" s="445" t="s">
        <v>142</v>
      </c>
      <c r="IP27" s="77">
        <v>50</v>
      </c>
      <c r="IQ27" s="445" t="s">
        <v>142</v>
      </c>
      <c r="IR27" s="77">
        <v>53</v>
      </c>
      <c r="IS27" s="445" t="s">
        <v>141</v>
      </c>
      <c r="IT27" s="77">
        <v>81</v>
      </c>
      <c r="IU27" s="445"/>
      <c r="IV27" s="77"/>
      <c r="IW27" s="445"/>
      <c r="IX27" s="77"/>
      <c r="IY27" s="450"/>
      <c r="IZ27" s="77"/>
      <c r="JA27" s="445"/>
      <c r="JB27" s="77"/>
      <c r="JC27" s="445"/>
      <c r="JD27" s="77"/>
      <c r="JE27" s="145">
        <f t="shared" si="55"/>
        <v>337</v>
      </c>
      <c r="JF27" s="145">
        <f t="shared" si="56"/>
        <v>3627.4342999999999</v>
      </c>
      <c r="JG27" s="95"/>
      <c r="JH27" s="95"/>
      <c r="JI27" s="481" t="s">
        <v>141</v>
      </c>
      <c r="JJ27" s="77">
        <v>73</v>
      </c>
      <c r="JK27" s="445" t="s">
        <v>140</v>
      </c>
      <c r="JL27" s="77">
        <v>69</v>
      </c>
      <c r="JM27" s="445" t="s">
        <v>141</v>
      </c>
      <c r="JN27" s="77">
        <v>71</v>
      </c>
      <c r="JO27" s="445" t="s">
        <v>141</v>
      </c>
      <c r="JP27" s="77">
        <v>73</v>
      </c>
      <c r="JQ27" s="445"/>
      <c r="JR27" s="77"/>
      <c r="JS27" s="445"/>
      <c r="JT27" s="77"/>
      <c r="JU27" s="445"/>
      <c r="JV27" s="77"/>
      <c r="JW27" s="145">
        <f t="shared" si="57"/>
        <v>286</v>
      </c>
      <c r="JX27" s="145">
        <f t="shared" si="58"/>
        <v>3078.4753999999998</v>
      </c>
      <c r="JY27" s="95"/>
      <c r="JZ27" s="95"/>
      <c r="KA27" s="760" t="s">
        <v>141</v>
      </c>
      <c r="KB27" s="77">
        <v>84</v>
      </c>
      <c r="KC27" s="453" t="s">
        <v>142</v>
      </c>
      <c r="KD27" s="77">
        <v>55</v>
      </c>
      <c r="KE27" s="759" t="s">
        <v>142</v>
      </c>
      <c r="KF27" s="59">
        <v>55</v>
      </c>
      <c r="KG27" s="544" t="s">
        <v>142</v>
      </c>
      <c r="KH27" s="550">
        <v>59</v>
      </c>
      <c r="KI27" s="542" t="s">
        <v>142</v>
      </c>
      <c r="KJ27" s="77">
        <v>57</v>
      </c>
      <c r="KK27" s="445" t="s">
        <v>142</v>
      </c>
      <c r="KL27" s="77">
        <v>55</v>
      </c>
      <c r="KM27" s="445" t="s">
        <v>142</v>
      </c>
      <c r="KN27" s="77">
        <v>55</v>
      </c>
      <c r="KO27" s="759" t="s">
        <v>141</v>
      </c>
      <c r="KP27" s="77">
        <v>84</v>
      </c>
      <c r="KQ27" s="445" t="s">
        <v>141</v>
      </c>
      <c r="KR27" s="77">
        <v>84</v>
      </c>
      <c r="KS27" s="445" t="s">
        <v>142</v>
      </c>
      <c r="KT27" s="77">
        <v>55</v>
      </c>
      <c r="KU27" s="445" t="s">
        <v>142</v>
      </c>
      <c r="KV27" s="77">
        <v>53</v>
      </c>
      <c r="KW27" s="759" t="s">
        <v>142</v>
      </c>
      <c r="KX27" s="59">
        <v>55</v>
      </c>
      <c r="KY27" s="537" t="s">
        <v>142</v>
      </c>
      <c r="KZ27" s="541">
        <v>59</v>
      </c>
      <c r="LA27" s="453" t="s">
        <v>142</v>
      </c>
      <c r="LB27" s="77">
        <v>53</v>
      </c>
      <c r="LC27" s="445" t="s">
        <v>142</v>
      </c>
      <c r="LD27" s="77">
        <v>53</v>
      </c>
      <c r="LE27" s="445" t="s">
        <v>141</v>
      </c>
      <c r="LF27" s="77">
        <v>84</v>
      </c>
      <c r="LG27" s="145">
        <f>SUM(KB27,KD27,KF27,KH27,KJ27,KP27,KL27,KN27,KR27,KT27,KV27,KX27,KZ27,LB27,LD27,LF27)</f>
        <v>1000</v>
      </c>
      <c r="LH27" s="145">
        <f t="shared" si="40"/>
        <v>10763.9</v>
      </c>
      <c r="LI27" s="95"/>
      <c r="LJ27" s="95"/>
      <c r="LK27" s="481" t="s">
        <v>141</v>
      </c>
      <c r="LL27" s="77">
        <v>71</v>
      </c>
      <c r="LM27" s="445" t="s">
        <v>142</v>
      </c>
      <c r="LN27" s="77">
        <v>50</v>
      </c>
      <c r="LO27" s="445" t="s">
        <v>142</v>
      </c>
      <c r="LP27" s="77">
        <v>50</v>
      </c>
      <c r="LQ27" s="445" t="s">
        <v>93</v>
      </c>
      <c r="LR27" s="59">
        <v>44</v>
      </c>
      <c r="LS27" s="537" t="s">
        <v>140</v>
      </c>
      <c r="LT27" s="539">
        <v>84</v>
      </c>
      <c r="LU27" s="542" t="s">
        <v>93</v>
      </c>
      <c r="LV27" s="77">
        <v>47</v>
      </c>
      <c r="LW27" s="445" t="s">
        <v>141</v>
      </c>
      <c r="LX27" s="77">
        <v>70</v>
      </c>
      <c r="LY27" s="445" t="s">
        <v>141</v>
      </c>
      <c r="LZ27" s="77">
        <v>70</v>
      </c>
      <c r="MA27" s="445" t="s">
        <v>93</v>
      </c>
      <c r="MB27" s="77">
        <v>50</v>
      </c>
      <c r="MC27" s="445" t="s">
        <v>93</v>
      </c>
      <c r="MD27" s="77">
        <v>46</v>
      </c>
      <c r="ME27" s="445" t="s">
        <v>93</v>
      </c>
      <c r="MF27" s="77">
        <v>44</v>
      </c>
      <c r="MG27" s="445" t="s">
        <v>142</v>
      </c>
      <c r="MH27" s="77">
        <v>52</v>
      </c>
      <c r="MI27" s="445" t="s">
        <v>142</v>
      </c>
      <c r="MJ27" s="77">
        <v>52</v>
      </c>
      <c r="MK27" s="445" t="s">
        <v>141</v>
      </c>
      <c r="ML27" s="77">
        <v>71</v>
      </c>
      <c r="MM27" s="145">
        <f t="shared" si="41"/>
        <v>801</v>
      </c>
      <c r="MN27" s="145">
        <f t="shared" si="49"/>
        <v>8621.8838999999989</v>
      </c>
      <c r="MO27" s="95"/>
      <c r="MP27" s="95"/>
      <c r="MQ27" s="481" t="s">
        <v>141</v>
      </c>
      <c r="MR27" s="77">
        <v>71</v>
      </c>
      <c r="MS27" s="445" t="s">
        <v>142</v>
      </c>
      <c r="MT27" s="77">
        <v>50</v>
      </c>
      <c r="MU27" s="445" t="s">
        <v>142</v>
      </c>
      <c r="MV27" s="77">
        <v>50</v>
      </c>
      <c r="MW27" s="445" t="s">
        <v>93</v>
      </c>
      <c r="MX27" s="77">
        <v>44</v>
      </c>
      <c r="MY27" s="445" t="s">
        <v>93</v>
      </c>
      <c r="MZ27" s="77">
        <v>44</v>
      </c>
      <c r="NA27" s="445" t="s">
        <v>141</v>
      </c>
      <c r="NB27" s="77">
        <v>76</v>
      </c>
      <c r="NC27" s="445" t="s">
        <v>141</v>
      </c>
      <c r="ND27" s="59">
        <v>76</v>
      </c>
      <c r="NE27" s="537" t="s">
        <v>142</v>
      </c>
      <c r="NF27" s="539">
        <v>60</v>
      </c>
      <c r="NG27" s="453" t="s">
        <v>93</v>
      </c>
      <c r="NH27" s="77">
        <v>49</v>
      </c>
      <c r="NI27" s="445" t="s">
        <v>93</v>
      </c>
      <c r="NJ27" s="77">
        <v>44</v>
      </c>
      <c r="NK27" s="445" t="s">
        <v>93</v>
      </c>
      <c r="NL27" s="77">
        <v>44</v>
      </c>
      <c r="NM27" s="445" t="s">
        <v>142</v>
      </c>
      <c r="NN27" s="77">
        <v>52</v>
      </c>
      <c r="NO27" s="445" t="s">
        <v>142</v>
      </c>
      <c r="NP27" s="77">
        <v>52</v>
      </c>
      <c r="NQ27" s="445" t="s">
        <v>141</v>
      </c>
      <c r="NR27" s="77">
        <v>71</v>
      </c>
      <c r="NS27" s="145">
        <f t="shared" si="42"/>
        <v>783</v>
      </c>
      <c r="NT27" s="145">
        <f t="shared" si="43"/>
        <v>8428.1337000000003</v>
      </c>
      <c r="NU27" s="95"/>
      <c r="NV27" s="95"/>
      <c r="NW27" s="481" t="s">
        <v>141</v>
      </c>
      <c r="NX27" s="77">
        <v>75</v>
      </c>
      <c r="NY27" s="481" t="s">
        <v>142</v>
      </c>
      <c r="NZ27" s="77">
        <v>50</v>
      </c>
      <c r="OA27" s="481" t="s">
        <v>142</v>
      </c>
      <c r="OB27" s="77">
        <v>50</v>
      </c>
      <c r="OC27" s="481" t="s">
        <v>142</v>
      </c>
      <c r="OD27" s="541">
        <v>53</v>
      </c>
      <c r="OE27" s="859" t="s">
        <v>142</v>
      </c>
      <c r="OF27" s="538">
        <v>57</v>
      </c>
      <c r="OG27" s="259" t="s">
        <v>141</v>
      </c>
      <c r="OH27" s="59">
        <v>81</v>
      </c>
      <c r="OI27" s="570" t="s">
        <v>141</v>
      </c>
      <c r="OJ27" s="59">
        <v>83</v>
      </c>
      <c r="OK27" s="569" t="s">
        <v>142</v>
      </c>
      <c r="OL27" s="77">
        <v>51</v>
      </c>
      <c r="OM27" s="445" t="s">
        <v>141</v>
      </c>
      <c r="ON27" s="59">
        <v>75</v>
      </c>
      <c r="OO27" s="849" t="s">
        <v>142</v>
      </c>
      <c r="OP27" s="77">
        <v>53</v>
      </c>
      <c r="OQ27" s="445" t="s">
        <v>141</v>
      </c>
      <c r="OR27" s="77">
        <v>77</v>
      </c>
      <c r="OS27" s="445" t="s">
        <v>141</v>
      </c>
      <c r="OT27" s="77">
        <v>77</v>
      </c>
      <c r="OU27" s="445" t="s">
        <v>141</v>
      </c>
      <c r="OV27" s="77">
        <v>74</v>
      </c>
      <c r="OW27" s="445" t="s">
        <v>141</v>
      </c>
      <c r="OX27" s="77">
        <v>76</v>
      </c>
      <c r="OY27" s="445" t="s">
        <v>141</v>
      </c>
      <c r="OZ27" s="77">
        <v>84</v>
      </c>
      <c r="PA27" s="445" t="s">
        <v>141</v>
      </c>
      <c r="PB27" s="77">
        <v>77</v>
      </c>
      <c r="PC27" s="445" t="s">
        <v>141</v>
      </c>
      <c r="PD27" s="77">
        <v>93</v>
      </c>
      <c r="PE27" s="445" t="s">
        <v>141</v>
      </c>
      <c r="PF27" s="59">
        <v>89</v>
      </c>
      <c r="PG27" s="445" t="s">
        <v>141</v>
      </c>
      <c r="PH27" s="59">
        <v>77</v>
      </c>
      <c r="PI27" s="849" t="s">
        <v>141</v>
      </c>
      <c r="PJ27" s="77">
        <v>77</v>
      </c>
      <c r="PK27" s="445" t="s">
        <v>144</v>
      </c>
      <c r="PL27" s="77">
        <v>103</v>
      </c>
      <c r="PM27" s="445" t="s">
        <v>141</v>
      </c>
      <c r="PN27" s="77">
        <v>71</v>
      </c>
      <c r="PO27" s="445" t="s">
        <v>141</v>
      </c>
      <c r="PP27" s="77">
        <v>77</v>
      </c>
      <c r="PQ27" s="445" t="s">
        <v>143</v>
      </c>
      <c r="PR27" s="77">
        <v>90</v>
      </c>
      <c r="PS27" s="445" t="s">
        <v>140</v>
      </c>
      <c r="PT27" s="77">
        <v>72</v>
      </c>
      <c r="PV27" s="622"/>
      <c r="PW27" s="622"/>
      <c r="PY27" s="145">
        <f t="shared" si="50"/>
        <v>1842</v>
      </c>
      <c r="PZ27" s="145">
        <f t="shared" si="51"/>
        <v>19827.103800000001</v>
      </c>
      <c r="QA27" s="248"/>
      <c r="QB27" s="759" t="s">
        <v>144</v>
      </c>
      <c r="QC27" s="83">
        <v>96</v>
      </c>
      <c r="QD27" s="759" t="s">
        <v>144</v>
      </c>
      <c r="QE27" s="83">
        <v>102</v>
      </c>
      <c r="QF27" s="759" t="s">
        <v>141</v>
      </c>
      <c r="QG27" s="83">
        <v>77</v>
      </c>
      <c r="QH27" s="759" t="s">
        <v>143</v>
      </c>
      <c r="QI27" s="83">
        <v>99</v>
      </c>
      <c r="QJ27" s="759" t="s">
        <v>141</v>
      </c>
      <c r="QK27" s="77">
        <v>77</v>
      </c>
      <c r="QL27" s="759" t="s">
        <v>146</v>
      </c>
      <c r="QM27" s="77">
        <v>121</v>
      </c>
      <c r="QN27" s="145">
        <f t="shared" si="59"/>
        <v>572</v>
      </c>
      <c r="QO27" s="145">
        <f t="shared" si="60"/>
        <v>6156.9507999999996</v>
      </c>
      <c r="QP27" s="248"/>
      <c r="QQ27" s="95"/>
      <c r="QR27" s="481"/>
      <c r="QS27" s="59"/>
      <c r="QT27" s="481"/>
      <c r="QU27" s="77"/>
      <c r="QV27" s="481"/>
      <c r="QW27" s="77"/>
      <c r="QX27" s="680"/>
      <c r="QY27" s="77"/>
      <c r="QZ27" s="481"/>
      <c r="RA27" s="77"/>
      <c r="RB27" s="481"/>
      <c r="RC27" s="77"/>
      <c r="RD27" s="481"/>
      <c r="RE27" s="59"/>
      <c r="RF27" s="481"/>
      <c r="RG27" s="59"/>
      <c r="RH27" s="678"/>
      <c r="RI27" s="77"/>
      <c r="RJ27" s="678"/>
      <c r="RK27" s="77"/>
      <c r="RL27" s="678"/>
      <c r="RM27" s="77"/>
      <c r="RN27" s="675"/>
      <c r="RO27" s="77"/>
      <c r="RP27" s="145"/>
      <c r="RQ27" s="145"/>
      <c r="RR27" s="95"/>
      <c r="RS27" s="95"/>
      <c r="RT27" s="109">
        <v>4</v>
      </c>
      <c r="RU27" s="110">
        <f t="shared" si="11"/>
        <v>3207</v>
      </c>
      <c r="RV27" s="145">
        <f t="shared" si="61"/>
        <v>34519.827299999997</v>
      </c>
      <c r="RW27" s="95"/>
      <c r="RX27" s="109">
        <v>4</v>
      </c>
      <c r="RY27" s="110">
        <f t="shared" si="13"/>
        <v>2414</v>
      </c>
      <c r="RZ27" s="145">
        <f t="shared" si="62"/>
        <v>25984.054599999999</v>
      </c>
      <c r="SA27" s="95"/>
      <c r="SB27" s="109">
        <v>4</v>
      </c>
      <c r="SC27" s="110">
        <f t="shared" si="15"/>
        <v>5621</v>
      </c>
      <c r="SD27" s="145">
        <f t="shared" si="16"/>
        <v>60503.8819</v>
      </c>
      <c r="SE27" s="95"/>
      <c r="SF27" s="95"/>
      <c r="SG27" s="560"/>
      <c r="SH27" s="77"/>
      <c r="SI27" s="444"/>
      <c r="SJ27" s="77"/>
      <c r="SK27" s="444"/>
      <c r="SL27" s="77"/>
      <c r="SM27" s="444"/>
      <c r="SN27" s="77"/>
      <c r="SO27" s="444"/>
      <c r="SP27" s="77"/>
      <c r="SQ27" s="444"/>
      <c r="SR27" s="77"/>
      <c r="SS27" s="444"/>
      <c r="ST27" s="77"/>
      <c r="SU27" s="145"/>
      <c r="SV27" s="145"/>
      <c r="SW27" s="95"/>
      <c r="SX27" s="560"/>
      <c r="SY27" s="77"/>
      <c r="SZ27" s="444"/>
      <c r="TA27" s="77"/>
      <c r="TB27" s="444"/>
      <c r="TC27" s="77"/>
      <c r="TD27" s="444"/>
      <c r="TE27" s="77"/>
      <c r="TF27" s="444"/>
      <c r="TG27" s="77"/>
      <c r="TH27" s="444"/>
      <c r="TI27" s="77"/>
      <c r="TJ27" s="444"/>
      <c r="TK27" s="77"/>
      <c r="TL27" s="145"/>
      <c r="TM27" s="145"/>
      <c r="TN27" s="95"/>
      <c r="TO27" s="95"/>
      <c r="TP27" s="560"/>
      <c r="TQ27" s="77"/>
      <c r="TR27" s="444"/>
      <c r="TS27" s="77"/>
      <c r="TT27" s="444"/>
      <c r="TU27" s="77"/>
      <c r="TV27" s="444"/>
      <c r="TW27" s="77"/>
      <c r="TX27" s="444"/>
      <c r="TY27" s="77"/>
      <c r="TZ27" s="444"/>
      <c r="UA27" s="77"/>
      <c r="UB27" s="444"/>
      <c r="UC27" s="77"/>
      <c r="UD27" s="145"/>
      <c r="UE27" s="145"/>
      <c r="UF27" s="95"/>
      <c r="UG27" s="95"/>
      <c r="UH27" s="109">
        <v>4</v>
      </c>
      <c r="UI27" s="110">
        <f t="shared" si="17"/>
        <v>0</v>
      </c>
      <c r="UJ27" s="145">
        <f t="shared" si="18"/>
        <v>0</v>
      </c>
      <c r="UK27" s="95"/>
      <c r="UL27" s="109">
        <v>4</v>
      </c>
      <c r="UM27" s="110">
        <f t="shared" si="19"/>
        <v>0</v>
      </c>
      <c r="UN27" s="145">
        <f t="shared" si="20"/>
        <v>0</v>
      </c>
      <c r="UO27" s="95"/>
      <c r="UP27" s="109">
        <v>4</v>
      </c>
      <c r="UQ27" s="110">
        <f t="shared" ref="UQ27:UQ30" si="64">UI27+UM27</f>
        <v>0</v>
      </c>
      <c r="UR27" s="145">
        <f t="shared" si="22"/>
        <v>0</v>
      </c>
      <c r="US27" s="95"/>
      <c r="UT27" s="95"/>
      <c r="UU27" s="109">
        <v>4</v>
      </c>
      <c r="UV27" s="110">
        <f t="shared" si="23"/>
        <v>9336</v>
      </c>
      <c r="UW27" s="145">
        <f t="shared" si="24"/>
        <v>100491.77039999999</v>
      </c>
      <c r="UX27" s="95"/>
      <c r="UY27" s="109">
        <v>4</v>
      </c>
      <c r="UZ27" s="110">
        <f t="shared" si="25"/>
        <v>3358</v>
      </c>
      <c r="VA27" s="145">
        <f t="shared" si="26"/>
        <v>36145.176200000002</v>
      </c>
      <c r="VB27" s="95"/>
      <c r="VC27" s="109">
        <v>4</v>
      </c>
      <c r="VD27" s="110">
        <f t="shared" si="28"/>
        <v>12694</v>
      </c>
      <c r="VE27" s="145">
        <f t="shared" si="27"/>
        <v>136636.9466</v>
      </c>
      <c r="VF27" s="162"/>
    </row>
    <row r="28" spans="1:578" s="615" customFormat="1" ht="14.25" thickTop="1" thickBot="1">
      <c r="A28" s="76">
        <v>11</v>
      </c>
      <c r="B28" s="501"/>
      <c r="C28" s="72">
        <v>3</v>
      </c>
      <c r="D28" s="3"/>
      <c r="E28" s="522" t="s">
        <v>144</v>
      </c>
      <c r="F28" s="227">
        <v>110</v>
      </c>
      <c r="G28" s="470" t="s">
        <v>144</v>
      </c>
      <c r="H28" s="247">
        <v>109</v>
      </c>
      <c r="I28" s="640" t="s">
        <v>142</v>
      </c>
      <c r="J28" s="641">
        <v>66</v>
      </c>
      <c r="K28" s="523" t="s">
        <v>141</v>
      </c>
      <c r="L28" s="227">
        <v>85</v>
      </c>
      <c r="M28" s="522" t="s">
        <v>140</v>
      </c>
      <c r="N28" s="227">
        <v>66</v>
      </c>
      <c r="O28" s="470" t="s">
        <v>144</v>
      </c>
      <c r="P28" s="227">
        <v>119</v>
      </c>
      <c r="Q28" s="470" t="s">
        <v>143</v>
      </c>
      <c r="R28" s="247">
        <v>102</v>
      </c>
      <c r="S28" s="473" t="s">
        <v>141</v>
      </c>
      <c r="T28" s="260">
        <v>79</v>
      </c>
      <c r="U28" s="473" t="s">
        <v>140</v>
      </c>
      <c r="V28" s="227">
        <v>68</v>
      </c>
      <c r="W28" s="470" t="s">
        <v>141</v>
      </c>
      <c r="X28" s="247">
        <v>70</v>
      </c>
      <c r="Y28" s="473" t="s">
        <v>141</v>
      </c>
      <c r="Z28" s="227">
        <v>70</v>
      </c>
      <c r="AA28" s="472" t="s">
        <v>141</v>
      </c>
      <c r="AB28" s="227">
        <v>91</v>
      </c>
      <c r="AC28" s="470" t="s">
        <v>140</v>
      </c>
      <c r="AD28" s="227">
        <v>66</v>
      </c>
      <c r="AE28" s="470" t="s">
        <v>143</v>
      </c>
      <c r="AF28" s="227">
        <v>103</v>
      </c>
      <c r="AG28" s="470" t="s">
        <v>140</v>
      </c>
      <c r="AH28" s="227">
        <v>68</v>
      </c>
      <c r="AI28" s="470" t="s">
        <v>141</v>
      </c>
      <c r="AJ28" s="247">
        <v>90</v>
      </c>
      <c r="AK28" s="581" t="s">
        <v>142</v>
      </c>
      <c r="AL28" s="535">
        <v>66</v>
      </c>
      <c r="AM28" s="253">
        <f>SUM(F28+H28+J28+L28,N28,P28,T28,V28,X28,Z28,+R28+AB28,AD28,AF28,AH28,AJ28,AL28,)</f>
        <v>1428</v>
      </c>
      <c r="AN28" s="145">
        <f t="shared" si="52"/>
        <v>15370.849199999999</v>
      </c>
      <c r="AO28" s="95"/>
      <c r="AP28" s="95"/>
      <c r="AQ28" s="524" t="s">
        <v>144</v>
      </c>
      <c r="AR28" s="227">
        <v>97</v>
      </c>
      <c r="AS28" s="470" t="s">
        <v>144</v>
      </c>
      <c r="AT28" s="227">
        <v>99</v>
      </c>
      <c r="AU28" s="470" t="s">
        <v>140</v>
      </c>
      <c r="AV28" s="586">
        <v>74</v>
      </c>
      <c r="AW28" s="581" t="s">
        <v>140</v>
      </c>
      <c r="AX28" s="535">
        <v>79</v>
      </c>
      <c r="AY28" s="472" t="s">
        <v>143</v>
      </c>
      <c r="AZ28" s="227">
        <v>109</v>
      </c>
      <c r="BA28" s="521" t="s">
        <v>140</v>
      </c>
      <c r="BB28" s="227">
        <v>65</v>
      </c>
      <c r="BC28" s="470" t="s">
        <v>142</v>
      </c>
      <c r="BD28" s="227">
        <v>54</v>
      </c>
      <c r="BE28" s="470" t="s">
        <v>140</v>
      </c>
      <c r="BF28" s="77">
        <v>75</v>
      </c>
      <c r="BG28" s="445" t="s">
        <v>140</v>
      </c>
      <c r="BH28" s="77">
        <v>75</v>
      </c>
      <c r="BI28" s="145">
        <f t="shared" si="53"/>
        <v>727</v>
      </c>
      <c r="BJ28" s="145">
        <f t="shared" si="44"/>
        <v>7825.3552999999993</v>
      </c>
      <c r="BL28" s="898"/>
      <c r="BM28" s="145">
        <v>80</v>
      </c>
      <c r="BN28" s="895"/>
      <c r="BO28" s="145">
        <v>96</v>
      </c>
      <c r="BP28" s="897"/>
      <c r="BQ28" s="145">
        <v>94</v>
      </c>
      <c r="BR28" s="895"/>
      <c r="BS28" s="145">
        <v>92</v>
      </c>
      <c r="BT28" s="895"/>
      <c r="BU28" s="145">
        <v>91</v>
      </c>
      <c r="BV28" s="145">
        <f t="shared" si="36"/>
        <v>453</v>
      </c>
      <c r="BW28" s="145">
        <f t="shared" si="37"/>
        <v>4876.0466999999999</v>
      </c>
      <c r="BX28" s="95"/>
      <c r="BY28" s="109">
        <v>3</v>
      </c>
      <c r="BZ28" s="110">
        <f t="shared" si="1"/>
        <v>2608</v>
      </c>
      <c r="CA28" s="145">
        <f t="shared" si="54"/>
        <v>28072.251199999999</v>
      </c>
      <c r="CB28" s="95"/>
      <c r="CC28" s="617"/>
      <c r="CD28" s="95"/>
      <c r="CE28" s="847" t="s">
        <v>141</v>
      </c>
      <c r="CF28" s="83">
        <v>72</v>
      </c>
      <c r="CG28" s="848" t="s">
        <v>144</v>
      </c>
      <c r="CH28" s="83">
        <v>102</v>
      </c>
      <c r="CI28" s="848" t="s">
        <v>144</v>
      </c>
      <c r="CJ28" s="83">
        <v>104</v>
      </c>
      <c r="CK28" s="848" t="s">
        <v>141</v>
      </c>
      <c r="CL28" s="83">
        <v>79</v>
      </c>
      <c r="CM28" s="851" t="s">
        <v>140</v>
      </c>
      <c r="CN28" s="852">
        <v>78</v>
      </c>
      <c r="CO28" s="516" t="s">
        <v>142</v>
      </c>
      <c r="CP28" s="83">
        <v>52</v>
      </c>
      <c r="CQ28" s="848" t="s">
        <v>141</v>
      </c>
      <c r="CR28" s="59">
        <v>80</v>
      </c>
      <c r="CS28" s="121">
        <f t="shared" si="63"/>
        <v>567</v>
      </c>
      <c r="CT28" s="145">
        <f>CS28*10.7639</f>
        <v>6103.1313</v>
      </c>
      <c r="CU28" s="95"/>
      <c r="CV28" s="617"/>
      <c r="CW28" s="481" t="s">
        <v>144</v>
      </c>
      <c r="CX28" s="112">
        <v>111</v>
      </c>
      <c r="CY28" s="469" t="s">
        <v>144</v>
      </c>
      <c r="CZ28" s="112">
        <v>111</v>
      </c>
      <c r="DA28" s="469" t="s">
        <v>141</v>
      </c>
      <c r="DB28" s="112">
        <v>75</v>
      </c>
      <c r="DC28" s="469" t="s">
        <v>141</v>
      </c>
      <c r="DD28" s="112">
        <v>87</v>
      </c>
      <c r="DE28" s="469" t="s">
        <v>141</v>
      </c>
      <c r="DF28" s="112">
        <v>90</v>
      </c>
      <c r="DG28" s="469" t="s">
        <v>142</v>
      </c>
      <c r="DH28" s="112">
        <v>53</v>
      </c>
      <c r="DI28" s="469" t="s">
        <v>140</v>
      </c>
      <c r="DJ28" s="112">
        <v>73</v>
      </c>
      <c r="DK28" s="469" t="s">
        <v>143</v>
      </c>
      <c r="DL28" s="112">
        <v>97</v>
      </c>
      <c r="DM28" s="469" t="s">
        <v>142</v>
      </c>
      <c r="DN28" s="112">
        <v>51</v>
      </c>
      <c r="DO28" s="469" t="s">
        <v>141</v>
      </c>
      <c r="DP28" s="112">
        <v>84</v>
      </c>
      <c r="DQ28" s="469" t="s">
        <v>141</v>
      </c>
      <c r="DR28" s="112">
        <v>85</v>
      </c>
      <c r="DS28" s="469" t="s">
        <v>140</v>
      </c>
      <c r="DT28" s="112">
        <v>69</v>
      </c>
      <c r="DU28" s="116">
        <f t="shared" si="30"/>
        <v>986</v>
      </c>
      <c r="DV28" s="116">
        <f t="shared" si="45"/>
        <v>10613.205399999999</v>
      </c>
      <c r="DW28" s="84"/>
      <c r="DX28" s="84"/>
      <c r="DY28" s="481" t="s">
        <v>144</v>
      </c>
      <c r="DZ28" s="112">
        <v>102</v>
      </c>
      <c r="EA28" s="475" t="s">
        <v>144</v>
      </c>
      <c r="EB28" s="112">
        <v>102</v>
      </c>
      <c r="EC28" s="475" t="s">
        <v>142</v>
      </c>
      <c r="ED28" s="598">
        <v>50</v>
      </c>
      <c r="EE28" s="599" t="s">
        <v>141</v>
      </c>
      <c r="EF28" s="603">
        <v>116</v>
      </c>
      <c r="EG28" s="599" t="s">
        <v>142</v>
      </c>
      <c r="EH28" s="603">
        <v>63</v>
      </c>
      <c r="EI28" s="475" t="s">
        <v>141</v>
      </c>
      <c r="EJ28" s="112">
        <v>81</v>
      </c>
      <c r="EK28" s="475" t="s">
        <v>141</v>
      </c>
      <c r="EL28" s="112">
        <v>71</v>
      </c>
      <c r="EM28" s="475" t="s">
        <v>141</v>
      </c>
      <c r="EN28" s="112">
        <v>71</v>
      </c>
      <c r="EO28" s="475" t="s">
        <v>140</v>
      </c>
      <c r="EP28" s="249">
        <v>68</v>
      </c>
      <c r="EQ28" s="474" t="s">
        <v>140</v>
      </c>
      <c r="ER28" s="249">
        <v>65</v>
      </c>
      <c r="ES28" s="474" t="s">
        <v>143</v>
      </c>
      <c r="ET28" s="112">
        <v>100</v>
      </c>
      <c r="EU28" s="475" t="s">
        <v>144</v>
      </c>
      <c r="EV28" s="112">
        <v>126</v>
      </c>
      <c r="EW28" s="475" t="s">
        <v>143</v>
      </c>
      <c r="EX28" s="112">
        <v>103</v>
      </c>
      <c r="EY28" s="254">
        <f t="shared" si="33"/>
        <v>1118</v>
      </c>
      <c r="EZ28" s="116">
        <f t="shared" si="38"/>
        <v>12034.040199999999</v>
      </c>
      <c r="FA28" s="84"/>
      <c r="FB28" s="674">
        <v>3</v>
      </c>
      <c r="FC28" s="110">
        <f t="shared" si="0"/>
        <v>2671</v>
      </c>
      <c r="FD28" s="145">
        <f t="shared" si="46"/>
        <v>28750.376899999999</v>
      </c>
      <c r="FE28" s="95"/>
      <c r="FF28" s="607"/>
      <c r="FG28" s="570" t="s">
        <v>141</v>
      </c>
      <c r="FH28" s="594">
        <v>86</v>
      </c>
      <c r="FI28" s="602" t="s">
        <v>145</v>
      </c>
      <c r="FJ28" s="112">
        <v>118</v>
      </c>
      <c r="FK28" s="469" t="s">
        <v>144</v>
      </c>
      <c r="FL28" s="112">
        <v>95</v>
      </c>
      <c r="FM28" s="469" t="s">
        <v>141</v>
      </c>
      <c r="FN28" s="112">
        <v>76</v>
      </c>
      <c r="FO28" s="145">
        <f>SUM(FH28+FJ28+FL28,FN28)</f>
        <v>375</v>
      </c>
      <c r="FP28" s="145">
        <f>FO28*10.7639</f>
        <v>4036.4624999999996</v>
      </c>
      <c r="FQ28" s="95"/>
      <c r="FR28" s="481" t="s">
        <v>141</v>
      </c>
      <c r="FS28" s="77">
        <v>78</v>
      </c>
      <c r="FT28" s="445" t="s">
        <v>141</v>
      </c>
      <c r="FU28" s="77">
        <v>84</v>
      </c>
      <c r="FV28" s="445" t="s">
        <v>141</v>
      </c>
      <c r="FW28" s="77">
        <v>75</v>
      </c>
      <c r="FX28" s="445" t="s">
        <v>141</v>
      </c>
      <c r="FY28" s="77">
        <v>77</v>
      </c>
      <c r="FZ28" s="445" t="s">
        <v>142</v>
      </c>
      <c r="GA28" s="77">
        <v>60</v>
      </c>
      <c r="GB28" s="445" t="s">
        <v>141</v>
      </c>
      <c r="GC28" s="59">
        <v>81</v>
      </c>
      <c r="GD28" s="537" t="s">
        <v>141</v>
      </c>
      <c r="GE28" s="540">
        <v>93</v>
      </c>
      <c r="GF28" s="542" t="s">
        <v>143</v>
      </c>
      <c r="GG28" s="77">
        <v>110</v>
      </c>
      <c r="GH28" s="145">
        <f>SUM(FS28+FU28+FW28+FY28,GA28,GC28,GE28,GG28)</f>
        <v>658</v>
      </c>
      <c r="GI28" s="145">
        <f>GH28*10.7639</f>
        <v>7082.6462000000001</v>
      </c>
      <c r="GJ28" s="95"/>
      <c r="GK28" s="95"/>
      <c r="GL28" s="674" t="s">
        <v>144</v>
      </c>
      <c r="GM28" s="112">
        <v>113</v>
      </c>
      <c r="GN28" s="469" t="s">
        <v>144</v>
      </c>
      <c r="GO28" s="112">
        <v>116</v>
      </c>
      <c r="GP28" s="469" t="s">
        <v>141</v>
      </c>
      <c r="GQ28" s="518">
        <v>84</v>
      </c>
      <c r="GR28" s="469" t="s">
        <v>144</v>
      </c>
      <c r="GS28" s="518">
        <v>105</v>
      </c>
      <c r="GT28" s="469" t="s">
        <v>141</v>
      </c>
      <c r="GU28" s="518">
        <v>89</v>
      </c>
      <c r="GV28" s="469" t="s">
        <v>141</v>
      </c>
      <c r="GW28" s="518">
        <v>80</v>
      </c>
      <c r="GX28" s="469" t="s">
        <v>142</v>
      </c>
      <c r="GY28" s="171">
        <v>60</v>
      </c>
      <c r="GZ28" s="145">
        <f t="shared" si="34"/>
        <v>647</v>
      </c>
      <c r="HA28" s="145">
        <f t="shared" si="35"/>
        <v>6964.2433000000001</v>
      </c>
      <c r="HB28" s="95"/>
      <c r="HC28" s="83"/>
      <c r="HD28" s="481" t="s">
        <v>140</v>
      </c>
      <c r="HE28" s="59">
        <v>72</v>
      </c>
      <c r="HF28" s="481" t="s">
        <v>144</v>
      </c>
      <c r="HG28" s="77">
        <v>113</v>
      </c>
      <c r="HH28" s="259" t="s">
        <v>141</v>
      </c>
      <c r="HI28" s="77">
        <v>83</v>
      </c>
      <c r="HJ28" s="481" t="s">
        <v>141</v>
      </c>
      <c r="HK28" s="77">
        <v>85</v>
      </c>
      <c r="HL28" s="481" t="s">
        <v>141</v>
      </c>
      <c r="HM28" s="77">
        <v>74</v>
      </c>
      <c r="HN28" s="481" t="s">
        <v>141</v>
      </c>
      <c r="HO28" s="77">
        <v>83</v>
      </c>
      <c r="HP28" s="481" t="s">
        <v>141</v>
      </c>
      <c r="HQ28" s="77">
        <v>85</v>
      </c>
      <c r="HR28" s="145">
        <f t="shared" si="47"/>
        <v>595</v>
      </c>
      <c r="HS28" s="145">
        <f t="shared" si="48"/>
        <v>6404.5204999999996</v>
      </c>
      <c r="HT28" s="83"/>
      <c r="HU28" s="109">
        <v>3</v>
      </c>
      <c r="HV28" s="110">
        <f t="shared" si="31"/>
        <v>1617</v>
      </c>
      <c r="HW28" s="145">
        <f t="shared" ref="HW28:HW33" si="65">HV28*10.7639</f>
        <v>17405.226299999998</v>
      </c>
      <c r="HX28" s="95"/>
      <c r="HY28" s="109">
        <v>3</v>
      </c>
      <c r="HZ28" s="110">
        <f t="shared" si="5"/>
        <v>658</v>
      </c>
      <c r="IA28" s="145">
        <f t="shared" si="6"/>
        <v>7082.6462000000001</v>
      </c>
      <c r="IB28" s="95"/>
      <c r="IC28" s="109">
        <v>3</v>
      </c>
      <c r="ID28" s="110">
        <f t="shared" si="7"/>
        <v>2275</v>
      </c>
      <c r="IE28" s="145">
        <f>ID28*10.7639</f>
        <v>24487.872499999998</v>
      </c>
      <c r="IF28" s="95"/>
      <c r="IG28" s="109">
        <v>3</v>
      </c>
      <c r="IH28" s="110">
        <f t="shared" si="9"/>
        <v>7554</v>
      </c>
      <c r="II28" s="145">
        <f t="shared" si="10"/>
        <v>81310.500599999999</v>
      </c>
      <c r="IJ28" s="95"/>
      <c r="IK28" s="95"/>
      <c r="IL28" s="95"/>
      <c r="IM28" s="674" t="s">
        <v>141</v>
      </c>
      <c r="IN28" s="59">
        <v>70</v>
      </c>
      <c r="IO28" s="537" t="s">
        <v>141</v>
      </c>
      <c r="IP28" s="539">
        <v>83</v>
      </c>
      <c r="IQ28" s="542" t="s">
        <v>142</v>
      </c>
      <c r="IR28" s="77">
        <v>51</v>
      </c>
      <c r="IS28" s="445" t="s">
        <v>142</v>
      </c>
      <c r="IT28" s="77">
        <v>50</v>
      </c>
      <c r="IU28" s="445" t="s">
        <v>142</v>
      </c>
      <c r="IV28" s="59">
        <v>50</v>
      </c>
      <c r="IW28" s="544" t="s">
        <v>141</v>
      </c>
      <c r="IX28" s="539">
        <v>85</v>
      </c>
      <c r="IY28" s="453" t="s">
        <v>141</v>
      </c>
      <c r="IZ28" s="77">
        <v>71</v>
      </c>
      <c r="JA28" s="445" t="s">
        <v>93</v>
      </c>
      <c r="JB28" s="77">
        <v>51</v>
      </c>
      <c r="JC28" s="445" t="s">
        <v>141</v>
      </c>
      <c r="JD28" s="77">
        <v>70</v>
      </c>
      <c r="JE28" s="145">
        <f t="shared" si="55"/>
        <v>581</v>
      </c>
      <c r="JF28" s="145">
        <f t="shared" si="56"/>
        <v>6253.8258999999998</v>
      </c>
      <c r="JG28" s="95"/>
      <c r="JH28" s="95"/>
      <c r="JI28" s="481" t="s">
        <v>141</v>
      </c>
      <c r="JJ28" s="77">
        <v>76</v>
      </c>
      <c r="JK28" s="445" t="s">
        <v>142</v>
      </c>
      <c r="JL28" s="77">
        <v>51</v>
      </c>
      <c r="JM28" s="516" t="s">
        <v>141</v>
      </c>
      <c r="JN28" s="77">
        <v>76</v>
      </c>
      <c r="JO28" s="516" t="s">
        <v>141</v>
      </c>
      <c r="JP28" s="59">
        <v>76</v>
      </c>
      <c r="JQ28" s="544" t="s">
        <v>141</v>
      </c>
      <c r="JR28" s="539">
        <v>81</v>
      </c>
      <c r="JS28" s="542" t="s">
        <v>142</v>
      </c>
      <c r="JT28" s="77">
        <v>50</v>
      </c>
      <c r="JU28" s="759" t="s">
        <v>141</v>
      </c>
      <c r="JV28" s="77">
        <v>74</v>
      </c>
      <c r="JW28" s="145">
        <f t="shared" si="57"/>
        <v>484</v>
      </c>
      <c r="JX28" s="145">
        <f t="shared" si="58"/>
        <v>5209.7276000000002</v>
      </c>
      <c r="JY28" s="95"/>
      <c r="JZ28" s="95"/>
      <c r="KA28" s="760" t="s">
        <v>141</v>
      </c>
      <c r="KB28" s="77">
        <v>84</v>
      </c>
      <c r="KC28" s="453" t="s">
        <v>142</v>
      </c>
      <c r="KD28" s="77">
        <v>55</v>
      </c>
      <c r="KE28" s="759" t="s">
        <v>142</v>
      </c>
      <c r="KF28" s="59">
        <v>55</v>
      </c>
      <c r="KG28" s="537" t="s">
        <v>142</v>
      </c>
      <c r="KH28" s="545">
        <v>59</v>
      </c>
      <c r="KI28" s="542" t="s">
        <v>142</v>
      </c>
      <c r="KJ28" s="77">
        <v>57</v>
      </c>
      <c r="KK28" s="445" t="s">
        <v>142</v>
      </c>
      <c r="KL28" s="77">
        <v>55</v>
      </c>
      <c r="KM28" s="445" t="s">
        <v>142</v>
      </c>
      <c r="KN28" s="77">
        <v>55</v>
      </c>
      <c r="KO28" s="759" t="s">
        <v>141</v>
      </c>
      <c r="KP28" s="77">
        <v>84</v>
      </c>
      <c r="KQ28" s="445" t="s">
        <v>141</v>
      </c>
      <c r="KR28" s="77">
        <v>84</v>
      </c>
      <c r="KS28" s="445" t="s">
        <v>142</v>
      </c>
      <c r="KT28" s="77">
        <v>55</v>
      </c>
      <c r="KU28" s="445" t="s">
        <v>142</v>
      </c>
      <c r="KV28" s="77">
        <v>53</v>
      </c>
      <c r="KW28" s="759" t="s">
        <v>142</v>
      </c>
      <c r="KX28" s="541">
        <v>55</v>
      </c>
      <c r="KY28" s="537" t="s">
        <v>142</v>
      </c>
      <c r="KZ28" s="539">
        <v>59</v>
      </c>
      <c r="LA28" s="453" t="s">
        <v>142</v>
      </c>
      <c r="LB28" s="77">
        <v>53</v>
      </c>
      <c r="LC28" s="445" t="s">
        <v>142</v>
      </c>
      <c r="LD28" s="77">
        <v>53</v>
      </c>
      <c r="LE28" s="445" t="s">
        <v>141</v>
      </c>
      <c r="LF28" s="77">
        <v>84</v>
      </c>
      <c r="LG28" s="145">
        <f t="shared" si="39"/>
        <v>1000</v>
      </c>
      <c r="LH28" s="145">
        <f t="shared" si="40"/>
        <v>10763.9</v>
      </c>
      <c r="LI28" s="95"/>
      <c r="LJ28" s="95"/>
      <c r="LK28" s="481" t="s">
        <v>141</v>
      </c>
      <c r="LL28" s="77">
        <v>71</v>
      </c>
      <c r="LM28" s="445" t="s">
        <v>142</v>
      </c>
      <c r="LN28" s="77">
        <v>50</v>
      </c>
      <c r="LO28" s="445" t="s">
        <v>142</v>
      </c>
      <c r="LP28" s="77">
        <v>50</v>
      </c>
      <c r="LQ28" s="445" t="s">
        <v>93</v>
      </c>
      <c r="LR28" s="59">
        <v>44</v>
      </c>
      <c r="LS28" s="537" t="s">
        <v>140</v>
      </c>
      <c r="LT28" s="550">
        <v>84</v>
      </c>
      <c r="LU28" s="542" t="s">
        <v>93</v>
      </c>
      <c r="LV28" s="77">
        <v>47</v>
      </c>
      <c r="LW28" s="445" t="s">
        <v>141</v>
      </c>
      <c r="LX28" s="77">
        <v>70</v>
      </c>
      <c r="LY28" s="445" t="s">
        <v>141</v>
      </c>
      <c r="LZ28" s="77">
        <v>70</v>
      </c>
      <c r="MA28" s="445" t="s">
        <v>93</v>
      </c>
      <c r="MB28" s="77">
        <v>50</v>
      </c>
      <c r="MC28" s="445" t="s">
        <v>93</v>
      </c>
      <c r="MD28" s="77">
        <v>46</v>
      </c>
      <c r="ME28" s="445" t="s">
        <v>93</v>
      </c>
      <c r="MF28" s="77">
        <v>44</v>
      </c>
      <c r="MG28" s="445" t="s">
        <v>142</v>
      </c>
      <c r="MH28" s="77">
        <v>52</v>
      </c>
      <c r="MI28" s="445" t="s">
        <v>142</v>
      </c>
      <c r="MJ28" s="77">
        <v>52</v>
      </c>
      <c r="MK28" s="445" t="s">
        <v>141</v>
      </c>
      <c r="ML28" s="77">
        <v>71</v>
      </c>
      <c r="MM28" s="145">
        <f t="shared" si="41"/>
        <v>801</v>
      </c>
      <c r="MN28" s="145">
        <f t="shared" si="49"/>
        <v>8621.8838999999989</v>
      </c>
      <c r="MO28" s="95"/>
      <c r="MP28" s="95"/>
      <c r="MQ28" s="481" t="s">
        <v>141</v>
      </c>
      <c r="MR28" s="77">
        <v>71</v>
      </c>
      <c r="MS28" s="445" t="s">
        <v>142</v>
      </c>
      <c r="MT28" s="77">
        <v>50</v>
      </c>
      <c r="MU28" s="445" t="s">
        <v>142</v>
      </c>
      <c r="MV28" s="77">
        <v>50</v>
      </c>
      <c r="MW28" s="445" t="s">
        <v>93</v>
      </c>
      <c r="MX28" s="77">
        <v>44</v>
      </c>
      <c r="MY28" s="445" t="s">
        <v>93</v>
      </c>
      <c r="MZ28" s="77">
        <v>44</v>
      </c>
      <c r="NA28" s="445" t="s">
        <v>141</v>
      </c>
      <c r="NB28" s="77">
        <v>76</v>
      </c>
      <c r="NC28" s="445" t="s">
        <v>141</v>
      </c>
      <c r="ND28" s="541">
        <v>76</v>
      </c>
      <c r="NE28" s="537" t="s">
        <v>142</v>
      </c>
      <c r="NF28" s="539">
        <v>60</v>
      </c>
      <c r="NG28" s="453" t="s">
        <v>93</v>
      </c>
      <c r="NH28" s="77">
        <v>49</v>
      </c>
      <c r="NI28" s="445" t="s">
        <v>93</v>
      </c>
      <c r="NJ28" s="77">
        <v>44</v>
      </c>
      <c r="NK28" s="445" t="s">
        <v>93</v>
      </c>
      <c r="NL28" s="77">
        <v>44</v>
      </c>
      <c r="NM28" s="445" t="s">
        <v>142</v>
      </c>
      <c r="NN28" s="77">
        <v>52</v>
      </c>
      <c r="NO28" s="445" t="s">
        <v>142</v>
      </c>
      <c r="NP28" s="77">
        <v>52</v>
      </c>
      <c r="NQ28" s="445" t="s">
        <v>141</v>
      </c>
      <c r="NR28" s="77">
        <v>71</v>
      </c>
      <c r="NS28" s="145">
        <f t="shared" si="42"/>
        <v>783</v>
      </c>
      <c r="NT28" s="145">
        <f t="shared" si="43"/>
        <v>8428.1337000000003</v>
      </c>
      <c r="NU28" s="95"/>
      <c r="NV28" s="95"/>
      <c r="NW28" s="481" t="s">
        <v>141</v>
      </c>
      <c r="NX28" s="77">
        <v>75</v>
      </c>
      <c r="NY28" s="481" t="s">
        <v>142</v>
      </c>
      <c r="NZ28" s="77">
        <v>50</v>
      </c>
      <c r="OA28" s="481" t="s">
        <v>142</v>
      </c>
      <c r="OB28" s="77">
        <v>50</v>
      </c>
      <c r="OC28" s="481" t="s">
        <v>142</v>
      </c>
      <c r="OD28" s="59">
        <v>53</v>
      </c>
      <c r="OE28" s="570" t="s">
        <v>142</v>
      </c>
      <c r="OF28" s="538">
        <v>57</v>
      </c>
      <c r="OG28" s="569" t="s">
        <v>141</v>
      </c>
      <c r="OH28" s="59">
        <v>81</v>
      </c>
      <c r="OI28" s="570" t="s">
        <v>141</v>
      </c>
      <c r="OJ28" s="539">
        <v>83</v>
      </c>
      <c r="OK28" s="259" t="s">
        <v>142</v>
      </c>
      <c r="OL28" s="77">
        <v>51</v>
      </c>
      <c r="OM28" s="445" t="s">
        <v>141</v>
      </c>
      <c r="ON28" s="59">
        <v>75</v>
      </c>
      <c r="OO28" s="849" t="s">
        <v>142</v>
      </c>
      <c r="OP28" s="77">
        <v>53</v>
      </c>
      <c r="OQ28" s="445" t="s">
        <v>141</v>
      </c>
      <c r="OR28" s="77">
        <v>77</v>
      </c>
      <c r="OS28" s="445" t="s">
        <v>141</v>
      </c>
      <c r="OT28" s="77">
        <v>77</v>
      </c>
      <c r="OU28" s="445" t="s">
        <v>141</v>
      </c>
      <c r="OV28" s="77">
        <v>74</v>
      </c>
      <c r="OW28" s="445" t="s">
        <v>141</v>
      </c>
      <c r="OX28" s="77">
        <v>76</v>
      </c>
      <c r="OY28" s="445" t="s">
        <v>141</v>
      </c>
      <c r="OZ28" s="77">
        <v>84</v>
      </c>
      <c r="PA28" s="445" t="s">
        <v>141</v>
      </c>
      <c r="PB28" s="77">
        <v>77</v>
      </c>
      <c r="PC28" s="445" t="s">
        <v>141</v>
      </c>
      <c r="PD28" s="77">
        <v>93</v>
      </c>
      <c r="PE28" s="850" t="s">
        <v>141</v>
      </c>
      <c r="PF28" s="59">
        <v>89</v>
      </c>
      <c r="PG28" s="445" t="s">
        <v>141</v>
      </c>
      <c r="PH28" s="59">
        <v>77</v>
      </c>
      <c r="PI28" s="849" t="s">
        <v>141</v>
      </c>
      <c r="PJ28" s="77">
        <v>77</v>
      </c>
      <c r="PK28" s="445" t="s">
        <v>144</v>
      </c>
      <c r="PL28" s="77">
        <v>103</v>
      </c>
      <c r="PM28" s="445" t="s">
        <v>141</v>
      </c>
      <c r="PN28" s="77">
        <v>71</v>
      </c>
      <c r="PO28" s="445" t="s">
        <v>141</v>
      </c>
      <c r="PP28" s="77">
        <v>77</v>
      </c>
      <c r="PQ28" s="445" t="s">
        <v>143</v>
      </c>
      <c r="PR28" s="77">
        <v>90</v>
      </c>
      <c r="PS28" s="445" t="s">
        <v>140</v>
      </c>
      <c r="PT28" s="77">
        <v>72</v>
      </c>
      <c r="PU28" s="622"/>
      <c r="PV28" s="622"/>
      <c r="PW28" s="622"/>
      <c r="PY28" s="145">
        <f t="shared" si="50"/>
        <v>1842</v>
      </c>
      <c r="PZ28" s="145">
        <f t="shared" si="51"/>
        <v>19827.103800000001</v>
      </c>
      <c r="QA28" s="248"/>
      <c r="QB28" s="759" t="s">
        <v>144</v>
      </c>
      <c r="QC28" s="83">
        <v>96</v>
      </c>
      <c r="QD28" s="759" t="s">
        <v>144</v>
      </c>
      <c r="QE28" s="83">
        <v>102</v>
      </c>
      <c r="QF28" s="759" t="s">
        <v>141</v>
      </c>
      <c r="QG28" s="83">
        <v>77</v>
      </c>
      <c r="QH28" s="759" t="s">
        <v>143</v>
      </c>
      <c r="QI28" s="83">
        <v>99</v>
      </c>
      <c r="QJ28" s="759" t="s">
        <v>141</v>
      </c>
      <c r="QK28" s="77">
        <v>77</v>
      </c>
      <c r="QL28" s="759" t="s">
        <v>146</v>
      </c>
      <c r="QM28" s="77">
        <v>121</v>
      </c>
      <c r="QN28" s="145">
        <f t="shared" si="59"/>
        <v>572</v>
      </c>
      <c r="QO28" s="145">
        <f t="shared" si="60"/>
        <v>6156.9507999999996</v>
      </c>
      <c r="QP28" s="248"/>
      <c r="QQ28" s="95"/>
      <c r="QR28" s="481" t="s">
        <v>144</v>
      </c>
      <c r="QS28" s="59">
        <v>96</v>
      </c>
      <c r="QT28" s="481" t="s">
        <v>141</v>
      </c>
      <c r="QU28" s="77">
        <v>73</v>
      </c>
      <c r="QV28" s="680" t="s">
        <v>141</v>
      </c>
      <c r="QW28" s="77">
        <v>73</v>
      </c>
      <c r="QX28" s="481" t="s">
        <v>143</v>
      </c>
      <c r="QY28" s="77">
        <v>89</v>
      </c>
      <c r="QZ28" s="481" t="s">
        <v>143</v>
      </c>
      <c r="RA28" s="77">
        <v>89</v>
      </c>
      <c r="RB28" s="481" t="s">
        <v>141</v>
      </c>
      <c r="RC28" s="59">
        <v>73</v>
      </c>
      <c r="RD28" s="481" t="s">
        <v>141</v>
      </c>
      <c r="RE28" s="59">
        <v>73</v>
      </c>
      <c r="RF28" s="706" t="s">
        <v>144</v>
      </c>
      <c r="RG28" s="77">
        <v>105</v>
      </c>
      <c r="RH28" s="706"/>
      <c r="RI28" s="77"/>
      <c r="RJ28" s="856"/>
      <c r="RK28" s="546"/>
      <c r="RL28" s="706"/>
      <c r="RM28" s="77"/>
      <c r="RN28" s="706"/>
      <c r="RO28" s="77"/>
      <c r="RP28" s="145">
        <f t="shared" ref="RP28:RP30" si="66">SUM(QS28,QU28,QW28,QY28,RA28,RC28,RE28,RG28,RI28,RK28,RO28,RM28)</f>
        <v>671</v>
      </c>
      <c r="RQ28" s="145">
        <f t="shared" ref="RQ28:RQ30" si="67">RP28*10.7639</f>
        <v>7222.5769</v>
      </c>
      <c r="RR28" s="95"/>
      <c r="RS28" s="95"/>
      <c r="RT28" s="109">
        <v>3</v>
      </c>
      <c r="RU28" s="110">
        <f t="shared" si="11"/>
        <v>3649</v>
      </c>
      <c r="RV28" s="145">
        <f t="shared" si="61"/>
        <v>39277.471099999995</v>
      </c>
      <c r="RW28" s="95"/>
      <c r="RX28" s="109">
        <v>3</v>
      </c>
      <c r="RY28" s="110">
        <f t="shared" si="13"/>
        <v>3085</v>
      </c>
      <c r="RZ28" s="145">
        <f t="shared" si="62"/>
        <v>33206.631499999996</v>
      </c>
      <c r="SA28" s="95"/>
      <c r="SB28" s="109">
        <v>3</v>
      </c>
      <c r="SC28" s="110">
        <f t="shared" si="15"/>
        <v>6734</v>
      </c>
      <c r="SD28" s="145">
        <f t="shared" si="16"/>
        <v>72484.102599999998</v>
      </c>
      <c r="SE28" s="95"/>
      <c r="SF28" s="95"/>
      <c r="SG28" s="481" t="s">
        <v>144</v>
      </c>
      <c r="SH28" s="77">
        <v>98</v>
      </c>
      <c r="SI28" s="481" t="s">
        <v>143</v>
      </c>
      <c r="SJ28" s="77">
        <v>97</v>
      </c>
      <c r="SK28" s="481" t="s">
        <v>145</v>
      </c>
      <c r="SL28" s="77">
        <v>111</v>
      </c>
      <c r="SM28" s="481" t="s">
        <v>143</v>
      </c>
      <c r="SN28" s="77">
        <v>100</v>
      </c>
      <c r="SO28" s="481"/>
      <c r="SP28" s="77"/>
      <c r="SQ28" s="481"/>
      <c r="SR28" s="77"/>
      <c r="SS28" s="481"/>
      <c r="ST28" s="77"/>
      <c r="SU28" s="145">
        <f t="shared" ref="SU28:SU30" si="68">SUM(ST28,SP28,SN28,SL28,SJ28,SH28,SR28)</f>
        <v>406</v>
      </c>
      <c r="SV28" s="145">
        <f>SU28*10.7639</f>
        <v>4370.1433999999999</v>
      </c>
      <c r="SW28" s="95"/>
      <c r="SX28" s="481" t="str">
        <f t="shared" ref="SX28:TD28" si="69">SG28</f>
        <v>3B6P</v>
      </c>
      <c r="SY28" s="763">
        <f t="shared" si="69"/>
        <v>98</v>
      </c>
      <c r="SZ28" s="481" t="str">
        <f t="shared" si="69"/>
        <v>3B5P</v>
      </c>
      <c r="TA28" s="763">
        <f t="shared" si="69"/>
        <v>97</v>
      </c>
      <c r="TB28" s="481" t="str">
        <f t="shared" si="69"/>
        <v>4B7P</v>
      </c>
      <c r="TC28" s="763">
        <f t="shared" si="69"/>
        <v>111</v>
      </c>
      <c r="TD28" s="481" t="str">
        <f t="shared" si="69"/>
        <v>3B5P</v>
      </c>
      <c r="TE28" s="763">
        <f t="shared" ref="TE28" si="70">SN28</f>
        <v>100</v>
      </c>
      <c r="TF28" s="481"/>
      <c r="TG28" s="481"/>
      <c r="TH28" s="481"/>
      <c r="TI28" s="481"/>
      <c r="TJ28" s="481"/>
      <c r="TK28" s="481"/>
      <c r="TL28" s="145">
        <f>SUM(TK28,TG28,TE28,TC28,TA28,SY28,TI28)</f>
        <v>406</v>
      </c>
      <c r="TM28" s="145">
        <f>TL28*10.7639</f>
        <v>4370.1433999999999</v>
      </c>
      <c r="TN28" s="95"/>
      <c r="TO28" s="95"/>
      <c r="TP28" s="481">
        <v>0</v>
      </c>
      <c r="TQ28" s="77">
        <v>54</v>
      </c>
      <c r="TR28" s="481">
        <v>0</v>
      </c>
      <c r="TS28" s="77">
        <v>54</v>
      </c>
      <c r="TT28" s="481">
        <v>0</v>
      </c>
      <c r="TU28" s="77">
        <v>54</v>
      </c>
      <c r="TV28" s="481">
        <v>0</v>
      </c>
      <c r="TW28" s="77">
        <v>54</v>
      </c>
      <c r="TX28" s="481">
        <v>0</v>
      </c>
      <c r="TY28" s="77">
        <v>54</v>
      </c>
      <c r="TZ28" s="481">
        <v>0</v>
      </c>
      <c r="UA28" s="77">
        <v>54</v>
      </c>
      <c r="UB28" s="481">
        <v>0</v>
      </c>
      <c r="UC28" s="77">
        <v>54</v>
      </c>
      <c r="UD28" s="145">
        <f>SUM(TQ28,TS28,TU28,TW28,TY28,UA28,UC28)</f>
        <v>378</v>
      </c>
      <c r="UE28" s="145">
        <f>UD28*10.7639</f>
        <v>4068.7541999999999</v>
      </c>
      <c r="UF28" s="95"/>
      <c r="UG28" s="95"/>
      <c r="UH28" s="109">
        <v>3</v>
      </c>
      <c r="UI28" s="110">
        <f t="shared" si="17"/>
        <v>378</v>
      </c>
      <c r="UJ28" s="145">
        <f t="shared" si="18"/>
        <v>4068.7541999999999</v>
      </c>
      <c r="UK28" s="95"/>
      <c r="UL28" s="109">
        <v>3</v>
      </c>
      <c r="UM28" s="110">
        <f t="shared" si="19"/>
        <v>812</v>
      </c>
      <c r="UN28" s="145">
        <f t="shared" si="20"/>
        <v>8740.2867999999999</v>
      </c>
      <c r="UO28" s="95"/>
      <c r="UP28" s="109">
        <v>3</v>
      </c>
      <c r="UQ28" s="110">
        <f t="shared" si="64"/>
        <v>1190</v>
      </c>
      <c r="UR28" s="145">
        <f t="shared" si="22"/>
        <v>12809.040999999999</v>
      </c>
      <c r="US28" s="95"/>
      <c r="UT28" s="95"/>
      <c r="UU28" s="109">
        <v>3</v>
      </c>
      <c r="UV28" s="110">
        <f t="shared" si="23"/>
        <v>10439</v>
      </c>
      <c r="UW28" s="145">
        <f t="shared" si="24"/>
        <v>112364.35209999999</v>
      </c>
      <c r="UX28" s="95"/>
      <c r="UY28" s="109">
        <v>3</v>
      </c>
      <c r="UZ28" s="110">
        <f t="shared" si="25"/>
        <v>5039</v>
      </c>
      <c r="VA28" s="145">
        <f t="shared" si="26"/>
        <v>54239.292099999999</v>
      </c>
      <c r="VB28" s="95"/>
      <c r="VC28" s="109">
        <v>3</v>
      </c>
      <c r="VD28" s="110">
        <f t="shared" si="28"/>
        <v>15478</v>
      </c>
      <c r="VE28" s="145">
        <f t="shared" si="27"/>
        <v>166603.64419999998</v>
      </c>
      <c r="VF28" s="162"/>
    </row>
    <row r="29" spans="1:578" s="615" customFormat="1" ht="13.5" thickBot="1">
      <c r="A29" s="76">
        <v>12</v>
      </c>
      <c r="B29" s="501"/>
      <c r="C29" s="72">
        <v>2</v>
      </c>
      <c r="D29" s="3"/>
      <c r="E29" s="522" t="s">
        <v>144</v>
      </c>
      <c r="F29" s="227">
        <v>110</v>
      </c>
      <c r="G29" s="470" t="s">
        <v>144</v>
      </c>
      <c r="H29" s="247">
        <v>109</v>
      </c>
      <c r="I29" s="640" t="s">
        <v>142</v>
      </c>
      <c r="J29" s="641">
        <v>66</v>
      </c>
      <c r="K29" s="523" t="s">
        <v>141</v>
      </c>
      <c r="L29" s="227">
        <v>85</v>
      </c>
      <c r="M29" s="522" t="s">
        <v>140</v>
      </c>
      <c r="N29" s="227">
        <v>66</v>
      </c>
      <c r="O29" s="470" t="s">
        <v>144</v>
      </c>
      <c r="P29" s="227">
        <v>119</v>
      </c>
      <c r="Q29" s="470" t="s">
        <v>143</v>
      </c>
      <c r="R29" s="247">
        <v>102</v>
      </c>
      <c r="S29" s="473" t="s">
        <v>141</v>
      </c>
      <c r="T29" s="260">
        <v>79</v>
      </c>
      <c r="U29" s="473" t="s">
        <v>140</v>
      </c>
      <c r="V29" s="227">
        <v>68</v>
      </c>
      <c r="W29" s="470" t="s">
        <v>141</v>
      </c>
      <c r="X29" s="247">
        <v>70</v>
      </c>
      <c r="Y29" s="473" t="s">
        <v>141</v>
      </c>
      <c r="Z29" s="227">
        <v>70</v>
      </c>
      <c r="AA29" s="472" t="s">
        <v>141</v>
      </c>
      <c r="AB29" s="227">
        <v>91</v>
      </c>
      <c r="AC29" s="470" t="s">
        <v>140</v>
      </c>
      <c r="AD29" s="227">
        <v>66</v>
      </c>
      <c r="AE29" s="470" t="s">
        <v>143</v>
      </c>
      <c r="AF29" s="227">
        <v>103</v>
      </c>
      <c r="AG29" s="470" t="s">
        <v>140</v>
      </c>
      <c r="AH29" s="227">
        <v>68</v>
      </c>
      <c r="AI29" s="470" t="s">
        <v>141</v>
      </c>
      <c r="AJ29" s="247">
        <v>90</v>
      </c>
      <c r="AK29" s="581" t="s">
        <v>142</v>
      </c>
      <c r="AL29" s="535">
        <v>66</v>
      </c>
      <c r="AM29" s="253">
        <f t="shared" si="32"/>
        <v>1428</v>
      </c>
      <c r="AN29" s="145">
        <f t="shared" si="52"/>
        <v>15370.849199999999</v>
      </c>
      <c r="AO29" s="95"/>
      <c r="AP29" s="95"/>
      <c r="AQ29" s="524" t="s">
        <v>144</v>
      </c>
      <c r="AR29" s="227">
        <v>97</v>
      </c>
      <c r="AS29" s="470" t="s">
        <v>144</v>
      </c>
      <c r="AT29" s="227">
        <v>99</v>
      </c>
      <c r="AU29" s="470" t="s">
        <v>140</v>
      </c>
      <c r="AV29" s="586">
        <v>74</v>
      </c>
      <c r="AW29" s="581" t="s">
        <v>140</v>
      </c>
      <c r="AX29" s="535">
        <v>79</v>
      </c>
      <c r="AY29" s="472" t="s">
        <v>143</v>
      </c>
      <c r="AZ29" s="227">
        <v>109</v>
      </c>
      <c r="BA29" s="521" t="s">
        <v>140</v>
      </c>
      <c r="BB29" s="227">
        <v>65</v>
      </c>
      <c r="BC29" s="470" t="s">
        <v>142</v>
      </c>
      <c r="BD29" s="227">
        <v>54</v>
      </c>
      <c r="BE29" s="470" t="s">
        <v>140</v>
      </c>
      <c r="BF29" s="77">
        <v>75</v>
      </c>
      <c r="BG29" s="445" t="s">
        <v>140</v>
      </c>
      <c r="BH29" s="77">
        <v>75</v>
      </c>
      <c r="BI29" s="145">
        <f t="shared" si="53"/>
        <v>727</v>
      </c>
      <c r="BJ29" s="145">
        <f t="shared" si="44"/>
        <v>7825.3552999999993</v>
      </c>
      <c r="BL29" s="481" t="s">
        <v>140</v>
      </c>
      <c r="BM29" s="248">
        <v>80</v>
      </c>
      <c r="BN29" s="537" t="s">
        <v>141</v>
      </c>
      <c r="BO29" s="589">
        <v>96</v>
      </c>
      <c r="BP29" s="537" t="s">
        <v>141</v>
      </c>
      <c r="BQ29" s="589">
        <v>94</v>
      </c>
      <c r="BR29" s="542" t="s">
        <v>141</v>
      </c>
      <c r="BS29" s="145">
        <v>92</v>
      </c>
      <c r="BT29" s="445" t="s">
        <v>141</v>
      </c>
      <c r="BU29" s="145">
        <v>91</v>
      </c>
      <c r="BV29" s="145">
        <f t="shared" si="36"/>
        <v>453</v>
      </c>
      <c r="BW29" s="145">
        <f t="shared" si="37"/>
        <v>4876.0466999999999</v>
      </c>
      <c r="BX29" s="95"/>
      <c r="BY29" s="109">
        <v>2</v>
      </c>
      <c r="BZ29" s="110">
        <f t="shared" si="1"/>
        <v>2608</v>
      </c>
      <c r="CA29" s="145">
        <f t="shared" si="54"/>
        <v>28072.251199999999</v>
      </c>
      <c r="CB29" s="95"/>
      <c r="CC29" s="617"/>
      <c r="CD29" s="95"/>
      <c r="CE29" s="847" t="s">
        <v>141</v>
      </c>
      <c r="CF29" s="83">
        <v>72</v>
      </c>
      <c r="CG29" s="848" t="s">
        <v>144</v>
      </c>
      <c r="CH29" s="83">
        <v>102</v>
      </c>
      <c r="CI29" s="848" t="s">
        <v>144</v>
      </c>
      <c r="CJ29" s="83">
        <v>104</v>
      </c>
      <c r="CK29" s="848" t="s">
        <v>141</v>
      </c>
      <c r="CL29" s="83">
        <v>79</v>
      </c>
      <c r="CM29" s="853" t="s">
        <v>140</v>
      </c>
      <c r="CN29" s="854">
        <v>78</v>
      </c>
      <c r="CO29" s="516" t="s">
        <v>142</v>
      </c>
      <c r="CP29" s="83">
        <v>52</v>
      </c>
      <c r="CQ29" s="848" t="s">
        <v>141</v>
      </c>
      <c r="CR29" s="59">
        <v>80</v>
      </c>
      <c r="CS29" s="77">
        <f t="shared" si="63"/>
        <v>567</v>
      </c>
      <c r="CT29" s="145">
        <f>CS29*10.7639</f>
        <v>6103.1313</v>
      </c>
      <c r="CU29" s="95"/>
      <c r="CV29" s="617"/>
      <c r="CW29" s="481" t="s">
        <v>144</v>
      </c>
      <c r="CX29" s="112">
        <v>111</v>
      </c>
      <c r="CY29" s="469" t="s">
        <v>144</v>
      </c>
      <c r="CZ29" s="112">
        <v>111</v>
      </c>
      <c r="DA29" s="469" t="s">
        <v>141</v>
      </c>
      <c r="DB29" s="112">
        <v>75</v>
      </c>
      <c r="DC29" s="469" t="s">
        <v>141</v>
      </c>
      <c r="DD29" s="112">
        <v>87</v>
      </c>
      <c r="DE29" s="469" t="s">
        <v>141</v>
      </c>
      <c r="DF29" s="112">
        <v>90</v>
      </c>
      <c r="DG29" s="469" t="s">
        <v>142</v>
      </c>
      <c r="DH29" s="112">
        <v>53</v>
      </c>
      <c r="DI29" s="469" t="s">
        <v>140</v>
      </c>
      <c r="DJ29" s="112">
        <v>73</v>
      </c>
      <c r="DK29" s="469" t="s">
        <v>143</v>
      </c>
      <c r="DL29" s="112">
        <v>97</v>
      </c>
      <c r="DM29" s="469" t="s">
        <v>142</v>
      </c>
      <c r="DN29" s="112">
        <v>51</v>
      </c>
      <c r="DO29" s="469" t="s">
        <v>141</v>
      </c>
      <c r="DP29" s="112">
        <v>84</v>
      </c>
      <c r="DQ29" s="469" t="s">
        <v>141</v>
      </c>
      <c r="DR29" s="112">
        <v>85</v>
      </c>
      <c r="DS29" s="469" t="s">
        <v>140</v>
      </c>
      <c r="DT29" s="112">
        <v>69</v>
      </c>
      <c r="DU29" s="116">
        <f t="shared" si="30"/>
        <v>986</v>
      </c>
      <c r="DV29" s="116">
        <f t="shared" si="45"/>
        <v>10613.205399999999</v>
      </c>
      <c r="DW29" s="84"/>
      <c r="DX29" s="84"/>
      <c r="DY29" s="481" t="s">
        <v>144</v>
      </c>
      <c r="DZ29" s="112">
        <v>102</v>
      </c>
      <c r="EA29" s="475" t="s">
        <v>144</v>
      </c>
      <c r="EB29" s="112">
        <v>102</v>
      </c>
      <c r="EC29" s="475" t="s">
        <v>142</v>
      </c>
      <c r="ED29" s="598">
        <v>50</v>
      </c>
      <c r="EE29" s="599" t="s">
        <v>141</v>
      </c>
      <c r="EF29" s="603">
        <v>116</v>
      </c>
      <c r="EG29" s="599" t="s">
        <v>142</v>
      </c>
      <c r="EH29" s="603">
        <v>63</v>
      </c>
      <c r="EI29" s="475" t="s">
        <v>141</v>
      </c>
      <c r="EJ29" s="112">
        <v>81</v>
      </c>
      <c r="EK29" s="475" t="s">
        <v>141</v>
      </c>
      <c r="EL29" s="112">
        <v>71</v>
      </c>
      <c r="EM29" s="475" t="s">
        <v>141</v>
      </c>
      <c r="EN29" s="112">
        <v>71</v>
      </c>
      <c r="EO29" s="475" t="s">
        <v>140</v>
      </c>
      <c r="EP29" s="249">
        <v>68</v>
      </c>
      <c r="EQ29" s="474" t="s">
        <v>140</v>
      </c>
      <c r="ER29" s="249">
        <v>65</v>
      </c>
      <c r="ES29" s="474" t="s">
        <v>143</v>
      </c>
      <c r="ET29" s="112">
        <v>100</v>
      </c>
      <c r="EU29" s="475" t="s">
        <v>144</v>
      </c>
      <c r="EV29" s="112">
        <v>126</v>
      </c>
      <c r="EW29" s="475" t="s">
        <v>143</v>
      </c>
      <c r="EX29" s="112">
        <v>103</v>
      </c>
      <c r="EY29" s="254">
        <f>SUM(DZ29+EB29+ED29+EF29+EH29+EJ29+EL29+EN29+EP29+ER29+ET29+EV29+EX29)</f>
        <v>1118</v>
      </c>
      <c r="EZ29" s="116">
        <f t="shared" si="38"/>
        <v>12034.040199999999</v>
      </c>
      <c r="FA29" s="84"/>
      <c r="FB29" s="674">
        <v>2</v>
      </c>
      <c r="FC29" s="110">
        <f t="shared" si="0"/>
        <v>2671</v>
      </c>
      <c r="FD29" s="145">
        <f t="shared" si="46"/>
        <v>28750.376899999999</v>
      </c>
      <c r="FE29" s="95"/>
      <c r="FF29" s="607"/>
      <c r="FG29" s="606" t="s">
        <v>141</v>
      </c>
      <c r="FH29" s="603">
        <v>86</v>
      </c>
      <c r="FI29" s="602" t="s">
        <v>145</v>
      </c>
      <c r="FJ29" s="112">
        <v>118</v>
      </c>
      <c r="FK29" s="469" t="s">
        <v>144</v>
      </c>
      <c r="FL29" s="112">
        <v>95</v>
      </c>
      <c r="FM29" s="469" t="s">
        <v>141</v>
      </c>
      <c r="FN29" s="112">
        <v>76</v>
      </c>
      <c r="FO29" s="145">
        <f>SUM(FH29+FJ29+FL29,FN29)</f>
        <v>375</v>
      </c>
      <c r="FP29" s="145">
        <f>FO29*10.7639</f>
        <v>4036.4624999999996</v>
      </c>
      <c r="FQ29" s="95"/>
      <c r="FR29" s="481" t="s">
        <v>141</v>
      </c>
      <c r="FS29" s="77">
        <v>78</v>
      </c>
      <c r="FT29" s="445" t="s">
        <v>141</v>
      </c>
      <c r="FU29" s="77">
        <v>84</v>
      </c>
      <c r="FV29" s="445" t="s">
        <v>141</v>
      </c>
      <c r="FW29" s="77">
        <v>75</v>
      </c>
      <c r="FX29" s="445" t="s">
        <v>141</v>
      </c>
      <c r="FY29" s="77">
        <v>77</v>
      </c>
      <c r="FZ29" s="445" t="s">
        <v>142</v>
      </c>
      <c r="GA29" s="77">
        <v>60</v>
      </c>
      <c r="GB29" s="445" t="s">
        <v>141</v>
      </c>
      <c r="GC29" s="59">
        <v>81</v>
      </c>
      <c r="GD29" s="537" t="s">
        <v>141</v>
      </c>
      <c r="GE29" s="540">
        <v>93</v>
      </c>
      <c r="GF29" s="542" t="s">
        <v>143</v>
      </c>
      <c r="GG29" s="77">
        <v>110</v>
      </c>
      <c r="GH29" s="145">
        <f>SUM(FS29+FU29+FW29+FY29,GA29,GC29,GE29,GG29)</f>
        <v>658</v>
      </c>
      <c r="GI29" s="145">
        <f>GH29*10.7639</f>
        <v>7082.6462000000001</v>
      </c>
      <c r="GJ29" s="95"/>
      <c r="GK29" s="95"/>
      <c r="GL29" s="674" t="s">
        <v>144</v>
      </c>
      <c r="GM29" s="112">
        <v>113</v>
      </c>
      <c r="GN29" s="469" t="s">
        <v>144</v>
      </c>
      <c r="GO29" s="112">
        <v>116</v>
      </c>
      <c r="GP29" s="469" t="s">
        <v>141</v>
      </c>
      <c r="GQ29" s="518">
        <v>84</v>
      </c>
      <c r="GR29" s="469" t="s">
        <v>144</v>
      </c>
      <c r="GS29" s="518">
        <v>105</v>
      </c>
      <c r="GT29" s="469" t="s">
        <v>141</v>
      </c>
      <c r="GU29" s="518">
        <v>89</v>
      </c>
      <c r="GV29" s="469" t="s">
        <v>141</v>
      </c>
      <c r="GW29" s="518">
        <v>80</v>
      </c>
      <c r="GX29" s="469" t="s">
        <v>142</v>
      </c>
      <c r="GY29" s="171">
        <v>60</v>
      </c>
      <c r="GZ29" s="145">
        <f t="shared" si="34"/>
        <v>647</v>
      </c>
      <c r="HA29" s="145">
        <f t="shared" si="35"/>
        <v>6964.2433000000001</v>
      </c>
      <c r="HB29" s="95"/>
      <c r="HC29" s="83"/>
      <c r="HD29" s="481" t="s">
        <v>140</v>
      </c>
      <c r="HE29" s="59">
        <v>72</v>
      </c>
      <c r="HF29" s="481" t="s">
        <v>144</v>
      </c>
      <c r="HG29" s="77">
        <v>113</v>
      </c>
      <c r="HH29" s="259" t="s">
        <v>141</v>
      </c>
      <c r="HI29" s="77">
        <v>83</v>
      </c>
      <c r="HJ29" s="481" t="s">
        <v>141</v>
      </c>
      <c r="HK29" s="77">
        <v>85</v>
      </c>
      <c r="HL29" s="481" t="s">
        <v>141</v>
      </c>
      <c r="HM29" s="77">
        <v>74</v>
      </c>
      <c r="HN29" s="481" t="s">
        <v>141</v>
      </c>
      <c r="HO29" s="77">
        <v>83</v>
      </c>
      <c r="HP29" s="481" t="s">
        <v>141</v>
      </c>
      <c r="HQ29" s="77">
        <v>85</v>
      </c>
      <c r="HR29" s="145">
        <f t="shared" si="47"/>
        <v>595</v>
      </c>
      <c r="HS29" s="145">
        <f t="shared" si="48"/>
        <v>6404.5204999999996</v>
      </c>
      <c r="HT29" s="83"/>
      <c r="HU29" s="109">
        <v>2</v>
      </c>
      <c r="HV29" s="110">
        <f t="shared" si="31"/>
        <v>1617</v>
      </c>
      <c r="HW29" s="145">
        <f t="shared" si="65"/>
        <v>17405.226299999998</v>
      </c>
      <c r="HX29" s="95"/>
      <c r="HY29" s="109">
        <v>2</v>
      </c>
      <c r="HZ29" s="110">
        <f t="shared" si="5"/>
        <v>658</v>
      </c>
      <c r="IA29" s="145">
        <f t="shared" si="6"/>
        <v>7082.6462000000001</v>
      </c>
      <c r="IB29" s="95"/>
      <c r="IC29" s="109">
        <v>2</v>
      </c>
      <c r="ID29" s="110">
        <f t="shared" si="7"/>
        <v>2275</v>
      </c>
      <c r="IE29" s="145">
        <f t="shared" si="8"/>
        <v>24487.872499999998</v>
      </c>
      <c r="IF29" s="95"/>
      <c r="IG29" s="109">
        <v>2</v>
      </c>
      <c r="IH29" s="110">
        <f t="shared" si="9"/>
        <v>7554</v>
      </c>
      <c r="II29" s="145">
        <f t="shared" si="10"/>
        <v>81310.500599999999</v>
      </c>
      <c r="IJ29" s="95"/>
      <c r="IK29" s="95"/>
      <c r="IL29" s="95"/>
      <c r="IM29" s="674" t="s">
        <v>141</v>
      </c>
      <c r="IN29" s="59">
        <v>70</v>
      </c>
      <c r="IO29" s="537" t="s">
        <v>141</v>
      </c>
      <c r="IP29" s="539">
        <v>83</v>
      </c>
      <c r="IQ29" s="542" t="s">
        <v>142</v>
      </c>
      <c r="IR29" s="77">
        <v>51</v>
      </c>
      <c r="IS29" s="445" t="s">
        <v>142</v>
      </c>
      <c r="IT29" s="77">
        <v>50</v>
      </c>
      <c r="IU29" s="445" t="s">
        <v>142</v>
      </c>
      <c r="IV29" s="59">
        <v>50</v>
      </c>
      <c r="IW29" s="544" t="s">
        <v>141</v>
      </c>
      <c r="IX29" s="540">
        <v>85</v>
      </c>
      <c r="IY29" s="542" t="s">
        <v>141</v>
      </c>
      <c r="IZ29" s="77">
        <v>71</v>
      </c>
      <c r="JA29" s="445" t="s">
        <v>93</v>
      </c>
      <c r="JB29" s="77">
        <v>51</v>
      </c>
      <c r="JC29" s="445" t="s">
        <v>141</v>
      </c>
      <c r="JD29" s="77">
        <v>70</v>
      </c>
      <c r="JE29" s="145">
        <f t="shared" si="55"/>
        <v>581</v>
      </c>
      <c r="JF29" s="145">
        <f t="shared" si="56"/>
        <v>6253.8258999999998</v>
      </c>
      <c r="JG29" s="95"/>
      <c r="JH29" s="95"/>
      <c r="JI29" s="481" t="s">
        <v>141</v>
      </c>
      <c r="JJ29" s="77">
        <v>76</v>
      </c>
      <c r="JK29" s="445" t="s">
        <v>142</v>
      </c>
      <c r="JL29" s="77">
        <v>51</v>
      </c>
      <c r="JM29" s="516" t="s">
        <v>141</v>
      </c>
      <c r="JN29" s="77">
        <v>76</v>
      </c>
      <c r="JO29" s="516" t="s">
        <v>141</v>
      </c>
      <c r="JP29" s="59">
        <v>76</v>
      </c>
      <c r="JQ29" s="537" t="s">
        <v>141</v>
      </c>
      <c r="JR29" s="540">
        <v>81</v>
      </c>
      <c r="JS29" s="516" t="s">
        <v>142</v>
      </c>
      <c r="JT29" s="77">
        <v>50</v>
      </c>
      <c r="JU29" s="759" t="s">
        <v>141</v>
      </c>
      <c r="JV29" s="77">
        <v>74</v>
      </c>
      <c r="JW29" s="145">
        <f t="shared" si="57"/>
        <v>484</v>
      </c>
      <c r="JX29" s="145">
        <f t="shared" si="58"/>
        <v>5209.7276000000002</v>
      </c>
      <c r="JY29" s="95"/>
      <c r="JZ29" s="253"/>
      <c r="KA29" s="760" t="s">
        <v>141</v>
      </c>
      <c r="KB29" s="77">
        <v>84</v>
      </c>
      <c r="KC29" s="453" t="s">
        <v>142</v>
      </c>
      <c r="KD29" s="77">
        <v>55</v>
      </c>
      <c r="KE29" s="759" t="s">
        <v>142</v>
      </c>
      <c r="KF29" s="59">
        <v>55</v>
      </c>
      <c r="KG29" s="537" t="s">
        <v>142</v>
      </c>
      <c r="KH29" s="550">
        <v>59</v>
      </c>
      <c r="KI29" s="542" t="s">
        <v>142</v>
      </c>
      <c r="KJ29" s="77">
        <v>57</v>
      </c>
      <c r="KK29" s="445" t="s">
        <v>142</v>
      </c>
      <c r="KL29" s="77">
        <v>55</v>
      </c>
      <c r="KM29" s="445" t="s">
        <v>142</v>
      </c>
      <c r="KN29" s="77">
        <v>55</v>
      </c>
      <c r="KO29" s="759" t="s">
        <v>141</v>
      </c>
      <c r="KP29" s="77">
        <v>84</v>
      </c>
      <c r="KQ29" s="445" t="s">
        <v>141</v>
      </c>
      <c r="KR29" s="77">
        <v>84</v>
      </c>
      <c r="KS29" s="445" t="s">
        <v>142</v>
      </c>
      <c r="KT29" s="77">
        <v>55</v>
      </c>
      <c r="KU29" s="445" t="s">
        <v>142</v>
      </c>
      <c r="KV29" s="77">
        <v>53</v>
      </c>
      <c r="KW29" s="759" t="s">
        <v>142</v>
      </c>
      <c r="KX29" s="59">
        <v>55</v>
      </c>
      <c r="KY29" s="537" t="s">
        <v>142</v>
      </c>
      <c r="KZ29" s="539">
        <v>59</v>
      </c>
      <c r="LA29" s="453" t="s">
        <v>142</v>
      </c>
      <c r="LB29" s="77">
        <v>53</v>
      </c>
      <c r="LC29" s="445" t="s">
        <v>142</v>
      </c>
      <c r="LD29" s="77">
        <v>53</v>
      </c>
      <c r="LE29" s="445" t="s">
        <v>141</v>
      </c>
      <c r="LF29" s="77">
        <v>84</v>
      </c>
      <c r="LG29" s="145">
        <f t="shared" si="39"/>
        <v>1000</v>
      </c>
      <c r="LH29" s="145">
        <f t="shared" si="40"/>
        <v>10763.9</v>
      </c>
      <c r="LI29" s="95"/>
      <c r="LJ29" s="95"/>
      <c r="LK29" s="481" t="s">
        <v>141</v>
      </c>
      <c r="LL29" s="77">
        <v>71</v>
      </c>
      <c r="LM29" s="445" t="s">
        <v>142</v>
      </c>
      <c r="LN29" s="77">
        <v>50</v>
      </c>
      <c r="LO29" s="445" t="s">
        <v>142</v>
      </c>
      <c r="LP29" s="77">
        <v>50</v>
      </c>
      <c r="LQ29" s="445" t="s">
        <v>93</v>
      </c>
      <c r="LR29" s="59">
        <v>44</v>
      </c>
      <c r="LS29" s="537" t="s">
        <v>140</v>
      </c>
      <c r="LT29" s="539">
        <v>84</v>
      </c>
      <c r="LU29" s="453" t="s">
        <v>93</v>
      </c>
      <c r="LV29" s="77">
        <v>47</v>
      </c>
      <c r="LW29" s="445" t="s">
        <v>141</v>
      </c>
      <c r="LX29" s="77">
        <v>70</v>
      </c>
      <c r="LY29" s="445" t="s">
        <v>141</v>
      </c>
      <c r="LZ29" s="77">
        <v>70</v>
      </c>
      <c r="MA29" s="445" t="s">
        <v>93</v>
      </c>
      <c r="MB29" s="77">
        <v>50</v>
      </c>
      <c r="MC29" s="445" t="s">
        <v>93</v>
      </c>
      <c r="MD29" s="77">
        <v>46</v>
      </c>
      <c r="ME29" s="445" t="s">
        <v>93</v>
      </c>
      <c r="MF29" s="77">
        <v>44</v>
      </c>
      <c r="MG29" s="445" t="s">
        <v>142</v>
      </c>
      <c r="MH29" s="77">
        <v>52</v>
      </c>
      <c r="MI29" s="445" t="s">
        <v>142</v>
      </c>
      <c r="MJ29" s="77">
        <v>52</v>
      </c>
      <c r="MK29" s="445" t="s">
        <v>141</v>
      </c>
      <c r="ML29" s="77">
        <v>71</v>
      </c>
      <c r="MM29" s="145">
        <f t="shared" si="41"/>
        <v>801</v>
      </c>
      <c r="MN29" s="145">
        <f t="shared" si="49"/>
        <v>8621.8838999999989</v>
      </c>
      <c r="MO29" s="95"/>
      <c r="MP29" s="95"/>
      <c r="MQ29" s="481" t="s">
        <v>141</v>
      </c>
      <c r="MR29" s="77">
        <v>71</v>
      </c>
      <c r="MS29" s="445" t="s">
        <v>142</v>
      </c>
      <c r="MT29" s="77">
        <v>50</v>
      </c>
      <c r="MU29" s="445" t="s">
        <v>142</v>
      </c>
      <c r="MV29" s="77">
        <v>50</v>
      </c>
      <c r="MW29" s="445" t="s">
        <v>93</v>
      </c>
      <c r="MX29" s="77">
        <v>44</v>
      </c>
      <c r="MY29" s="445" t="s">
        <v>93</v>
      </c>
      <c r="MZ29" s="77">
        <v>44</v>
      </c>
      <c r="NA29" s="445" t="s">
        <v>141</v>
      </c>
      <c r="NB29" s="77">
        <v>76</v>
      </c>
      <c r="NC29" s="445" t="s">
        <v>141</v>
      </c>
      <c r="ND29" s="59">
        <v>76</v>
      </c>
      <c r="NE29" s="537" t="s">
        <v>142</v>
      </c>
      <c r="NF29" s="539">
        <v>60</v>
      </c>
      <c r="NG29" s="542" t="s">
        <v>93</v>
      </c>
      <c r="NH29" s="77">
        <v>49</v>
      </c>
      <c r="NI29" s="445" t="s">
        <v>93</v>
      </c>
      <c r="NJ29" s="77">
        <v>44</v>
      </c>
      <c r="NK29" s="445" t="s">
        <v>93</v>
      </c>
      <c r="NL29" s="77">
        <v>44</v>
      </c>
      <c r="NM29" s="445" t="s">
        <v>142</v>
      </c>
      <c r="NN29" s="77">
        <v>52</v>
      </c>
      <c r="NO29" s="445" t="s">
        <v>142</v>
      </c>
      <c r="NP29" s="77">
        <v>52</v>
      </c>
      <c r="NQ29" s="445" t="s">
        <v>141</v>
      </c>
      <c r="NR29" s="77">
        <v>71</v>
      </c>
      <c r="NS29" s="145">
        <f t="shared" si="42"/>
        <v>783</v>
      </c>
      <c r="NT29" s="145">
        <f t="shared" si="43"/>
        <v>8428.1337000000003</v>
      </c>
      <c r="NU29" s="95"/>
      <c r="NV29" s="95"/>
      <c r="NW29" s="481" t="s">
        <v>141</v>
      </c>
      <c r="NX29" s="77">
        <v>75</v>
      </c>
      <c r="NY29" s="481" t="s">
        <v>142</v>
      </c>
      <c r="NZ29" s="77">
        <v>50</v>
      </c>
      <c r="OA29" s="481" t="s">
        <v>142</v>
      </c>
      <c r="OB29" s="77">
        <v>50</v>
      </c>
      <c r="OC29" s="481" t="s">
        <v>142</v>
      </c>
      <c r="OD29" s="59">
        <v>53</v>
      </c>
      <c r="OE29" s="570" t="s">
        <v>142</v>
      </c>
      <c r="OF29" s="539">
        <v>57</v>
      </c>
      <c r="OG29" s="569" t="s">
        <v>141</v>
      </c>
      <c r="OH29" s="59">
        <v>81</v>
      </c>
      <c r="OI29" s="859" t="s">
        <v>141</v>
      </c>
      <c r="OJ29" s="59">
        <v>83</v>
      </c>
      <c r="OK29" s="569" t="s">
        <v>142</v>
      </c>
      <c r="OL29" s="77">
        <v>51</v>
      </c>
      <c r="OM29" s="445" t="s">
        <v>141</v>
      </c>
      <c r="ON29" s="59">
        <v>75</v>
      </c>
      <c r="OO29" s="544" t="s">
        <v>141</v>
      </c>
      <c r="OP29" s="545">
        <v>85</v>
      </c>
      <c r="OQ29" s="542" t="s">
        <v>142</v>
      </c>
      <c r="OR29" s="77">
        <v>53</v>
      </c>
      <c r="OS29" s="445" t="s">
        <v>141</v>
      </c>
      <c r="OT29" s="77">
        <v>77</v>
      </c>
      <c r="OU29" s="445" t="s">
        <v>141</v>
      </c>
      <c r="OV29" s="77">
        <v>77</v>
      </c>
      <c r="OW29" s="445" t="s">
        <v>141</v>
      </c>
      <c r="OX29" s="77">
        <v>74</v>
      </c>
      <c r="OY29" s="445" t="s">
        <v>141</v>
      </c>
      <c r="OZ29" s="77">
        <v>76</v>
      </c>
      <c r="PA29" s="445" t="s">
        <v>141</v>
      </c>
      <c r="PB29" s="77">
        <v>84</v>
      </c>
      <c r="PC29" s="445" t="s">
        <v>141</v>
      </c>
      <c r="PD29" s="59">
        <v>77</v>
      </c>
      <c r="PE29" s="544" t="s">
        <v>141</v>
      </c>
      <c r="PF29" s="539">
        <v>85</v>
      </c>
      <c r="PG29" s="537" t="s">
        <v>141</v>
      </c>
      <c r="PH29" s="539">
        <v>93</v>
      </c>
      <c r="PI29" s="542" t="s">
        <v>141</v>
      </c>
      <c r="PJ29" s="59">
        <v>89</v>
      </c>
      <c r="PK29" s="445" t="s">
        <v>141</v>
      </c>
      <c r="PL29" s="59">
        <v>77</v>
      </c>
      <c r="PM29" s="849" t="s">
        <v>141</v>
      </c>
      <c r="PN29" s="77">
        <v>77</v>
      </c>
      <c r="PO29" s="445" t="s">
        <v>144</v>
      </c>
      <c r="PP29" s="77">
        <v>103</v>
      </c>
      <c r="PQ29" s="445" t="s">
        <v>141</v>
      </c>
      <c r="PR29" s="77">
        <v>71</v>
      </c>
      <c r="PS29" s="445" t="s">
        <v>141</v>
      </c>
      <c r="PT29" s="77">
        <v>77</v>
      </c>
      <c r="PU29" s="445" t="s">
        <v>143</v>
      </c>
      <c r="PV29" s="77">
        <v>90</v>
      </c>
      <c r="PW29" s="445" t="s">
        <v>140</v>
      </c>
      <c r="PX29" s="77">
        <v>72</v>
      </c>
      <c r="PY29" s="145">
        <f t="shared" ref="PY29" si="71">SUM(PD29,PB29,OZ29,OX29,OV29,OT29,OR29,ON29,OL29,OJ29,OH29,OF29,OD29,OB29,NX29,PH29,OP29,NZ29,PF29,PJ29,PL29,PN29,PP29,PR29,PT29,PV29,PX29,)</f>
        <v>2012</v>
      </c>
      <c r="PZ29" s="145">
        <f t="shared" ref="PZ29:PZ31" si="72">PY29*10.7639</f>
        <v>21656.966799999998</v>
      </c>
      <c r="QA29" s="248"/>
      <c r="QB29" s="759" t="s">
        <v>144</v>
      </c>
      <c r="QC29" s="83">
        <v>96</v>
      </c>
      <c r="QD29" s="759" t="s">
        <v>144</v>
      </c>
      <c r="QE29" s="83">
        <v>102</v>
      </c>
      <c r="QF29" s="759" t="s">
        <v>141</v>
      </c>
      <c r="QG29" s="83">
        <v>77</v>
      </c>
      <c r="QH29" s="759" t="s">
        <v>143</v>
      </c>
      <c r="QI29" s="83">
        <v>99</v>
      </c>
      <c r="QJ29" s="759" t="s">
        <v>141</v>
      </c>
      <c r="QK29" s="77">
        <v>77</v>
      </c>
      <c r="QL29" s="759" t="s">
        <v>146</v>
      </c>
      <c r="QM29" s="77">
        <v>121</v>
      </c>
      <c r="QN29" s="145">
        <f t="shared" si="59"/>
        <v>572</v>
      </c>
      <c r="QO29" s="145">
        <f t="shared" si="60"/>
        <v>6156.9507999999996</v>
      </c>
      <c r="QP29" s="248"/>
      <c r="QQ29" s="95"/>
      <c r="QR29" s="481" t="s">
        <v>144</v>
      </c>
      <c r="QS29" s="77">
        <v>98</v>
      </c>
      <c r="QT29" s="481" t="s">
        <v>143</v>
      </c>
      <c r="QU29" s="77">
        <v>88</v>
      </c>
      <c r="QV29" s="481" t="s">
        <v>143</v>
      </c>
      <c r="QW29" s="77">
        <v>100</v>
      </c>
      <c r="QX29" s="481" t="s">
        <v>144</v>
      </c>
      <c r="QY29" s="77">
        <v>103</v>
      </c>
      <c r="QZ29" s="481" t="s">
        <v>144</v>
      </c>
      <c r="RA29" s="77">
        <v>99</v>
      </c>
      <c r="RB29" s="481" t="s">
        <v>143</v>
      </c>
      <c r="RC29" s="77">
        <v>90</v>
      </c>
      <c r="RD29" s="706" t="s">
        <v>144</v>
      </c>
      <c r="RE29" s="77">
        <v>103</v>
      </c>
      <c r="RF29" s="706" t="s">
        <v>144</v>
      </c>
      <c r="RG29" s="59">
        <v>100</v>
      </c>
      <c r="RH29" s="537" t="s">
        <v>141</v>
      </c>
      <c r="RI29" s="539">
        <v>86</v>
      </c>
      <c r="RJ29" s="537" t="s">
        <v>141</v>
      </c>
      <c r="RK29" s="539">
        <v>86</v>
      </c>
      <c r="RL29" s="516" t="s">
        <v>144</v>
      </c>
      <c r="RM29" s="77">
        <v>100</v>
      </c>
      <c r="RN29" s="706" t="s">
        <v>144</v>
      </c>
      <c r="RO29" s="77">
        <v>103</v>
      </c>
      <c r="RP29" s="145">
        <f t="shared" si="66"/>
        <v>1156</v>
      </c>
      <c r="RQ29" s="145">
        <f t="shared" si="67"/>
        <v>12443.0684</v>
      </c>
      <c r="RR29" s="95"/>
      <c r="RS29" s="95"/>
      <c r="RT29" s="109">
        <v>2</v>
      </c>
      <c r="RU29" s="110">
        <f t="shared" si="11"/>
        <v>3649</v>
      </c>
      <c r="RV29" s="145">
        <f t="shared" si="61"/>
        <v>39277.471099999995</v>
      </c>
      <c r="RW29" s="95"/>
      <c r="RX29" s="109">
        <v>2</v>
      </c>
      <c r="RY29" s="110">
        <f t="shared" si="13"/>
        <v>3740</v>
      </c>
      <c r="RZ29" s="145">
        <f t="shared" si="62"/>
        <v>40256.985999999997</v>
      </c>
      <c r="SA29" s="95"/>
      <c r="SB29" s="109">
        <v>2</v>
      </c>
      <c r="SC29" s="110">
        <f t="shared" si="15"/>
        <v>7389</v>
      </c>
      <c r="SD29" s="145">
        <f t="shared" si="16"/>
        <v>79534.4571</v>
      </c>
      <c r="SE29" s="95"/>
      <c r="SF29" s="95"/>
      <c r="SG29" s="481" t="s">
        <v>144</v>
      </c>
      <c r="SH29" s="77">
        <v>97</v>
      </c>
      <c r="SI29" s="481" t="s">
        <v>143</v>
      </c>
      <c r="SJ29" s="77">
        <v>92</v>
      </c>
      <c r="SK29" s="481" t="s">
        <v>144</v>
      </c>
      <c r="SL29" s="77">
        <v>99</v>
      </c>
      <c r="SM29" s="481" t="s">
        <v>144</v>
      </c>
      <c r="SN29" s="77">
        <v>100</v>
      </c>
      <c r="SO29" s="481" t="s">
        <v>142</v>
      </c>
      <c r="SP29" s="77">
        <v>51</v>
      </c>
      <c r="SQ29" s="481" t="s">
        <v>141</v>
      </c>
      <c r="SR29" s="77">
        <v>77</v>
      </c>
      <c r="SS29" s="481" t="s">
        <v>141</v>
      </c>
      <c r="ST29" s="77">
        <v>72</v>
      </c>
      <c r="SU29" s="145">
        <f t="shared" si="68"/>
        <v>588</v>
      </c>
      <c r="SV29" s="145">
        <f>SU29*10.7639</f>
        <v>6329.1732000000002</v>
      </c>
      <c r="SW29" s="95"/>
      <c r="SX29" s="481" t="str">
        <f t="shared" ref="SX29:TC31" si="73">SG29</f>
        <v>3B6P</v>
      </c>
      <c r="SY29" s="763">
        <f t="shared" si="73"/>
        <v>97</v>
      </c>
      <c r="SZ29" s="481" t="str">
        <f t="shared" si="73"/>
        <v>3B5P</v>
      </c>
      <c r="TA29" s="763">
        <f t="shared" si="73"/>
        <v>92</v>
      </c>
      <c r="TB29" s="481" t="str">
        <f t="shared" si="73"/>
        <v>3B6P</v>
      </c>
      <c r="TC29" s="763">
        <f t="shared" si="73"/>
        <v>99</v>
      </c>
      <c r="TD29" s="481" t="str">
        <f t="shared" ref="TD29:TD31" si="74">SM29</f>
        <v>3B6P</v>
      </c>
      <c r="TE29" s="763">
        <f t="shared" ref="TE29:TE31" si="75">SN29</f>
        <v>100</v>
      </c>
      <c r="TF29" s="481" t="str">
        <f t="shared" ref="TF29:TF31" si="76">SO29</f>
        <v>1B2P</v>
      </c>
      <c r="TG29" s="763">
        <f t="shared" ref="TG29:TG31" si="77">SP29</f>
        <v>51</v>
      </c>
      <c r="TH29" s="481" t="str">
        <f t="shared" ref="TH29:TH31" si="78">SQ29</f>
        <v>2B4P</v>
      </c>
      <c r="TI29" s="763">
        <f t="shared" ref="TI29:TI31" si="79">SR29</f>
        <v>77</v>
      </c>
      <c r="TJ29" s="481" t="str">
        <f t="shared" ref="TJ29:TJ30" si="80">SS29</f>
        <v>2B4P</v>
      </c>
      <c r="TK29" s="763">
        <f t="shared" ref="TK29:TK30" si="81">ST29</f>
        <v>72</v>
      </c>
      <c r="TL29" s="145">
        <f t="shared" ref="TL29:TL30" si="82">SUM(TK29,TG29,TE29,TC29,TA29,SY29,TI29)</f>
        <v>588</v>
      </c>
      <c r="TM29" s="145">
        <f>TL29*10.7639</f>
        <v>6329.1732000000002</v>
      </c>
      <c r="TN29" s="95"/>
      <c r="TO29" s="95"/>
      <c r="TP29" s="481">
        <v>0</v>
      </c>
      <c r="TQ29" s="77">
        <v>54</v>
      </c>
      <c r="TR29" s="481">
        <v>0</v>
      </c>
      <c r="TS29" s="77">
        <v>54</v>
      </c>
      <c r="TT29" s="481">
        <v>0</v>
      </c>
      <c r="TU29" s="77">
        <v>54</v>
      </c>
      <c r="TV29" s="481">
        <v>0</v>
      </c>
      <c r="TW29" s="77">
        <v>54</v>
      </c>
      <c r="TX29" s="481">
        <v>0</v>
      </c>
      <c r="TY29" s="77">
        <v>54</v>
      </c>
      <c r="TZ29" s="481">
        <v>0</v>
      </c>
      <c r="UA29" s="77">
        <v>54</v>
      </c>
      <c r="UB29" s="481">
        <v>0</v>
      </c>
      <c r="UC29" s="77">
        <v>54</v>
      </c>
      <c r="UD29" s="145">
        <f>SUM(TQ29,TS29,TU29,TW29,TY29,UA29,UC29)</f>
        <v>378</v>
      </c>
      <c r="UE29" s="145">
        <f>UD29*10.7639</f>
        <v>4068.7541999999999</v>
      </c>
      <c r="UF29" s="95"/>
      <c r="UG29" s="95"/>
      <c r="UH29" s="109">
        <v>2</v>
      </c>
      <c r="UI29" s="110">
        <f t="shared" si="17"/>
        <v>378</v>
      </c>
      <c r="UJ29" s="145">
        <f t="shared" si="18"/>
        <v>4068.7541999999999</v>
      </c>
      <c r="UK29" s="95"/>
      <c r="UL29" s="109">
        <v>2</v>
      </c>
      <c r="UM29" s="110">
        <f t="shared" si="19"/>
        <v>1176</v>
      </c>
      <c r="UN29" s="145">
        <f t="shared" si="20"/>
        <v>12658.3464</v>
      </c>
      <c r="UO29" s="95"/>
      <c r="UP29" s="109">
        <v>2</v>
      </c>
      <c r="UQ29" s="110">
        <f t="shared" si="64"/>
        <v>1554</v>
      </c>
      <c r="UR29" s="145">
        <f t="shared" si="22"/>
        <v>16727.100599999998</v>
      </c>
      <c r="US29" s="95"/>
      <c r="UT29" s="95"/>
      <c r="UU29" s="109">
        <v>2</v>
      </c>
      <c r="UV29" s="110">
        <f t="shared" ref="UV29:UV30" si="83">SUM(AM29,BI29,BV29,DU29,EY29,FO29,GZ29,HR29,JE29,LG29,MM29,NS29,UD29,CS29)</f>
        <v>10439</v>
      </c>
      <c r="UW29" s="145">
        <f t="shared" si="24"/>
        <v>112364.35209999999</v>
      </c>
      <c r="UX29" s="95"/>
      <c r="UY29" s="109">
        <v>2</v>
      </c>
      <c r="UZ29" s="110">
        <f t="shared" si="25"/>
        <v>6058</v>
      </c>
      <c r="VA29" s="145">
        <f t="shared" si="26"/>
        <v>65207.706200000001</v>
      </c>
      <c r="VB29" s="95"/>
      <c r="VC29" s="109">
        <v>2</v>
      </c>
      <c r="VD29" s="110">
        <f t="shared" si="28"/>
        <v>16497</v>
      </c>
      <c r="VE29" s="145">
        <f t="shared" si="27"/>
        <v>177572.0583</v>
      </c>
      <c r="VF29" s="162"/>
    </row>
    <row r="30" spans="1:578" s="615" customFormat="1" ht="14.25" thickTop="1" thickBot="1">
      <c r="A30" s="76">
        <v>13</v>
      </c>
      <c r="B30" s="501"/>
      <c r="C30" s="72">
        <v>1</v>
      </c>
      <c r="D30" s="3"/>
      <c r="E30" s="522" t="s">
        <v>144</v>
      </c>
      <c r="F30" s="227">
        <v>102</v>
      </c>
      <c r="G30" s="583" t="s">
        <v>144</v>
      </c>
      <c r="H30" s="247">
        <v>102</v>
      </c>
      <c r="I30" s="640" t="s">
        <v>142</v>
      </c>
      <c r="J30" s="641">
        <v>63</v>
      </c>
      <c r="K30" s="523" t="s">
        <v>141</v>
      </c>
      <c r="L30" s="579">
        <v>82</v>
      </c>
      <c r="M30" s="522" t="s">
        <v>140</v>
      </c>
      <c r="N30" s="227">
        <v>63</v>
      </c>
      <c r="O30" s="470" t="s">
        <v>144</v>
      </c>
      <c r="P30" s="227">
        <v>119</v>
      </c>
      <c r="Q30" s="470" t="s">
        <v>143</v>
      </c>
      <c r="R30" s="579">
        <v>102</v>
      </c>
      <c r="S30" s="473" t="s">
        <v>141</v>
      </c>
      <c r="T30" s="247">
        <v>77</v>
      </c>
      <c r="U30" s="473" t="s">
        <v>140</v>
      </c>
      <c r="V30" s="227">
        <v>67</v>
      </c>
      <c r="W30" s="470" t="s">
        <v>140</v>
      </c>
      <c r="X30" s="247">
        <v>67</v>
      </c>
      <c r="Y30" s="473" t="s">
        <v>140</v>
      </c>
      <c r="Z30" s="227">
        <v>66</v>
      </c>
      <c r="AA30" s="472" t="s">
        <v>141</v>
      </c>
      <c r="AB30" s="227">
        <v>86</v>
      </c>
      <c r="AC30" s="470" t="s">
        <v>140</v>
      </c>
      <c r="AD30" s="227">
        <v>63</v>
      </c>
      <c r="AE30" s="470" t="s">
        <v>143</v>
      </c>
      <c r="AF30" s="227">
        <v>103</v>
      </c>
      <c r="AG30" s="470" t="s">
        <v>140</v>
      </c>
      <c r="AH30" s="227">
        <v>64</v>
      </c>
      <c r="AI30" s="470" t="s">
        <v>141</v>
      </c>
      <c r="AJ30" s="247">
        <v>86</v>
      </c>
      <c r="AK30" s="581" t="s">
        <v>142</v>
      </c>
      <c r="AL30" s="535">
        <v>63</v>
      </c>
      <c r="AM30" s="253">
        <f>SUM(F30+H30+J30+L30,N30,P30,T30,V30,X30,Z30,+R30+AB30,AD30,AF30,AH30,AJ30,AL30,)</f>
        <v>1375</v>
      </c>
      <c r="AN30" s="145">
        <f t="shared" si="52"/>
        <v>14800.362499999999</v>
      </c>
      <c r="AO30" s="248"/>
      <c r="AP30" s="95"/>
      <c r="AQ30" s="655" t="s">
        <v>144</v>
      </c>
      <c r="AR30" s="227">
        <v>97</v>
      </c>
      <c r="AS30" s="470" t="s">
        <v>144</v>
      </c>
      <c r="AT30" s="227">
        <v>99</v>
      </c>
      <c r="AU30" s="470" t="s">
        <v>140</v>
      </c>
      <c r="AV30" s="582">
        <v>74</v>
      </c>
      <c r="AW30" s="581" t="s">
        <v>140</v>
      </c>
      <c r="AX30" s="535">
        <v>79</v>
      </c>
      <c r="AY30" s="472" t="s">
        <v>143</v>
      </c>
      <c r="AZ30" s="227">
        <v>109</v>
      </c>
      <c r="BA30" s="521" t="s">
        <v>140</v>
      </c>
      <c r="BB30" s="227">
        <v>65</v>
      </c>
      <c r="BC30" s="470" t="s">
        <v>142</v>
      </c>
      <c r="BD30" s="227">
        <v>54</v>
      </c>
      <c r="BE30" s="470" t="s">
        <v>140</v>
      </c>
      <c r="BF30" s="77">
        <v>75</v>
      </c>
      <c r="BG30" s="445" t="s">
        <v>140</v>
      </c>
      <c r="BH30" s="77">
        <v>75</v>
      </c>
      <c r="BI30" s="145">
        <f t="shared" si="53"/>
        <v>727</v>
      </c>
      <c r="BJ30" s="145">
        <f t="shared" si="44"/>
        <v>7825.3552999999993</v>
      </c>
      <c r="BL30" s="481"/>
      <c r="BM30" s="248"/>
      <c r="BN30" s="536" t="s">
        <v>141</v>
      </c>
      <c r="BO30" s="588">
        <v>96</v>
      </c>
      <c r="BP30" s="537" t="s">
        <v>141</v>
      </c>
      <c r="BQ30" s="588">
        <v>94</v>
      </c>
      <c r="BR30" s="542" t="s">
        <v>141</v>
      </c>
      <c r="BS30" s="145">
        <v>92</v>
      </c>
      <c r="BT30" s="445" t="s">
        <v>141</v>
      </c>
      <c r="BU30" s="145">
        <v>91</v>
      </c>
      <c r="BV30" s="145">
        <f t="shared" si="36"/>
        <v>373</v>
      </c>
      <c r="BW30" s="145">
        <f t="shared" si="37"/>
        <v>4014.9346999999998</v>
      </c>
      <c r="BX30" s="95"/>
      <c r="BY30" s="109">
        <v>1</v>
      </c>
      <c r="BZ30" s="110">
        <f t="shared" si="1"/>
        <v>2475</v>
      </c>
      <c r="CA30" s="145">
        <f t="shared" si="54"/>
        <v>26640.6525</v>
      </c>
      <c r="CB30" s="95"/>
      <c r="CC30" s="617"/>
      <c r="CD30" s="95"/>
      <c r="CE30" s="698" t="s">
        <v>141</v>
      </c>
      <c r="CF30" s="83">
        <v>72</v>
      </c>
      <c r="CG30" s="697" t="s">
        <v>144</v>
      </c>
      <c r="CH30" s="83">
        <v>102</v>
      </c>
      <c r="CI30" s="697" t="s">
        <v>144</v>
      </c>
      <c r="CJ30" s="83">
        <v>104</v>
      </c>
      <c r="CK30" s="697" t="s">
        <v>141</v>
      </c>
      <c r="CL30" s="83">
        <v>79</v>
      </c>
      <c r="CM30" s="851" t="s">
        <v>140</v>
      </c>
      <c r="CN30" s="852">
        <v>78</v>
      </c>
      <c r="CO30" s="516" t="s">
        <v>142</v>
      </c>
      <c r="CP30" s="83">
        <v>52</v>
      </c>
      <c r="CQ30" s="697" t="s">
        <v>141</v>
      </c>
      <c r="CR30" s="59">
        <v>80</v>
      </c>
      <c r="CS30" s="77">
        <f>SUM(CF30,CH30,CJ30,CL30,CN30,CP30,CR30)</f>
        <v>567</v>
      </c>
      <c r="CT30" s="145">
        <f>CS30*10.7639</f>
        <v>6103.1313</v>
      </c>
      <c r="CU30" s="95"/>
      <c r="CV30" s="617"/>
      <c r="CW30" s="568" t="s">
        <v>144</v>
      </c>
      <c r="CX30" s="595">
        <v>106</v>
      </c>
      <c r="CY30" s="469" t="s">
        <v>144</v>
      </c>
      <c r="CZ30" s="112">
        <v>107</v>
      </c>
      <c r="DA30" s="469" t="s">
        <v>140</v>
      </c>
      <c r="DB30" s="112">
        <v>71</v>
      </c>
      <c r="DC30" s="710" t="s">
        <v>141</v>
      </c>
      <c r="DD30" s="652">
        <v>83</v>
      </c>
      <c r="DE30" s="469" t="s">
        <v>141</v>
      </c>
      <c r="DF30" s="112">
        <v>85</v>
      </c>
      <c r="DG30" s="469" t="s">
        <v>142</v>
      </c>
      <c r="DH30" s="112">
        <v>53</v>
      </c>
      <c r="DI30" s="469" t="s">
        <v>140</v>
      </c>
      <c r="DJ30" s="112">
        <v>74</v>
      </c>
      <c r="DK30" s="469" t="s">
        <v>143</v>
      </c>
      <c r="DL30" s="112">
        <v>97</v>
      </c>
      <c r="DM30" s="469" t="s">
        <v>142</v>
      </c>
      <c r="DN30" s="112">
        <v>51</v>
      </c>
      <c r="DO30" s="469" t="s">
        <v>141</v>
      </c>
      <c r="DP30" s="112">
        <v>80</v>
      </c>
      <c r="DQ30" s="469" t="s">
        <v>141</v>
      </c>
      <c r="DR30" s="112">
        <v>81</v>
      </c>
      <c r="DS30" s="469" t="s">
        <v>140</v>
      </c>
      <c r="DT30" s="112">
        <v>64</v>
      </c>
      <c r="DU30" s="116">
        <f t="shared" si="30"/>
        <v>952</v>
      </c>
      <c r="DV30" s="116">
        <f t="shared" si="45"/>
        <v>10247.2328</v>
      </c>
      <c r="DW30" s="84"/>
      <c r="DX30" s="84"/>
      <c r="DY30" s="481" t="s">
        <v>144</v>
      </c>
      <c r="DZ30" s="112">
        <v>95</v>
      </c>
      <c r="EA30" s="475" t="s">
        <v>144</v>
      </c>
      <c r="EB30" s="112">
        <v>95</v>
      </c>
      <c r="EC30" s="597" t="s">
        <v>142</v>
      </c>
      <c r="ED30" s="604">
        <v>50</v>
      </c>
      <c r="EE30" s="600" t="s">
        <v>143</v>
      </c>
      <c r="EF30" s="594">
        <v>120</v>
      </c>
      <c r="EG30" s="643" t="s">
        <v>142</v>
      </c>
      <c r="EH30" s="644">
        <v>57</v>
      </c>
      <c r="EI30" s="475" t="s">
        <v>141</v>
      </c>
      <c r="EJ30" s="112">
        <v>81</v>
      </c>
      <c r="EK30" s="475" t="s">
        <v>141</v>
      </c>
      <c r="EL30" s="112">
        <v>71</v>
      </c>
      <c r="EM30" s="475" t="s">
        <v>141</v>
      </c>
      <c r="EN30" s="112">
        <v>71</v>
      </c>
      <c r="EO30" s="475" t="s">
        <v>140</v>
      </c>
      <c r="EP30" s="249">
        <v>65</v>
      </c>
      <c r="EQ30" s="474" t="s">
        <v>142</v>
      </c>
      <c r="ER30" s="249">
        <v>60</v>
      </c>
      <c r="ES30" s="474" t="s">
        <v>145</v>
      </c>
      <c r="ET30" s="112">
        <v>144</v>
      </c>
      <c r="EU30" s="475" t="s">
        <v>141</v>
      </c>
      <c r="EV30" s="112">
        <v>95</v>
      </c>
      <c r="EW30" s="475" t="s">
        <v>143</v>
      </c>
      <c r="EX30" s="112">
        <v>98</v>
      </c>
      <c r="EY30" s="254">
        <f>SUM(DZ30+EB30+ED30+EF30+EH30+EJ30+EL30+EN30+EP30+ER30+ET30+EV30+EX30)</f>
        <v>1102</v>
      </c>
      <c r="EZ30" s="116">
        <f t="shared" si="38"/>
        <v>11861.817799999999</v>
      </c>
      <c r="FA30" s="84"/>
      <c r="FB30" s="674">
        <v>1</v>
      </c>
      <c r="FC30" s="110">
        <f t="shared" si="0"/>
        <v>2621</v>
      </c>
      <c r="FD30" s="145">
        <f t="shared" si="46"/>
        <v>28212.1819</v>
      </c>
      <c r="FE30" s="95"/>
      <c r="FF30" s="95"/>
      <c r="FG30" s="606" t="s">
        <v>141</v>
      </c>
      <c r="FH30" s="601">
        <v>86</v>
      </c>
      <c r="FI30" s="602" t="s">
        <v>145</v>
      </c>
      <c r="FJ30" s="112">
        <v>118</v>
      </c>
      <c r="FK30" s="469" t="s">
        <v>144</v>
      </c>
      <c r="FL30" s="112">
        <v>95</v>
      </c>
      <c r="FM30" s="469" t="s">
        <v>141</v>
      </c>
      <c r="FN30" s="112">
        <v>76</v>
      </c>
      <c r="FO30" s="145">
        <f>SUM(FH30+FJ30+FL30,FN30)</f>
        <v>375</v>
      </c>
      <c r="FP30" s="145">
        <f>FO30*10.7639</f>
        <v>4036.4624999999996</v>
      </c>
      <c r="FQ30" s="95"/>
      <c r="FR30" s="481" t="s">
        <v>141</v>
      </c>
      <c r="FS30" s="77">
        <v>78</v>
      </c>
      <c r="FT30" s="445" t="s">
        <v>141</v>
      </c>
      <c r="FU30" s="77">
        <v>84</v>
      </c>
      <c r="FV30" s="445" t="s">
        <v>141</v>
      </c>
      <c r="FW30" s="77">
        <v>75</v>
      </c>
      <c r="FX30" s="445" t="s">
        <v>141</v>
      </c>
      <c r="FY30" s="77">
        <v>77</v>
      </c>
      <c r="FZ30" s="445" t="s">
        <v>142</v>
      </c>
      <c r="GA30" s="77">
        <v>60</v>
      </c>
      <c r="GB30" s="445" t="s">
        <v>141</v>
      </c>
      <c r="GC30" s="59">
        <v>81</v>
      </c>
      <c r="GD30" s="537" t="s">
        <v>141</v>
      </c>
      <c r="GE30" s="540">
        <v>93</v>
      </c>
      <c r="GF30" s="542" t="s">
        <v>143</v>
      </c>
      <c r="GG30" s="77">
        <v>110</v>
      </c>
      <c r="GH30" s="145">
        <f>SUM(FS30+FU30+FW30+FY30,GA30,GC30,GE30,GG30)</f>
        <v>658</v>
      </c>
      <c r="GI30" s="145">
        <f>GH30*10.7639</f>
        <v>7082.6462000000001</v>
      </c>
      <c r="GJ30" s="95"/>
      <c r="GK30" s="95"/>
      <c r="GL30" s="674" t="s">
        <v>144</v>
      </c>
      <c r="GM30" s="112">
        <v>110</v>
      </c>
      <c r="GN30" s="469" t="s">
        <v>144</v>
      </c>
      <c r="GO30" s="112">
        <v>109</v>
      </c>
      <c r="GP30" s="469" t="s">
        <v>141</v>
      </c>
      <c r="GQ30" s="518">
        <v>81</v>
      </c>
      <c r="GR30" s="469" t="s">
        <v>144</v>
      </c>
      <c r="GS30" s="518">
        <v>103</v>
      </c>
      <c r="GT30" s="469" t="s">
        <v>141</v>
      </c>
      <c r="GU30" s="518">
        <v>87</v>
      </c>
      <c r="GV30" s="469" t="s">
        <v>141</v>
      </c>
      <c r="GW30" s="518">
        <v>75</v>
      </c>
      <c r="GX30" s="469" t="s">
        <v>142</v>
      </c>
      <c r="GY30" s="171">
        <v>56</v>
      </c>
      <c r="GZ30" s="145">
        <f t="shared" si="34"/>
        <v>621</v>
      </c>
      <c r="HA30" s="145">
        <f t="shared" si="35"/>
        <v>6684.3818999999994</v>
      </c>
      <c r="HB30" s="95"/>
      <c r="HC30" s="83"/>
      <c r="HD30" s="568" t="s">
        <v>140</v>
      </c>
      <c r="HE30" s="59">
        <v>72</v>
      </c>
      <c r="HF30" s="481" t="s">
        <v>144</v>
      </c>
      <c r="HG30" s="546">
        <v>113</v>
      </c>
      <c r="HH30" s="259" t="s">
        <v>141</v>
      </c>
      <c r="HI30" s="77">
        <v>83</v>
      </c>
      <c r="HJ30" s="481" t="s">
        <v>141</v>
      </c>
      <c r="HK30" s="77">
        <v>85</v>
      </c>
      <c r="HL30" s="481" t="s">
        <v>141</v>
      </c>
      <c r="HM30" s="77">
        <v>74</v>
      </c>
      <c r="HN30" s="481" t="s">
        <v>141</v>
      </c>
      <c r="HO30" s="77">
        <v>83</v>
      </c>
      <c r="HP30" s="481" t="s">
        <v>141</v>
      </c>
      <c r="HQ30" s="77">
        <v>85</v>
      </c>
      <c r="HR30" s="145">
        <f t="shared" si="47"/>
        <v>595</v>
      </c>
      <c r="HS30" s="145">
        <f t="shared" si="48"/>
        <v>6404.5204999999996</v>
      </c>
      <c r="HT30" s="83"/>
      <c r="HU30" s="109">
        <v>1</v>
      </c>
      <c r="HV30" s="110">
        <f t="shared" si="31"/>
        <v>1591</v>
      </c>
      <c r="HW30" s="145">
        <f t="shared" si="65"/>
        <v>17125.3649</v>
      </c>
      <c r="HX30" s="95"/>
      <c r="HY30" s="109">
        <v>1</v>
      </c>
      <c r="HZ30" s="110">
        <f t="shared" si="5"/>
        <v>658</v>
      </c>
      <c r="IA30" s="145">
        <f t="shared" si="6"/>
        <v>7082.6462000000001</v>
      </c>
      <c r="IB30" s="95"/>
      <c r="IC30" s="109">
        <v>1</v>
      </c>
      <c r="ID30" s="110">
        <f t="shared" si="7"/>
        <v>2249</v>
      </c>
      <c r="IE30" s="145">
        <f t="shared" si="8"/>
        <v>24208.0111</v>
      </c>
      <c r="IF30" s="95"/>
      <c r="IG30" s="109">
        <v>1</v>
      </c>
      <c r="IH30" s="110">
        <f t="shared" si="9"/>
        <v>7345</v>
      </c>
      <c r="II30" s="145">
        <f t="shared" si="10"/>
        <v>79060.845499999996</v>
      </c>
      <c r="IJ30" s="95"/>
      <c r="IK30" s="95"/>
      <c r="IL30" s="95"/>
      <c r="IM30" s="674" t="s">
        <v>141</v>
      </c>
      <c r="IN30" s="59">
        <v>70</v>
      </c>
      <c r="IO30" s="537" t="s">
        <v>141</v>
      </c>
      <c r="IP30" s="539">
        <v>83</v>
      </c>
      <c r="IQ30" s="542" t="s">
        <v>142</v>
      </c>
      <c r="IR30" s="77">
        <v>51</v>
      </c>
      <c r="IS30" s="445" t="s">
        <v>142</v>
      </c>
      <c r="IT30" s="77">
        <v>50</v>
      </c>
      <c r="IU30" s="445" t="s">
        <v>142</v>
      </c>
      <c r="IV30" s="59">
        <v>50</v>
      </c>
      <c r="IW30" s="537" t="s">
        <v>141</v>
      </c>
      <c r="IX30" s="59">
        <v>85</v>
      </c>
      <c r="IY30" s="542" t="s">
        <v>141</v>
      </c>
      <c r="IZ30" s="77">
        <v>71</v>
      </c>
      <c r="JA30" s="445" t="s">
        <v>93</v>
      </c>
      <c r="JB30" s="77">
        <v>51</v>
      </c>
      <c r="JC30" s="445" t="s">
        <v>141</v>
      </c>
      <c r="JD30" s="77">
        <v>70</v>
      </c>
      <c r="JE30" s="145">
        <f>SUM(IN30,IP30,IR30,IT30,IV30,IX30,IZ30,JD30,JB30)</f>
        <v>581</v>
      </c>
      <c r="JF30" s="145">
        <f t="shared" si="56"/>
        <v>6253.8258999999998</v>
      </c>
      <c r="JG30" s="95"/>
      <c r="JH30" s="95"/>
      <c r="JI30" s="481" t="s">
        <v>141</v>
      </c>
      <c r="JJ30" s="77">
        <v>76</v>
      </c>
      <c r="JK30" s="445" t="s">
        <v>142</v>
      </c>
      <c r="JL30" s="77">
        <v>51</v>
      </c>
      <c r="JM30" s="516" t="s">
        <v>141</v>
      </c>
      <c r="JN30" s="77">
        <v>76</v>
      </c>
      <c r="JO30" s="516" t="s">
        <v>141</v>
      </c>
      <c r="JP30" s="541">
        <v>76</v>
      </c>
      <c r="JQ30" s="537" t="s">
        <v>141</v>
      </c>
      <c r="JR30" s="59">
        <v>81</v>
      </c>
      <c r="JS30" s="542" t="s">
        <v>142</v>
      </c>
      <c r="JT30" s="77">
        <v>50</v>
      </c>
      <c r="JU30" s="697" t="s">
        <v>141</v>
      </c>
      <c r="JV30" s="77">
        <v>74</v>
      </c>
      <c r="JW30" s="145">
        <f t="shared" si="57"/>
        <v>484</v>
      </c>
      <c r="JX30" s="145">
        <f t="shared" si="58"/>
        <v>5209.7276000000002</v>
      </c>
      <c r="JY30" s="95"/>
      <c r="JZ30" s="95"/>
      <c r="KA30" s="698" t="s">
        <v>141</v>
      </c>
      <c r="KB30" s="77">
        <v>84</v>
      </c>
      <c r="KC30" s="453" t="s">
        <v>142</v>
      </c>
      <c r="KD30" s="77">
        <v>55</v>
      </c>
      <c r="KE30" s="697" t="s">
        <v>142</v>
      </c>
      <c r="KF30" s="59">
        <v>55</v>
      </c>
      <c r="KG30" s="537" t="s">
        <v>142</v>
      </c>
      <c r="KH30" s="539">
        <v>59</v>
      </c>
      <c r="KI30" s="453" t="s">
        <v>142</v>
      </c>
      <c r="KJ30" s="77">
        <v>57</v>
      </c>
      <c r="KK30" s="445" t="s">
        <v>142</v>
      </c>
      <c r="KL30" s="77">
        <v>55</v>
      </c>
      <c r="KM30" s="445" t="s">
        <v>142</v>
      </c>
      <c r="KN30" s="77">
        <v>55</v>
      </c>
      <c r="KO30" s="697" t="s">
        <v>141</v>
      </c>
      <c r="KP30" s="77">
        <v>84</v>
      </c>
      <c r="KQ30" s="445" t="s">
        <v>141</v>
      </c>
      <c r="KR30" s="77">
        <v>84</v>
      </c>
      <c r="KS30" s="445" t="s">
        <v>142</v>
      </c>
      <c r="KT30" s="77">
        <v>55</v>
      </c>
      <c r="KU30" s="445" t="s">
        <v>142</v>
      </c>
      <c r="KV30" s="77">
        <v>53</v>
      </c>
      <c r="KW30" s="719" t="s">
        <v>142</v>
      </c>
      <c r="KX30" s="59">
        <v>55</v>
      </c>
      <c r="KY30" s="542" t="s">
        <v>142</v>
      </c>
      <c r="KZ30" s="541">
        <v>59</v>
      </c>
      <c r="LA30" s="453" t="s">
        <v>142</v>
      </c>
      <c r="LB30" s="77">
        <v>53</v>
      </c>
      <c r="LC30" s="445" t="s">
        <v>142</v>
      </c>
      <c r="LD30" s="77">
        <v>53</v>
      </c>
      <c r="LE30" s="445" t="s">
        <v>141</v>
      </c>
      <c r="LF30" s="77">
        <v>84</v>
      </c>
      <c r="LG30" s="145">
        <f>SUM(KB30,KD30,KF30,KH30,KJ30,KP30,KL30,KN30,KR30,KT30,KV30,KX30,KZ30,LB30,LD30,LF30)</f>
        <v>1000</v>
      </c>
      <c r="LH30" s="145">
        <f t="shared" ref="LH30" si="84">LG30*10.7639</f>
        <v>10763.9</v>
      </c>
      <c r="LI30" s="95"/>
      <c r="LJ30" s="95"/>
      <c r="LK30" s="481" t="s">
        <v>141</v>
      </c>
      <c r="LL30" s="77">
        <v>71</v>
      </c>
      <c r="LM30" s="445" t="s">
        <v>142</v>
      </c>
      <c r="LN30" s="77">
        <v>50</v>
      </c>
      <c r="LO30" s="445" t="s">
        <v>142</v>
      </c>
      <c r="LP30" s="77">
        <v>50</v>
      </c>
      <c r="LQ30" s="445" t="s">
        <v>93</v>
      </c>
      <c r="LR30" s="541">
        <v>44</v>
      </c>
      <c r="LS30" s="453" t="s">
        <v>140</v>
      </c>
      <c r="LT30" s="539">
        <v>84</v>
      </c>
      <c r="LU30" s="536" t="s">
        <v>93</v>
      </c>
      <c r="LV30" s="77">
        <v>47</v>
      </c>
      <c r="LW30" s="445" t="s">
        <v>141</v>
      </c>
      <c r="LX30" s="77">
        <v>70</v>
      </c>
      <c r="LY30" s="445" t="s">
        <v>141</v>
      </c>
      <c r="LZ30" s="77">
        <v>70</v>
      </c>
      <c r="MA30" s="445" t="s">
        <v>93</v>
      </c>
      <c r="MB30" s="77">
        <v>50</v>
      </c>
      <c r="MC30" s="445" t="s">
        <v>93</v>
      </c>
      <c r="MD30" s="77">
        <v>46</v>
      </c>
      <c r="ME30" s="445" t="s">
        <v>93</v>
      </c>
      <c r="MF30" s="77">
        <v>44</v>
      </c>
      <c r="MG30" s="445" t="s">
        <v>142</v>
      </c>
      <c r="MH30" s="77">
        <v>52</v>
      </c>
      <c r="MI30" s="445" t="s">
        <v>142</v>
      </c>
      <c r="MJ30" s="77">
        <v>52</v>
      </c>
      <c r="MK30" s="445" t="s">
        <v>141</v>
      </c>
      <c r="ML30" s="77">
        <v>71</v>
      </c>
      <c r="MM30" s="145">
        <f t="shared" si="41"/>
        <v>801</v>
      </c>
      <c r="MN30" s="145">
        <f>MM30*10.7639</f>
        <v>8621.8838999999989</v>
      </c>
      <c r="MO30" s="95"/>
      <c r="MP30" s="95"/>
      <c r="MQ30" s="481" t="s">
        <v>141</v>
      </c>
      <c r="MR30" s="77">
        <v>71</v>
      </c>
      <c r="MS30" s="675" t="s">
        <v>142</v>
      </c>
      <c r="MT30" s="77">
        <v>50</v>
      </c>
      <c r="MU30" s="445" t="s">
        <v>142</v>
      </c>
      <c r="MV30" s="77">
        <v>50</v>
      </c>
      <c r="MW30" s="445" t="s">
        <v>93</v>
      </c>
      <c r="MX30" s="77">
        <v>44</v>
      </c>
      <c r="MY30" s="445" t="s">
        <v>93</v>
      </c>
      <c r="MZ30" s="77">
        <v>44</v>
      </c>
      <c r="NA30" s="445" t="s">
        <v>141</v>
      </c>
      <c r="NB30" s="77">
        <v>76</v>
      </c>
      <c r="NC30" s="675" t="s">
        <v>141</v>
      </c>
      <c r="ND30" s="59">
        <v>76</v>
      </c>
      <c r="NE30" s="537" t="s">
        <v>142</v>
      </c>
      <c r="NF30" s="539">
        <v>60</v>
      </c>
      <c r="NG30" s="542" t="s">
        <v>93</v>
      </c>
      <c r="NH30" s="77">
        <v>48</v>
      </c>
      <c r="NI30" s="445" t="s">
        <v>93</v>
      </c>
      <c r="NJ30" s="77">
        <v>44</v>
      </c>
      <c r="NK30" s="445" t="s">
        <v>93</v>
      </c>
      <c r="NL30" s="77">
        <v>44</v>
      </c>
      <c r="NM30" s="445" t="s">
        <v>142</v>
      </c>
      <c r="NN30" s="77">
        <v>52</v>
      </c>
      <c r="NO30" s="445" t="s">
        <v>142</v>
      </c>
      <c r="NP30" s="77">
        <v>52</v>
      </c>
      <c r="NQ30" s="445" t="s">
        <v>141</v>
      </c>
      <c r="NR30" s="77">
        <v>71</v>
      </c>
      <c r="NS30" s="145">
        <f t="shared" si="42"/>
        <v>782</v>
      </c>
      <c r="NT30" s="145">
        <f t="shared" si="43"/>
        <v>8417.3698000000004</v>
      </c>
      <c r="NU30" s="95"/>
      <c r="NV30" s="95"/>
      <c r="NW30" s="481" t="s">
        <v>141</v>
      </c>
      <c r="NX30" s="77">
        <v>75</v>
      </c>
      <c r="NY30" s="481" t="s">
        <v>142</v>
      </c>
      <c r="NZ30" s="77">
        <v>50</v>
      </c>
      <c r="OA30" s="481" t="s">
        <v>142</v>
      </c>
      <c r="OB30" s="77">
        <v>50</v>
      </c>
      <c r="OC30" s="481" t="s">
        <v>142</v>
      </c>
      <c r="OD30" s="541">
        <v>53</v>
      </c>
      <c r="OE30" s="570" t="s">
        <v>142</v>
      </c>
      <c r="OF30" s="539">
        <v>57</v>
      </c>
      <c r="OG30" s="569" t="s">
        <v>141</v>
      </c>
      <c r="OH30" s="549">
        <v>81</v>
      </c>
      <c r="OI30" s="570" t="s">
        <v>141</v>
      </c>
      <c r="OJ30" s="539">
        <v>83</v>
      </c>
      <c r="OK30" s="259" t="s">
        <v>142</v>
      </c>
      <c r="OL30" s="77">
        <v>51</v>
      </c>
      <c r="OM30" s="445" t="s">
        <v>141</v>
      </c>
      <c r="ON30" s="59">
        <v>75</v>
      </c>
      <c r="OO30" s="537" t="s">
        <v>141</v>
      </c>
      <c r="OP30" s="539">
        <v>85</v>
      </c>
      <c r="OQ30" s="542" t="s">
        <v>142</v>
      </c>
      <c r="OR30" s="77">
        <v>53</v>
      </c>
      <c r="OS30" s="445" t="s">
        <v>141</v>
      </c>
      <c r="OT30" s="77">
        <v>77</v>
      </c>
      <c r="OU30" s="445" t="s">
        <v>141</v>
      </c>
      <c r="OV30" s="77">
        <v>77</v>
      </c>
      <c r="OW30" s="445" t="s">
        <v>141</v>
      </c>
      <c r="OX30" s="77">
        <v>74</v>
      </c>
      <c r="OY30" s="445" t="s">
        <v>141</v>
      </c>
      <c r="OZ30" s="77">
        <v>76</v>
      </c>
      <c r="PA30" s="445" t="s">
        <v>141</v>
      </c>
      <c r="PB30" s="77">
        <v>84</v>
      </c>
      <c r="PC30" s="445" t="s">
        <v>141</v>
      </c>
      <c r="PD30" s="59">
        <v>77</v>
      </c>
      <c r="PE30" s="537" t="s">
        <v>141</v>
      </c>
      <c r="PF30" s="539">
        <v>85</v>
      </c>
      <c r="PG30" s="536" t="s">
        <v>141</v>
      </c>
      <c r="PH30" s="540">
        <v>93</v>
      </c>
      <c r="PI30" s="453" t="s">
        <v>141</v>
      </c>
      <c r="PJ30" s="59">
        <v>89</v>
      </c>
      <c r="PK30" s="445" t="s">
        <v>141</v>
      </c>
      <c r="PL30" s="59">
        <v>77</v>
      </c>
      <c r="PM30" s="849" t="s">
        <v>141</v>
      </c>
      <c r="PN30" s="77">
        <v>77</v>
      </c>
      <c r="PO30" s="445" t="s">
        <v>144</v>
      </c>
      <c r="PP30" s="77">
        <v>103</v>
      </c>
      <c r="PQ30" s="445" t="s">
        <v>141</v>
      </c>
      <c r="PR30" s="77">
        <v>71</v>
      </c>
      <c r="PS30" s="445" t="s">
        <v>141</v>
      </c>
      <c r="PT30" s="77">
        <v>77</v>
      </c>
      <c r="PU30" s="445" t="s">
        <v>143</v>
      </c>
      <c r="PV30" s="77">
        <v>90</v>
      </c>
      <c r="PW30" s="445" t="s">
        <v>140</v>
      </c>
      <c r="PX30" s="77">
        <v>72</v>
      </c>
      <c r="PY30" s="145">
        <f>SUM(PD30,PB30,OZ30,OX30,OV30,OT30,OR30,ON30,OL30,OJ30,OH30,OF30,OD30,OB30,NX30,PH30,OP30,NZ30,PF30,PJ30,PL30,PN30,PP30,PR30,PT30,PV30,PX30,)</f>
        <v>2012</v>
      </c>
      <c r="PZ30" s="145">
        <f t="shared" si="72"/>
        <v>21656.966799999998</v>
      </c>
      <c r="QA30" s="248"/>
      <c r="QB30" s="719" t="s">
        <v>144</v>
      </c>
      <c r="QC30" s="83">
        <v>96</v>
      </c>
      <c r="QD30" s="719" t="s">
        <v>144</v>
      </c>
      <c r="QE30" s="83">
        <v>102</v>
      </c>
      <c r="QF30" s="719" t="s">
        <v>141</v>
      </c>
      <c r="QG30" s="83">
        <v>77</v>
      </c>
      <c r="QH30" s="719" t="s">
        <v>143</v>
      </c>
      <c r="QI30" s="83">
        <v>99</v>
      </c>
      <c r="QJ30" s="719" t="s">
        <v>141</v>
      </c>
      <c r="QK30" s="77">
        <v>77</v>
      </c>
      <c r="QL30" s="719" t="s">
        <v>146</v>
      </c>
      <c r="QM30" s="77">
        <v>121</v>
      </c>
      <c r="QN30" s="145">
        <f t="shared" si="59"/>
        <v>572</v>
      </c>
      <c r="QO30" s="145">
        <f t="shared" si="60"/>
        <v>6156.9507999999996</v>
      </c>
      <c r="QP30" s="248"/>
      <c r="QQ30" s="95"/>
      <c r="QR30" s="481" t="s">
        <v>144</v>
      </c>
      <c r="QS30" s="77">
        <v>98</v>
      </c>
      <c r="QT30" s="481" t="s">
        <v>143</v>
      </c>
      <c r="QU30" s="77">
        <v>88</v>
      </c>
      <c r="QV30" s="481" t="s">
        <v>143</v>
      </c>
      <c r="QW30" s="77">
        <v>100</v>
      </c>
      <c r="QX30" s="481" t="s">
        <v>144</v>
      </c>
      <c r="QY30" s="77">
        <v>103</v>
      </c>
      <c r="QZ30" s="481" t="s">
        <v>144</v>
      </c>
      <c r="RA30" s="77">
        <v>99</v>
      </c>
      <c r="RB30" s="481" t="s">
        <v>143</v>
      </c>
      <c r="RC30" s="77">
        <v>90</v>
      </c>
      <c r="RD30" s="855" t="s">
        <v>144</v>
      </c>
      <c r="RE30" s="77">
        <v>103</v>
      </c>
      <c r="RF30" s="706" t="s">
        <v>144</v>
      </c>
      <c r="RG30" s="59">
        <v>100</v>
      </c>
      <c r="RH30" s="536" t="s">
        <v>141</v>
      </c>
      <c r="RI30" s="549">
        <v>86</v>
      </c>
      <c r="RJ30" s="536" t="s">
        <v>141</v>
      </c>
      <c r="RK30" s="540">
        <v>86</v>
      </c>
      <c r="RL30" s="542" t="s">
        <v>144</v>
      </c>
      <c r="RM30" s="77">
        <v>100</v>
      </c>
      <c r="RN30" s="706" t="s">
        <v>144</v>
      </c>
      <c r="RO30" s="546">
        <v>103</v>
      </c>
      <c r="RP30" s="145">
        <f t="shared" si="66"/>
        <v>1156</v>
      </c>
      <c r="RQ30" s="145">
        <f t="shared" si="67"/>
        <v>12443.0684</v>
      </c>
      <c r="RR30" s="95"/>
      <c r="RS30" s="95"/>
      <c r="RT30" s="109">
        <v>1</v>
      </c>
      <c r="RU30" s="110">
        <f t="shared" si="11"/>
        <v>3648</v>
      </c>
      <c r="RV30" s="145">
        <f t="shared" si="61"/>
        <v>39266.707199999997</v>
      </c>
      <c r="RW30" s="95"/>
      <c r="RX30" s="109">
        <v>1</v>
      </c>
      <c r="RY30" s="110">
        <f t="shared" si="13"/>
        <v>3740</v>
      </c>
      <c r="RZ30" s="145">
        <f t="shared" si="62"/>
        <v>40256.985999999997</v>
      </c>
      <c r="SA30" s="95"/>
      <c r="SB30" s="109">
        <v>1</v>
      </c>
      <c r="SC30" s="110">
        <f t="shared" si="15"/>
        <v>7388</v>
      </c>
      <c r="SD30" s="145">
        <f t="shared" si="16"/>
        <v>79523.693199999994</v>
      </c>
      <c r="SE30" s="95"/>
      <c r="SF30" s="95"/>
      <c r="SG30" s="481" t="s">
        <v>144</v>
      </c>
      <c r="SH30" s="77">
        <v>97</v>
      </c>
      <c r="SI30" s="568" t="s">
        <v>143</v>
      </c>
      <c r="SJ30" s="77">
        <v>92</v>
      </c>
      <c r="SK30" s="481" t="s">
        <v>144</v>
      </c>
      <c r="SL30" s="77">
        <v>99</v>
      </c>
      <c r="SM30" s="857" t="s">
        <v>144</v>
      </c>
      <c r="SN30" s="77">
        <v>100</v>
      </c>
      <c r="SO30" s="481" t="s">
        <v>142</v>
      </c>
      <c r="SP30" s="77">
        <v>51</v>
      </c>
      <c r="SQ30" s="481" t="s">
        <v>141</v>
      </c>
      <c r="SR30" s="77">
        <v>77</v>
      </c>
      <c r="SS30" s="481" t="s">
        <v>141</v>
      </c>
      <c r="ST30" s="77">
        <v>72</v>
      </c>
      <c r="SU30" s="145">
        <f t="shared" si="68"/>
        <v>588</v>
      </c>
      <c r="SV30" s="145">
        <f>SU30*10.7639</f>
        <v>6329.1732000000002</v>
      </c>
      <c r="SW30" s="95"/>
      <c r="SX30" s="481" t="str">
        <f t="shared" si="73"/>
        <v>3B6P</v>
      </c>
      <c r="SY30" s="763">
        <f t="shared" si="73"/>
        <v>97</v>
      </c>
      <c r="SZ30" s="481" t="str">
        <f t="shared" si="73"/>
        <v>3B5P</v>
      </c>
      <c r="TA30" s="763">
        <f t="shared" si="73"/>
        <v>92</v>
      </c>
      <c r="TB30" s="481" t="str">
        <f t="shared" si="73"/>
        <v>3B6P</v>
      </c>
      <c r="TC30" s="763">
        <f t="shared" si="73"/>
        <v>99</v>
      </c>
      <c r="TD30" s="481" t="str">
        <f t="shared" si="74"/>
        <v>3B6P</v>
      </c>
      <c r="TE30" s="763">
        <f t="shared" si="75"/>
        <v>100</v>
      </c>
      <c r="TF30" s="481" t="str">
        <f t="shared" si="76"/>
        <v>1B2P</v>
      </c>
      <c r="TG30" s="763">
        <f t="shared" si="77"/>
        <v>51</v>
      </c>
      <c r="TH30" s="481" t="str">
        <f t="shared" si="78"/>
        <v>2B4P</v>
      </c>
      <c r="TI30" s="763">
        <f t="shared" si="79"/>
        <v>77</v>
      </c>
      <c r="TJ30" s="481" t="str">
        <f t="shared" si="80"/>
        <v>2B4P</v>
      </c>
      <c r="TK30" s="763">
        <f t="shared" si="81"/>
        <v>72</v>
      </c>
      <c r="TL30" s="145">
        <f t="shared" si="82"/>
        <v>588</v>
      </c>
      <c r="TM30" s="145">
        <f>TL30*10.7639</f>
        <v>6329.1732000000002</v>
      </c>
      <c r="TN30" s="95"/>
      <c r="TO30" s="95"/>
      <c r="TP30" s="481">
        <v>0</v>
      </c>
      <c r="TQ30" s="77">
        <v>61</v>
      </c>
      <c r="TR30" s="481">
        <v>0</v>
      </c>
      <c r="TS30" s="77">
        <v>61</v>
      </c>
      <c r="TT30" s="481">
        <v>0</v>
      </c>
      <c r="TU30" s="77">
        <v>61</v>
      </c>
      <c r="TV30" s="481">
        <v>0</v>
      </c>
      <c r="TW30" s="77">
        <v>61</v>
      </c>
      <c r="TX30" s="481">
        <v>0</v>
      </c>
      <c r="TY30" s="77">
        <v>61</v>
      </c>
      <c r="TZ30" s="481">
        <v>0</v>
      </c>
      <c r="UA30" s="77">
        <v>61</v>
      </c>
      <c r="UB30" s="481">
        <v>0</v>
      </c>
      <c r="UC30" s="77">
        <v>61</v>
      </c>
      <c r="UD30" s="145">
        <f>SUM(TQ30,TS30,TU30,TW30,TY30,UA30,UC30)</f>
        <v>427</v>
      </c>
      <c r="UE30" s="145">
        <f>UD30*10.7639</f>
        <v>4596.1853000000001</v>
      </c>
      <c r="UF30" s="95"/>
      <c r="UG30" s="95"/>
      <c r="UH30" s="109">
        <v>1</v>
      </c>
      <c r="UI30" s="110">
        <f t="shared" si="17"/>
        <v>427</v>
      </c>
      <c r="UJ30" s="145">
        <f t="shared" si="18"/>
        <v>4596.1853000000001</v>
      </c>
      <c r="UK30" s="95"/>
      <c r="UL30" s="109">
        <v>1</v>
      </c>
      <c r="UM30" s="110">
        <f t="shared" si="19"/>
        <v>1176</v>
      </c>
      <c r="UN30" s="145">
        <f t="shared" si="20"/>
        <v>12658.3464</v>
      </c>
      <c r="UO30" s="95"/>
      <c r="UP30" s="109">
        <v>1</v>
      </c>
      <c r="UQ30" s="110">
        <f t="shared" si="64"/>
        <v>1603</v>
      </c>
      <c r="UR30" s="145">
        <f t="shared" si="22"/>
        <v>17254.5317</v>
      </c>
      <c r="US30" s="95"/>
      <c r="UT30" s="95"/>
      <c r="UU30" s="109">
        <v>1</v>
      </c>
      <c r="UV30" s="110">
        <f t="shared" si="83"/>
        <v>10278</v>
      </c>
      <c r="UW30" s="145">
        <f t="shared" si="24"/>
        <v>110631.3642</v>
      </c>
      <c r="UX30" s="95"/>
      <c r="UY30" s="109">
        <v>1</v>
      </c>
      <c r="UZ30" s="110">
        <f t="shared" si="25"/>
        <v>6058</v>
      </c>
      <c r="VA30" s="145">
        <f t="shared" si="26"/>
        <v>65207.706200000001</v>
      </c>
      <c r="VB30" s="95"/>
      <c r="VC30" s="109">
        <v>1</v>
      </c>
      <c r="VD30" s="110">
        <f t="shared" si="28"/>
        <v>16336</v>
      </c>
      <c r="VE30" s="145">
        <f t="shared" si="27"/>
        <v>175839.0704</v>
      </c>
      <c r="VF30" s="162"/>
    </row>
    <row r="31" spans="1:578" s="615" customFormat="1" ht="13.5" thickBot="1">
      <c r="A31" s="76">
        <v>14</v>
      </c>
      <c r="B31" s="501"/>
      <c r="C31" s="72" t="s">
        <v>31</v>
      </c>
      <c r="D31" s="3"/>
      <c r="E31" s="524" t="s">
        <v>142</v>
      </c>
      <c r="F31" s="586">
        <v>60</v>
      </c>
      <c r="G31" s="585" t="s">
        <v>142</v>
      </c>
      <c r="H31" s="587">
        <v>68</v>
      </c>
      <c r="I31" s="581" t="s">
        <v>141</v>
      </c>
      <c r="J31" s="535">
        <v>100</v>
      </c>
      <c r="K31" s="563" t="s">
        <v>143</v>
      </c>
      <c r="L31" s="535">
        <v>109</v>
      </c>
      <c r="M31" s="571" t="s">
        <v>151</v>
      </c>
      <c r="N31" s="247">
        <v>121</v>
      </c>
      <c r="O31" s="577" t="s">
        <v>141</v>
      </c>
      <c r="P31" s="580">
        <v>100</v>
      </c>
      <c r="Q31" s="581" t="s">
        <v>141</v>
      </c>
      <c r="R31" s="582">
        <v>102</v>
      </c>
      <c r="S31" s="576"/>
      <c r="T31" s="247"/>
      <c r="U31" s="473"/>
      <c r="V31" s="227"/>
      <c r="W31" s="470"/>
      <c r="X31" s="247"/>
      <c r="Y31" s="473"/>
      <c r="Z31" s="227"/>
      <c r="AA31" s="472"/>
      <c r="AB31" s="226"/>
      <c r="AC31" s="470"/>
      <c r="AD31" s="226"/>
      <c r="AE31" s="470"/>
      <c r="AF31" s="226"/>
      <c r="AG31" s="470"/>
      <c r="AH31" s="226"/>
      <c r="AI31" s="470"/>
      <c r="AJ31" s="226"/>
      <c r="AK31" s="470"/>
      <c r="AL31" s="226"/>
      <c r="AM31" s="145">
        <f>SUM(F31+H31+J31+L31,N31,P31,T31,V31,X31,Z31,+R31+AB31,AD31,AF31,AH31,AJ31,AL31,)</f>
        <v>660</v>
      </c>
      <c r="AN31" s="145">
        <f t="shared" si="52"/>
        <v>7104.174</v>
      </c>
      <c r="AO31" s="95"/>
      <c r="AP31" s="95"/>
      <c r="AQ31" s="563" t="s">
        <v>140</v>
      </c>
      <c r="AR31" s="535">
        <v>101</v>
      </c>
      <c r="AS31" s="521" t="s">
        <v>141</v>
      </c>
      <c r="AT31" s="247">
        <v>80</v>
      </c>
      <c r="AU31" s="581" t="s">
        <v>142</v>
      </c>
      <c r="AV31" s="535">
        <v>60</v>
      </c>
      <c r="AW31" s="521" t="s">
        <v>142</v>
      </c>
      <c r="AX31" s="227">
        <v>51</v>
      </c>
      <c r="AY31" s="473" t="s">
        <v>141</v>
      </c>
      <c r="AZ31" s="227">
        <v>90</v>
      </c>
      <c r="BA31" s="470"/>
      <c r="BB31" s="227"/>
      <c r="BC31" s="470"/>
      <c r="BD31" s="227"/>
      <c r="BE31" s="470"/>
      <c r="BF31" s="77"/>
      <c r="BG31" s="445"/>
      <c r="BH31" s="77"/>
      <c r="BI31" s="145">
        <f t="shared" si="53"/>
        <v>382</v>
      </c>
      <c r="BJ31" s="145">
        <f t="shared" si="44"/>
        <v>4111.8098</v>
      </c>
      <c r="BL31" s="624"/>
      <c r="BM31" s="622"/>
      <c r="BN31" s="625"/>
      <c r="BO31" s="626"/>
      <c r="BP31" s="627"/>
      <c r="BQ31" s="628"/>
      <c r="BR31" s="629"/>
      <c r="BS31" s="630"/>
      <c r="BT31" s="629"/>
      <c r="BU31" s="630"/>
      <c r="BV31" s="145"/>
      <c r="BW31" s="145"/>
      <c r="BX31" s="95"/>
      <c r="BY31" s="109">
        <v>0</v>
      </c>
      <c r="BZ31" s="110">
        <f t="shared" si="1"/>
        <v>1042</v>
      </c>
      <c r="CA31" s="145">
        <f t="shared" si="54"/>
        <v>11215.9838</v>
      </c>
      <c r="CB31" s="95"/>
      <c r="CC31" s="617"/>
      <c r="CD31" s="95"/>
      <c r="CE31" s="698"/>
      <c r="CF31" s="83"/>
      <c r="CG31" s="574"/>
      <c r="CH31" s="83"/>
      <c r="CI31" s="574"/>
      <c r="CJ31" s="83"/>
      <c r="CK31" s="574"/>
      <c r="CL31" s="83"/>
      <c r="CM31" s="574"/>
      <c r="CN31" s="83"/>
      <c r="CO31" s="574"/>
      <c r="CP31" s="83"/>
      <c r="CQ31" s="574"/>
      <c r="CR31" s="83"/>
      <c r="CS31" s="77"/>
      <c r="CT31" s="145"/>
      <c r="CU31" s="95"/>
      <c r="CV31" s="617"/>
      <c r="CW31" s="606" t="s">
        <v>140</v>
      </c>
      <c r="CX31" s="249">
        <v>91</v>
      </c>
      <c r="CY31" s="599" t="s">
        <v>141</v>
      </c>
      <c r="CZ31" s="594">
        <v>93</v>
      </c>
      <c r="DA31" s="602" t="s">
        <v>141</v>
      </c>
      <c r="DB31" s="249">
        <v>96</v>
      </c>
      <c r="DC31" s="599" t="s">
        <v>142</v>
      </c>
      <c r="DD31" s="603">
        <v>64</v>
      </c>
      <c r="DE31" s="474"/>
      <c r="DF31" s="249"/>
      <c r="DG31" s="474"/>
      <c r="DH31" s="204"/>
      <c r="DI31" s="469"/>
      <c r="DJ31" s="116"/>
      <c r="DK31" s="469"/>
      <c r="DL31" s="116"/>
      <c r="DM31" s="469"/>
      <c r="DN31" s="116"/>
      <c r="DO31" s="469"/>
      <c r="DP31" s="116"/>
      <c r="DQ31" s="469"/>
      <c r="DR31" s="116"/>
      <c r="DS31" s="469"/>
      <c r="DT31" s="116"/>
      <c r="DU31" s="116">
        <f t="shared" si="30"/>
        <v>344</v>
      </c>
      <c r="DV31" s="116">
        <f t="shared" si="45"/>
        <v>3702.7815999999998</v>
      </c>
      <c r="DW31" s="84"/>
      <c r="DX31" s="84"/>
      <c r="DY31" s="674" t="s">
        <v>140</v>
      </c>
      <c r="DZ31" s="631">
        <v>74</v>
      </c>
      <c r="EA31" s="259" t="s">
        <v>141</v>
      </c>
      <c r="EB31" s="249">
        <v>88</v>
      </c>
      <c r="EC31" s="599" t="s">
        <v>140</v>
      </c>
      <c r="ED31" s="598">
        <v>83</v>
      </c>
      <c r="EE31" s="602" t="s">
        <v>142</v>
      </c>
      <c r="EF31" s="598">
        <v>57</v>
      </c>
      <c r="EG31" s="599" t="s">
        <v>141</v>
      </c>
      <c r="EH31" s="601">
        <v>106</v>
      </c>
      <c r="EI31" s="602" t="s">
        <v>141</v>
      </c>
      <c r="EJ31" s="249">
        <v>85</v>
      </c>
      <c r="EK31" s="474"/>
      <c r="EL31" s="112"/>
      <c r="EM31" s="475"/>
      <c r="EN31" s="112"/>
      <c r="EO31" s="475"/>
      <c r="EP31" s="112"/>
      <c r="EQ31" s="474"/>
      <c r="ER31" s="112"/>
      <c r="ES31" s="475"/>
      <c r="ET31" s="112"/>
      <c r="EU31" s="381"/>
      <c r="EV31" s="112"/>
      <c r="EW31" s="381"/>
      <c r="EX31" s="112"/>
      <c r="EY31" s="254">
        <f>SUM(DZ31+EB31+ED31+EF31+EH31+EJ31+EL31+EN31+EP31+ER31+ET31+EV31+EX31)</f>
        <v>493</v>
      </c>
      <c r="EZ31" s="116">
        <f t="shared" si="38"/>
        <v>5306.6026999999995</v>
      </c>
      <c r="FA31" s="84"/>
      <c r="FB31" s="674">
        <v>0</v>
      </c>
      <c r="FC31" s="110">
        <f>SUM(DU31,EY31,CS31)</f>
        <v>837</v>
      </c>
      <c r="FD31" s="145">
        <f t="shared" si="46"/>
        <v>9009.3842999999997</v>
      </c>
      <c r="FE31" s="95"/>
      <c r="FF31" s="95"/>
      <c r="FG31" s="605"/>
      <c r="FH31" s="112"/>
      <c r="FI31" s="469"/>
      <c r="FJ31" s="112"/>
      <c r="FK31" s="469"/>
      <c r="FL31" s="112"/>
      <c r="FM31" s="469"/>
      <c r="FN31" s="112"/>
      <c r="FO31" s="145"/>
      <c r="FP31" s="145"/>
      <c r="FQ31" s="95"/>
      <c r="FR31" s="481"/>
      <c r="FS31" s="77"/>
      <c r="FT31" s="445"/>
      <c r="FU31" s="77"/>
      <c r="FV31" s="445"/>
      <c r="FW31" s="77"/>
      <c r="FX31" s="445"/>
      <c r="FY31" s="77"/>
      <c r="FZ31" s="445"/>
      <c r="GA31" s="77"/>
      <c r="GB31" s="445"/>
      <c r="GC31" s="77"/>
      <c r="GD31" s="676"/>
      <c r="GE31" s="77"/>
      <c r="GF31" s="445"/>
      <c r="GG31" s="77"/>
      <c r="GH31" s="145"/>
      <c r="GI31" s="145"/>
      <c r="GJ31" s="95"/>
      <c r="GK31" s="95"/>
      <c r="GL31" s="570" t="s">
        <v>142</v>
      </c>
      <c r="GM31" s="594">
        <v>70</v>
      </c>
      <c r="GN31" s="602" t="s">
        <v>141</v>
      </c>
      <c r="GO31" s="112">
        <v>88</v>
      </c>
      <c r="GP31" s="475" t="s">
        <v>142</v>
      </c>
      <c r="GQ31" s="518">
        <v>66</v>
      </c>
      <c r="GR31" s="469" t="s">
        <v>142</v>
      </c>
      <c r="GS31" s="518">
        <v>61</v>
      </c>
      <c r="GT31" s="599" t="s">
        <v>142</v>
      </c>
      <c r="GU31" s="608">
        <v>56</v>
      </c>
      <c r="GV31" s="602"/>
      <c r="GW31" s="518"/>
      <c r="GX31" s="469"/>
      <c r="GY31" s="171"/>
      <c r="GZ31" s="145">
        <f t="shared" si="34"/>
        <v>341</v>
      </c>
      <c r="HA31" s="145">
        <f t="shared" si="35"/>
        <v>3670.4899</v>
      </c>
      <c r="HB31" s="95"/>
      <c r="HC31" s="83"/>
      <c r="HD31" s="606" t="s">
        <v>141</v>
      </c>
      <c r="HE31" s="539">
        <v>111</v>
      </c>
      <c r="HF31" s="570" t="s">
        <v>142</v>
      </c>
      <c r="HG31" s="59">
        <v>76</v>
      </c>
      <c r="HH31" s="569"/>
      <c r="HI31" s="77"/>
      <c r="HJ31" s="481"/>
      <c r="HK31" s="77"/>
      <c r="HL31" s="481"/>
      <c r="HM31" s="77"/>
      <c r="HN31" s="481"/>
      <c r="HO31" s="77"/>
      <c r="HP31" s="481"/>
      <c r="HQ31" s="77"/>
      <c r="HR31" s="145">
        <f>HE31+HG31+HI31+HK31+HM31+HO31+HQ31</f>
        <v>187</v>
      </c>
      <c r="HS31" s="145">
        <f t="shared" si="48"/>
        <v>2012.8492999999999</v>
      </c>
      <c r="HT31" s="83"/>
      <c r="HU31" s="109">
        <v>0</v>
      </c>
      <c r="HV31" s="110">
        <f>SUM(FO31,GZ31,HR31)</f>
        <v>528</v>
      </c>
      <c r="HW31" s="145">
        <f t="shared" si="65"/>
        <v>5683.3391999999994</v>
      </c>
      <c r="HX31" s="95"/>
      <c r="HY31" s="109">
        <v>0</v>
      </c>
      <c r="HZ31" s="110">
        <f>GH31</f>
        <v>0</v>
      </c>
      <c r="IA31" s="145">
        <f t="shared" si="6"/>
        <v>0</v>
      </c>
      <c r="IB31" s="95"/>
      <c r="IC31" s="109">
        <v>0</v>
      </c>
      <c r="ID31" s="110">
        <f>SUM(FO31,GH31,GZ31,HR31)</f>
        <v>528</v>
      </c>
      <c r="IE31" s="145">
        <f t="shared" si="8"/>
        <v>5683.3391999999994</v>
      </c>
      <c r="IF31" s="95"/>
      <c r="IG31" s="109">
        <v>0</v>
      </c>
      <c r="IH31" s="110">
        <f>ID31+BZ31+FC31</f>
        <v>2407</v>
      </c>
      <c r="II31" s="145">
        <f t="shared" si="10"/>
        <v>25908.707299999998</v>
      </c>
      <c r="IJ31" s="95"/>
      <c r="IK31" s="95"/>
      <c r="IL31" s="95"/>
      <c r="IM31" s="674" t="s">
        <v>141</v>
      </c>
      <c r="IN31" s="541">
        <v>70</v>
      </c>
      <c r="IO31" s="537" t="s">
        <v>141</v>
      </c>
      <c r="IP31" s="539">
        <v>83</v>
      </c>
      <c r="IQ31" s="566" t="s">
        <v>140</v>
      </c>
      <c r="IR31" s="247">
        <v>68</v>
      </c>
      <c r="IS31" s="516" t="s">
        <v>140</v>
      </c>
      <c r="IT31" s="77">
        <v>66</v>
      </c>
      <c r="IU31" s="537" t="s">
        <v>142</v>
      </c>
      <c r="IV31" s="539">
        <v>66</v>
      </c>
      <c r="IW31" s="537" t="s">
        <v>142</v>
      </c>
      <c r="IX31" s="539">
        <v>63</v>
      </c>
      <c r="IY31" s="516" t="s">
        <v>93</v>
      </c>
      <c r="IZ31" s="77">
        <v>51</v>
      </c>
      <c r="JA31" s="445" t="s">
        <v>141</v>
      </c>
      <c r="JB31" s="77">
        <v>70</v>
      </c>
      <c r="JC31" s="445"/>
      <c r="JD31" s="77"/>
      <c r="JE31" s="145">
        <f>SUM(IN31,IP31,IR31,IT31,IV31,IX31,IZ31,JD31,JB31)</f>
        <v>537</v>
      </c>
      <c r="JF31" s="145">
        <f t="shared" si="56"/>
        <v>5780.2142999999996</v>
      </c>
      <c r="JG31" s="95"/>
      <c r="JH31" s="95"/>
      <c r="JI31" s="481" t="s">
        <v>143</v>
      </c>
      <c r="JJ31" s="77">
        <v>89</v>
      </c>
      <c r="JK31" s="445" t="s">
        <v>143</v>
      </c>
      <c r="JL31" s="77">
        <v>92</v>
      </c>
      <c r="JM31" s="516" t="s">
        <v>141</v>
      </c>
      <c r="JN31" s="59">
        <v>71</v>
      </c>
      <c r="JO31" s="524" t="s">
        <v>142</v>
      </c>
      <c r="JP31" s="247">
        <v>52</v>
      </c>
      <c r="JQ31" s="863" t="s">
        <v>142</v>
      </c>
      <c r="JR31" s="584">
        <v>50</v>
      </c>
      <c r="JS31" s="697"/>
      <c r="JT31" s="77"/>
      <c r="JU31" s="697"/>
      <c r="JV31" s="77"/>
      <c r="JW31" s="145">
        <f>SUM(JJ31,JL31,JN31,JP31,JR31,JT31,JV31)</f>
        <v>354</v>
      </c>
      <c r="JX31" s="145">
        <f t="shared" si="58"/>
        <v>3810.4205999999999</v>
      </c>
      <c r="JY31" s="95"/>
      <c r="JZ31" s="253"/>
      <c r="KA31" s="698" t="s">
        <v>142</v>
      </c>
      <c r="KB31" s="77">
        <v>65</v>
      </c>
      <c r="KC31" s="516" t="s">
        <v>142</v>
      </c>
      <c r="KD31" s="547">
        <v>55</v>
      </c>
      <c r="KE31" s="571" t="s">
        <v>142</v>
      </c>
      <c r="KF31" s="586">
        <v>55</v>
      </c>
      <c r="KG31" s="548" t="s">
        <v>142</v>
      </c>
      <c r="KH31" s="539">
        <v>58</v>
      </c>
      <c r="KI31" s="453" t="s">
        <v>142</v>
      </c>
      <c r="KJ31" s="77">
        <v>57</v>
      </c>
      <c r="KK31" s="445" t="s">
        <v>142</v>
      </c>
      <c r="KL31" s="77">
        <v>55</v>
      </c>
      <c r="KM31" s="445" t="s">
        <v>142</v>
      </c>
      <c r="KN31" s="77">
        <v>55</v>
      </c>
      <c r="KO31" s="698" t="s">
        <v>142</v>
      </c>
      <c r="KP31" s="77">
        <v>65</v>
      </c>
      <c r="KQ31" s="445" t="s">
        <v>142</v>
      </c>
      <c r="KR31" s="77">
        <v>65</v>
      </c>
      <c r="KS31" s="445" t="s">
        <v>142</v>
      </c>
      <c r="KT31" s="77">
        <v>55</v>
      </c>
      <c r="KU31" s="445" t="s">
        <v>142</v>
      </c>
      <c r="KV31" s="77">
        <v>53</v>
      </c>
      <c r="KW31" s="720" t="s">
        <v>142</v>
      </c>
      <c r="KX31" s="541">
        <v>55</v>
      </c>
      <c r="KY31" s="570" t="s">
        <v>142</v>
      </c>
      <c r="KZ31" s="539">
        <v>58</v>
      </c>
      <c r="LA31" s="453" t="s">
        <v>142</v>
      </c>
      <c r="LB31" s="77">
        <v>53</v>
      </c>
      <c r="LC31" s="445" t="s">
        <v>142</v>
      </c>
      <c r="LD31" s="77">
        <v>53</v>
      </c>
      <c r="LE31" s="445" t="s">
        <v>142</v>
      </c>
      <c r="LF31" s="77">
        <v>65</v>
      </c>
      <c r="LG31" s="145">
        <f>SUM(KB31,KD31,KF31,KH31,KJ31,KP31,KL31,KN31,KR31,KT31,KV31,KX31,KZ31,LB31,LD31,LF31)</f>
        <v>922</v>
      </c>
      <c r="LH31" s="145">
        <f t="shared" si="40"/>
        <v>9924.3158000000003</v>
      </c>
      <c r="LI31" s="95"/>
      <c r="LJ31" s="95"/>
      <c r="LK31" s="481" t="s">
        <v>141</v>
      </c>
      <c r="LL31" s="77">
        <v>71</v>
      </c>
      <c r="LM31" s="445" t="s">
        <v>140</v>
      </c>
      <c r="LN31" s="59">
        <v>64</v>
      </c>
      <c r="LO31" s="537" t="s">
        <v>141</v>
      </c>
      <c r="LP31" s="539">
        <v>85</v>
      </c>
      <c r="LQ31" s="453" t="s">
        <v>141</v>
      </c>
      <c r="LR31" s="541">
        <v>77</v>
      </c>
      <c r="LS31" s="548" t="s">
        <v>141</v>
      </c>
      <c r="LT31" s="539">
        <v>83</v>
      </c>
      <c r="LU31" s="537" t="s">
        <v>141</v>
      </c>
      <c r="LV31" s="539">
        <v>86</v>
      </c>
      <c r="LW31" s="542" t="s">
        <v>140</v>
      </c>
      <c r="LX31" s="77">
        <v>62</v>
      </c>
      <c r="LY31" s="445" t="s">
        <v>141</v>
      </c>
      <c r="LZ31" s="77">
        <v>72</v>
      </c>
      <c r="MA31" s="445"/>
      <c r="MB31" s="77"/>
      <c r="MC31" s="445"/>
      <c r="MD31" s="77"/>
      <c r="ME31" s="445"/>
      <c r="MF31" s="77"/>
      <c r="MG31" s="445"/>
      <c r="MH31" s="77"/>
      <c r="MI31" s="445"/>
      <c r="MJ31" s="77"/>
      <c r="MK31" s="445"/>
      <c r="ML31" s="77"/>
      <c r="MM31" s="145">
        <f>SUM(LL31,LN31,LP31,LR31,LT31,LV31,LX31,LZ31,MB31,MD31,MF31,MH31,MJ31,ML31,)</f>
        <v>600</v>
      </c>
      <c r="MN31" s="145">
        <f t="shared" si="49"/>
        <v>6458.34</v>
      </c>
      <c r="MO31" s="95"/>
      <c r="MP31" s="95"/>
      <c r="MQ31" s="481" t="s">
        <v>141</v>
      </c>
      <c r="MR31" s="77">
        <v>73</v>
      </c>
      <c r="MS31" s="571" t="s">
        <v>140</v>
      </c>
      <c r="MT31" s="227">
        <v>64</v>
      </c>
      <c r="MU31" s="524" t="s">
        <v>93</v>
      </c>
      <c r="MV31" s="247">
        <v>50</v>
      </c>
      <c r="MW31" s="675" t="s">
        <v>93</v>
      </c>
      <c r="MX31" s="77">
        <v>50</v>
      </c>
      <c r="MY31" s="445" t="s">
        <v>141</v>
      </c>
      <c r="MZ31" s="59">
        <v>76</v>
      </c>
      <c r="NA31" s="524" t="s">
        <v>140</v>
      </c>
      <c r="NB31" s="247">
        <v>66</v>
      </c>
      <c r="NC31" s="524" t="s">
        <v>142</v>
      </c>
      <c r="ND31" s="247">
        <v>50</v>
      </c>
      <c r="NE31" s="563" t="s">
        <v>142</v>
      </c>
      <c r="NF31" s="535">
        <v>58</v>
      </c>
      <c r="NG31" s="542" t="s">
        <v>93</v>
      </c>
      <c r="NH31" s="77">
        <v>50</v>
      </c>
      <c r="NI31" s="445" t="s">
        <v>93</v>
      </c>
      <c r="NJ31" s="77">
        <v>50</v>
      </c>
      <c r="NK31" s="445" t="s">
        <v>141</v>
      </c>
      <c r="NL31" s="77">
        <v>77</v>
      </c>
      <c r="NM31" s="445"/>
      <c r="NN31" s="77"/>
      <c r="NO31" s="445"/>
      <c r="NP31" s="77"/>
      <c r="NQ31" s="445"/>
      <c r="NR31" s="77"/>
      <c r="NS31" s="145">
        <f t="shared" si="42"/>
        <v>664</v>
      </c>
      <c r="NT31" s="145">
        <f t="shared" si="43"/>
        <v>7147.2295999999997</v>
      </c>
      <c r="NU31" s="95"/>
      <c r="NV31" s="253"/>
      <c r="NW31" s="719" t="s">
        <v>142</v>
      </c>
      <c r="NX31" s="83">
        <v>52</v>
      </c>
      <c r="NY31" s="719" t="s">
        <v>142</v>
      </c>
      <c r="NZ31" s="83">
        <v>52</v>
      </c>
      <c r="OA31" s="719" t="s">
        <v>142</v>
      </c>
      <c r="OB31" s="83">
        <v>53</v>
      </c>
      <c r="OC31" s="849" t="s">
        <v>142</v>
      </c>
      <c r="OD31" s="83">
        <v>53</v>
      </c>
      <c r="OE31" s="860" t="s">
        <v>142</v>
      </c>
      <c r="OF31" s="540">
        <v>57</v>
      </c>
      <c r="OG31" s="860" t="s">
        <v>142</v>
      </c>
      <c r="OH31" s="550">
        <v>57</v>
      </c>
      <c r="OI31" s="858" t="s">
        <v>142</v>
      </c>
      <c r="OJ31" s="534">
        <v>53</v>
      </c>
      <c r="OK31" s="89" t="s">
        <v>142</v>
      </c>
      <c r="OL31" s="77">
        <v>53</v>
      </c>
      <c r="OM31" s="849" t="s">
        <v>141</v>
      </c>
      <c r="ON31" s="59">
        <v>70</v>
      </c>
      <c r="OO31" s="537" t="s">
        <v>142</v>
      </c>
      <c r="OP31" s="539">
        <v>57</v>
      </c>
      <c r="OQ31" s="542" t="s">
        <v>142</v>
      </c>
      <c r="OR31" s="59">
        <v>53</v>
      </c>
      <c r="OS31" s="849" t="s">
        <v>142</v>
      </c>
      <c r="OT31" s="59">
        <v>53</v>
      </c>
      <c r="OU31" s="849" t="s">
        <v>140</v>
      </c>
      <c r="OV31" s="59">
        <v>68</v>
      </c>
      <c r="OW31" s="849" t="s">
        <v>141</v>
      </c>
      <c r="OX31" s="59">
        <v>71</v>
      </c>
      <c r="OY31" s="849" t="s">
        <v>140</v>
      </c>
      <c r="OZ31" s="59">
        <v>72</v>
      </c>
      <c r="PA31" s="849" t="s">
        <v>140</v>
      </c>
      <c r="PB31" s="59">
        <v>76</v>
      </c>
      <c r="PC31" s="849" t="s">
        <v>141</v>
      </c>
      <c r="PD31" s="59">
        <v>77</v>
      </c>
      <c r="PE31" s="849" t="s">
        <v>141</v>
      </c>
      <c r="PF31" s="59">
        <v>77</v>
      </c>
      <c r="PG31" s="849" t="s">
        <v>142</v>
      </c>
      <c r="PH31" s="59">
        <v>53</v>
      </c>
      <c r="PI31" s="849" t="s">
        <v>141</v>
      </c>
      <c r="PJ31" s="77">
        <v>71</v>
      </c>
      <c r="PK31" s="849" t="s">
        <v>141</v>
      </c>
      <c r="PL31" s="59">
        <v>72</v>
      </c>
      <c r="PM31" s="849" t="s">
        <v>141</v>
      </c>
      <c r="PN31" s="59">
        <v>77</v>
      </c>
      <c r="PO31" s="849" t="s">
        <v>141</v>
      </c>
      <c r="PP31" s="59">
        <v>73</v>
      </c>
      <c r="PQ31" s="849" t="s">
        <v>141</v>
      </c>
      <c r="PR31" s="59">
        <v>73</v>
      </c>
      <c r="PS31" s="849"/>
      <c r="PT31" s="849"/>
      <c r="PU31" s="849"/>
      <c r="PV31" s="849"/>
      <c r="PW31" s="849"/>
      <c r="PX31" s="849"/>
      <c r="PY31" s="145">
        <f>SUM(PD31,PB31,OZ31,OX31,OV31,OT31,OR31,ON31,OL31,OJ31,OH31,OF31,OD31,OB31,NX31,PH31,OP31,NZ31,PF31,PJ31,PL31,PN31,PP31,PR31,PT31,PV31,PX31,)</f>
        <v>1523</v>
      </c>
      <c r="PZ31" s="145">
        <f t="shared" si="72"/>
        <v>16393.419699999999</v>
      </c>
      <c r="QA31" s="95"/>
      <c r="QB31" s="695" t="s">
        <v>141</v>
      </c>
      <c r="QC31" s="541">
        <v>73</v>
      </c>
      <c r="QD31" s="537" t="s">
        <v>141</v>
      </c>
      <c r="QE31" s="539">
        <v>77</v>
      </c>
      <c r="QF31" s="537" t="s">
        <v>142</v>
      </c>
      <c r="QG31" s="539">
        <v>56</v>
      </c>
      <c r="QH31" s="537" t="s">
        <v>141</v>
      </c>
      <c r="QI31" s="539">
        <v>77</v>
      </c>
      <c r="QJ31" s="542" t="s">
        <v>140</v>
      </c>
      <c r="QK31" s="83">
        <v>72</v>
      </c>
      <c r="QL31" s="695" t="s">
        <v>141</v>
      </c>
      <c r="QM31" s="83">
        <v>73</v>
      </c>
      <c r="QN31" s="145">
        <f>SUM(QC31,QE31,QG31,QI31,QK31,QM31)</f>
        <v>428</v>
      </c>
      <c r="QO31" s="145">
        <f t="shared" ref="QO31" si="85">QN31*10.7639</f>
        <v>4606.9492</v>
      </c>
      <c r="QP31" s="248"/>
      <c r="QQ31" s="95"/>
      <c r="QR31" s="481" t="s">
        <v>143</v>
      </c>
      <c r="QS31" s="77">
        <v>88</v>
      </c>
      <c r="QT31" s="481" t="s">
        <v>143</v>
      </c>
      <c r="QU31" s="77">
        <v>93</v>
      </c>
      <c r="QV31" s="481" t="s">
        <v>140</v>
      </c>
      <c r="QW31" s="77">
        <v>64</v>
      </c>
      <c r="QX31" s="481" t="s">
        <v>140</v>
      </c>
      <c r="QY31" s="59">
        <v>64</v>
      </c>
      <c r="QZ31" s="677" t="s">
        <v>143</v>
      </c>
      <c r="RA31" s="59">
        <v>94</v>
      </c>
      <c r="RB31" s="677" t="s">
        <v>143</v>
      </c>
      <c r="RC31" s="77">
        <v>96</v>
      </c>
      <c r="RD31" s="516" t="s">
        <v>141</v>
      </c>
      <c r="RE31" s="59">
        <v>79</v>
      </c>
      <c r="RF31" s="855" t="s">
        <v>141</v>
      </c>
      <c r="RG31" s="59">
        <v>71</v>
      </c>
      <c r="RH31" s="605" t="s">
        <v>140</v>
      </c>
      <c r="RI31" s="77">
        <v>64</v>
      </c>
      <c r="RJ31" s="605" t="s">
        <v>140</v>
      </c>
      <c r="RK31" s="77">
        <v>64</v>
      </c>
      <c r="RL31" s="481" t="s">
        <v>141</v>
      </c>
      <c r="RM31" s="541">
        <v>71</v>
      </c>
      <c r="RN31" s="570" t="s">
        <v>141</v>
      </c>
      <c r="RO31" s="539">
        <v>79</v>
      </c>
      <c r="RP31" s="253">
        <f>SUM(QS31,QU31,QW31,QY31,RA31,RC31,RE31,RG31,RI31,RK31,RO31,RM31)</f>
        <v>927</v>
      </c>
      <c r="RQ31" s="145">
        <f>RP31*10.7639</f>
        <v>9978.1352999999999</v>
      </c>
      <c r="RR31" s="95"/>
      <c r="RS31" s="95"/>
      <c r="RT31" s="109">
        <v>0</v>
      </c>
      <c r="RU31" s="110">
        <f t="shared" si="11"/>
        <v>3077</v>
      </c>
      <c r="RV31" s="145">
        <f t="shared" si="61"/>
        <v>33120.520299999996</v>
      </c>
      <c r="RW31" s="95"/>
      <c r="RX31" s="109">
        <v>0</v>
      </c>
      <c r="RY31" s="110">
        <f t="shared" si="13"/>
        <v>2878</v>
      </c>
      <c r="RZ31" s="145">
        <f t="shared" si="62"/>
        <v>30978.504199999999</v>
      </c>
      <c r="SA31" s="95"/>
      <c r="SB31" s="109">
        <v>0</v>
      </c>
      <c r="SC31" s="110">
        <f>SUM(RU31,RY31)</f>
        <v>5955</v>
      </c>
      <c r="SD31" s="145">
        <f>SC31*10.7639</f>
        <v>64099.0245</v>
      </c>
      <c r="SE31" s="95"/>
      <c r="SF31" s="95"/>
      <c r="SG31" s="481" t="s">
        <v>141</v>
      </c>
      <c r="SH31" s="59">
        <v>76</v>
      </c>
      <c r="SI31" s="606" t="s">
        <v>141</v>
      </c>
      <c r="SJ31" s="538">
        <v>81</v>
      </c>
      <c r="SK31" s="570" t="s">
        <v>142</v>
      </c>
      <c r="SL31" s="539">
        <v>64</v>
      </c>
      <c r="SM31" s="569" t="s">
        <v>141</v>
      </c>
      <c r="SN31" s="541">
        <v>77</v>
      </c>
      <c r="SO31" s="570" t="s">
        <v>141</v>
      </c>
      <c r="SP31" s="539">
        <v>80</v>
      </c>
      <c r="SQ31" s="259" t="s">
        <v>141</v>
      </c>
      <c r="SR31" s="77">
        <v>76</v>
      </c>
      <c r="SS31" s="481"/>
      <c r="ST31" s="77"/>
      <c r="SU31" s="145">
        <f>SUM(ST31,SP31,SN31,SL31,SJ31,SH31,SR31)</f>
        <v>454</v>
      </c>
      <c r="SV31" s="145">
        <f>SU31*10.7639</f>
        <v>4886.8105999999998</v>
      </c>
      <c r="SW31" s="95"/>
      <c r="SX31" s="481" t="str">
        <f t="shared" si="73"/>
        <v>2B4P</v>
      </c>
      <c r="SY31" s="763">
        <f t="shared" si="73"/>
        <v>76</v>
      </c>
      <c r="SZ31" s="570" t="str">
        <f t="shared" si="73"/>
        <v>2B4P</v>
      </c>
      <c r="TA31" s="861">
        <f t="shared" si="73"/>
        <v>81</v>
      </c>
      <c r="TB31" s="859" t="str">
        <f t="shared" si="73"/>
        <v>1B2P</v>
      </c>
      <c r="TC31" s="861">
        <f t="shared" si="73"/>
        <v>64</v>
      </c>
      <c r="TD31" s="259" t="str">
        <f t="shared" si="74"/>
        <v>2B4P</v>
      </c>
      <c r="TE31" s="763">
        <f t="shared" si="75"/>
        <v>77</v>
      </c>
      <c r="TF31" s="859" t="str">
        <f t="shared" si="76"/>
        <v>2B4P</v>
      </c>
      <c r="TG31" s="861">
        <f t="shared" si="77"/>
        <v>80</v>
      </c>
      <c r="TH31" s="569" t="str">
        <f t="shared" si="78"/>
        <v>2B4P</v>
      </c>
      <c r="TI31" s="763">
        <f t="shared" si="79"/>
        <v>76</v>
      </c>
      <c r="TJ31" s="481"/>
      <c r="TK31" s="481"/>
      <c r="TL31" s="145">
        <f>SUM(TK31,TG31,TE31,TC31,TA31,SY31,TI31)</f>
        <v>454</v>
      </c>
      <c r="TM31" s="145">
        <f>TL31*10.7639</f>
        <v>4886.8105999999998</v>
      </c>
      <c r="TN31" s="95"/>
      <c r="TO31" s="95"/>
      <c r="TP31" s="481" t="s">
        <v>73</v>
      </c>
      <c r="TQ31" s="77">
        <v>67</v>
      </c>
      <c r="TR31" s="481" t="s">
        <v>73</v>
      </c>
      <c r="TS31" s="77">
        <v>67</v>
      </c>
      <c r="TT31" s="481" t="s">
        <v>73</v>
      </c>
      <c r="TU31" s="77">
        <v>67</v>
      </c>
      <c r="TV31" s="481" t="s">
        <v>73</v>
      </c>
      <c r="TW31" s="77">
        <v>67</v>
      </c>
      <c r="TX31" s="481" t="s">
        <v>73</v>
      </c>
      <c r="TY31" s="77">
        <v>67</v>
      </c>
      <c r="TZ31" s="481" t="s">
        <v>73</v>
      </c>
      <c r="UA31" s="77">
        <v>67</v>
      </c>
      <c r="UB31" s="481" t="s">
        <v>73</v>
      </c>
      <c r="UC31" s="77">
        <v>67</v>
      </c>
      <c r="UD31" s="145">
        <f>SUM(TQ31,TS31,TU31,TW31,TY31,UA31,UC31)</f>
        <v>469</v>
      </c>
      <c r="UE31" s="145">
        <f>UD31*10.7639</f>
        <v>5048.2690999999995</v>
      </c>
      <c r="UF31" s="95"/>
      <c r="UG31" s="95"/>
      <c r="UH31" s="109">
        <v>0</v>
      </c>
      <c r="UI31" s="110">
        <f>UD31</f>
        <v>469</v>
      </c>
      <c r="UJ31" s="145">
        <f t="shared" si="18"/>
        <v>5048.2690999999995</v>
      </c>
      <c r="UK31" s="95"/>
      <c r="UL31" s="109">
        <v>0</v>
      </c>
      <c r="UM31" s="110">
        <f>TL31+SU31</f>
        <v>908</v>
      </c>
      <c r="UN31" s="145">
        <f t="shared" si="20"/>
        <v>9773.6211999999996</v>
      </c>
      <c r="UO31" s="95"/>
      <c r="UP31" s="109">
        <v>0</v>
      </c>
      <c r="UQ31" s="110">
        <f>UI31+UM31</f>
        <v>1377</v>
      </c>
      <c r="UR31" s="145">
        <f>UQ31*10.7639</f>
        <v>14821.890299999999</v>
      </c>
      <c r="US31" s="95"/>
      <c r="UT31" s="95"/>
      <c r="UU31" s="109">
        <v>0</v>
      </c>
      <c r="UV31" s="110">
        <f>SUM(AM31,BI31,BV31,DU31,EY31,FO31,GZ31,HR31,JE31,LG31,MM31,NS31,UD31,CS31)</f>
        <v>5599</v>
      </c>
      <c r="UW31" s="145">
        <f t="shared" si="24"/>
        <v>60267.076099999998</v>
      </c>
      <c r="UX31" s="95"/>
      <c r="UY31" s="109">
        <v>0</v>
      </c>
      <c r="UZ31" s="110">
        <f t="shared" si="25"/>
        <v>4140</v>
      </c>
      <c r="VA31" s="145">
        <f t="shared" si="26"/>
        <v>44562.545999999995</v>
      </c>
      <c r="VB31" s="95"/>
      <c r="VC31" s="109">
        <v>0</v>
      </c>
      <c r="VD31" s="110">
        <f>SUM(UV31,UZ31)</f>
        <v>9739</v>
      </c>
      <c r="VE31" s="145">
        <f t="shared" si="27"/>
        <v>104829.62209999999</v>
      </c>
      <c r="VF31" s="162"/>
    </row>
    <row r="32" spans="1:578" s="615" customFormat="1">
      <c r="A32" s="36"/>
      <c r="B32" s="501"/>
      <c r="C32" s="72" t="s">
        <v>30</v>
      </c>
      <c r="D32" s="3"/>
      <c r="E32" s="522"/>
      <c r="F32" s="227"/>
      <c r="G32" s="470"/>
      <c r="H32" s="584"/>
      <c r="I32" s="578"/>
      <c r="J32" s="227"/>
      <c r="K32" s="522"/>
      <c r="L32" s="227"/>
      <c r="M32" s="522"/>
      <c r="N32" s="227"/>
      <c r="O32" s="578"/>
      <c r="P32" s="227"/>
      <c r="Q32" s="470"/>
      <c r="R32" s="227"/>
      <c r="S32" s="470"/>
      <c r="T32" s="227"/>
      <c r="U32" s="470"/>
      <c r="V32" s="227"/>
      <c r="W32" s="470"/>
      <c r="X32" s="247"/>
      <c r="Y32" s="473"/>
      <c r="Z32" s="227"/>
      <c r="AA32" s="472"/>
      <c r="AB32" s="228"/>
      <c r="AC32" s="470"/>
      <c r="AD32" s="228"/>
      <c r="AE32" s="470"/>
      <c r="AF32" s="228"/>
      <c r="AG32" s="470"/>
      <c r="AH32" s="228"/>
      <c r="AI32" s="470"/>
      <c r="AJ32" s="228"/>
      <c r="AK32" s="470"/>
      <c r="AL32" s="228"/>
      <c r="AM32" s="77"/>
      <c r="AN32" s="77"/>
      <c r="AO32" s="83"/>
      <c r="AP32" s="83"/>
      <c r="AQ32" s="522"/>
      <c r="AR32" s="227"/>
      <c r="AS32" s="470"/>
      <c r="AT32" s="227"/>
      <c r="AU32" s="578"/>
      <c r="AV32" s="584"/>
      <c r="AW32" s="470"/>
      <c r="AX32" s="227"/>
      <c r="AY32" s="470"/>
      <c r="AZ32" s="227"/>
      <c r="BA32" s="470"/>
      <c r="BB32" s="227"/>
      <c r="BC32" s="470"/>
      <c r="BD32" s="227"/>
      <c r="BE32" s="470"/>
      <c r="BF32" s="77"/>
      <c r="BG32" s="450"/>
      <c r="BH32" s="77"/>
      <c r="BI32" s="77"/>
      <c r="BJ32" s="77"/>
      <c r="BL32" s="632"/>
      <c r="BM32" s="122"/>
      <c r="BN32" s="482"/>
      <c r="BO32" s="122"/>
      <c r="BP32" s="482"/>
      <c r="BQ32" s="122"/>
      <c r="BR32" s="482"/>
      <c r="BS32" s="122"/>
      <c r="BT32" s="482"/>
      <c r="BU32" s="122"/>
      <c r="BV32" s="77"/>
      <c r="BW32" s="77"/>
      <c r="BX32" s="83"/>
      <c r="BY32" s="109" t="s">
        <v>30</v>
      </c>
      <c r="BZ32" s="110">
        <f>SUM(AM32,BV32,BI32)</f>
        <v>0</v>
      </c>
      <c r="CA32" s="145">
        <f t="shared" si="54"/>
        <v>0</v>
      </c>
      <c r="CB32" s="95"/>
      <c r="CC32" s="617"/>
      <c r="CD32" s="95"/>
      <c r="CE32" s="698"/>
      <c r="CF32" s="83"/>
      <c r="CG32" s="574"/>
      <c r="CH32" s="83"/>
      <c r="CI32" s="574"/>
      <c r="CJ32" s="83"/>
      <c r="CK32" s="574"/>
      <c r="CL32" s="83"/>
      <c r="CM32" s="574"/>
      <c r="CN32" s="83"/>
      <c r="CO32" s="574"/>
      <c r="CP32" s="83"/>
      <c r="CQ32" s="574"/>
      <c r="CR32" s="83"/>
      <c r="CS32" s="77"/>
      <c r="CT32" s="77"/>
      <c r="CU32" s="83"/>
      <c r="CV32" s="617"/>
      <c r="CW32" s="481"/>
      <c r="CX32" s="593"/>
      <c r="CY32" s="596"/>
      <c r="CZ32" s="593"/>
      <c r="DA32" s="507"/>
      <c r="DB32" s="112"/>
      <c r="DC32" s="507"/>
      <c r="DD32" s="112"/>
      <c r="DE32" s="507"/>
      <c r="DF32" s="203"/>
      <c r="DG32" s="507"/>
      <c r="DH32" s="203"/>
      <c r="DI32" s="507"/>
      <c r="DJ32" s="203"/>
      <c r="DK32" s="507"/>
      <c r="DL32" s="203"/>
      <c r="DM32" s="507"/>
      <c r="DN32" s="203"/>
      <c r="DO32" s="507"/>
      <c r="DP32" s="203"/>
      <c r="DQ32" s="507"/>
      <c r="DR32" s="203"/>
      <c r="DS32" s="507"/>
      <c r="DT32" s="203"/>
      <c r="DU32" s="112"/>
      <c r="DV32" s="112"/>
      <c r="DW32" s="84"/>
      <c r="DX32" s="84"/>
      <c r="DY32" s="481"/>
      <c r="DZ32" s="112"/>
      <c r="EA32" s="493"/>
      <c r="EB32" s="112"/>
      <c r="EC32" s="596"/>
      <c r="ED32" s="593"/>
      <c r="EE32" s="475"/>
      <c r="EF32" s="112"/>
      <c r="EG32" s="600"/>
      <c r="EH32" s="112"/>
      <c r="EI32" s="475"/>
      <c r="EJ32" s="112"/>
      <c r="EK32" s="475"/>
      <c r="EL32" s="112"/>
      <c r="EM32" s="475"/>
      <c r="EN32" s="112"/>
      <c r="EO32" s="493"/>
      <c r="EP32" s="112"/>
      <c r="EQ32" s="493"/>
      <c r="ER32" s="112"/>
      <c r="ES32" s="493"/>
      <c r="ET32" s="112"/>
      <c r="EU32" s="501"/>
      <c r="EV32" s="112"/>
      <c r="EW32" s="501"/>
      <c r="EX32" s="112"/>
      <c r="EY32" s="165"/>
      <c r="EZ32" s="112"/>
      <c r="FA32" s="84"/>
      <c r="FB32" s="674" t="s">
        <v>30</v>
      </c>
      <c r="FC32" s="110">
        <f t="shared" ref="FC32:FC33" si="86">SUM(DU32,EY32)</f>
        <v>0</v>
      </c>
      <c r="FD32" s="145">
        <f t="shared" si="46"/>
        <v>0</v>
      </c>
      <c r="FE32" s="95"/>
      <c r="FF32" s="95"/>
      <c r="FG32" s="504"/>
      <c r="FH32" s="233"/>
      <c r="FI32" s="505"/>
      <c r="FJ32" s="233"/>
      <c r="FK32" s="505"/>
      <c r="FL32" s="233"/>
      <c r="FM32" s="505"/>
      <c r="FN32" s="233"/>
      <c r="FO32" s="77"/>
      <c r="FP32" s="77"/>
      <c r="FQ32" s="83"/>
      <c r="FR32" s="520"/>
      <c r="FS32" s="122"/>
      <c r="FT32" s="508"/>
      <c r="FU32" s="122"/>
      <c r="FV32" s="508"/>
      <c r="FW32" s="122"/>
      <c r="FX32" s="508"/>
      <c r="FY32" s="122"/>
      <c r="FZ32" s="508"/>
      <c r="GA32" s="122"/>
      <c r="GB32" s="508"/>
      <c r="GC32" s="122"/>
      <c r="GD32" s="508"/>
      <c r="GE32" s="122"/>
      <c r="GF32" s="508"/>
      <c r="GG32" s="122"/>
      <c r="GH32" s="77"/>
      <c r="GI32" s="77"/>
      <c r="GJ32" s="83"/>
      <c r="GK32" s="83"/>
      <c r="GL32" s="605"/>
      <c r="GM32" s="534"/>
      <c r="GN32" s="450"/>
      <c r="GO32" s="77"/>
      <c r="GP32" s="450"/>
      <c r="GQ32" s="124"/>
      <c r="GR32" s="450"/>
      <c r="GS32" s="171"/>
      <c r="GT32" s="450"/>
      <c r="GU32" s="124"/>
      <c r="GV32" s="450"/>
      <c r="GW32" s="124"/>
      <c r="GX32" s="450"/>
      <c r="GY32" s="124"/>
      <c r="GZ32" s="77"/>
      <c r="HA32" s="77"/>
      <c r="HB32" s="83"/>
      <c r="HC32" s="83"/>
      <c r="HD32" s="520"/>
      <c r="HE32" s="609"/>
      <c r="HF32" s="520"/>
      <c r="HG32" s="609"/>
      <c r="HH32" s="520"/>
      <c r="HI32" s="122"/>
      <c r="HJ32" s="520"/>
      <c r="HK32" s="122"/>
      <c r="HL32" s="520"/>
      <c r="HM32" s="122"/>
      <c r="HN32" s="520"/>
      <c r="HO32" s="122"/>
      <c r="HP32" s="520"/>
      <c r="HQ32" s="122"/>
      <c r="HR32" s="77"/>
      <c r="HS32" s="77"/>
      <c r="HT32" s="83"/>
      <c r="HU32" s="109" t="s">
        <v>30</v>
      </c>
      <c r="HV32" s="110">
        <f>SUM(FO32,GZ32,HR32)</f>
        <v>0</v>
      </c>
      <c r="HW32" s="145">
        <f t="shared" si="65"/>
        <v>0</v>
      </c>
      <c r="HX32" s="95"/>
      <c r="HY32" s="109" t="s">
        <v>30</v>
      </c>
      <c r="HZ32" s="110">
        <f t="shared" si="5"/>
        <v>0</v>
      </c>
      <c r="IA32" s="145">
        <f t="shared" si="6"/>
        <v>0</v>
      </c>
      <c r="IB32" s="95"/>
      <c r="IC32" s="109" t="s">
        <v>30</v>
      </c>
      <c r="ID32" s="110">
        <f t="shared" si="7"/>
        <v>0</v>
      </c>
      <c r="IE32" s="145">
        <f t="shared" si="8"/>
        <v>0</v>
      </c>
      <c r="IF32" s="95"/>
      <c r="IG32" s="109" t="s">
        <v>30</v>
      </c>
      <c r="IH32" s="110">
        <f t="shared" ref="IH32:IH33" si="87">ID32+BZ32+FC32</f>
        <v>0</v>
      </c>
      <c r="II32" s="145">
        <f t="shared" si="10"/>
        <v>0</v>
      </c>
      <c r="IJ32" s="95"/>
      <c r="IK32" s="95"/>
      <c r="IL32" s="95"/>
      <c r="IM32" s="560"/>
      <c r="IN32" s="77"/>
      <c r="IO32" s="446"/>
      <c r="IP32" s="77"/>
      <c r="IQ32" s="444"/>
      <c r="IR32" s="77"/>
      <c r="IS32" s="444"/>
      <c r="IT32" s="77"/>
      <c r="IU32" s="444"/>
      <c r="IV32" s="77"/>
      <c r="IW32" s="574"/>
      <c r="IX32" s="77"/>
      <c r="IY32" s="444"/>
      <c r="IZ32" s="77"/>
      <c r="JA32" s="446"/>
      <c r="JB32" s="77"/>
      <c r="JC32" s="446"/>
      <c r="JD32" s="77"/>
      <c r="JE32" s="77"/>
      <c r="JF32" s="77"/>
      <c r="JG32" s="95"/>
      <c r="JH32" s="95"/>
      <c r="JI32" s="560"/>
      <c r="JJ32" s="77"/>
      <c r="JK32" s="444"/>
      <c r="JL32" s="77"/>
      <c r="JM32" s="574"/>
      <c r="JN32" s="77"/>
      <c r="JO32" s="574"/>
      <c r="JP32" s="77"/>
      <c r="JQ32" s="444"/>
      <c r="JR32" s="77"/>
      <c r="JS32" s="444"/>
      <c r="JT32" s="77"/>
      <c r="JU32" s="444"/>
      <c r="JV32" s="77"/>
      <c r="JW32" s="77"/>
      <c r="JX32" s="77"/>
      <c r="JY32" s="95"/>
      <c r="JZ32" s="95"/>
      <c r="KA32" s="374"/>
      <c r="KB32" s="77"/>
      <c r="KC32" s="446"/>
      <c r="KD32" s="77"/>
      <c r="KE32" s="444"/>
      <c r="KF32" s="77"/>
      <c r="KG32" s="444"/>
      <c r="KH32" s="77"/>
      <c r="KI32" s="444"/>
      <c r="KJ32" s="77"/>
      <c r="KK32" s="444"/>
      <c r="KL32" s="77"/>
      <c r="KM32" s="444"/>
      <c r="KN32" s="77"/>
      <c r="KO32" s="444"/>
      <c r="KP32" s="77"/>
      <c r="KQ32" s="444"/>
      <c r="KR32" s="77"/>
      <c r="KS32" s="444"/>
      <c r="KT32" s="77"/>
      <c r="KU32" s="444"/>
      <c r="KV32" s="77"/>
      <c r="KW32" s="444"/>
      <c r="KX32" s="77"/>
      <c r="KY32" s="444"/>
      <c r="KZ32" s="77"/>
      <c r="LA32" s="444"/>
      <c r="LB32" s="77"/>
      <c r="LC32" s="444"/>
      <c r="LD32" s="77"/>
      <c r="LE32" s="444"/>
      <c r="LF32" s="77"/>
      <c r="LG32" s="77"/>
      <c r="LH32" s="77"/>
      <c r="LI32" s="95"/>
      <c r="LJ32" s="95"/>
      <c r="LK32" s="560"/>
      <c r="LL32" s="77"/>
      <c r="LM32" s="446"/>
      <c r="LN32" s="77"/>
      <c r="LO32" s="444"/>
      <c r="LP32" s="77"/>
      <c r="LQ32" s="444"/>
      <c r="LR32" s="77"/>
      <c r="LS32" s="444"/>
      <c r="LT32" s="77"/>
      <c r="LU32" s="444"/>
      <c r="LV32" s="77"/>
      <c r="LW32" s="444"/>
      <c r="LX32" s="77"/>
      <c r="LY32" s="446"/>
      <c r="LZ32" s="77"/>
      <c r="MA32" s="446"/>
      <c r="MB32" s="77"/>
      <c r="MC32" s="446"/>
      <c r="MD32" s="77"/>
      <c r="ME32" s="446"/>
      <c r="MF32" s="77"/>
      <c r="MG32" s="446"/>
      <c r="MH32" s="77"/>
      <c r="MI32" s="446"/>
      <c r="MJ32" s="77"/>
      <c r="MK32" s="446"/>
      <c r="ML32" s="77"/>
      <c r="MM32" s="77"/>
      <c r="MN32" s="77"/>
      <c r="MO32" s="95"/>
      <c r="MP32" s="95"/>
      <c r="MQ32" s="560"/>
      <c r="MR32" s="77"/>
      <c r="MS32" s="446"/>
      <c r="MT32" s="77"/>
      <c r="MU32" s="444"/>
      <c r="MV32" s="77"/>
      <c r="MW32" s="444"/>
      <c r="MX32" s="77"/>
      <c r="MY32" s="444"/>
      <c r="MZ32" s="77"/>
      <c r="NA32" s="444"/>
      <c r="NB32" s="77"/>
      <c r="NC32" s="444"/>
      <c r="ND32" s="77"/>
      <c r="NE32" s="446"/>
      <c r="NF32" s="77"/>
      <c r="NG32" s="446"/>
      <c r="NH32" s="77"/>
      <c r="NI32" s="446"/>
      <c r="NJ32" s="77"/>
      <c r="NK32" s="446"/>
      <c r="NL32" s="77"/>
      <c r="NM32" s="446"/>
      <c r="NN32" s="77"/>
      <c r="NO32" s="446"/>
      <c r="NP32" s="77"/>
      <c r="NQ32" s="446"/>
      <c r="NR32" s="77"/>
      <c r="NS32" s="77"/>
      <c r="NT32" s="77"/>
      <c r="NU32" s="83"/>
      <c r="NV32" s="95"/>
      <c r="NW32" s="697"/>
      <c r="NX32" s="77"/>
      <c r="NY32" s="697"/>
      <c r="NZ32" s="77"/>
      <c r="OA32" s="445"/>
      <c r="OB32" s="77"/>
      <c r="OC32" s="445"/>
      <c r="OD32" s="77"/>
      <c r="OE32" s="445"/>
      <c r="OF32" s="77"/>
      <c r="OG32" s="445"/>
      <c r="OH32" s="77"/>
      <c r="OI32" s="445"/>
      <c r="OJ32" s="77"/>
      <c r="OK32" s="849"/>
      <c r="OL32" s="77"/>
      <c r="OM32" s="849"/>
      <c r="ON32" s="77"/>
      <c r="OO32" s="849"/>
      <c r="OP32" s="849"/>
      <c r="OQ32" s="849"/>
      <c r="OR32" s="849"/>
      <c r="OS32" s="849"/>
      <c r="OT32" s="849"/>
      <c r="OU32" s="849"/>
      <c r="OV32" s="849"/>
      <c r="OW32" s="849"/>
      <c r="OX32" s="849"/>
      <c r="OY32" s="849"/>
      <c r="OZ32" s="849"/>
      <c r="PA32" s="849"/>
      <c r="PB32" s="849"/>
      <c r="PC32" s="849"/>
      <c r="PD32" s="849"/>
      <c r="PE32" s="849"/>
      <c r="PF32" s="849"/>
      <c r="PG32" s="849"/>
      <c r="PH32" s="849"/>
      <c r="PI32" s="849"/>
      <c r="PJ32" s="77"/>
      <c r="PK32" s="849"/>
      <c r="PL32" s="849"/>
      <c r="PM32" s="849"/>
      <c r="PN32" s="849"/>
      <c r="PO32" s="849"/>
      <c r="PP32" s="849"/>
      <c r="PQ32" s="849"/>
      <c r="PR32" s="849"/>
      <c r="PS32" s="849"/>
      <c r="PT32" s="849"/>
      <c r="PU32" s="849"/>
      <c r="PV32" s="849"/>
      <c r="PW32" s="849"/>
      <c r="PX32" s="849"/>
      <c r="PY32" s="77"/>
      <c r="PZ32" s="77"/>
      <c r="QA32" s="83"/>
      <c r="QB32" s="622"/>
      <c r="QC32" s="622"/>
      <c r="QD32" s="626"/>
      <c r="QE32" s="690"/>
      <c r="QF32" s="622"/>
      <c r="QH32" s="622"/>
      <c r="QJ32" s="690"/>
      <c r="QK32" s="622"/>
      <c r="QL32" s="622"/>
      <c r="QM32" s="622"/>
      <c r="QN32" s="77"/>
      <c r="QO32" s="77"/>
      <c r="QP32" s="59"/>
      <c r="QQ32" s="95"/>
      <c r="QR32" s="560"/>
      <c r="QS32" s="77"/>
      <c r="QT32" s="444"/>
      <c r="QU32" s="77"/>
      <c r="QV32" s="444"/>
      <c r="QW32" s="77"/>
      <c r="QX32" s="444"/>
      <c r="QY32" s="77"/>
      <c r="QZ32" s="444"/>
      <c r="RA32" s="77"/>
      <c r="RB32" s="444"/>
      <c r="RC32" s="77"/>
      <c r="RD32" s="446"/>
      <c r="RE32" s="77"/>
      <c r="RF32" s="444"/>
      <c r="RG32" s="77"/>
      <c r="RH32" s="444"/>
      <c r="RI32" s="77"/>
      <c r="RJ32" s="444"/>
      <c r="RK32" s="77"/>
      <c r="RL32" s="444"/>
      <c r="RM32" s="77"/>
      <c r="RN32" s="444"/>
      <c r="RO32" s="77"/>
      <c r="RP32" s="77"/>
      <c r="RQ32" s="77"/>
      <c r="RR32" s="83"/>
      <c r="RS32" s="83"/>
      <c r="RT32" s="109" t="s">
        <v>30</v>
      </c>
      <c r="RU32" s="110">
        <v>0</v>
      </c>
      <c r="RV32" s="145">
        <v>0</v>
      </c>
      <c r="RW32" s="83"/>
      <c r="RX32" s="109" t="s">
        <v>30</v>
      </c>
      <c r="RY32" s="110">
        <v>0</v>
      </c>
      <c r="RZ32" s="145">
        <f t="shared" si="62"/>
        <v>0</v>
      </c>
      <c r="SA32" s="83"/>
      <c r="SB32" s="109" t="s">
        <v>30</v>
      </c>
      <c r="SC32" s="110">
        <f>SUM(RP32)</f>
        <v>0</v>
      </c>
      <c r="SD32" s="145">
        <f>SC32*10.7639</f>
        <v>0</v>
      </c>
      <c r="SE32" s="95"/>
      <c r="SF32" s="83"/>
      <c r="SG32" s="560"/>
      <c r="SH32" s="77"/>
      <c r="SI32" s="444"/>
      <c r="SJ32" s="534"/>
      <c r="SK32" s="444"/>
      <c r="SL32" s="77"/>
      <c r="SM32" s="444"/>
      <c r="SN32" s="77"/>
      <c r="SO32" s="444"/>
      <c r="SP32" s="77"/>
      <c r="SQ32" s="444"/>
      <c r="SR32" s="77"/>
      <c r="SS32" s="444"/>
      <c r="ST32" s="77"/>
      <c r="SU32" s="77"/>
      <c r="SV32" s="77"/>
      <c r="SW32" s="83"/>
      <c r="SX32" s="560"/>
      <c r="SY32" s="77"/>
      <c r="SZ32" s="444"/>
      <c r="TA32" s="77"/>
      <c r="TB32" s="862"/>
      <c r="TC32" s="77"/>
      <c r="TD32" s="444"/>
      <c r="TE32" s="77"/>
      <c r="TF32" s="862"/>
      <c r="TG32" s="77"/>
      <c r="TH32" s="444"/>
      <c r="TI32" s="77"/>
      <c r="TJ32" s="444"/>
      <c r="TK32" s="77"/>
      <c r="TL32" s="77"/>
      <c r="TM32" s="77"/>
      <c r="TN32" s="83"/>
      <c r="TO32" s="83"/>
      <c r="TP32" s="560"/>
      <c r="TQ32" s="77"/>
      <c r="TR32" s="444"/>
      <c r="TS32" s="77"/>
      <c r="TT32" s="444"/>
      <c r="TU32" s="77"/>
      <c r="TV32" s="444"/>
      <c r="TW32" s="77"/>
      <c r="TX32" s="444"/>
      <c r="TY32" s="77"/>
      <c r="TZ32" s="444"/>
      <c r="UA32" s="77"/>
      <c r="UB32" s="444"/>
      <c r="UC32" s="77"/>
      <c r="UD32" s="77"/>
      <c r="UE32" s="77"/>
      <c r="UF32" s="83"/>
      <c r="UG32" s="83"/>
      <c r="UH32" s="109" t="s">
        <v>30</v>
      </c>
      <c r="UI32" s="110">
        <f t="shared" si="17"/>
        <v>0</v>
      </c>
      <c r="UJ32" s="145">
        <f>UI32*10.7639</f>
        <v>0</v>
      </c>
      <c r="UK32" s="83"/>
      <c r="UL32" s="109" t="s">
        <v>30</v>
      </c>
      <c r="UM32" s="110">
        <f t="shared" ref="UM32:UM33" si="88">TL32+SU32</f>
        <v>0</v>
      </c>
      <c r="UN32" s="145">
        <f>UM32*10.7639</f>
        <v>0</v>
      </c>
      <c r="UO32" s="83"/>
      <c r="UP32" s="109" t="s">
        <v>30</v>
      </c>
      <c r="UQ32" s="110">
        <v>0</v>
      </c>
      <c r="UR32" s="145">
        <f>UQ32*10.7639</f>
        <v>0</v>
      </c>
      <c r="US32" s="95"/>
      <c r="UT32" s="83"/>
      <c r="UU32" s="109" t="s">
        <v>30</v>
      </c>
      <c r="UV32" s="110">
        <v>0</v>
      </c>
      <c r="UW32" s="145">
        <f t="shared" si="24"/>
        <v>0</v>
      </c>
      <c r="UX32" s="83"/>
      <c r="UY32" s="109" t="s">
        <v>30</v>
      </c>
      <c r="UZ32" s="110">
        <v>0</v>
      </c>
      <c r="VA32" s="145">
        <f t="shared" si="26"/>
        <v>0</v>
      </c>
      <c r="VB32" s="95"/>
      <c r="VC32" s="109" t="s">
        <v>30</v>
      </c>
      <c r="VD32" s="110">
        <v>0</v>
      </c>
      <c r="VE32" s="145">
        <f>VD32*10.7639</f>
        <v>0</v>
      </c>
      <c r="VF32" s="162"/>
    </row>
    <row r="33" spans="1:16286" s="619" customFormat="1">
      <c r="A33" s="36"/>
      <c r="B33" s="501"/>
      <c r="C33" s="72" t="s">
        <v>29</v>
      </c>
      <c r="D33" s="3"/>
      <c r="E33" s="522"/>
      <c r="F33" s="227"/>
      <c r="G33" s="470"/>
      <c r="H33" s="227"/>
      <c r="I33" s="470"/>
      <c r="J33" s="227"/>
      <c r="K33" s="522"/>
      <c r="L33" s="227"/>
      <c r="M33" s="522"/>
      <c r="N33" s="227"/>
      <c r="O33" s="470"/>
      <c r="P33" s="227"/>
      <c r="Q33" s="470"/>
      <c r="R33" s="227"/>
      <c r="S33" s="470"/>
      <c r="T33" s="227"/>
      <c r="U33" s="470"/>
      <c r="V33" s="227"/>
      <c r="W33" s="470"/>
      <c r="X33" s="247"/>
      <c r="Y33" s="473"/>
      <c r="Z33" s="227"/>
      <c r="AA33" s="472"/>
      <c r="AB33" s="228"/>
      <c r="AC33" s="470"/>
      <c r="AD33" s="228"/>
      <c r="AE33" s="470"/>
      <c r="AF33" s="228"/>
      <c r="AG33" s="470"/>
      <c r="AH33" s="228"/>
      <c r="AI33" s="470"/>
      <c r="AJ33" s="228"/>
      <c r="AK33" s="470"/>
      <c r="AL33" s="228"/>
      <c r="AM33" s="77"/>
      <c r="AN33" s="77"/>
      <c r="AO33" s="83"/>
      <c r="AP33" s="83"/>
      <c r="AQ33" s="522"/>
      <c r="AR33" s="227"/>
      <c r="AS33" s="470"/>
      <c r="AT33" s="227"/>
      <c r="AU33" s="470"/>
      <c r="AV33" s="227"/>
      <c r="AW33" s="525"/>
      <c r="AX33" s="227"/>
      <c r="AY33" s="470"/>
      <c r="AZ33" s="227"/>
      <c r="BA33" s="470"/>
      <c r="BB33" s="227"/>
      <c r="BC33" s="470"/>
      <c r="BD33" s="227"/>
      <c r="BE33" s="470"/>
      <c r="BF33" s="77"/>
      <c r="BG33" s="450"/>
      <c r="BH33" s="77"/>
      <c r="BI33" s="77"/>
      <c r="BJ33" s="77"/>
      <c r="BL33" s="632"/>
      <c r="BM33" s="122"/>
      <c r="BN33" s="482"/>
      <c r="BO33" s="122"/>
      <c r="BP33" s="482"/>
      <c r="BQ33" s="122"/>
      <c r="BR33" s="482"/>
      <c r="BS33" s="122"/>
      <c r="BT33" s="482"/>
      <c r="BU33" s="122"/>
      <c r="BV33" s="77"/>
      <c r="BW33" s="77"/>
      <c r="BX33" s="83"/>
      <c r="BY33" s="109" t="s">
        <v>29</v>
      </c>
      <c r="BZ33" s="110">
        <f>SUM(AM33,BV33,BI33)</f>
        <v>0</v>
      </c>
      <c r="CA33" s="145">
        <f t="shared" si="54"/>
        <v>0</v>
      </c>
      <c r="CB33" s="95"/>
      <c r="CC33" s="618"/>
      <c r="CD33" s="95"/>
      <c r="CE33" s="698"/>
      <c r="CF33" s="83"/>
      <c r="CG33" s="574"/>
      <c r="CH33" s="83"/>
      <c r="CI33" s="574"/>
      <c r="CJ33" s="83"/>
      <c r="CK33" s="574"/>
      <c r="CL33" s="83"/>
      <c r="CM33" s="574"/>
      <c r="CN33" s="83"/>
      <c r="CO33" s="574"/>
      <c r="CP33" s="83"/>
      <c r="CQ33" s="574"/>
      <c r="CR33" s="83"/>
      <c r="CS33" s="77"/>
      <c r="CT33" s="77"/>
      <c r="CU33" s="83"/>
      <c r="CV33" s="618"/>
      <c r="CW33" s="481"/>
      <c r="CX33" s="112"/>
      <c r="CY33" s="507"/>
      <c r="CZ33" s="112"/>
      <c r="DA33" s="507"/>
      <c r="DB33" s="112"/>
      <c r="DC33" s="507"/>
      <c r="DD33" s="112"/>
      <c r="DE33" s="507"/>
      <c r="DF33" s="203"/>
      <c r="DG33" s="507"/>
      <c r="DH33" s="203"/>
      <c r="DI33" s="507"/>
      <c r="DJ33" s="203"/>
      <c r="DK33" s="507"/>
      <c r="DL33" s="203"/>
      <c r="DM33" s="507"/>
      <c r="DN33" s="203"/>
      <c r="DO33" s="507"/>
      <c r="DP33" s="203"/>
      <c r="DQ33" s="507"/>
      <c r="DR33" s="203"/>
      <c r="DS33" s="507"/>
      <c r="DT33" s="203"/>
      <c r="DU33" s="112"/>
      <c r="DV33" s="112"/>
      <c r="DW33" s="84"/>
      <c r="DX33" s="84"/>
      <c r="DY33" s="520"/>
      <c r="DZ33" s="221"/>
      <c r="EA33" s="494"/>
      <c r="EB33" s="221"/>
      <c r="EC33" s="494"/>
      <c r="ED33" s="221"/>
      <c r="EE33" s="494"/>
      <c r="EF33" s="221"/>
      <c r="EG33" s="494"/>
      <c r="EH33" s="221"/>
      <c r="EI33" s="494"/>
      <c r="EJ33" s="221"/>
      <c r="EK33" s="494"/>
      <c r="EL33" s="221"/>
      <c r="EM33" s="494"/>
      <c r="EN33" s="221"/>
      <c r="EO33" s="494"/>
      <c r="EP33" s="221"/>
      <c r="EQ33" s="494"/>
      <c r="ER33" s="221"/>
      <c r="ES33" s="494"/>
      <c r="ET33" s="221"/>
      <c r="EU33" s="502"/>
      <c r="EV33" s="221"/>
      <c r="EW33" s="502"/>
      <c r="EX33" s="221"/>
      <c r="EY33" s="165"/>
      <c r="EZ33" s="112"/>
      <c r="FA33" s="84"/>
      <c r="FB33" s="556" t="s">
        <v>29</v>
      </c>
      <c r="FC33" s="110">
        <f t="shared" si="86"/>
        <v>0</v>
      </c>
      <c r="FD33" s="145">
        <f t="shared" si="46"/>
        <v>0</v>
      </c>
      <c r="FE33" s="95"/>
      <c r="FF33" s="95"/>
      <c r="FG33" s="504"/>
      <c r="FH33" s="233"/>
      <c r="FI33" s="505"/>
      <c r="FJ33" s="233"/>
      <c r="FK33" s="505"/>
      <c r="FL33" s="233"/>
      <c r="FM33" s="505"/>
      <c r="FN33" s="233"/>
      <c r="FO33" s="77"/>
      <c r="FP33" s="77"/>
      <c r="FQ33" s="83"/>
      <c r="FR33" s="481"/>
      <c r="FS33" s="77"/>
      <c r="FT33" s="450"/>
      <c r="FU33" s="77"/>
      <c r="FV33" s="450"/>
      <c r="FW33" s="77"/>
      <c r="FX33" s="450"/>
      <c r="FY33" s="77"/>
      <c r="FZ33" s="450"/>
      <c r="GA33" s="77"/>
      <c r="GB33" s="450"/>
      <c r="GC33" s="77"/>
      <c r="GD33" s="450"/>
      <c r="GE33" s="77"/>
      <c r="GF33" s="450"/>
      <c r="GG33" s="77"/>
      <c r="GH33" s="77"/>
      <c r="GI33" s="77"/>
      <c r="GJ33" s="83"/>
      <c r="GK33" s="83"/>
      <c r="GL33" s="520"/>
      <c r="GM33" s="122"/>
      <c r="GN33" s="508"/>
      <c r="GO33" s="122"/>
      <c r="GP33" s="508"/>
      <c r="GQ33" s="180"/>
      <c r="GR33" s="508"/>
      <c r="GS33" s="519"/>
      <c r="GT33" s="508"/>
      <c r="GU33" s="180"/>
      <c r="GV33" s="508"/>
      <c r="GW33" s="180"/>
      <c r="GX33" s="508"/>
      <c r="GY33" s="180"/>
      <c r="GZ33" s="77"/>
      <c r="HA33" s="77"/>
      <c r="HB33" s="83"/>
      <c r="HC33" s="83"/>
      <c r="HD33" s="520"/>
      <c r="HE33" s="122"/>
      <c r="HF33" s="520"/>
      <c r="HG33" s="122"/>
      <c r="HH33" s="520"/>
      <c r="HI33" s="122"/>
      <c r="HJ33" s="520"/>
      <c r="HK33" s="122"/>
      <c r="HL33" s="520"/>
      <c r="HM33" s="122"/>
      <c r="HN33" s="520"/>
      <c r="HO33" s="122"/>
      <c r="HP33" s="520"/>
      <c r="HQ33" s="122"/>
      <c r="HR33" s="77"/>
      <c r="HS33" s="77"/>
      <c r="HT33" s="83"/>
      <c r="HU33" s="109" t="s">
        <v>29</v>
      </c>
      <c r="HV33" s="110">
        <f>SUM(FO33,GZ33,HR33)</f>
        <v>0</v>
      </c>
      <c r="HW33" s="145">
        <f t="shared" si="65"/>
        <v>0</v>
      </c>
      <c r="HX33" s="95"/>
      <c r="HY33" s="109" t="s">
        <v>29</v>
      </c>
      <c r="HZ33" s="110">
        <f t="shared" si="5"/>
        <v>0</v>
      </c>
      <c r="IA33" s="145">
        <f t="shared" si="6"/>
        <v>0</v>
      </c>
      <c r="IB33" s="95"/>
      <c r="IC33" s="109" t="s">
        <v>29</v>
      </c>
      <c r="ID33" s="110">
        <f t="shared" si="7"/>
        <v>0</v>
      </c>
      <c r="IE33" s="145">
        <f t="shared" si="8"/>
        <v>0</v>
      </c>
      <c r="IF33" s="95"/>
      <c r="IG33" s="109" t="s">
        <v>29</v>
      </c>
      <c r="IH33" s="110">
        <f t="shared" si="87"/>
        <v>0</v>
      </c>
      <c r="II33" s="145">
        <f t="shared" si="10"/>
        <v>0</v>
      </c>
      <c r="IJ33" s="95"/>
      <c r="IK33" s="95"/>
      <c r="IL33" s="95"/>
      <c r="IM33" s="560"/>
      <c r="IN33" s="77"/>
      <c r="IO33" s="446"/>
      <c r="IP33" s="77"/>
      <c r="IQ33" s="444"/>
      <c r="IR33" s="77"/>
      <c r="IS33" s="444"/>
      <c r="IT33" s="77"/>
      <c r="IU33" s="444"/>
      <c r="IV33" s="77"/>
      <c r="IW33" s="444"/>
      <c r="IX33" s="77"/>
      <c r="IY33" s="444"/>
      <c r="IZ33" s="77"/>
      <c r="JA33" s="444"/>
      <c r="JB33" s="77"/>
      <c r="JC33" s="444"/>
      <c r="JD33" s="77"/>
      <c r="JE33" s="77"/>
      <c r="JF33" s="77"/>
      <c r="JG33" s="95"/>
      <c r="JH33" s="95"/>
      <c r="JI33" s="560"/>
      <c r="JJ33" s="77"/>
      <c r="JK33" s="444"/>
      <c r="JL33" s="77"/>
      <c r="JM33" s="444"/>
      <c r="JN33" s="77"/>
      <c r="JO33" s="444"/>
      <c r="JP33" s="77"/>
      <c r="JQ33" s="444"/>
      <c r="JR33" s="77"/>
      <c r="JS33" s="444"/>
      <c r="JT33" s="77"/>
      <c r="JU33" s="444"/>
      <c r="JV33" s="77"/>
      <c r="JW33" s="77"/>
      <c r="JX33" s="77"/>
      <c r="JY33" s="95"/>
      <c r="JZ33" s="95"/>
      <c r="KA33" s="560"/>
      <c r="KB33" s="77"/>
      <c r="KC33" s="446"/>
      <c r="KD33" s="77"/>
      <c r="KE33" s="444"/>
      <c r="KF33" s="77"/>
      <c r="KG33" s="444"/>
      <c r="KH33" s="77"/>
      <c r="KI33" s="444"/>
      <c r="KJ33" s="77"/>
      <c r="KK33" s="444"/>
      <c r="KL33" s="77"/>
      <c r="KM33" s="444"/>
      <c r="KN33" s="77"/>
      <c r="KO33" s="444"/>
      <c r="KP33" s="77"/>
      <c r="KQ33" s="444"/>
      <c r="KR33" s="77"/>
      <c r="KS33" s="444"/>
      <c r="KT33" s="77"/>
      <c r="KU33" s="444"/>
      <c r="KV33" s="77"/>
      <c r="KW33" s="444"/>
      <c r="KX33" s="77"/>
      <c r="KY33" s="444"/>
      <c r="KZ33" s="77"/>
      <c r="LA33" s="444"/>
      <c r="LB33" s="77"/>
      <c r="LC33" s="444"/>
      <c r="LD33" s="77"/>
      <c r="LE33" s="444"/>
      <c r="LF33" s="77"/>
      <c r="LG33" s="77"/>
      <c r="LH33" s="77"/>
      <c r="LI33" s="95"/>
      <c r="LJ33" s="95"/>
      <c r="LK33" s="560"/>
      <c r="LL33" s="77"/>
      <c r="LM33" s="446"/>
      <c r="LN33" s="77"/>
      <c r="LO33" s="444"/>
      <c r="LP33" s="77"/>
      <c r="LQ33" s="444"/>
      <c r="LR33" s="77"/>
      <c r="LS33" s="444"/>
      <c r="LT33" s="77"/>
      <c r="LU33" s="444"/>
      <c r="LV33" s="77"/>
      <c r="LW33" s="444"/>
      <c r="LX33" s="77"/>
      <c r="LY33" s="444"/>
      <c r="LZ33" s="77"/>
      <c r="MA33" s="444"/>
      <c r="MB33" s="77"/>
      <c r="MC33" s="444"/>
      <c r="MD33" s="77"/>
      <c r="ME33" s="444"/>
      <c r="MF33" s="77"/>
      <c r="MG33" s="444"/>
      <c r="MH33" s="77"/>
      <c r="MI33" s="444"/>
      <c r="MJ33" s="77"/>
      <c r="MK33" s="444"/>
      <c r="ML33" s="77"/>
      <c r="MM33" s="77"/>
      <c r="MN33" s="77"/>
      <c r="MO33" s="95"/>
      <c r="MP33" s="95"/>
      <c r="MQ33" s="560"/>
      <c r="MR33" s="77"/>
      <c r="MS33" s="446"/>
      <c r="MT33" s="77"/>
      <c r="MU33" s="444"/>
      <c r="MV33" s="77"/>
      <c r="MW33" s="444"/>
      <c r="MX33" s="77"/>
      <c r="MY33" s="444"/>
      <c r="MZ33" s="77"/>
      <c r="NA33" s="444"/>
      <c r="NB33" s="77"/>
      <c r="NC33" s="444"/>
      <c r="ND33" s="77"/>
      <c r="NE33" s="444"/>
      <c r="NF33" s="77"/>
      <c r="NG33" s="444"/>
      <c r="NH33" s="77"/>
      <c r="NI33" s="444"/>
      <c r="NJ33" s="77"/>
      <c r="NK33" s="444"/>
      <c r="NL33" s="77"/>
      <c r="NM33" s="444"/>
      <c r="NN33" s="77"/>
      <c r="NO33" s="444"/>
      <c r="NP33" s="77"/>
      <c r="NQ33" s="444"/>
      <c r="NR33" s="77"/>
      <c r="NS33" s="77"/>
      <c r="NT33" s="77"/>
      <c r="NU33" s="83"/>
      <c r="NV33" s="95"/>
      <c r="NW33" s="445"/>
      <c r="NX33" s="77"/>
      <c r="NY33" s="445"/>
      <c r="NZ33" s="77"/>
      <c r="OA33" s="445"/>
      <c r="OB33" s="77"/>
      <c r="OC33" s="445"/>
      <c r="OD33" s="77"/>
      <c r="OE33" s="445"/>
      <c r="OF33" s="77"/>
      <c r="OG33" s="445"/>
      <c r="OH33" s="77"/>
      <c r="OI33" s="445"/>
      <c r="OJ33" s="77"/>
      <c r="OK33" s="849"/>
      <c r="OL33" s="77"/>
      <c r="OM33" s="849"/>
      <c r="ON33" s="77"/>
      <c r="OO33" s="849"/>
      <c r="OP33" s="849"/>
      <c r="OQ33" s="849"/>
      <c r="OR33" s="849"/>
      <c r="OS33" s="849"/>
      <c r="OT33" s="849"/>
      <c r="OU33" s="849"/>
      <c r="OV33" s="849"/>
      <c r="OW33" s="849"/>
      <c r="OX33" s="849"/>
      <c r="OY33" s="849"/>
      <c r="OZ33" s="849"/>
      <c r="PA33" s="849"/>
      <c r="PB33" s="849"/>
      <c r="PC33" s="849"/>
      <c r="PD33" s="849"/>
      <c r="PE33" s="849"/>
      <c r="PF33" s="849"/>
      <c r="PG33" s="849"/>
      <c r="PH33" s="849"/>
      <c r="PI33" s="849"/>
      <c r="PJ33" s="77"/>
      <c r="PK33" s="849"/>
      <c r="PL33" s="849"/>
      <c r="PM33" s="849"/>
      <c r="PN33" s="849"/>
      <c r="PO33" s="849"/>
      <c r="PP33" s="849"/>
      <c r="PQ33" s="849"/>
      <c r="PR33" s="849"/>
      <c r="PS33" s="849"/>
      <c r="PT33" s="849"/>
      <c r="PU33" s="849"/>
      <c r="PV33" s="849"/>
      <c r="PW33" s="849"/>
      <c r="PX33" s="849"/>
      <c r="PY33" s="77"/>
      <c r="PZ33" s="77"/>
      <c r="QA33" s="83"/>
      <c r="QB33" s="690"/>
      <c r="QC33" s="622"/>
      <c r="QD33" s="691"/>
      <c r="QE33" s="622"/>
      <c r="QF33" s="615"/>
      <c r="QG33" s="690"/>
      <c r="QH33" s="622"/>
      <c r="QI33" s="615"/>
      <c r="QJ33" s="622"/>
      <c r="QK33" s="615"/>
      <c r="QL33" s="690"/>
      <c r="QM33" s="622"/>
      <c r="QN33" s="77"/>
      <c r="QO33" s="77"/>
      <c r="QP33" s="59"/>
      <c r="QQ33" s="95"/>
      <c r="QR33" s="560"/>
      <c r="QS33" s="77"/>
      <c r="QT33" s="444"/>
      <c r="QU33" s="77"/>
      <c r="QV33" s="444"/>
      <c r="QW33" s="77"/>
      <c r="QX33" s="444"/>
      <c r="QY33" s="77"/>
      <c r="QZ33" s="444"/>
      <c r="RA33" s="77"/>
      <c r="RB33" s="444"/>
      <c r="RC33" s="77"/>
      <c r="RD33" s="446"/>
      <c r="RE33" s="77"/>
      <c r="RF33" s="444"/>
      <c r="RG33" s="77"/>
      <c r="RH33" s="444"/>
      <c r="RI33" s="77"/>
      <c r="RJ33" s="444"/>
      <c r="RK33" s="77"/>
      <c r="RL33" s="444"/>
      <c r="RM33" s="77"/>
      <c r="RN33" s="444"/>
      <c r="RO33" s="77"/>
      <c r="RP33" s="77"/>
      <c r="RQ33" s="77"/>
      <c r="RR33" s="83"/>
      <c r="RS33" s="83"/>
      <c r="RT33" s="109" t="s">
        <v>29</v>
      </c>
      <c r="RU33" s="110">
        <v>0</v>
      </c>
      <c r="RV33" s="145">
        <f t="shared" si="61"/>
        <v>0</v>
      </c>
      <c r="RW33" s="83"/>
      <c r="RX33" s="109" t="s">
        <v>29</v>
      </c>
      <c r="RY33" s="110">
        <v>0</v>
      </c>
      <c r="RZ33" s="145">
        <f t="shared" si="62"/>
        <v>0</v>
      </c>
      <c r="SA33" s="83"/>
      <c r="SB33" s="109" t="s">
        <v>29</v>
      </c>
      <c r="SC33" s="110">
        <f>SUM(RP33)</f>
        <v>0</v>
      </c>
      <c r="SD33" s="145">
        <f>SC33*10.7639</f>
        <v>0</v>
      </c>
      <c r="SE33" s="95"/>
      <c r="SF33" s="83"/>
      <c r="SG33" s="560"/>
      <c r="SH33" s="77"/>
      <c r="SI33" s="444"/>
      <c r="SJ33" s="77"/>
      <c r="SK33" s="444"/>
      <c r="SL33" s="77"/>
      <c r="SM33" s="444"/>
      <c r="SN33" s="77"/>
      <c r="SO33" s="444"/>
      <c r="SP33" s="77"/>
      <c r="SQ33" s="444"/>
      <c r="SR33" s="77"/>
      <c r="SS33" s="444"/>
      <c r="ST33" s="77"/>
      <c r="SU33" s="77"/>
      <c r="SV33" s="77"/>
      <c r="SW33" s="83"/>
      <c r="SX33" s="560"/>
      <c r="SY33" s="77"/>
      <c r="SZ33" s="444"/>
      <c r="TA33" s="77"/>
      <c r="TB33" s="444"/>
      <c r="TC33" s="77"/>
      <c r="TD33" s="444"/>
      <c r="TE33" s="77"/>
      <c r="TF33" s="444"/>
      <c r="TG33" s="77"/>
      <c r="TH33" s="444"/>
      <c r="TI33" s="77"/>
      <c r="TJ33" s="444"/>
      <c r="TK33" s="77"/>
      <c r="TL33" s="77"/>
      <c r="TM33" s="77"/>
      <c r="TN33" s="83"/>
      <c r="TO33" s="83"/>
      <c r="TP33" s="560"/>
      <c r="TQ33" s="77"/>
      <c r="TR33" s="444"/>
      <c r="TS33" s="77"/>
      <c r="TT33" s="444"/>
      <c r="TU33" s="77"/>
      <c r="TV33" s="444"/>
      <c r="TW33" s="77"/>
      <c r="TX33" s="444"/>
      <c r="TY33" s="77"/>
      <c r="TZ33" s="444"/>
      <c r="UA33" s="77"/>
      <c r="UB33" s="444"/>
      <c r="UC33" s="77"/>
      <c r="UD33" s="77"/>
      <c r="UE33" s="77"/>
      <c r="UF33" s="83"/>
      <c r="UG33" s="83"/>
      <c r="UH33" s="109" t="s">
        <v>29</v>
      </c>
      <c r="UI33" s="110">
        <f t="shared" si="17"/>
        <v>0</v>
      </c>
      <c r="UJ33" s="145">
        <f>UI33*10.7639</f>
        <v>0</v>
      </c>
      <c r="UK33" s="83"/>
      <c r="UL33" s="109" t="s">
        <v>29</v>
      </c>
      <c r="UM33" s="110">
        <f t="shared" si="88"/>
        <v>0</v>
      </c>
      <c r="UN33" s="145">
        <f>UM33*10.7639</f>
        <v>0</v>
      </c>
      <c r="UO33" s="83"/>
      <c r="UP33" s="109" t="s">
        <v>29</v>
      </c>
      <c r="UQ33" s="110">
        <v>0</v>
      </c>
      <c r="UR33" s="145">
        <f>UQ33*10.7639</f>
        <v>0</v>
      </c>
      <c r="US33" s="95"/>
      <c r="UT33" s="83"/>
      <c r="UU33" s="109" t="s">
        <v>29</v>
      </c>
      <c r="UV33" s="110">
        <v>0</v>
      </c>
      <c r="UW33" s="145">
        <f t="shared" si="24"/>
        <v>0</v>
      </c>
      <c r="UX33" s="83"/>
      <c r="UY33" s="109" t="s">
        <v>29</v>
      </c>
      <c r="UZ33" s="110">
        <v>0</v>
      </c>
      <c r="VA33" s="145">
        <f t="shared" si="26"/>
        <v>0</v>
      </c>
      <c r="VB33" s="95"/>
      <c r="VC33" s="109" t="s">
        <v>29</v>
      </c>
      <c r="VD33" s="110">
        <v>0</v>
      </c>
      <c r="VE33" s="145">
        <f>VD33*10.7639</f>
        <v>0</v>
      </c>
      <c r="VF33" s="162"/>
    </row>
    <row r="34" spans="1:16286" s="619" customFormat="1">
      <c r="A34" s="36"/>
      <c r="B34" s="501"/>
      <c r="C34" s="72"/>
      <c r="D34" s="3"/>
      <c r="E34" s="522"/>
      <c r="F34" s="227"/>
      <c r="G34" s="470"/>
      <c r="H34" s="227"/>
      <c r="I34" s="470"/>
      <c r="J34" s="227"/>
      <c r="K34" s="522"/>
      <c r="L34" s="227"/>
      <c r="M34" s="522"/>
      <c r="N34" s="227"/>
      <c r="O34" s="470"/>
      <c r="P34" s="227"/>
      <c r="Q34" s="470"/>
      <c r="R34" s="227"/>
      <c r="S34" s="470"/>
      <c r="T34" s="227"/>
      <c r="U34" s="470"/>
      <c r="V34" s="227"/>
      <c r="W34" s="470"/>
      <c r="X34" s="247"/>
      <c r="Y34" s="473"/>
      <c r="Z34" s="227"/>
      <c r="AA34" s="472"/>
      <c r="AB34" s="228"/>
      <c r="AC34" s="470"/>
      <c r="AD34" s="228"/>
      <c r="AE34" s="470"/>
      <c r="AF34" s="228"/>
      <c r="AG34" s="470"/>
      <c r="AH34" s="228"/>
      <c r="AI34" s="470"/>
      <c r="AJ34" s="228"/>
      <c r="AK34" s="470"/>
      <c r="AL34" s="228"/>
      <c r="AM34" s="77"/>
      <c r="AN34" s="77"/>
      <c r="AO34" s="83"/>
      <c r="AP34" s="83"/>
      <c r="AQ34" s="522"/>
      <c r="AR34" s="227"/>
      <c r="AS34" s="525"/>
      <c r="AT34" s="227"/>
      <c r="AU34" s="470"/>
      <c r="AV34" s="227"/>
      <c r="AW34" s="525"/>
      <c r="AX34" s="227"/>
      <c r="AY34" s="470"/>
      <c r="AZ34" s="227"/>
      <c r="BA34" s="470"/>
      <c r="BB34" s="227"/>
      <c r="BC34" s="470"/>
      <c r="BD34" s="227"/>
      <c r="BE34" s="470"/>
      <c r="BF34" s="77"/>
      <c r="BG34" s="450"/>
      <c r="BH34" s="77"/>
      <c r="BI34" s="77"/>
      <c r="BJ34" s="77"/>
      <c r="BL34" s="560"/>
      <c r="BM34" s="77"/>
      <c r="BN34" s="444"/>
      <c r="BO34" s="77"/>
      <c r="BP34" s="444"/>
      <c r="BQ34" s="77"/>
      <c r="BR34" s="444"/>
      <c r="BS34" s="77"/>
      <c r="BT34" s="444"/>
      <c r="BU34" s="77"/>
      <c r="BV34" s="77"/>
      <c r="BW34" s="77"/>
      <c r="BX34" s="83"/>
      <c r="BY34" s="616"/>
      <c r="BZ34" s="77"/>
      <c r="CA34" s="77"/>
      <c r="CB34" s="83"/>
      <c r="CC34" s="618"/>
      <c r="CD34" s="83"/>
      <c r="CE34" s="698"/>
      <c r="CF34" s="83"/>
      <c r="CG34" s="574"/>
      <c r="CH34" s="83"/>
      <c r="CI34" s="574"/>
      <c r="CJ34" s="83"/>
      <c r="CK34" s="574"/>
      <c r="CL34" s="83"/>
      <c r="CM34" s="574"/>
      <c r="CN34" s="83"/>
      <c r="CO34" s="574"/>
      <c r="CP34" s="83"/>
      <c r="CQ34" s="574"/>
      <c r="CR34" s="83"/>
      <c r="CS34" s="77"/>
      <c r="CT34" s="77"/>
      <c r="CU34" s="83"/>
      <c r="CV34" s="618"/>
      <c r="CW34" s="481"/>
      <c r="CX34" s="112"/>
      <c r="CY34" s="507"/>
      <c r="CZ34" s="112"/>
      <c r="DA34" s="507"/>
      <c r="DB34" s="112"/>
      <c r="DC34" s="507"/>
      <c r="DD34" s="112"/>
      <c r="DE34" s="507"/>
      <c r="DF34" s="203"/>
      <c r="DG34" s="507"/>
      <c r="DH34" s="203"/>
      <c r="DI34" s="507"/>
      <c r="DJ34" s="203"/>
      <c r="DK34" s="507"/>
      <c r="DL34" s="203"/>
      <c r="DM34" s="507"/>
      <c r="DN34" s="203"/>
      <c r="DO34" s="507"/>
      <c r="DP34" s="203"/>
      <c r="DQ34" s="507"/>
      <c r="DR34" s="203"/>
      <c r="DS34" s="507"/>
      <c r="DT34" s="203"/>
      <c r="DU34" s="112"/>
      <c r="DV34" s="112"/>
      <c r="DW34" s="84"/>
      <c r="DX34" s="84"/>
      <c r="DY34" s="520"/>
      <c r="DZ34" s="221"/>
      <c r="EA34" s="494"/>
      <c r="EB34" s="221"/>
      <c r="EC34" s="494"/>
      <c r="ED34" s="221"/>
      <c r="EE34" s="494"/>
      <c r="EF34" s="221"/>
      <c r="EG34" s="494"/>
      <c r="EH34" s="221"/>
      <c r="EI34" s="494"/>
      <c r="EJ34" s="221"/>
      <c r="EK34" s="494"/>
      <c r="EL34" s="221"/>
      <c r="EM34" s="494"/>
      <c r="EN34" s="221"/>
      <c r="EO34" s="494"/>
      <c r="EP34" s="221"/>
      <c r="EQ34" s="494"/>
      <c r="ER34" s="221"/>
      <c r="ES34" s="494"/>
      <c r="ET34" s="221"/>
      <c r="EU34" s="502"/>
      <c r="EV34" s="221"/>
      <c r="EW34" s="502"/>
      <c r="EX34" s="221"/>
      <c r="EY34" s="165"/>
      <c r="EZ34" s="112"/>
      <c r="FA34" s="84"/>
      <c r="FB34" s="616"/>
      <c r="FC34" s="77"/>
      <c r="FD34" s="77"/>
      <c r="FE34" s="83"/>
      <c r="FF34" s="83"/>
      <c r="FG34" s="504"/>
      <c r="FH34" s="233"/>
      <c r="FI34" s="505"/>
      <c r="FJ34" s="233"/>
      <c r="FK34" s="505"/>
      <c r="FL34" s="233"/>
      <c r="FM34" s="505"/>
      <c r="FN34" s="233"/>
      <c r="FO34" s="77"/>
      <c r="FP34" s="77"/>
      <c r="FQ34" s="83"/>
      <c r="FR34" s="481"/>
      <c r="FS34" s="77"/>
      <c r="FT34" s="450"/>
      <c r="FU34" s="77"/>
      <c r="FV34" s="450"/>
      <c r="FW34" s="77"/>
      <c r="FX34" s="450"/>
      <c r="FY34" s="77"/>
      <c r="FZ34" s="450"/>
      <c r="GA34" s="77"/>
      <c r="GB34" s="450"/>
      <c r="GC34" s="77"/>
      <c r="GD34" s="450"/>
      <c r="GE34" s="77"/>
      <c r="GF34" s="450"/>
      <c r="GG34" s="77"/>
      <c r="GH34" s="77"/>
      <c r="GI34" s="77"/>
      <c r="GJ34" s="83"/>
      <c r="GK34" s="83"/>
      <c r="GL34" s="520"/>
      <c r="GM34" s="122"/>
      <c r="GN34" s="508"/>
      <c r="GO34" s="122"/>
      <c r="GP34" s="508"/>
      <c r="GQ34" s="180"/>
      <c r="GR34" s="508"/>
      <c r="GS34" s="180"/>
      <c r="GT34" s="508"/>
      <c r="GU34" s="180"/>
      <c r="GV34" s="508"/>
      <c r="GW34" s="180"/>
      <c r="GX34" s="508"/>
      <c r="GY34" s="180"/>
      <c r="GZ34" s="77"/>
      <c r="HA34" s="77"/>
      <c r="HB34" s="83"/>
      <c r="HC34" s="83"/>
      <c r="HD34" s="481"/>
      <c r="HE34" s="77"/>
      <c r="HF34" s="481"/>
      <c r="HG34" s="77"/>
      <c r="HH34" s="481"/>
      <c r="HI34" s="77"/>
      <c r="HJ34" s="481"/>
      <c r="HK34" s="77"/>
      <c r="HL34" s="481"/>
      <c r="HM34" s="77"/>
      <c r="HN34" s="481"/>
      <c r="HO34" s="77"/>
      <c r="HP34" s="481"/>
      <c r="HQ34" s="77"/>
      <c r="HR34" s="77"/>
      <c r="HS34" s="77"/>
      <c r="HT34" s="83"/>
      <c r="HU34" s="616"/>
      <c r="HV34" s="77"/>
      <c r="HW34" s="77"/>
      <c r="HX34" s="83"/>
      <c r="HY34" s="616"/>
      <c r="HZ34" s="77"/>
      <c r="IA34" s="77"/>
      <c r="IB34" s="83"/>
      <c r="IC34" s="616"/>
      <c r="ID34" s="77"/>
      <c r="IE34" s="77"/>
      <c r="IF34" s="83"/>
      <c r="IG34" s="616"/>
      <c r="IH34" s="77"/>
      <c r="II34" s="77"/>
      <c r="IJ34" s="83"/>
      <c r="IK34" s="83"/>
      <c r="IL34" s="83"/>
      <c r="IM34" s="560"/>
      <c r="IN34" s="77"/>
      <c r="IO34" s="446"/>
      <c r="IP34" s="77"/>
      <c r="IQ34" s="444"/>
      <c r="IR34" s="77"/>
      <c r="IS34" s="444"/>
      <c r="IT34" s="77"/>
      <c r="IU34" s="444"/>
      <c r="IV34" s="77"/>
      <c r="IW34" s="444"/>
      <c r="IX34" s="77"/>
      <c r="IY34" s="444"/>
      <c r="IZ34" s="77"/>
      <c r="JA34" s="444"/>
      <c r="JB34" s="77"/>
      <c r="JC34" s="444"/>
      <c r="JD34" s="77"/>
      <c r="JE34" s="77"/>
      <c r="JF34" s="77"/>
      <c r="JG34" s="83"/>
      <c r="JH34" s="83"/>
      <c r="JI34" s="560"/>
      <c r="JJ34" s="77"/>
      <c r="JK34" s="444"/>
      <c r="JL34" s="77"/>
      <c r="JM34" s="444"/>
      <c r="JN34" s="77"/>
      <c r="JO34" s="444"/>
      <c r="JP34" s="77"/>
      <c r="JQ34" s="444"/>
      <c r="JR34" s="77"/>
      <c r="JS34" s="444"/>
      <c r="JT34" s="77"/>
      <c r="JU34" s="444"/>
      <c r="JV34" s="77"/>
      <c r="JW34" s="77"/>
      <c r="JX34" s="77"/>
      <c r="JY34" s="83"/>
      <c r="JZ34" s="83"/>
      <c r="KA34" s="560"/>
      <c r="KB34" s="77"/>
      <c r="KC34" s="446"/>
      <c r="KD34" s="77"/>
      <c r="KE34" s="444"/>
      <c r="KF34" s="77"/>
      <c r="KG34" s="444"/>
      <c r="KH34" s="77"/>
      <c r="KI34" s="444"/>
      <c r="KJ34" s="77"/>
      <c r="KK34" s="444"/>
      <c r="KL34" s="77"/>
      <c r="KM34" s="444"/>
      <c r="KN34" s="77"/>
      <c r="KO34" s="444"/>
      <c r="KP34" s="77"/>
      <c r="KQ34" s="444"/>
      <c r="KR34" s="77"/>
      <c r="KS34" s="444"/>
      <c r="KT34" s="77"/>
      <c r="KU34" s="444"/>
      <c r="KV34" s="77"/>
      <c r="KW34" s="444"/>
      <c r="KX34" s="77"/>
      <c r="KY34" s="444"/>
      <c r="KZ34" s="77"/>
      <c r="LA34" s="444"/>
      <c r="LB34" s="77"/>
      <c r="LC34" s="444"/>
      <c r="LD34" s="77"/>
      <c r="LE34" s="444"/>
      <c r="LF34" s="77"/>
      <c r="LG34" s="77"/>
      <c r="LH34" s="77"/>
      <c r="LI34" s="83"/>
      <c r="LJ34" s="83"/>
      <c r="LK34" s="560"/>
      <c r="LL34" s="77"/>
      <c r="LM34" s="446"/>
      <c r="LN34" s="77"/>
      <c r="LO34" s="444"/>
      <c r="LP34" s="77"/>
      <c r="LQ34" s="444"/>
      <c r="LR34" s="77"/>
      <c r="LS34" s="444"/>
      <c r="LT34" s="77"/>
      <c r="LU34" s="444"/>
      <c r="LV34" s="77"/>
      <c r="LW34" s="444"/>
      <c r="LX34" s="77"/>
      <c r="LY34" s="444"/>
      <c r="LZ34" s="77"/>
      <c r="MA34" s="444"/>
      <c r="MB34" s="77"/>
      <c r="MC34" s="444"/>
      <c r="MD34" s="77"/>
      <c r="ME34" s="444"/>
      <c r="MF34" s="77"/>
      <c r="MG34" s="444"/>
      <c r="MH34" s="77"/>
      <c r="MI34" s="444"/>
      <c r="MJ34" s="77"/>
      <c r="MK34" s="444"/>
      <c r="ML34" s="77"/>
      <c r="MM34" s="77"/>
      <c r="MN34" s="77"/>
      <c r="MO34" s="83"/>
      <c r="MP34" s="83"/>
      <c r="MQ34" s="560"/>
      <c r="MR34" s="77"/>
      <c r="MS34" s="446"/>
      <c r="MT34" s="77"/>
      <c r="MU34" s="444"/>
      <c r="MV34" s="77"/>
      <c r="MW34" s="444"/>
      <c r="MX34" s="77"/>
      <c r="MY34" s="444"/>
      <c r="MZ34" s="77"/>
      <c r="NA34" s="444"/>
      <c r="NB34" s="77"/>
      <c r="NC34" s="444"/>
      <c r="ND34" s="77"/>
      <c r="NE34" s="444"/>
      <c r="NF34" s="77"/>
      <c r="NG34" s="444"/>
      <c r="NH34" s="77"/>
      <c r="NI34" s="444"/>
      <c r="NJ34" s="77"/>
      <c r="NK34" s="444"/>
      <c r="NL34" s="77"/>
      <c r="NM34" s="444"/>
      <c r="NN34" s="77"/>
      <c r="NO34" s="444"/>
      <c r="NP34" s="77"/>
      <c r="NQ34" s="444"/>
      <c r="NR34" s="77"/>
      <c r="NS34" s="77"/>
      <c r="NT34" s="77"/>
      <c r="NU34" s="83"/>
      <c r="NV34" s="83"/>
      <c r="NW34" s="445"/>
      <c r="NX34" s="145"/>
      <c r="NY34" s="445"/>
      <c r="NZ34" s="145"/>
      <c r="OA34" s="445"/>
      <c r="OB34" s="145"/>
      <c r="OC34" s="445"/>
      <c r="OD34" s="145"/>
      <c r="OE34" s="445"/>
      <c r="OF34" s="145"/>
      <c r="OG34" s="445"/>
      <c r="OH34" s="145"/>
      <c r="OI34" s="445"/>
      <c r="OJ34" s="145"/>
      <c r="OK34" s="697"/>
      <c r="OL34" s="145"/>
      <c r="OM34" s="697"/>
      <c r="ON34" s="145"/>
      <c r="OO34" s="697"/>
      <c r="OP34" s="697"/>
      <c r="OQ34" s="697"/>
      <c r="OR34" s="697"/>
      <c r="OS34" s="697"/>
      <c r="OT34" s="697"/>
      <c r="OU34" s="697"/>
      <c r="OV34" s="697"/>
      <c r="OW34" s="697"/>
      <c r="OX34" s="697"/>
      <c r="OY34" s="697"/>
      <c r="OZ34" s="697"/>
      <c r="PA34" s="697"/>
      <c r="PB34" s="697"/>
      <c r="PC34" s="697"/>
      <c r="PD34" s="697"/>
      <c r="PE34" s="697"/>
      <c r="PF34" s="697"/>
      <c r="PG34" s="697"/>
      <c r="PH34" s="697"/>
      <c r="PI34" s="719"/>
      <c r="PJ34" s="145"/>
      <c r="PK34" s="719"/>
      <c r="PL34" s="719"/>
      <c r="PM34" s="719"/>
      <c r="PN34" s="719"/>
      <c r="PO34" s="719"/>
      <c r="PP34" s="719"/>
      <c r="PQ34" s="719"/>
      <c r="PR34" s="719"/>
      <c r="PS34" s="719"/>
      <c r="PT34" s="719"/>
      <c r="PU34" s="719"/>
      <c r="PV34" s="719"/>
      <c r="PW34" s="719"/>
      <c r="PX34" s="719"/>
      <c r="PY34" s="77"/>
      <c r="PZ34" s="77"/>
      <c r="QA34" s="83"/>
      <c r="QB34" s="622"/>
      <c r="QC34" s="690"/>
      <c r="QD34" s="622"/>
      <c r="QE34" s="615"/>
      <c r="QF34" s="622"/>
      <c r="QG34" s="615"/>
      <c r="QH34" s="690"/>
      <c r="QI34" s="690"/>
      <c r="QJ34" s="690"/>
      <c r="QK34" s="690"/>
      <c r="QL34" s="690"/>
      <c r="QM34" s="622"/>
      <c r="QN34" s="77"/>
      <c r="QO34" s="77"/>
      <c r="QP34" s="59"/>
      <c r="QQ34" s="83"/>
      <c r="QR34" s="560"/>
      <c r="QS34" s="77"/>
      <c r="QT34" s="444"/>
      <c r="QU34" s="77"/>
      <c r="QV34" s="444"/>
      <c r="QW34" s="77"/>
      <c r="QX34" s="444"/>
      <c r="QY34" s="77"/>
      <c r="QZ34" s="444"/>
      <c r="RA34" s="77"/>
      <c r="RB34" s="444"/>
      <c r="RC34" s="77"/>
      <c r="RD34" s="444"/>
      <c r="RE34" s="77"/>
      <c r="RF34" s="444"/>
      <c r="RG34" s="77"/>
      <c r="RH34" s="444"/>
      <c r="RI34" s="77"/>
      <c r="RJ34" s="444"/>
      <c r="RK34" s="77"/>
      <c r="RL34" s="444"/>
      <c r="RM34" s="77"/>
      <c r="RN34" s="444"/>
      <c r="RO34" s="77"/>
      <c r="RP34" s="77"/>
      <c r="RQ34" s="77"/>
      <c r="RR34" s="83"/>
      <c r="RS34" s="83"/>
      <c r="RT34" s="616"/>
      <c r="RU34" s="77"/>
      <c r="RV34" s="77"/>
      <c r="RW34" s="83"/>
      <c r="RX34" s="616"/>
      <c r="RY34" s="77"/>
      <c r="RZ34" s="77"/>
      <c r="SA34" s="83"/>
      <c r="SB34" s="616"/>
      <c r="SC34" s="77"/>
      <c r="SD34" s="77"/>
      <c r="SE34" s="83"/>
      <c r="SF34" s="83"/>
      <c r="SG34" s="560"/>
      <c r="SH34" s="77"/>
      <c r="SI34" s="444"/>
      <c r="SJ34" s="77"/>
      <c r="SK34" s="444"/>
      <c r="SL34" s="77"/>
      <c r="SM34" s="444"/>
      <c r="SN34" s="77"/>
      <c r="SO34" s="444"/>
      <c r="SP34" s="77"/>
      <c r="SQ34" s="444"/>
      <c r="SR34" s="77"/>
      <c r="SS34" s="444"/>
      <c r="ST34" s="77"/>
      <c r="SU34" s="77"/>
      <c r="SV34" s="77"/>
      <c r="SW34" s="83"/>
      <c r="SX34" s="560"/>
      <c r="SY34" s="77"/>
      <c r="SZ34" s="444"/>
      <c r="TA34" s="77"/>
      <c r="TB34" s="444"/>
      <c r="TC34" s="77"/>
      <c r="TD34" s="444"/>
      <c r="TE34" s="77"/>
      <c r="TF34" s="444"/>
      <c r="TG34" s="77"/>
      <c r="TH34" s="444"/>
      <c r="TI34" s="77"/>
      <c r="TJ34" s="444"/>
      <c r="TK34" s="77"/>
      <c r="TL34" s="77"/>
      <c r="TM34" s="77"/>
      <c r="TN34" s="83"/>
      <c r="TO34" s="83"/>
      <c r="TP34" s="560"/>
      <c r="TQ34" s="77"/>
      <c r="TR34" s="444"/>
      <c r="TS34" s="77"/>
      <c r="TT34" s="444"/>
      <c r="TU34" s="77"/>
      <c r="TV34" s="444"/>
      <c r="TW34" s="77"/>
      <c r="TX34" s="444"/>
      <c r="TY34" s="77"/>
      <c r="TZ34" s="444"/>
      <c r="UA34" s="77"/>
      <c r="UB34" s="444"/>
      <c r="UC34" s="77"/>
      <c r="UD34" s="77"/>
      <c r="UE34" s="77"/>
      <c r="UF34" s="83"/>
      <c r="UG34" s="83"/>
      <c r="UH34" s="616"/>
      <c r="UI34" s="77"/>
      <c r="UJ34" s="77"/>
      <c r="UK34" s="83"/>
      <c r="UL34" s="616"/>
      <c r="UM34" s="77"/>
      <c r="UN34" s="77"/>
      <c r="UO34" s="83"/>
      <c r="UP34" s="616"/>
      <c r="UQ34" s="77"/>
      <c r="UR34" s="77"/>
      <c r="US34" s="83"/>
      <c r="UT34" s="83"/>
      <c r="UU34" s="616"/>
      <c r="UV34" s="77"/>
      <c r="UW34" s="77"/>
      <c r="UX34" s="83"/>
      <c r="UY34" s="616"/>
      <c r="UZ34" s="77"/>
      <c r="VA34" s="77"/>
      <c r="VB34" s="83"/>
      <c r="VC34" s="616"/>
      <c r="VD34" s="77"/>
      <c r="VE34" s="77"/>
      <c r="VF34" s="161"/>
    </row>
    <row r="35" spans="1:16286" s="619" customFormat="1">
      <c r="A35" s="36"/>
      <c r="B35" s="501"/>
      <c r="C35" s="76"/>
      <c r="D35" s="3"/>
      <c r="E35" s="481"/>
      <c r="F35" s="112"/>
      <c r="G35" s="469"/>
      <c r="H35" s="112"/>
      <c r="I35" s="469"/>
      <c r="J35" s="112"/>
      <c r="K35" s="481"/>
      <c r="L35" s="112"/>
      <c r="M35" s="481"/>
      <c r="N35" s="112"/>
      <c r="O35" s="469"/>
      <c r="P35" s="112"/>
      <c r="Q35" s="469"/>
      <c r="R35" s="112"/>
      <c r="S35" s="469"/>
      <c r="T35" s="112"/>
      <c r="U35" s="469"/>
      <c r="V35" s="112"/>
      <c r="W35" s="469"/>
      <c r="X35" s="249"/>
      <c r="Y35" s="474"/>
      <c r="Z35" s="112"/>
      <c r="AA35" s="475"/>
      <c r="AB35" s="203"/>
      <c r="AC35" s="469"/>
      <c r="AD35" s="203"/>
      <c r="AE35" s="469"/>
      <c r="AF35" s="203"/>
      <c r="AG35" s="469"/>
      <c r="AH35" s="203"/>
      <c r="AI35" s="469"/>
      <c r="AJ35" s="203"/>
      <c r="AK35" s="469"/>
      <c r="AL35" s="203"/>
      <c r="AM35" s="77"/>
      <c r="AN35" s="77"/>
      <c r="AO35" s="83"/>
      <c r="AP35" s="83"/>
      <c r="AQ35" s="522"/>
      <c r="AR35" s="227"/>
      <c r="AS35" s="525"/>
      <c r="AT35" s="227"/>
      <c r="AU35" s="525"/>
      <c r="AV35" s="227"/>
      <c r="AW35" s="525"/>
      <c r="AX35" s="227"/>
      <c r="AY35" s="470"/>
      <c r="AZ35" s="227"/>
      <c r="BA35" s="470"/>
      <c r="BB35" s="227"/>
      <c r="BC35" s="525"/>
      <c r="BD35" s="227"/>
      <c r="BE35" s="525"/>
      <c r="BF35" s="77"/>
      <c r="BG35" s="450"/>
      <c r="BH35" s="77"/>
      <c r="BI35" s="77"/>
      <c r="BJ35" s="77"/>
      <c r="BL35" s="560"/>
      <c r="BM35" s="77"/>
      <c r="BN35" s="444"/>
      <c r="BO35" s="77"/>
      <c r="BP35" s="444"/>
      <c r="BQ35" s="77"/>
      <c r="BR35" s="444"/>
      <c r="BS35" s="77"/>
      <c r="BT35" s="444"/>
      <c r="BU35" s="77"/>
      <c r="BV35" s="77"/>
      <c r="BW35" s="77"/>
      <c r="BX35" s="83"/>
      <c r="BY35" s="616"/>
      <c r="BZ35" s="77"/>
      <c r="CA35" s="77"/>
      <c r="CB35" s="83"/>
      <c r="CC35" s="618"/>
      <c r="CD35" s="83"/>
      <c r="CE35" s="698"/>
      <c r="CF35" s="83"/>
      <c r="CG35" s="574"/>
      <c r="CH35" s="83"/>
      <c r="CI35" s="574"/>
      <c r="CJ35" s="83"/>
      <c r="CK35" s="574"/>
      <c r="CL35" s="83"/>
      <c r="CM35" s="574"/>
      <c r="CN35" s="83"/>
      <c r="CO35" s="574"/>
      <c r="CP35" s="83"/>
      <c r="CQ35" s="574"/>
      <c r="CR35" s="83"/>
      <c r="CS35" s="77"/>
      <c r="CT35" s="77"/>
      <c r="CU35" s="83"/>
      <c r="CV35" s="618"/>
      <c r="CW35" s="481"/>
      <c r="CX35" s="112"/>
      <c r="CY35" s="507"/>
      <c r="CZ35" s="112"/>
      <c r="DA35" s="507"/>
      <c r="DB35" s="112"/>
      <c r="DC35" s="507"/>
      <c r="DD35" s="112"/>
      <c r="DE35" s="507"/>
      <c r="DF35" s="203"/>
      <c r="DG35" s="507"/>
      <c r="DH35" s="203"/>
      <c r="DI35" s="507"/>
      <c r="DJ35" s="203"/>
      <c r="DK35" s="507"/>
      <c r="DL35" s="203"/>
      <c r="DM35" s="507"/>
      <c r="DN35" s="203"/>
      <c r="DO35" s="507"/>
      <c r="DP35" s="203"/>
      <c r="DQ35" s="507"/>
      <c r="DR35" s="203"/>
      <c r="DS35" s="507"/>
      <c r="DT35" s="203"/>
      <c r="DU35" s="112"/>
      <c r="DV35" s="112"/>
      <c r="DW35" s="84"/>
      <c r="DX35" s="84"/>
      <c r="DY35" s="481"/>
      <c r="DZ35" s="112"/>
      <c r="EA35" s="493"/>
      <c r="EB35" s="112"/>
      <c r="EC35" s="493"/>
      <c r="ED35" s="112"/>
      <c r="EE35" s="493"/>
      <c r="EF35" s="112"/>
      <c r="EG35" s="493"/>
      <c r="EH35" s="112"/>
      <c r="EI35" s="493"/>
      <c r="EJ35" s="112"/>
      <c r="EK35" s="493"/>
      <c r="EL35" s="112"/>
      <c r="EM35" s="493"/>
      <c r="EN35" s="112"/>
      <c r="EO35" s="493"/>
      <c r="EP35" s="112"/>
      <c r="EQ35" s="493"/>
      <c r="ER35" s="112"/>
      <c r="ES35" s="493"/>
      <c r="ET35" s="112"/>
      <c r="EU35" s="501"/>
      <c r="EV35" s="112"/>
      <c r="EW35" s="501"/>
      <c r="EX35" s="112"/>
      <c r="EY35" s="165"/>
      <c r="EZ35" s="112"/>
      <c r="FA35" s="84"/>
      <c r="FB35" s="616"/>
      <c r="FC35" s="77"/>
      <c r="FD35" s="77"/>
      <c r="FE35" s="83"/>
      <c r="FF35" s="83"/>
      <c r="FG35" s="504"/>
      <c r="FH35" s="233"/>
      <c r="FI35" s="505"/>
      <c r="FJ35" s="233"/>
      <c r="FK35" s="505"/>
      <c r="FL35" s="233"/>
      <c r="FM35" s="505"/>
      <c r="FN35" s="233"/>
      <c r="FO35" s="77"/>
      <c r="FP35" s="77"/>
      <c r="FQ35" s="83"/>
      <c r="FR35" s="481"/>
      <c r="FS35" s="77"/>
      <c r="FT35" s="450"/>
      <c r="FU35" s="77"/>
      <c r="FV35" s="450"/>
      <c r="FW35" s="77"/>
      <c r="FX35" s="450"/>
      <c r="FY35" s="77"/>
      <c r="FZ35" s="450"/>
      <c r="GA35" s="77"/>
      <c r="GB35" s="450"/>
      <c r="GC35" s="77"/>
      <c r="GD35" s="450"/>
      <c r="GE35" s="77"/>
      <c r="GF35" s="450"/>
      <c r="GG35" s="77"/>
      <c r="GH35" s="77"/>
      <c r="GI35" s="77"/>
      <c r="GJ35" s="83"/>
      <c r="GK35" s="83"/>
      <c r="GL35" s="481"/>
      <c r="GM35" s="77"/>
      <c r="GN35" s="450"/>
      <c r="GO35" s="77"/>
      <c r="GP35" s="450"/>
      <c r="GQ35" s="124"/>
      <c r="GR35" s="450"/>
      <c r="GS35" s="124"/>
      <c r="GT35" s="450"/>
      <c r="GU35" s="124"/>
      <c r="GV35" s="450"/>
      <c r="GW35" s="124"/>
      <c r="GX35" s="450"/>
      <c r="GY35" s="124"/>
      <c r="GZ35" s="77"/>
      <c r="HA35" s="77"/>
      <c r="HB35" s="83"/>
      <c r="HC35" s="83"/>
      <c r="HD35" s="481"/>
      <c r="HE35" s="77"/>
      <c r="HF35" s="481"/>
      <c r="HG35" s="77"/>
      <c r="HH35" s="481"/>
      <c r="HI35" s="77"/>
      <c r="HJ35" s="481"/>
      <c r="HK35" s="77"/>
      <c r="HL35" s="481"/>
      <c r="HM35" s="77"/>
      <c r="HN35" s="481"/>
      <c r="HO35" s="77"/>
      <c r="HP35" s="481"/>
      <c r="HQ35" s="77"/>
      <c r="HR35" s="77"/>
      <c r="HS35" s="77"/>
      <c r="HT35" s="83"/>
      <c r="HU35" s="616"/>
      <c r="HV35" s="77"/>
      <c r="HW35" s="77"/>
      <c r="HX35" s="83"/>
      <c r="HY35" s="616"/>
      <c r="HZ35" s="77"/>
      <c r="IA35" s="77"/>
      <c r="IB35" s="83"/>
      <c r="IC35" s="616"/>
      <c r="ID35" s="77"/>
      <c r="IE35" s="77"/>
      <c r="IF35" s="83"/>
      <c r="IG35" s="616"/>
      <c r="IH35" s="77"/>
      <c r="II35" s="77"/>
      <c r="IJ35" s="83"/>
      <c r="IK35" s="83"/>
      <c r="IL35" s="83"/>
      <c r="IM35" s="560"/>
      <c r="IN35" s="77"/>
      <c r="IO35" s="446"/>
      <c r="IP35" s="77"/>
      <c r="IQ35" s="444"/>
      <c r="IR35" s="77"/>
      <c r="IS35" s="444"/>
      <c r="IT35" s="77"/>
      <c r="IU35" s="444"/>
      <c r="IV35" s="77"/>
      <c r="IW35" s="444"/>
      <c r="IX35" s="77"/>
      <c r="IY35" s="444"/>
      <c r="IZ35" s="77"/>
      <c r="JA35" s="444"/>
      <c r="JB35" s="77"/>
      <c r="JC35" s="444"/>
      <c r="JD35" s="77"/>
      <c r="JE35" s="77"/>
      <c r="JF35" s="77"/>
      <c r="JG35" s="83"/>
      <c r="JH35" s="83"/>
      <c r="JI35" s="560"/>
      <c r="JJ35" s="77"/>
      <c r="JK35" s="444"/>
      <c r="JL35" s="77"/>
      <c r="JM35" s="444"/>
      <c r="JN35" s="77"/>
      <c r="JO35" s="444"/>
      <c r="JP35" s="77"/>
      <c r="JQ35" s="444"/>
      <c r="JR35" s="77"/>
      <c r="JS35" s="444"/>
      <c r="JT35" s="77"/>
      <c r="JU35" s="444"/>
      <c r="JV35" s="77"/>
      <c r="JW35" s="77"/>
      <c r="JX35" s="77"/>
      <c r="JY35" s="83"/>
      <c r="JZ35" s="83"/>
      <c r="KA35" s="560"/>
      <c r="KB35" s="77"/>
      <c r="KC35" s="446"/>
      <c r="KD35" s="77"/>
      <c r="KE35" s="444"/>
      <c r="KF35" s="77"/>
      <c r="KG35" s="444"/>
      <c r="KH35" s="77"/>
      <c r="KI35" s="444"/>
      <c r="KJ35" s="77"/>
      <c r="KK35" s="444"/>
      <c r="KL35" s="77"/>
      <c r="KM35" s="444"/>
      <c r="KN35" s="77"/>
      <c r="KO35" s="444"/>
      <c r="KP35" s="77"/>
      <c r="KQ35" s="444"/>
      <c r="KR35" s="77"/>
      <c r="KS35" s="444"/>
      <c r="KT35" s="77"/>
      <c r="KU35" s="444"/>
      <c r="KV35" s="77"/>
      <c r="KW35" s="444"/>
      <c r="KX35" s="77"/>
      <c r="KY35" s="444"/>
      <c r="KZ35" s="77"/>
      <c r="LA35" s="444"/>
      <c r="LB35" s="77"/>
      <c r="LC35" s="444"/>
      <c r="LD35" s="77"/>
      <c r="LE35" s="444"/>
      <c r="LF35" s="77"/>
      <c r="LG35" s="77"/>
      <c r="LH35" s="77"/>
      <c r="LI35" s="83"/>
      <c r="LJ35" s="83"/>
      <c r="LK35" s="560"/>
      <c r="LL35" s="77"/>
      <c r="LM35" s="446"/>
      <c r="LN35" s="77"/>
      <c r="LO35" s="444"/>
      <c r="LP35" s="77"/>
      <c r="LQ35" s="444"/>
      <c r="LR35" s="77"/>
      <c r="LS35" s="444"/>
      <c r="LT35" s="77"/>
      <c r="LU35" s="444"/>
      <c r="LV35" s="77"/>
      <c r="LW35" s="444"/>
      <c r="LX35" s="77"/>
      <c r="LY35" s="444"/>
      <c r="LZ35" s="77"/>
      <c r="MA35" s="444"/>
      <c r="MB35" s="77"/>
      <c r="MC35" s="444"/>
      <c r="MD35" s="77"/>
      <c r="ME35" s="444"/>
      <c r="MF35" s="77"/>
      <c r="MG35" s="444"/>
      <c r="MH35" s="77"/>
      <c r="MI35" s="444"/>
      <c r="MJ35" s="77"/>
      <c r="MK35" s="444"/>
      <c r="ML35" s="77"/>
      <c r="MM35" s="77"/>
      <c r="MN35" s="77"/>
      <c r="MO35" s="83"/>
      <c r="MP35" s="83"/>
      <c r="MQ35" s="560"/>
      <c r="MR35" s="77"/>
      <c r="MS35" s="446"/>
      <c r="MT35" s="77"/>
      <c r="MU35" s="444"/>
      <c r="MV35" s="77"/>
      <c r="MW35" s="444"/>
      <c r="MX35" s="77"/>
      <c r="MY35" s="444"/>
      <c r="MZ35" s="77"/>
      <c r="NA35" s="444"/>
      <c r="NB35" s="77"/>
      <c r="NC35" s="444"/>
      <c r="ND35" s="77"/>
      <c r="NE35" s="444"/>
      <c r="NF35" s="77"/>
      <c r="NG35" s="444"/>
      <c r="NH35" s="77"/>
      <c r="NI35" s="444"/>
      <c r="NJ35" s="77"/>
      <c r="NK35" s="444"/>
      <c r="NL35" s="77"/>
      <c r="NM35" s="444"/>
      <c r="NN35" s="77"/>
      <c r="NO35" s="444"/>
      <c r="NP35" s="77"/>
      <c r="NQ35" s="444"/>
      <c r="NR35" s="77"/>
      <c r="NS35" s="77"/>
      <c r="NT35" s="77"/>
      <c r="NU35" s="83"/>
      <c r="NV35" s="83"/>
      <c r="NW35" s="445"/>
      <c r="NX35" s="145"/>
      <c r="NY35" s="445"/>
      <c r="NZ35" s="145"/>
      <c r="OA35" s="445"/>
      <c r="OB35" s="145"/>
      <c r="OC35" s="445"/>
      <c r="OD35" s="145"/>
      <c r="OE35" s="445"/>
      <c r="OF35" s="145"/>
      <c r="OG35" s="445"/>
      <c r="OH35" s="145"/>
      <c r="OI35" s="445"/>
      <c r="OJ35" s="145"/>
      <c r="OK35" s="697"/>
      <c r="OL35" s="145"/>
      <c r="OM35" s="697"/>
      <c r="ON35" s="145"/>
      <c r="OO35" s="697"/>
      <c r="OP35" s="697"/>
      <c r="OQ35" s="697"/>
      <c r="OR35" s="697"/>
      <c r="OS35" s="697"/>
      <c r="OT35" s="697"/>
      <c r="OU35" s="697"/>
      <c r="OV35" s="697"/>
      <c r="OW35" s="697"/>
      <c r="OX35" s="697"/>
      <c r="OY35" s="697"/>
      <c r="OZ35" s="697"/>
      <c r="PA35" s="697"/>
      <c r="PB35" s="697"/>
      <c r="PC35" s="697"/>
      <c r="PD35" s="697"/>
      <c r="PE35" s="697"/>
      <c r="PF35" s="697"/>
      <c r="PG35" s="697"/>
      <c r="PH35" s="697"/>
      <c r="PI35" s="719"/>
      <c r="PJ35" s="145"/>
      <c r="PK35" s="719"/>
      <c r="PL35" s="719"/>
      <c r="PM35" s="719"/>
      <c r="PN35" s="719"/>
      <c r="PO35" s="719"/>
      <c r="PP35" s="719"/>
      <c r="PQ35" s="719"/>
      <c r="PR35" s="719"/>
      <c r="PS35" s="719"/>
      <c r="PT35" s="719"/>
      <c r="PU35" s="719"/>
      <c r="PV35" s="719"/>
      <c r="PW35" s="719"/>
      <c r="PX35" s="719"/>
      <c r="PY35" s="77"/>
      <c r="PZ35" s="77"/>
      <c r="QA35" s="83"/>
      <c r="QB35" s="77"/>
      <c r="QC35" s="83"/>
      <c r="QD35" s="77"/>
      <c r="QE35" s="83"/>
      <c r="QF35" s="77"/>
      <c r="QG35" s="83"/>
      <c r="QH35" s="77"/>
      <c r="QI35" s="83"/>
      <c r="QJ35" s="77"/>
      <c r="QK35" s="83"/>
      <c r="QL35" s="77"/>
      <c r="QM35" s="83"/>
      <c r="QN35" s="77"/>
      <c r="QO35" s="77"/>
      <c r="QP35" s="59"/>
      <c r="QQ35" s="83"/>
      <c r="QR35" s="560"/>
      <c r="QS35" s="77"/>
      <c r="QT35" s="444"/>
      <c r="QU35" s="77"/>
      <c r="QV35" s="444"/>
      <c r="QW35" s="77"/>
      <c r="QX35" s="444"/>
      <c r="QY35" s="77"/>
      <c r="QZ35" s="444"/>
      <c r="RA35" s="77"/>
      <c r="RB35" s="444"/>
      <c r="RC35" s="77"/>
      <c r="RD35" s="444"/>
      <c r="RE35" s="77"/>
      <c r="RF35" s="444"/>
      <c r="RG35" s="77"/>
      <c r="RH35" s="444"/>
      <c r="RI35" s="77"/>
      <c r="RJ35" s="444"/>
      <c r="RK35" s="77"/>
      <c r="RL35" s="444"/>
      <c r="RM35" s="77"/>
      <c r="RN35" s="444"/>
      <c r="RO35" s="77"/>
      <c r="RP35" s="77"/>
      <c r="RQ35" s="77"/>
      <c r="RR35" s="83"/>
      <c r="RS35" s="83"/>
      <c r="RT35" s="616"/>
      <c r="RU35" s="77"/>
      <c r="RV35" s="77"/>
      <c r="RW35" s="83"/>
      <c r="RX35" s="616"/>
      <c r="RY35" s="77"/>
      <c r="RZ35" s="77"/>
      <c r="SA35" s="83"/>
      <c r="SB35" s="616"/>
      <c r="SC35" s="77"/>
      <c r="SD35" s="77"/>
      <c r="SE35" s="83"/>
      <c r="SF35" s="83"/>
      <c r="SG35" s="560"/>
      <c r="SH35" s="77"/>
      <c r="SI35" s="444"/>
      <c r="SJ35" s="77"/>
      <c r="SK35" s="444"/>
      <c r="SL35" s="77"/>
      <c r="SM35" s="444"/>
      <c r="SN35" s="77"/>
      <c r="SO35" s="444"/>
      <c r="SP35" s="77"/>
      <c r="SQ35" s="444"/>
      <c r="SR35" s="77"/>
      <c r="SS35" s="444"/>
      <c r="ST35" s="77"/>
      <c r="SU35" s="77"/>
      <c r="SV35" s="77"/>
      <c r="SW35" s="83"/>
      <c r="SX35" s="560"/>
      <c r="SY35" s="77"/>
      <c r="SZ35" s="444"/>
      <c r="TA35" s="77"/>
      <c r="TB35" s="444"/>
      <c r="TC35" s="77"/>
      <c r="TD35" s="444"/>
      <c r="TE35" s="77"/>
      <c r="TF35" s="444"/>
      <c r="TG35" s="77"/>
      <c r="TH35" s="444"/>
      <c r="TI35" s="77"/>
      <c r="TJ35" s="444"/>
      <c r="TK35" s="77"/>
      <c r="TL35" s="77"/>
      <c r="TM35" s="77"/>
      <c r="TN35" s="83"/>
      <c r="TO35" s="83"/>
      <c r="TP35" s="560"/>
      <c r="TQ35" s="77"/>
      <c r="TR35" s="444"/>
      <c r="TS35" s="77"/>
      <c r="TT35" s="444"/>
      <c r="TU35" s="77"/>
      <c r="TV35" s="444"/>
      <c r="TW35" s="77"/>
      <c r="TX35" s="444"/>
      <c r="TY35" s="77"/>
      <c r="TZ35" s="444"/>
      <c r="UA35" s="77"/>
      <c r="UB35" s="444"/>
      <c r="UC35" s="77"/>
      <c r="UD35" s="77"/>
      <c r="UE35" s="77"/>
      <c r="UF35" s="83"/>
      <c r="UG35" s="83"/>
      <c r="UH35" s="616"/>
      <c r="UI35" s="77"/>
      <c r="UJ35" s="77"/>
      <c r="UK35" s="83"/>
      <c r="UL35" s="616"/>
      <c r="UM35" s="77"/>
      <c r="UN35" s="77"/>
      <c r="UO35" s="83"/>
      <c r="UP35" s="616"/>
      <c r="UQ35" s="77"/>
      <c r="UR35" s="77"/>
      <c r="US35" s="83"/>
      <c r="UT35" s="83"/>
      <c r="UU35" s="616"/>
      <c r="UV35" s="77"/>
      <c r="UW35" s="77"/>
      <c r="UX35" s="83"/>
      <c r="UY35" s="616"/>
      <c r="UZ35" s="77"/>
      <c r="VA35" s="77"/>
      <c r="VB35" s="83"/>
      <c r="VC35" s="616"/>
      <c r="VD35" s="77"/>
      <c r="VE35" s="77"/>
      <c r="VF35" s="161"/>
    </row>
    <row r="36" spans="1:16286" s="619" customFormat="1">
      <c r="B36" s="501"/>
      <c r="C36" s="76"/>
      <c r="D36" s="4"/>
      <c r="E36" s="481"/>
      <c r="F36" s="77"/>
      <c r="G36" s="445"/>
      <c r="H36" s="77"/>
      <c r="I36" s="445"/>
      <c r="J36" s="77"/>
      <c r="K36" s="481"/>
      <c r="L36" s="77"/>
      <c r="M36" s="481"/>
      <c r="N36" s="77"/>
      <c r="O36" s="445"/>
      <c r="P36" s="77"/>
      <c r="Q36" s="445"/>
      <c r="R36" s="77"/>
      <c r="S36" s="445"/>
      <c r="T36" s="77"/>
      <c r="U36" s="445"/>
      <c r="V36" s="77"/>
      <c r="W36" s="445"/>
      <c r="X36" s="59"/>
      <c r="Y36" s="555"/>
      <c r="Z36" s="77"/>
      <c r="AA36" s="453"/>
      <c r="AB36" s="99"/>
      <c r="AC36" s="445"/>
      <c r="AD36" s="99"/>
      <c r="AE36" s="445"/>
      <c r="AF36" s="99"/>
      <c r="AG36" s="445"/>
      <c r="AH36" s="99"/>
      <c r="AI36" s="445"/>
      <c r="AJ36" s="99"/>
      <c r="AK36" s="445"/>
      <c r="AL36" s="99"/>
      <c r="AM36" s="77"/>
      <c r="AN36" s="77"/>
      <c r="AO36" s="83"/>
      <c r="AP36" s="83"/>
      <c r="AQ36" s="522"/>
      <c r="AR36" s="227"/>
      <c r="AS36" s="525"/>
      <c r="AT36" s="227"/>
      <c r="AU36" s="525"/>
      <c r="AV36" s="227"/>
      <c r="AW36" s="525"/>
      <c r="AX36" s="227"/>
      <c r="AY36" s="525"/>
      <c r="AZ36" s="227"/>
      <c r="BA36" s="525"/>
      <c r="BB36" s="227"/>
      <c r="BC36" s="525"/>
      <c r="BD36" s="227"/>
      <c r="BE36" s="525"/>
      <c r="BF36" s="77"/>
      <c r="BG36" s="450"/>
      <c r="BH36" s="77"/>
      <c r="BI36" s="77"/>
      <c r="BJ36" s="77"/>
      <c r="BL36" s="560"/>
      <c r="BM36" s="77"/>
      <c r="BN36" s="444"/>
      <c r="BO36" s="77"/>
      <c r="BP36" s="444"/>
      <c r="BQ36" s="77"/>
      <c r="BR36" s="444"/>
      <c r="BS36" s="77"/>
      <c r="BT36" s="444"/>
      <c r="BU36" s="77"/>
      <c r="BV36" s="77"/>
      <c r="BW36" s="77"/>
      <c r="BX36" s="83"/>
      <c r="BY36" s="616"/>
      <c r="BZ36" s="77"/>
      <c r="CA36" s="77"/>
      <c r="CB36" s="83"/>
      <c r="CC36" s="618"/>
      <c r="CD36" s="83"/>
      <c r="CE36" s="698"/>
      <c r="CF36" s="83"/>
      <c r="CG36" s="574"/>
      <c r="CH36" s="83"/>
      <c r="CI36" s="574"/>
      <c r="CJ36" s="83"/>
      <c r="CK36" s="574"/>
      <c r="CL36" s="83"/>
      <c r="CM36" s="574"/>
      <c r="CN36" s="83"/>
      <c r="CO36" s="574"/>
      <c r="CP36" s="83"/>
      <c r="CQ36" s="574"/>
      <c r="CR36" s="83"/>
      <c r="CS36" s="77"/>
      <c r="CT36" s="77"/>
      <c r="CU36" s="83"/>
      <c r="CV36" s="618"/>
      <c r="CW36" s="481"/>
      <c r="CX36" s="112"/>
      <c r="CY36" s="507"/>
      <c r="CZ36" s="112"/>
      <c r="DA36" s="507"/>
      <c r="DB36" s="112"/>
      <c r="DC36" s="507"/>
      <c r="DD36" s="112"/>
      <c r="DE36" s="507"/>
      <c r="DF36" s="203"/>
      <c r="DG36" s="507"/>
      <c r="DH36" s="203"/>
      <c r="DI36" s="507"/>
      <c r="DJ36" s="203"/>
      <c r="DK36" s="507"/>
      <c r="DL36" s="203"/>
      <c r="DM36" s="507"/>
      <c r="DN36" s="203"/>
      <c r="DO36" s="507"/>
      <c r="DP36" s="203"/>
      <c r="DQ36" s="507"/>
      <c r="DR36" s="203"/>
      <c r="DS36" s="507"/>
      <c r="DT36" s="203"/>
      <c r="DU36" s="112"/>
      <c r="DV36" s="112"/>
      <c r="DW36" s="84"/>
      <c r="DX36" s="84"/>
      <c r="DY36" s="481"/>
      <c r="DZ36" s="112"/>
      <c r="EA36" s="493"/>
      <c r="EB36" s="112"/>
      <c r="EC36" s="493"/>
      <c r="ED36" s="112"/>
      <c r="EE36" s="493"/>
      <c r="EF36" s="112"/>
      <c r="EG36" s="493"/>
      <c r="EH36" s="112"/>
      <c r="EI36" s="493"/>
      <c r="EJ36" s="112"/>
      <c r="EK36" s="493"/>
      <c r="EL36" s="112"/>
      <c r="EM36" s="493"/>
      <c r="EN36" s="112"/>
      <c r="EO36" s="493"/>
      <c r="EP36" s="112"/>
      <c r="EQ36" s="493"/>
      <c r="ER36" s="112"/>
      <c r="ES36" s="493"/>
      <c r="ET36" s="112"/>
      <c r="EU36" s="501"/>
      <c r="EV36" s="112"/>
      <c r="EW36" s="501"/>
      <c r="EX36" s="112"/>
      <c r="EY36" s="165"/>
      <c r="EZ36" s="112"/>
      <c r="FA36" s="84"/>
      <c r="FB36" s="616"/>
      <c r="FC36" s="77"/>
      <c r="FD36" s="77"/>
      <c r="FE36" s="83"/>
      <c r="FF36" s="83"/>
      <c r="FG36" s="481"/>
      <c r="FH36" s="77"/>
      <c r="FI36" s="450"/>
      <c r="FJ36" s="77"/>
      <c r="FK36" s="450"/>
      <c r="FL36" s="77"/>
      <c r="FM36" s="450"/>
      <c r="FN36" s="77"/>
      <c r="FO36" s="77"/>
      <c r="FP36" s="77"/>
      <c r="FQ36" s="83"/>
      <c r="FR36" s="481"/>
      <c r="FS36" s="77"/>
      <c r="FT36" s="450"/>
      <c r="FU36" s="77"/>
      <c r="FV36" s="450"/>
      <c r="FW36" s="77"/>
      <c r="FX36" s="450"/>
      <c r="FY36" s="77"/>
      <c r="FZ36" s="450"/>
      <c r="GA36" s="77"/>
      <c r="GB36" s="450"/>
      <c r="GC36" s="77"/>
      <c r="GD36" s="450"/>
      <c r="GE36" s="77"/>
      <c r="GF36" s="450"/>
      <c r="GG36" s="77"/>
      <c r="GH36" s="77"/>
      <c r="GI36" s="77"/>
      <c r="GJ36" s="83"/>
      <c r="GK36" s="83"/>
      <c r="GL36" s="481"/>
      <c r="GM36" s="77"/>
      <c r="GN36" s="450"/>
      <c r="GO36" s="77"/>
      <c r="GP36" s="450"/>
      <c r="GQ36" s="124"/>
      <c r="GR36" s="450"/>
      <c r="GS36" s="124"/>
      <c r="GT36" s="450"/>
      <c r="GU36" s="124"/>
      <c r="GV36" s="450"/>
      <c r="GW36" s="124"/>
      <c r="GX36" s="450"/>
      <c r="GY36" s="124"/>
      <c r="GZ36" s="77"/>
      <c r="HA36" s="77"/>
      <c r="HB36" s="83"/>
      <c r="HC36" s="83"/>
      <c r="HD36" s="481"/>
      <c r="HE36" s="77"/>
      <c r="HF36" s="481"/>
      <c r="HG36" s="77"/>
      <c r="HH36" s="481"/>
      <c r="HI36" s="77"/>
      <c r="HJ36" s="481"/>
      <c r="HK36" s="77"/>
      <c r="HL36" s="481"/>
      <c r="HM36" s="77"/>
      <c r="HN36" s="481"/>
      <c r="HO36" s="77"/>
      <c r="HP36" s="481"/>
      <c r="HQ36" s="77"/>
      <c r="HR36" s="77"/>
      <c r="HS36" s="77"/>
      <c r="HT36" s="83"/>
      <c r="HU36" s="616"/>
      <c r="HV36" s="77"/>
      <c r="HW36" s="77"/>
      <c r="HX36" s="83"/>
      <c r="HY36" s="616"/>
      <c r="HZ36" s="77"/>
      <c r="IA36" s="77"/>
      <c r="IB36" s="83"/>
      <c r="IC36" s="616"/>
      <c r="ID36" s="77"/>
      <c r="IE36" s="77"/>
      <c r="IF36" s="83"/>
      <c r="IG36" s="616"/>
      <c r="IH36" s="77"/>
      <c r="II36" s="77"/>
      <c r="IJ36" s="83"/>
      <c r="IK36" s="83"/>
      <c r="IL36" s="83"/>
      <c r="IM36" s="560"/>
      <c r="IN36" s="77"/>
      <c r="IO36" s="444"/>
      <c r="IP36" s="77"/>
      <c r="IQ36" s="444"/>
      <c r="IR36" s="77"/>
      <c r="IS36" s="444"/>
      <c r="IT36" s="77"/>
      <c r="IU36" s="444"/>
      <c r="IV36" s="77"/>
      <c r="IW36" s="444"/>
      <c r="IX36" s="77"/>
      <c r="IY36" s="444"/>
      <c r="IZ36" s="77"/>
      <c r="JA36" s="444"/>
      <c r="JB36" s="77"/>
      <c r="JC36" s="444"/>
      <c r="JD36" s="77"/>
      <c r="JE36" s="77"/>
      <c r="JF36" s="77"/>
      <c r="JG36" s="83"/>
      <c r="JH36" s="83"/>
      <c r="JI36" s="560"/>
      <c r="JJ36" s="77"/>
      <c r="JK36" s="444"/>
      <c r="JL36" s="77"/>
      <c r="JM36" s="444"/>
      <c r="JN36" s="77"/>
      <c r="JO36" s="444"/>
      <c r="JP36" s="77"/>
      <c r="JQ36" s="444"/>
      <c r="JR36" s="77"/>
      <c r="JS36" s="444"/>
      <c r="JT36" s="77"/>
      <c r="JU36" s="444"/>
      <c r="JV36" s="77"/>
      <c r="JW36" s="77"/>
      <c r="JX36" s="77"/>
      <c r="JY36" s="83"/>
      <c r="JZ36" s="83"/>
      <c r="KA36" s="560"/>
      <c r="KB36" s="77"/>
      <c r="KC36" s="444"/>
      <c r="KD36" s="77"/>
      <c r="KE36" s="444"/>
      <c r="KF36" s="77"/>
      <c r="KG36" s="444"/>
      <c r="KH36" s="77"/>
      <c r="KI36" s="444"/>
      <c r="KJ36" s="77"/>
      <c r="KK36" s="444"/>
      <c r="KL36" s="77"/>
      <c r="KM36" s="444"/>
      <c r="KN36" s="77"/>
      <c r="KO36" s="444"/>
      <c r="KP36" s="77"/>
      <c r="KQ36" s="444"/>
      <c r="KR36" s="77"/>
      <c r="KS36" s="444"/>
      <c r="KT36" s="77"/>
      <c r="KU36" s="444"/>
      <c r="KV36" s="77"/>
      <c r="KW36" s="444"/>
      <c r="KX36" s="77"/>
      <c r="KY36" s="444"/>
      <c r="KZ36" s="77"/>
      <c r="LA36" s="444"/>
      <c r="LB36" s="77"/>
      <c r="LC36" s="444"/>
      <c r="LD36" s="77"/>
      <c r="LE36" s="444"/>
      <c r="LF36" s="77"/>
      <c r="LG36" s="77"/>
      <c r="LH36" s="77"/>
      <c r="LI36" s="83"/>
      <c r="LJ36" s="83"/>
      <c r="LK36" s="560"/>
      <c r="LL36" s="77"/>
      <c r="LM36" s="444"/>
      <c r="LN36" s="77"/>
      <c r="LO36" s="444"/>
      <c r="LP36" s="77"/>
      <c r="LQ36" s="444"/>
      <c r="LR36" s="77"/>
      <c r="LS36" s="444"/>
      <c r="LT36" s="77"/>
      <c r="LU36" s="444"/>
      <c r="LV36" s="77"/>
      <c r="LW36" s="444"/>
      <c r="LX36" s="77"/>
      <c r="LY36" s="444"/>
      <c r="LZ36" s="77"/>
      <c r="MA36" s="444"/>
      <c r="MB36" s="77"/>
      <c r="MC36" s="444"/>
      <c r="MD36" s="77"/>
      <c r="ME36" s="444"/>
      <c r="MF36" s="77"/>
      <c r="MG36" s="444"/>
      <c r="MH36" s="77"/>
      <c r="MI36" s="444"/>
      <c r="MJ36" s="77"/>
      <c r="MK36" s="444"/>
      <c r="ML36" s="77"/>
      <c r="MM36" s="77"/>
      <c r="MN36" s="77"/>
      <c r="MO36" s="83"/>
      <c r="MP36" s="83"/>
      <c r="MQ36" s="560"/>
      <c r="MR36" s="77"/>
      <c r="MS36" s="444"/>
      <c r="MT36" s="77"/>
      <c r="MU36" s="444"/>
      <c r="MV36" s="77"/>
      <c r="MW36" s="444"/>
      <c r="MX36" s="77"/>
      <c r="MY36" s="444"/>
      <c r="MZ36" s="77"/>
      <c r="NA36" s="444"/>
      <c r="NB36" s="77"/>
      <c r="NC36" s="444"/>
      <c r="ND36" s="77"/>
      <c r="NE36" s="444"/>
      <c r="NF36" s="77"/>
      <c r="NG36" s="444"/>
      <c r="NH36" s="77"/>
      <c r="NI36" s="444"/>
      <c r="NJ36" s="77"/>
      <c r="NK36" s="444"/>
      <c r="NL36" s="77"/>
      <c r="NM36" s="444"/>
      <c r="NN36" s="77"/>
      <c r="NO36" s="444"/>
      <c r="NP36" s="77"/>
      <c r="NQ36" s="444"/>
      <c r="NR36" s="77"/>
      <c r="NS36" s="77"/>
      <c r="NT36" s="77"/>
      <c r="NU36" s="83"/>
      <c r="NV36" s="83"/>
      <c r="NW36" s="445"/>
      <c r="NX36" s="145"/>
      <c r="NY36" s="445"/>
      <c r="NZ36" s="145"/>
      <c r="OA36" s="445"/>
      <c r="OB36" s="145"/>
      <c r="OC36" s="445"/>
      <c r="OD36" s="145"/>
      <c r="OE36" s="445"/>
      <c r="OF36" s="145"/>
      <c r="OG36" s="445"/>
      <c r="OH36" s="145"/>
      <c r="OI36" s="445"/>
      <c r="OJ36" s="145"/>
      <c r="OK36" s="555"/>
      <c r="OL36" s="145"/>
      <c r="OM36" s="555"/>
      <c r="ON36" s="145"/>
      <c r="OO36" s="555"/>
      <c r="OP36" s="555"/>
      <c r="OQ36" s="555"/>
      <c r="OR36" s="555"/>
      <c r="OS36" s="555"/>
      <c r="OT36" s="555"/>
      <c r="OU36" s="555"/>
      <c r="OV36" s="555"/>
      <c r="OW36" s="555"/>
      <c r="OX36" s="555"/>
      <c r="OY36" s="555"/>
      <c r="OZ36" s="555"/>
      <c r="PA36" s="555"/>
      <c r="PB36" s="555"/>
      <c r="PC36" s="555"/>
      <c r="PD36" s="555"/>
      <c r="PE36" s="682"/>
      <c r="PF36" s="682"/>
      <c r="PG36" s="555"/>
      <c r="PH36" s="555"/>
      <c r="PI36" s="719"/>
      <c r="PJ36" s="145"/>
      <c r="PK36" s="719"/>
      <c r="PL36" s="719"/>
      <c r="PM36" s="719"/>
      <c r="PN36" s="719"/>
      <c r="PO36" s="719"/>
      <c r="PP36" s="719"/>
      <c r="PQ36" s="719"/>
      <c r="PR36" s="719"/>
      <c r="PS36" s="719"/>
      <c r="PT36" s="719"/>
      <c r="PU36" s="719"/>
      <c r="PV36" s="719"/>
      <c r="PW36" s="719"/>
      <c r="PX36" s="719"/>
      <c r="PY36" s="77"/>
      <c r="PZ36" s="77"/>
      <c r="QA36" s="83"/>
      <c r="QC36" s="708"/>
      <c r="QD36" s="708"/>
      <c r="QE36" s="692"/>
      <c r="QG36" s="708"/>
      <c r="QH36" s="692"/>
      <c r="QJ36" s="708"/>
      <c r="QK36" s="708"/>
      <c r="QL36" s="708"/>
      <c r="QM36" s="692"/>
      <c r="QN36" s="77"/>
      <c r="QO36" s="77"/>
      <c r="QP36" s="59"/>
      <c r="QQ36" s="83"/>
      <c r="QR36" s="560"/>
      <c r="QS36" s="77"/>
      <c r="QT36" s="444"/>
      <c r="QU36" s="77"/>
      <c r="QV36" s="444"/>
      <c r="QW36" s="77"/>
      <c r="QX36" s="444"/>
      <c r="QY36" s="77"/>
      <c r="QZ36" s="444"/>
      <c r="RA36" s="77"/>
      <c r="RB36" s="444"/>
      <c r="RC36" s="77"/>
      <c r="RD36" s="444"/>
      <c r="RE36" s="77"/>
      <c r="RF36" s="444"/>
      <c r="RG36" s="77"/>
      <c r="RH36" s="444"/>
      <c r="RI36" s="77"/>
      <c r="RJ36" s="444"/>
      <c r="RK36" s="77"/>
      <c r="RL36" s="444"/>
      <c r="RM36" s="77"/>
      <c r="RN36" s="444"/>
      <c r="RO36" s="77"/>
      <c r="RP36" s="77"/>
      <c r="RQ36" s="77"/>
      <c r="RR36" s="83"/>
      <c r="RS36" s="83"/>
      <c r="RT36" s="616"/>
      <c r="RU36" s="77"/>
      <c r="RV36" s="77"/>
      <c r="RW36" s="83"/>
      <c r="RX36" s="616"/>
      <c r="RY36" s="77"/>
      <c r="RZ36" s="77"/>
      <c r="SA36" s="83"/>
      <c r="SB36" s="616"/>
      <c r="SC36" s="77"/>
      <c r="SD36" s="77"/>
      <c r="SE36" s="83"/>
      <c r="SF36" s="83"/>
      <c r="SG36" s="560"/>
      <c r="SH36" s="77"/>
      <c r="SI36" s="444"/>
      <c r="SJ36" s="77"/>
      <c r="SK36" s="444"/>
      <c r="SL36" s="77"/>
      <c r="SM36" s="444"/>
      <c r="SN36" s="77"/>
      <c r="SO36" s="444"/>
      <c r="SP36" s="77"/>
      <c r="SQ36" s="444"/>
      <c r="SR36" s="77"/>
      <c r="SS36" s="444"/>
      <c r="ST36" s="77"/>
      <c r="SU36" s="77"/>
      <c r="SV36" s="77"/>
      <c r="SW36" s="83"/>
      <c r="SX36" s="560"/>
      <c r="SY36" s="77"/>
      <c r="SZ36" s="444"/>
      <c r="TA36" s="77"/>
      <c r="TB36" s="444"/>
      <c r="TC36" s="77"/>
      <c r="TD36" s="444"/>
      <c r="TE36" s="77"/>
      <c r="TF36" s="444"/>
      <c r="TG36" s="77"/>
      <c r="TH36" s="444"/>
      <c r="TI36" s="77"/>
      <c r="TJ36" s="444"/>
      <c r="TK36" s="77"/>
      <c r="TL36" s="77"/>
      <c r="TM36" s="77"/>
      <c r="TN36" s="83"/>
      <c r="TO36" s="83"/>
      <c r="TP36" s="560"/>
      <c r="TQ36" s="77"/>
      <c r="TR36" s="444"/>
      <c r="TS36" s="77"/>
      <c r="TT36" s="444"/>
      <c r="TU36" s="77"/>
      <c r="TV36" s="444"/>
      <c r="TW36" s="77"/>
      <c r="TX36" s="444"/>
      <c r="TY36" s="77"/>
      <c r="TZ36" s="444"/>
      <c r="UA36" s="77"/>
      <c r="UB36" s="444"/>
      <c r="UC36" s="77"/>
      <c r="UD36" s="77"/>
      <c r="UE36" s="77"/>
      <c r="UF36" s="83"/>
      <c r="UG36" s="83"/>
      <c r="UH36" s="616"/>
      <c r="UI36" s="77"/>
      <c r="UJ36" s="77"/>
      <c r="UK36" s="83"/>
      <c r="UL36" s="616"/>
      <c r="UM36" s="77"/>
      <c r="UN36" s="77"/>
      <c r="UO36" s="83"/>
      <c r="UP36" s="616"/>
      <c r="UQ36" s="77"/>
      <c r="UR36" s="77"/>
      <c r="US36" s="83"/>
      <c r="UT36" s="83"/>
      <c r="UU36" s="616"/>
      <c r="UV36" s="77"/>
      <c r="UW36" s="77"/>
      <c r="UX36" s="83"/>
      <c r="UY36" s="616"/>
      <c r="UZ36" s="77"/>
      <c r="VA36" s="77"/>
      <c r="VB36" s="83"/>
      <c r="VC36" s="616"/>
      <c r="VD36" s="77"/>
      <c r="VE36" s="77"/>
      <c r="VF36" s="161"/>
    </row>
    <row r="37" spans="1:16286" s="619" customFormat="1">
      <c r="B37" s="501"/>
      <c r="C37" s="76"/>
      <c r="D37" s="4"/>
      <c r="E37" s="481"/>
      <c r="F37" s="77"/>
      <c r="G37" s="445"/>
      <c r="H37" s="77"/>
      <c r="I37" s="445"/>
      <c r="J37" s="77"/>
      <c r="K37" s="481"/>
      <c r="L37" s="77"/>
      <c r="M37" s="481"/>
      <c r="N37" s="77"/>
      <c r="O37" s="445"/>
      <c r="P37" s="77"/>
      <c r="Q37" s="445"/>
      <c r="R37" s="77"/>
      <c r="S37" s="445"/>
      <c r="T37" s="77"/>
      <c r="U37" s="445"/>
      <c r="V37" s="77"/>
      <c r="W37" s="445"/>
      <c r="X37" s="59"/>
      <c r="Y37" s="555"/>
      <c r="Z37" s="77"/>
      <c r="AA37" s="453"/>
      <c r="AB37" s="99"/>
      <c r="AC37" s="445"/>
      <c r="AD37" s="99"/>
      <c r="AE37" s="445"/>
      <c r="AF37" s="99"/>
      <c r="AG37" s="445"/>
      <c r="AH37" s="99"/>
      <c r="AI37" s="445"/>
      <c r="AJ37" s="99"/>
      <c r="AK37" s="445"/>
      <c r="AL37" s="99"/>
      <c r="AM37" s="77"/>
      <c r="AN37" s="77"/>
      <c r="AO37" s="83"/>
      <c r="AP37" s="83"/>
      <c r="AQ37" s="481"/>
      <c r="AR37" s="77"/>
      <c r="AS37" s="450"/>
      <c r="AT37" s="77"/>
      <c r="AU37" s="450"/>
      <c r="AV37" s="77"/>
      <c r="AW37" s="450"/>
      <c r="AX37" s="77"/>
      <c r="AY37" s="450"/>
      <c r="AZ37" s="77"/>
      <c r="BA37" s="450"/>
      <c r="BB37" s="77"/>
      <c r="BC37" s="450"/>
      <c r="BD37" s="77"/>
      <c r="BE37" s="450"/>
      <c r="BF37" s="77"/>
      <c r="BG37" s="450"/>
      <c r="BH37" s="77"/>
      <c r="BI37" s="77"/>
      <c r="BJ37" s="77"/>
      <c r="BL37" s="560"/>
      <c r="BM37" s="77"/>
      <c r="BN37" s="444"/>
      <c r="BO37" s="77"/>
      <c r="BP37" s="444"/>
      <c r="BQ37" s="77"/>
      <c r="BR37" s="444"/>
      <c r="BS37" s="77"/>
      <c r="BT37" s="444"/>
      <c r="BU37" s="77"/>
      <c r="BV37" s="77"/>
      <c r="BW37" s="77"/>
      <c r="BX37" s="83"/>
      <c r="BY37" s="616"/>
      <c r="BZ37" s="77"/>
      <c r="CA37" s="77"/>
      <c r="CB37" s="83"/>
      <c r="CC37" s="618"/>
      <c r="CD37" s="83"/>
      <c r="CE37" s="698"/>
      <c r="CF37" s="83"/>
      <c r="CG37" s="574"/>
      <c r="CH37" s="83"/>
      <c r="CI37" s="574"/>
      <c r="CJ37" s="83"/>
      <c r="CK37" s="574"/>
      <c r="CL37" s="83"/>
      <c r="CM37" s="574"/>
      <c r="CN37" s="83"/>
      <c r="CO37" s="574"/>
      <c r="CP37" s="83"/>
      <c r="CQ37" s="574"/>
      <c r="CR37" s="83"/>
      <c r="CS37" s="77"/>
      <c r="CT37" s="77"/>
      <c r="CU37" s="83"/>
      <c r="CV37" s="618"/>
      <c r="CW37" s="481"/>
      <c r="CX37" s="112"/>
      <c r="CY37" s="507"/>
      <c r="CZ37" s="112"/>
      <c r="DA37" s="507"/>
      <c r="DB37" s="112"/>
      <c r="DC37" s="507"/>
      <c r="DD37" s="112"/>
      <c r="DE37" s="507"/>
      <c r="DF37" s="203"/>
      <c r="DG37" s="507"/>
      <c r="DH37" s="203"/>
      <c r="DI37" s="507"/>
      <c r="DJ37" s="203"/>
      <c r="DK37" s="507"/>
      <c r="DL37" s="203"/>
      <c r="DM37" s="507"/>
      <c r="DN37" s="203"/>
      <c r="DO37" s="507"/>
      <c r="DP37" s="203"/>
      <c r="DQ37" s="507"/>
      <c r="DR37" s="203"/>
      <c r="DS37" s="507"/>
      <c r="DT37" s="203"/>
      <c r="DU37" s="112"/>
      <c r="DV37" s="112"/>
      <c r="DW37" s="84"/>
      <c r="DX37" s="84"/>
      <c r="DY37" s="481"/>
      <c r="DZ37" s="112"/>
      <c r="EA37" s="493"/>
      <c r="EB37" s="112"/>
      <c r="EC37" s="493"/>
      <c r="ED37" s="112"/>
      <c r="EE37" s="493"/>
      <c r="EF37" s="112"/>
      <c r="EG37" s="493"/>
      <c r="EH37" s="112"/>
      <c r="EI37" s="493"/>
      <c r="EJ37" s="112"/>
      <c r="EK37" s="493"/>
      <c r="EL37" s="112"/>
      <c r="EM37" s="493"/>
      <c r="EN37" s="112"/>
      <c r="EO37" s="493"/>
      <c r="EP37" s="112"/>
      <c r="EQ37" s="493"/>
      <c r="ER37" s="112"/>
      <c r="ES37" s="493"/>
      <c r="ET37" s="112"/>
      <c r="EU37" s="501"/>
      <c r="EV37" s="112"/>
      <c r="EW37" s="501"/>
      <c r="EX37" s="112"/>
      <c r="EY37" s="165"/>
      <c r="EZ37" s="112"/>
      <c r="FA37" s="84"/>
      <c r="FB37" s="616"/>
      <c r="FC37" s="77"/>
      <c r="FD37" s="77"/>
      <c r="FE37" s="83"/>
      <c r="FF37" s="83"/>
      <c r="FG37" s="481"/>
      <c r="FH37" s="77"/>
      <c r="FI37" s="450"/>
      <c r="FJ37" s="77"/>
      <c r="FK37" s="450"/>
      <c r="FL37" s="77"/>
      <c r="FM37" s="450"/>
      <c r="FN37" s="77"/>
      <c r="FO37" s="77"/>
      <c r="FP37" s="77"/>
      <c r="FQ37" s="83"/>
      <c r="FR37" s="481"/>
      <c r="FS37" s="77"/>
      <c r="FT37" s="450"/>
      <c r="FU37" s="77"/>
      <c r="FV37" s="450"/>
      <c r="FW37" s="77"/>
      <c r="FX37" s="450"/>
      <c r="FY37" s="77"/>
      <c r="FZ37" s="450"/>
      <c r="GA37" s="77"/>
      <c r="GB37" s="450"/>
      <c r="GC37" s="77"/>
      <c r="GD37" s="450"/>
      <c r="GE37" s="77"/>
      <c r="GF37" s="450"/>
      <c r="GG37" s="77"/>
      <c r="GH37" s="77"/>
      <c r="GI37" s="77"/>
      <c r="GJ37" s="83"/>
      <c r="GK37" s="83"/>
      <c r="GL37" s="481"/>
      <c r="GM37" s="77"/>
      <c r="GN37" s="450"/>
      <c r="GO37" s="77"/>
      <c r="GP37" s="450"/>
      <c r="GQ37" s="124"/>
      <c r="GR37" s="450"/>
      <c r="GS37" s="124"/>
      <c r="GT37" s="450"/>
      <c r="GU37" s="124"/>
      <c r="GV37" s="450"/>
      <c r="GW37" s="124"/>
      <c r="GX37" s="450"/>
      <c r="GY37" s="124"/>
      <c r="GZ37" s="77"/>
      <c r="HA37" s="77"/>
      <c r="HB37" s="83"/>
      <c r="HC37" s="83"/>
      <c r="HD37" s="481"/>
      <c r="HE37" s="77"/>
      <c r="HF37" s="481"/>
      <c r="HG37" s="77"/>
      <c r="HH37" s="481"/>
      <c r="HI37" s="77"/>
      <c r="HJ37" s="481"/>
      <c r="HK37" s="77"/>
      <c r="HL37" s="481"/>
      <c r="HM37" s="77"/>
      <c r="HN37" s="481"/>
      <c r="HO37" s="77"/>
      <c r="HP37" s="481"/>
      <c r="HQ37" s="77"/>
      <c r="HR37" s="77"/>
      <c r="HS37" s="77"/>
      <c r="HT37" s="83"/>
      <c r="HU37" s="616"/>
      <c r="HV37" s="77"/>
      <c r="HW37" s="77"/>
      <c r="HX37" s="83"/>
      <c r="HY37" s="616"/>
      <c r="HZ37" s="77"/>
      <c r="IA37" s="77"/>
      <c r="IB37" s="83"/>
      <c r="IC37" s="616"/>
      <c r="ID37" s="77"/>
      <c r="IE37" s="77"/>
      <c r="IF37" s="83"/>
      <c r="IG37" s="616"/>
      <c r="IH37" s="77"/>
      <c r="II37" s="77"/>
      <c r="IJ37" s="83"/>
      <c r="IK37" s="83"/>
      <c r="IL37" s="83"/>
      <c r="IM37" s="560"/>
      <c r="IN37" s="77"/>
      <c r="IO37" s="444"/>
      <c r="IP37" s="77"/>
      <c r="IQ37" s="444"/>
      <c r="IR37" s="77"/>
      <c r="IS37" s="444"/>
      <c r="IT37" s="77"/>
      <c r="IU37" s="444"/>
      <c r="IV37" s="77"/>
      <c r="IW37" s="444"/>
      <c r="IX37" s="77"/>
      <c r="IY37" s="444"/>
      <c r="IZ37" s="77"/>
      <c r="JA37" s="444"/>
      <c r="JB37" s="77"/>
      <c r="JC37" s="444"/>
      <c r="JD37" s="77"/>
      <c r="JE37" s="77"/>
      <c r="JF37" s="77"/>
      <c r="JG37" s="83"/>
      <c r="JH37" s="83"/>
      <c r="JI37" s="560"/>
      <c r="JJ37" s="77"/>
      <c r="JK37" s="444"/>
      <c r="JL37" s="77"/>
      <c r="JM37" s="444"/>
      <c r="JN37" s="77"/>
      <c r="JO37" s="444"/>
      <c r="JP37" s="77"/>
      <c r="JQ37" s="444"/>
      <c r="JR37" s="77"/>
      <c r="JS37" s="444"/>
      <c r="JT37" s="77"/>
      <c r="JU37" s="444"/>
      <c r="JV37" s="77"/>
      <c r="JW37" s="77"/>
      <c r="JX37" s="77"/>
      <c r="JY37" s="83"/>
      <c r="JZ37" s="83"/>
      <c r="KA37" s="560"/>
      <c r="KB37" s="77"/>
      <c r="KC37" s="444"/>
      <c r="KD37" s="77"/>
      <c r="KE37" s="444"/>
      <c r="KF37" s="77"/>
      <c r="KG37" s="444"/>
      <c r="KH37" s="77"/>
      <c r="KI37" s="444"/>
      <c r="KJ37" s="77"/>
      <c r="KK37" s="444"/>
      <c r="KL37" s="77"/>
      <c r="KM37" s="444"/>
      <c r="KN37" s="77"/>
      <c r="KO37" s="444"/>
      <c r="KP37" s="77"/>
      <c r="KQ37" s="444"/>
      <c r="KR37" s="77"/>
      <c r="KS37" s="444"/>
      <c r="KT37" s="77"/>
      <c r="KU37" s="444"/>
      <c r="KV37" s="77"/>
      <c r="KW37" s="444"/>
      <c r="KX37" s="77"/>
      <c r="KY37" s="444"/>
      <c r="KZ37" s="77"/>
      <c r="LA37" s="444"/>
      <c r="LB37" s="77"/>
      <c r="LC37" s="444"/>
      <c r="LD37" s="77"/>
      <c r="LE37" s="444"/>
      <c r="LF37" s="77"/>
      <c r="LG37" s="77"/>
      <c r="LH37" s="77"/>
      <c r="LI37" s="83"/>
      <c r="LJ37" s="83"/>
      <c r="LK37" s="560"/>
      <c r="LL37" s="77"/>
      <c r="LM37" s="444"/>
      <c r="LN37" s="77"/>
      <c r="LO37" s="444"/>
      <c r="LP37" s="77"/>
      <c r="LQ37" s="444"/>
      <c r="LR37" s="77"/>
      <c r="LS37" s="444"/>
      <c r="LT37" s="77"/>
      <c r="LU37" s="444"/>
      <c r="LV37" s="77"/>
      <c r="LW37" s="444"/>
      <c r="LX37" s="77"/>
      <c r="LY37" s="444"/>
      <c r="LZ37" s="77"/>
      <c r="MA37" s="444"/>
      <c r="MB37" s="77"/>
      <c r="MC37" s="444"/>
      <c r="MD37" s="77"/>
      <c r="ME37" s="444"/>
      <c r="MF37" s="77"/>
      <c r="MG37" s="444"/>
      <c r="MH37" s="77"/>
      <c r="MI37" s="444"/>
      <c r="MJ37" s="77"/>
      <c r="MK37" s="444"/>
      <c r="ML37" s="77"/>
      <c r="MM37" s="77"/>
      <c r="MN37" s="77"/>
      <c r="MO37" s="83"/>
      <c r="MP37" s="83"/>
      <c r="MQ37" s="560"/>
      <c r="MR37" s="77"/>
      <c r="MS37" s="444"/>
      <c r="MT37" s="77"/>
      <c r="MU37" s="444"/>
      <c r="MV37" s="77"/>
      <c r="MW37" s="444"/>
      <c r="MX37" s="77"/>
      <c r="MY37" s="444"/>
      <c r="MZ37" s="77"/>
      <c r="NA37" s="444"/>
      <c r="NB37" s="77"/>
      <c r="NC37" s="444"/>
      <c r="ND37" s="77"/>
      <c r="NE37" s="444"/>
      <c r="NF37" s="77"/>
      <c r="NG37" s="444"/>
      <c r="NH37" s="77"/>
      <c r="NI37" s="444"/>
      <c r="NJ37" s="77"/>
      <c r="NK37" s="444"/>
      <c r="NL37" s="77"/>
      <c r="NM37" s="444"/>
      <c r="NN37" s="77"/>
      <c r="NO37" s="444"/>
      <c r="NP37" s="77"/>
      <c r="NQ37" s="444"/>
      <c r="NR37" s="77"/>
      <c r="NS37" s="77"/>
      <c r="NT37" s="77"/>
      <c r="NU37" s="83"/>
      <c r="NV37" s="83"/>
      <c r="NW37" s="445"/>
      <c r="NX37" s="145"/>
      <c r="NY37" s="445"/>
      <c r="NZ37" s="145"/>
      <c r="OA37" s="445"/>
      <c r="OB37" s="145"/>
      <c r="OC37" s="445"/>
      <c r="OD37" s="145"/>
      <c r="OE37" s="445"/>
      <c r="OF37" s="145"/>
      <c r="OG37" s="445"/>
      <c r="OH37" s="145"/>
      <c r="OI37" s="445"/>
      <c r="OJ37" s="145"/>
      <c r="OK37" s="555"/>
      <c r="OL37" s="145"/>
      <c r="OM37" s="555"/>
      <c r="ON37" s="145"/>
      <c r="OO37" s="555"/>
      <c r="OP37" s="555"/>
      <c r="OQ37" s="555"/>
      <c r="OR37" s="555"/>
      <c r="OS37" s="555"/>
      <c r="OT37" s="555"/>
      <c r="OU37" s="555"/>
      <c r="OV37" s="555"/>
      <c r="OW37" s="555"/>
      <c r="OX37" s="555"/>
      <c r="OY37" s="555"/>
      <c r="OZ37" s="555"/>
      <c r="PA37" s="555"/>
      <c r="PB37" s="555"/>
      <c r="PC37" s="555"/>
      <c r="PD37" s="555"/>
      <c r="PE37" s="682"/>
      <c r="PF37" s="682"/>
      <c r="PG37" s="555"/>
      <c r="PH37" s="555"/>
      <c r="PI37" s="719"/>
      <c r="PJ37" s="145"/>
      <c r="PK37" s="719"/>
      <c r="PL37" s="719"/>
      <c r="PM37" s="719"/>
      <c r="PN37" s="719"/>
      <c r="PO37" s="719"/>
      <c r="PP37" s="719"/>
      <c r="PQ37" s="719"/>
      <c r="PR37" s="719"/>
      <c r="PS37" s="719"/>
      <c r="PT37" s="719"/>
      <c r="PU37" s="719"/>
      <c r="PV37" s="719"/>
      <c r="PW37" s="719"/>
      <c r="PX37" s="719"/>
      <c r="PY37" s="77"/>
      <c r="PZ37" s="77"/>
      <c r="QA37" s="83"/>
      <c r="QB37" s="59"/>
      <c r="QC37" s="59"/>
      <c r="QD37" s="59"/>
      <c r="QE37" s="59"/>
      <c r="QF37" s="59"/>
      <c r="QG37" s="59"/>
      <c r="QH37" s="59"/>
      <c r="QI37" s="59"/>
      <c r="QJ37" s="59"/>
      <c r="QK37" s="59"/>
      <c r="QL37" s="59"/>
      <c r="QM37" s="59"/>
      <c r="QN37" s="77"/>
      <c r="QO37" s="77"/>
      <c r="QP37" s="59"/>
      <c r="QQ37" s="83"/>
      <c r="QR37" s="560"/>
      <c r="QS37" s="77"/>
      <c r="QT37" s="444"/>
      <c r="QU37" s="77"/>
      <c r="QV37" s="444"/>
      <c r="QW37" s="77"/>
      <c r="QX37" s="444"/>
      <c r="QY37" s="77"/>
      <c r="QZ37" s="444"/>
      <c r="RA37" s="77"/>
      <c r="RB37" s="444"/>
      <c r="RC37" s="77"/>
      <c r="RD37" s="444"/>
      <c r="RE37" s="77"/>
      <c r="RF37" s="444"/>
      <c r="RG37" s="77"/>
      <c r="RH37" s="444"/>
      <c r="RI37" s="77"/>
      <c r="RJ37" s="444"/>
      <c r="RK37" s="77"/>
      <c r="RL37" s="444"/>
      <c r="RM37" s="77"/>
      <c r="RN37" s="444"/>
      <c r="RO37" s="77"/>
      <c r="RP37" s="77"/>
      <c r="RQ37" s="77"/>
      <c r="RR37" s="83"/>
      <c r="RS37" s="83"/>
      <c r="RT37" s="616"/>
      <c r="RU37" s="77"/>
      <c r="RV37" s="77"/>
      <c r="RW37" s="83"/>
      <c r="RX37" s="616"/>
      <c r="RY37" s="77"/>
      <c r="RZ37" s="77"/>
      <c r="SA37" s="83"/>
      <c r="SB37" s="616"/>
      <c r="SC37" s="77"/>
      <c r="SD37" s="77"/>
      <c r="SE37" s="83"/>
      <c r="SF37" s="83"/>
      <c r="SG37" s="560"/>
      <c r="SH37" s="77"/>
      <c r="SI37" s="444"/>
      <c r="SJ37" s="77"/>
      <c r="SK37" s="444"/>
      <c r="SL37" s="77"/>
      <c r="SM37" s="444"/>
      <c r="SN37" s="77"/>
      <c r="SO37" s="444"/>
      <c r="SP37" s="77"/>
      <c r="SQ37" s="444"/>
      <c r="SR37" s="77"/>
      <c r="SS37" s="444"/>
      <c r="ST37" s="77"/>
      <c r="SU37" s="77"/>
      <c r="SV37" s="77"/>
      <c r="SW37" s="83"/>
      <c r="SX37" s="560"/>
      <c r="SY37" s="77"/>
      <c r="SZ37" s="444"/>
      <c r="TA37" s="77"/>
      <c r="TB37" s="444"/>
      <c r="TC37" s="77"/>
      <c r="TD37" s="444"/>
      <c r="TE37" s="77"/>
      <c r="TF37" s="444"/>
      <c r="TG37" s="77"/>
      <c r="TH37" s="444"/>
      <c r="TI37" s="77"/>
      <c r="TJ37" s="444"/>
      <c r="TK37" s="77"/>
      <c r="TL37" s="77"/>
      <c r="TM37" s="77"/>
      <c r="TN37" s="83"/>
      <c r="TO37" s="83"/>
      <c r="TP37" s="560"/>
      <c r="TQ37" s="77"/>
      <c r="TR37" s="444"/>
      <c r="TS37" s="77"/>
      <c r="TT37" s="444"/>
      <c r="TU37" s="77"/>
      <c r="TV37" s="444"/>
      <c r="TW37" s="77"/>
      <c r="TX37" s="444"/>
      <c r="TY37" s="77"/>
      <c r="TZ37" s="444"/>
      <c r="UA37" s="77"/>
      <c r="UB37" s="444"/>
      <c r="UC37" s="77"/>
      <c r="UD37" s="77"/>
      <c r="UE37" s="77"/>
      <c r="UF37" s="83"/>
      <c r="UG37" s="83"/>
      <c r="UH37" s="616"/>
      <c r="UI37" s="77"/>
      <c r="UJ37" s="77"/>
      <c r="UK37" s="83"/>
      <c r="UL37" s="616"/>
      <c r="UM37" s="77"/>
      <c r="UN37" s="77"/>
      <c r="UO37" s="83"/>
      <c r="UP37" s="616"/>
      <c r="UQ37" s="77"/>
      <c r="UR37" s="77"/>
      <c r="US37" s="83"/>
      <c r="UT37" s="83"/>
      <c r="UU37" s="616"/>
      <c r="UV37" s="77"/>
      <c r="UW37" s="77"/>
      <c r="UX37" s="83"/>
      <c r="UY37" s="616"/>
      <c r="UZ37" s="77"/>
      <c r="VA37" s="77"/>
      <c r="VB37" s="83"/>
      <c r="VC37" s="616"/>
      <c r="VD37" s="77"/>
      <c r="VE37" s="77"/>
      <c r="VF37" s="161"/>
    </row>
    <row r="38" spans="1:16286" s="619" customFormat="1">
      <c r="B38" s="501"/>
      <c r="C38" s="76"/>
      <c r="D38" s="4"/>
      <c r="E38" s="481"/>
      <c r="F38" s="77"/>
      <c r="G38" s="445"/>
      <c r="H38" s="77"/>
      <c r="I38" s="445"/>
      <c r="J38" s="77"/>
      <c r="K38" s="481"/>
      <c r="L38" s="77"/>
      <c r="M38" s="481"/>
      <c r="N38" s="77"/>
      <c r="O38" s="445"/>
      <c r="P38" s="77"/>
      <c r="Q38" s="445"/>
      <c r="R38" s="77"/>
      <c r="S38" s="445"/>
      <c r="T38" s="77"/>
      <c r="U38" s="445"/>
      <c r="V38" s="77"/>
      <c r="W38" s="445"/>
      <c r="X38" s="59"/>
      <c r="Y38" s="555"/>
      <c r="Z38" s="77"/>
      <c r="AA38" s="453"/>
      <c r="AB38" s="99"/>
      <c r="AC38" s="445"/>
      <c r="AD38" s="99"/>
      <c r="AE38" s="445"/>
      <c r="AF38" s="99"/>
      <c r="AG38" s="445"/>
      <c r="AH38" s="99"/>
      <c r="AI38" s="445"/>
      <c r="AJ38" s="99"/>
      <c r="AK38" s="445"/>
      <c r="AL38" s="99"/>
      <c r="AM38" s="77"/>
      <c r="AN38" s="77"/>
      <c r="AO38" s="83"/>
      <c r="AP38" s="83"/>
      <c r="AQ38" s="481"/>
      <c r="AR38" s="77"/>
      <c r="AS38" s="450"/>
      <c r="AT38" s="77"/>
      <c r="AU38" s="450"/>
      <c r="AV38" s="77"/>
      <c r="AW38" s="450"/>
      <c r="AX38" s="77"/>
      <c r="AY38" s="450"/>
      <c r="AZ38" s="77"/>
      <c r="BA38" s="450"/>
      <c r="BB38" s="77"/>
      <c r="BC38" s="450"/>
      <c r="BD38" s="77"/>
      <c r="BE38" s="450"/>
      <c r="BF38" s="77"/>
      <c r="BG38" s="450"/>
      <c r="BH38" s="77"/>
      <c r="BI38" s="77"/>
      <c r="BJ38" s="77"/>
      <c r="BL38" s="560"/>
      <c r="BM38" s="77"/>
      <c r="BN38" s="444"/>
      <c r="BO38" s="77"/>
      <c r="BP38" s="444"/>
      <c r="BQ38" s="77"/>
      <c r="BR38" s="444"/>
      <c r="BS38" s="77"/>
      <c r="BT38" s="444"/>
      <c r="BU38" s="77"/>
      <c r="BV38" s="77"/>
      <c r="BW38" s="77"/>
      <c r="BX38" s="83"/>
      <c r="BY38" s="616"/>
      <c r="BZ38" s="77"/>
      <c r="CA38" s="77"/>
      <c r="CB38" s="83"/>
      <c r="CC38" s="618"/>
      <c r="CD38" s="83"/>
      <c r="CE38" s="698"/>
      <c r="CF38" s="83"/>
      <c r="CG38" s="574"/>
      <c r="CH38" s="83"/>
      <c r="CI38" s="574"/>
      <c r="CJ38" s="83"/>
      <c r="CK38" s="574"/>
      <c r="CL38" s="83"/>
      <c r="CM38" s="574"/>
      <c r="CN38" s="83"/>
      <c r="CO38" s="574"/>
      <c r="CP38" s="83"/>
      <c r="CQ38" s="574"/>
      <c r="CR38" s="83"/>
      <c r="CS38" s="77"/>
      <c r="CT38" s="77"/>
      <c r="CU38" s="83"/>
      <c r="CV38" s="618"/>
      <c r="CW38" s="481"/>
      <c r="CX38" s="77"/>
      <c r="CY38" s="450"/>
      <c r="CZ38" s="77"/>
      <c r="DA38" s="450"/>
      <c r="DB38" s="77"/>
      <c r="DC38" s="450"/>
      <c r="DD38" s="77"/>
      <c r="DE38" s="450"/>
      <c r="DF38" s="99"/>
      <c r="DG38" s="450"/>
      <c r="DH38" s="99"/>
      <c r="DI38" s="450"/>
      <c r="DJ38" s="99"/>
      <c r="DK38" s="450"/>
      <c r="DL38" s="99"/>
      <c r="DM38" s="450"/>
      <c r="DN38" s="99"/>
      <c r="DO38" s="450"/>
      <c r="DP38" s="99"/>
      <c r="DQ38" s="450"/>
      <c r="DR38" s="99"/>
      <c r="DS38" s="450"/>
      <c r="DT38" s="99"/>
      <c r="DU38" s="77"/>
      <c r="DV38" s="77"/>
      <c r="DW38" s="83"/>
      <c r="DX38" s="83"/>
      <c r="DY38" s="481"/>
      <c r="DZ38" s="77"/>
      <c r="EA38" s="492"/>
      <c r="EB38" s="77"/>
      <c r="EC38" s="492"/>
      <c r="ED38" s="77"/>
      <c r="EE38" s="492"/>
      <c r="EF38" s="77"/>
      <c r="EG38" s="492"/>
      <c r="EH38" s="77"/>
      <c r="EI38" s="492"/>
      <c r="EJ38" s="77"/>
      <c r="EK38" s="492"/>
      <c r="EL38" s="77"/>
      <c r="EM38" s="492"/>
      <c r="EN38" s="77"/>
      <c r="EO38" s="492"/>
      <c r="EP38" s="77"/>
      <c r="EQ38" s="492"/>
      <c r="ER38" s="77"/>
      <c r="ES38" s="492"/>
      <c r="ET38" s="77"/>
      <c r="EU38" s="498"/>
      <c r="EV38" s="77"/>
      <c r="EW38" s="498"/>
      <c r="EX38" s="77"/>
      <c r="EY38" s="121"/>
      <c r="EZ38" s="77"/>
      <c r="FA38" s="83"/>
      <c r="FB38" s="616"/>
      <c r="FC38" s="77"/>
      <c r="FD38" s="77"/>
      <c r="FE38" s="83"/>
      <c r="FF38" s="83"/>
      <c r="FG38" s="481"/>
      <c r="FH38" s="77"/>
      <c r="FI38" s="450"/>
      <c r="FJ38" s="77"/>
      <c r="FK38" s="450"/>
      <c r="FL38" s="77"/>
      <c r="FM38" s="450"/>
      <c r="FN38" s="77"/>
      <c r="FO38" s="77"/>
      <c r="FP38" s="77"/>
      <c r="FQ38" s="83"/>
      <c r="FR38" s="481"/>
      <c r="FS38" s="77"/>
      <c r="FT38" s="450"/>
      <c r="FU38" s="77"/>
      <c r="FV38" s="450"/>
      <c r="FW38" s="77"/>
      <c r="FX38" s="450"/>
      <c r="FY38" s="77"/>
      <c r="FZ38" s="450"/>
      <c r="GA38" s="77"/>
      <c r="GB38" s="450"/>
      <c r="GC38" s="77"/>
      <c r="GD38" s="450"/>
      <c r="GE38" s="77"/>
      <c r="GF38" s="450"/>
      <c r="GG38" s="77"/>
      <c r="GH38" s="77"/>
      <c r="GI38" s="77"/>
      <c r="GJ38" s="83"/>
      <c r="GK38" s="83"/>
      <c r="GL38" s="481"/>
      <c r="GM38" s="77"/>
      <c r="GN38" s="450"/>
      <c r="GO38" s="77"/>
      <c r="GP38" s="450"/>
      <c r="GQ38" s="124"/>
      <c r="GR38" s="450"/>
      <c r="GS38" s="124"/>
      <c r="GT38" s="450"/>
      <c r="GU38" s="124"/>
      <c r="GV38" s="450"/>
      <c r="GW38" s="124"/>
      <c r="GX38" s="450"/>
      <c r="GY38" s="124"/>
      <c r="GZ38" s="77"/>
      <c r="HA38" s="77"/>
      <c r="HB38" s="83"/>
      <c r="HC38" s="83"/>
      <c r="HD38" s="481"/>
      <c r="HE38" s="77"/>
      <c r="HF38" s="481"/>
      <c r="HG38" s="77"/>
      <c r="HH38" s="481"/>
      <c r="HI38" s="77"/>
      <c r="HJ38" s="481"/>
      <c r="HK38" s="77"/>
      <c r="HL38" s="481"/>
      <c r="HM38" s="77"/>
      <c r="HN38" s="481"/>
      <c r="HO38" s="77"/>
      <c r="HP38" s="481"/>
      <c r="HQ38" s="77"/>
      <c r="HR38" s="77"/>
      <c r="HS38" s="77"/>
      <c r="HT38" s="83"/>
      <c r="HU38" s="616"/>
      <c r="HV38" s="77"/>
      <c r="HW38" s="77"/>
      <c r="HX38" s="83"/>
      <c r="HY38" s="616"/>
      <c r="HZ38" s="77"/>
      <c r="IA38" s="77"/>
      <c r="IB38" s="83"/>
      <c r="IC38" s="616"/>
      <c r="ID38" s="77"/>
      <c r="IE38" s="77"/>
      <c r="IF38" s="83"/>
      <c r="IG38" s="616"/>
      <c r="IH38" s="77"/>
      <c r="II38" s="77"/>
      <c r="IJ38" s="83"/>
      <c r="IK38" s="83"/>
      <c r="IL38" s="83"/>
      <c r="IM38" s="560"/>
      <c r="IN38" s="77"/>
      <c r="IO38" s="444"/>
      <c r="IP38" s="77"/>
      <c r="IQ38" s="444"/>
      <c r="IR38" s="77"/>
      <c r="IS38" s="444"/>
      <c r="IT38" s="77"/>
      <c r="IU38" s="444"/>
      <c r="IV38" s="77"/>
      <c r="IW38" s="444"/>
      <c r="IX38" s="77"/>
      <c r="IY38" s="444"/>
      <c r="IZ38" s="77"/>
      <c r="JA38" s="444"/>
      <c r="JB38" s="77"/>
      <c r="JC38" s="444"/>
      <c r="JD38" s="77"/>
      <c r="JE38" s="77"/>
      <c r="JF38" s="77"/>
      <c r="JG38" s="83"/>
      <c r="JH38" s="83"/>
      <c r="JI38" s="560"/>
      <c r="JJ38" s="77"/>
      <c r="JK38" s="444"/>
      <c r="JL38" s="77"/>
      <c r="JM38" s="444"/>
      <c r="JN38" s="77"/>
      <c r="JO38" s="444"/>
      <c r="JP38" s="77"/>
      <c r="JQ38" s="444"/>
      <c r="JR38" s="77"/>
      <c r="JS38" s="444"/>
      <c r="JT38" s="77"/>
      <c r="JU38" s="444"/>
      <c r="JV38" s="77"/>
      <c r="JW38" s="77"/>
      <c r="JX38" s="77"/>
      <c r="JY38" s="83"/>
      <c r="JZ38" s="83"/>
      <c r="KA38" s="560"/>
      <c r="KB38" s="77"/>
      <c r="KC38" s="444"/>
      <c r="KD38" s="77"/>
      <c r="KE38" s="444"/>
      <c r="KF38" s="77"/>
      <c r="KG38" s="444"/>
      <c r="KH38" s="77"/>
      <c r="KI38" s="444"/>
      <c r="KJ38" s="77"/>
      <c r="KK38" s="444"/>
      <c r="KL38" s="77"/>
      <c r="KM38" s="444"/>
      <c r="KN38" s="77"/>
      <c r="KO38" s="444"/>
      <c r="KP38" s="77"/>
      <c r="KQ38" s="444"/>
      <c r="KR38" s="77"/>
      <c r="KS38" s="444"/>
      <c r="KT38" s="77"/>
      <c r="KU38" s="444"/>
      <c r="KV38" s="77"/>
      <c r="KW38" s="444"/>
      <c r="KX38" s="77"/>
      <c r="KY38" s="444"/>
      <c r="KZ38" s="77"/>
      <c r="LA38" s="444"/>
      <c r="LB38" s="77"/>
      <c r="LC38" s="444"/>
      <c r="LD38" s="77"/>
      <c r="LE38" s="444"/>
      <c r="LF38" s="77"/>
      <c r="LG38" s="77"/>
      <c r="LH38" s="77"/>
      <c r="LI38" s="83"/>
      <c r="LJ38" s="83"/>
      <c r="LK38" s="560"/>
      <c r="LL38" s="77"/>
      <c r="LM38" s="444"/>
      <c r="LN38" s="77"/>
      <c r="LO38" s="444"/>
      <c r="LP38" s="77"/>
      <c r="LQ38" s="444"/>
      <c r="LR38" s="77"/>
      <c r="LS38" s="444"/>
      <c r="LT38" s="77"/>
      <c r="LU38" s="444"/>
      <c r="LV38" s="77"/>
      <c r="LW38" s="444"/>
      <c r="LX38" s="77"/>
      <c r="LY38" s="444"/>
      <c r="LZ38" s="77"/>
      <c r="MA38" s="444"/>
      <c r="MB38" s="77"/>
      <c r="MC38" s="444"/>
      <c r="MD38" s="77"/>
      <c r="ME38" s="444"/>
      <c r="MF38" s="77"/>
      <c r="MG38" s="444"/>
      <c r="MH38" s="77"/>
      <c r="MI38" s="444"/>
      <c r="MJ38" s="77"/>
      <c r="MK38" s="444"/>
      <c r="ML38" s="77"/>
      <c r="MM38" s="77"/>
      <c r="MN38" s="77"/>
      <c r="MO38" s="83"/>
      <c r="MP38" s="83"/>
      <c r="MQ38" s="560"/>
      <c r="MR38" s="77"/>
      <c r="MS38" s="444"/>
      <c r="MT38" s="77"/>
      <c r="MU38" s="444"/>
      <c r="MV38" s="77"/>
      <c r="MW38" s="444"/>
      <c r="MX38" s="77"/>
      <c r="MY38" s="444"/>
      <c r="MZ38" s="77"/>
      <c r="NA38" s="444"/>
      <c r="NB38" s="77"/>
      <c r="NC38" s="444"/>
      <c r="ND38" s="77"/>
      <c r="NE38" s="444"/>
      <c r="NF38" s="77"/>
      <c r="NG38" s="444"/>
      <c r="NH38" s="77"/>
      <c r="NI38" s="444"/>
      <c r="NJ38" s="77"/>
      <c r="NK38" s="444"/>
      <c r="NL38" s="77"/>
      <c r="NM38" s="444"/>
      <c r="NN38" s="77"/>
      <c r="NO38" s="444"/>
      <c r="NP38" s="77"/>
      <c r="NQ38" s="444"/>
      <c r="NR38" s="77"/>
      <c r="NS38" s="77"/>
      <c r="NT38" s="77"/>
      <c r="NU38" s="83"/>
      <c r="NV38" s="83"/>
      <c r="NW38" s="445"/>
      <c r="NX38" s="145"/>
      <c r="NY38" s="445"/>
      <c r="NZ38" s="145"/>
      <c r="OA38" s="445"/>
      <c r="OB38" s="145"/>
      <c r="OC38" s="445"/>
      <c r="OD38" s="145"/>
      <c r="OE38" s="445"/>
      <c r="OF38" s="145"/>
      <c r="OG38" s="445"/>
      <c r="OH38" s="145"/>
      <c r="OI38" s="445"/>
      <c r="OJ38" s="145"/>
      <c r="OK38" s="555"/>
      <c r="OL38" s="145"/>
      <c r="OM38" s="555"/>
      <c r="ON38" s="145"/>
      <c r="OO38" s="555"/>
      <c r="OP38" s="555"/>
      <c r="OQ38" s="555"/>
      <c r="OR38" s="555"/>
      <c r="OS38" s="555"/>
      <c r="OT38" s="555"/>
      <c r="OU38" s="555"/>
      <c r="OV38" s="555"/>
      <c r="OW38" s="555"/>
      <c r="OX38" s="555"/>
      <c r="OY38" s="555"/>
      <c r="OZ38" s="555"/>
      <c r="PA38" s="555"/>
      <c r="PB38" s="555"/>
      <c r="PC38" s="555"/>
      <c r="PD38" s="555"/>
      <c r="PE38" s="682"/>
      <c r="PF38" s="682"/>
      <c r="PG38" s="555"/>
      <c r="PH38" s="555"/>
      <c r="PI38" s="719"/>
      <c r="PJ38" s="145"/>
      <c r="PK38" s="719"/>
      <c r="PL38" s="719"/>
      <c r="PM38" s="719"/>
      <c r="PN38" s="719"/>
      <c r="PO38" s="719"/>
      <c r="PP38" s="719"/>
      <c r="PQ38" s="719"/>
      <c r="PR38" s="719"/>
      <c r="PS38" s="719"/>
      <c r="PT38" s="719"/>
      <c r="PU38" s="719"/>
      <c r="PV38" s="719"/>
      <c r="PW38" s="719"/>
      <c r="PX38" s="719"/>
      <c r="PY38" s="77"/>
      <c r="PZ38" s="77"/>
      <c r="QA38" s="83"/>
      <c r="QB38" s="59"/>
      <c r="QC38" s="59"/>
      <c r="QD38" s="59"/>
      <c r="QE38" s="59"/>
      <c r="QF38" s="59"/>
      <c r="QG38" s="59"/>
      <c r="QH38" s="59"/>
      <c r="QI38" s="59"/>
      <c r="QJ38" s="59"/>
      <c r="QK38" s="59"/>
      <c r="QL38" s="59"/>
      <c r="QM38" s="59"/>
      <c r="QN38" s="77"/>
      <c r="QO38" s="77"/>
      <c r="QP38" s="59"/>
      <c r="QQ38" s="83"/>
      <c r="QR38" s="560"/>
      <c r="QS38" s="77"/>
      <c r="QT38" s="444"/>
      <c r="QU38" s="77"/>
      <c r="QV38" s="444"/>
      <c r="QW38" s="77"/>
      <c r="QX38" s="444"/>
      <c r="QY38" s="77"/>
      <c r="QZ38" s="444"/>
      <c r="RA38" s="77"/>
      <c r="RB38" s="444"/>
      <c r="RC38" s="77"/>
      <c r="RD38" s="444"/>
      <c r="RE38" s="77"/>
      <c r="RF38" s="444"/>
      <c r="RG38" s="77"/>
      <c r="RH38" s="444"/>
      <c r="RI38" s="77"/>
      <c r="RJ38" s="444"/>
      <c r="RK38" s="77"/>
      <c r="RL38" s="444"/>
      <c r="RM38" s="77"/>
      <c r="RN38" s="444"/>
      <c r="RO38" s="77"/>
      <c r="RP38" s="77"/>
      <c r="RQ38" s="77"/>
      <c r="RR38" s="83"/>
      <c r="RS38" s="83"/>
      <c r="RT38" s="616"/>
      <c r="RU38" s="77"/>
      <c r="RV38" s="77"/>
      <c r="RW38" s="83"/>
      <c r="RX38" s="616"/>
      <c r="RY38" s="77"/>
      <c r="RZ38" s="77"/>
      <c r="SA38" s="83"/>
      <c r="SB38" s="616"/>
      <c r="SC38" s="77"/>
      <c r="SD38" s="77"/>
      <c r="SE38" s="83"/>
      <c r="SF38" s="83"/>
      <c r="SG38" s="560"/>
      <c r="SH38" s="77"/>
      <c r="SI38" s="444"/>
      <c r="SJ38" s="77"/>
      <c r="SK38" s="444"/>
      <c r="SL38" s="77"/>
      <c r="SM38" s="444"/>
      <c r="SN38" s="77"/>
      <c r="SO38" s="444"/>
      <c r="SP38" s="77"/>
      <c r="SQ38" s="444"/>
      <c r="SR38" s="77"/>
      <c r="SS38" s="444"/>
      <c r="ST38" s="77"/>
      <c r="SU38" s="77"/>
      <c r="SV38" s="77"/>
      <c r="SW38" s="83"/>
      <c r="SX38" s="560"/>
      <c r="SY38" s="77"/>
      <c r="SZ38" s="444"/>
      <c r="TA38" s="77"/>
      <c r="TB38" s="444"/>
      <c r="TC38" s="77"/>
      <c r="TD38" s="444"/>
      <c r="TE38" s="77"/>
      <c r="TF38" s="444"/>
      <c r="TG38" s="77"/>
      <c r="TH38" s="444"/>
      <c r="TI38" s="77"/>
      <c r="TJ38" s="444"/>
      <c r="TK38" s="77"/>
      <c r="TL38" s="77"/>
      <c r="TM38" s="77"/>
      <c r="TN38" s="83"/>
      <c r="TO38" s="83"/>
      <c r="TP38" s="560"/>
      <c r="TQ38" s="77"/>
      <c r="TR38" s="444"/>
      <c r="TS38" s="77"/>
      <c r="TT38" s="444"/>
      <c r="TU38" s="77"/>
      <c r="TV38" s="444"/>
      <c r="TW38" s="77"/>
      <c r="TX38" s="444"/>
      <c r="TY38" s="77"/>
      <c r="TZ38" s="444"/>
      <c r="UA38" s="77"/>
      <c r="UB38" s="444"/>
      <c r="UC38" s="77"/>
      <c r="UD38" s="77"/>
      <c r="UE38" s="77"/>
      <c r="UF38" s="83"/>
      <c r="UG38" s="83"/>
      <c r="UH38" s="616"/>
      <c r="UI38" s="77"/>
      <c r="UJ38" s="77"/>
      <c r="UK38" s="83"/>
      <c r="UL38" s="616"/>
      <c r="UM38" s="77"/>
      <c r="UN38" s="77"/>
      <c r="UO38" s="83"/>
      <c r="UP38" s="616"/>
      <c r="UQ38" s="77"/>
      <c r="UR38" s="77"/>
      <c r="US38" s="83"/>
      <c r="UT38" s="83"/>
      <c r="UU38" s="616"/>
      <c r="UV38" s="77"/>
      <c r="UW38" s="77"/>
      <c r="UX38" s="83"/>
      <c r="UY38" s="616"/>
      <c r="UZ38" s="77"/>
      <c r="VA38" s="77"/>
      <c r="VB38" s="83"/>
      <c r="VC38" s="616"/>
      <c r="VD38" s="77"/>
      <c r="VE38" s="77"/>
      <c r="VF38" s="161"/>
    </row>
    <row r="39" spans="1:16286" s="619" customFormat="1">
      <c r="B39" s="501"/>
      <c r="C39" s="76"/>
      <c r="D39" s="4"/>
      <c r="E39" s="633"/>
      <c r="F39" s="132"/>
      <c r="G39" s="477"/>
      <c r="H39" s="132"/>
      <c r="I39" s="477"/>
      <c r="J39" s="132"/>
      <c r="K39" s="633"/>
      <c r="L39" s="132"/>
      <c r="M39" s="633"/>
      <c r="N39" s="132"/>
      <c r="O39" s="477"/>
      <c r="P39" s="132"/>
      <c r="Q39" s="477"/>
      <c r="R39" s="132"/>
      <c r="S39" s="477"/>
      <c r="T39" s="132"/>
      <c r="U39" s="477"/>
      <c r="V39" s="132"/>
      <c r="W39" s="477"/>
      <c r="X39" s="134"/>
      <c r="Y39" s="479"/>
      <c r="Z39" s="77"/>
      <c r="AA39" s="453"/>
      <c r="AB39" s="99"/>
      <c r="AC39" s="445"/>
      <c r="AD39" s="99"/>
      <c r="AE39" s="445"/>
      <c r="AF39" s="99"/>
      <c r="AG39" s="445"/>
      <c r="AH39" s="99"/>
      <c r="AI39" s="445"/>
      <c r="AJ39" s="99"/>
      <c r="AK39" s="445"/>
      <c r="AL39" s="99"/>
      <c r="AM39" s="77"/>
      <c r="AN39" s="77"/>
      <c r="AO39" s="83"/>
      <c r="AP39" s="83"/>
      <c r="AQ39" s="633"/>
      <c r="AR39" s="133"/>
      <c r="AS39" s="526"/>
      <c r="AT39" s="133"/>
      <c r="AU39" s="526"/>
      <c r="AV39" s="132"/>
      <c r="AW39" s="526"/>
      <c r="AX39" s="134"/>
      <c r="AY39" s="527"/>
      <c r="AZ39" s="132"/>
      <c r="BA39" s="526"/>
      <c r="BB39" s="132"/>
      <c r="BC39" s="526"/>
      <c r="BD39" s="132"/>
      <c r="BE39" s="526"/>
      <c r="BF39" s="132"/>
      <c r="BG39" s="526"/>
      <c r="BH39" s="132"/>
      <c r="BI39" s="132"/>
      <c r="BJ39" s="132"/>
      <c r="BL39" s="560"/>
      <c r="BM39" s="77"/>
      <c r="BN39" s="444"/>
      <c r="BO39" s="77"/>
      <c r="BP39" s="444"/>
      <c r="BQ39" s="77"/>
      <c r="BR39" s="444"/>
      <c r="BS39" s="77"/>
      <c r="BT39" s="444"/>
      <c r="BU39" s="77"/>
      <c r="BV39" s="77"/>
      <c r="BW39" s="77"/>
      <c r="BX39" s="83"/>
      <c r="BY39" s="616"/>
      <c r="BZ39" s="77"/>
      <c r="CA39" s="77"/>
      <c r="CB39" s="83"/>
      <c r="CC39" s="618"/>
      <c r="CD39" s="83"/>
      <c r="CE39" s="698"/>
      <c r="CF39" s="83"/>
      <c r="CG39" s="574"/>
      <c r="CH39" s="83"/>
      <c r="CI39" s="574"/>
      <c r="CJ39" s="83"/>
      <c r="CK39" s="574"/>
      <c r="CL39" s="83"/>
      <c r="CM39" s="574"/>
      <c r="CN39" s="83"/>
      <c r="CO39" s="574"/>
      <c r="CP39" s="83"/>
      <c r="CQ39" s="574"/>
      <c r="CR39" s="83"/>
      <c r="CS39" s="77"/>
      <c r="CT39" s="77"/>
      <c r="CU39" s="83"/>
      <c r="CV39" s="618"/>
      <c r="CW39" s="481"/>
      <c r="CX39" s="77"/>
      <c r="CY39" s="450"/>
      <c r="CZ39" s="77"/>
      <c r="DA39" s="450"/>
      <c r="DB39" s="77"/>
      <c r="DC39" s="450"/>
      <c r="DD39" s="77"/>
      <c r="DE39" s="450"/>
      <c r="DF39" s="99"/>
      <c r="DG39" s="450"/>
      <c r="DH39" s="99"/>
      <c r="DI39" s="450"/>
      <c r="DJ39" s="99"/>
      <c r="DK39" s="450"/>
      <c r="DL39" s="99"/>
      <c r="DM39" s="450"/>
      <c r="DN39" s="99"/>
      <c r="DO39" s="450"/>
      <c r="DP39" s="99"/>
      <c r="DQ39" s="450"/>
      <c r="DR39" s="99"/>
      <c r="DS39" s="450"/>
      <c r="DT39" s="99"/>
      <c r="DU39" s="77"/>
      <c r="DV39" s="77"/>
      <c r="DW39" s="83"/>
      <c r="DX39" s="83"/>
      <c r="DY39" s="481"/>
      <c r="DZ39" s="77"/>
      <c r="EA39" s="492"/>
      <c r="EB39" s="77"/>
      <c r="EC39" s="492"/>
      <c r="ED39" s="77"/>
      <c r="EE39" s="492"/>
      <c r="EF39" s="77"/>
      <c r="EG39" s="492"/>
      <c r="EH39" s="77"/>
      <c r="EI39" s="498"/>
      <c r="EJ39" s="77"/>
      <c r="EK39" s="492"/>
      <c r="EL39" s="77"/>
      <c r="EM39" s="492"/>
      <c r="EN39" s="77"/>
      <c r="EO39" s="492"/>
      <c r="EP39" s="77"/>
      <c r="EQ39" s="492"/>
      <c r="ER39" s="77"/>
      <c r="ES39" s="492"/>
      <c r="ET39" s="77"/>
      <c r="EU39" s="498"/>
      <c r="EV39" s="77"/>
      <c r="EW39" s="498"/>
      <c r="EX39" s="77"/>
      <c r="EY39" s="121"/>
      <c r="EZ39" s="77"/>
      <c r="FA39" s="83"/>
      <c r="FB39" s="616"/>
      <c r="FC39" s="77"/>
      <c r="FD39" s="77"/>
      <c r="FE39" s="83"/>
      <c r="FF39" s="83"/>
      <c r="FG39" s="481"/>
      <c r="FH39" s="77"/>
      <c r="FI39" s="450"/>
      <c r="FJ39" s="77"/>
      <c r="FK39" s="450"/>
      <c r="FL39" s="77"/>
      <c r="FM39" s="450"/>
      <c r="FN39" s="77"/>
      <c r="FO39" s="77"/>
      <c r="FP39" s="77"/>
      <c r="FQ39" s="83"/>
      <c r="FR39" s="481"/>
      <c r="FS39" s="77"/>
      <c r="FT39" s="450"/>
      <c r="FU39" s="77"/>
      <c r="FV39" s="450"/>
      <c r="FW39" s="77"/>
      <c r="FX39" s="450"/>
      <c r="FY39" s="77"/>
      <c r="FZ39" s="450"/>
      <c r="GA39" s="77"/>
      <c r="GB39" s="450"/>
      <c r="GC39" s="77"/>
      <c r="GD39" s="450"/>
      <c r="GE39" s="77"/>
      <c r="GF39" s="450"/>
      <c r="GG39" s="77"/>
      <c r="GH39" s="77"/>
      <c r="GI39" s="77"/>
      <c r="GJ39" s="83"/>
      <c r="GK39" s="83"/>
      <c r="GL39" s="481"/>
      <c r="GM39" s="77"/>
      <c r="GN39" s="450"/>
      <c r="GO39" s="77"/>
      <c r="GP39" s="450"/>
      <c r="GQ39" s="124"/>
      <c r="GR39" s="450"/>
      <c r="GS39" s="124"/>
      <c r="GT39" s="450"/>
      <c r="GU39" s="124"/>
      <c r="GV39" s="450"/>
      <c r="GW39" s="124"/>
      <c r="GX39" s="450"/>
      <c r="GY39" s="124"/>
      <c r="GZ39" s="77"/>
      <c r="HA39" s="77"/>
      <c r="HB39" s="83"/>
      <c r="HC39" s="83"/>
      <c r="HD39" s="481"/>
      <c r="HE39" s="77"/>
      <c r="HF39" s="481"/>
      <c r="HG39" s="77"/>
      <c r="HH39" s="481"/>
      <c r="HI39" s="77"/>
      <c r="HJ39" s="481"/>
      <c r="HK39" s="77"/>
      <c r="HL39" s="481"/>
      <c r="HM39" s="77"/>
      <c r="HN39" s="481"/>
      <c r="HO39" s="77"/>
      <c r="HP39" s="481"/>
      <c r="HQ39" s="77"/>
      <c r="HR39" s="77"/>
      <c r="HS39" s="77"/>
      <c r="HT39" s="83"/>
      <c r="HU39" s="616"/>
      <c r="HV39" s="77"/>
      <c r="HW39" s="77"/>
      <c r="HX39" s="83"/>
      <c r="HY39" s="616"/>
      <c r="HZ39" s="77"/>
      <c r="IA39" s="77"/>
      <c r="IB39" s="83"/>
      <c r="IC39" s="616"/>
      <c r="ID39" s="77"/>
      <c r="IE39" s="77"/>
      <c r="IF39" s="83"/>
      <c r="IG39" s="616"/>
      <c r="IH39" s="77"/>
      <c r="II39" s="77"/>
      <c r="IJ39" s="83"/>
      <c r="IK39" s="83"/>
      <c r="IL39" s="83"/>
      <c r="IM39" s="560"/>
      <c r="IN39" s="77"/>
      <c r="IO39" s="444"/>
      <c r="IP39" s="77"/>
      <c r="IQ39" s="444"/>
      <c r="IR39" s="77"/>
      <c r="IS39" s="444"/>
      <c r="IT39" s="77"/>
      <c r="IU39" s="444"/>
      <c r="IV39" s="77"/>
      <c r="IW39" s="444"/>
      <c r="IX39" s="77"/>
      <c r="IY39" s="444"/>
      <c r="IZ39" s="77"/>
      <c r="JA39" s="444"/>
      <c r="JB39" s="77"/>
      <c r="JC39" s="444"/>
      <c r="JD39" s="77"/>
      <c r="JE39" s="77"/>
      <c r="JF39" s="77"/>
      <c r="JG39" s="83"/>
      <c r="JH39" s="83"/>
      <c r="JI39" s="560"/>
      <c r="JJ39" s="77"/>
      <c r="JK39" s="444"/>
      <c r="JL39" s="77"/>
      <c r="JM39" s="444"/>
      <c r="JN39" s="77"/>
      <c r="JO39" s="444"/>
      <c r="JP39" s="77"/>
      <c r="JQ39" s="444"/>
      <c r="JR39" s="77"/>
      <c r="JS39" s="444"/>
      <c r="JT39" s="77"/>
      <c r="JU39" s="444"/>
      <c r="JV39" s="77"/>
      <c r="JW39" s="77"/>
      <c r="JX39" s="77"/>
      <c r="JY39" s="83"/>
      <c r="JZ39" s="83"/>
      <c r="KA39" s="560"/>
      <c r="KB39" s="77"/>
      <c r="KC39" s="444"/>
      <c r="KD39" s="77"/>
      <c r="KE39" s="444"/>
      <c r="KF39" s="77"/>
      <c r="KG39" s="444"/>
      <c r="KH39" s="77"/>
      <c r="KI39" s="444"/>
      <c r="KJ39" s="77"/>
      <c r="KK39" s="444"/>
      <c r="KL39" s="77"/>
      <c r="KM39" s="444"/>
      <c r="KN39" s="77"/>
      <c r="KO39" s="444"/>
      <c r="KP39" s="77"/>
      <c r="KQ39" s="444"/>
      <c r="KR39" s="77"/>
      <c r="KS39" s="444"/>
      <c r="KT39" s="77"/>
      <c r="KU39" s="444"/>
      <c r="KV39" s="77"/>
      <c r="KW39" s="444"/>
      <c r="KX39" s="77"/>
      <c r="KY39" s="444"/>
      <c r="KZ39" s="77"/>
      <c r="LA39" s="444"/>
      <c r="LB39" s="77"/>
      <c r="LC39" s="444"/>
      <c r="LD39" s="77"/>
      <c r="LE39" s="444"/>
      <c r="LF39" s="77"/>
      <c r="LG39" s="77"/>
      <c r="LH39" s="77"/>
      <c r="LI39" s="83"/>
      <c r="LJ39" s="83"/>
      <c r="LK39" s="560"/>
      <c r="LL39" s="77"/>
      <c r="LM39" s="444"/>
      <c r="LN39" s="77"/>
      <c r="LO39" s="444"/>
      <c r="LP39" s="77"/>
      <c r="LQ39" s="444"/>
      <c r="LR39" s="77"/>
      <c r="LS39" s="444"/>
      <c r="LT39" s="77"/>
      <c r="LU39" s="444"/>
      <c r="LV39" s="77"/>
      <c r="LW39" s="444"/>
      <c r="LX39" s="77"/>
      <c r="LY39" s="444"/>
      <c r="LZ39" s="77"/>
      <c r="MA39" s="444"/>
      <c r="MB39" s="77"/>
      <c r="MC39" s="444"/>
      <c r="MD39" s="77"/>
      <c r="ME39" s="444"/>
      <c r="MF39" s="77"/>
      <c r="MG39" s="444"/>
      <c r="MH39" s="77"/>
      <c r="MI39" s="444"/>
      <c r="MJ39" s="77"/>
      <c r="MK39" s="444"/>
      <c r="ML39" s="77"/>
      <c r="MM39" s="77"/>
      <c r="MN39" s="77"/>
      <c r="MO39" s="83"/>
      <c r="MP39" s="83"/>
      <c r="MQ39" s="560"/>
      <c r="MR39" s="77"/>
      <c r="MS39" s="444"/>
      <c r="MT39" s="77"/>
      <c r="MU39" s="444"/>
      <c r="MV39" s="77"/>
      <c r="MW39" s="444"/>
      <c r="MX39" s="77"/>
      <c r="MY39" s="444"/>
      <c r="MZ39" s="77"/>
      <c r="NA39" s="444"/>
      <c r="NB39" s="77"/>
      <c r="NC39" s="444"/>
      <c r="ND39" s="77"/>
      <c r="NE39" s="444"/>
      <c r="NF39" s="77"/>
      <c r="NG39" s="444"/>
      <c r="NH39" s="77"/>
      <c r="NI39" s="444"/>
      <c r="NJ39" s="77"/>
      <c r="NK39" s="444"/>
      <c r="NL39" s="77"/>
      <c r="NM39" s="444"/>
      <c r="NN39" s="77"/>
      <c r="NO39" s="444"/>
      <c r="NP39" s="77"/>
      <c r="NQ39" s="444"/>
      <c r="NR39" s="77"/>
      <c r="NS39" s="77"/>
      <c r="NT39" s="77"/>
      <c r="NU39" s="83"/>
      <c r="NV39" s="83"/>
      <c r="NW39" s="445"/>
      <c r="NX39" s="145"/>
      <c r="NY39" s="445"/>
      <c r="NZ39" s="145"/>
      <c r="OA39" s="445"/>
      <c r="OB39" s="145"/>
      <c r="OC39" s="445"/>
      <c r="OD39" s="145"/>
      <c r="OE39" s="445"/>
      <c r="OF39" s="145"/>
      <c r="OG39" s="445"/>
      <c r="OH39" s="145"/>
      <c r="OI39" s="445"/>
      <c r="OJ39" s="145"/>
      <c r="OK39" s="555"/>
      <c r="OL39" s="145"/>
      <c r="OM39" s="555"/>
      <c r="ON39" s="145"/>
      <c r="OO39" s="555"/>
      <c r="OP39" s="555"/>
      <c r="OQ39" s="555"/>
      <c r="OR39" s="555"/>
      <c r="OS39" s="555"/>
      <c r="OT39" s="555"/>
      <c r="OU39" s="555"/>
      <c r="OV39" s="555"/>
      <c r="OW39" s="555"/>
      <c r="OX39" s="555"/>
      <c r="OY39" s="555"/>
      <c r="OZ39" s="555"/>
      <c r="PA39" s="555"/>
      <c r="PB39" s="555"/>
      <c r="PC39" s="555"/>
      <c r="PD39" s="555"/>
      <c r="PE39" s="682"/>
      <c r="PF39" s="682"/>
      <c r="PG39" s="555"/>
      <c r="PH39" s="555"/>
      <c r="PI39" s="719"/>
      <c r="PJ39" s="145"/>
      <c r="PK39" s="719"/>
      <c r="PL39" s="719"/>
      <c r="PM39" s="719"/>
      <c r="PN39" s="719"/>
      <c r="PO39" s="719"/>
      <c r="PP39" s="719"/>
      <c r="PQ39" s="719"/>
      <c r="PR39" s="719"/>
      <c r="PS39" s="719"/>
      <c r="PT39" s="719"/>
      <c r="PU39" s="719"/>
      <c r="PV39" s="719"/>
      <c r="PW39" s="719"/>
      <c r="PX39" s="719"/>
      <c r="PY39" s="77"/>
      <c r="PZ39" s="77"/>
      <c r="QA39" s="83"/>
      <c r="QB39" s="59"/>
      <c r="QC39" s="59"/>
      <c r="QD39" s="59"/>
      <c r="QE39" s="59"/>
      <c r="QF39" s="59"/>
      <c r="QG39" s="59"/>
      <c r="QH39" s="59"/>
      <c r="QI39" s="59"/>
      <c r="QJ39" s="59"/>
      <c r="QK39" s="59"/>
      <c r="QL39" s="59"/>
      <c r="QM39" s="59"/>
      <c r="QN39" s="77"/>
      <c r="QO39" s="77"/>
      <c r="QP39" s="59"/>
      <c r="QQ39" s="83"/>
      <c r="QR39" s="560"/>
      <c r="QS39" s="77"/>
      <c r="QT39" s="444"/>
      <c r="QU39" s="77"/>
      <c r="QV39" s="444"/>
      <c r="QW39" s="77"/>
      <c r="QX39" s="444"/>
      <c r="QY39" s="77"/>
      <c r="QZ39" s="444"/>
      <c r="RA39" s="77"/>
      <c r="RB39" s="444"/>
      <c r="RC39" s="77"/>
      <c r="RD39" s="444"/>
      <c r="RE39" s="77"/>
      <c r="RF39" s="444"/>
      <c r="RG39" s="77"/>
      <c r="RH39" s="444"/>
      <c r="RI39" s="77"/>
      <c r="RJ39" s="444"/>
      <c r="RK39" s="77"/>
      <c r="RL39" s="444"/>
      <c r="RM39" s="77"/>
      <c r="RN39" s="444"/>
      <c r="RO39" s="77"/>
      <c r="RP39" s="77"/>
      <c r="RQ39" s="77"/>
      <c r="RR39" s="83"/>
      <c r="RS39" s="83"/>
      <c r="RT39" s="616"/>
      <c r="RU39" s="77"/>
      <c r="RV39" s="77"/>
      <c r="RW39" s="83"/>
      <c r="RX39" s="616"/>
      <c r="RY39" s="77"/>
      <c r="RZ39" s="77"/>
      <c r="SA39" s="83"/>
      <c r="SB39" s="616"/>
      <c r="SC39" s="77"/>
      <c r="SD39" s="77"/>
      <c r="SE39" s="83"/>
      <c r="SF39" s="83"/>
      <c r="SG39" s="560"/>
      <c r="SH39" s="77"/>
      <c r="SI39" s="444"/>
      <c r="SJ39" s="77"/>
      <c r="SK39" s="444"/>
      <c r="SL39" s="77"/>
      <c r="SM39" s="444"/>
      <c r="SN39" s="77"/>
      <c r="SO39" s="444"/>
      <c r="SP39" s="77"/>
      <c r="SQ39" s="444"/>
      <c r="SR39" s="77"/>
      <c r="SS39" s="444"/>
      <c r="ST39" s="77"/>
      <c r="SU39" s="77"/>
      <c r="SV39" s="77"/>
      <c r="SW39" s="83"/>
      <c r="SX39" s="560"/>
      <c r="SY39" s="77"/>
      <c r="SZ39" s="444"/>
      <c r="TA39" s="77"/>
      <c r="TB39" s="444"/>
      <c r="TC39" s="77"/>
      <c r="TD39" s="444"/>
      <c r="TE39" s="77"/>
      <c r="TF39" s="444"/>
      <c r="TG39" s="77"/>
      <c r="TH39" s="444"/>
      <c r="TI39" s="77"/>
      <c r="TJ39" s="444"/>
      <c r="TK39" s="77"/>
      <c r="TL39" s="77"/>
      <c r="TM39" s="77"/>
      <c r="TN39" s="83"/>
      <c r="TO39" s="83"/>
      <c r="TP39" s="560"/>
      <c r="TQ39" s="77"/>
      <c r="TR39" s="444"/>
      <c r="TS39" s="77"/>
      <c r="TT39" s="444"/>
      <c r="TU39" s="77"/>
      <c r="TV39" s="444"/>
      <c r="TW39" s="77"/>
      <c r="TX39" s="444"/>
      <c r="TY39" s="77"/>
      <c r="TZ39" s="444"/>
      <c r="UA39" s="77"/>
      <c r="UB39" s="444"/>
      <c r="UC39" s="77"/>
      <c r="UD39" s="77"/>
      <c r="UE39" s="77"/>
      <c r="UF39" s="83"/>
      <c r="UG39" s="83"/>
      <c r="UH39" s="616"/>
      <c r="UI39" s="77"/>
      <c r="UJ39" s="77"/>
      <c r="UK39" s="83"/>
      <c r="UL39" s="616"/>
      <c r="UM39" s="77"/>
      <c r="UN39" s="77"/>
      <c r="UO39" s="83"/>
      <c r="UP39" s="616"/>
      <c r="UQ39" s="77"/>
      <c r="UR39" s="77"/>
      <c r="US39" s="83"/>
      <c r="UT39" s="83"/>
      <c r="UU39" s="616"/>
      <c r="UV39" s="77"/>
      <c r="UW39" s="77"/>
      <c r="UX39" s="83"/>
      <c r="UY39" s="616"/>
      <c r="UZ39" s="77"/>
      <c r="VA39" s="77"/>
      <c r="VB39" s="83"/>
      <c r="VC39" s="616"/>
      <c r="VD39" s="77"/>
      <c r="VE39" s="77"/>
      <c r="VF39" s="161"/>
    </row>
    <row r="40" spans="1:16286" s="619" customFormat="1">
      <c r="B40" s="501"/>
      <c r="C40" s="76"/>
      <c r="D40" s="4"/>
      <c r="E40" s="481"/>
      <c r="F40" s="77"/>
      <c r="G40" s="445"/>
      <c r="H40" s="77"/>
      <c r="I40" s="445"/>
      <c r="J40" s="77"/>
      <c r="K40" s="481"/>
      <c r="L40" s="77"/>
      <c r="M40" s="481"/>
      <c r="N40" s="77"/>
      <c r="O40" s="445"/>
      <c r="P40" s="77"/>
      <c r="Q40" s="445"/>
      <c r="R40" s="77"/>
      <c r="S40" s="445"/>
      <c r="T40" s="77"/>
      <c r="U40" s="445"/>
      <c r="V40" s="77"/>
      <c r="W40" s="445"/>
      <c r="X40" s="59"/>
      <c r="Y40" s="555"/>
      <c r="Z40" s="77"/>
      <c r="AA40" s="453"/>
      <c r="AB40" s="99"/>
      <c r="AC40" s="445"/>
      <c r="AD40" s="99"/>
      <c r="AE40" s="445"/>
      <c r="AF40" s="99"/>
      <c r="AG40" s="445"/>
      <c r="AH40" s="99"/>
      <c r="AI40" s="445"/>
      <c r="AJ40" s="99"/>
      <c r="AK40" s="445"/>
      <c r="AL40" s="99"/>
      <c r="AM40" s="77"/>
      <c r="AN40" s="77"/>
      <c r="AO40" s="83"/>
      <c r="AP40" s="83"/>
      <c r="AQ40" s="481"/>
      <c r="AR40" s="77"/>
      <c r="AS40" s="450"/>
      <c r="AT40" s="77"/>
      <c r="AU40" s="450"/>
      <c r="AV40" s="77"/>
      <c r="AW40" s="450"/>
      <c r="AX40" s="77"/>
      <c r="AY40" s="450"/>
      <c r="AZ40" s="77"/>
      <c r="BA40" s="450"/>
      <c r="BB40" s="77"/>
      <c r="BC40" s="450"/>
      <c r="BD40" s="77"/>
      <c r="BE40" s="450"/>
      <c r="BF40" s="77"/>
      <c r="BG40" s="450"/>
      <c r="BH40" s="77"/>
      <c r="BI40" s="77"/>
      <c r="BJ40" s="77"/>
      <c r="BL40" s="560"/>
      <c r="BM40" s="77"/>
      <c r="BN40" s="444"/>
      <c r="BO40" s="77"/>
      <c r="BP40" s="444"/>
      <c r="BQ40" s="77"/>
      <c r="BR40" s="444"/>
      <c r="BS40" s="77"/>
      <c r="BT40" s="444"/>
      <c r="BU40" s="77"/>
      <c r="BV40" s="77"/>
      <c r="BW40" s="77"/>
      <c r="BX40" s="83"/>
      <c r="BY40" s="616"/>
      <c r="BZ40" s="77"/>
      <c r="CA40" s="77"/>
      <c r="CB40" s="83"/>
      <c r="CC40" s="618"/>
      <c r="CD40" s="83"/>
      <c r="CE40" s="698"/>
      <c r="CF40" s="83"/>
      <c r="CG40" s="574"/>
      <c r="CH40" s="83"/>
      <c r="CI40" s="574"/>
      <c r="CJ40" s="83"/>
      <c r="CK40" s="574"/>
      <c r="CL40" s="83"/>
      <c r="CM40" s="574"/>
      <c r="CN40" s="83"/>
      <c r="CO40" s="574"/>
      <c r="CP40" s="83"/>
      <c r="CQ40" s="574"/>
      <c r="CR40" s="83"/>
      <c r="CS40" s="77"/>
      <c r="CT40" s="77"/>
      <c r="CU40" s="83"/>
      <c r="CV40" s="618"/>
      <c r="CW40" s="481"/>
      <c r="CX40" s="77"/>
      <c r="CY40" s="450"/>
      <c r="CZ40" s="77"/>
      <c r="DA40" s="450"/>
      <c r="DB40" s="77"/>
      <c r="DC40" s="450"/>
      <c r="DD40" s="77"/>
      <c r="DE40" s="450"/>
      <c r="DF40" s="99"/>
      <c r="DG40" s="450"/>
      <c r="DH40" s="99"/>
      <c r="DI40" s="450"/>
      <c r="DJ40" s="99"/>
      <c r="DK40" s="450"/>
      <c r="DL40" s="99"/>
      <c r="DM40" s="450"/>
      <c r="DN40" s="99"/>
      <c r="DO40" s="450"/>
      <c r="DP40" s="99"/>
      <c r="DQ40" s="450"/>
      <c r="DR40" s="99"/>
      <c r="DS40" s="450"/>
      <c r="DT40" s="99"/>
      <c r="DU40" s="77"/>
      <c r="DV40" s="77"/>
      <c r="DW40" s="83"/>
      <c r="DX40" s="83"/>
      <c r="DY40" s="481"/>
      <c r="DZ40" s="77"/>
      <c r="EA40" s="492"/>
      <c r="EB40" s="77"/>
      <c r="EC40" s="492"/>
      <c r="ED40" s="77"/>
      <c r="EE40" s="492"/>
      <c r="EF40" s="77"/>
      <c r="EG40" s="492"/>
      <c r="EH40" s="77"/>
      <c r="EI40" s="492"/>
      <c r="EJ40" s="77"/>
      <c r="EK40" s="492"/>
      <c r="EL40" s="77"/>
      <c r="EM40" s="492"/>
      <c r="EN40" s="77"/>
      <c r="EO40" s="492"/>
      <c r="EP40" s="77"/>
      <c r="EQ40" s="492"/>
      <c r="ER40" s="77"/>
      <c r="ES40" s="492"/>
      <c r="ET40" s="77"/>
      <c r="EU40" s="498"/>
      <c r="EV40" s="77"/>
      <c r="EW40" s="498"/>
      <c r="EX40" s="77"/>
      <c r="EY40" s="121"/>
      <c r="EZ40" s="77"/>
      <c r="FA40" s="83"/>
      <c r="FB40" s="616"/>
      <c r="FC40" s="77"/>
      <c r="FD40" s="77"/>
      <c r="FE40" s="83"/>
      <c r="FF40" s="83"/>
      <c r="FG40" s="481"/>
      <c r="FH40" s="77"/>
      <c r="FI40" s="450"/>
      <c r="FJ40" s="77"/>
      <c r="FK40" s="450"/>
      <c r="FL40" s="77"/>
      <c r="FM40" s="450"/>
      <c r="FN40" s="77"/>
      <c r="FO40" s="77"/>
      <c r="FP40" s="77"/>
      <c r="FQ40" s="83"/>
      <c r="FR40" s="481"/>
      <c r="FS40" s="77"/>
      <c r="FT40" s="450"/>
      <c r="FU40" s="77"/>
      <c r="FV40" s="450"/>
      <c r="FW40" s="77"/>
      <c r="FX40" s="450"/>
      <c r="FY40" s="77"/>
      <c r="FZ40" s="450"/>
      <c r="GA40" s="77"/>
      <c r="GB40" s="450"/>
      <c r="GC40" s="77"/>
      <c r="GD40" s="450"/>
      <c r="GE40" s="77"/>
      <c r="GF40" s="450"/>
      <c r="GG40" s="77"/>
      <c r="GH40" s="77"/>
      <c r="GI40" s="77"/>
      <c r="GJ40" s="83"/>
      <c r="GK40" s="83"/>
      <c r="GL40" s="481"/>
      <c r="GM40" s="77"/>
      <c r="GN40" s="450"/>
      <c r="GO40" s="77"/>
      <c r="GP40" s="450"/>
      <c r="GQ40" s="124"/>
      <c r="GR40" s="450"/>
      <c r="GS40" s="124"/>
      <c r="GT40" s="450"/>
      <c r="GU40" s="124"/>
      <c r="GV40" s="450"/>
      <c r="GW40" s="124"/>
      <c r="GX40" s="450"/>
      <c r="GY40" s="124"/>
      <c r="GZ40" s="77"/>
      <c r="HA40" s="77"/>
      <c r="HB40" s="83"/>
      <c r="HC40" s="83"/>
      <c r="HD40" s="481"/>
      <c r="HE40" s="77"/>
      <c r="HF40" s="481"/>
      <c r="HG40" s="77"/>
      <c r="HH40" s="481"/>
      <c r="HI40" s="77"/>
      <c r="HJ40" s="481"/>
      <c r="HK40" s="77"/>
      <c r="HL40" s="481"/>
      <c r="HM40" s="77"/>
      <c r="HN40" s="481"/>
      <c r="HO40" s="77"/>
      <c r="HP40" s="481"/>
      <c r="HQ40" s="77"/>
      <c r="HR40" s="77"/>
      <c r="HS40" s="77"/>
      <c r="HT40" s="83"/>
      <c r="HU40" s="616"/>
      <c r="HV40" s="77"/>
      <c r="HW40" s="77"/>
      <c r="HX40" s="83"/>
      <c r="HY40" s="616"/>
      <c r="HZ40" s="77"/>
      <c r="IA40" s="77"/>
      <c r="IB40" s="83"/>
      <c r="IC40" s="616"/>
      <c r="ID40" s="77"/>
      <c r="IE40" s="77"/>
      <c r="IF40" s="83"/>
      <c r="IG40" s="616"/>
      <c r="IH40" s="77"/>
      <c r="II40" s="77"/>
      <c r="IJ40" s="83"/>
      <c r="IK40" s="83"/>
      <c r="IL40" s="83"/>
      <c r="IM40" s="560"/>
      <c r="IN40" s="77"/>
      <c r="IO40" s="444"/>
      <c r="IP40" s="77"/>
      <c r="IQ40" s="444"/>
      <c r="IR40" s="77"/>
      <c r="IS40" s="444"/>
      <c r="IT40" s="77"/>
      <c r="IU40" s="444"/>
      <c r="IV40" s="77"/>
      <c r="IW40" s="444"/>
      <c r="IX40" s="77"/>
      <c r="IY40" s="444"/>
      <c r="IZ40" s="77"/>
      <c r="JA40" s="444"/>
      <c r="JB40" s="77"/>
      <c r="JC40" s="444"/>
      <c r="JD40" s="77"/>
      <c r="JE40" s="77"/>
      <c r="JF40" s="77"/>
      <c r="JG40" s="83"/>
      <c r="JH40" s="83"/>
      <c r="JI40" s="560"/>
      <c r="JJ40" s="77"/>
      <c r="JK40" s="444"/>
      <c r="JL40" s="77"/>
      <c r="JM40" s="444"/>
      <c r="JN40" s="77"/>
      <c r="JO40" s="444"/>
      <c r="JP40" s="77"/>
      <c r="JQ40" s="444"/>
      <c r="JR40" s="77"/>
      <c r="JS40" s="444"/>
      <c r="JT40" s="77"/>
      <c r="JU40" s="444"/>
      <c r="JV40" s="77"/>
      <c r="JW40" s="77"/>
      <c r="JX40" s="77"/>
      <c r="JY40" s="83"/>
      <c r="JZ40" s="83"/>
      <c r="KA40" s="560"/>
      <c r="KB40" s="77"/>
      <c r="KC40" s="444"/>
      <c r="KD40" s="77"/>
      <c r="KE40" s="444"/>
      <c r="KF40" s="77"/>
      <c r="KG40" s="444"/>
      <c r="KH40" s="77"/>
      <c r="KI40" s="444"/>
      <c r="KJ40" s="77"/>
      <c r="KK40" s="444"/>
      <c r="KL40" s="77"/>
      <c r="KM40" s="444"/>
      <c r="KN40" s="77"/>
      <c r="KO40" s="444"/>
      <c r="KP40" s="77"/>
      <c r="KQ40" s="444"/>
      <c r="KR40" s="77"/>
      <c r="KS40" s="444"/>
      <c r="KT40" s="77"/>
      <c r="KU40" s="444"/>
      <c r="KV40" s="77"/>
      <c r="KW40" s="444"/>
      <c r="KX40" s="77"/>
      <c r="KY40" s="444"/>
      <c r="KZ40" s="77"/>
      <c r="LA40" s="444"/>
      <c r="LB40" s="77"/>
      <c r="LC40" s="444"/>
      <c r="LD40" s="77"/>
      <c r="LE40" s="444"/>
      <c r="LF40" s="77"/>
      <c r="LG40" s="77"/>
      <c r="LH40" s="77"/>
      <c r="LI40" s="83"/>
      <c r="LJ40" s="83"/>
      <c r="LK40" s="560"/>
      <c r="LL40" s="77"/>
      <c r="LM40" s="444"/>
      <c r="LN40" s="77"/>
      <c r="LO40" s="444"/>
      <c r="LP40" s="77"/>
      <c r="LQ40" s="444"/>
      <c r="LR40" s="77"/>
      <c r="LS40" s="444"/>
      <c r="LT40" s="77"/>
      <c r="LU40" s="444"/>
      <c r="LV40" s="77"/>
      <c r="LW40" s="444"/>
      <c r="LX40" s="77"/>
      <c r="LY40" s="444"/>
      <c r="LZ40" s="77"/>
      <c r="MA40" s="444"/>
      <c r="MB40" s="77"/>
      <c r="MC40" s="444"/>
      <c r="MD40" s="77"/>
      <c r="ME40" s="444"/>
      <c r="MF40" s="77"/>
      <c r="MG40" s="444"/>
      <c r="MH40" s="77"/>
      <c r="MI40" s="444"/>
      <c r="MJ40" s="77"/>
      <c r="MK40" s="444"/>
      <c r="ML40" s="77"/>
      <c r="MM40" s="77"/>
      <c r="MN40" s="77"/>
      <c r="MO40" s="83"/>
      <c r="MP40" s="83"/>
      <c r="MQ40" s="560"/>
      <c r="MR40" s="77"/>
      <c r="MS40" s="444"/>
      <c r="MT40" s="77"/>
      <c r="MU40" s="444"/>
      <c r="MV40" s="77"/>
      <c r="MW40" s="444"/>
      <c r="MX40" s="77"/>
      <c r="MY40" s="444"/>
      <c r="MZ40" s="77"/>
      <c r="NA40" s="444"/>
      <c r="NB40" s="77"/>
      <c r="NC40" s="444"/>
      <c r="ND40" s="77"/>
      <c r="NE40" s="444"/>
      <c r="NF40" s="77"/>
      <c r="NG40" s="444"/>
      <c r="NH40" s="77"/>
      <c r="NI40" s="444"/>
      <c r="NJ40" s="77"/>
      <c r="NK40" s="444"/>
      <c r="NL40" s="77"/>
      <c r="NM40" s="444"/>
      <c r="NN40" s="77"/>
      <c r="NO40" s="444"/>
      <c r="NP40" s="77"/>
      <c r="NQ40" s="444"/>
      <c r="NR40" s="77"/>
      <c r="NS40" s="77"/>
      <c r="NT40" s="77"/>
      <c r="NU40" s="83"/>
      <c r="NV40" s="83"/>
      <c r="NW40" s="445"/>
      <c r="NX40" s="77"/>
      <c r="NY40" s="445"/>
      <c r="NZ40" s="77"/>
      <c r="OA40" s="445"/>
      <c r="OB40" s="77"/>
      <c r="OC40" s="445"/>
      <c r="OD40" s="77"/>
      <c r="OE40" s="445"/>
      <c r="OF40" s="77"/>
      <c r="OG40" s="445"/>
      <c r="OH40" s="77"/>
      <c r="OI40" s="445"/>
      <c r="OJ40" s="77"/>
      <c r="OK40" s="555"/>
      <c r="OL40" s="77"/>
      <c r="OM40" s="555"/>
      <c r="ON40" s="555"/>
      <c r="OO40" s="555"/>
      <c r="OP40" s="555"/>
      <c r="OQ40" s="555"/>
      <c r="OR40" s="555"/>
      <c r="OS40" s="555"/>
      <c r="OT40" s="555"/>
      <c r="OU40" s="555"/>
      <c r="OV40" s="555"/>
      <c r="OW40" s="555"/>
      <c r="OX40" s="555"/>
      <c r="OY40" s="555"/>
      <c r="OZ40" s="555"/>
      <c r="PA40" s="555"/>
      <c r="PB40" s="555"/>
      <c r="PC40" s="555"/>
      <c r="PD40" s="555"/>
      <c r="PE40" s="682"/>
      <c r="PF40" s="682"/>
      <c r="PG40" s="555"/>
      <c r="PH40" s="555"/>
      <c r="PI40" s="719"/>
      <c r="PJ40" s="719"/>
      <c r="PK40" s="719"/>
      <c r="PL40" s="719"/>
      <c r="PM40" s="719"/>
      <c r="PN40" s="719"/>
      <c r="PO40" s="719"/>
      <c r="PP40" s="719"/>
      <c r="PQ40" s="719"/>
      <c r="PR40" s="719"/>
      <c r="PS40" s="719"/>
      <c r="PT40" s="719"/>
      <c r="PU40" s="719"/>
      <c r="PV40" s="719"/>
      <c r="PW40" s="719"/>
      <c r="PX40" s="719"/>
      <c r="PY40" s="77"/>
      <c r="PZ40" s="77"/>
      <c r="QA40" s="83"/>
      <c r="QB40" s="59"/>
      <c r="QC40" s="59"/>
      <c r="QD40" s="59"/>
      <c r="QE40" s="59"/>
      <c r="QF40" s="59"/>
      <c r="QG40" s="59"/>
      <c r="QH40" s="59"/>
      <c r="QI40" s="59"/>
      <c r="QJ40" s="59"/>
      <c r="QK40" s="59"/>
      <c r="QL40" s="59"/>
      <c r="QM40" s="59"/>
      <c r="QN40" s="77"/>
      <c r="QO40" s="77"/>
      <c r="QP40" s="59"/>
      <c r="QQ40" s="83"/>
      <c r="QR40" s="560"/>
      <c r="QS40" s="77"/>
      <c r="QT40" s="444"/>
      <c r="QU40" s="77"/>
      <c r="QV40" s="444"/>
      <c r="QW40" s="77"/>
      <c r="QX40" s="444"/>
      <c r="QY40" s="77"/>
      <c r="QZ40" s="444"/>
      <c r="RA40" s="77"/>
      <c r="RB40" s="444"/>
      <c r="RC40" s="77"/>
      <c r="RD40" s="444"/>
      <c r="RE40" s="77"/>
      <c r="RF40" s="444"/>
      <c r="RG40" s="77"/>
      <c r="RH40" s="444"/>
      <c r="RI40" s="77"/>
      <c r="RJ40" s="444"/>
      <c r="RK40" s="77"/>
      <c r="RL40" s="444"/>
      <c r="RM40" s="77"/>
      <c r="RN40" s="444"/>
      <c r="RO40" s="77"/>
      <c r="RP40" s="77"/>
      <c r="RQ40" s="77"/>
      <c r="RR40" s="83"/>
      <c r="RS40" s="83"/>
      <c r="RT40" s="616"/>
      <c r="RU40" s="77"/>
      <c r="RV40" s="77"/>
      <c r="RW40" s="83"/>
      <c r="RX40" s="616"/>
      <c r="RY40" s="77"/>
      <c r="RZ40" s="77"/>
      <c r="SA40" s="83"/>
      <c r="SB40" s="616"/>
      <c r="SC40" s="77"/>
      <c r="SD40" s="77"/>
      <c r="SE40" s="83"/>
      <c r="SF40" s="83"/>
      <c r="SG40" s="560"/>
      <c r="SH40" s="77"/>
      <c r="SI40" s="444"/>
      <c r="SJ40" s="77"/>
      <c r="SK40" s="444"/>
      <c r="SL40" s="77"/>
      <c r="SM40" s="444"/>
      <c r="SN40" s="77"/>
      <c r="SO40" s="444"/>
      <c r="SP40" s="77"/>
      <c r="SQ40" s="444"/>
      <c r="SR40" s="77"/>
      <c r="SS40" s="444"/>
      <c r="ST40" s="77"/>
      <c r="SU40" s="77"/>
      <c r="SV40" s="77"/>
      <c r="SW40" s="83"/>
      <c r="SX40" s="560"/>
      <c r="SY40" s="77"/>
      <c r="SZ40" s="444"/>
      <c r="TA40" s="77"/>
      <c r="TB40" s="444"/>
      <c r="TC40" s="77"/>
      <c r="TD40" s="444"/>
      <c r="TE40" s="77"/>
      <c r="TF40" s="444"/>
      <c r="TG40" s="77"/>
      <c r="TH40" s="444"/>
      <c r="TI40" s="77"/>
      <c r="TJ40" s="444"/>
      <c r="TK40" s="77"/>
      <c r="TL40" s="77"/>
      <c r="TM40" s="77"/>
      <c r="TN40" s="83"/>
      <c r="TO40" s="83"/>
      <c r="TP40" s="560"/>
      <c r="TQ40" s="77"/>
      <c r="TR40" s="444"/>
      <c r="TS40" s="77"/>
      <c r="TT40" s="444"/>
      <c r="TU40" s="77"/>
      <c r="TV40" s="444"/>
      <c r="TW40" s="77"/>
      <c r="TX40" s="444"/>
      <c r="TY40" s="77"/>
      <c r="TZ40" s="444"/>
      <c r="UA40" s="77"/>
      <c r="UB40" s="444"/>
      <c r="UC40" s="77"/>
      <c r="UD40" s="77"/>
      <c r="UE40" s="77"/>
      <c r="UF40" s="83"/>
      <c r="UG40" s="83"/>
      <c r="UH40" s="616"/>
      <c r="UI40" s="77"/>
      <c r="UJ40" s="77"/>
      <c r="UK40" s="83"/>
      <c r="UL40" s="616"/>
      <c r="UM40" s="77"/>
      <c r="UN40" s="77"/>
      <c r="UO40" s="83"/>
      <c r="UP40" s="616"/>
      <c r="UQ40" s="77"/>
      <c r="UR40" s="77"/>
      <c r="US40" s="83"/>
      <c r="UT40" s="83"/>
      <c r="UU40" s="616"/>
      <c r="UV40" s="77"/>
      <c r="UW40" s="77"/>
      <c r="UX40" s="83"/>
      <c r="UY40" s="616"/>
      <c r="UZ40" s="77"/>
      <c r="VA40" s="77"/>
      <c r="VB40" s="83"/>
      <c r="VC40" s="616"/>
      <c r="VD40" s="77"/>
      <c r="VE40" s="77"/>
      <c r="VF40" s="161"/>
    </row>
    <row r="41" spans="1:16286">
      <c r="B41" s="65"/>
      <c r="C41" s="76"/>
      <c r="D41" s="4"/>
      <c r="E41" s="439"/>
      <c r="F41" s="77"/>
      <c r="G41" s="445"/>
      <c r="H41" s="77"/>
      <c r="I41" s="445"/>
      <c r="J41" s="77"/>
      <c r="K41" s="439"/>
      <c r="L41" s="77"/>
      <c r="M41" s="439"/>
      <c r="N41" s="77"/>
      <c r="O41" s="445"/>
      <c r="P41" s="77"/>
      <c r="Q41" s="445"/>
      <c r="R41" s="77"/>
      <c r="S41" s="445"/>
      <c r="T41" s="77"/>
      <c r="U41" s="445"/>
      <c r="V41" s="77"/>
      <c r="W41" s="445"/>
      <c r="X41" s="59"/>
      <c r="Y41" s="510"/>
      <c r="Z41" s="77"/>
      <c r="AA41" s="453"/>
      <c r="AB41" s="99"/>
      <c r="AC41" s="445"/>
      <c r="AD41" s="99"/>
      <c r="AE41" s="445"/>
      <c r="AF41" s="99"/>
      <c r="AG41" s="445"/>
      <c r="AH41" s="99"/>
      <c r="AI41" s="445"/>
      <c r="AJ41" s="99"/>
      <c r="AK41" s="445"/>
      <c r="AL41" s="99"/>
      <c r="AM41" s="77"/>
      <c r="AN41" s="77"/>
      <c r="AO41" s="83"/>
      <c r="AP41" s="83"/>
      <c r="AQ41" s="439"/>
      <c r="AR41" s="77"/>
      <c r="AS41" s="450"/>
      <c r="AT41" s="77"/>
      <c r="AU41" s="450"/>
      <c r="AV41" s="77"/>
      <c r="AW41" s="450"/>
      <c r="AX41" s="77"/>
      <c r="AY41" s="450"/>
      <c r="AZ41" s="77"/>
      <c r="BA41" s="450"/>
      <c r="BB41" s="77"/>
      <c r="BC41" s="450"/>
      <c r="BD41" s="77"/>
      <c r="BE41" s="450"/>
      <c r="BF41" s="77"/>
      <c r="BG41" s="450"/>
      <c r="BH41" s="77"/>
      <c r="BI41" s="77"/>
      <c r="BJ41" s="77"/>
      <c r="BL41" s="438"/>
      <c r="BM41" s="77"/>
      <c r="BN41" s="444"/>
      <c r="BO41" s="77"/>
      <c r="BP41" s="444"/>
      <c r="BQ41" s="77"/>
      <c r="BR41" s="444"/>
      <c r="BS41" s="77"/>
      <c r="BT41" s="444"/>
      <c r="BU41" s="77"/>
      <c r="BV41" s="77"/>
      <c r="BW41" s="77"/>
      <c r="BX41" s="83"/>
      <c r="BY41" s="86"/>
      <c r="BZ41" s="77"/>
      <c r="CA41" s="77"/>
      <c r="CB41" s="83"/>
      <c r="CC41" s="187"/>
      <c r="CD41" s="83"/>
      <c r="CE41" s="716"/>
      <c r="CF41" s="83"/>
      <c r="CG41" s="574"/>
      <c r="CH41" s="83"/>
      <c r="CI41" s="574"/>
      <c r="CJ41" s="83"/>
      <c r="CK41" s="574"/>
      <c r="CL41" s="83"/>
      <c r="CM41" s="574"/>
      <c r="CN41" s="83"/>
      <c r="CO41" s="574"/>
      <c r="CP41" s="83"/>
      <c r="CQ41" s="574"/>
      <c r="CR41" s="83"/>
      <c r="CS41" s="77"/>
      <c r="CT41" s="77"/>
      <c r="CU41" s="83"/>
      <c r="CV41" s="187"/>
      <c r="CW41" s="439"/>
      <c r="CX41" s="77"/>
      <c r="CY41" s="450"/>
      <c r="CZ41" s="77"/>
      <c r="DA41" s="450"/>
      <c r="DB41" s="77"/>
      <c r="DC41" s="450"/>
      <c r="DD41" s="77"/>
      <c r="DE41" s="450"/>
      <c r="DF41" s="99"/>
      <c r="DG41" s="450"/>
      <c r="DH41" s="99"/>
      <c r="DI41" s="450"/>
      <c r="DJ41" s="99"/>
      <c r="DK41" s="450"/>
      <c r="DL41" s="99"/>
      <c r="DM41" s="450"/>
      <c r="DN41" s="99"/>
      <c r="DO41" s="450"/>
      <c r="DP41" s="99"/>
      <c r="DQ41" s="450"/>
      <c r="DR41" s="99"/>
      <c r="DS41" s="450"/>
      <c r="DT41" s="99"/>
      <c r="DU41" s="77"/>
      <c r="DV41" s="77"/>
      <c r="DW41" s="83"/>
      <c r="DX41" s="83"/>
      <c r="DY41" s="439"/>
      <c r="DZ41" s="77"/>
      <c r="EA41" s="492"/>
      <c r="EB41" s="77"/>
      <c r="EC41" s="492"/>
      <c r="ED41" s="77"/>
      <c r="EE41" s="492"/>
      <c r="EF41" s="77"/>
      <c r="EG41" s="492"/>
      <c r="EH41" s="77"/>
      <c r="EI41" s="492"/>
      <c r="EJ41" s="77"/>
      <c r="EK41" s="492"/>
      <c r="EL41" s="77"/>
      <c r="EM41" s="492"/>
      <c r="EN41" s="77"/>
      <c r="EO41" s="492"/>
      <c r="EP41" s="77"/>
      <c r="EQ41" s="492"/>
      <c r="ER41" s="77"/>
      <c r="ES41" s="492"/>
      <c r="ET41" s="77"/>
      <c r="EU41" s="498"/>
      <c r="EV41" s="77"/>
      <c r="EW41" s="498"/>
      <c r="EX41" s="77"/>
      <c r="EY41" s="121"/>
      <c r="EZ41" s="77"/>
      <c r="FA41" s="83"/>
      <c r="FB41" s="86"/>
      <c r="FC41" s="77"/>
      <c r="FD41" s="77"/>
      <c r="FE41" s="83"/>
      <c r="FF41" s="83"/>
      <c r="FG41" s="439"/>
      <c r="FH41" s="77"/>
      <c r="FI41" s="450"/>
      <c r="FJ41" s="77"/>
      <c r="FK41" s="450"/>
      <c r="FL41" s="77"/>
      <c r="FM41" s="450"/>
      <c r="FN41" s="77"/>
      <c r="FO41" s="77"/>
      <c r="FP41" s="77"/>
      <c r="FQ41" s="83"/>
      <c r="FR41" s="439"/>
      <c r="FS41" s="77"/>
      <c r="FT41" s="450"/>
      <c r="FU41" s="77"/>
      <c r="FV41" s="450"/>
      <c r="FW41" s="77"/>
      <c r="FX41" s="450"/>
      <c r="FY41" s="77"/>
      <c r="FZ41" s="450"/>
      <c r="GA41" s="77"/>
      <c r="GB41" s="450"/>
      <c r="GC41" s="77"/>
      <c r="GD41" s="450"/>
      <c r="GE41" s="77"/>
      <c r="GF41" s="450"/>
      <c r="GG41" s="77"/>
      <c r="GH41" s="77"/>
      <c r="GI41" s="77"/>
      <c r="GJ41" s="83"/>
      <c r="GK41" s="83"/>
      <c r="GL41" s="439"/>
      <c r="GM41" s="77"/>
      <c r="GN41" s="450"/>
      <c r="GO41" s="77"/>
      <c r="GP41" s="450"/>
      <c r="GQ41" s="124"/>
      <c r="GR41" s="450"/>
      <c r="GS41" s="124"/>
      <c r="GT41" s="450"/>
      <c r="GU41" s="124"/>
      <c r="GV41" s="450"/>
      <c r="GW41" s="124"/>
      <c r="GX41" s="450"/>
      <c r="GY41" s="124"/>
      <c r="GZ41" s="77"/>
      <c r="HA41" s="77"/>
      <c r="HB41" s="83"/>
      <c r="HC41" s="83"/>
      <c r="HD41" s="439"/>
      <c r="HE41" s="77"/>
      <c r="HF41" s="439"/>
      <c r="HG41" s="77"/>
      <c r="HH41" s="439"/>
      <c r="HI41" s="77"/>
      <c r="HJ41" s="439"/>
      <c r="HK41" s="77"/>
      <c r="HL41" s="439"/>
      <c r="HM41" s="77"/>
      <c r="HN41" s="439"/>
      <c r="HO41" s="77"/>
      <c r="HP41" s="439"/>
      <c r="HQ41" s="77"/>
      <c r="HR41" s="77"/>
      <c r="HS41" s="77"/>
      <c r="HT41" s="83"/>
      <c r="HU41" s="86"/>
      <c r="HV41" s="77"/>
      <c r="HW41" s="77"/>
      <c r="HX41" s="83"/>
      <c r="HY41" s="86"/>
      <c r="HZ41" s="77"/>
      <c r="IA41" s="77"/>
      <c r="IB41" s="83"/>
      <c r="IC41" s="86"/>
      <c r="ID41" s="77"/>
      <c r="IE41" s="77"/>
      <c r="IF41" s="83"/>
      <c r="IG41" s="86"/>
      <c r="IH41" s="77"/>
      <c r="II41" s="77"/>
      <c r="IJ41" s="83"/>
      <c r="IK41" s="83"/>
      <c r="IL41" s="83"/>
      <c r="IM41" s="560"/>
      <c r="IN41" s="77"/>
      <c r="IO41" s="444"/>
      <c r="IP41" s="77"/>
      <c r="IQ41" s="444"/>
      <c r="IR41" s="77"/>
      <c r="IS41" s="444"/>
      <c r="IT41" s="77"/>
      <c r="IU41" s="444"/>
      <c r="IV41" s="77"/>
      <c r="IW41" s="444"/>
      <c r="IX41" s="77"/>
      <c r="IY41" s="444"/>
      <c r="IZ41" s="77"/>
      <c r="JA41" s="444"/>
      <c r="JB41" s="77"/>
      <c r="JC41" s="444"/>
      <c r="JD41" s="77"/>
      <c r="JE41" s="77"/>
      <c r="JF41" s="77"/>
      <c r="JG41" s="83"/>
      <c r="JH41" s="83"/>
      <c r="JI41" s="560"/>
      <c r="JJ41" s="77"/>
      <c r="JK41" s="444"/>
      <c r="JL41" s="77"/>
      <c r="JM41" s="444"/>
      <c r="JN41" s="77"/>
      <c r="JO41" s="444"/>
      <c r="JP41" s="77"/>
      <c r="JQ41" s="444"/>
      <c r="JR41" s="77"/>
      <c r="JS41" s="444"/>
      <c r="JT41" s="77"/>
      <c r="JU41" s="444"/>
      <c r="JV41" s="77"/>
      <c r="JW41" s="77"/>
      <c r="JX41" s="77"/>
      <c r="JY41" s="83"/>
      <c r="JZ41" s="83"/>
      <c r="KA41" s="438"/>
      <c r="KB41" s="77"/>
      <c r="KC41" s="444"/>
      <c r="KD41" s="77"/>
      <c r="KE41" s="444"/>
      <c r="KF41" s="77"/>
      <c r="KG41" s="444"/>
      <c r="KH41" s="77"/>
      <c r="KI41" s="444"/>
      <c r="KJ41" s="77"/>
      <c r="KK41" s="444"/>
      <c r="KL41" s="77"/>
      <c r="KM41" s="444"/>
      <c r="KN41" s="77"/>
      <c r="KO41" s="444"/>
      <c r="KP41" s="77"/>
      <c r="KQ41" s="444"/>
      <c r="KR41" s="77"/>
      <c r="KS41" s="444"/>
      <c r="KT41" s="77"/>
      <c r="KU41" s="444"/>
      <c r="KV41" s="77"/>
      <c r="KW41" s="444"/>
      <c r="KX41" s="77"/>
      <c r="KY41" s="444"/>
      <c r="KZ41" s="77"/>
      <c r="LA41" s="444"/>
      <c r="LB41" s="77"/>
      <c r="LC41" s="444"/>
      <c r="LD41" s="77"/>
      <c r="LE41" s="444"/>
      <c r="LF41" s="77"/>
      <c r="LG41" s="77"/>
      <c r="LH41" s="77"/>
      <c r="LI41" s="83"/>
      <c r="LJ41" s="83"/>
      <c r="LK41" s="438"/>
      <c r="LL41" s="77"/>
      <c r="LM41" s="444"/>
      <c r="LN41" s="77"/>
      <c r="LO41" s="444"/>
      <c r="LP41" s="77"/>
      <c r="LQ41" s="444"/>
      <c r="LR41" s="77"/>
      <c r="LS41" s="444"/>
      <c r="LT41" s="77"/>
      <c r="LU41" s="444"/>
      <c r="LV41" s="77"/>
      <c r="LW41" s="444"/>
      <c r="LX41" s="77"/>
      <c r="LY41" s="444"/>
      <c r="LZ41" s="77"/>
      <c r="MA41" s="444"/>
      <c r="MB41" s="77"/>
      <c r="MC41" s="444"/>
      <c r="MD41" s="77"/>
      <c r="ME41" s="444"/>
      <c r="MF41" s="77"/>
      <c r="MG41" s="444"/>
      <c r="MH41" s="77"/>
      <c r="MI41" s="444"/>
      <c r="MJ41" s="77"/>
      <c r="MK41" s="444"/>
      <c r="ML41" s="77"/>
      <c r="MM41" s="77"/>
      <c r="MN41" s="77"/>
      <c r="MO41" s="83"/>
      <c r="MP41" s="83"/>
      <c r="MQ41" s="438"/>
      <c r="MR41" s="77"/>
      <c r="MS41" s="444"/>
      <c r="MT41" s="77"/>
      <c r="MU41" s="444"/>
      <c r="MV41" s="77"/>
      <c r="MW41" s="444"/>
      <c r="MX41" s="77"/>
      <c r="MY41" s="444"/>
      <c r="MZ41" s="77"/>
      <c r="NA41" s="444"/>
      <c r="NB41" s="77"/>
      <c r="NC41" s="444"/>
      <c r="ND41" s="77"/>
      <c r="NE41" s="444"/>
      <c r="NF41" s="77"/>
      <c r="NG41" s="444"/>
      <c r="NH41" s="77"/>
      <c r="NI41" s="444"/>
      <c r="NJ41" s="77"/>
      <c r="NK41" s="444"/>
      <c r="NL41" s="77"/>
      <c r="NM41" s="444"/>
      <c r="NN41" s="77"/>
      <c r="NO41" s="444"/>
      <c r="NP41" s="77"/>
      <c r="NQ41" s="444"/>
      <c r="NR41" s="77"/>
      <c r="NS41" s="77"/>
      <c r="NT41" s="77"/>
      <c r="NU41" s="83"/>
      <c r="NV41" s="83"/>
      <c r="NW41" s="445"/>
      <c r="NX41" s="77"/>
      <c r="NY41" s="445"/>
      <c r="NZ41" s="77"/>
      <c r="OA41" s="445"/>
      <c r="OB41" s="77"/>
      <c r="OC41" s="445"/>
      <c r="OD41" s="77"/>
      <c r="OE41" s="445"/>
      <c r="OF41" s="77"/>
      <c r="OG41" s="445"/>
      <c r="OH41" s="77"/>
      <c r="OI41" s="445"/>
      <c r="OJ41" s="77"/>
      <c r="OK41" s="451"/>
      <c r="OL41" s="77"/>
      <c r="OM41" s="451"/>
      <c r="ON41" s="528"/>
      <c r="OO41" s="528"/>
      <c r="OP41" s="528"/>
      <c r="OQ41" s="528"/>
      <c r="OR41" s="528"/>
      <c r="OS41" s="528"/>
      <c r="OT41" s="528"/>
      <c r="OU41" s="528"/>
      <c r="OV41" s="528"/>
      <c r="OW41" s="528"/>
      <c r="OX41" s="528"/>
      <c r="OY41" s="528"/>
      <c r="OZ41" s="528"/>
      <c r="PA41" s="528"/>
      <c r="PB41" s="528"/>
      <c r="PC41" s="528"/>
      <c r="PD41" s="528"/>
      <c r="PE41" s="682"/>
      <c r="PF41" s="682"/>
      <c r="PG41" s="528"/>
      <c r="PH41" s="528"/>
      <c r="PI41" s="719"/>
      <c r="PJ41" s="719"/>
      <c r="PK41" s="719"/>
      <c r="PL41" s="719"/>
      <c r="PM41" s="719"/>
      <c r="PN41" s="719"/>
      <c r="PO41" s="719"/>
      <c r="PP41" s="719"/>
      <c r="PQ41" s="719"/>
      <c r="PR41" s="719"/>
      <c r="PS41" s="719"/>
      <c r="PT41" s="719"/>
      <c r="PU41" s="719"/>
      <c r="PV41" s="719"/>
      <c r="PW41" s="719"/>
      <c r="PX41" s="719"/>
      <c r="PY41" s="77"/>
      <c r="PZ41" s="77"/>
      <c r="QA41" s="83"/>
      <c r="QB41" s="59"/>
      <c r="QC41" s="59"/>
      <c r="QD41" s="59"/>
      <c r="QE41" s="59"/>
      <c r="QF41" s="59"/>
      <c r="QG41" s="59"/>
      <c r="QH41" s="59"/>
      <c r="QI41" s="59"/>
      <c r="QJ41" s="59"/>
      <c r="QK41" s="59"/>
      <c r="QL41" s="59"/>
      <c r="QM41" s="59"/>
      <c r="QN41" s="77"/>
      <c r="QO41" s="77"/>
      <c r="QP41" s="59"/>
      <c r="QQ41" s="83"/>
      <c r="QR41" s="438"/>
      <c r="QS41" s="77"/>
      <c r="QT41" s="444"/>
      <c r="QU41" s="77"/>
      <c r="QV41" s="444"/>
      <c r="QW41" s="77"/>
      <c r="QX41" s="444"/>
      <c r="QY41" s="77"/>
      <c r="QZ41" s="444"/>
      <c r="RA41" s="77"/>
      <c r="RB41" s="444"/>
      <c r="RC41" s="77"/>
      <c r="RD41" s="444"/>
      <c r="RE41" s="77"/>
      <c r="RF41" s="444"/>
      <c r="RG41" s="77"/>
      <c r="RH41" s="444"/>
      <c r="RI41" s="77"/>
      <c r="RJ41" s="444"/>
      <c r="RK41" s="77"/>
      <c r="RL41" s="444"/>
      <c r="RM41" s="77"/>
      <c r="RN41" s="444"/>
      <c r="RO41" s="77"/>
      <c r="RP41" s="77"/>
      <c r="RQ41" s="77"/>
      <c r="RR41" s="83"/>
      <c r="RS41" s="83"/>
      <c r="RT41" s="86"/>
      <c r="RU41" s="77"/>
      <c r="RV41" s="77"/>
      <c r="RW41" s="83"/>
      <c r="RX41" s="86"/>
      <c r="RY41" s="77"/>
      <c r="RZ41" s="77"/>
      <c r="SA41" s="83"/>
      <c r="SB41" s="86"/>
      <c r="SC41" s="77"/>
      <c r="SD41" s="77"/>
      <c r="SE41" s="83"/>
      <c r="SF41" s="83"/>
      <c r="SG41" s="438"/>
      <c r="SH41" s="77"/>
      <c r="SI41" s="444"/>
      <c r="SJ41" s="77"/>
      <c r="SK41" s="444"/>
      <c r="SL41" s="77"/>
      <c r="SM41" s="444"/>
      <c r="SN41" s="77"/>
      <c r="SO41" s="444"/>
      <c r="SP41" s="77"/>
      <c r="SQ41" s="444"/>
      <c r="SR41" s="77"/>
      <c r="SS41" s="444"/>
      <c r="ST41" s="77"/>
      <c r="SU41" s="77"/>
      <c r="SV41" s="77"/>
      <c r="SW41" s="83"/>
      <c r="SX41" s="438"/>
      <c r="SY41" s="77"/>
      <c r="SZ41" s="444"/>
      <c r="TA41" s="77"/>
      <c r="TB41" s="444"/>
      <c r="TC41" s="77"/>
      <c r="TD41" s="444"/>
      <c r="TE41" s="77"/>
      <c r="TF41" s="444"/>
      <c r="TG41" s="77"/>
      <c r="TH41" s="444"/>
      <c r="TI41" s="77"/>
      <c r="TJ41" s="444"/>
      <c r="TK41" s="77"/>
      <c r="TL41" s="77"/>
      <c r="TM41" s="77"/>
      <c r="TN41" s="83"/>
      <c r="TO41" s="83"/>
      <c r="TP41" s="438"/>
      <c r="TQ41" s="77"/>
      <c r="TR41" s="444"/>
      <c r="TS41" s="77"/>
      <c r="TT41" s="444"/>
      <c r="TU41" s="77"/>
      <c r="TV41" s="444"/>
      <c r="TW41" s="77"/>
      <c r="TX41" s="444"/>
      <c r="TY41" s="77"/>
      <c r="TZ41" s="444"/>
      <c r="UA41" s="77"/>
      <c r="UB41" s="444"/>
      <c r="UC41" s="77"/>
      <c r="UD41" s="77"/>
      <c r="UE41" s="77"/>
      <c r="UF41" s="83"/>
      <c r="UG41" s="83"/>
      <c r="UH41" s="86"/>
      <c r="UI41" s="77"/>
      <c r="UJ41" s="77"/>
      <c r="UK41" s="83"/>
      <c r="UL41" s="86"/>
      <c r="UM41" s="77"/>
      <c r="UN41" s="77"/>
      <c r="UO41" s="83"/>
      <c r="UP41" s="86"/>
      <c r="UQ41" s="77"/>
      <c r="UR41" s="77"/>
      <c r="US41" s="83"/>
      <c r="UT41" s="83"/>
      <c r="UU41" s="86"/>
      <c r="UV41" s="77"/>
      <c r="UW41" s="77"/>
      <c r="UX41" s="83"/>
      <c r="UY41" s="86"/>
      <c r="UZ41" s="77"/>
      <c r="VA41" s="77"/>
      <c r="VB41" s="83"/>
      <c r="VC41" s="86"/>
      <c r="VD41" s="77"/>
      <c r="VE41" s="77"/>
      <c r="VF41" s="161"/>
      <c r="VG41" s="135"/>
      <c r="VH41" s="135"/>
      <c r="VI41" s="135"/>
      <c r="VJ41" s="135"/>
      <c r="VK41" s="135"/>
      <c r="VL41" s="135"/>
      <c r="VM41" s="135"/>
      <c r="VN41" s="135"/>
      <c r="VO41" s="135"/>
      <c r="VP41" s="135"/>
      <c r="VQ41" s="135"/>
      <c r="VR41" s="135"/>
      <c r="VS41" s="135"/>
      <c r="VT41" s="135"/>
      <c r="VU41" s="135"/>
      <c r="VV41" s="135"/>
      <c r="VW41" s="135"/>
      <c r="VX41" s="135"/>
      <c r="VY41" s="135"/>
      <c r="VZ41" s="135"/>
      <c r="WA41" s="135"/>
      <c r="WB41" s="135"/>
      <c r="WC41" s="135"/>
      <c r="WD41" s="135"/>
      <c r="WE41" s="135"/>
      <c r="WF41" s="135"/>
      <c r="WG41" s="135"/>
      <c r="WH41" s="135"/>
      <c r="WI41" s="135"/>
      <c r="WJ41" s="135"/>
      <c r="WK41" s="135"/>
      <c r="WL41" s="135"/>
      <c r="WM41" s="135"/>
      <c r="WN41" s="135"/>
      <c r="WO41" s="135"/>
      <c r="WP41" s="135"/>
      <c r="WQ41" s="135"/>
      <c r="WR41" s="135"/>
      <c r="WS41" s="135"/>
      <c r="WT41" s="135"/>
      <c r="WU41" s="135"/>
      <c r="WV41" s="135"/>
      <c r="WW41" s="135"/>
      <c r="WX41" s="135"/>
      <c r="WY41" s="135"/>
      <c r="WZ41" s="135"/>
      <c r="XA41" s="135"/>
      <c r="XB41" s="135"/>
      <c r="XC41" s="135"/>
      <c r="XD41" s="135"/>
      <c r="XE41" s="135"/>
      <c r="XF41" s="135"/>
      <c r="XG41" s="135"/>
      <c r="XH41" s="135"/>
      <c r="XI41" s="135"/>
      <c r="XJ41" s="135"/>
      <c r="XK41" s="135"/>
      <c r="XL41" s="135"/>
      <c r="XM41" s="135"/>
      <c r="XN41" s="135"/>
      <c r="XO41" s="135"/>
      <c r="XP41" s="135"/>
      <c r="XQ41" s="135"/>
      <c r="XR41" s="135"/>
      <c r="XS41" s="135"/>
      <c r="XT41" s="135"/>
      <c r="XU41" s="135"/>
      <c r="XV41" s="135"/>
      <c r="XW41" s="135"/>
      <c r="XX41" s="135"/>
      <c r="XY41" s="135"/>
      <c r="XZ41" s="135"/>
      <c r="YA41" s="135"/>
      <c r="YB41" s="135"/>
      <c r="YC41" s="135"/>
      <c r="YD41" s="135"/>
      <c r="YE41" s="135"/>
      <c r="YF41" s="135"/>
      <c r="YG41" s="135"/>
      <c r="YH41" s="135"/>
      <c r="YI41" s="135"/>
      <c r="YJ41" s="135"/>
      <c r="YK41" s="135"/>
      <c r="YL41" s="135"/>
      <c r="YM41" s="135"/>
      <c r="YN41" s="135"/>
      <c r="YO41" s="135"/>
      <c r="YP41" s="135"/>
      <c r="YQ41" s="135"/>
      <c r="YR41" s="135"/>
      <c r="YS41" s="135"/>
      <c r="YT41" s="135"/>
      <c r="YU41" s="135"/>
      <c r="YV41" s="135"/>
      <c r="YW41" s="135"/>
      <c r="YX41" s="135"/>
      <c r="YY41" s="135"/>
      <c r="YZ41" s="135"/>
      <c r="ZA41" s="135"/>
      <c r="ZB41" s="135"/>
      <c r="ZC41" s="135"/>
      <c r="ZD41" s="135"/>
      <c r="ZE41" s="135"/>
      <c r="ZF41" s="135"/>
      <c r="ZG41" s="135"/>
      <c r="ZH41" s="135"/>
      <c r="ZI41" s="135"/>
      <c r="ZJ41" s="135"/>
      <c r="ZK41" s="135"/>
      <c r="ZL41" s="135"/>
      <c r="ZM41" s="135"/>
      <c r="ZN41" s="135"/>
      <c r="ZO41" s="135"/>
      <c r="ZP41" s="135"/>
      <c r="ZQ41" s="135"/>
      <c r="ZR41" s="135"/>
      <c r="ZS41" s="135"/>
      <c r="ZT41" s="135"/>
      <c r="ZU41" s="135"/>
      <c r="ZV41" s="135"/>
      <c r="ZW41" s="135"/>
      <c r="ZX41" s="135"/>
      <c r="ZY41" s="135"/>
      <c r="ZZ41" s="135"/>
      <c r="AAA41" s="135"/>
      <c r="AAB41" s="135"/>
      <c r="AAC41" s="135"/>
      <c r="AAD41" s="135"/>
      <c r="AAE41" s="135"/>
      <c r="AAF41" s="135"/>
      <c r="AAG41" s="135"/>
      <c r="AAH41" s="135"/>
      <c r="AAI41" s="135"/>
      <c r="AAJ41" s="135"/>
      <c r="AAK41" s="135"/>
      <c r="AAL41" s="135"/>
      <c r="AAM41" s="135"/>
      <c r="AAN41" s="135"/>
      <c r="AAO41" s="135"/>
      <c r="AAP41" s="135"/>
      <c r="AAQ41" s="135"/>
      <c r="AAR41" s="135"/>
      <c r="AAS41" s="135"/>
      <c r="AAT41" s="135"/>
      <c r="AAU41" s="135"/>
      <c r="AAV41" s="135"/>
      <c r="AAW41" s="135"/>
      <c r="AAX41" s="135"/>
      <c r="AAY41" s="135"/>
      <c r="AAZ41" s="135"/>
      <c r="ABA41" s="135"/>
      <c r="ABB41" s="135"/>
      <c r="ABC41" s="135"/>
      <c r="ABD41" s="135"/>
      <c r="ABE41" s="135"/>
      <c r="ABF41" s="135"/>
      <c r="ABG41" s="135"/>
      <c r="ABH41" s="135"/>
      <c r="ABI41" s="135"/>
      <c r="ABJ41" s="135"/>
      <c r="ABK41" s="135"/>
      <c r="ABL41" s="135"/>
      <c r="ABM41" s="135"/>
      <c r="ABN41" s="135"/>
      <c r="ABO41" s="135"/>
      <c r="ABP41" s="135"/>
      <c r="ABQ41" s="135"/>
      <c r="ABR41" s="135"/>
      <c r="ABS41" s="135"/>
      <c r="ABT41" s="135"/>
      <c r="ABU41" s="135"/>
      <c r="ABV41" s="135"/>
      <c r="ABW41" s="135"/>
      <c r="ABX41" s="135"/>
      <c r="ABY41" s="135"/>
      <c r="ABZ41" s="135"/>
      <c r="ACA41" s="135"/>
      <c r="ACB41" s="135"/>
      <c r="ACC41" s="135"/>
      <c r="ACD41" s="135"/>
      <c r="ACE41" s="135"/>
      <c r="ACF41" s="135"/>
      <c r="ACG41" s="135"/>
      <c r="ACH41" s="135"/>
      <c r="ACI41" s="135"/>
      <c r="ACJ41" s="135"/>
      <c r="ACK41" s="135"/>
      <c r="ACL41" s="135"/>
      <c r="ACM41" s="135"/>
      <c r="ACN41" s="135"/>
      <c r="ACO41" s="135"/>
      <c r="ACP41" s="135"/>
      <c r="ACQ41" s="135"/>
      <c r="ACR41" s="135"/>
      <c r="ACS41" s="135"/>
      <c r="ACT41" s="135"/>
      <c r="ACU41" s="135"/>
      <c r="ACV41" s="135"/>
      <c r="ACW41" s="135"/>
      <c r="ACX41" s="135"/>
      <c r="ACY41" s="135"/>
      <c r="ACZ41" s="135"/>
      <c r="ADA41" s="135"/>
      <c r="ADB41" s="135"/>
      <c r="ADC41" s="135"/>
      <c r="ADD41" s="135"/>
      <c r="ADE41" s="135"/>
      <c r="ADF41" s="135"/>
      <c r="ADG41" s="135"/>
      <c r="ADH41" s="135"/>
      <c r="ADI41" s="135"/>
      <c r="ADJ41" s="135"/>
      <c r="ADK41" s="135"/>
      <c r="ADL41" s="135"/>
      <c r="ADM41" s="135"/>
      <c r="ADN41" s="135"/>
      <c r="ADO41" s="135"/>
      <c r="ADP41" s="135"/>
      <c r="ADQ41" s="135"/>
      <c r="ADR41" s="135"/>
      <c r="ADS41" s="135"/>
      <c r="ADT41" s="135"/>
      <c r="ADU41" s="135"/>
      <c r="ADV41" s="135"/>
      <c r="ADW41" s="135"/>
      <c r="ADX41" s="135"/>
      <c r="ADY41" s="135"/>
      <c r="ADZ41" s="135"/>
      <c r="AEA41" s="135"/>
      <c r="AEB41" s="135"/>
      <c r="AEC41" s="135"/>
      <c r="AED41" s="135"/>
      <c r="AEE41" s="135"/>
      <c r="AEF41" s="135"/>
      <c r="AEG41" s="135"/>
      <c r="AEH41" s="135"/>
      <c r="AEI41" s="135"/>
      <c r="AEJ41" s="135"/>
      <c r="AEK41" s="135"/>
      <c r="AEL41" s="135"/>
      <c r="AEM41" s="135"/>
      <c r="AEN41" s="135"/>
      <c r="AEO41" s="135"/>
      <c r="AEP41" s="135"/>
      <c r="AEQ41" s="135"/>
      <c r="AER41" s="135"/>
      <c r="AES41" s="135"/>
      <c r="AET41" s="135"/>
      <c r="AEU41" s="135"/>
      <c r="AEV41" s="135"/>
      <c r="AEW41" s="135"/>
      <c r="AEX41" s="135"/>
      <c r="AEY41" s="135"/>
      <c r="AEZ41" s="135"/>
      <c r="AFA41" s="135"/>
      <c r="AFB41" s="135"/>
      <c r="AFC41" s="135"/>
      <c r="AFD41" s="135"/>
      <c r="AFE41" s="135"/>
      <c r="AFF41" s="135"/>
      <c r="AFG41" s="135"/>
      <c r="AFH41" s="135"/>
      <c r="AFI41" s="135"/>
      <c r="AFJ41" s="135"/>
      <c r="AFK41" s="135"/>
      <c r="AFL41" s="135"/>
      <c r="AFM41" s="135"/>
      <c r="AFN41" s="135"/>
      <c r="AFO41" s="135"/>
      <c r="AFP41" s="135"/>
      <c r="AFQ41" s="135"/>
      <c r="AFR41" s="135"/>
      <c r="AFS41" s="135"/>
      <c r="AFT41" s="135"/>
      <c r="AFU41" s="135"/>
      <c r="AFV41" s="135"/>
      <c r="AFW41" s="135"/>
      <c r="AFX41" s="135"/>
      <c r="AFY41" s="135"/>
      <c r="AFZ41" s="135"/>
      <c r="AGA41" s="135"/>
      <c r="AGB41" s="135"/>
      <c r="AGC41" s="135"/>
      <c r="AGD41" s="135"/>
      <c r="AGE41" s="135"/>
      <c r="AGF41" s="135"/>
      <c r="AGG41" s="135"/>
      <c r="AGH41" s="135"/>
      <c r="AGI41" s="135"/>
      <c r="AGJ41" s="135"/>
      <c r="AGK41" s="135"/>
      <c r="AGL41" s="135"/>
      <c r="AGM41" s="135"/>
      <c r="AGN41" s="135"/>
      <c r="AGO41" s="135"/>
      <c r="AGP41" s="135"/>
      <c r="AGQ41" s="135"/>
      <c r="AGR41" s="135"/>
      <c r="AGS41" s="135"/>
      <c r="AGT41" s="135"/>
      <c r="AGU41" s="135"/>
      <c r="AGV41" s="135"/>
      <c r="AGW41" s="135"/>
      <c r="AGX41" s="135"/>
      <c r="AGY41" s="135"/>
      <c r="AGZ41" s="135"/>
      <c r="AHA41" s="135"/>
      <c r="AHB41" s="135"/>
      <c r="AHC41" s="135"/>
      <c r="AHD41" s="135"/>
      <c r="AHE41" s="135"/>
      <c r="AHF41" s="135"/>
      <c r="AHG41" s="135"/>
      <c r="AHH41" s="135"/>
      <c r="AHI41" s="135"/>
      <c r="AHJ41" s="135"/>
      <c r="AHK41" s="135"/>
      <c r="AHL41" s="135"/>
      <c r="AHM41" s="135"/>
      <c r="AHN41" s="135"/>
      <c r="AHO41" s="135"/>
      <c r="AHP41" s="135"/>
      <c r="AHQ41" s="135"/>
      <c r="AHR41" s="135"/>
      <c r="AHS41" s="135"/>
      <c r="AHT41" s="135"/>
      <c r="AHU41" s="135"/>
      <c r="AHV41" s="135"/>
      <c r="AHW41" s="135"/>
      <c r="AHX41" s="135"/>
      <c r="AHY41" s="135"/>
      <c r="AHZ41" s="135"/>
      <c r="AIA41" s="135"/>
      <c r="AIB41" s="135"/>
      <c r="AIC41" s="135"/>
      <c r="AID41" s="135"/>
      <c r="AIE41" s="135"/>
      <c r="AIF41" s="135"/>
      <c r="AIG41" s="135"/>
      <c r="AIH41" s="135"/>
      <c r="AII41" s="135"/>
      <c r="AIJ41" s="135"/>
      <c r="AIK41" s="135"/>
      <c r="AIL41" s="135"/>
      <c r="AIM41" s="135"/>
      <c r="AIN41" s="135"/>
      <c r="AIO41" s="135"/>
      <c r="AIP41" s="135"/>
      <c r="AIQ41" s="135"/>
      <c r="AIR41" s="135"/>
      <c r="AIS41" s="135"/>
      <c r="AIT41" s="135"/>
      <c r="AIU41" s="135"/>
      <c r="AIV41" s="135"/>
      <c r="AIW41" s="135"/>
      <c r="AIX41" s="135"/>
      <c r="AIY41" s="135"/>
      <c r="AIZ41" s="135"/>
      <c r="AJA41" s="135"/>
      <c r="AJB41" s="135"/>
      <c r="AJC41" s="135"/>
      <c r="AJD41" s="135"/>
      <c r="AJE41" s="135"/>
      <c r="AJF41" s="135"/>
      <c r="AJG41" s="135"/>
      <c r="AJH41" s="135"/>
      <c r="AJI41" s="135"/>
      <c r="AJJ41" s="135"/>
      <c r="AJK41" s="135"/>
      <c r="AJL41" s="135"/>
      <c r="AJM41" s="135"/>
      <c r="AJN41" s="135"/>
      <c r="AJO41" s="135"/>
      <c r="AJP41" s="135"/>
      <c r="AJQ41" s="135"/>
      <c r="AJR41" s="135"/>
      <c r="AJS41" s="135"/>
      <c r="AJT41" s="135"/>
      <c r="AJU41" s="135"/>
      <c r="AJV41" s="135"/>
      <c r="AJW41" s="135"/>
      <c r="AJX41" s="135"/>
      <c r="AJY41" s="135"/>
      <c r="AJZ41" s="135"/>
      <c r="AKA41" s="135"/>
      <c r="AKB41" s="135"/>
      <c r="AKC41" s="135"/>
      <c r="AKD41" s="135"/>
      <c r="AKE41" s="135"/>
      <c r="AKF41" s="135"/>
      <c r="AKG41" s="135"/>
      <c r="AKH41" s="135"/>
      <c r="AKI41" s="135"/>
      <c r="AKJ41" s="135"/>
      <c r="AKK41" s="135"/>
      <c r="AKL41" s="135"/>
      <c r="AKM41" s="135"/>
      <c r="AKN41" s="135"/>
      <c r="AKO41" s="135"/>
      <c r="AKP41" s="135"/>
      <c r="AKQ41" s="135"/>
      <c r="AKR41" s="135"/>
      <c r="AKS41" s="135"/>
      <c r="AKT41" s="135"/>
      <c r="AKU41" s="135"/>
      <c r="AKV41" s="135"/>
      <c r="AKW41" s="135"/>
      <c r="AKX41" s="135"/>
      <c r="AKY41" s="135"/>
      <c r="AKZ41" s="135"/>
      <c r="ALA41" s="135"/>
      <c r="ALB41" s="135"/>
      <c r="ALC41" s="135"/>
      <c r="ALD41" s="135"/>
      <c r="ALE41" s="135"/>
      <c r="ALF41" s="135"/>
      <c r="ALG41" s="135"/>
      <c r="ALH41" s="135"/>
      <c r="ALI41" s="135"/>
      <c r="ALJ41" s="135"/>
      <c r="ALK41" s="135"/>
      <c r="ALL41" s="135"/>
      <c r="ALM41" s="135"/>
      <c r="ALN41" s="135"/>
      <c r="ALO41" s="135"/>
      <c r="ALP41" s="135"/>
      <c r="ALQ41" s="135"/>
      <c r="ALR41" s="135"/>
      <c r="ALS41" s="135"/>
      <c r="ALT41" s="135"/>
      <c r="ALU41" s="135"/>
      <c r="ALV41" s="135"/>
      <c r="ALW41" s="135"/>
      <c r="ALX41" s="135"/>
      <c r="ALY41" s="135"/>
      <c r="ALZ41" s="135"/>
      <c r="AMA41" s="135"/>
      <c r="AMB41" s="135"/>
      <c r="AMC41" s="135"/>
      <c r="AMD41" s="135"/>
      <c r="AME41" s="135"/>
      <c r="AMF41" s="135"/>
      <c r="AMG41" s="135"/>
      <c r="AMH41" s="135"/>
      <c r="AMI41" s="135"/>
      <c r="AMJ41" s="135"/>
      <c r="AMK41" s="135"/>
      <c r="AML41" s="135"/>
      <c r="AMM41" s="135"/>
      <c r="AMN41" s="135"/>
      <c r="AMO41" s="135"/>
      <c r="AMP41" s="135"/>
      <c r="AMQ41" s="135"/>
      <c r="AMR41" s="135"/>
      <c r="AMS41" s="135"/>
      <c r="AMT41" s="135"/>
      <c r="AMU41" s="135"/>
      <c r="AMV41" s="135"/>
      <c r="AMW41" s="135"/>
      <c r="AMX41" s="135"/>
      <c r="AMY41" s="135"/>
      <c r="AMZ41" s="135"/>
      <c r="ANA41" s="135"/>
      <c r="ANB41" s="135"/>
      <c r="ANC41" s="135"/>
      <c r="AND41" s="135"/>
      <c r="ANE41" s="135"/>
      <c r="ANF41" s="135"/>
      <c r="ANG41" s="135"/>
      <c r="ANH41" s="135"/>
      <c r="ANI41" s="135"/>
      <c r="ANJ41" s="135"/>
      <c r="ANK41" s="135"/>
      <c r="ANL41" s="135"/>
      <c r="ANM41" s="135"/>
      <c r="ANN41" s="135"/>
      <c r="ANO41" s="135"/>
      <c r="ANP41" s="135"/>
      <c r="ANQ41" s="135"/>
      <c r="ANR41" s="135"/>
      <c r="ANS41" s="135"/>
      <c r="ANT41" s="135"/>
      <c r="ANU41" s="135"/>
      <c r="ANV41" s="135"/>
      <c r="ANW41" s="135"/>
      <c r="ANX41" s="135"/>
      <c r="ANY41" s="135"/>
      <c r="ANZ41" s="135"/>
      <c r="AOA41" s="135"/>
      <c r="AOB41" s="135"/>
      <c r="AOC41" s="135"/>
      <c r="AOD41" s="135"/>
      <c r="AOE41" s="135"/>
      <c r="AOF41" s="135"/>
      <c r="AOG41" s="135"/>
      <c r="AOH41" s="135"/>
      <c r="AOI41" s="135"/>
      <c r="AOJ41" s="135"/>
      <c r="AOK41" s="135"/>
      <c r="AOL41" s="135"/>
      <c r="AOM41" s="135"/>
      <c r="AON41" s="135"/>
      <c r="AOO41" s="135"/>
      <c r="AOP41" s="135"/>
      <c r="AOQ41" s="135"/>
      <c r="AOR41" s="135"/>
      <c r="AOS41" s="135"/>
      <c r="AOT41" s="135"/>
      <c r="AOU41" s="135"/>
      <c r="AOV41" s="135"/>
      <c r="AOW41" s="135"/>
      <c r="AOX41" s="135"/>
      <c r="AOY41" s="135"/>
      <c r="AOZ41" s="135"/>
      <c r="APA41" s="135"/>
      <c r="APB41" s="135"/>
      <c r="APC41" s="135"/>
      <c r="APD41" s="135"/>
      <c r="APE41" s="135"/>
      <c r="APF41" s="135"/>
      <c r="APG41" s="135"/>
      <c r="APH41" s="135"/>
      <c r="API41" s="135"/>
      <c r="APJ41" s="135"/>
      <c r="APK41" s="135"/>
      <c r="APL41" s="135"/>
      <c r="APM41" s="135"/>
      <c r="APN41" s="135"/>
      <c r="APO41" s="135"/>
      <c r="APP41" s="135"/>
      <c r="APQ41" s="135"/>
      <c r="APR41" s="135"/>
      <c r="APS41" s="135"/>
      <c r="APT41" s="135"/>
      <c r="APU41" s="135"/>
      <c r="APV41" s="135"/>
      <c r="APW41" s="135"/>
      <c r="APX41" s="135"/>
      <c r="APY41" s="135"/>
      <c r="APZ41" s="135"/>
      <c r="AQA41" s="135"/>
      <c r="AQB41" s="135"/>
      <c r="AQC41" s="135"/>
      <c r="AQD41" s="135"/>
      <c r="AQE41" s="135"/>
      <c r="AQF41" s="135"/>
      <c r="AQG41" s="135"/>
      <c r="AQH41" s="135"/>
      <c r="AQI41" s="135"/>
      <c r="AQJ41" s="135"/>
      <c r="AQK41" s="135"/>
      <c r="AQL41" s="135"/>
      <c r="AQM41" s="135"/>
      <c r="AQN41" s="135"/>
      <c r="AQO41" s="135"/>
      <c r="AQP41" s="135"/>
      <c r="AQQ41" s="135"/>
      <c r="AQR41" s="135"/>
      <c r="AQS41" s="135"/>
      <c r="AQT41" s="135"/>
      <c r="AQU41" s="135"/>
      <c r="AQV41" s="135"/>
      <c r="AQW41" s="135"/>
      <c r="AQX41" s="135"/>
      <c r="AQY41" s="135"/>
      <c r="AQZ41" s="135"/>
      <c r="ARA41" s="135"/>
      <c r="ARB41" s="135"/>
      <c r="ARC41" s="135"/>
      <c r="ARD41" s="135"/>
      <c r="ARE41" s="135"/>
      <c r="ARF41" s="135"/>
      <c r="ARG41" s="135"/>
      <c r="ARH41" s="135"/>
      <c r="ARI41" s="135"/>
      <c r="ARJ41" s="135"/>
      <c r="ARK41" s="135"/>
      <c r="ARL41" s="135"/>
      <c r="ARM41" s="135"/>
      <c r="ARN41" s="135"/>
      <c r="ARO41" s="135"/>
      <c r="ARP41" s="135"/>
      <c r="ARQ41" s="135"/>
      <c r="ARR41" s="135"/>
      <c r="ARS41" s="135"/>
      <c r="ART41" s="135"/>
      <c r="ARU41" s="135"/>
      <c r="ARV41" s="135"/>
      <c r="ARW41" s="135"/>
      <c r="ARX41" s="135"/>
      <c r="ARY41" s="135"/>
      <c r="ARZ41" s="135"/>
      <c r="ASA41" s="135"/>
      <c r="ASB41" s="135"/>
      <c r="ASC41" s="135"/>
      <c r="ASD41" s="135"/>
      <c r="ASE41" s="135"/>
      <c r="ASF41" s="135"/>
      <c r="ASG41" s="135"/>
      <c r="ASH41" s="135"/>
      <c r="ASI41" s="135"/>
      <c r="ASJ41" s="135"/>
      <c r="ASK41" s="135"/>
      <c r="ASL41" s="135"/>
      <c r="ASM41" s="135"/>
      <c r="ASN41" s="135"/>
      <c r="ASO41" s="135"/>
      <c r="ASP41" s="135"/>
      <c r="ASQ41" s="135"/>
      <c r="ASR41" s="135"/>
      <c r="ASS41" s="135"/>
      <c r="AST41" s="135"/>
      <c r="ASU41" s="135"/>
      <c r="ASV41" s="135"/>
      <c r="ASW41" s="135"/>
      <c r="ASX41" s="135"/>
      <c r="ASY41" s="135"/>
      <c r="ASZ41" s="135"/>
      <c r="ATA41" s="135"/>
      <c r="ATB41" s="135"/>
      <c r="ATC41" s="135"/>
      <c r="ATD41" s="135"/>
      <c r="ATE41" s="135"/>
      <c r="ATF41" s="135"/>
      <c r="ATG41" s="135"/>
      <c r="ATH41" s="135"/>
      <c r="ATI41" s="135"/>
      <c r="ATJ41" s="135"/>
      <c r="ATK41" s="135"/>
      <c r="ATL41" s="135"/>
      <c r="ATM41" s="135"/>
      <c r="ATN41" s="135"/>
      <c r="ATO41" s="135"/>
      <c r="ATP41" s="135"/>
      <c r="ATQ41" s="135"/>
      <c r="ATR41" s="135"/>
      <c r="ATS41" s="135"/>
      <c r="ATT41" s="135"/>
      <c r="ATU41" s="135"/>
      <c r="ATV41" s="135"/>
      <c r="ATW41" s="135"/>
      <c r="ATX41" s="135"/>
      <c r="ATY41" s="135"/>
      <c r="ATZ41" s="135"/>
      <c r="AUA41" s="135"/>
      <c r="AUB41" s="135"/>
      <c r="AUC41" s="135"/>
      <c r="AUD41" s="135"/>
      <c r="AUE41" s="135"/>
      <c r="AUF41" s="135"/>
      <c r="AUG41" s="135"/>
      <c r="AUH41" s="135"/>
      <c r="AUI41" s="135"/>
      <c r="AUJ41" s="135"/>
      <c r="AUK41" s="135"/>
      <c r="AUL41" s="135"/>
      <c r="AUM41" s="135"/>
      <c r="AUN41" s="135"/>
      <c r="AUO41" s="135"/>
      <c r="AUP41" s="135"/>
      <c r="AUQ41" s="135"/>
      <c r="AUR41" s="135"/>
      <c r="AUS41" s="135"/>
      <c r="AUT41" s="135"/>
      <c r="AUU41" s="135"/>
      <c r="AUV41" s="135"/>
      <c r="AUW41" s="135"/>
      <c r="AUX41" s="135"/>
      <c r="AUY41" s="135"/>
      <c r="AUZ41" s="135"/>
      <c r="AVA41" s="135"/>
      <c r="AVB41" s="135"/>
      <c r="AVC41" s="135"/>
      <c r="AVD41" s="135"/>
      <c r="AVE41" s="135"/>
      <c r="AVF41" s="135"/>
      <c r="AVG41" s="135"/>
      <c r="AVH41" s="135"/>
      <c r="AVI41" s="135"/>
      <c r="AVJ41" s="135"/>
      <c r="AVK41" s="135"/>
      <c r="AVL41" s="135"/>
      <c r="AVM41" s="135"/>
      <c r="AVN41" s="135"/>
      <c r="AVO41" s="135"/>
      <c r="AVP41" s="135"/>
      <c r="AVQ41" s="135"/>
      <c r="AVR41" s="135"/>
      <c r="AVS41" s="135"/>
      <c r="AVT41" s="135"/>
      <c r="AVU41" s="135"/>
      <c r="AVV41" s="135"/>
      <c r="AVW41" s="135"/>
      <c r="AVX41" s="135"/>
      <c r="AVY41" s="135"/>
      <c r="AVZ41" s="135"/>
      <c r="AWA41" s="135"/>
      <c r="AWB41" s="135"/>
      <c r="AWC41" s="135"/>
      <c r="AWD41" s="135"/>
      <c r="AWE41" s="135"/>
      <c r="AWF41" s="135"/>
      <c r="AWG41" s="135"/>
      <c r="AWH41" s="135"/>
      <c r="AWI41" s="135"/>
      <c r="AWJ41" s="135"/>
      <c r="AWK41" s="135"/>
      <c r="AWL41" s="135"/>
      <c r="AWM41" s="135"/>
      <c r="AWN41" s="135"/>
      <c r="AWO41" s="135"/>
      <c r="AWP41" s="135"/>
      <c r="AWQ41" s="135"/>
      <c r="AWR41" s="135"/>
      <c r="AWS41" s="135"/>
      <c r="AWT41" s="135"/>
      <c r="AWU41" s="135"/>
      <c r="AWV41" s="135"/>
      <c r="AWW41" s="135"/>
      <c r="AWX41" s="135"/>
      <c r="AWY41" s="135"/>
      <c r="AWZ41" s="135"/>
      <c r="AXA41" s="135"/>
      <c r="AXB41" s="135"/>
      <c r="AXC41" s="135"/>
      <c r="AXD41" s="135"/>
      <c r="AXE41" s="135"/>
      <c r="AXF41" s="135"/>
      <c r="AXG41" s="135"/>
      <c r="AXH41" s="135"/>
      <c r="AXI41" s="135"/>
      <c r="AXJ41" s="135"/>
      <c r="AXK41" s="135"/>
      <c r="AXL41" s="135"/>
      <c r="AXM41" s="135"/>
      <c r="AXN41" s="135"/>
      <c r="AXO41" s="135"/>
      <c r="AXP41" s="135"/>
      <c r="AXQ41" s="135"/>
      <c r="AXR41" s="135"/>
      <c r="AXS41" s="135"/>
      <c r="AXT41" s="135"/>
      <c r="AXU41" s="135"/>
      <c r="AXV41" s="135"/>
      <c r="AXW41" s="135"/>
      <c r="AXX41" s="135"/>
      <c r="AXY41" s="135"/>
      <c r="AXZ41" s="135"/>
      <c r="AYA41" s="135"/>
      <c r="AYB41" s="135"/>
      <c r="AYC41" s="135"/>
      <c r="AYD41" s="135"/>
      <c r="AYE41" s="135"/>
      <c r="AYF41" s="135"/>
      <c r="AYG41" s="135"/>
      <c r="AYH41" s="135"/>
      <c r="AYI41" s="135"/>
      <c r="AYJ41" s="135"/>
      <c r="AYK41" s="135"/>
      <c r="AYL41" s="135"/>
      <c r="AYM41" s="135"/>
      <c r="AYN41" s="135"/>
      <c r="AYO41" s="135"/>
      <c r="AYP41" s="135"/>
      <c r="AYQ41" s="135"/>
      <c r="AYR41" s="135"/>
      <c r="AYS41" s="135"/>
      <c r="AYT41" s="135"/>
      <c r="AYU41" s="135"/>
      <c r="AYV41" s="135"/>
      <c r="AYW41" s="135"/>
      <c r="AYX41" s="135"/>
      <c r="AYY41" s="135"/>
      <c r="AYZ41" s="135"/>
      <c r="AZA41" s="135"/>
      <c r="AZB41" s="135"/>
      <c r="AZC41" s="135"/>
      <c r="AZD41" s="135"/>
      <c r="AZE41" s="135"/>
      <c r="AZF41" s="135"/>
      <c r="AZG41" s="135"/>
      <c r="AZH41" s="135"/>
      <c r="AZI41" s="135"/>
      <c r="AZJ41" s="135"/>
      <c r="AZK41" s="135"/>
      <c r="AZL41" s="135"/>
      <c r="AZM41" s="135"/>
      <c r="AZN41" s="135"/>
      <c r="AZO41" s="135"/>
      <c r="AZP41" s="135"/>
      <c r="AZQ41" s="135"/>
      <c r="AZR41" s="135"/>
      <c r="AZS41" s="135"/>
      <c r="AZT41" s="135"/>
      <c r="AZU41" s="135"/>
      <c r="AZV41" s="135"/>
      <c r="AZW41" s="135"/>
      <c r="AZX41" s="135"/>
      <c r="AZY41" s="135"/>
      <c r="AZZ41" s="135"/>
      <c r="BAA41" s="135"/>
      <c r="BAB41" s="135"/>
      <c r="BAC41" s="135"/>
      <c r="BAD41" s="135"/>
      <c r="BAE41" s="135"/>
      <c r="BAF41" s="135"/>
      <c r="BAG41" s="135"/>
      <c r="BAH41" s="135"/>
      <c r="BAI41" s="135"/>
      <c r="BAJ41" s="135"/>
      <c r="BAK41" s="135"/>
      <c r="BAL41" s="135"/>
      <c r="BAM41" s="135"/>
      <c r="BAN41" s="135"/>
      <c r="BAO41" s="135"/>
      <c r="BAP41" s="135"/>
      <c r="BAQ41" s="135"/>
      <c r="BAR41" s="135"/>
      <c r="BAS41" s="135"/>
      <c r="BAT41" s="135"/>
      <c r="BAU41" s="135"/>
      <c r="BAV41" s="135"/>
      <c r="BAW41" s="135"/>
      <c r="BAX41" s="135"/>
      <c r="BAY41" s="135"/>
      <c r="BAZ41" s="135"/>
      <c r="BBA41" s="135"/>
      <c r="BBB41" s="135"/>
      <c r="BBC41" s="135"/>
      <c r="BBD41" s="135"/>
      <c r="BBE41" s="135"/>
      <c r="BBF41" s="135"/>
      <c r="BBG41" s="135"/>
      <c r="BBH41" s="135"/>
      <c r="BBI41" s="135"/>
      <c r="BBJ41" s="135"/>
      <c r="BBK41" s="135"/>
      <c r="BBL41" s="135"/>
      <c r="BBM41" s="135"/>
      <c r="BBN41" s="135"/>
      <c r="BBO41" s="135"/>
      <c r="BBP41" s="135"/>
      <c r="BBQ41" s="135"/>
      <c r="BBR41" s="135"/>
      <c r="BBS41" s="135"/>
      <c r="BBT41" s="135"/>
      <c r="BBU41" s="135"/>
      <c r="BBV41" s="135"/>
      <c r="BBW41" s="135"/>
      <c r="BBX41" s="135"/>
      <c r="BBY41" s="135"/>
      <c r="BBZ41" s="135"/>
      <c r="BCA41" s="135"/>
      <c r="BCB41" s="135"/>
      <c r="BCC41" s="135"/>
      <c r="BCD41" s="135"/>
      <c r="BCE41" s="135"/>
      <c r="BCF41" s="135"/>
      <c r="BCG41" s="135"/>
      <c r="BCH41" s="135"/>
      <c r="BCI41" s="135"/>
      <c r="BCJ41" s="135"/>
      <c r="BCK41" s="135"/>
      <c r="BCL41" s="135"/>
      <c r="BCM41" s="135"/>
      <c r="BCN41" s="135"/>
      <c r="BCO41" s="135"/>
      <c r="BCP41" s="135"/>
      <c r="BCQ41" s="135"/>
      <c r="BCR41" s="135"/>
      <c r="BCS41" s="135"/>
      <c r="BCT41" s="135"/>
      <c r="BCU41" s="135"/>
      <c r="BCV41" s="135"/>
      <c r="BCW41" s="135"/>
      <c r="BCX41" s="135"/>
      <c r="BCY41" s="135"/>
      <c r="BCZ41" s="135"/>
      <c r="BDA41" s="135"/>
      <c r="BDB41" s="135"/>
      <c r="BDC41" s="135"/>
      <c r="BDD41" s="135"/>
      <c r="BDE41" s="135"/>
      <c r="BDF41" s="135"/>
      <c r="BDG41" s="135"/>
      <c r="BDH41" s="135"/>
      <c r="BDI41" s="135"/>
      <c r="BDJ41" s="135"/>
      <c r="BDK41" s="135"/>
      <c r="BDL41" s="135"/>
      <c r="BDM41" s="135"/>
      <c r="BDN41" s="135"/>
      <c r="BDO41" s="135"/>
      <c r="BDP41" s="135"/>
      <c r="BDQ41" s="135"/>
      <c r="BDR41" s="135"/>
      <c r="BDS41" s="135"/>
      <c r="BDT41" s="135"/>
      <c r="BDU41" s="135"/>
      <c r="BDV41" s="135"/>
      <c r="BDW41" s="135"/>
      <c r="BDX41" s="135"/>
      <c r="BDY41" s="135"/>
      <c r="BDZ41" s="135"/>
      <c r="BEA41" s="135"/>
      <c r="BEB41" s="135"/>
      <c r="BEC41" s="135"/>
      <c r="BED41" s="135"/>
      <c r="BEE41" s="135"/>
      <c r="BEF41" s="135"/>
      <c r="BEG41" s="135"/>
      <c r="BEH41" s="135"/>
      <c r="BEI41" s="135"/>
      <c r="BEJ41" s="135"/>
      <c r="BEK41" s="135"/>
      <c r="BEL41" s="135"/>
      <c r="BEM41" s="135"/>
      <c r="BEN41" s="135"/>
      <c r="BEO41" s="135"/>
      <c r="BEP41" s="135"/>
      <c r="BEQ41" s="135"/>
      <c r="BER41" s="135"/>
      <c r="BES41" s="135"/>
      <c r="BET41" s="135"/>
      <c r="BEU41" s="135"/>
      <c r="BEV41" s="135"/>
      <c r="BEW41" s="135"/>
      <c r="BEX41" s="135"/>
      <c r="BEY41" s="135"/>
      <c r="BEZ41" s="135"/>
      <c r="BFA41" s="135"/>
      <c r="BFB41" s="135"/>
      <c r="BFC41" s="135"/>
      <c r="BFD41" s="135"/>
      <c r="BFE41" s="135"/>
      <c r="BFF41" s="135"/>
      <c r="BFG41" s="135"/>
      <c r="BFH41" s="135"/>
      <c r="BFI41" s="135"/>
      <c r="BFJ41" s="135"/>
      <c r="BFK41" s="135"/>
      <c r="BFL41" s="135"/>
      <c r="BFM41" s="135"/>
      <c r="BFN41" s="135"/>
      <c r="BFO41" s="135"/>
      <c r="BFP41" s="135"/>
      <c r="BFQ41" s="135"/>
      <c r="BFR41" s="135"/>
      <c r="BFS41" s="135"/>
      <c r="BFT41" s="135"/>
      <c r="BFU41" s="135"/>
      <c r="BFV41" s="135"/>
      <c r="BFW41" s="135"/>
      <c r="BFX41" s="135"/>
      <c r="BFY41" s="135"/>
      <c r="BFZ41" s="135"/>
      <c r="BGA41" s="135"/>
      <c r="BGB41" s="135"/>
      <c r="BGC41" s="135"/>
      <c r="BGD41" s="135"/>
      <c r="BGE41" s="135"/>
      <c r="BGF41" s="135"/>
      <c r="BGG41" s="135"/>
      <c r="BGH41" s="135"/>
      <c r="BGI41" s="135"/>
      <c r="BGJ41" s="135"/>
      <c r="BGK41" s="135"/>
      <c r="BGL41" s="135"/>
      <c r="BGM41" s="135"/>
      <c r="BGN41" s="135"/>
      <c r="BGO41" s="135"/>
      <c r="BGP41" s="135"/>
      <c r="BGQ41" s="135"/>
      <c r="BGR41" s="135"/>
      <c r="BGS41" s="135"/>
      <c r="BGT41" s="135"/>
      <c r="BGU41" s="135"/>
      <c r="BGV41" s="135"/>
      <c r="BGW41" s="135"/>
      <c r="BGX41" s="135"/>
      <c r="BGY41" s="135"/>
      <c r="BGZ41" s="135"/>
      <c r="BHA41" s="135"/>
      <c r="BHB41" s="135"/>
      <c r="BHC41" s="135"/>
      <c r="BHD41" s="135"/>
      <c r="BHE41" s="135"/>
      <c r="BHF41" s="135"/>
      <c r="BHG41" s="135"/>
      <c r="BHH41" s="135"/>
      <c r="BHI41" s="135"/>
      <c r="BHJ41" s="135"/>
      <c r="BHK41" s="135"/>
      <c r="BHL41" s="135"/>
      <c r="BHM41" s="135"/>
      <c r="BHN41" s="135"/>
      <c r="BHO41" s="135"/>
      <c r="BHP41" s="135"/>
      <c r="BHQ41" s="135"/>
      <c r="BHR41" s="135"/>
      <c r="BHS41" s="135"/>
      <c r="BHT41" s="135"/>
      <c r="BHU41" s="135"/>
      <c r="BHV41" s="135"/>
      <c r="BHW41" s="135"/>
      <c r="BHX41" s="135"/>
      <c r="BHY41" s="135"/>
      <c r="BHZ41" s="135"/>
      <c r="BIA41" s="135"/>
      <c r="BIB41" s="135"/>
      <c r="BIC41" s="135"/>
      <c r="BID41" s="135"/>
      <c r="BIE41" s="135"/>
      <c r="BIF41" s="135"/>
      <c r="BIG41" s="135"/>
      <c r="BIH41" s="135"/>
      <c r="BII41" s="135"/>
      <c r="BIJ41" s="135"/>
      <c r="BIK41" s="135"/>
      <c r="BIL41" s="135"/>
      <c r="BIM41" s="135"/>
      <c r="BIN41" s="135"/>
      <c r="BIO41" s="135"/>
      <c r="BIP41" s="135"/>
      <c r="BIQ41" s="135"/>
      <c r="BIR41" s="135"/>
      <c r="BIS41" s="135"/>
      <c r="BIT41" s="135"/>
      <c r="BIU41" s="135"/>
      <c r="BIV41" s="135"/>
      <c r="BIW41" s="135"/>
      <c r="BIX41" s="135"/>
      <c r="BIY41" s="135"/>
      <c r="BIZ41" s="135"/>
      <c r="BJA41" s="135"/>
      <c r="BJB41" s="135"/>
      <c r="BJC41" s="135"/>
      <c r="BJD41" s="135"/>
      <c r="BJE41" s="135"/>
      <c r="BJF41" s="135"/>
      <c r="BJG41" s="135"/>
      <c r="BJH41" s="135"/>
      <c r="BJI41" s="135"/>
      <c r="BJJ41" s="135"/>
      <c r="BJK41" s="135"/>
      <c r="BJL41" s="135"/>
      <c r="BJM41" s="135"/>
      <c r="BJN41" s="135"/>
      <c r="BJO41" s="135"/>
      <c r="BJP41" s="135"/>
      <c r="BJQ41" s="135"/>
      <c r="BJR41" s="135"/>
      <c r="BJS41" s="135"/>
      <c r="BJT41" s="135"/>
      <c r="BJU41" s="135"/>
      <c r="BJV41" s="135"/>
      <c r="BJW41" s="135"/>
      <c r="BJX41" s="135"/>
      <c r="BJY41" s="135"/>
      <c r="BJZ41" s="135"/>
      <c r="BKA41" s="135"/>
      <c r="BKB41" s="135"/>
      <c r="BKC41" s="135"/>
      <c r="BKD41" s="135"/>
      <c r="BKE41" s="135"/>
      <c r="BKF41" s="135"/>
      <c r="BKG41" s="135"/>
      <c r="BKH41" s="135"/>
      <c r="BKI41" s="135"/>
      <c r="BKJ41" s="135"/>
      <c r="BKK41" s="135"/>
      <c r="BKL41" s="135"/>
      <c r="BKM41" s="135"/>
      <c r="BKN41" s="135"/>
      <c r="BKO41" s="135"/>
      <c r="BKP41" s="135"/>
      <c r="BKQ41" s="135"/>
      <c r="BKR41" s="135"/>
      <c r="BKS41" s="135"/>
      <c r="BKT41" s="135"/>
      <c r="BKU41" s="135"/>
      <c r="BKV41" s="135"/>
      <c r="BKW41" s="135"/>
      <c r="BKX41" s="135"/>
      <c r="BKY41" s="135"/>
      <c r="BKZ41" s="135"/>
      <c r="BLA41" s="135"/>
      <c r="BLB41" s="135"/>
      <c r="BLC41" s="135"/>
      <c r="BLD41" s="135"/>
      <c r="BLE41" s="135"/>
      <c r="BLF41" s="135"/>
      <c r="BLG41" s="135"/>
      <c r="BLH41" s="135"/>
      <c r="BLI41" s="135"/>
      <c r="BLJ41" s="135"/>
      <c r="BLK41" s="135"/>
      <c r="BLL41" s="135"/>
      <c r="BLM41" s="135"/>
      <c r="BLN41" s="135"/>
      <c r="BLO41" s="135"/>
      <c r="BLP41" s="135"/>
      <c r="BLQ41" s="135"/>
      <c r="BLR41" s="135"/>
      <c r="BLS41" s="135"/>
      <c r="BLT41" s="135"/>
      <c r="BLU41" s="135"/>
      <c r="BLV41" s="135"/>
      <c r="BLW41" s="135"/>
      <c r="BLX41" s="135"/>
      <c r="BLY41" s="135"/>
      <c r="BLZ41" s="135"/>
      <c r="BMA41" s="135"/>
      <c r="BMB41" s="135"/>
      <c r="BMC41" s="135"/>
      <c r="BMD41" s="135"/>
      <c r="BME41" s="135"/>
      <c r="BMF41" s="135"/>
      <c r="BMG41" s="135"/>
      <c r="BMH41" s="135"/>
      <c r="BMI41" s="135"/>
      <c r="BMJ41" s="135"/>
      <c r="BMK41" s="135"/>
      <c r="BML41" s="135"/>
      <c r="BMM41" s="135"/>
      <c r="BMN41" s="135"/>
      <c r="BMO41" s="135"/>
      <c r="BMP41" s="135"/>
      <c r="BMQ41" s="135"/>
      <c r="BMR41" s="135"/>
      <c r="BMS41" s="135"/>
      <c r="BMT41" s="135"/>
      <c r="BMU41" s="135"/>
      <c r="BMV41" s="135"/>
      <c r="BMW41" s="135"/>
      <c r="BMX41" s="135"/>
      <c r="BMY41" s="135"/>
      <c r="BMZ41" s="135"/>
      <c r="BNA41" s="135"/>
      <c r="BNB41" s="135"/>
      <c r="BNC41" s="135"/>
      <c r="BND41" s="135"/>
      <c r="BNE41" s="135"/>
      <c r="BNF41" s="135"/>
      <c r="BNG41" s="135"/>
      <c r="BNH41" s="135"/>
      <c r="BNI41" s="135"/>
      <c r="BNJ41" s="135"/>
      <c r="BNK41" s="135"/>
      <c r="BNL41" s="135"/>
      <c r="BNM41" s="135"/>
      <c r="BNN41" s="135"/>
      <c r="BNO41" s="135"/>
      <c r="BNP41" s="135"/>
      <c r="BNQ41" s="135"/>
      <c r="BNR41" s="135"/>
      <c r="BNS41" s="135"/>
      <c r="BNT41" s="135"/>
      <c r="BNU41" s="135"/>
      <c r="BNV41" s="135"/>
      <c r="BNW41" s="135"/>
      <c r="BNX41" s="135"/>
      <c r="BNY41" s="135"/>
      <c r="BNZ41" s="135"/>
      <c r="BOA41" s="135"/>
      <c r="BOB41" s="135"/>
      <c r="BOC41" s="135"/>
      <c r="BOD41" s="135"/>
      <c r="BOE41" s="135"/>
      <c r="BOF41" s="135"/>
      <c r="BOG41" s="135"/>
      <c r="BOH41" s="135"/>
      <c r="BOI41" s="135"/>
      <c r="BOJ41" s="135"/>
      <c r="BOK41" s="135"/>
      <c r="BOL41" s="135"/>
      <c r="BOM41" s="135"/>
      <c r="BON41" s="135"/>
      <c r="BOO41" s="135"/>
      <c r="BOP41" s="135"/>
      <c r="BOQ41" s="135"/>
      <c r="BOR41" s="135"/>
      <c r="BOS41" s="135"/>
      <c r="BOT41" s="135"/>
      <c r="BOU41" s="135"/>
      <c r="BOV41" s="135"/>
      <c r="BOW41" s="135"/>
      <c r="BOX41" s="135"/>
      <c r="BOY41" s="135"/>
      <c r="BOZ41" s="135"/>
      <c r="BPA41" s="135"/>
      <c r="BPB41" s="135"/>
      <c r="BPC41" s="135"/>
      <c r="BPD41" s="135"/>
      <c r="BPE41" s="135"/>
      <c r="BPF41" s="135"/>
      <c r="BPG41" s="135"/>
      <c r="BPH41" s="135"/>
      <c r="BPI41" s="135"/>
      <c r="BPJ41" s="135"/>
      <c r="BPK41" s="135"/>
      <c r="BPL41" s="135"/>
      <c r="BPM41" s="135"/>
      <c r="BPN41" s="135"/>
      <c r="BPO41" s="135"/>
      <c r="BPP41" s="135"/>
      <c r="BPQ41" s="135"/>
      <c r="BPR41" s="135"/>
      <c r="BPS41" s="135"/>
      <c r="BPT41" s="135"/>
      <c r="BPU41" s="135"/>
      <c r="BPV41" s="135"/>
      <c r="BPW41" s="135"/>
      <c r="BPX41" s="135"/>
      <c r="BPY41" s="135"/>
      <c r="BPZ41" s="135"/>
      <c r="BQA41" s="135"/>
      <c r="BQB41" s="135"/>
      <c r="BQC41" s="135"/>
      <c r="BQD41" s="135"/>
      <c r="BQE41" s="135"/>
      <c r="BQF41" s="135"/>
      <c r="BQG41" s="135"/>
      <c r="BQH41" s="135"/>
      <c r="BQI41" s="135"/>
      <c r="BQJ41" s="135"/>
      <c r="BQK41" s="135"/>
      <c r="BQL41" s="135"/>
      <c r="BQM41" s="135"/>
      <c r="BQN41" s="135"/>
      <c r="BQO41" s="135"/>
      <c r="BQP41" s="135"/>
      <c r="BQQ41" s="135"/>
      <c r="BQR41" s="135"/>
      <c r="BQS41" s="135"/>
      <c r="BQT41" s="135"/>
      <c r="BQU41" s="135"/>
      <c r="BQV41" s="135"/>
      <c r="BQW41" s="135"/>
      <c r="BQX41" s="135"/>
      <c r="BQY41" s="135"/>
      <c r="BQZ41" s="135"/>
      <c r="BRA41" s="135"/>
      <c r="BRB41" s="135"/>
      <c r="BRC41" s="135"/>
      <c r="BRD41" s="135"/>
      <c r="BRE41" s="135"/>
      <c r="BRF41" s="135"/>
      <c r="BRG41" s="135"/>
      <c r="BRH41" s="135"/>
      <c r="BRI41" s="135"/>
      <c r="BRJ41" s="135"/>
      <c r="BRK41" s="135"/>
      <c r="BRL41" s="135"/>
      <c r="BRM41" s="135"/>
      <c r="BRN41" s="135"/>
      <c r="BRO41" s="135"/>
      <c r="BRP41" s="135"/>
      <c r="BRQ41" s="135"/>
      <c r="BRR41" s="135"/>
      <c r="BRS41" s="135"/>
      <c r="BRT41" s="135"/>
      <c r="BRU41" s="135"/>
      <c r="BRV41" s="135"/>
      <c r="BRW41" s="135"/>
      <c r="BRX41" s="135"/>
      <c r="BRY41" s="135"/>
      <c r="BRZ41" s="135"/>
      <c r="BSA41" s="135"/>
      <c r="BSB41" s="135"/>
      <c r="BSC41" s="135"/>
      <c r="BSD41" s="135"/>
      <c r="BSE41" s="135"/>
      <c r="BSF41" s="135"/>
      <c r="BSG41" s="135"/>
      <c r="BSH41" s="135"/>
      <c r="BSI41" s="135"/>
      <c r="BSJ41" s="135"/>
      <c r="BSK41" s="135"/>
      <c r="BSL41" s="135"/>
      <c r="BSM41" s="135"/>
      <c r="BSN41" s="135"/>
      <c r="BSO41" s="135"/>
      <c r="BSP41" s="135"/>
      <c r="BSQ41" s="135"/>
      <c r="BSR41" s="135"/>
      <c r="BSS41" s="135"/>
      <c r="BST41" s="135"/>
      <c r="BSU41" s="135"/>
      <c r="BSV41" s="135"/>
      <c r="BSW41" s="135"/>
      <c r="BSX41" s="135"/>
      <c r="BSY41" s="135"/>
      <c r="BSZ41" s="135"/>
      <c r="BTA41" s="135"/>
      <c r="BTB41" s="135"/>
      <c r="BTC41" s="135"/>
      <c r="BTD41" s="135"/>
      <c r="BTE41" s="135"/>
      <c r="BTF41" s="135"/>
      <c r="BTG41" s="135"/>
      <c r="BTH41" s="135"/>
      <c r="BTI41" s="135"/>
      <c r="BTJ41" s="135"/>
      <c r="BTK41" s="135"/>
      <c r="BTL41" s="135"/>
      <c r="BTM41" s="135"/>
      <c r="BTN41" s="135"/>
      <c r="BTO41" s="135"/>
      <c r="BTP41" s="135"/>
      <c r="BTQ41" s="135"/>
      <c r="BTR41" s="135"/>
      <c r="BTS41" s="135"/>
      <c r="BTT41" s="135"/>
      <c r="BTU41" s="135"/>
      <c r="BTV41" s="135"/>
      <c r="BTW41" s="135"/>
      <c r="BTX41" s="135"/>
      <c r="BTY41" s="135"/>
      <c r="BTZ41" s="135"/>
      <c r="BUA41" s="135"/>
      <c r="BUB41" s="135"/>
      <c r="BUC41" s="135"/>
      <c r="BUD41" s="135"/>
      <c r="BUE41" s="135"/>
      <c r="BUF41" s="135"/>
      <c r="BUG41" s="135"/>
      <c r="BUH41" s="135"/>
      <c r="BUI41" s="135"/>
      <c r="BUJ41" s="135"/>
      <c r="BUK41" s="135"/>
      <c r="BUL41" s="135"/>
      <c r="BUM41" s="135"/>
      <c r="BUN41" s="135"/>
      <c r="BUO41" s="135"/>
      <c r="BUP41" s="135"/>
      <c r="BUQ41" s="135"/>
      <c r="BUR41" s="135"/>
      <c r="BUS41" s="135"/>
      <c r="BUT41" s="135"/>
      <c r="BUU41" s="135"/>
      <c r="BUV41" s="135"/>
      <c r="BUW41" s="135"/>
      <c r="BUX41" s="135"/>
      <c r="BUY41" s="135"/>
      <c r="BUZ41" s="135"/>
      <c r="BVA41" s="135"/>
      <c r="BVB41" s="135"/>
      <c r="BVC41" s="135"/>
      <c r="BVD41" s="135"/>
      <c r="BVE41" s="135"/>
      <c r="BVF41" s="135"/>
      <c r="BVG41" s="135"/>
      <c r="BVH41" s="135"/>
      <c r="BVI41" s="135"/>
      <c r="BVJ41" s="135"/>
      <c r="BVK41" s="135"/>
      <c r="BVL41" s="135"/>
      <c r="BVM41" s="135"/>
      <c r="BVN41" s="135"/>
      <c r="BVO41" s="135"/>
      <c r="BVP41" s="135"/>
      <c r="BVQ41" s="135"/>
      <c r="BVR41" s="135"/>
      <c r="BVS41" s="135"/>
      <c r="BVT41" s="135"/>
      <c r="BVU41" s="135"/>
      <c r="BVV41" s="135"/>
      <c r="BVW41" s="135"/>
      <c r="BVX41" s="135"/>
      <c r="BVY41" s="135"/>
      <c r="BVZ41" s="135"/>
      <c r="BWA41" s="135"/>
      <c r="BWB41" s="135"/>
      <c r="BWC41" s="135"/>
      <c r="BWD41" s="135"/>
      <c r="BWE41" s="135"/>
      <c r="BWF41" s="135"/>
      <c r="BWG41" s="135"/>
      <c r="BWH41" s="135"/>
      <c r="BWI41" s="135"/>
      <c r="BWJ41" s="135"/>
      <c r="BWK41" s="135"/>
      <c r="BWL41" s="135"/>
      <c r="BWM41" s="135"/>
      <c r="BWN41" s="135"/>
      <c r="BWO41" s="135"/>
      <c r="BWP41" s="135"/>
      <c r="BWQ41" s="135"/>
      <c r="BWR41" s="135"/>
      <c r="BWS41" s="135"/>
      <c r="BWT41" s="135"/>
      <c r="BWU41" s="135"/>
      <c r="BWV41" s="135"/>
      <c r="BWW41" s="135"/>
      <c r="BWX41" s="135"/>
      <c r="BWY41" s="135"/>
      <c r="BWZ41" s="135"/>
      <c r="BXA41" s="135"/>
      <c r="BXB41" s="135"/>
      <c r="BXC41" s="135"/>
      <c r="BXD41" s="135"/>
      <c r="BXE41" s="135"/>
      <c r="BXF41" s="135"/>
      <c r="BXG41" s="135"/>
      <c r="BXH41" s="135"/>
      <c r="BXI41" s="135"/>
      <c r="BXJ41" s="135"/>
      <c r="BXK41" s="135"/>
      <c r="BXL41" s="135"/>
      <c r="BXM41" s="135"/>
      <c r="BXN41" s="135"/>
      <c r="BXO41" s="135"/>
      <c r="BXP41" s="135"/>
      <c r="BXQ41" s="135"/>
      <c r="BXR41" s="135"/>
      <c r="BXS41" s="135"/>
      <c r="BXT41" s="135"/>
      <c r="BXU41" s="135"/>
      <c r="BXV41" s="135"/>
      <c r="BXW41" s="135"/>
      <c r="BXX41" s="135"/>
      <c r="BXY41" s="135"/>
      <c r="BXZ41" s="135"/>
      <c r="BYA41" s="135"/>
      <c r="BYB41" s="135"/>
      <c r="BYC41" s="135"/>
      <c r="BYD41" s="135"/>
      <c r="BYE41" s="135"/>
      <c r="BYF41" s="135"/>
      <c r="BYG41" s="135"/>
      <c r="BYH41" s="135"/>
      <c r="BYI41" s="135"/>
      <c r="BYJ41" s="135"/>
      <c r="BYK41" s="135"/>
      <c r="BYL41" s="135"/>
      <c r="BYM41" s="135"/>
      <c r="BYN41" s="135"/>
      <c r="BYO41" s="135"/>
      <c r="BYP41" s="135"/>
      <c r="BYQ41" s="135"/>
      <c r="BYR41" s="135"/>
      <c r="BYS41" s="135"/>
      <c r="BYT41" s="135"/>
      <c r="BYU41" s="135"/>
      <c r="BYV41" s="135"/>
      <c r="BYW41" s="135"/>
      <c r="BYX41" s="135"/>
      <c r="BYY41" s="135"/>
      <c r="BYZ41" s="135"/>
      <c r="BZA41" s="135"/>
      <c r="BZB41" s="135"/>
      <c r="BZC41" s="135"/>
      <c r="BZD41" s="135"/>
      <c r="BZE41" s="135"/>
      <c r="BZF41" s="135"/>
      <c r="BZG41" s="135"/>
      <c r="BZH41" s="135"/>
      <c r="BZI41" s="135"/>
      <c r="BZJ41" s="135"/>
      <c r="BZK41" s="135"/>
      <c r="BZL41" s="135"/>
      <c r="BZM41" s="135"/>
      <c r="BZN41" s="135"/>
      <c r="BZO41" s="135"/>
      <c r="BZP41" s="135"/>
      <c r="BZQ41" s="135"/>
      <c r="BZR41" s="135"/>
      <c r="BZS41" s="135"/>
      <c r="BZT41" s="135"/>
      <c r="BZU41" s="135"/>
      <c r="BZV41" s="135"/>
      <c r="BZW41" s="135"/>
      <c r="BZX41" s="135"/>
      <c r="BZY41" s="135"/>
      <c r="BZZ41" s="135"/>
      <c r="CAA41" s="135"/>
      <c r="CAB41" s="135"/>
      <c r="CAC41" s="135"/>
      <c r="CAD41" s="135"/>
      <c r="CAE41" s="135"/>
      <c r="CAF41" s="135"/>
      <c r="CAG41" s="135"/>
      <c r="CAH41" s="135"/>
      <c r="CAI41" s="135"/>
      <c r="CAJ41" s="135"/>
      <c r="CAK41" s="135"/>
      <c r="CAL41" s="135"/>
      <c r="CAM41" s="135"/>
      <c r="CAN41" s="135"/>
      <c r="CAO41" s="135"/>
      <c r="CAP41" s="135"/>
      <c r="CAQ41" s="135"/>
      <c r="CAR41" s="135"/>
      <c r="CAS41" s="135"/>
      <c r="CAT41" s="135"/>
      <c r="CAU41" s="135"/>
      <c r="CAV41" s="135"/>
      <c r="CAW41" s="135"/>
      <c r="CAX41" s="135"/>
      <c r="CAY41" s="135"/>
      <c r="CAZ41" s="135"/>
      <c r="CBA41" s="135"/>
      <c r="CBB41" s="135"/>
      <c r="CBC41" s="135"/>
      <c r="CBD41" s="135"/>
      <c r="CBE41" s="135"/>
      <c r="CBF41" s="135"/>
      <c r="CBG41" s="135"/>
      <c r="CBH41" s="135"/>
      <c r="CBI41" s="135"/>
      <c r="CBJ41" s="135"/>
      <c r="CBK41" s="135"/>
      <c r="CBL41" s="135"/>
      <c r="CBM41" s="135"/>
      <c r="CBN41" s="135"/>
      <c r="CBO41" s="135"/>
      <c r="CBP41" s="135"/>
      <c r="CBQ41" s="135"/>
      <c r="CBR41" s="135"/>
      <c r="CBS41" s="135"/>
      <c r="CBT41" s="135"/>
      <c r="CBU41" s="135"/>
      <c r="CBV41" s="135"/>
      <c r="CBW41" s="135"/>
      <c r="CBX41" s="135"/>
      <c r="CBY41" s="135"/>
      <c r="CBZ41" s="135"/>
      <c r="CCA41" s="135"/>
      <c r="CCB41" s="135"/>
      <c r="CCC41" s="135"/>
      <c r="CCD41" s="135"/>
      <c r="CCE41" s="135"/>
      <c r="CCF41" s="135"/>
      <c r="CCG41" s="135"/>
      <c r="CCH41" s="135"/>
      <c r="CCI41" s="135"/>
      <c r="CCJ41" s="135"/>
      <c r="CCK41" s="135"/>
      <c r="CCL41" s="135"/>
      <c r="CCM41" s="135"/>
      <c r="CCN41" s="135"/>
      <c r="CCO41" s="135"/>
      <c r="CCP41" s="135"/>
      <c r="CCQ41" s="135"/>
      <c r="CCR41" s="135"/>
      <c r="CCS41" s="135"/>
      <c r="CCT41" s="135"/>
      <c r="CCU41" s="135"/>
      <c r="CCV41" s="135"/>
      <c r="CCW41" s="135"/>
      <c r="CCX41" s="135"/>
      <c r="CCY41" s="135"/>
      <c r="CCZ41" s="135"/>
      <c r="CDA41" s="135"/>
      <c r="CDB41" s="135"/>
      <c r="CDC41" s="135"/>
      <c r="CDD41" s="135"/>
      <c r="CDE41" s="135"/>
      <c r="CDF41" s="135"/>
      <c r="CDG41" s="135"/>
      <c r="CDH41" s="135"/>
      <c r="CDI41" s="135"/>
      <c r="CDJ41" s="135"/>
      <c r="CDK41" s="135"/>
      <c r="CDL41" s="135"/>
      <c r="CDM41" s="135"/>
      <c r="CDN41" s="135"/>
      <c r="CDO41" s="135"/>
      <c r="CDP41" s="135"/>
      <c r="CDQ41" s="135"/>
      <c r="CDR41" s="135"/>
      <c r="CDS41" s="135"/>
      <c r="CDT41" s="135"/>
      <c r="CDU41" s="135"/>
      <c r="CDV41" s="135"/>
      <c r="CDW41" s="135"/>
      <c r="CDX41" s="135"/>
      <c r="CDY41" s="135"/>
      <c r="CDZ41" s="135"/>
      <c r="CEA41" s="135"/>
      <c r="CEB41" s="135"/>
      <c r="CEC41" s="135"/>
      <c r="CED41" s="135"/>
      <c r="CEE41" s="135"/>
      <c r="CEF41" s="135"/>
      <c r="CEG41" s="135"/>
      <c r="CEH41" s="135"/>
      <c r="CEI41" s="135"/>
      <c r="CEJ41" s="135"/>
      <c r="CEK41" s="135"/>
      <c r="CEL41" s="135"/>
      <c r="CEM41" s="135"/>
      <c r="CEN41" s="135"/>
      <c r="CEO41" s="135"/>
      <c r="CEP41" s="135"/>
      <c r="CEQ41" s="135"/>
      <c r="CER41" s="135"/>
      <c r="CES41" s="135"/>
      <c r="CET41" s="135"/>
      <c r="CEU41" s="135"/>
      <c r="CEV41" s="135"/>
      <c r="CEW41" s="135"/>
      <c r="CEX41" s="135"/>
      <c r="CEY41" s="135"/>
      <c r="CEZ41" s="135"/>
      <c r="CFA41" s="135"/>
      <c r="CFB41" s="135"/>
      <c r="CFC41" s="135"/>
      <c r="CFD41" s="135"/>
      <c r="CFE41" s="135"/>
      <c r="CFF41" s="135"/>
      <c r="CFG41" s="135"/>
      <c r="CFH41" s="135"/>
      <c r="CFI41" s="135"/>
      <c r="CFJ41" s="135"/>
      <c r="CFK41" s="135"/>
      <c r="CFL41" s="135"/>
      <c r="CFM41" s="135"/>
      <c r="CFN41" s="135"/>
      <c r="CFO41" s="135"/>
      <c r="CFP41" s="135"/>
      <c r="CFQ41" s="135"/>
      <c r="CFR41" s="135"/>
      <c r="CFS41" s="135"/>
      <c r="CFT41" s="135"/>
      <c r="CFU41" s="135"/>
      <c r="CFV41" s="135"/>
      <c r="CFW41" s="135"/>
      <c r="CFX41" s="135"/>
      <c r="CFY41" s="135"/>
      <c r="CFZ41" s="135"/>
      <c r="CGA41" s="135"/>
      <c r="CGB41" s="135"/>
      <c r="CGC41" s="135"/>
      <c r="CGD41" s="135"/>
      <c r="CGE41" s="135"/>
      <c r="CGF41" s="135"/>
      <c r="CGG41" s="135"/>
      <c r="CGH41" s="135"/>
      <c r="CGI41" s="135"/>
      <c r="CGJ41" s="135"/>
      <c r="CGK41" s="135"/>
      <c r="CGL41" s="135"/>
      <c r="CGM41" s="135"/>
      <c r="CGN41" s="135"/>
      <c r="CGO41" s="135"/>
      <c r="CGP41" s="135"/>
      <c r="CGQ41" s="135"/>
      <c r="CGR41" s="135"/>
      <c r="CGS41" s="135"/>
      <c r="CGT41" s="135"/>
      <c r="CGU41" s="135"/>
      <c r="CGV41" s="135"/>
      <c r="CGW41" s="135"/>
      <c r="CGX41" s="135"/>
      <c r="CGY41" s="135"/>
      <c r="CGZ41" s="135"/>
      <c r="CHA41" s="135"/>
      <c r="CHB41" s="135"/>
      <c r="CHC41" s="135"/>
      <c r="CHD41" s="135"/>
      <c r="CHE41" s="135"/>
      <c r="CHF41" s="135"/>
      <c r="CHG41" s="135"/>
      <c r="CHH41" s="135"/>
      <c r="CHI41" s="135"/>
      <c r="CHJ41" s="135"/>
      <c r="CHK41" s="135"/>
      <c r="CHL41" s="135"/>
      <c r="CHM41" s="135"/>
      <c r="CHN41" s="135"/>
      <c r="CHO41" s="135"/>
      <c r="CHP41" s="135"/>
      <c r="CHQ41" s="135"/>
      <c r="CHR41" s="135"/>
      <c r="CHS41" s="135"/>
      <c r="CHT41" s="135"/>
      <c r="CHU41" s="135"/>
      <c r="CHV41" s="135"/>
      <c r="CHW41" s="135"/>
      <c r="CHX41" s="135"/>
      <c r="CHY41" s="135"/>
      <c r="CHZ41" s="135"/>
      <c r="CIA41" s="135"/>
      <c r="CIB41" s="135"/>
      <c r="CIC41" s="135"/>
      <c r="CID41" s="135"/>
      <c r="CIE41" s="135"/>
      <c r="CIF41" s="135"/>
      <c r="CIG41" s="135"/>
      <c r="CIH41" s="135"/>
      <c r="CII41" s="135"/>
      <c r="CIJ41" s="135"/>
      <c r="CIK41" s="135"/>
      <c r="CIL41" s="135"/>
      <c r="CIM41" s="135"/>
      <c r="CIN41" s="135"/>
      <c r="CIO41" s="135"/>
      <c r="CIP41" s="135"/>
      <c r="CIQ41" s="135"/>
      <c r="CIR41" s="135"/>
      <c r="CIS41" s="135"/>
      <c r="CIT41" s="135"/>
      <c r="CIU41" s="135"/>
      <c r="CIV41" s="135"/>
      <c r="CIW41" s="135"/>
      <c r="CIX41" s="135"/>
      <c r="CIY41" s="135"/>
      <c r="CIZ41" s="135"/>
      <c r="CJA41" s="135"/>
      <c r="CJB41" s="135"/>
      <c r="CJC41" s="135"/>
      <c r="CJD41" s="135"/>
      <c r="CJE41" s="135"/>
      <c r="CJF41" s="135"/>
      <c r="CJG41" s="135"/>
      <c r="CJH41" s="135"/>
      <c r="CJI41" s="135"/>
      <c r="CJJ41" s="135"/>
      <c r="CJK41" s="135"/>
      <c r="CJL41" s="135"/>
      <c r="CJM41" s="135"/>
      <c r="CJN41" s="135"/>
      <c r="CJO41" s="135"/>
      <c r="CJP41" s="135"/>
      <c r="CJQ41" s="135"/>
      <c r="CJR41" s="135"/>
      <c r="CJS41" s="135"/>
      <c r="CJT41" s="135"/>
      <c r="CJU41" s="135"/>
      <c r="CJV41" s="135"/>
      <c r="CJW41" s="135"/>
      <c r="CJX41" s="135"/>
      <c r="CJY41" s="135"/>
      <c r="CJZ41" s="135"/>
      <c r="CKA41" s="135"/>
      <c r="CKB41" s="135"/>
      <c r="CKC41" s="135"/>
      <c r="CKD41" s="135"/>
      <c r="CKE41" s="135"/>
      <c r="CKF41" s="135"/>
      <c r="CKG41" s="135"/>
      <c r="CKH41" s="135"/>
      <c r="CKI41" s="135"/>
      <c r="CKJ41" s="135"/>
      <c r="CKK41" s="135"/>
      <c r="CKL41" s="135"/>
      <c r="CKM41" s="135"/>
      <c r="CKN41" s="135"/>
      <c r="CKO41" s="135"/>
      <c r="CKP41" s="135"/>
      <c r="CKQ41" s="135"/>
      <c r="CKR41" s="135"/>
      <c r="CKS41" s="135"/>
      <c r="CKT41" s="135"/>
      <c r="CKU41" s="135"/>
      <c r="CKV41" s="135"/>
      <c r="CKW41" s="135"/>
      <c r="CKX41" s="135"/>
      <c r="CKY41" s="135"/>
      <c r="CKZ41" s="135"/>
      <c r="CLA41" s="135"/>
      <c r="CLB41" s="135"/>
      <c r="CLC41" s="135"/>
      <c r="CLD41" s="135"/>
      <c r="CLE41" s="135"/>
      <c r="CLF41" s="135"/>
      <c r="CLG41" s="135"/>
      <c r="CLH41" s="135"/>
      <c r="CLI41" s="135"/>
      <c r="CLJ41" s="135"/>
      <c r="CLK41" s="135"/>
      <c r="CLL41" s="135"/>
      <c r="CLM41" s="135"/>
      <c r="CLN41" s="135"/>
      <c r="CLO41" s="135"/>
      <c r="CLP41" s="135"/>
      <c r="CLQ41" s="135"/>
      <c r="CLR41" s="135"/>
      <c r="CLS41" s="135"/>
      <c r="CLT41" s="135"/>
      <c r="CLU41" s="135"/>
      <c r="CLV41" s="135"/>
      <c r="CLW41" s="135"/>
      <c r="CLX41" s="135"/>
      <c r="CLY41" s="135"/>
      <c r="CLZ41" s="135"/>
      <c r="CMA41" s="135"/>
      <c r="CMB41" s="135"/>
      <c r="CMC41" s="135"/>
      <c r="CMD41" s="135"/>
      <c r="CME41" s="135"/>
      <c r="CMF41" s="135"/>
      <c r="CMG41" s="135"/>
      <c r="CMH41" s="135"/>
      <c r="CMI41" s="135"/>
      <c r="CMJ41" s="135"/>
      <c r="CMK41" s="135"/>
      <c r="CML41" s="135"/>
      <c r="CMM41" s="135"/>
      <c r="CMN41" s="135"/>
      <c r="CMO41" s="135"/>
      <c r="CMP41" s="135"/>
      <c r="CMQ41" s="135"/>
      <c r="CMR41" s="135"/>
      <c r="CMS41" s="135"/>
      <c r="CMT41" s="135"/>
      <c r="CMU41" s="135"/>
      <c r="CMV41" s="135"/>
      <c r="CMW41" s="135"/>
      <c r="CMX41" s="135"/>
      <c r="CMY41" s="135"/>
      <c r="CMZ41" s="135"/>
      <c r="CNA41" s="135"/>
      <c r="CNB41" s="135"/>
      <c r="CNC41" s="135"/>
      <c r="CND41" s="135"/>
      <c r="CNE41" s="135"/>
      <c r="CNF41" s="135"/>
      <c r="CNG41" s="135"/>
      <c r="CNH41" s="135"/>
      <c r="CNI41" s="135"/>
      <c r="CNJ41" s="135"/>
      <c r="CNK41" s="135"/>
      <c r="CNL41" s="135"/>
      <c r="CNM41" s="135"/>
      <c r="CNN41" s="135"/>
      <c r="CNO41" s="135"/>
      <c r="CNP41" s="135"/>
      <c r="CNQ41" s="135"/>
      <c r="CNR41" s="135"/>
      <c r="CNS41" s="135"/>
      <c r="CNT41" s="135"/>
      <c r="CNU41" s="135"/>
      <c r="CNV41" s="135"/>
      <c r="CNW41" s="135"/>
      <c r="CNX41" s="135"/>
      <c r="CNY41" s="135"/>
      <c r="CNZ41" s="135"/>
      <c r="COA41" s="135"/>
      <c r="COB41" s="135"/>
      <c r="COC41" s="135"/>
      <c r="COD41" s="135"/>
      <c r="COE41" s="135"/>
      <c r="COF41" s="135"/>
      <c r="COG41" s="135"/>
      <c r="COH41" s="135"/>
      <c r="COI41" s="135"/>
      <c r="COJ41" s="135"/>
      <c r="COK41" s="135"/>
      <c r="COL41" s="135"/>
      <c r="COM41" s="135"/>
      <c r="CON41" s="135"/>
      <c r="COO41" s="135"/>
      <c r="COP41" s="135"/>
      <c r="COQ41" s="135"/>
      <c r="COR41" s="135"/>
      <c r="COS41" s="135"/>
      <c r="COT41" s="135"/>
      <c r="COU41" s="135"/>
      <c r="COV41" s="135"/>
      <c r="COW41" s="135"/>
      <c r="COX41" s="135"/>
      <c r="COY41" s="135"/>
      <c r="COZ41" s="135"/>
      <c r="CPA41" s="135"/>
      <c r="CPB41" s="135"/>
      <c r="CPC41" s="135"/>
      <c r="CPD41" s="135"/>
      <c r="CPE41" s="135"/>
      <c r="CPF41" s="135"/>
      <c r="CPG41" s="135"/>
      <c r="CPH41" s="135"/>
      <c r="CPI41" s="135"/>
      <c r="CPJ41" s="135"/>
      <c r="CPK41" s="135"/>
      <c r="CPL41" s="135"/>
      <c r="CPM41" s="135"/>
      <c r="CPN41" s="135"/>
      <c r="CPO41" s="135"/>
      <c r="CPP41" s="135"/>
      <c r="CPQ41" s="135"/>
      <c r="CPR41" s="135"/>
      <c r="CPS41" s="135"/>
      <c r="CPT41" s="135"/>
      <c r="CPU41" s="135"/>
      <c r="CPV41" s="135"/>
      <c r="CPW41" s="135"/>
      <c r="CPX41" s="135"/>
      <c r="CPY41" s="135"/>
      <c r="CPZ41" s="135"/>
      <c r="CQA41" s="135"/>
      <c r="CQB41" s="135"/>
      <c r="CQC41" s="135"/>
      <c r="CQD41" s="135"/>
      <c r="CQE41" s="135"/>
      <c r="CQF41" s="135"/>
      <c r="CQG41" s="135"/>
      <c r="CQH41" s="135"/>
      <c r="CQI41" s="135"/>
      <c r="CQJ41" s="135"/>
      <c r="CQK41" s="135"/>
      <c r="CQL41" s="135"/>
      <c r="CQM41" s="135"/>
      <c r="CQN41" s="135"/>
      <c r="CQO41" s="135"/>
      <c r="CQP41" s="135"/>
      <c r="CQQ41" s="135"/>
      <c r="CQR41" s="135"/>
      <c r="CQS41" s="135"/>
      <c r="CQT41" s="135"/>
      <c r="CQU41" s="135"/>
      <c r="CQV41" s="135"/>
      <c r="CQW41" s="135"/>
      <c r="CQX41" s="135"/>
      <c r="CQY41" s="135"/>
      <c r="CQZ41" s="135"/>
      <c r="CRA41" s="135"/>
      <c r="CRB41" s="135"/>
      <c r="CRC41" s="135"/>
      <c r="CRD41" s="135"/>
      <c r="CRE41" s="135"/>
      <c r="CRF41" s="135"/>
      <c r="CRG41" s="135"/>
      <c r="CRH41" s="135"/>
      <c r="CRI41" s="135"/>
      <c r="CRJ41" s="135"/>
      <c r="CRK41" s="135"/>
      <c r="CRL41" s="135"/>
      <c r="CRM41" s="135"/>
      <c r="CRN41" s="135"/>
      <c r="CRO41" s="135"/>
      <c r="CRP41" s="135"/>
      <c r="CRQ41" s="135"/>
      <c r="CRR41" s="135"/>
      <c r="CRS41" s="135"/>
      <c r="CRT41" s="135"/>
      <c r="CRU41" s="135"/>
      <c r="CRV41" s="135"/>
      <c r="CRW41" s="135"/>
      <c r="CRX41" s="135"/>
      <c r="CRY41" s="135"/>
      <c r="CRZ41" s="135"/>
      <c r="CSA41" s="135"/>
      <c r="CSB41" s="135"/>
      <c r="CSC41" s="135"/>
      <c r="CSD41" s="135"/>
      <c r="CSE41" s="135"/>
      <c r="CSF41" s="135"/>
      <c r="CSG41" s="135"/>
      <c r="CSH41" s="135"/>
      <c r="CSI41" s="135"/>
      <c r="CSJ41" s="135"/>
      <c r="CSK41" s="135"/>
      <c r="CSL41" s="135"/>
      <c r="CSM41" s="135"/>
      <c r="CSN41" s="135"/>
      <c r="CSO41" s="135"/>
      <c r="CSP41" s="135"/>
      <c r="CSQ41" s="135"/>
      <c r="CSR41" s="135"/>
      <c r="CSS41" s="135"/>
      <c r="CST41" s="135"/>
      <c r="CSU41" s="135"/>
      <c r="CSV41" s="135"/>
      <c r="CSW41" s="135"/>
      <c r="CSX41" s="135"/>
      <c r="CSY41" s="135"/>
      <c r="CSZ41" s="135"/>
      <c r="CTA41" s="135"/>
      <c r="CTB41" s="135"/>
      <c r="CTC41" s="135"/>
      <c r="CTD41" s="135"/>
      <c r="CTE41" s="135"/>
      <c r="CTF41" s="135"/>
      <c r="CTG41" s="135"/>
      <c r="CTH41" s="135"/>
      <c r="CTI41" s="135"/>
      <c r="CTJ41" s="135"/>
      <c r="CTK41" s="135"/>
      <c r="CTL41" s="135"/>
      <c r="CTM41" s="135"/>
      <c r="CTN41" s="135"/>
      <c r="CTO41" s="135"/>
      <c r="CTP41" s="135"/>
      <c r="CTQ41" s="135"/>
      <c r="CTR41" s="135"/>
      <c r="CTS41" s="135"/>
      <c r="CTT41" s="135"/>
      <c r="CTU41" s="135"/>
      <c r="CTV41" s="135"/>
      <c r="CTW41" s="135"/>
      <c r="CTX41" s="135"/>
      <c r="CTY41" s="135"/>
      <c r="CTZ41" s="135"/>
      <c r="CUA41" s="135"/>
      <c r="CUB41" s="135"/>
      <c r="CUC41" s="135"/>
      <c r="CUD41" s="135"/>
      <c r="CUE41" s="135"/>
      <c r="CUF41" s="135"/>
      <c r="CUG41" s="135"/>
      <c r="CUH41" s="135"/>
      <c r="CUI41" s="135"/>
      <c r="CUJ41" s="135"/>
      <c r="CUK41" s="135"/>
      <c r="CUL41" s="135"/>
      <c r="CUM41" s="135"/>
      <c r="CUN41" s="135"/>
      <c r="CUO41" s="135"/>
      <c r="CUP41" s="135"/>
      <c r="CUQ41" s="135"/>
      <c r="CUR41" s="135"/>
      <c r="CUS41" s="135"/>
      <c r="CUT41" s="135"/>
      <c r="CUU41" s="135"/>
      <c r="CUV41" s="135"/>
      <c r="CUW41" s="135"/>
      <c r="CUX41" s="135"/>
      <c r="CUY41" s="135"/>
      <c r="CUZ41" s="135"/>
      <c r="CVA41" s="135"/>
      <c r="CVB41" s="135"/>
      <c r="CVC41" s="135"/>
      <c r="CVD41" s="135"/>
      <c r="CVE41" s="135"/>
      <c r="CVF41" s="135"/>
      <c r="CVG41" s="135"/>
      <c r="CVH41" s="135"/>
      <c r="CVI41" s="135"/>
      <c r="CVJ41" s="135"/>
      <c r="CVK41" s="135"/>
      <c r="CVL41" s="135"/>
      <c r="CVM41" s="135"/>
      <c r="CVN41" s="135"/>
      <c r="CVO41" s="135"/>
      <c r="CVP41" s="135"/>
      <c r="CVQ41" s="135"/>
      <c r="CVR41" s="135"/>
      <c r="CVS41" s="135"/>
      <c r="CVT41" s="135"/>
      <c r="CVU41" s="135"/>
      <c r="CVV41" s="135"/>
      <c r="CVW41" s="135"/>
      <c r="CVX41" s="135"/>
      <c r="CVY41" s="135"/>
      <c r="CVZ41" s="135"/>
      <c r="CWA41" s="135"/>
      <c r="CWB41" s="135"/>
      <c r="CWC41" s="135"/>
      <c r="CWD41" s="135"/>
      <c r="CWE41" s="135"/>
      <c r="CWF41" s="135"/>
      <c r="CWG41" s="135"/>
      <c r="CWH41" s="135"/>
      <c r="CWI41" s="135"/>
      <c r="CWJ41" s="135"/>
      <c r="CWK41" s="135"/>
      <c r="CWL41" s="135"/>
      <c r="CWM41" s="135"/>
      <c r="CWN41" s="135"/>
      <c r="CWO41" s="135"/>
      <c r="CWP41" s="135"/>
      <c r="CWQ41" s="135"/>
      <c r="CWR41" s="135"/>
      <c r="CWS41" s="135"/>
      <c r="CWT41" s="135"/>
      <c r="CWU41" s="135"/>
      <c r="CWV41" s="135"/>
      <c r="CWW41" s="135"/>
      <c r="CWX41" s="135"/>
      <c r="CWY41" s="135"/>
      <c r="CWZ41" s="135"/>
      <c r="CXA41" s="135"/>
      <c r="CXB41" s="135"/>
      <c r="CXC41" s="135"/>
      <c r="CXD41" s="135"/>
      <c r="CXE41" s="135"/>
      <c r="CXF41" s="135"/>
      <c r="CXG41" s="135"/>
      <c r="CXH41" s="135"/>
      <c r="CXI41" s="135"/>
      <c r="CXJ41" s="135"/>
      <c r="CXK41" s="135"/>
      <c r="CXL41" s="135"/>
      <c r="CXM41" s="135"/>
      <c r="CXN41" s="135"/>
      <c r="CXO41" s="135"/>
      <c r="CXP41" s="135"/>
      <c r="CXQ41" s="135"/>
      <c r="CXR41" s="135"/>
      <c r="CXS41" s="135"/>
      <c r="CXT41" s="135"/>
      <c r="CXU41" s="135"/>
      <c r="CXV41" s="135"/>
      <c r="CXW41" s="135"/>
      <c r="CXX41" s="135"/>
      <c r="CXY41" s="135"/>
      <c r="CXZ41" s="135"/>
      <c r="CYA41" s="135"/>
      <c r="CYB41" s="135"/>
      <c r="CYC41" s="135"/>
      <c r="CYD41" s="135"/>
      <c r="CYE41" s="135"/>
      <c r="CYF41" s="135"/>
      <c r="CYG41" s="135"/>
      <c r="CYH41" s="135"/>
      <c r="CYI41" s="135"/>
      <c r="CYJ41" s="135"/>
      <c r="CYK41" s="135"/>
      <c r="CYL41" s="135"/>
      <c r="CYM41" s="135"/>
      <c r="CYN41" s="135"/>
      <c r="CYO41" s="135"/>
      <c r="CYP41" s="135"/>
      <c r="CYQ41" s="135"/>
      <c r="CYR41" s="135"/>
      <c r="CYS41" s="135"/>
      <c r="CYT41" s="135"/>
      <c r="CYU41" s="135"/>
      <c r="CYV41" s="135"/>
      <c r="CYW41" s="135"/>
      <c r="CYX41" s="135"/>
      <c r="CYY41" s="135"/>
      <c r="CYZ41" s="135"/>
      <c r="CZA41" s="135"/>
      <c r="CZB41" s="135"/>
      <c r="CZC41" s="135"/>
      <c r="CZD41" s="135"/>
      <c r="CZE41" s="135"/>
      <c r="CZF41" s="135"/>
      <c r="CZG41" s="135"/>
      <c r="CZH41" s="135"/>
      <c r="CZI41" s="135"/>
      <c r="CZJ41" s="135"/>
      <c r="CZK41" s="135"/>
      <c r="CZL41" s="135"/>
      <c r="CZM41" s="135"/>
      <c r="CZN41" s="135"/>
      <c r="CZO41" s="135"/>
      <c r="CZP41" s="135"/>
      <c r="CZQ41" s="135"/>
      <c r="CZR41" s="135"/>
      <c r="CZS41" s="135"/>
      <c r="CZT41" s="135"/>
      <c r="CZU41" s="135"/>
      <c r="CZV41" s="135"/>
      <c r="CZW41" s="135"/>
      <c r="CZX41" s="135"/>
      <c r="CZY41" s="135"/>
      <c r="CZZ41" s="135"/>
      <c r="DAA41" s="135"/>
      <c r="DAB41" s="135"/>
      <c r="DAC41" s="135"/>
      <c r="DAD41" s="135"/>
      <c r="DAE41" s="135"/>
      <c r="DAF41" s="135"/>
      <c r="DAG41" s="135"/>
      <c r="DAH41" s="135"/>
      <c r="DAI41" s="135"/>
      <c r="DAJ41" s="135"/>
      <c r="DAK41" s="135"/>
      <c r="DAL41" s="135"/>
      <c r="DAM41" s="135"/>
      <c r="DAN41" s="135"/>
      <c r="DAO41" s="135"/>
      <c r="DAP41" s="135"/>
      <c r="DAQ41" s="135"/>
      <c r="DAR41" s="135"/>
      <c r="DAS41" s="135"/>
      <c r="DAT41" s="135"/>
      <c r="DAU41" s="135"/>
      <c r="DAV41" s="135"/>
      <c r="DAW41" s="135"/>
      <c r="DAX41" s="135"/>
      <c r="DAY41" s="135"/>
      <c r="DAZ41" s="135"/>
      <c r="DBA41" s="135"/>
      <c r="DBB41" s="135"/>
      <c r="DBC41" s="135"/>
      <c r="DBD41" s="135"/>
      <c r="DBE41" s="135"/>
      <c r="DBF41" s="135"/>
      <c r="DBG41" s="135"/>
      <c r="DBH41" s="135"/>
      <c r="DBI41" s="135"/>
      <c r="DBJ41" s="135"/>
      <c r="DBK41" s="135"/>
      <c r="DBL41" s="135"/>
      <c r="DBM41" s="135"/>
      <c r="DBN41" s="135"/>
      <c r="DBO41" s="135"/>
      <c r="DBP41" s="135"/>
      <c r="DBQ41" s="135"/>
      <c r="DBR41" s="135"/>
      <c r="DBS41" s="135"/>
      <c r="DBT41" s="135"/>
      <c r="DBU41" s="135"/>
      <c r="DBV41" s="135"/>
      <c r="DBW41" s="135"/>
      <c r="DBX41" s="135"/>
      <c r="DBY41" s="135"/>
      <c r="DBZ41" s="135"/>
      <c r="DCA41" s="135"/>
      <c r="DCB41" s="135"/>
      <c r="DCC41" s="135"/>
      <c r="DCD41" s="135"/>
      <c r="DCE41" s="135"/>
      <c r="DCF41" s="135"/>
      <c r="DCG41" s="135"/>
      <c r="DCH41" s="135"/>
      <c r="DCI41" s="135"/>
      <c r="DCJ41" s="135"/>
      <c r="DCK41" s="135"/>
      <c r="DCL41" s="135"/>
      <c r="DCM41" s="135"/>
      <c r="DCN41" s="135"/>
      <c r="DCO41" s="135"/>
      <c r="DCP41" s="135"/>
      <c r="DCQ41" s="135"/>
      <c r="DCR41" s="135"/>
      <c r="DCS41" s="135"/>
      <c r="DCT41" s="135"/>
      <c r="DCU41" s="135"/>
      <c r="DCV41" s="135"/>
      <c r="DCW41" s="135"/>
      <c r="DCX41" s="135"/>
      <c r="DCY41" s="135"/>
      <c r="DCZ41" s="135"/>
      <c r="DDA41" s="135"/>
      <c r="DDB41" s="135"/>
      <c r="DDC41" s="135"/>
      <c r="DDD41" s="135"/>
      <c r="DDE41" s="135"/>
      <c r="DDF41" s="135"/>
      <c r="DDG41" s="135"/>
      <c r="DDH41" s="135"/>
      <c r="DDI41" s="135"/>
      <c r="DDJ41" s="135"/>
      <c r="DDK41" s="135"/>
      <c r="DDL41" s="135"/>
      <c r="DDM41" s="135"/>
      <c r="DDN41" s="135"/>
      <c r="DDO41" s="135"/>
      <c r="DDP41" s="135"/>
      <c r="DDQ41" s="135"/>
      <c r="DDR41" s="135"/>
      <c r="DDS41" s="135"/>
      <c r="DDT41" s="135"/>
      <c r="DDU41" s="135"/>
      <c r="DDV41" s="135"/>
      <c r="DDW41" s="135"/>
      <c r="DDX41" s="135"/>
      <c r="DDY41" s="135"/>
      <c r="DDZ41" s="135"/>
      <c r="DEA41" s="135"/>
      <c r="DEB41" s="135"/>
      <c r="DEC41" s="135"/>
      <c r="DED41" s="135"/>
      <c r="DEE41" s="135"/>
      <c r="DEF41" s="135"/>
      <c r="DEG41" s="135"/>
      <c r="DEH41" s="135"/>
      <c r="DEI41" s="135"/>
      <c r="DEJ41" s="135"/>
      <c r="DEK41" s="135"/>
      <c r="DEL41" s="135"/>
      <c r="DEM41" s="135"/>
      <c r="DEN41" s="135"/>
      <c r="DEO41" s="135"/>
      <c r="DEP41" s="135"/>
      <c r="DEQ41" s="135"/>
      <c r="DER41" s="135"/>
      <c r="DES41" s="135"/>
      <c r="DET41" s="135"/>
      <c r="DEU41" s="135"/>
      <c r="DEV41" s="135"/>
      <c r="DEW41" s="135"/>
      <c r="DEX41" s="135"/>
      <c r="DEY41" s="135"/>
      <c r="DEZ41" s="135"/>
      <c r="DFA41" s="135"/>
      <c r="DFB41" s="135"/>
      <c r="DFC41" s="135"/>
      <c r="DFD41" s="135"/>
      <c r="DFE41" s="135"/>
      <c r="DFF41" s="135"/>
      <c r="DFG41" s="135"/>
      <c r="DFH41" s="135"/>
      <c r="DFI41" s="135"/>
      <c r="DFJ41" s="135"/>
      <c r="DFK41" s="135"/>
      <c r="DFL41" s="135"/>
      <c r="DFM41" s="135"/>
      <c r="DFN41" s="135"/>
      <c r="DFO41" s="135"/>
      <c r="DFP41" s="135"/>
      <c r="DFQ41" s="135"/>
      <c r="DFR41" s="135"/>
      <c r="DFS41" s="135"/>
      <c r="DFT41" s="135"/>
      <c r="DFU41" s="135"/>
      <c r="DFV41" s="135"/>
      <c r="DFW41" s="135"/>
      <c r="DFX41" s="135"/>
      <c r="DFY41" s="135"/>
      <c r="DFZ41" s="135"/>
      <c r="DGA41" s="135"/>
      <c r="DGB41" s="135"/>
      <c r="DGC41" s="135"/>
      <c r="DGD41" s="135"/>
      <c r="DGE41" s="135"/>
      <c r="DGF41" s="135"/>
      <c r="DGG41" s="135"/>
      <c r="DGH41" s="135"/>
      <c r="DGI41" s="135"/>
      <c r="DGJ41" s="135"/>
      <c r="DGK41" s="135"/>
      <c r="DGL41" s="135"/>
      <c r="DGM41" s="135"/>
      <c r="DGN41" s="135"/>
      <c r="DGO41" s="135"/>
      <c r="DGP41" s="135"/>
      <c r="DGQ41" s="135"/>
      <c r="DGR41" s="135"/>
      <c r="DGS41" s="135"/>
      <c r="DGT41" s="135"/>
      <c r="DGU41" s="135"/>
      <c r="DGV41" s="135"/>
      <c r="DGW41" s="135"/>
      <c r="DGX41" s="135"/>
      <c r="DGY41" s="135"/>
      <c r="DGZ41" s="135"/>
      <c r="DHA41" s="135"/>
      <c r="DHB41" s="135"/>
      <c r="DHC41" s="135"/>
      <c r="DHD41" s="135"/>
      <c r="DHE41" s="135"/>
      <c r="DHF41" s="135"/>
      <c r="DHG41" s="135"/>
      <c r="DHH41" s="135"/>
      <c r="DHI41" s="135"/>
      <c r="DHJ41" s="135"/>
      <c r="DHK41" s="135"/>
      <c r="DHL41" s="135"/>
      <c r="DHM41" s="135"/>
      <c r="DHN41" s="135"/>
      <c r="DHO41" s="135"/>
      <c r="DHP41" s="135"/>
      <c r="DHQ41" s="135"/>
      <c r="DHR41" s="135"/>
      <c r="DHS41" s="135"/>
      <c r="DHT41" s="135"/>
      <c r="DHU41" s="135"/>
      <c r="DHV41" s="135"/>
      <c r="DHW41" s="135"/>
      <c r="DHX41" s="135"/>
      <c r="DHY41" s="135"/>
      <c r="DHZ41" s="135"/>
      <c r="DIA41" s="135"/>
      <c r="DIB41" s="135"/>
      <c r="DIC41" s="135"/>
      <c r="DID41" s="135"/>
      <c r="DIE41" s="135"/>
      <c r="DIF41" s="135"/>
      <c r="DIG41" s="135"/>
      <c r="DIH41" s="135"/>
      <c r="DII41" s="135"/>
      <c r="DIJ41" s="135"/>
      <c r="DIK41" s="135"/>
      <c r="DIL41" s="135"/>
      <c r="DIM41" s="135"/>
      <c r="DIN41" s="135"/>
      <c r="DIO41" s="135"/>
      <c r="DIP41" s="135"/>
      <c r="DIQ41" s="135"/>
      <c r="DIR41" s="135"/>
      <c r="DIS41" s="135"/>
      <c r="DIT41" s="135"/>
      <c r="DIU41" s="135"/>
      <c r="DIV41" s="135"/>
      <c r="DIW41" s="135"/>
      <c r="DIX41" s="135"/>
      <c r="DIY41" s="135"/>
      <c r="DIZ41" s="135"/>
      <c r="DJA41" s="135"/>
      <c r="DJB41" s="135"/>
      <c r="DJC41" s="135"/>
      <c r="DJD41" s="135"/>
      <c r="DJE41" s="135"/>
      <c r="DJF41" s="135"/>
      <c r="DJG41" s="135"/>
      <c r="DJH41" s="135"/>
      <c r="DJI41" s="135"/>
      <c r="DJJ41" s="135"/>
      <c r="DJK41" s="135"/>
      <c r="DJL41" s="135"/>
      <c r="DJM41" s="135"/>
      <c r="DJN41" s="135"/>
      <c r="DJO41" s="135"/>
      <c r="DJP41" s="135"/>
      <c r="DJQ41" s="135"/>
      <c r="DJR41" s="135"/>
      <c r="DJS41" s="135"/>
      <c r="DJT41" s="135"/>
      <c r="DJU41" s="135"/>
      <c r="DJV41" s="135"/>
      <c r="DJW41" s="135"/>
      <c r="DJX41" s="135"/>
      <c r="DJY41" s="135"/>
      <c r="DJZ41" s="135"/>
      <c r="DKA41" s="135"/>
      <c r="DKB41" s="135"/>
      <c r="DKC41" s="135"/>
      <c r="DKD41" s="135"/>
      <c r="DKE41" s="135"/>
      <c r="DKF41" s="135"/>
      <c r="DKG41" s="135"/>
      <c r="DKH41" s="135"/>
      <c r="DKI41" s="135"/>
      <c r="DKJ41" s="135"/>
      <c r="DKK41" s="135"/>
      <c r="DKL41" s="135"/>
      <c r="DKM41" s="135"/>
      <c r="DKN41" s="135"/>
      <c r="DKO41" s="135"/>
      <c r="DKP41" s="135"/>
      <c r="DKQ41" s="135"/>
      <c r="DKR41" s="135"/>
      <c r="DKS41" s="135"/>
      <c r="DKT41" s="135"/>
      <c r="DKU41" s="135"/>
      <c r="DKV41" s="135"/>
      <c r="DKW41" s="135"/>
      <c r="DKX41" s="135"/>
      <c r="DKY41" s="135"/>
      <c r="DKZ41" s="135"/>
      <c r="DLA41" s="135"/>
      <c r="DLB41" s="135"/>
      <c r="DLC41" s="135"/>
      <c r="DLD41" s="135"/>
      <c r="DLE41" s="135"/>
      <c r="DLF41" s="135"/>
      <c r="DLG41" s="135"/>
      <c r="DLH41" s="135"/>
      <c r="DLI41" s="135"/>
      <c r="DLJ41" s="135"/>
      <c r="DLK41" s="135"/>
      <c r="DLL41" s="135"/>
      <c r="DLM41" s="135"/>
      <c r="DLN41" s="135"/>
      <c r="DLO41" s="135"/>
      <c r="DLP41" s="135"/>
      <c r="DLQ41" s="135"/>
      <c r="DLR41" s="135"/>
      <c r="DLS41" s="135"/>
      <c r="DLT41" s="135"/>
      <c r="DLU41" s="135"/>
      <c r="DLV41" s="135"/>
      <c r="DLW41" s="135"/>
      <c r="DLX41" s="135"/>
      <c r="DLY41" s="135"/>
      <c r="DLZ41" s="135"/>
      <c r="DMA41" s="135"/>
      <c r="DMB41" s="135"/>
      <c r="DMC41" s="135"/>
      <c r="DMD41" s="135"/>
      <c r="DME41" s="135"/>
      <c r="DMF41" s="135"/>
      <c r="DMG41" s="135"/>
      <c r="DMH41" s="135"/>
      <c r="DMI41" s="135"/>
      <c r="DMJ41" s="135"/>
      <c r="DMK41" s="135"/>
      <c r="DML41" s="135"/>
      <c r="DMM41" s="135"/>
      <c r="DMN41" s="135"/>
      <c r="DMO41" s="135"/>
      <c r="DMP41" s="135"/>
      <c r="DMQ41" s="135"/>
      <c r="DMR41" s="135"/>
      <c r="DMS41" s="135"/>
      <c r="DMT41" s="135"/>
      <c r="DMU41" s="135"/>
      <c r="DMV41" s="135"/>
      <c r="DMW41" s="135"/>
      <c r="DMX41" s="135"/>
      <c r="DMY41" s="135"/>
      <c r="DMZ41" s="135"/>
      <c r="DNA41" s="135"/>
      <c r="DNB41" s="135"/>
      <c r="DNC41" s="135"/>
      <c r="DND41" s="135"/>
      <c r="DNE41" s="135"/>
      <c r="DNF41" s="135"/>
      <c r="DNG41" s="135"/>
      <c r="DNH41" s="135"/>
      <c r="DNI41" s="135"/>
      <c r="DNJ41" s="135"/>
      <c r="DNK41" s="135"/>
      <c r="DNL41" s="135"/>
      <c r="DNM41" s="135"/>
      <c r="DNN41" s="135"/>
      <c r="DNO41" s="135"/>
      <c r="DNP41" s="135"/>
      <c r="DNQ41" s="135"/>
      <c r="DNR41" s="135"/>
      <c r="DNS41" s="135"/>
      <c r="DNT41" s="135"/>
      <c r="DNU41" s="135"/>
      <c r="DNV41" s="135"/>
      <c r="DNW41" s="135"/>
      <c r="DNX41" s="135"/>
      <c r="DNY41" s="135"/>
      <c r="DNZ41" s="135"/>
      <c r="DOA41" s="135"/>
      <c r="DOB41" s="135"/>
      <c r="DOC41" s="135"/>
      <c r="DOD41" s="135"/>
      <c r="DOE41" s="135"/>
      <c r="DOF41" s="135"/>
      <c r="DOG41" s="135"/>
      <c r="DOH41" s="135"/>
      <c r="DOI41" s="135"/>
      <c r="DOJ41" s="135"/>
      <c r="DOK41" s="135"/>
      <c r="DOL41" s="135"/>
      <c r="DOM41" s="135"/>
      <c r="DON41" s="135"/>
      <c r="DOO41" s="135"/>
      <c r="DOP41" s="135"/>
      <c r="DOQ41" s="135"/>
      <c r="DOR41" s="135"/>
      <c r="DOS41" s="135"/>
      <c r="DOT41" s="135"/>
      <c r="DOU41" s="135"/>
      <c r="DOV41" s="135"/>
      <c r="DOW41" s="135"/>
      <c r="DOX41" s="135"/>
      <c r="DOY41" s="135"/>
      <c r="DOZ41" s="135"/>
      <c r="DPA41" s="135"/>
      <c r="DPB41" s="135"/>
      <c r="DPC41" s="135"/>
      <c r="DPD41" s="135"/>
      <c r="DPE41" s="135"/>
      <c r="DPF41" s="135"/>
      <c r="DPG41" s="135"/>
      <c r="DPH41" s="135"/>
      <c r="DPI41" s="135"/>
      <c r="DPJ41" s="135"/>
      <c r="DPK41" s="135"/>
      <c r="DPL41" s="135"/>
      <c r="DPM41" s="135"/>
      <c r="DPN41" s="135"/>
      <c r="DPO41" s="135"/>
      <c r="DPP41" s="135"/>
      <c r="DPQ41" s="135"/>
      <c r="DPR41" s="135"/>
      <c r="DPS41" s="135"/>
      <c r="DPT41" s="135"/>
      <c r="DPU41" s="135"/>
      <c r="DPV41" s="135"/>
      <c r="DPW41" s="135"/>
      <c r="DPX41" s="135"/>
      <c r="DPY41" s="135"/>
      <c r="DPZ41" s="135"/>
      <c r="DQA41" s="135"/>
      <c r="DQB41" s="135"/>
      <c r="DQC41" s="135"/>
      <c r="DQD41" s="135"/>
      <c r="DQE41" s="135"/>
      <c r="DQF41" s="135"/>
      <c r="DQG41" s="135"/>
      <c r="DQH41" s="135"/>
      <c r="DQI41" s="135"/>
      <c r="DQJ41" s="135"/>
      <c r="DQK41" s="135"/>
      <c r="DQL41" s="135"/>
      <c r="DQM41" s="135"/>
      <c r="DQN41" s="135"/>
      <c r="DQO41" s="135"/>
      <c r="DQP41" s="135"/>
      <c r="DQQ41" s="135"/>
      <c r="DQR41" s="135"/>
      <c r="DQS41" s="135"/>
      <c r="DQT41" s="135"/>
      <c r="DQU41" s="135"/>
      <c r="DQV41" s="135"/>
      <c r="DQW41" s="135"/>
      <c r="DQX41" s="135"/>
      <c r="DQY41" s="135"/>
      <c r="DQZ41" s="135"/>
      <c r="DRA41" s="135"/>
      <c r="DRB41" s="135"/>
      <c r="DRC41" s="135"/>
      <c r="DRD41" s="135"/>
      <c r="DRE41" s="135"/>
      <c r="DRF41" s="135"/>
      <c r="DRG41" s="135"/>
      <c r="DRH41" s="135"/>
      <c r="DRI41" s="135"/>
      <c r="DRJ41" s="135"/>
      <c r="DRK41" s="135"/>
      <c r="DRL41" s="135"/>
      <c r="DRM41" s="135"/>
      <c r="DRN41" s="135"/>
      <c r="DRO41" s="135"/>
      <c r="DRP41" s="135"/>
      <c r="DRQ41" s="135"/>
      <c r="DRR41" s="135"/>
      <c r="DRS41" s="135"/>
      <c r="DRT41" s="135"/>
      <c r="DRU41" s="135"/>
      <c r="DRV41" s="135"/>
      <c r="DRW41" s="135"/>
      <c r="DRX41" s="135"/>
      <c r="DRY41" s="135"/>
      <c r="DRZ41" s="135"/>
      <c r="DSA41" s="135"/>
      <c r="DSB41" s="135"/>
      <c r="DSC41" s="135"/>
      <c r="DSD41" s="135"/>
      <c r="DSE41" s="135"/>
      <c r="DSF41" s="135"/>
      <c r="DSG41" s="135"/>
      <c r="DSH41" s="135"/>
      <c r="DSI41" s="135"/>
      <c r="DSJ41" s="135"/>
      <c r="DSK41" s="135"/>
      <c r="DSL41" s="135"/>
      <c r="DSM41" s="135"/>
      <c r="DSN41" s="135"/>
      <c r="DSO41" s="135"/>
      <c r="DSP41" s="135"/>
      <c r="DSQ41" s="135"/>
      <c r="DSR41" s="135"/>
      <c r="DSS41" s="135"/>
      <c r="DST41" s="135"/>
      <c r="DSU41" s="135"/>
      <c r="DSV41" s="135"/>
      <c r="DSW41" s="135"/>
      <c r="DSX41" s="135"/>
      <c r="DSY41" s="135"/>
      <c r="DSZ41" s="135"/>
      <c r="DTA41" s="135"/>
      <c r="DTB41" s="135"/>
      <c r="DTC41" s="135"/>
      <c r="DTD41" s="135"/>
      <c r="DTE41" s="135"/>
      <c r="DTF41" s="135"/>
      <c r="DTG41" s="135"/>
      <c r="DTH41" s="135"/>
      <c r="DTI41" s="135"/>
      <c r="DTJ41" s="135"/>
      <c r="DTK41" s="135"/>
      <c r="DTL41" s="135"/>
      <c r="DTM41" s="135"/>
      <c r="DTN41" s="135"/>
      <c r="DTO41" s="135"/>
      <c r="DTP41" s="135"/>
      <c r="DTQ41" s="135"/>
      <c r="DTR41" s="135"/>
      <c r="DTS41" s="135"/>
      <c r="DTT41" s="135"/>
      <c r="DTU41" s="135"/>
      <c r="DTV41" s="135"/>
      <c r="DTW41" s="135"/>
      <c r="DTX41" s="135"/>
      <c r="DTY41" s="135"/>
      <c r="DTZ41" s="135"/>
      <c r="DUA41" s="135"/>
      <c r="DUB41" s="135"/>
      <c r="DUC41" s="135"/>
      <c r="DUD41" s="135"/>
      <c r="DUE41" s="135"/>
      <c r="DUF41" s="135"/>
      <c r="DUG41" s="135"/>
      <c r="DUH41" s="135"/>
      <c r="DUI41" s="135"/>
      <c r="DUJ41" s="135"/>
      <c r="DUK41" s="135"/>
      <c r="DUL41" s="135"/>
      <c r="DUM41" s="135"/>
      <c r="DUN41" s="135"/>
      <c r="DUO41" s="135"/>
      <c r="DUP41" s="135"/>
      <c r="DUQ41" s="135"/>
      <c r="DUR41" s="135"/>
      <c r="DUS41" s="135"/>
      <c r="DUT41" s="135"/>
      <c r="DUU41" s="135"/>
      <c r="DUV41" s="135"/>
      <c r="DUW41" s="135"/>
      <c r="DUX41" s="135"/>
      <c r="DUY41" s="135"/>
      <c r="DUZ41" s="135"/>
      <c r="DVA41" s="135"/>
      <c r="DVB41" s="135"/>
      <c r="DVC41" s="135"/>
      <c r="DVD41" s="135"/>
      <c r="DVE41" s="135"/>
      <c r="DVF41" s="135"/>
      <c r="DVG41" s="135"/>
      <c r="DVH41" s="135"/>
      <c r="DVI41" s="135"/>
      <c r="DVJ41" s="135"/>
      <c r="DVK41" s="135"/>
      <c r="DVL41" s="135"/>
      <c r="DVM41" s="135"/>
      <c r="DVN41" s="135"/>
      <c r="DVO41" s="135"/>
      <c r="DVP41" s="135"/>
      <c r="DVQ41" s="135"/>
      <c r="DVR41" s="135"/>
      <c r="DVS41" s="135"/>
      <c r="DVT41" s="135"/>
      <c r="DVU41" s="135"/>
      <c r="DVV41" s="135"/>
      <c r="DVW41" s="135"/>
      <c r="DVX41" s="135"/>
      <c r="DVY41" s="135"/>
      <c r="DVZ41" s="135"/>
      <c r="DWA41" s="135"/>
      <c r="DWB41" s="135"/>
      <c r="DWC41" s="135"/>
      <c r="DWD41" s="135"/>
      <c r="DWE41" s="135"/>
      <c r="DWF41" s="135"/>
      <c r="DWG41" s="135"/>
      <c r="DWH41" s="135"/>
      <c r="DWI41" s="135"/>
      <c r="DWJ41" s="135"/>
      <c r="DWK41" s="135"/>
      <c r="DWL41" s="135"/>
      <c r="DWM41" s="135"/>
      <c r="DWN41" s="135"/>
      <c r="DWO41" s="135"/>
      <c r="DWP41" s="135"/>
      <c r="DWQ41" s="135"/>
      <c r="DWR41" s="135"/>
      <c r="DWS41" s="135"/>
      <c r="DWT41" s="135"/>
      <c r="DWU41" s="135"/>
      <c r="DWV41" s="135"/>
      <c r="DWW41" s="135"/>
      <c r="DWX41" s="135"/>
      <c r="DWY41" s="135"/>
      <c r="DWZ41" s="135"/>
      <c r="DXA41" s="135"/>
      <c r="DXB41" s="135"/>
      <c r="DXC41" s="135"/>
      <c r="DXD41" s="135"/>
      <c r="DXE41" s="135"/>
      <c r="DXF41" s="135"/>
      <c r="DXG41" s="135"/>
      <c r="DXH41" s="135"/>
      <c r="DXI41" s="135"/>
      <c r="DXJ41" s="135"/>
      <c r="DXK41" s="135"/>
      <c r="DXL41" s="135"/>
      <c r="DXM41" s="135"/>
      <c r="DXN41" s="135"/>
      <c r="DXO41" s="135"/>
      <c r="DXP41" s="135"/>
      <c r="DXQ41" s="135"/>
      <c r="DXR41" s="135"/>
      <c r="DXS41" s="135"/>
      <c r="DXT41" s="135"/>
      <c r="DXU41" s="135"/>
      <c r="DXV41" s="135"/>
      <c r="DXW41" s="135"/>
      <c r="DXX41" s="135"/>
      <c r="DXY41" s="135"/>
      <c r="DXZ41" s="135"/>
      <c r="DYA41" s="135"/>
      <c r="DYB41" s="135"/>
      <c r="DYC41" s="135"/>
      <c r="DYD41" s="135"/>
      <c r="DYE41" s="135"/>
      <c r="DYF41" s="135"/>
      <c r="DYG41" s="135"/>
      <c r="DYH41" s="135"/>
      <c r="DYI41" s="135"/>
      <c r="DYJ41" s="135"/>
      <c r="DYK41" s="135"/>
      <c r="DYL41" s="135"/>
      <c r="DYM41" s="135"/>
      <c r="DYN41" s="135"/>
      <c r="DYO41" s="135"/>
      <c r="DYP41" s="135"/>
      <c r="DYQ41" s="135"/>
      <c r="DYR41" s="135"/>
      <c r="DYS41" s="135"/>
      <c r="DYT41" s="135"/>
      <c r="DYU41" s="135"/>
      <c r="DYV41" s="135"/>
      <c r="DYW41" s="135"/>
      <c r="DYX41" s="135"/>
      <c r="DYY41" s="135"/>
      <c r="DYZ41" s="135"/>
      <c r="DZA41" s="135"/>
      <c r="DZB41" s="135"/>
      <c r="DZC41" s="135"/>
      <c r="DZD41" s="135"/>
      <c r="DZE41" s="135"/>
      <c r="DZF41" s="135"/>
      <c r="DZG41" s="135"/>
      <c r="DZH41" s="135"/>
      <c r="DZI41" s="135"/>
      <c r="DZJ41" s="135"/>
      <c r="DZK41" s="135"/>
      <c r="DZL41" s="135"/>
      <c r="DZM41" s="135"/>
      <c r="DZN41" s="135"/>
      <c r="DZO41" s="135"/>
      <c r="DZP41" s="135"/>
      <c r="DZQ41" s="135"/>
      <c r="DZR41" s="135"/>
      <c r="DZS41" s="135"/>
      <c r="DZT41" s="135"/>
      <c r="DZU41" s="135"/>
      <c r="DZV41" s="135"/>
      <c r="DZW41" s="135"/>
      <c r="DZX41" s="135"/>
      <c r="DZY41" s="135"/>
      <c r="DZZ41" s="135"/>
      <c r="EAA41" s="135"/>
      <c r="EAB41" s="135"/>
      <c r="EAC41" s="135"/>
      <c r="EAD41" s="135"/>
      <c r="EAE41" s="135"/>
      <c r="EAF41" s="135"/>
      <c r="EAG41" s="135"/>
      <c r="EAH41" s="135"/>
      <c r="EAI41" s="135"/>
      <c r="EAJ41" s="135"/>
      <c r="EAK41" s="135"/>
      <c r="EAL41" s="135"/>
      <c r="EAM41" s="135"/>
      <c r="EAN41" s="135"/>
      <c r="EAO41" s="135"/>
      <c r="EAP41" s="135"/>
      <c r="EAQ41" s="135"/>
      <c r="EAR41" s="135"/>
      <c r="EAS41" s="135"/>
      <c r="EAT41" s="135"/>
      <c r="EAU41" s="135"/>
      <c r="EAV41" s="135"/>
      <c r="EAW41" s="135"/>
      <c r="EAX41" s="135"/>
      <c r="EAY41" s="135"/>
      <c r="EAZ41" s="135"/>
      <c r="EBA41" s="135"/>
      <c r="EBB41" s="135"/>
      <c r="EBC41" s="135"/>
      <c r="EBD41" s="135"/>
      <c r="EBE41" s="135"/>
      <c r="EBF41" s="135"/>
      <c r="EBG41" s="135"/>
      <c r="EBH41" s="135"/>
      <c r="EBI41" s="135"/>
      <c r="EBJ41" s="135"/>
      <c r="EBK41" s="135"/>
      <c r="EBL41" s="135"/>
      <c r="EBM41" s="135"/>
      <c r="EBN41" s="135"/>
      <c r="EBO41" s="135"/>
      <c r="EBP41" s="135"/>
      <c r="EBQ41" s="135"/>
      <c r="EBR41" s="135"/>
      <c r="EBS41" s="135"/>
      <c r="EBT41" s="135"/>
      <c r="EBU41" s="135"/>
      <c r="EBV41" s="135"/>
      <c r="EBW41" s="135"/>
      <c r="EBX41" s="135"/>
      <c r="EBY41" s="135"/>
      <c r="EBZ41" s="135"/>
      <c r="ECA41" s="135"/>
      <c r="ECB41" s="135"/>
      <c r="ECC41" s="135"/>
      <c r="ECD41" s="135"/>
      <c r="ECE41" s="135"/>
      <c r="ECF41" s="135"/>
      <c r="ECG41" s="135"/>
      <c r="ECH41" s="135"/>
      <c r="ECI41" s="135"/>
      <c r="ECJ41" s="135"/>
      <c r="ECK41" s="135"/>
      <c r="ECL41" s="135"/>
      <c r="ECM41" s="135"/>
      <c r="ECN41" s="135"/>
      <c r="ECO41" s="135"/>
      <c r="ECP41" s="135"/>
      <c r="ECQ41" s="135"/>
      <c r="ECR41" s="135"/>
      <c r="ECS41" s="135"/>
      <c r="ECT41" s="135"/>
      <c r="ECU41" s="135"/>
      <c r="ECV41" s="135"/>
      <c r="ECW41" s="135"/>
      <c r="ECX41" s="135"/>
      <c r="ECY41" s="135"/>
      <c r="ECZ41" s="135"/>
      <c r="EDA41" s="135"/>
      <c r="EDB41" s="135"/>
      <c r="EDC41" s="135"/>
      <c r="EDD41" s="135"/>
      <c r="EDE41" s="135"/>
      <c r="EDF41" s="135"/>
      <c r="EDG41" s="135"/>
      <c r="EDH41" s="135"/>
      <c r="EDI41" s="135"/>
      <c r="EDJ41" s="135"/>
      <c r="EDK41" s="135"/>
      <c r="EDL41" s="135"/>
      <c r="EDM41" s="135"/>
      <c r="EDN41" s="135"/>
      <c r="EDO41" s="135"/>
      <c r="EDP41" s="135"/>
      <c r="EDQ41" s="135"/>
      <c r="EDR41" s="135"/>
      <c r="EDS41" s="135"/>
      <c r="EDT41" s="135"/>
      <c r="EDU41" s="135"/>
      <c r="EDV41" s="135"/>
      <c r="EDW41" s="135"/>
      <c r="EDX41" s="135"/>
      <c r="EDY41" s="135"/>
      <c r="EDZ41" s="135"/>
      <c r="EEA41" s="135"/>
      <c r="EEB41" s="135"/>
      <c r="EEC41" s="135"/>
      <c r="EED41" s="135"/>
      <c r="EEE41" s="135"/>
      <c r="EEF41" s="135"/>
      <c r="EEG41" s="135"/>
      <c r="EEH41" s="135"/>
      <c r="EEI41" s="135"/>
      <c r="EEJ41" s="135"/>
      <c r="EEK41" s="135"/>
      <c r="EEL41" s="135"/>
      <c r="EEM41" s="135"/>
      <c r="EEN41" s="135"/>
      <c r="EEO41" s="135"/>
      <c r="EEP41" s="135"/>
      <c r="EEQ41" s="135"/>
      <c r="EER41" s="135"/>
      <c r="EES41" s="135"/>
      <c r="EET41" s="135"/>
      <c r="EEU41" s="135"/>
      <c r="EEV41" s="135"/>
      <c r="EEW41" s="135"/>
      <c r="EEX41" s="135"/>
      <c r="EEY41" s="135"/>
      <c r="EEZ41" s="135"/>
      <c r="EFA41" s="135"/>
      <c r="EFB41" s="135"/>
      <c r="EFC41" s="135"/>
      <c r="EFD41" s="135"/>
      <c r="EFE41" s="135"/>
      <c r="EFF41" s="135"/>
      <c r="EFG41" s="135"/>
      <c r="EFH41" s="135"/>
      <c r="EFI41" s="135"/>
      <c r="EFJ41" s="135"/>
      <c r="EFK41" s="135"/>
      <c r="EFL41" s="135"/>
      <c r="EFM41" s="135"/>
      <c r="EFN41" s="135"/>
      <c r="EFO41" s="135"/>
      <c r="EFP41" s="135"/>
      <c r="EFQ41" s="135"/>
      <c r="EFR41" s="135"/>
      <c r="EFS41" s="135"/>
      <c r="EFT41" s="135"/>
      <c r="EFU41" s="135"/>
      <c r="EFV41" s="135"/>
      <c r="EFW41" s="135"/>
      <c r="EFX41" s="135"/>
      <c r="EFY41" s="135"/>
      <c r="EFZ41" s="135"/>
      <c r="EGA41" s="135"/>
      <c r="EGB41" s="135"/>
      <c r="EGC41" s="135"/>
      <c r="EGD41" s="135"/>
      <c r="EGE41" s="135"/>
      <c r="EGF41" s="135"/>
      <c r="EGG41" s="135"/>
      <c r="EGH41" s="135"/>
      <c r="EGI41" s="135"/>
      <c r="EGJ41" s="135"/>
      <c r="EGK41" s="135"/>
      <c r="EGL41" s="135"/>
      <c r="EGM41" s="135"/>
      <c r="EGN41" s="135"/>
      <c r="EGO41" s="135"/>
      <c r="EGP41" s="135"/>
      <c r="EGQ41" s="135"/>
      <c r="EGR41" s="135"/>
      <c r="EGS41" s="135"/>
      <c r="EGT41" s="135"/>
      <c r="EGU41" s="135"/>
      <c r="EGV41" s="135"/>
      <c r="EGW41" s="135"/>
      <c r="EGX41" s="135"/>
      <c r="EGY41" s="135"/>
      <c r="EGZ41" s="135"/>
      <c r="EHA41" s="135"/>
      <c r="EHB41" s="135"/>
      <c r="EHC41" s="135"/>
      <c r="EHD41" s="135"/>
      <c r="EHE41" s="135"/>
      <c r="EHF41" s="135"/>
      <c r="EHG41" s="135"/>
      <c r="EHH41" s="135"/>
      <c r="EHI41" s="135"/>
      <c r="EHJ41" s="135"/>
      <c r="EHK41" s="135"/>
      <c r="EHL41" s="135"/>
      <c r="EHM41" s="135"/>
      <c r="EHN41" s="135"/>
      <c r="EHO41" s="135"/>
      <c r="EHP41" s="135"/>
      <c r="EHQ41" s="135"/>
      <c r="EHR41" s="135"/>
      <c r="EHS41" s="135"/>
      <c r="EHT41" s="135"/>
      <c r="EHU41" s="135"/>
      <c r="EHV41" s="135"/>
      <c r="EHW41" s="135"/>
      <c r="EHX41" s="135"/>
      <c r="EHY41" s="135"/>
      <c r="EHZ41" s="135"/>
      <c r="EIA41" s="135"/>
      <c r="EIB41" s="135"/>
      <c r="EIC41" s="135"/>
      <c r="EID41" s="135"/>
      <c r="EIE41" s="135"/>
      <c r="EIF41" s="135"/>
      <c r="EIG41" s="135"/>
      <c r="EIH41" s="135"/>
      <c r="EII41" s="135"/>
      <c r="EIJ41" s="135"/>
      <c r="EIK41" s="135"/>
      <c r="EIL41" s="135"/>
      <c r="EIM41" s="135"/>
      <c r="EIN41" s="135"/>
      <c r="EIO41" s="135"/>
      <c r="EIP41" s="135"/>
      <c r="EIQ41" s="135"/>
      <c r="EIR41" s="135"/>
      <c r="EIS41" s="135"/>
      <c r="EIT41" s="135"/>
      <c r="EIU41" s="135"/>
      <c r="EIV41" s="135"/>
      <c r="EIW41" s="135"/>
      <c r="EIX41" s="135"/>
      <c r="EIY41" s="135"/>
      <c r="EIZ41" s="135"/>
      <c r="EJA41" s="135"/>
      <c r="EJB41" s="135"/>
      <c r="EJC41" s="135"/>
      <c r="EJD41" s="135"/>
      <c r="EJE41" s="135"/>
      <c r="EJF41" s="135"/>
      <c r="EJG41" s="135"/>
      <c r="EJH41" s="135"/>
      <c r="EJI41" s="135"/>
      <c r="EJJ41" s="135"/>
      <c r="EJK41" s="135"/>
      <c r="EJL41" s="135"/>
      <c r="EJM41" s="135"/>
      <c r="EJN41" s="135"/>
      <c r="EJO41" s="135"/>
      <c r="EJP41" s="135"/>
      <c r="EJQ41" s="135"/>
      <c r="EJR41" s="135"/>
      <c r="EJS41" s="135"/>
      <c r="EJT41" s="135"/>
      <c r="EJU41" s="135"/>
      <c r="EJV41" s="135"/>
      <c r="EJW41" s="135"/>
      <c r="EJX41" s="135"/>
      <c r="EJY41" s="135"/>
      <c r="EJZ41" s="135"/>
      <c r="EKA41" s="135"/>
      <c r="EKB41" s="135"/>
      <c r="EKC41" s="135"/>
      <c r="EKD41" s="135"/>
      <c r="EKE41" s="135"/>
      <c r="EKF41" s="135"/>
      <c r="EKG41" s="135"/>
      <c r="EKH41" s="135"/>
      <c r="EKI41" s="135"/>
      <c r="EKJ41" s="135"/>
      <c r="EKK41" s="135"/>
      <c r="EKL41" s="135"/>
      <c r="EKM41" s="135"/>
      <c r="EKN41" s="135"/>
      <c r="EKO41" s="135"/>
      <c r="EKP41" s="135"/>
      <c r="EKQ41" s="135"/>
      <c r="EKR41" s="135"/>
      <c r="EKS41" s="135"/>
      <c r="EKT41" s="135"/>
      <c r="EKU41" s="135"/>
      <c r="EKV41" s="135"/>
      <c r="EKW41" s="135"/>
      <c r="EKX41" s="135"/>
      <c r="EKY41" s="135"/>
      <c r="EKZ41" s="135"/>
      <c r="ELA41" s="135"/>
      <c r="ELB41" s="135"/>
      <c r="ELC41" s="135"/>
      <c r="ELD41" s="135"/>
      <c r="ELE41" s="135"/>
      <c r="ELF41" s="135"/>
      <c r="ELG41" s="135"/>
      <c r="ELH41" s="135"/>
      <c r="ELI41" s="135"/>
      <c r="ELJ41" s="135"/>
      <c r="ELK41" s="135"/>
      <c r="ELL41" s="135"/>
      <c r="ELM41" s="135"/>
      <c r="ELN41" s="135"/>
      <c r="ELO41" s="135"/>
      <c r="ELP41" s="135"/>
      <c r="ELQ41" s="135"/>
      <c r="ELR41" s="135"/>
      <c r="ELS41" s="135"/>
      <c r="ELT41" s="135"/>
      <c r="ELU41" s="135"/>
      <c r="ELV41" s="135"/>
      <c r="ELW41" s="135"/>
      <c r="ELX41" s="135"/>
      <c r="ELY41" s="135"/>
      <c r="ELZ41" s="135"/>
      <c r="EMA41" s="135"/>
      <c r="EMB41" s="135"/>
      <c r="EMC41" s="135"/>
      <c r="EMD41" s="135"/>
      <c r="EME41" s="135"/>
      <c r="EMF41" s="135"/>
      <c r="EMG41" s="135"/>
      <c r="EMH41" s="135"/>
      <c r="EMI41" s="135"/>
      <c r="EMJ41" s="135"/>
      <c r="EMK41" s="135"/>
      <c r="EML41" s="135"/>
      <c r="EMM41" s="135"/>
      <c r="EMN41" s="135"/>
      <c r="EMO41" s="135"/>
      <c r="EMP41" s="135"/>
      <c r="EMQ41" s="135"/>
      <c r="EMR41" s="135"/>
      <c r="EMS41" s="135"/>
      <c r="EMT41" s="135"/>
      <c r="EMU41" s="135"/>
      <c r="EMV41" s="135"/>
      <c r="EMW41" s="135"/>
      <c r="EMX41" s="135"/>
      <c r="EMY41" s="135"/>
      <c r="EMZ41" s="135"/>
      <c r="ENA41" s="135"/>
      <c r="ENB41" s="135"/>
      <c r="ENC41" s="135"/>
      <c r="END41" s="135"/>
      <c r="ENE41" s="135"/>
      <c r="ENF41" s="135"/>
      <c r="ENG41" s="135"/>
      <c r="ENH41" s="135"/>
      <c r="ENI41" s="135"/>
      <c r="ENJ41" s="135"/>
      <c r="ENK41" s="135"/>
      <c r="ENL41" s="135"/>
      <c r="ENM41" s="135"/>
      <c r="ENN41" s="135"/>
      <c r="ENO41" s="135"/>
      <c r="ENP41" s="135"/>
      <c r="ENQ41" s="135"/>
      <c r="ENR41" s="135"/>
      <c r="ENS41" s="135"/>
      <c r="ENT41" s="135"/>
      <c r="ENU41" s="135"/>
      <c r="ENV41" s="135"/>
      <c r="ENW41" s="135"/>
      <c r="ENX41" s="135"/>
      <c r="ENY41" s="135"/>
      <c r="ENZ41" s="135"/>
      <c r="EOA41" s="135"/>
      <c r="EOB41" s="135"/>
      <c r="EOC41" s="135"/>
      <c r="EOD41" s="135"/>
      <c r="EOE41" s="135"/>
      <c r="EOF41" s="135"/>
      <c r="EOG41" s="135"/>
      <c r="EOH41" s="135"/>
      <c r="EOI41" s="135"/>
      <c r="EOJ41" s="135"/>
      <c r="EOK41" s="135"/>
      <c r="EOL41" s="135"/>
      <c r="EOM41" s="135"/>
      <c r="EON41" s="135"/>
      <c r="EOO41" s="135"/>
      <c r="EOP41" s="135"/>
      <c r="EOQ41" s="135"/>
      <c r="EOR41" s="135"/>
      <c r="EOS41" s="135"/>
      <c r="EOT41" s="135"/>
      <c r="EOU41" s="135"/>
      <c r="EOV41" s="135"/>
      <c r="EOW41" s="135"/>
      <c r="EOX41" s="135"/>
      <c r="EOY41" s="135"/>
      <c r="EOZ41" s="135"/>
      <c r="EPA41" s="135"/>
      <c r="EPB41" s="135"/>
      <c r="EPC41" s="135"/>
      <c r="EPD41" s="135"/>
      <c r="EPE41" s="135"/>
      <c r="EPF41" s="135"/>
      <c r="EPG41" s="135"/>
      <c r="EPH41" s="135"/>
      <c r="EPI41" s="135"/>
      <c r="EPJ41" s="135"/>
      <c r="EPK41" s="135"/>
      <c r="EPL41" s="135"/>
      <c r="EPM41" s="135"/>
      <c r="EPN41" s="135"/>
      <c r="EPO41" s="135"/>
      <c r="EPP41" s="135"/>
      <c r="EPQ41" s="135"/>
      <c r="EPR41" s="135"/>
      <c r="EPS41" s="135"/>
      <c r="EPT41" s="135"/>
      <c r="EPU41" s="135"/>
      <c r="EPV41" s="135"/>
      <c r="EPW41" s="135"/>
      <c r="EPX41" s="135"/>
      <c r="EPY41" s="135"/>
      <c r="EPZ41" s="135"/>
      <c r="EQA41" s="135"/>
      <c r="EQB41" s="135"/>
      <c r="EQC41" s="135"/>
      <c r="EQD41" s="135"/>
      <c r="EQE41" s="135"/>
      <c r="EQF41" s="135"/>
      <c r="EQG41" s="135"/>
      <c r="EQH41" s="135"/>
      <c r="EQI41" s="135"/>
      <c r="EQJ41" s="135"/>
      <c r="EQK41" s="135"/>
      <c r="EQL41" s="135"/>
      <c r="EQM41" s="135"/>
      <c r="EQN41" s="135"/>
      <c r="EQO41" s="135"/>
      <c r="EQP41" s="135"/>
      <c r="EQQ41" s="135"/>
      <c r="EQR41" s="135"/>
      <c r="EQS41" s="135"/>
      <c r="EQT41" s="135"/>
      <c r="EQU41" s="135"/>
      <c r="EQV41" s="135"/>
      <c r="EQW41" s="135"/>
      <c r="EQX41" s="135"/>
      <c r="EQY41" s="135"/>
      <c r="EQZ41" s="135"/>
      <c r="ERA41" s="135"/>
      <c r="ERB41" s="135"/>
      <c r="ERC41" s="135"/>
      <c r="ERD41" s="135"/>
      <c r="ERE41" s="135"/>
      <c r="ERF41" s="135"/>
      <c r="ERG41" s="135"/>
      <c r="ERH41" s="135"/>
      <c r="ERI41" s="135"/>
      <c r="ERJ41" s="135"/>
      <c r="ERK41" s="135"/>
      <c r="ERL41" s="135"/>
      <c r="ERM41" s="135"/>
      <c r="ERN41" s="135"/>
      <c r="ERO41" s="135"/>
      <c r="ERP41" s="135"/>
      <c r="ERQ41" s="135"/>
      <c r="ERR41" s="135"/>
      <c r="ERS41" s="135"/>
      <c r="ERT41" s="135"/>
      <c r="ERU41" s="135"/>
      <c r="ERV41" s="135"/>
      <c r="ERW41" s="135"/>
      <c r="ERX41" s="135"/>
      <c r="ERY41" s="135"/>
      <c r="ERZ41" s="135"/>
      <c r="ESA41" s="135"/>
      <c r="ESB41" s="135"/>
      <c r="ESC41" s="135"/>
      <c r="ESD41" s="135"/>
      <c r="ESE41" s="135"/>
      <c r="ESF41" s="135"/>
      <c r="ESG41" s="135"/>
      <c r="ESH41" s="135"/>
      <c r="ESI41" s="135"/>
      <c r="ESJ41" s="135"/>
      <c r="ESK41" s="135"/>
      <c r="ESL41" s="135"/>
      <c r="ESM41" s="135"/>
      <c r="ESN41" s="135"/>
      <c r="ESO41" s="135"/>
      <c r="ESP41" s="135"/>
      <c r="ESQ41" s="135"/>
      <c r="ESR41" s="135"/>
      <c r="ESS41" s="135"/>
      <c r="EST41" s="135"/>
      <c r="ESU41" s="135"/>
      <c r="ESV41" s="135"/>
      <c r="ESW41" s="135"/>
      <c r="ESX41" s="135"/>
      <c r="ESY41" s="135"/>
      <c r="ESZ41" s="135"/>
      <c r="ETA41" s="135"/>
      <c r="ETB41" s="135"/>
      <c r="ETC41" s="135"/>
      <c r="ETD41" s="135"/>
      <c r="ETE41" s="135"/>
      <c r="ETF41" s="135"/>
      <c r="ETG41" s="135"/>
      <c r="ETH41" s="135"/>
      <c r="ETI41" s="135"/>
      <c r="ETJ41" s="135"/>
      <c r="ETK41" s="135"/>
      <c r="ETL41" s="135"/>
      <c r="ETM41" s="135"/>
      <c r="ETN41" s="135"/>
      <c r="ETO41" s="135"/>
      <c r="ETP41" s="135"/>
      <c r="ETQ41" s="135"/>
      <c r="ETR41" s="135"/>
      <c r="ETS41" s="135"/>
      <c r="ETT41" s="135"/>
      <c r="ETU41" s="135"/>
      <c r="ETV41" s="135"/>
      <c r="ETW41" s="135"/>
      <c r="ETX41" s="135"/>
      <c r="ETY41" s="135"/>
      <c r="ETZ41" s="135"/>
      <c r="EUA41" s="135"/>
      <c r="EUB41" s="135"/>
      <c r="EUC41" s="135"/>
      <c r="EUD41" s="135"/>
      <c r="EUE41" s="135"/>
      <c r="EUF41" s="135"/>
      <c r="EUG41" s="135"/>
      <c r="EUH41" s="135"/>
      <c r="EUI41" s="135"/>
      <c r="EUJ41" s="135"/>
      <c r="EUK41" s="135"/>
      <c r="EUL41" s="135"/>
      <c r="EUM41" s="135"/>
      <c r="EUN41" s="135"/>
      <c r="EUO41" s="135"/>
      <c r="EUP41" s="135"/>
      <c r="EUQ41" s="135"/>
      <c r="EUR41" s="135"/>
      <c r="EUS41" s="135"/>
      <c r="EUT41" s="135"/>
      <c r="EUU41" s="135"/>
      <c r="EUV41" s="135"/>
      <c r="EUW41" s="135"/>
      <c r="EUX41" s="135"/>
      <c r="EUY41" s="135"/>
      <c r="EUZ41" s="135"/>
      <c r="EVA41" s="135"/>
      <c r="EVB41" s="135"/>
      <c r="EVC41" s="135"/>
      <c r="EVD41" s="135"/>
      <c r="EVE41" s="135"/>
      <c r="EVF41" s="135"/>
      <c r="EVG41" s="135"/>
      <c r="EVH41" s="135"/>
      <c r="EVI41" s="135"/>
      <c r="EVJ41" s="135"/>
      <c r="EVK41" s="135"/>
      <c r="EVL41" s="135"/>
      <c r="EVM41" s="135"/>
      <c r="EVN41" s="135"/>
      <c r="EVO41" s="135"/>
      <c r="EVP41" s="135"/>
      <c r="EVQ41" s="135"/>
      <c r="EVR41" s="135"/>
      <c r="EVS41" s="135"/>
      <c r="EVT41" s="135"/>
      <c r="EVU41" s="135"/>
      <c r="EVV41" s="135"/>
      <c r="EVW41" s="135"/>
      <c r="EVX41" s="135"/>
      <c r="EVY41" s="135"/>
      <c r="EVZ41" s="135"/>
      <c r="EWA41" s="135"/>
      <c r="EWB41" s="135"/>
      <c r="EWC41" s="135"/>
      <c r="EWD41" s="135"/>
      <c r="EWE41" s="135"/>
      <c r="EWF41" s="135"/>
      <c r="EWG41" s="135"/>
      <c r="EWH41" s="135"/>
      <c r="EWI41" s="135"/>
      <c r="EWJ41" s="135"/>
      <c r="EWK41" s="135"/>
      <c r="EWL41" s="135"/>
      <c r="EWM41" s="135"/>
      <c r="EWN41" s="135"/>
      <c r="EWO41" s="135"/>
      <c r="EWP41" s="135"/>
      <c r="EWQ41" s="135"/>
      <c r="EWR41" s="135"/>
      <c r="EWS41" s="135"/>
      <c r="EWT41" s="135"/>
      <c r="EWU41" s="135"/>
      <c r="EWV41" s="135"/>
      <c r="EWW41" s="135"/>
      <c r="EWX41" s="135"/>
      <c r="EWY41" s="135"/>
      <c r="EWZ41" s="135"/>
      <c r="EXA41" s="135"/>
      <c r="EXB41" s="135"/>
      <c r="EXC41" s="135"/>
      <c r="EXD41" s="135"/>
      <c r="EXE41" s="135"/>
      <c r="EXF41" s="135"/>
      <c r="EXG41" s="135"/>
      <c r="EXH41" s="135"/>
      <c r="EXI41" s="135"/>
      <c r="EXJ41" s="135"/>
      <c r="EXK41" s="135"/>
      <c r="EXL41" s="135"/>
      <c r="EXM41" s="135"/>
      <c r="EXN41" s="135"/>
      <c r="EXO41" s="135"/>
      <c r="EXP41" s="135"/>
      <c r="EXQ41" s="135"/>
      <c r="EXR41" s="135"/>
      <c r="EXS41" s="135"/>
      <c r="EXT41" s="135"/>
      <c r="EXU41" s="135"/>
      <c r="EXV41" s="135"/>
      <c r="EXW41" s="135"/>
      <c r="EXX41" s="135"/>
      <c r="EXY41" s="135"/>
      <c r="EXZ41" s="135"/>
      <c r="EYA41" s="135"/>
      <c r="EYB41" s="135"/>
      <c r="EYC41" s="135"/>
      <c r="EYD41" s="135"/>
      <c r="EYE41" s="135"/>
      <c r="EYF41" s="135"/>
      <c r="EYG41" s="135"/>
      <c r="EYH41" s="135"/>
      <c r="EYI41" s="135"/>
      <c r="EYJ41" s="135"/>
      <c r="EYK41" s="135"/>
      <c r="EYL41" s="135"/>
      <c r="EYM41" s="135"/>
      <c r="EYN41" s="135"/>
      <c r="EYO41" s="135"/>
      <c r="EYP41" s="135"/>
      <c r="EYQ41" s="135"/>
      <c r="EYR41" s="135"/>
      <c r="EYS41" s="135"/>
      <c r="EYT41" s="135"/>
      <c r="EYU41" s="135"/>
      <c r="EYV41" s="135"/>
      <c r="EYW41" s="135"/>
      <c r="EYX41" s="135"/>
      <c r="EYY41" s="135"/>
      <c r="EYZ41" s="135"/>
      <c r="EZA41" s="135"/>
      <c r="EZB41" s="135"/>
      <c r="EZC41" s="135"/>
      <c r="EZD41" s="135"/>
      <c r="EZE41" s="135"/>
      <c r="EZF41" s="135"/>
      <c r="EZG41" s="135"/>
      <c r="EZH41" s="135"/>
      <c r="EZI41" s="135"/>
      <c r="EZJ41" s="135"/>
      <c r="EZK41" s="135"/>
      <c r="EZL41" s="135"/>
      <c r="EZM41" s="135"/>
      <c r="EZN41" s="135"/>
      <c r="EZO41" s="135"/>
      <c r="EZP41" s="135"/>
      <c r="EZQ41" s="135"/>
      <c r="EZR41" s="135"/>
      <c r="EZS41" s="135"/>
      <c r="EZT41" s="135"/>
      <c r="EZU41" s="135"/>
      <c r="EZV41" s="135"/>
      <c r="EZW41" s="135"/>
      <c r="EZX41" s="135"/>
      <c r="EZY41" s="135"/>
      <c r="EZZ41" s="135"/>
      <c r="FAA41" s="135"/>
      <c r="FAB41" s="135"/>
      <c r="FAC41" s="135"/>
      <c r="FAD41" s="135"/>
      <c r="FAE41" s="135"/>
      <c r="FAF41" s="135"/>
      <c r="FAG41" s="135"/>
      <c r="FAH41" s="135"/>
      <c r="FAI41" s="135"/>
      <c r="FAJ41" s="135"/>
      <c r="FAK41" s="135"/>
      <c r="FAL41" s="135"/>
      <c r="FAM41" s="135"/>
      <c r="FAN41" s="135"/>
      <c r="FAO41" s="135"/>
      <c r="FAP41" s="135"/>
      <c r="FAQ41" s="135"/>
      <c r="FAR41" s="135"/>
      <c r="FAS41" s="135"/>
      <c r="FAT41" s="135"/>
      <c r="FAU41" s="135"/>
      <c r="FAV41" s="135"/>
      <c r="FAW41" s="135"/>
      <c r="FAX41" s="135"/>
      <c r="FAY41" s="135"/>
      <c r="FAZ41" s="135"/>
      <c r="FBA41" s="135"/>
      <c r="FBB41" s="135"/>
      <c r="FBC41" s="135"/>
      <c r="FBD41" s="135"/>
      <c r="FBE41" s="135"/>
      <c r="FBF41" s="135"/>
      <c r="FBG41" s="135"/>
      <c r="FBH41" s="135"/>
      <c r="FBI41" s="135"/>
      <c r="FBJ41" s="135"/>
      <c r="FBK41" s="135"/>
      <c r="FBL41" s="135"/>
      <c r="FBM41" s="135"/>
      <c r="FBN41" s="135"/>
      <c r="FBO41" s="135"/>
      <c r="FBP41" s="135"/>
      <c r="FBQ41" s="135"/>
      <c r="FBR41" s="135"/>
      <c r="FBS41" s="135"/>
      <c r="FBT41" s="135"/>
      <c r="FBU41" s="135"/>
      <c r="FBV41" s="135"/>
      <c r="FBW41" s="135"/>
      <c r="FBX41" s="135"/>
      <c r="FBY41" s="135"/>
      <c r="FBZ41" s="135"/>
      <c r="FCA41" s="135"/>
      <c r="FCB41" s="135"/>
      <c r="FCC41" s="135"/>
      <c r="FCD41" s="135"/>
      <c r="FCE41" s="135"/>
      <c r="FCF41" s="135"/>
      <c r="FCG41" s="135"/>
      <c r="FCH41" s="135"/>
      <c r="FCI41" s="135"/>
      <c r="FCJ41" s="135"/>
      <c r="FCK41" s="135"/>
      <c r="FCL41" s="135"/>
      <c r="FCM41" s="135"/>
      <c r="FCN41" s="135"/>
      <c r="FCO41" s="135"/>
      <c r="FCP41" s="135"/>
      <c r="FCQ41" s="135"/>
      <c r="FCR41" s="135"/>
      <c r="FCS41" s="135"/>
      <c r="FCT41" s="135"/>
      <c r="FCU41" s="135"/>
      <c r="FCV41" s="135"/>
      <c r="FCW41" s="135"/>
      <c r="FCX41" s="135"/>
      <c r="FCY41" s="135"/>
      <c r="FCZ41" s="135"/>
      <c r="FDA41" s="135"/>
      <c r="FDB41" s="135"/>
      <c r="FDC41" s="135"/>
      <c r="FDD41" s="135"/>
      <c r="FDE41" s="135"/>
      <c r="FDF41" s="135"/>
      <c r="FDG41" s="135"/>
      <c r="FDH41" s="135"/>
      <c r="FDI41" s="135"/>
      <c r="FDJ41" s="135"/>
      <c r="FDK41" s="135"/>
      <c r="FDL41" s="135"/>
      <c r="FDM41" s="135"/>
      <c r="FDN41" s="135"/>
      <c r="FDO41" s="135"/>
      <c r="FDP41" s="135"/>
      <c r="FDQ41" s="135"/>
      <c r="FDR41" s="135"/>
      <c r="FDS41" s="135"/>
      <c r="FDT41" s="135"/>
      <c r="FDU41" s="135"/>
      <c r="FDV41" s="135"/>
      <c r="FDW41" s="135"/>
      <c r="FDX41" s="135"/>
      <c r="FDY41" s="135"/>
      <c r="FDZ41" s="135"/>
      <c r="FEA41" s="135"/>
      <c r="FEB41" s="135"/>
      <c r="FEC41" s="135"/>
      <c r="FED41" s="135"/>
      <c r="FEE41" s="135"/>
      <c r="FEF41" s="135"/>
      <c r="FEG41" s="135"/>
      <c r="FEH41" s="135"/>
      <c r="FEI41" s="135"/>
      <c r="FEJ41" s="135"/>
      <c r="FEK41" s="135"/>
      <c r="FEL41" s="135"/>
      <c r="FEM41" s="135"/>
      <c r="FEN41" s="135"/>
      <c r="FEO41" s="135"/>
      <c r="FEP41" s="135"/>
      <c r="FEQ41" s="135"/>
      <c r="FER41" s="135"/>
      <c r="FES41" s="135"/>
      <c r="FET41" s="135"/>
      <c r="FEU41" s="135"/>
      <c r="FEV41" s="135"/>
      <c r="FEW41" s="135"/>
      <c r="FEX41" s="135"/>
      <c r="FEY41" s="135"/>
      <c r="FEZ41" s="135"/>
      <c r="FFA41" s="135"/>
      <c r="FFB41" s="135"/>
      <c r="FFC41" s="135"/>
      <c r="FFD41" s="135"/>
      <c r="FFE41" s="135"/>
      <c r="FFF41" s="135"/>
      <c r="FFG41" s="135"/>
      <c r="FFH41" s="135"/>
      <c r="FFI41" s="135"/>
      <c r="FFJ41" s="135"/>
      <c r="FFK41" s="135"/>
      <c r="FFL41" s="135"/>
      <c r="FFM41" s="135"/>
      <c r="FFN41" s="135"/>
      <c r="FFO41" s="135"/>
      <c r="FFP41" s="135"/>
      <c r="FFQ41" s="135"/>
      <c r="FFR41" s="135"/>
      <c r="FFS41" s="135"/>
      <c r="FFT41" s="135"/>
      <c r="FFU41" s="135"/>
      <c r="FFV41" s="135"/>
      <c r="FFW41" s="135"/>
      <c r="FFX41" s="135"/>
      <c r="FFY41" s="135"/>
      <c r="FFZ41" s="135"/>
      <c r="FGA41" s="135"/>
      <c r="FGB41" s="135"/>
      <c r="FGC41" s="135"/>
      <c r="FGD41" s="135"/>
      <c r="FGE41" s="135"/>
      <c r="FGF41" s="135"/>
      <c r="FGG41" s="135"/>
      <c r="FGH41" s="135"/>
      <c r="FGI41" s="135"/>
      <c r="FGJ41" s="135"/>
      <c r="FGK41" s="135"/>
      <c r="FGL41" s="135"/>
      <c r="FGM41" s="135"/>
      <c r="FGN41" s="135"/>
      <c r="FGO41" s="135"/>
      <c r="FGP41" s="135"/>
      <c r="FGQ41" s="135"/>
      <c r="FGR41" s="135"/>
      <c r="FGS41" s="135"/>
      <c r="FGT41" s="135"/>
      <c r="FGU41" s="135"/>
      <c r="FGV41" s="135"/>
      <c r="FGW41" s="135"/>
      <c r="FGX41" s="135"/>
      <c r="FGY41" s="135"/>
      <c r="FGZ41" s="135"/>
      <c r="FHA41" s="135"/>
      <c r="FHB41" s="135"/>
      <c r="FHC41" s="135"/>
      <c r="FHD41" s="135"/>
      <c r="FHE41" s="135"/>
      <c r="FHF41" s="135"/>
      <c r="FHG41" s="135"/>
      <c r="FHH41" s="135"/>
      <c r="FHI41" s="135"/>
      <c r="FHJ41" s="135"/>
      <c r="FHK41" s="135"/>
      <c r="FHL41" s="135"/>
      <c r="FHM41" s="135"/>
      <c r="FHN41" s="135"/>
      <c r="FHO41" s="135"/>
      <c r="FHP41" s="135"/>
      <c r="FHQ41" s="135"/>
      <c r="FHR41" s="135"/>
      <c r="FHS41" s="135"/>
      <c r="FHT41" s="135"/>
      <c r="FHU41" s="135"/>
      <c r="FHV41" s="135"/>
      <c r="FHW41" s="135"/>
      <c r="FHX41" s="135"/>
      <c r="FHY41" s="135"/>
      <c r="FHZ41" s="135"/>
      <c r="FIA41" s="135"/>
      <c r="FIB41" s="135"/>
      <c r="FIC41" s="135"/>
      <c r="FID41" s="135"/>
      <c r="FIE41" s="135"/>
      <c r="FIF41" s="135"/>
      <c r="FIG41" s="135"/>
      <c r="FIH41" s="135"/>
      <c r="FII41" s="135"/>
      <c r="FIJ41" s="135"/>
      <c r="FIK41" s="135"/>
      <c r="FIL41" s="135"/>
      <c r="FIM41" s="135"/>
      <c r="FIN41" s="135"/>
      <c r="FIO41" s="135"/>
      <c r="FIP41" s="135"/>
      <c r="FIQ41" s="135"/>
      <c r="FIR41" s="135"/>
      <c r="FIS41" s="135"/>
      <c r="FIT41" s="135"/>
      <c r="FIU41" s="135"/>
      <c r="FIV41" s="135"/>
      <c r="FIW41" s="135"/>
      <c r="FIX41" s="135"/>
      <c r="FIY41" s="135"/>
      <c r="FIZ41" s="135"/>
      <c r="FJA41" s="135"/>
      <c r="FJB41" s="135"/>
      <c r="FJC41" s="135"/>
      <c r="FJD41" s="135"/>
      <c r="FJE41" s="135"/>
      <c r="FJF41" s="135"/>
      <c r="FJG41" s="135"/>
      <c r="FJH41" s="135"/>
      <c r="FJI41" s="135"/>
      <c r="FJJ41" s="135"/>
      <c r="FJK41" s="135"/>
      <c r="FJL41" s="135"/>
      <c r="FJM41" s="135"/>
      <c r="FJN41" s="135"/>
      <c r="FJO41" s="135"/>
      <c r="FJP41" s="135"/>
      <c r="FJQ41" s="135"/>
      <c r="FJR41" s="135"/>
      <c r="FJS41" s="135"/>
      <c r="FJT41" s="135"/>
      <c r="FJU41" s="135"/>
      <c r="FJV41" s="135"/>
      <c r="FJW41" s="135"/>
      <c r="FJX41" s="135"/>
      <c r="FJY41" s="135"/>
      <c r="FJZ41" s="135"/>
      <c r="FKA41" s="135"/>
      <c r="FKB41" s="135"/>
      <c r="FKC41" s="135"/>
      <c r="FKD41" s="135"/>
      <c r="FKE41" s="135"/>
      <c r="FKF41" s="135"/>
      <c r="FKG41" s="135"/>
      <c r="FKH41" s="135"/>
      <c r="FKI41" s="135"/>
      <c r="FKJ41" s="135"/>
      <c r="FKK41" s="135"/>
      <c r="FKL41" s="135"/>
      <c r="FKM41" s="135"/>
      <c r="FKN41" s="135"/>
      <c r="FKO41" s="135"/>
      <c r="FKP41" s="135"/>
      <c r="FKQ41" s="135"/>
      <c r="FKR41" s="135"/>
      <c r="FKS41" s="135"/>
      <c r="FKT41" s="135"/>
      <c r="FKU41" s="135"/>
      <c r="FKV41" s="135"/>
      <c r="FKW41" s="135"/>
      <c r="FKX41" s="135"/>
      <c r="FKY41" s="135"/>
      <c r="FKZ41" s="135"/>
      <c r="FLA41" s="135"/>
      <c r="FLB41" s="135"/>
      <c r="FLC41" s="135"/>
      <c r="FLD41" s="135"/>
      <c r="FLE41" s="135"/>
      <c r="FLF41" s="135"/>
      <c r="FLG41" s="135"/>
      <c r="FLH41" s="135"/>
      <c r="FLI41" s="135"/>
      <c r="FLJ41" s="135"/>
      <c r="FLK41" s="135"/>
      <c r="FLL41" s="135"/>
      <c r="FLM41" s="135"/>
      <c r="FLN41" s="135"/>
      <c r="FLO41" s="135"/>
      <c r="FLP41" s="135"/>
      <c r="FLQ41" s="135"/>
      <c r="FLR41" s="135"/>
      <c r="FLS41" s="135"/>
      <c r="FLT41" s="135"/>
      <c r="FLU41" s="135"/>
      <c r="FLV41" s="135"/>
      <c r="FLW41" s="135"/>
      <c r="FLX41" s="135"/>
      <c r="FLY41" s="135"/>
      <c r="FLZ41" s="135"/>
      <c r="FMA41" s="135"/>
      <c r="FMB41" s="135"/>
      <c r="FMC41" s="135"/>
      <c r="FMD41" s="135"/>
      <c r="FME41" s="135"/>
      <c r="FMF41" s="135"/>
      <c r="FMG41" s="135"/>
      <c r="FMH41" s="135"/>
      <c r="FMI41" s="135"/>
      <c r="FMJ41" s="135"/>
      <c r="FMK41" s="135"/>
      <c r="FML41" s="135"/>
      <c r="FMM41" s="135"/>
      <c r="FMN41" s="135"/>
      <c r="FMO41" s="135"/>
      <c r="FMP41" s="135"/>
      <c r="FMQ41" s="135"/>
      <c r="FMR41" s="135"/>
      <c r="FMS41" s="135"/>
      <c r="FMT41" s="135"/>
      <c r="FMU41" s="135"/>
      <c r="FMV41" s="135"/>
      <c r="FMW41" s="135"/>
      <c r="FMX41" s="135"/>
      <c r="FMY41" s="135"/>
      <c r="FMZ41" s="135"/>
      <c r="FNA41" s="135"/>
      <c r="FNB41" s="135"/>
      <c r="FNC41" s="135"/>
      <c r="FND41" s="135"/>
      <c r="FNE41" s="135"/>
      <c r="FNF41" s="135"/>
      <c r="FNG41" s="135"/>
      <c r="FNH41" s="135"/>
      <c r="FNI41" s="135"/>
      <c r="FNJ41" s="135"/>
      <c r="FNK41" s="135"/>
      <c r="FNL41" s="135"/>
      <c r="FNM41" s="135"/>
      <c r="FNN41" s="135"/>
      <c r="FNO41" s="135"/>
      <c r="FNP41" s="135"/>
      <c r="FNQ41" s="135"/>
      <c r="FNR41" s="135"/>
      <c r="FNS41" s="135"/>
      <c r="FNT41" s="135"/>
      <c r="FNU41" s="135"/>
      <c r="FNV41" s="135"/>
      <c r="FNW41" s="135"/>
      <c r="FNX41" s="135"/>
      <c r="FNY41" s="135"/>
      <c r="FNZ41" s="135"/>
      <c r="FOA41" s="135"/>
      <c r="FOB41" s="135"/>
      <c r="FOC41" s="135"/>
      <c r="FOD41" s="135"/>
      <c r="FOE41" s="135"/>
      <c r="FOF41" s="135"/>
      <c r="FOG41" s="135"/>
      <c r="FOH41" s="135"/>
      <c r="FOI41" s="135"/>
      <c r="FOJ41" s="135"/>
      <c r="FOK41" s="135"/>
      <c r="FOL41" s="135"/>
      <c r="FOM41" s="135"/>
      <c r="FON41" s="135"/>
      <c r="FOO41" s="135"/>
      <c r="FOP41" s="135"/>
      <c r="FOQ41" s="135"/>
      <c r="FOR41" s="135"/>
      <c r="FOS41" s="135"/>
      <c r="FOT41" s="135"/>
      <c r="FOU41" s="135"/>
      <c r="FOV41" s="135"/>
      <c r="FOW41" s="135"/>
      <c r="FOX41" s="135"/>
      <c r="FOY41" s="135"/>
      <c r="FOZ41" s="135"/>
      <c r="FPA41" s="135"/>
      <c r="FPB41" s="135"/>
      <c r="FPC41" s="135"/>
      <c r="FPD41" s="135"/>
      <c r="FPE41" s="135"/>
      <c r="FPF41" s="135"/>
      <c r="FPG41" s="135"/>
      <c r="FPH41" s="135"/>
      <c r="FPI41" s="135"/>
      <c r="FPJ41" s="135"/>
      <c r="FPK41" s="135"/>
      <c r="FPL41" s="135"/>
      <c r="FPM41" s="135"/>
      <c r="FPN41" s="135"/>
      <c r="FPO41" s="135"/>
      <c r="FPP41" s="135"/>
      <c r="FPQ41" s="135"/>
      <c r="FPR41" s="135"/>
      <c r="FPS41" s="135"/>
      <c r="FPT41" s="135"/>
      <c r="FPU41" s="135"/>
      <c r="FPV41" s="135"/>
      <c r="FPW41" s="135"/>
      <c r="FPX41" s="135"/>
      <c r="FPY41" s="135"/>
      <c r="FPZ41" s="135"/>
      <c r="FQA41" s="135"/>
      <c r="FQB41" s="135"/>
      <c r="FQC41" s="135"/>
      <c r="FQD41" s="135"/>
      <c r="FQE41" s="135"/>
      <c r="FQF41" s="135"/>
      <c r="FQG41" s="135"/>
      <c r="FQH41" s="135"/>
      <c r="FQI41" s="135"/>
      <c r="FQJ41" s="135"/>
      <c r="FQK41" s="135"/>
      <c r="FQL41" s="135"/>
      <c r="FQM41" s="135"/>
      <c r="FQN41" s="135"/>
      <c r="FQO41" s="135"/>
      <c r="FQP41" s="135"/>
      <c r="FQQ41" s="135"/>
      <c r="FQR41" s="135"/>
      <c r="FQS41" s="135"/>
      <c r="FQT41" s="135"/>
      <c r="FQU41" s="135"/>
      <c r="FQV41" s="135"/>
      <c r="FQW41" s="135"/>
      <c r="FQX41" s="135"/>
      <c r="FQY41" s="135"/>
      <c r="FQZ41" s="135"/>
      <c r="FRA41" s="135"/>
      <c r="FRB41" s="135"/>
      <c r="FRC41" s="135"/>
      <c r="FRD41" s="135"/>
      <c r="FRE41" s="135"/>
      <c r="FRF41" s="135"/>
      <c r="FRG41" s="135"/>
      <c r="FRH41" s="135"/>
      <c r="FRI41" s="135"/>
      <c r="FRJ41" s="135"/>
      <c r="FRK41" s="135"/>
      <c r="FRL41" s="135"/>
      <c r="FRM41" s="135"/>
      <c r="FRN41" s="135"/>
      <c r="FRO41" s="135"/>
      <c r="FRP41" s="135"/>
      <c r="FRQ41" s="135"/>
      <c r="FRR41" s="135"/>
      <c r="FRS41" s="135"/>
      <c r="FRT41" s="135"/>
      <c r="FRU41" s="135"/>
      <c r="FRV41" s="135"/>
      <c r="FRW41" s="135"/>
      <c r="FRX41" s="135"/>
      <c r="FRY41" s="135"/>
      <c r="FRZ41" s="135"/>
      <c r="FSA41" s="135"/>
      <c r="FSB41" s="135"/>
      <c r="FSC41" s="135"/>
      <c r="FSD41" s="135"/>
      <c r="FSE41" s="135"/>
      <c r="FSF41" s="135"/>
      <c r="FSG41" s="135"/>
      <c r="FSH41" s="135"/>
      <c r="FSI41" s="135"/>
      <c r="FSJ41" s="135"/>
      <c r="FSK41" s="135"/>
      <c r="FSL41" s="135"/>
      <c r="FSM41" s="135"/>
      <c r="FSN41" s="135"/>
      <c r="FSO41" s="135"/>
      <c r="FSP41" s="135"/>
      <c r="FSQ41" s="135"/>
      <c r="FSR41" s="135"/>
      <c r="FSS41" s="135"/>
      <c r="FST41" s="135"/>
      <c r="FSU41" s="135"/>
      <c r="FSV41" s="135"/>
      <c r="FSW41" s="135"/>
      <c r="FSX41" s="135"/>
      <c r="FSY41" s="135"/>
      <c r="FSZ41" s="135"/>
      <c r="FTA41" s="135"/>
      <c r="FTB41" s="135"/>
      <c r="FTC41" s="135"/>
      <c r="FTD41" s="135"/>
      <c r="FTE41" s="135"/>
      <c r="FTF41" s="135"/>
      <c r="FTG41" s="135"/>
      <c r="FTH41" s="135"/>
      <c r="FTI41" s="135"/>
      <c r="FTJ41" s="135"/>
      <c r="FTK41" s="135"/>
      <c r="FTL41" s="135"/>
      <c r="FTM41" s="135"/>
      <c r="FTN41" s="135"/>
      <c r="FTO41" s="135"/>
      <c r="FTP41" s="135"/>
      <c r="FTQ41" s="135"/>
      <c r="FTR41" s="135"/>
      <c r="FTS41" s="135"/>
      <c r="FTT41" s="135"/>
      <c r="FTU41" s="135"/>
      <c r="FTV41" s="135"/>
      <c r="FTW41" s="135"/>
      <c r="FTX41" s="135"/>
      <c r="FTY41" s="135"/>
      <c r="FTZ41" s="135"/>
      <c r="FUA41" s="135"/>
      <c r="FUB41" s="135"/>
      <c r="FUC41" s="135"/>
      <c r="FUD41" s="135"/>
      <c r="FUE41" s="135"/>
      <c r="FUF41" s="135"/>
      <c r="FUG41" s="135"/>
      <c r="FUH41" s="135"/>
      <c r="FUI41" s="135"/>
      <c r="FUJ41" s="135"/>
      <c r="FUK41" s="135"/>
      <c r="FUL41" s="135"/>
      <c r="FUM41" s="135"/>
      <c r="FUN41" s="135"/>
      <c r="FUO41" s="135"/>
      <c r="FUP41" s="135"/>
      <c r="FUQ41" s="135"/>
      <c r="FUR41" s="135"/>
      <c r="FUS41" s="135"/>
      <c r="FUT41" s="135"/>
      <c r="FUU41" s="135"/>
      <c r="FUV41" s="135"/>
      <c r="FUW41" s="135"/>
      <c r="FUX41" s="135"/>
      <c r="FUY41" s="135"/>
      <c r="FUZ41" s="135"/>
      <c r="FVA41" s="135"/>
      <c r="FVB41" s="135"/>
      <c r="FVC41" s="135"/>
      <c r="FVD41" s="135"/>
      <c r="FVE41" s="135"/>
      <c r="FVF41" s="135"/>
      <c r="FVG41" s="135"/>
      <c r="FVH41" s="135"/>
      <c r="FVI41" s="135"/>
      <c r="FVJ41" s="135"/>
      <c r="FVK41" s="135"/>
      <c r="FVL41" s="135"/>
      <c r="FVM41" s="135"/>
      <c r="FVN41" s="135"/>
      <c r="FVO41" s="135"/>
      <c r="FVP41" s="135"/>
      <c r="FVQ41" s="135"/>
      <c r="FVR41" s="135"/>
      <c r="FVS41" s="135"/>
      <c r="FVT41" s="135"/>
      <c r="FVU41" s="135"/>
      <c r="FVV41" s="135"/>
      <c r="FVW41" s="135"/>
      <c r="FVX41" s="135"/>
      <c r="FVY41" s="135"/>
      <c r="FVZ41" s="135"/>
      <c r="FWA41" s="135"/>
      <c r="FWB41" s="135"/>
      <c r="FWC41" s="135"/>
      <c r="FWD41" s="135"/>
      <c r="FWE41" s="135"/>
      <c r="FWF41" s="135"/>
      <c r="FWG41" s="135"/>
      <c r="FWH41" s="135"/>
      <c r="FWI41" s="135"/>
      <c r="FWJ41" s="135"/>
      <c r="FWK41" s="135"/>
      <c r="FWL41" s="135"/>
      <c r="FWM41" s="135"/>
      <c r="FWN41" s="135"/>
      <c r="FWO41" s="135"/>
      <c r="FWP41" s="135"/>
      <c r="FWQ41" s="135"/>
      <c r="FWR41" s="135"/>
      <c r="FWS41" s="135"/>
      <c r="FWT41" s="135"/>
      <c r="FWU41" s="135"/>
      <c r="FWV41" s="135"/>
      <c r="FWW41" s="135"/>
      <c r="FWX41" s="135"/>
      <c r="FWY41" s="135"/>
      <c r="FWZ41" s="135"/>
      <c r="FXA41" s="135"/>
      <c r="FXB41" s="135"/>
      <c r="FXC41" s="135"/>
      <c r="FXD41" s="135"/>
      <c r="FXE41" s="135"/>
      <c r="FXF41" s="135"/>
      <c r="FXG41" s="135"/>
      <c r="FXH41" s="135"/>
      <c r="FXI41" s="135"/>
      <c r="FXJ41" s="135"/>
      <c r="FXK41" s="135"/>
      <c r="FXL41" s="135"/>
      <c r="FXM41" s="135"/>
      <c r="FXN41" s="135"/>
      <c r="FXO41" s="135"/>
      <c r="FXP41" s="135"/>
      <c r="FXQ41" s="135"/>
      <c r="FXR41" s="135"/>
      <c r="FXS41" s="135"/>
      <c r="FXT41" s="135"/>
      <c r="FXU41" s="135"/>
      <c r="FXV41" s="135"/>
      <c r="FXW41" s="135"/>
      <c r="FXX41" s="135"/>
      <c r="FXY41" s="135"/>
      <c r="FXZ41" s="135"/>
      <c r="FYA41" s="135"/>
      <c r="FYB41" s="135"/>
      <c r="FYC41" s="135"/>
      <c r="FYD41" s="135"/>
      <c r="FYE41" s="135"/>
      <c r="FYF41" s="135"/>
      <c r="FYG41" s="135"/>
      <c r="FYH41" s="135"/>
      <c r="FYI41" s="135"/>
      <c r="FYJ41" s="135"/>
      <c r="FYK41" s="135"/>
      <c r="FYL41" s="135"/>
      <c r="FYM41" s="135"/>
      <c r="FYN41" s="135"/>
      <c r="FYO41" s="135"/>
      <c r="FYP41" s="135"/>
      <c r="FYQ41" s="135"/>
      <c r="FYR41" s="135"/>
      <c r="FYS41" s="135"/>
      <c r="FYT41" s="135"/>
      <c r="FYU41" s="135"/>
      <c r="FYV41" s="135"/>
      <c r="FYW41" s="135"/>
      <c r="FYX41" s="135"/>
      <c r="FYY41" s="135"/>
      <c r="FYZ41" s="135"/>
      <c r="FZA41" s="135"/>
      <c r="FZB41" s="135"/>
      <c r="FZC41" s="135"/>
      <c r="FZD41" s="135"/>
      <c r="FZE41" s="135"/>
      <c r="FZF41" s="135"/>
      <c r="FZG41" s="135"/>
      <c r="FZH41" s="135"/>
      <c r="FZI41" s="135"/>
      <c r="FZJ41" s="135"/>
      <c r="FZK41" s="135"/>
      <c r="FZL41" s="135"/>
      <c r="FZM41" s="135"/>
      <c r="FZN41" s="135"/>
      <c r="FZO41" s="135"/>
      <c r="FZP41" s="135"/>
      <c r="FZQ41" s="135"/>
      <c r="FZR41" s="135"/>
      <c r="FZS41" s="135"/>
      <c r="FZT41" s="135"/>
      <c r="FZU41" s="135"/>
      <c r="FZV41" s="135"/>
      <c r="FZW41" s="135"/>
      <c r="FZX41" s="135"/>
      <c r="FZY41" s="135"/>
      <c r="FZZ41" s="135"/>
      <c r="GAA41" s="135"/>
      <c r="GAB41" s="135"/>
      <c r="GAC41" s="135"/>
      <c r="GAD41" s="135"/>
      <c r="GAE41" s="135"/>
      <c r="GAF41" s="135"/>
      <c r="GAG41" s="135"/>
      <c r="GAH41" s="135"/>
      <c r="GAI41" s="135"/>
      <c r="GAJ41" s="135"/>
      <c r="GAK41" s="135"/>
      <c r="GAL41" s="135"/>
      <c r="GAM41" s="135"/>
      <c r="GAN41" s="135"/>
      <c r="GAO41" s="135"/>
      <c r="GAP41" s="135"/>
      <c r="GAQ41" s="135"/>
      <c r="GAR41" s="135"/>
      <c r="GAS41" s="135"/>
      <c r="GAT41" s="135"/>
      <c r="GAU41" s="135"/>
      <c r="GAV41" s="135"/>
      <c r="GAW41" s="135"/>
      <c r="GAX41" s="135"/>
      <c r="GAY41" s="135"/>
      <c r="GAZ41" s="135"/>
      <c r="GBA41" s="135"/>
      <c r="GBB41" s="135"/>
      <c r="GBC41" s="135"/>
      <c r="GBD41" s="135"/>
      <c r="GBE41" s="135"/>
      <c r="GBF41" s="135"/>
      <c r="GBG41" s="135"/>
      <c r="GBH41" s="135"/>
      <c r="GBI41" s="135"/>
      <c r="GBJ41" s="135"/>
      <c r="GBK41" s="135"/>
      <c r="GBL41" s="135"/>
      <c r="GBM41" s="135"/>
      <c r="GBN41" s="135"/>
      <c r="GBO41" s="135"/>
      <c r="GBP41" s="135"/>
      <c r="GBQ41" s="135"/>
      <c r="GBR41" s="135"/>
      <c r="GBS41" s="135"/>
      <c r="GBT41" s="135"/>
      <c r="GBU41" s="135"/>
      <c r="GBV41" s="135"/>
      <c r="GBW41" s="135"/>
      <c r="GBX41" s="135"/>
      <c r="GBY41" s="135"/>
      <c r="GBZ41" s="135"/>
      <c r="GCA41" s="135"/>
      <c r="GCB41" s="135"/>
      <c r="GCC41" s="135"/>
      <c r="GCD41" s="135"/>
      <c r="GCE41" s="135"/>
      <c r="GCF41" s="135"/>
      <c r="GCG41" s="135"/>
      <c r="GCH41" s="135"/>
      <c r="GCI41" s="135"/>
      <c r="GCJ41" s="135"/>
      <c r="GCK41" s="135"/>
      <c r="GCL41" s="135"/>
      <c r="GCM41" s="135"/>
      <c r="GCN41" s="135"/>
      <c r="GCO41" s="135"/>
      <c r="GCP41" s="135"/>
      <c r="GCQ41" s="135"/>
      <c r="GCR41" s="135"/>
      <c r="GCS41" s="135"/>
      <c r="GCT41" s="135"/>
      <c r="GCU41" s="135"/>
      <c r="GCV41" s="135"/>
      <c r="GCW41" s="135"/>
      <c r="GCX41" s="135"/>
      <c r="GCY41" s="135"/>
      <c r="GCZ41" s="135"/>
      <c r="GDA41" s="135"/>
      <c r="GDB41" s="135"/>
      <c r="GDC41" s="135"/>
      <c r="GDD41" s="135"/>
      <c r="GDE41" s="135"/>
      <c r="GDF41" s="135"/>
      <c r="GDG41" s="135"/>
      <c r="GDH41" s="135"/>
      <c r="GDI41" s="135"/>
      <c r="GDJ41" s="135"/>
      <c r="GDK41" s="135"/>
      <c r="GDL41" s="135"/>
      <c r="GDM41" s="135"/>
      <c r="GDN41" s="135"/>
      <c r="GDO41" s="135"/>
      <c r="GDP41" s="135"/>
      <c r="GDQ41" s="135"/>
      <c r="GDR41" s="135"/>
      <c r="GDS41" s="135"/>
      <c r="GDT41" s="135"/>
      <c r="GDU41" s="135"/>
      <c r="GDV41" s="135"/>
      <c r="GDW41" s="135"/>
      <c r="GDX41" s="135"/>
      <c r="GDY41" s="135"/>
      <c r="GDZ41" s="135"/>
      <c r="GEA41" s="135"/>
      <c r="GEB41" s="135"/>
      <c r="GEC41" s="135"/>
      <c r="GED41" s="135"/>
      <c r="GEE41" s="135"/>
      <c r="GEF41" s="135"/>
      <c r="GEG41" s="135"/>
      <c r="GEH41" s="135"/>
      <c r="GEI41" s="135"/>
      <c r="GEJ41" s="135"/>
      <c r="GEK41" s="135"/>
      <c r="GEL41" s="135"/>
      <c r="GEM41" s="135"/>
      <c r="GEN41" s="135"/>
      <c r="GEO41" s="135"/>
      <c r="GEP41" s="135"/>
      <c r="GEQ41" s="135"/>
      <c r="GER41" s="135"/>
      <c r="GES41" s="135"/>
      <c r="GET41" s="135"/>
      <c r="GEU41" s="135"/>
      <c r="GEV41" s="135"/>
      <c r="GEW41" s="135"/>
      <c r="GEX41" s="135"/>
      <c r="GEY41" s="135"/>
      <c r="GEZ41" s="135"/>
      <c r="GFA41" s="135"/>
      <c r="GFB41" s="135"/>
      <c r="GFC41" s="135"/>
      <c r="GFD41" s="135"/>
      <c r="GFE41" s="135"/>
      <c r="GFF41" s="135"/>
      <c r="GFG41" s="135"/>
      <c r="GFH41" s="135"/>
      <c r="GFI41" s="135"/>
      <c r="GFJ41" s="135"/>
      <c r="GFK41" s="135"/>
      <c r="GFL41" s="135"/>
      <c r="GFM41" s="135"/>
      <c r="GFN41" s="135"/>
      <c r="GFO41" s="135"/>
      <c r="GFP41" s="135"/>
      <c r="GFQ41" s="135"/>
      <c r="GFR41" s="135"/>
      <c r="GFS41" s="135"/>
      <c r="GFT41" s="135"/>
      <c r="GFU41" s="135"/>
      <c r="GFV41" s="135"/>
      <c r="GFW41" s="135"/>
      <c r="GFX41" s="135"/>
      <c r="GFY41" s="135"/>
      <c r="GFZ41" s="135"/>
      <c r="GGA41" s="135"/>
      <c r="GGB41" s="135"/>
      <c r="GGC41" s="135"/>
      <c r="GGD41" s="135"/>
      <c r="GGE41" s="135"/>
      <c r="GGF41" s="135"/>
      <c r="GGG41" s="135"/>
      <c r="GGH41" s="135"/>
      <c r="GGI41" s="135"/>
      <c r="GGJ41" s="135"/>
      <c r="GGK41" s="135"/>
      <c r="GGL41" s="135"/>
      <c r="GGM41" s="135"/>
      <c r="GGN41" s="135"/>
      <c r="GGO41" s="135"/>
      <c r="GGP41" s="135"/>
      <c r="GGQ41" s="135"/>
      <c r="GGR41" s="135"/>
      <c r="GGS41" s="135"/>
      <c r="GGT41" s="135"/>
      <c r="GGU41" s="135"/>
      <c r="GGV41" s="135"/>
      <c r="GGW41" s="135"/>
      <c r="GGX41" s="135"/>
      <c r="GGY41" s="135"/>
      <c r="GGZ41" s="135"/>
      <c r="GHA41" s="135"/>
      <c r="GHB41" s="135"/>
      <c r="GHC41" s="135"/>
      <c r="GHD41" s="135"/>
      <c r="GHE41" s="135"/>
      <c r="GHF41" s="135"/>
      <c r="GHG41" s="135"/>
      <c r="GHH41" s="135"/>
      <c r="GHI41" s="135"/>
      <c r="GHJ41" s="135"/>
      <c r="GHK41" s="135"/>
      <c r="GHL41" s="135"/>
      <c r="GHM41" s="135"/>
      <c r="GHN41" s="135"/>
      <c r="GHO41" s="135"/>
      <c r="GHP41" s="135"/>
      <c r="GHQ41" s="135"/>
      <c r="GHR41" s="135"/>
      <c r="GHS41" s="135"/>
      <c r="GHT41" s="135"/>
      <c r="GHU41" s="135"/>
      <c r="GHV41" s="135"/>
      <c r="GHW41" s="135"/>
      <c r="GHX41" s="135"/>
      <c r="GHY41" s="135"/>
      <c r="GHZ41" s="135"/>
      <c r="GIA41" s="135"/>
      <c r="GIB41" s="135"/>
      <c r="GIC41" s="135"/>
      <c r="GID41" s="135"/>
      <c r="GIE41" s="135"/>
      <c r="GIF41" s="135"/>
      <c r="GIG41" s="135"/>
      <c r="GIH41" s="135"/>
      <c r="GII41" s="135"/>
      <c r="GIJ41" s="135"/>
      <c r="GIK41" s="135"/>
      <c r="GIL41" s="135"/>
      <c r="GIM41" s="135"/>
      <c r="GIN41" s="135"/>
      <c r="GIO41" s="135"/>
      <c r="GIP41" s="135"/>
      <c r="GIQ41" s="135"/>
      <c r="GIR41" s="135"/>
      <c r="GIS41" s="135"/>
      <c r="GIT41" s="135"/>
      <c r="GIU41" s="135"/>
      <c r="GIV41" s="135"/>
      <c r="GIW41" s="135"/>
      <c r="GIX41" s="135"/>
      <c r="GIY41" s="135"/>
      <c r="GIZ41" s="135"/>
      <c r="GJA41" s="135"/>
      <c r="GJB41" s="135"/>
      <c r="GJC41" s="135"/>
      <c r="GJD41" s="135"/>
      <c r="GJE41" s="135"/>
      <c r="GJF41" s="135"/>
      <c r="GJG41" s="135"/>
      <c r="GJH41" s="135"/>
      <c r="GJI41" s="135"/>
      <c r="GJJ41" s="135"/>
      <c r="GJK41" s="135"/>
      <c r="GJL41" s="135"/>
      <c r="GJM41" s="135"/>
      <c r="GJN41" s="135"/>
      <c r="GJO41" s="135"/>
      <c r="GJP41" s="135"/>
      <c r="GJQ41" s="135"/>
      <c r="GJR41" s="135"/>
      <c r="GJS41" s="135"/>
      <c r="GJT41" s="135"/>
      <c r="GJU41" s="135"/>
      <c r="GJV41" s="135"/>
      <c r="GJW41" s="135"/>
      <c r="GJX41" s="135"/>
      <c r="GJY41" s="135"/>
      <c r="GJZ41" s="135"/>
      <c r="GKA41" s="135"/>
      <c r="GKB41" s="135"/>
      <c r="GKC41" s="135"/>
      <c r="GKD41" s="135"/>
      <c r="GKE41" s="135"/>
      <c r="GKF41" s="135"/>
      <c r="GKG41" s="135"/>
      <c r="GKH41" s="135"/>
      <c r="GKI41" s="135"/>
      <c r="GKJ41" s="135"/>
      <c r="GKK41" s="135"/>
      <c r="GKL41" s="135"/>
      <c r="GKM41" s="135"/>
      <c r="GKN41" s="135"/>
      <c r="GKO41" s="135"/>
      <c r="GKP41" s="135"/>
      <c r="GKQ41" s="135"/>
      <c r="GKR41" s="135"/>
      <c r="GKS41" s="135"/>
      <c r="GKT41" s="135"/>
      <c r="GKU41" s="135"/>
      <c r="GKV41" s="135"/>
      <c r="GKW41" s="135"/>
      <c r="GKX41" s="135"/>
      <c r="GKY41" s="135"/>
      <c r="GKZ41" s="135"/>
      <c r="GLA41" s="135"/>
      <c r="GLB41" s="135"/>
      <c r="GLC41" s="135"/>
      <c r="GLD41" s="135"/>
      <c r="GLE41" s="135"/>
      <c r="GLF41" s="135"/>
      <c r="GLG41" s="135"/>
      <c r="GLH41" s="135"/>
      <c r="GLI41" s="135"/>
      <c r="GLJ41" s="135"/>
      <c r="GLK41" s="135"/>
      <c r="GLL41" s="135"/>
      <c r="GLM41" s="135"/>
      <c r="GLN41" s="135"/>
      <c r="GLO41" s="135"/>
      <c r="GLP41" s="135"/>
      <c r="GLQ41" s="135"/>
      <c r="GLR41" s="135"/>
      <c r="GLS41" s="135"/>
      <c r="GLT41" s="135"/>
      <c r="GLU41" s="135"/>
      <c r="GLV41" s="135"/>
      <c r="GLW41" s="135"/>
      <c r="GLX41" s="135"/>
      <c r="GLY41" s="135"/>
      <c r="GLZ41" s="135"/>
      <c r="GMA41" s="135"/>
      <c r="GMB41" s="135"/>
      <c r="GMC41" s="135"/>
      <c r="GMD41" s="135"/>
      <c r="GME41" s="135"/>
      <c r="GMF41" s="135"/>
      <c r="GMG41" s="135"/>
      <c r="GMH41" s="135"/>
      <c r="GMI41" s="135"/>
      <c r="GMJ41" s="135"/>
      <c r="GMK41" s="135"/>
      <c r="GML41" s="135"/>
      <c r="GMM41" s="135"/>
      <c r="GMN41" s="135"/>
      <c r="GMO41" s="135"/>
      <c r="GMP41" s="135"/>
      <c r="GMQ41" s="135"/>
      <c r="GMR41" s="135"/>
      <c r="GMS41" s="135"/>
      <c r="GMT41" s="135"/>
      <c r="GMU41" s="135"/>
      <c r="GMV41" s="135"/>
      <c r="GMW41" s="135"/>
      <c r="GMX41" s="135"/>
      <c r="GMY41" s="135"/>
      <c r="GMZ41" s="135"/>
      <c r="GNA41" s="135"/>
      <c r="GNB41" s="135"/>
      <c r="GNC41" s="135"/>
      <c r="GND41" s="135"/>
      <c r="GNE41" s="135"/>
      <c r="GNF41" s="135"/>
      <c r="GNG41" s="135"/>
      <c r="GNH41" s="135"/>
      <c r="GNI41" s="135"/>
      <c r="GNJ41" s="135"/>
      <c r="GNK41" s="135"/>
      <c r="GNL41" s="135"/>
      <c r="GNM41" s="135"/>
      <c r="GNN41" s="135"/>
      <c r="GNO41" s="135"/>
      <c r="GNP41" s="135"/>
      <c r="GNQ41" s="135"/>
      <c r="GNR41" s="135"/>
      <c r="GNS41" s="135"/>
      <c r="GNT41" s="135"/>
      <c r="GNU41" s="135"/>
      <c r="GNV41" s="135"/>
      <c r="GNW41" s="135"/>
      <c r="GNX41" s="135"/>
      <c r="GNY41" s="135"/>
      <c r="GNZ41" s="135"/>
      <c r="GOA41" s="135"/>
      <c r="GOB41" s="135"/>
      <c r="GOC41" s="135"/>
      <c r="GOD41" s="135"/>
      <c r="GOE41" s="135"/>
      <c r="GOF41" s="135"/>
      <c r="GOG41" s="135"/>
      <c r="GOH41" s="135"/>
      <c r="GOI41" s="135"/>
      <c r="GOJ41" s="135"/>
      <c r="GOK41" s="135"/>
      <c r="GOL41" s="135"/>
      <c r="GOM41" s="135"/>
      <c r="GON41" s="135"/>
      <c r="GOO41" s="135"/>
      <c r="GOP41" s="135"/>
      <c r="GOQ41" s="135"/>
      <c r="GOR41" s="135"/>
      <c r="GOS41" s="135"/>
      <c r="GOT41" s="135"/>
      <c r="GOU41" s="135"/>
      <c r="GOV41" s="135"/>
      <c r="GOW41" s="135"/>
      <c r="GOX41" s="135"/>
      <c r="GOY41" s="135"/>
      <c r="GOZ41" s="135"/>
      <c r="GPA41" s="135"/>
      <c r="GPB41" s="135"/>
      <c r="GPC41" s="135"/>
      <c r="GPD41" s="135"/>
      <c r="GPE41" s="135"/>
      <c r="GPF41" s="135"/>
      <c r="GPG41" s="135"/>
      <c r="GPH41" s="135"/>
      <c r="GPI41" s="135"/>
      <c r="GPJ41" s="135"/>
      <c r="GPK41" s="135"/>
      <c r="GPL41" s="135"/>
      <c r="GPM41" s="135"/>
      <c r="GPN41" s="135"/>
      <c r="GPO41" s="135"/>
      <c r="GPP41" s="135"/>
      <c r="GPQ41" s="135"/>
      <c r="GPR41" s="135"/>
      <c r="GPS41" s="135"/>
      <c r="GPT41" s="135"/>
      <c r="GPU41" s="135"/>
      <c r="GPV41" s="135"/>
      <c r="GPW41" s="135"/>
      <c r="GPX41" s="135"/>
      <c r="GPY41" s="135"/>
      <c r="GPZ41" s="135"/>
      <c r="GQA41" s="135"/>
      <c r="GQB41" s="135"/>
      <c r="GQC41" s="135"/>
      <c r="GQD41" s="135"/>
      <c r="GQE41" s="135"/>
      <c r="GQF41" s="135"/>
      <c r="GQG41" s="135"/>
      <c r="GQH41" s="135"/>
      <c r="GQI41" s="135"/>
      <c r="GQJ41" s="135"/>
      <c r="GQK41" s="135"/>
      <c r="GQL41" s="135"/>
      <c r="GQM41" s="135"/>
      <c r="GQN41" s="135"/>
      <c r="GQO41" s="135"/>
      <c r="GQP41" s="135"/>
      <c r="GQQ41" s="135"/>
      <c r="GQR41" s="135"/>
      <c r="GQS41" s="135"/>
      <c r="GQT41" s="135"/>
      <c r="GQU41" s="135"/>
      <c r="GQV41" s="135"/>
      <c r="GQW41" s="135"/>
      <c r="GQX41" s="135"/>
      <c r="GQY41" s="135"/>
      <c r="GQZ41" s="135"/>
      <c r="GRA41" s="135"/>
      <c r="GRB41" s="135"/>
      <c r="GRC41" s="135"/>
      <c r="GRD41" s="135"/>
      <c r="GRE41" s="135"/>
      <c r="GRF41" s="135"/>
      <c r="GRG41" s="135"/>
      <c r="GRH41" s="135"/>
      <c r="GRI41" s="135"/>
      <c r="GRJ41" s="135"/>
      <c r="GRK41" s="135"/>
      <c r="GRL41" s="135"/>
      <c r="GRM41" s="135"/>
      <c r="GRN41" s="135"/>
      <c r="GRO41" s="135"/>
      <c r="GRP41" s="135"/>
      <c r="GRQ41" s="135"/>
      <c r="GRR41" s="135"/>
      <c r="GRS41" s="135"/>
      <c r="GRT41" s="135"/>
      <c r="GRU41" s="135"/>
      <c r="GRV41" s="135"/>
      <c r="GRW41" s="135"/>
      <c r="GRX41" s="135"/>
      <c r="GRY41" s="135"/>
      <c r="GRZ41" s="135"/>
      <c r="GSA41" s="135"/>
      <c r="GSB41" s="135"/>
      <c r="GSC41" s="135"/>
      <c r="GSD41" s="135"/>
      <c r="GSE41" s="135"/>
      <c r="GSF41" s="135"/>
      <c r="GSG41" s="135"/>
      <c r="GSH41" s="135"/>
      <c r="GSI41" s="135"/>
      <c r="GSJ41" s="135"/>
      <c r="GSK41" s="135"/>
      <c r="GSL41" s="135"/>
      <c r="GSM41" s="135"/>
      <c r="GSN41" s="135"/>
      <c r="GSO41" s="135"/>
      <c r="GSP41" s="135"/>
      <c r="GSQ41" s="135"/>
      <c r="GSR41" s="135"/>
      <c r="GSS41" s="135"/>
      <c r="GST41" s="135"/>
      <c r="GSU41" s="135"/>
      <c r="GSV41" s="135"/>
      <c r="GSW41" s="135"/>
      <c r="GSX41" s="135"/>
      <c r="GSY41" s="135"/>
      <c r="GSZ41" s="135"/>
      <c r="GTA41" s="135"/>
      <c r="GTB41" s="135"/>
      <c r="GTC41" s="135"/>
      <c r="GTD41" s="135"/>
      <c r="GTE41" s="135"/>
      <c r="GTF41" s="135"/>
      <c r="GTG41" s="135"/>
      <c r="GTH41" s="135"/>
      <c r="GTI41" s="135"/>
      <c r="GTJ41" s="135"/>
      <c r="GTK41" s="135"/>
      <c r="GTL41" s="135"/>
      <c r="GTM41" s="135"/>
      <c r="GTN41" s="135"/>
      <c r="GTO41" s="135"/>
      <c r="GTP41" s="135"/>
      <c r="GTQ41" s="135"/>
      <c r="GTR41" s="135"/>
      <c r="GTS41" s="135"/>
      <c r="GTT41" s="135"/>
      <c r="GTU41" s="135"/>
      <c r="GTV41" s="135"/>
      <c r="GTW41" s="135"/>
      <c r="GTX41" s="135"/>
      <c r="GTY41" s="135"/>
      <c r="GTZ41" s="135"/>
      <c r="GUA41" s="135"/>
      <c r="GUB41" s="135"/>
      <c r="GUC41" s="135"/>
      <c r="GUD41" s="135"/>
      <c r="GUE41" s="135"/>
      <c r="GUF41" s="135"/>
      <c r="GUG41" s="135"/>
      <c r="GUH41" s="135"/>
      <c r="GUI41" s="135"/>
      <c r="GUJ41" s="135"/>
      <c r="GUK41" s="135"/>
      <c r="GUL41" s="135"/>
      <c r="GUM41" s="135"/>
      <c r="GUN41" s="135"/>
      <c r="GUO41" s="135"/>
      <c r="GUP41" s="135"/>
      <c r="GUQ41" s="135"/>
      <c r="GUR41" s="135"/>
      <c r="GUS41" s="135"/>
      <c r="GUT41" s="135"/>
      <c r="GUU41" s="135"/>
      <c r="GUV41" s="135"/>
      <c r="GUW41" s="135"/>
      <c r="GUX41" s="135"/>
      <c r="GUY41" s="135"/>
      <c r="GUZ41" s="135"/>
      <c r="GVA41" s="135"/>
      <c r="GVB41" s="135"/>
      <c r="GVC41" s="135"/>
      <c r="GVD41" s="135"/>
      <c r="GVE41" s="135"/>
      <c r="GVF41" s="135"/>
      <c r="GVG41" s="135"/>
      <c r="GVH41" s="135"/>
      <c r="GVI41" s="135"/>
      <c r="GVJ41" s="135"/>
      <c r="GVK41" s="135"/>
      <c r="GVL41" s="135"/>
      <c r="GVM41" s="135"/>
      <c r="GVN41" s="135"/>
      <c r="GVO41" s="135"/>
      <c r="GVP41" s="135"/>
      <c r="GVQ41" s="135"/>
      <c r="GVR41" s="135"/>
      <c r="GVS41" s="135"/>
      <c r="GVT41" s="135"/>
      <c r="GVU41" s="135"/>
      <c r="GVV41" s="135"/>
      <c r="GVW41" s="135"/>
      <c r="GVX41" s="135"/>
      <c r="GVY41" s="135"/>
      <c r="GVZ41" s="135"/>
      <c r="GWA41" s="135"/>
      <c r="GWB41" s="135"/>
      <c r="GWC41" s="135"/>
      <c r="GWD41" s="135"/>
      <c r="GWE41" s="135"/>
      <c r="GWF41" s="135"/>
      <c r="GWG41" s="135"/>
      <c r="GWH41" s="135"/>
      <c r="GWI41" s="135"/>
      <c r="GWJ41" s="135"/>
      <c r="GWK41" s="135"/>
      <c r="GWL41" s="135"/>
      <c r="GWM41" s="135"/>
      <c r="GWN41" s="135"/>
      <c r="GWO41" s="135"/>
      <c r="GWP41" s="135"/>
      <c r="GWQ41" s="135"/>
      <c r="GWR41" s="135"/>
      <c r="GWS41" s="135"/>
      <c r="GWT41" s="135"/>
      <c r="GWU41" s="135"/>
      <c r="GWV41" s="135"/>
      <c r="GWW41" s="135"/>
      <c r="GWX41" s="135"/>
      <c r="GWY41" s="135"/>
      <c r="GWZ41" s="135"/>
      <c r="GXA41" s="135"/>
      <c r="GXB41" s="135"/>
      <c r="GXC41" s="135"/>
      <c r="GXD41" s="135"/>
      <c r="GXE41" s="135"/>
      <c r="GXF41" s="135"/>
      <c r="GXG41" s="135"/>
      <c r="GXH41" s="135"/>
      <c r="GXI41" s="135"/>
      <c r="GXJ41" s="135"/>
      <c r="GXK41" s="135"/>
      <c r="GXL41" s="135"/>
      <c r="GXM41" s="135"/>
      <c r="GXN41" s="135"/>
      <c r="GXO41" s="135"/>
      <c r="GXP41" s="135"/>
      <c r="GXQ41" s="135"/>
      <c r="GXR41" s="135"/>
      <c r="GXS41" s="135"/>
      <c r="GXT41" s="135"/>
      <c r="GXU41" s="135"/>
      <c r="GXV41" s="135"/>
      <c r="GXW41" s="135"/>
      <c r="GXX41" s="135"/>
      <c r="GXY41" s="135"/>
      <c r="GXZ41" s="135"/>
      <c r="GYA41" s="135"/>
      <c r="GYB41" s="135"/>
      <c r="GYC41" s="135"/>
      <c r="GYD41" s="135"/>
      <c r="GYE41" s="135"/>
      <c r="GYF41" s="135"/>
      <c r="GYG41" s="135"/>
      <c r="GYH41" s="135"/>
      <c r="GYI41" s="135"/>
      <c r="GYJ41" s="135"/>
      <c r="GYK41" s="135"/>
      <c r="GYL41" s="135"/>
      <c r="GYM41" s="135"/>
      <c r="GYN41" s="135"/>
      <c r="GYO41" s="135"/>
      <c r="GYP41" s="135"/>
      <c r="GYQ41" s="135"/>
      <c r="GYR41" s="135"/>
      <c r="GYS41" s="135"/>
      <c r="GYT41" s="135"/>
      <c r="GYU41" s="135"/>
      <c r="GYV41" s="135"/>
      <c r="GYW41" s="135"/>
      <c r="GYX41" s="135"/>
      <c r="GYY41" s="135"/>
      <c r="GYZ41" s="135"/>
      <c r="GZA41" s="135"/>
      <c r="GZB41" s="135"/>
      <c r="GZC41" s="135"/>
      <c r="GZD41" s="135"/>
      <c r="GZE41" s="135"/>
      <c r="GZF41" s="135"/>
      <c r="GZG41" s="135"/>
      <c r="GZH41" s="135"/>
      <c r="GZI41" s="135"/>
      <c r="GZJ41" s="135"/>
      <c r="GZK41" s="135"/>
      <c r="GZL41" s="135"/>
      <c r="GZM41" s="135"/>
      <c r="GZN41" s="135"/>
      <c r="GZO41" s="135"/>
      <c r="GZP41" s="135"/>
      <c r="GZQ41" s="135"/>
      <c r="GZR41" s="135"/>
      <c r="GZS41" s="135"/>
      <c r="GZT41" s="135"/>
      <c r="GZU41" s="135"/>
      <c r="GZV41" s="135"/>
      <c r="GZW41" s="135"/>
      <c r="GZX41" s="135"/>
      <c r="GZY41" s="135"/>
      <c r="GZZ41" s="135"/>
      <c r="HAA41" s="135"/>
      <c r="HAB41" s="135"/>
      <c r="HAC41" s="135"/>
      <c r="HAD41" s="135"/>
      <c r="HAE41" s="135"/>
      <c r="HAF41" s="135"/>
      <c r="HAG41" s="135"/>
      <c r="HAH41" s="135"/>
      <c r="HAI41" s="135"/>
      <c r="HAJ41" s="135"/>
      <c r="HAK41" s="135"/>
      <c r="HAL41" s="135"/>
      <c r="HAM41" s="135"/>
      <c r="HAN41" s="135"/>
      <c r="HAO41" s="135"/>
      <c r="HAP41" s="135"/>
      <c r="HAQ41" s="135"/>
      <c r="HAR41" s="135"/>
      <c r="HAS41" s="135"/>
      <c r="HAT41" s="135"/>
      <c r="HAU41" s="135"/>
      <c r="HAV41" s="135"/>
      <c r="HAW41" s="135"/>
      <c r="HAX41" s="135"/>
      <c r="HAY41" s="135"/>
      <c r="HAZ41" s="135"/>
      <c r="HBA41" s="135"/>
      <c r="HBB41" s="135"/>
      <c r="HBC41" s="135"/>
      <c r="HBD41" s="135"/>
      <c r="HBE41" s="135"/>
      <c r="HBF41" s="135"/>
      <c r="HBG41" s="135"/>
      <c r="HBH41" s="135"/>
      <c r="HBI41" s="135"/>
      <c r="HBJ41" s="135"/>
      <c r="HBK41" s="135"/>
      <c r="HBL41" s="135"/>
      <c r="HBM41" s="135"/>
      <c r="HBN41" s="135"/>
      <c r="HBO41" s="135"/>
      <c r="HBP41" s="135"/>
      <c r="HBQ41" s="135"/>
      <c r="HBR41" s="135"/>
      <c r="HBS41" s="135"/>
      <c r="HBT41" s="135"/>
      <c r="HBU41" s="135"/>
      <c r="HBV41" s="135"/>
      <c r="HBW41" s="135"/>
      <c r="HBX41" s="135"/>
      <c r="HBY41" s="135"/>
      <c r="HBZ41" s="135"/>
      <c r="HCA41" s="135"/>
      <c r="HCB41" s="135"/>
      <c r="HCC41" s="135"/>
      <c r="HCD41" s="135"/>
      <c r="HCE41" s="135"/>
      <c r="HCF41" s="135"/>
      <c r="HCG41" s="135"/>
      <c r="HCH41" s="135"/>
      <c r="HCI41" s="135"/>
      <c r="HCJ41" s="135"/>
      <c r="HCK41" s="135"/>
      <c r="HCL41" s="135"/>
      <c r="HCM41" s="135"/>
      <c r="HCN41" s="135"/>
      <c r="HCO41" s="135"/>
      <c r="HCP41" s="135"/>
      <c r="HCQ41" s="135"/>
      <c r="HCR41" s="135"/>
      <c r="HCS41" s="135"/>
      <c r="HCT41" s="135"/>
      <c r="HCU41" s="135"/>
      <c r="HCV41" s="135"/>
      <c r="HCW41" s="135"/>
      <c r="HCX41" s="135"/>
      <c r="HCY41" s="135"/>
      <c r="HCZ41" s="135"/>
      <c r="HDA41" s="135"/>
      <c r="HDB41" s="135"/>
      <c r="HDC41" s="135"/>
      <c r="HDD41" s="135"/>
      <c r="HDE41" s="135"/>
      <c r="HDF41" s="135"/>
      <c r="HDG41" s="135"/>
      <c r="HDH41" s="135"/>
      <c r="HDI41" s="135"/>
      <c r="HDJ41" s="135"/>
      <c r="HDK41" s="135"/>
      <c r="HDL41" s="135"/>
      <c r="HDM41" s="135"/>
      <c r="HDN41" s="135"/>
      <c r="HDO41" s="135"/>
      <c r="HDP41" s="135"/>
      <c r="HDQ41" s="135"/>
      <c r="HDR41" s="135"/>
      <c r="HDS41" s="135"/>
      <c r="HDT41" s="135"/>
      <c r="HDU41" s="135"/>
      <c r="HDV41" s="135"/>
      <c r="HDW41" s="135"/>
      <c r="HDX41" s="135"/>
      <c r="HDY41" s="135"/>
      <c r="HDZ41" s="135"/>
      <c r="HEA41" s="135"/>
      <c r="HEB41" s="135"/>
      <c r="HEC41" s="135"/>
      <c r="HED41" s="135"/>
      <c r="HEE41" s="135"/>
      <c r="HEF41" s="135"/>
      <c r="HEG41" s="135"/>
      <c r="HEH41" s="135"/>
      <c r="HEI41" s="135"/>
      <c r="HEJ41" s="135"/>
      <c r="HEK41" s="135"/>
      <c r="HEL41" s="135"/>
      <c r="HEM41" s="135"/>
      <c r="HEN41" s="135"/>
      <c r="HEO41" s="135"/>
      <c r="HEP41" s="135"/>
      <c r="HEQ41" s="135"/>
      <c r="HER41" s="135"/>
      <c r="HES41" s="135"/>
      <c r="HET41" s="135"/>
      <c r="HEU41" s="135"/>
      <c r="HEV41" s="135"/>
      <c r="HEW41" s="135"/>
      <c r="HEX41" s="135"/>
      <c r="HEY41" s="135"/>
      <c r="HEZ41" s="135"/>
      <c r="HFA41" s="135"/>
      <c r="HFB41" s="135"/>
      <c r="HFC41" s="135"/>
      <c r="HFD41" s="135"/>
      <c r="HFE41" s="135"/>
      <c r="HFF41" s="135"/>
      <c r="HFG41" s="135"/>
      <c r="HFH41" s="135"/>
      <c r="HFI41" s="135"/>
      <c r="HFJ41" s="135"/>
      <c r="HFK41" s="135"/>
      <c r="HFL41" s="135"/>
      <c r="HFM41" s="135"/>
      <c r="HFN41" s="135"/>
      <c r="HFO41" s="135"/>
      <c r="HFP41" s="135"/>
      <c r="HFQ41" s="135"/>
      <c r="HFR41" s="135"/>
      <c r="HFS41" s="135"/>
      <c r="HFT41" s="135"/>
      <c r="HFU41" s="135"/>
      <c r="HFV41" s="135"/>
      <c r="HFW41" s="135"/>
      <c r="HFX41" s="135"/>
      <c r="HFY41" s="135"/>
      <c r="HFZ41" s="135"/>
      <c r="HGA41" s="135"/>
      <c r="HGB41" s="135"/>
      <c r="HGC41" s="135"/>
      <c r="HGD41" s="135"/>
      <c r="HGE41" s="135"/>
      <c r="HGF41" s="135"/>
      <c r="HGG41" s="135"/>
      <c r="HGH41" s="135"/>
      <c r="HGI41" s="135"/>
      <c r="HGJ41" s="135"/>
      <c r="HGK41" s="135"/>
      <c r="HGL41" s="135"/>
      <c r="HGM41" s="135"/>
      <c r="HGN41" s="135"/>
      <c r="HGO41" s="135"/>
      <c r="HGP41" s="135"/>
      <c r="HGQ41" s="135"/>
      <c r="HGR41" s="135"/>
      <c r="HGS41" s="135"/>
      <c r="HGT41" s="135"/>
      <c r="HGU41" s="135"/>
      <c r="HGV41" s="135"/>
      <c r="HGW41" s="135"/>
      <c r="HGX41" s="135"/>
      <c r="HGY41" s="135"/>
      <c r="HGZ41" s="135"/>
      <c r="HHA41" s="135"/>
      <c r="HHB41" s="135"/>
      <c r="HHC41" s="135"/>
      <c r="HHD41" s="135"/>
      <c r="HHE41" s="135"/>
      <c r="HHF41" s="135"/>
      <c r="HHG41" s="135"/>
      <c r="HHH41" s="135"/>
      <c r="HHI41" s="135"/>
      <c r="HHJ41" s="135"/>
      <c r="HHK41" s="135"/>
      <c r="HHL41" s="135"/>
      <c r="HHM41" s="135"/>
      <c r="HHN41" s="135"/>
      <c r="HHO41" s="135"/>
      <c r="HHP41" s="135"/>
      <c r="HHQ41" s="135"/>
      <c r="HHR41" s="135"/>
      <c r="HHS41" s="135"/>
      <c r="HHT41" s="135"/>
      <c r="HHU41" s="135"/>
      <c r="HHV41" s="135"/>
      <c r="HHW41" s="135"/>
      <c r="HHX41" s="135"/>
      <c r="HHY41" s="135"/>
      <c r="HHZ41" s="135"/>
      <c r="HIA41" s="135"/>
      <c r="HIB41" s="135"/>
      <c r="HIC41" s="135"/>
      <c r="HID41" s="135"/>
      <c r="HIE41" s="135"/>
      <c r="HIF41" s="135"/>
      <c r="HIG41" s="135"/>
      <c r="HIH41" s="135"/>
      <c r="HII41" s="135"/>
      <c r="HIJ41" s="135"/>
      <c r="HIK41" s="135"/>
      <c r="HIL41" s="135"/>
      <c r="HIM41" s="135"/>
      <c r="HIN41" s="135"/>
      <c r="HIO41" s="135"/>
      <c r="HIP41" s="135"/>
      <c r="HIQ41" s="135"/>
      <c r="HIR41" s="135"/>
      <c r="HIS41" s="135"/>
      <c r="HIT41" s="135"/>
      <c r="HIU41" s="135"/>
      <c r="HIV41" s="135"/>
      <c r="HIW41" s="135"/>
      <c r="HIX41" s="135"/>
      <c r="HIY41" s="135"/>
      <c r="HIZ41" s="135"/>
      <c r="HJA41" s="135"/>
      <c r="HJB41" s="135"/>
      <c r="HJC41" s="135"/>
      <c r="HJD41" s="135"/>
      <c r="HJE41" s="135"/>
      <c r="HJF41" s="135"/>
      <c r="HJG41" s="135"/>
      <c r="HJH41" s="135"/>
      <c r="HJI41" s="135"/>
      <c r="HJJ41" s="135"/>
      <c r="HJK41" s="135"/>
      <c r="HJL41" s="135"/>
      <c r="HJM41" s="135"/>
      <c r="HJN41" s="135"/>
      <c r="HJO41" s="135"/>
      <c r="HJP41" s="135"/>
      <c r="HJQ41" s="135"/>
      <c r="HJR41" s="135"/>
      <c r="HJS41" s="135"/>
      <c r="HJT41" s="135"/>
      <c r="HJU41" s="135"/>
      <c r="HJV41" s="135"/>
      <c r="HJW41" s="135"/>
      <c r="HJX41" s="135"/>
      <c r="HJY41" s="135"/>
      <c r="HJZ41" s="135"/>
      <c r="HKA41" s="135"/>
      <c r="HKB41" s="135"/>
      <c r="HKC41" s="135"/>
      <c r="HKD41" s="135"/>
      <c r="HKE41" s="135"/>
      <c r="HKF41" s="135"/>
      <c r="HKG41" s="135"/>
      <c r="HKH41" s="135"/>
      <c r="HKI41" s="135"/>
      <c r="HKJ41" s="135"/>
      <c r="HKK41" s="135"/>
      <c r="HKL41" s="135"/>
      <c r="HKM41" s="135"/>
      <c r="HKN41" s="135"/>
      <c r="HKO41" s="135"/>
      <c r="HKP41" s="135"/>
      <c r="HKQ41" s="135"/>
      <c r="HKR41" s="135"/>
      <c r="HKS41" s="135"/>
      <c r="HKT41" s="135"/>
      <c r="HKU41" s="135"/>
      <c r="HKV41" s="135"/>
      <c r="HKW41" s="135"/>
      <c r="HKX41" s="135"/>
      <c r="HKY41" s="135"/>
      <c r="HKZ41" s="135"/>
      <c r="HLA41" s="135"/>
      <c r="HLB41" s="135"/>
      <c r="HLC41" s="135"/>
      <c r="HLD41" s="135"/>
      <c r="HLE41" s="135"/>
      <c r="HLF41" s="135"/>
      <c r="HLG41" s="135"/>
      <c r="HLH41" s="135"/>
      <c r="HLI41" s="135"/>
      <c r="HLJ41" s="135"/>
      <c r="HLK41" s="135"/>
      <c r="HLL41" s="135"/>
      <c r="HLM41" s="135"/>
      <c r="HLN41" s="135"/>
      <c r="HLO41" s="135"/>
      <c r="HLP41" s="135"/>
      <c r="HLQ41" s="135"/>
      <c r="HLR41" s="135"/>
      <c r="HLS41" s="135"/>
      <c r="HLT41" s="135"/>
      <c r="HLU41" s="135"/>
      <c r="HLV41" s="135"/>
      <c r="HLW41" s="135"/>
      <c r="HLX41" s="135"/>
      <c r="HLY41" s="135"/>
      <c r="HLZ41" s="135"/>
      <c r="HMA41" s="135"/>
      <c r="HMB41" s="135"/>
      <c r="HMC41" s="135"/>
      <c r="HMD41" s="135"/>
      <c r="HME41" s="135"/>
      <c r="HMF41" s="135"/>
      <c r="HMG41" s="135"/>
      <c r="HMH41" s="135"/>
      <c r="HMI41" s="135"/>
      <c r="HMJ41" s="135"/>
      <c r="HMK41" s="135"/>
      <c r="HML41" s="135"/>
      <c r="HMM41" s="135"/>
      <c r="HMN41" s="135"/>
      <c r="HMO41" s="135"/>
      <c r="HMP41" s="135"/>
      <c r="HMQ41" s="135"/>
      <c r="HMR41" s="135"/>
      <c r="HMS41" s="135"/>
      <c r="HMT41" s="135"/>
      <c r="HMU41" s="135"/>
      <c r="HMV41" s="135"/>
      <c r="HMW41" s="135"/>
      <c r="HMX41" s="135"/>
      <c r="HMY41" s="135"/>
      <c r="HMZ41" s="135"/>
      <c r="HNA41" s="135"/>
      <c r="HNB41" s="135"/>
      <c r="HNC41" s="135"/>
      <c r="HND41" s="135"/>
      <c r="HNE41" s="135"/>
      <c r="HNF41" s="135"/>
      <c r="HNG41" s="135"/>
      <c r="HNH41" s="135"/>
      <c r="HNI41" s="135"/>
      <c r="HNJ41" s="135"/>
      <c r="HNK41" s="135"/>
      <c r="HNL41" s="135"/>
      <c r="HNM41" s="135"/>
      <c r="HNN41" s="135"/>
      <c r="HNO41" s="135"/>
      <c r="HNP41" s="135"/>
      <c r="HNQ41" s="135"/>
      <c r="HNR41" s="135"/>
      <c r="HNS41" s="135"/>
      <c r="HNT41" s="135"/>
      <c r="HNU41" s="135"/>
      <c r="HNV41" s="135"/>
      <c r="HNW41" s="135"/>
      <c r="HNX41" s="135"/>
      <c r="HNY41" s="135"/>
      <c r="HNZ41" s="135"/>
      <c r="HOA41" s="135"/>
      <c r="HOB41" s="135"/>
      <c r="HOC41" s="135"/>
      <c r="HOD41" s="135"/>
      <c r="HOE41" s="135"/>
      <c r="HOF41" s="135"/>
      <c r="HOG41" s="135"/>
      <c r="HOH41" s="135"/>
      <c r="HOI41" s="135"/>
      <c r="HOJ41" s="135"/>
      <c r="HOK41" s="135"/>
      <c r="HOL41" s="135"/>
      <c r="HOM41" s="135"/>
      <c r="HON41" s="135"/>
      <c r="HOO41" s="135"/>
      <c r="HOP41" s="135"/>
      <c r="HOQ41" s="135"/>
      <c r="HOR41" s="135"/>
      <c r="HOS41" s="135"/>
      <c r="HOT41" s="135"/>
      <c r="HOU41" s="135"/>
      <c r="HOV41" s="135"/>
      <c r="HOW41" s="135"/>
      <c r="HOX41" s="135"/>
      <c r="HOY41" s="135"/>
      <c r="HOZ41" s="135"/>
      <c r="HPA41" s="135"/>
      <c r="HPB41" s="135"/>
      <c r="HPC41" s="135"/>
      <c r="HPD41" s="135"/>
      <c r="HPE41" s="135"/>
      <c r="HPF41" s="135"/>
      <c r="HPG41" s="135"/>
      <c r="HPH41" s="135"/>
      <c r="HPI41" s="135"/>
      <c r="HPJ41" s="135"/>
      <c r="HPK41" s="135"/>
      <c r="HPL41" s="135"/>
      <c r="HPM41" s="135"/>
      <c r="HPN41" s="135"/>
      <c r="HPO41" s="135"/>
      <c r="HPP41" s="135"/>
      <c r="HPQ41" s="135"/>
      <c r="HPR41" s="135"/>
      <c r="HPS41" s="135"/>
      <c r="HPT41" s="135"/>
      <c r="HPU41" s="135"/>
      <c r="HPV41" s="135"/>
      <c r="HPW41" s="135"/>
      <c r="HPX41" s="135"/>
      <c r="HPY41" s="135"/>
      <c r="HPZ41" s="135"/>
      <c r="HQA41" s="135"/>
      <c r="HQB41" s="135"/>
      <c r="HQC41" s="135"/>
      <c r="HQD41" s="135"/>
      <c r="HQE41" s="135"/>
      <c r="HQF41" s="135"/>
      <c r="HQG41" s="135"/>
      <c r="HQH41" s="135"/>
      <c r="HQI41" s="135"/>
      <c r="HQJ41" s="135"/>
      <c r="HQK41" s="135"/>
      <c r="HQL41" s="135"/>
      <c r="HQM41" s="135"/>
      <c r="HQN41" s="135"/>
      <c r="HQO41" s="135"/>
      <c r="HQP41" s="135"/>
      <c r="HQQ41" s="135"/>
      <c r="HQR41" s="135"/>
      <c r="HQS41" s="135"/>
      <c r="HQT41" s="135"/>
      <c r="HQU41" s="135"/>
      <c r="HQV41" s="135"/>
      <c r="HQW41" s="135"/>
      <c r="HQX41" s="135"/>
      <c r="HQY41" s="135"/>
      <c r="HQZ41" s="135"/>
      <c r="HRA41" s="135"/>
      <c r="HRB41" s="135"/>
      <c r="HRC41" s="135"/>
      <c r="HRD41" s="135"/>
      <c r="HRE41" s="135"/>
      <c r="HRF41" s="135"/>
      <c r="HRG41" s="135"/>
      <c r="HRH41" s="135"/>
      <c r="HRI41" s="135"/>
      <c r="HRJ41" s="135"/>
      <c r="HRK41" s="135"/>
      <c r="HRL41" s="135"/>
      <c r="HRM41" s="135"/>
      <c r="HRN41" s="135"/>
      <c r="HRO41" s="135"/>
      <c r="HRP41" s="135"/>
      <c r="HRQ41" s="135"/>
      <c r="HRR41" s="135"/>
      <c r="HRS41" s="135"/>
      <c r="HRT41" s="135"/>
      <c r="HRU41" s="135"/>
      <c r="HRV41" s="135"/>
      <c r="HRW41" s="135"/>
      <c r="HRX41" s="135"/>
      <c r="HRY41" s="135"/>
      <c r="HRZ41" s="135"/>
      <c r="HSA41" s="135"/>
      <c r="HSB41" s="135"/>
      <c r="HSC41" s="135"/>
      <c r="HSD41" s="135"/>
      <c r="HSE41" s="135"/>
      <c r="HSF41" s="135"/>
      <c r="HSG41" s="135"/>
      <c r="HSH41" s="135"/>
      <c r="HSI41" s="135"/>
      <c r="HSJ41" s="135"/>
      <c r="HSK41" s="135"/>
      <c r="HSL41" s="135"/>
      <c r="HSM41" s="135"/>
      <c r="HSN41" s="135"/>
      <c r="HSO41" s="135"/>
      <c r="HSP41" s="135"/>
      <c r="HSQ41" s="135"/>
      <c r="HSR41" s="135"/>
      <c r="HSS41" s="135"/>
      <c r="HST41" s="135"/>
      <c r="HSU41" s="135"/>
      <c r="HSV41" s="135"/>
      <c r="HSW41" s="135"/>
      <c r="HSX41" s="135"/>
      <c r="HSY41" s="135"/>
      <c r="HSZ41" s="135"/>
      <c r="HTA41" s="135"/>
      <c r="HTB41" s="135"/>
      <c r="HTC41" s="135"/>
      <c r="HTD41" s="135"/>
      <c r="HTE41" s="135"/>
      <c r="HTF41" s="135"/>
      <c r="HTG41" s="135"/>
      <c r="HTH41" s="135"/>
      <c r="HTI41" s="135"/>
      <c r="HTJ41" s="135"/>
      <c r="HTK41" s="135"/>
      <c r="HTL41" s="135"/>
      <c r="HTM41" s="135"/>
      <c r="HTN41" s="135"/>
      <c r="HTO41" s="135"/>
      <c r="HTP41" s="135"/>
      <c r="HTQ41" s="135"/>
      <c r="HTR41" s="135"/>
      <c r="HTS41" s="135"/>
      <c r="HTT41" s="135"/>
      <c r="HTU41" s="135"/>
      <c r="HTV41" s="135"/>
      <c r="HTW41" s="135"/>
      <c r="HTX41" s="135"/>
      <c r="HTY41" s="135"/>
      <c r="HTZ41" s="135"/>
      <c r="HUA41" s="135"/>
      <c r="HUB41" s="135"/>
      <c r="HUC41" s="135"/>
      <c r="HUD41" s="135"/>
      <c r="HUE41" s="135"/>
      <c r="HUF41" s="135"/>
      <c r="HUG41" s="135"/>
      <c r="HUH41" s="135"/>
      <c r="HUI41" s="135"/>
      <c r="HUJ41" s="135"/>
      <c r="HUK41" s="135"/>
      <c r="HUL41" s="135"/>
      <c r="HUM41" s="135"/>
      <c r="HUN41" s="135"/>
      <c r="HUO41" s="135"/>
      <c r="HUP41" s="135"/>
      <c r="HUQ41" s="135"/>
      <c r="HUR41" s="135"/>
      <c r="HUS41" s="135"/>
      <c r="HUT41" s="135"/>
      <c r="HUU41" s="135"/>
      <c r="HUV41" s="135"/>
      <c r="HUW41" s="135"/>
      <c r="HUX41" s="135"/>
      <c r="HUY41" s="135"/>
      <c r="HUZ41" s="135"/>
      <c r="HVA41" s="135"/>
      <c r="HVB41" s="135"/>
      <c r="HVC41" s="135"/>
      <c r="HVD41" s="135"/>
      <c r="HVE41" s="135"/>
      <c r="HVF41" s="135"/>
      <c r="HVG41" s="135"/>
      <c r="HVH41" s="135"/>
      <c r="HVI41" s="135"/>
      <c r="HVJ41" s="135"/>
      <c r="HVK41" s="135"/>
      <c r="HVL41" s="135"/>
      <c r="HVM41" s="135"/>
      <c r="HVN41" s="135"/>
      <c r="HVO41" s="135"/>
      <c r="HVP41" s="135"/>
      <c r="HVQ41" s="135"/>
      <c r="HVR41" s="135"/>
      <c r="HVS41" s="135"/>
      <c r="HVT41" s="135"/>
      <c r="HVU41" s="135"/>
      <c r="HVV41" s="135"/>
      <c r="HVW41" s="135"/>
      <c r="HVX41" s="135"/>
      <c r="HVY41" s="135"/>
      <c r="HVZ41" s="135"/>
      <c r="HWA41" s="135"/>
      <c r="HWB41" s="135"/>
      <c r="HWC41" s="135"/>
      <c r="HWD41" s="135"/>
      <c r="HWE41" s="135"/>
      <c r="HWF41" s="135"/>
      <c r="HWG41" s="135"/>
      <c r="HWH41" s="135"/>
      <c r="HWI41" s="135"/>
      <c r="HWJ41" s="135"/>
      <c r="HWK41" s="135"/>
      <c r="HWL41" s="135"/>
      <c r="HWM41" s="135"/>
      <c r="HWN41" s="135"/>
      <c r="HWO41" s="135"/>
      <c r="HWP41" s="135"/>
      <c r="HWQ41" s="135"/>
      <c r="HWR41" s="135"/>
      <c r="HWS41" s="135"/>
      <c r="HWT41" s="135"/>
      <c r="HWU41" s="135"/>
      <c r="HWV41" s="135"/>
      <c r="HWW41" s="135"/>
      <c r="HWX41" s="135"/>
      <c r="HWY41" s="135"/>
      <c r="HWZ41" s="135"/>
      <c r="HXA41" s="135"/>
      <c r="HXB41" s="135"/>
      <c r="HXC41" s="135"/>
      <c r="HXD41" s="135"/>
      <c r="HXE41" s="135"/>
      <c r="HXF41" s="135"/>
      <c r="HXG41" s="135"/>
      <c r="HXH41" s="135"/>
      <c r="HXI41" s="135"/>
      <c r="HXJ41" s="135"/>
      <c r="HXK41" s="135"/>
      <c r="HXL41" s="135"/>
      <c r="HXM41" s="135"/>
      <c r="HXN41" s="135"/>
      <c r="HXO41" s="135"/>
      <c r="HXP41" s="135"/>
      <c r="HXQ41" s="135"/>
      <c r="HXR41" s="135"/>
      <c r="HXS41" s="135"/>
      <c r="HXT41" s="135"/>
      <c r="HXU41" s="135"/>
      <c r="HXV41" s="135"/>
      <c r="HXW41" s="135"/>
      <c r="HXX41" s="135"/>
      <c r="HXY41" s="135"/>
      <c r="HXZ41" s="135"/>
      <c r="HYA41" s="135"/>
      <c r="HYB41" s="135"/>
      <c r="HYC41" s="135"/>
      <c r="HYD41" s="135"/>
      <c r="HYE41" s="135"/>
      <c r="HYF41" s="135"/>
      <c r="HYG41" s="135"/>
      <c r="HYH41" s="135"/>
      <c r="HYI41" s="135"/>
      <c r="HYJ41" s="135"/>
      <c r="HYK41" s="135"/>
      <c r="HYL41" s="135"/>
      <c r="HYM41" s="135"/>
      <c r="HYN41" s="135"/>
      <c r="HYO41" s="135"/>
      <c r="HYP41" s="135"/>
      <c r="HYQ41" s="135"/>
      <c r="HYR41" s="135"/>
      <c r="HYS41" s="135"/>
      <c r="HYT41" s="135"/>
      <c r="HYU41" s="135"/>
      <c r="HYV41" s="135"/>
      <c r="HYW41" s="135"/>
      <c r="HYX41" s="135"/>
      <c r="HYY41" s="135"/>
      <c r="HYZ41" s="135"/>
      <c r="HZA41" s="135"/>
      <c r="HZB41" s="135"/>
      <c r="HZC41" s="135"/>
      <c r="HZD41" s="135"/>
      <c r="HZE41" s="135"/>
      <c r="HZF41" s="135"/>
      <c r="HZG41" s="135"/>
      <c r="HZH41" s="135"/>
      <c r="HZI41" s="135"/>
      <c r="HZJ41" s="135"/>
      <c r="HZK41" s="135"/>
      <c r="HZL41" s="135"/>
      <c r="HZM41" s="135"/>
      <c r="HZN41" s="135"/>
      <c r="HZO41" s="135"/>
      <c r="HZP41" s="135"/>
      <c r="HZQ41" s="135"/>
      <c r="HZR41" s="135"/>
      <c r="HZS41" s="135"/>
      <c r="HZT41" s="135"/>
      <c r="HZU41" s="135"/>
      <c r="HZV41" s="135"/>
      <c r="HZW41" s="135"/>
      <c r="HZX41" s="135"/>
      <c r="HZY41" s="135"/>
      <c r="HZZ41" s="135"/>
      <c r="IAA41" s="135"/>
      <c r="IAB41" s="135"/>
      <c r="IAC41" s="135"/>
      <c r="IAD41" s="135"/>
      <c r="IAE41" s="135"/>
      <c r="IAF41" s="135"/>
      <c r="IAG41" s="135"/>
      <c r="IAH41" s="135"/>
      <c r="IAI41" s="135"/>
      <c r="IAJ41" s="135"/>
      <c r="IAK41" s="135"/>
      <c r="IAL41" s="135"/>
      <c r="IAM41" s="135"/>
      <c r="IAN41" s="135"/>
      <c r="IAO41" s="135"/>
      <c r="IAP41" s="135"/>
      <c r="IAQ41" s="135"/>
      <c r="IAR41" s="135"/>
      <c r="IAS41" s="135"/>
      <c r="IAT41" s="135"/>
      <c r="IAU41" s="135"/>
      <c r="IAV41" s="135"/>
      <c r="IAW41" s="135"/>
      <c r="IAX41" s="135"/>
      <c r="IAY41" s="135"/>
      <c r="IAZ41" s="135"/>
      <c r="IBA41" s="135"/>
      <c r="IBB41" s="135"/>
      <c r="IBC41" s="135"/>
      <c r="IBD41" s="135"/>
      <c r="IBE41" s="135"/>
      <c r="IBF41" s="135"/>
      <c r="IBG41" s="135"/>
      <c r="IBH41" s="135"/>
      <c r="IBI41" s="135"/>
      <c r="IBJ41" s="135"/>
      <c r="IBK41" s="135"/>
      <c r="IBL41" s="135"/>
      <c r="IBM41" s="135"/>
      <c r="IBN41" s="135"/>
      <c r="IBO41" s="135"/>
      <c r="IBP41" s="135"/>
      <c r="IBQ41" s="135"/>
      <c r="IBR41" s="135"/>
      <c r="IBS41" s="135"/>
      <c r="IBT41" s="135"/>
      <c r="IBU41" s="135"/>
      <c r="IBV41" s="135"/>
      <c r="IBW41" s="135"/>
      <c r="IBX41" s="135"/>
      <c r="IBY41" s="135"/>
      <c r="IBZ41" s="135"/>
      <c r="ICA41" s="135"/>
      <c r="ICB41" s="135"/>
      <c r="ICC41" s="135"/>
      <c r="ICD41" s="135"/>
      <c r="ICE41" s="135"/>
      <c r="ICF41" s="135"/>
      <c r="ICG41" s="135"/>
      <c r="ICH41" s="135"/>
      <c r="ICI41" s="135"/>
      <c r="ICJ41" s="135"/>
      <c r="ICK41" s="135"/>
      <c r="ICL41" s="135"/>
      <c r="ICM41" s="135"/>
      <c r="ICN41" s="135"/>
      <c r="ICO41" s="135"/>
      <c r="ICP41" s="135"/>
      <c r="ICQ41" s="135"/>
      <c r="ICR41" s="135"/>
      <c r="ICS41" s="135"/>
      <c r="ICT41" s="135"/>
      <c r="ICU41" s="135"/>
      <c r="ICV41" s="135"/>
      <c r="ICW41" s="135"/>
      <c r="ICX41" s="135"/>
      <c r="ICY41" s="135"/>
      <c r="ICZ41" s="135"/>
      <c r="IDA41" s="135"/>
      <c r="IDB41" s="135"/>
      <c r="IDC41" s="135"/>
      <c r="IDD41" s="135"/>
      <c r="IDE41" s="135"/>
      <c r="IDF41" s="135"/>
      <c r="IDG41" s="135"/>
      <c r="IDH41" s="135"/>
      <c r="IDI41" s="135"/>
      <c r="IDJ41" s="135"/>
      <c r="IDK41" s="135"/>
      <c r="IDL41" s="135"/>
      <c r="IDM41" s="135"/>
      <c r="IDN41" s="135"/>
      <c r="IDO41" s="135"/>
      <c r="IDP41" s="135"/>
      <c r="IDQ41" s="135"/>
      <c r="IDR41" s="135"/>
      <c r="IDS41" s="135"/>
      <c r="IDT41" s="135"/>
      <c r="IDU41" s="135"/>
      <c r="IDV41" s="135"/>
      <c r="IDW41" s="135"/>
      <c r="IDX41" s="135"/>
      <c r="IDY41" s="135"/>
      <c r="IDZ41" s="135"/>
      <c r="IEA41" s="135"/>
      <c r="IEB41" s="135"/>
      <c r="IEC41" s="135"/>
      <c r="IED41" s="135"/>
      <c r="IEE41" s="135"/>
      <c r="IEF41" s="135"/>
      <c r="IEG41" s="135"/>
      <c r="IEH41" s="135"/>
      <c r="IEI41" s="135"/>
      <c r="IEJ41" s="135"/>
      <c r="IEK41" s="135"/>
      <c r="IEL41" s="135"/>
      <c r="IEM41" s="135"/>
      <c r="IEN41" s="135"/>
      <c r="IEO41" s="135"/>
      <c r="IEP41" s="135"/>
      <c r="IEQ41" s="135"/>
      <c r="IER41" s="135"/>
      <c r="IES41" s="135"/>
      <c r="IET41" s="135"/>
      <c r="IEU41" s="135"/>
      <c r="IEV41" s="135"/>
      <c r="IEW41" s="135"/>
      <c r="IEX41" s="135"/>
      <c r="IEY41" s="135"/>
      <c r="IEZ41" s="135"/>
      <c r="IFA41" s="135"/>
      <c r="IFB41" s="135"/>
      <c r="IFC41" s="135"/>
      <c r="IFD41" s="135"/>
      <c r="IFE41" s="135"/>
      <c r="IFF41" s="135"/>
      <c r="IFG41" s="135"/>
      <c r="IFH41" s="135"/>
      <c r="IFI41" s="135"/>
      <c r="IFJ41" s="135"/>
      <c r="IFK41" s="135"/>
      <c r="IFL41" s="135"/>
      <c r="IFM41" s="135"/>
      <c r="IFN41" s="135"/>
      <c r="IFO41" s="135"/>
      <c r="IFP41" s="135"/>
      <c r="IFQ41" s="135"/>
      <c r="IFR41" s="135"/>
      <c r="IFS41" s="135"/>
      <c r="IFT41" s="135"/>
      <c r="IFU41" s="135"/>
      <c r="IFV41" s="135"/>
      <c r="IFW41" s="135"/>
      <c r="IFX41" s="135"/>
      <c r="IFY41" s="135"/>
      <c r="IFZ41" s="135"/>
      <c r="IGA41" s="135"/>
      <c r="IGB41" s="135"/>
      <c r="IGC41" s="135"/>
      <c r="IGD41" s="135"/>
      <c r="IGE41" s="135"/>
      <c r="IGF41" s="135"/>
      <c r="IGG41" s="135"/>
      <c r="IGH41" s="135"/>
      <c r="IGI41" s="135"/>
      <c r="IGJ41" s="135"/>
      <c r="IGK41" s="135"/>
      <c r="IGL41" s="135"/>
      <c r="IGM41" s="135"/>
      <c r="IGN41" s="135"/>
      <c r="IGO41" s="135"/>
      <c r="IGP41" s="135"/>
      <c r="IGQ41" s="135"/>
      <c r="IGR41" s="135"/>
      <c r="IGS41" s="135"/>
      <c r="IGT41" s="135"/>
      <c r="IGU41" s="135"/>
      <c r="IGV41" s="135"/>
      <c r="IGW41" s="135"/>
      <c r="IGX41" s="135"/>
      <c r="IGY41" s="135"/>
      <c r="IGZ41" s="135"/>
      <c r="IHA41" s="135"/>
      <c r="IHB41" s="135"/>
      <c r="IHC41" s="135"/>
      <c r="IHD41" s="135"/>
      <c r="IHE41" s="135"/>
      <c r="IHF41" s="135"/>
      <c r="IHG41" s="135"/>
      <c r="IHH41" s="135"/>
      <c r="IHI41" s="135"/>
      <c r="IHJ41" s="135"/>
      <c r="IHK41" s="135"/>
      <c r="IHL41" s="135"/>
      <c r="IHM41" s="135"/>
      <c r="IHN41" s="135"/>
      <c r="IHO41" s="135"/>
      <c r="IHP41" s="135"/>
      <c r="IHQ41" s="135"/>
      <c r="IHR41" s="135"/>
      <c r="IHS41" s="135"/>
      <c r="IHT41" s="135"/>
      <c r="IHU41" s="135"/>
      <c r="IHV41" s="135"/>
      <c r="IHW41" s="135"/>
      <c r="IHX41" s="135"/>
      <c r="IHY41" s="135"/>
      <c r="IHZ41" s="135"/>
      <c r="IIA41" s="135"/>
      <c r="IIB41" s="135"/>
      <c r="IIC41" s="135"/>
      <c r="IID41" s="135"/>
      <c r="IIE41" s="135"/>
      <c r="IIF41" s="135"/>
      <c r="IIG41" s="135"/>
      <c r="IIH41" s="135"/>
      <c r="III41" s="135"/>
      <c r="IIJ41" s="135"/>
      <c r="IIK41" s="135"/>
      <c r="IIL41" s="135"/>
      <c r="IIM41" s="135"/>
      <c r="IIN41" s="135"/>
      <c r="IIO41" s="135"/>
      <c r="IIP41" s="135"/>
      <c r="IIQ41" s="135"/>
      <c r="IIR41" s="135"/>
      <c r="IIS41" s="135"/>
      <c r="IIT41" s="135"/>
      <c r="IIU41" s="135"/>
      <c r="IIV41" s="135"/>
      <c r="IIW41" s="135"/>
      <c r="IIX41" s="135"/>
      <c r="IIY41" s="135"/>
      <c r="IIZ41" s="135"/>
      <c r="IJA41" s="135"/>
      <c r="IJB41" s="135"/>
      <c r="IJC41" s="135"/>
      <c r="IJD41" s="135"/>
      <c r="IJE41" s="135"/>
      <c r="IJF41" s="135"/>
      <c r="IJG41" s="135"/>
      <c r="IJH41" s="135"/>
      <c r="IJI41" s="135"/>
      <c r="IJJ41" s="135"/>
      <c r="IJK41" s="135"/>
      <c r="IJL41" s="135"/>
      <c r="IJM41" s="135"/>
      <c r="IJN41" s="135"/>
      <c r="IJO41" s="135"/>
      <c r="IJP41" s="135"/>
      <c r="IJQ41" s="135"/>
      <c r="IJR41" s="135"/>
      <c r="IJS41" s="135"/>
      <c r="IJT41" s="135"/>
      <c r="IJU41" s="135"/>
      <c r="IJV41" s="135"/>
      <c r="IJW41" s="135"/>
      <c r="IJX41" s="135"/>
      <c r="IJY41" s="135"/>
      <c r="IJZ41" s="135"/>
      <c r="IKA41" s="135"/>
      <c r="IKB41" s="135"/>
      <c r="IKC41" s="135"/>
      <c r="IKD41" s="135"/>
      <c r="IKE41" s="135"/>
      <c r="IKF41" s="135"/>
      <c r="IKG41" s="135"/>
      <c r="IKH41" s="135"/>
      <c r="IKI41" s="135"/>
      <c r="IKJ41" s="135"/>
      <c r="IKK41" s="135"/>
      <c r="IKL41" s="135"/>
      <c r="IKM41" s="135"/>
      <c r="IKN41" s="135"/>
      <c r="IKO41" s="135"/>
      <c r="IKP41" s="135"/>
      <c r="IKQ41" s="135"/>
      <c r="IKR41" s="135"/>
      <c r="IKS41" s="135"/>
      <c r="IKT41" s="135"/>
      <c r="IKU41" s="135"/>
      <c r="IKV41" s="135"/>
      <c r="IKW41" s="135"/>
      <c r="IKX41" s="135"/>
      <c r="IKY41" s="135"/>
      <c r="IKZ41" s="135"/>
      <c r="ILA41" s="135"/>
      <c r="ILB41" s="135"/>
      <c r="ILC41" s="135"/>
      <c r="ILD41" s="135"/>
      <c r="ILE41" s="135"/>
      <c r="ILF41" s="135"/>
      <c r="ILG41" s="135"/>
      <c r="ILH41" s="135"/>
      <c r="ILI41" s="135"/>
      <c r="ILJ41" s="135"/>
      <c r="ILK41" s="135"/>
      <c r="ILL41" s="135"/>
      <c r="ILM41" s="135"/>
      <c r="ILN41" s="135"/>
      <c r="ILO41" s="135"/>
      <c r="ILP41" s="135"/>
      <c r="ILQ41" s="135"/>
      <c r="ILR41" s="135"/>
      <c r="ILS41" s="135"/>
      <c r="ILT41" s="135"/>
      <c r="ILU41" s="135"/>
      <c r="ILV41" s="135"/>
      <c r="ILW41" s="135"/>
      <c r="ILX41" s="135"/>
      <c r="ILY41" s="135"/>
      <c r="ILZ41" s="135"/>
      <c r="IMA41" s="135"/>
      <c r="IMB41" s="135"/>
      <c r="IMC41" s="135"/>
      <c r="IMD41" s="135"/>
      <c r="IME41" s="135"/>
      <c r="IMF41" s="135"/>
      <c r="IMG41" s="135"/>
      <c r="IMH41" s="135"/>
      <c r="IMI41" s="135"/>
      <c r="IMJ41" s="135"/>
      <c r="IMK41" s="135"/>
      <c r="IML41" s="135"/>
      <c r="IMM41" s="135"/>
      <c r="IMN41" s="135"/>
      <c r="IMO41" s="135"/>
      <c r="IMP41" s="135"/>
      <c r="IMQ41" s="135"/>
      <c r="IMR41" s="135"/>
      <c r="IMS41" s="135"/>
      <c r="IMT41" s="135"/>
      <c r="IMU41" s="135"/>
      <c r="IMV41" s="135"/>
      <c r="IMW41" s="135"/>
      <c r="IMX41" s="135"/>
      <c r="IMY41" s="135"/>
      <c r="IMZ41" s="135"/>
      <c r="INA41" s="135"/>
      <c r="INB41" s="135"/>
      <c r="INC41" s="135"/>
      <c r="IND41" s="135"/>
      <c r="INE41" s="135"/>
      <c r="INF41" s="135"/>
      <c r="ING41" s="135"/>
      <c r="INH41" s="135"/>
      <c r="INI41" s="135"/>
      <c r="INJ41" s="135"/>
      <c r="INK41" s="135"/>
      <c r="INL41" s="135"/>
      <c r="INM41" s="135"/>
      <c r="INN41" s="135"/>
      <c r="INO41" s="135"/>
      <c r="INP41" s="135"/>
      <c r="INQ41" s="135"/>
      <c r="INR41" s="135"/>
      <c r="INS41" s="135"/>
      <c r="INT41" s="135"/>
      <c r="INU41" s="135"/>
      <c r="INV41" s="135"/>
      <c r="INW41" s="135"/>
      <c r="INX41" s="135"/>
      <c r="INY41" s="135"/>
      <c r="INZ41" s="135"/>
      <c r="IOA41" s="135"/>
      <c r="IOB41" s="135"/>
      <c r="IOC41" s="135"/>
      <c r="IOD41" s="135"/>
      <c r="IOE41" s="135"/>
      <c r="IOF41" s="135"/>
      <c r="IOG41" s="135"/>
      <c r="IOH41" s="135"/>
      <c r="IOI41" s="135"/>
      <c r="IOJ41" s="135"/>
      <c r="IOK41" s="135"/>
      <c r="IOL41" s="135"/>
      <c r="IOM41" s="135"/>
      <c r="ION41" s="135"/>
      <c r="IOO41" s="135"/>
      <c r="IOP41" s="135"/>
      <c r="IOQ41" s="135"/>
      <c r="IOR41" s="135"/>
      <c r="IOS41" s="135"/>
      <c r="IOT41" s="135"/>
      <c r="IOU41" s="135"/>
      <c r="IOV41" s="135"/>
      <c r="IOW41" s="135"/>
      <c r="IOX41" s="135"/>
      <c r="IOY41" s="135"/>
      <c r="IOZ41" s="135"/>
      <c r="IPA41" s="135"/>
      <c r="IPB41" s="135"/>
      <c r="IPC41" s="135"/>
      <c r="IPD41" s="135"/>
      <c r="IPE41" s="135"/>
      <c r="IPF41" s="135"/>
      <c r="IPG41" s="135"/>
      <c r="IPH41" s="135"/>
      <c r="IPI41" s="135"/>
      <c r="IPJ41" s="135"/>
      <c r="IPK41" s="135"/>
      <c r="IPL41" s="135"/>
      <c r="IPM41" s="135"/>
      <c r="IPN41" s="135"/>
      <c r="IPO41" s="135"/>
      <c r="IPP41" s="135"/>
      <c r="IPQ41" s="135"/>
      <c r="IPR41" s="135"/>
      <c r="IPS41" s="135"/>
      <c r="IPT41" s="135"/>
      <c r="IPU41" s="135"/>
      <c r="IPV41" s="135"/>
      <c r="IPW41" s="135"/>
      <c r="IPX41" s="135"/>
      <c r="IPY41" s="135"/>
      <c r="IPZ41" s="135"/>
      <c r="IQA41" s="135"/>
      <c r="IQB41" s="135"/>
      <c r="IQC41" s="135"/>
      <c r="IQD41" s="135"/>
      <c r="IQE41" s="135"/>
      <c r="IQF41" s="135"/>
      <c r="IQG41" s="135"/>
      <c r="IQH41" s="135"/>
      <c r="IQI41" s="135"/>
      <c r="IQJ41" s="135"/>
      <c r="IQK41" s="135"/>
      <c r="IQL41" s="135"/>
      <c r="IQM41" s="135"/>
      <c r="IQN41" s="135"/>
      <c r="IQO41" s="135"/>
      <c r="IQP41" s="135"/>
      <c r="IQQ41" s="135"/>
      <c r="IQR41" s="135"/>
      <c r="IQS41" s="135"/>
      <c r="IQT41" s="135"/>
      <c r="IQU41" s="135"/>
      <c r="IQV41" s="135"/>
      <c r="IQW41" s="135"/>
      <c r="IQX41" s="135"/>
      <c r="IQY41" s="135"/>
      <c r="IQZ41" s="135"/>
      <c r="IRA41" s="135"/>
      <c r="IRB41" s="135"/>
      <c r="IRC41" s="135"/>
      <c r="IRD41" s="135"/>
      <c r="IRE41" s="135"/>
      <c r="IRF41" s="135"/>
      <c r="IRG41" s="135"/>
      <c r="IRH41" s="135"/>
      <c r="IRI41" s="135"/>
      <c r="IRJ41" s="135"/>
      <c r="IRK41" s="135"/>
      <c r="IRL41" s="135"/>
      <c r="IRM41" s="135"/>
      <c r="IRN41" s="135"/>
      <c r="IRO41" s="135"/>
      <c r="IRP41" s="135"/>
      <c r="IRQ41" s="135"/>
      <c r="IRR41" s="135"/>
      <c r="IRS41" s="135"/>
      <c r="IRT41" s="135"/>
      <c r="IRU41" s="135"/>
      <c r="IRV41" s="135"/>
      <c r="IRW41" s="135"/>
      <c r="IRX41" s="135"/>
      <c r="IRY41" s="135"/>
      <c r="IRZ41" s="135"/>
      <c r="ISA41" s="135"/>
      <c r="ISB41" s="135"/>
      <c r="ISC41" s="135"/>
      <c r="ISD41" s="135"/>
      <c r="ISE41" s="135"/>
      <c r="ISF41" s="135"/>
      <c r="ISG41" s="135"/>
      <c r="ISH41" s="135"/>
      <c r="ISI41" s="135"/>
      <c r="ISJ41" s="135"/>
      <c r="ISK41" s="135"/>
      <c r="ISL41" s="135"/>
      <c r="ISM41" s="135"/>
      <c r="ISN41" s="135"/>
      <c r="ISO41" s="135"/>
      <c r="ISP41" s="135"/>
      <c r="ISQ41" s="135"/>
      <c r="ISR41" s="135"/>
      <c r="ISS41" s="135"/>
      <c r="IST41" s="135"/>
      <c r="ISU41" s="135"/>
      <c r="ISV41" s="135"/>
      <c r="ISW41" s="135"/>
      <c r="ISX41" s="135"/>
      <c r="ISY41" s="135"/>
      <c r="ISZ41" s="135"/>
      <c r="ITA41" s="135"/>
      <c r="ITB41" s="135"/>
      <c r="ITC41" s="135"/>
      <c r="ITD41" s="135"/>
      <c r="ITE41" s="135"/>
      <c r="ITF41" s="135"/>
      <c r="ITG41" s="135"/>
      <c r="ITH41" s="135"/>
      <c r="ITI41" s="135"/>
      <c r="ITJ41" s="135"/>
      <c r="ITK41" s="135"/>
      <c r="ITL41" s="135"/>
      <c r="ITM41" s="135"/>
      <c r="ITN41" s="135"/>
      <c r="ITO41" s="135"/>
      <c r="ITP41" s="135"/>
      <c r="ITQ41" s="135"/>
      <c r="ITR41" s="135"/>
      <c r="ITS41" s="135"/>
      <c r="ITT41" s="135"/>
      <c r="ITU41" s="135"/>
      <c r="ITV41" s="135"/>
      <c r="ITW41" s="135"/>
      <c r="ITX41" s="135"/>
      <c r="ITY41" s="135"/>
      <c r="ITZ41" s="135"/>
      <c r="IUA41" s="135"/>
      <c r="IUB41" s="135"/>
      <c r="IUC41" s="135"/>
      <c r="IUD41" s="135"/>
      <c r="IUE41" s="135"/>
      <c r="IUF41" s="135"/>
      <c r="IUG41" s="135"/>
      <c r="IUH41" s="135"/>
      <c r="IUI41" s="135"/>
      <c r="IUJ41" s="135"/>
      <c r="IUK41" s="135"/>
      <c r="IUL41" s="135"/>
      <c r="IUM41" s="135"/>
      <c r="IUN41" s="135"/>
      <c r="IUO41" s="135"/>
      <c r="IUP41" s="135"/>
      <c r="IUQ41" s="135"/>
      <c r="IUR41" s="135"/>
      <c r="IUS41" s="135"/>
      <c r="IUT41" s="135"/>
      <c r="IUU41" s="135"/>
      <c r="IUV41" s="135"/>
      <c r="IUW41" s="135"/>
      <c r="IUX41" s="135"/>
      <c r="IUY41" s="135"/>
      <c r="IUZ41" s="135"/>
      <c r="IVA41" s="135"/>
      <c r="IVB41" s="135"/>
      <c r="IVC41" s="135"/>
      <c r="IVD41" s="135"/>
      <c r="IVE41" s="135"/>
      <c r="IVF41" s="135"/>
      <c r="IVG41" s="135"/>
      <c r="IVH41" s="135"/>
      <c r="IVI41" s="135"/>
      <c r="IVJ41" s="135"/>
      <c r="IVK41" s="135"/>
      <c r="IVL41" s="135"/>
      <c r="IVM41" s="135"/>
      <c r="IVN41" s="135"/>
      <c r="IVO41" s="135"/>
      <c r="IVP41" s="135"/>
      <c r="IVQ41" s="135"/>
      <c r="IVR41" s="135"/>
      <c r="IVS41" s="135"/>
      <c r="IVT41" s="135"/>
      <c r="IVU41" s="135"/>
      <c r="IVV41" s="135"/>
      <c r="IVW41" s="135"/>
      <c r="IVX41" s="135"/>
      <c r="IVY41" s="135"/>
      <c r="IVZ41" s="135"/>
      <c r="IWA41" s="135"/>
      <c r="IWB41" s="135"/>
      <c r="IWC41" s="135"/>
      <c r="IWD41" s="135"/>
      <c r="IWE41" s="135"/>
      <c r="IWF41" s="135"/>
      <c r="IWG41" s="135"/>
      <c r="IWH41" s="135"/>
      <c r="IWI41" s="135"/>
      <c r="IWJ41" s="135"/>
      <c r="IWK41" s="135"/>
      <c r="IWL41" s="135"/>
      <c r="IWM41" s="135"/>
      <c r="IWN41" s="135"/>
      <c r="IWO41" s="135"/>
      <c r="IWP41" s="135"/>
      <c r="IWQ41" s="135"/>
      <c r="IWR41" s="135"/>
      <c r="IWS41" s="135"/>
      <c r="IWT41" s="135"/>
      <c r="IWU41" s="135"/>
      <c r="IWV41" s="135"/>
      <c r="IWW41" s="135"/>
      <c r="IWX41" s="135"/>
      <c r="IWY41" s="135"/>
      <c r="IWZ41" s="135"/>
      <c r="IXA41" s="135"/>
      <c r="IXB41" s="135"/>
      <c r="IXC41" s="135"/>
      <c r="IXD41" s="135"/>
      <c r="IXE41" s="135"/>
      <c r="IXF41" s="135"/>
      <c r="IXG41" s="135"/>
      <c r="IXH41" s="135"/>
      <c r="IXI41" s="135"/>
      <c r="IXJ41" s="135"/>
      <c r="IXK41" s="135"/>
      <c r="IXL41" s="135"/>
      <c r="IXM41" s="135"/>
      <c r="IXN41" s="135"/>
      <c r="IXO41" s="135"/>
      <c r="IXP41" s="135"/>
      <c r="IXQ41" s="135"/>
      <c r="IXR41" s="135"/>
      <c r="IXS41" s="135"/>
      <c r="IXT41" s="135"/>
      <c r="IXU41" s="135"/>
      <c r="IXV41" s="135"/>
      <c r="IXW41" s="135"/>
      <c r="IXX41" s="135"/>
      <c r="IXY41" s="135"/>
      <c r="IXZ41" s="135"/>
      <c r="IYA41" s="135"/>
      <c r="IYB41" s="135"/>
      <c r="IYC41" s="135"/>
      <c r="IYD41" s="135"/>
      <c r="IYE41" s="135"/>
      <c r="IYF41" s="135"/>
      <c r="IYG41" s="135"/>
      <c r="IYH41" s="135"/>
      <c r="IYI41" s="135"/>
      <c r="IYJ41" s="135"/>
      <c r="IYK41" s="135"/>
      <c r="IYL41" s="135"/>
      <c r="IYM41" s="135"/>
      <c r="IYN41" s="135"/>
      <c r="IYO41" s="135"/>
      <c r="IYP41" s="135"/>
      <c r="IYQ41" s="135"/>
      <c r="IYR41" s="135"/>
      <c r="IYS41" s="135"/>
      <c r="IYT41" s="135"/>
      <c r="IYU41" s="135"/>
      <c r="IYV41" s="135"/>
      <c r="IYW41" s="135"/>
      <c r="IYX41" s="135"/>
      <c r="IYY41" s="135"/>
      <c r="IYZ41" s="135"/>
      <c r="IZA41" s="135"/>
      <c r="IZB41" s="135"/>
      <c r="IZC41" s="135"/>
      <c r="IZD41" s="135"/>
      <c r="IZE41" s="135"/>
      <c r="IZF41" s="135"/>
      <c r="IZG41" s="135"/>
      <c r="IZH41" s="135"/>
      <c r="IZI41" s="135"/>
      <c r="IZJ41" s="135"/>
      <c r="IZK41" s="135"/>
      <c r="IZL41" s="135"/>
      <c r="IZM41" s="135"/>
      <c r="IZN41" s="135"/>
      <c r="IZO41" s="135"/>
      <c r="IZP41" s="135"/>
      <c r="IZQ41" s="135"/>
      <c r="IZR41" s="135"/>
      <c r="IZS41" s="135"/>
      <c r="IZT41" s="135"/>
      <c r="IZU41" s="135"/>
      <c r="IZV41" s="135"/>
      <c r="IZW41" s="135"/>
      <c r="IZX41" s="135"/>
      <c r="IZY41" s="135"/>
      <c r="IZZ41" s="135"/>
      <c r="JAA41" s="135"/>
      <c r="JAB41" s="135"/>
      <c r="JAC41" s="135"/>
      <c r="JAD41" s="135"/>
      <c r="JAE41" s="135"/>
      <c r="JAF41" s="135"/>
      <c r="JAG41" s="135"/>
      <c r="JAH41" s="135"/>
      <c r="JAI41" s="135"/>
      <c r="JAJ41" s="135"/>
      <c r="JAK41" s="135"/>
      <c r="JAL41" s="135"/>
      <c r="JAM41" s="135"/>
      <c r="JAN41" s="135"/>
      <c r="JAO41" s="135"/>
      <c r="JAP41" s="135"/>
      <c r="JAQ41" s="135"/>
      <c r="JAR41" s="135"/>
      <c r="JAS41" s="135"/>
      <c r="JAT41" s="135"/>
      <c r="JAU41" s="135"/>
      <c r="JAV41" s="135"/>
      <c r="JAW41" s="135"/>
      <c r="JAX41" s="135"/>
      <c r="JAY41" s="135"/>
      <c r="JAZ41" s="135"/>
      <c r="JBA41" s="135"/>
      <c r="JBB41" s="135"/>
      <c r="JBC41" s="135"/>
      <c r="JBD41" s="135"/>
      <c r="JBE41" s="135"/>
      <c r="JBF41" s="135"/>
      <c r="JBG41" s="135"/>
      <c r="JBH41" s="135"/>
      <c r="JBI41" s="135"/>
      <c r="JBJ41" s="135"/>
      <c r="JBK41" s="135"/>
      <c r="JBL41" s="135"/>
      <c r="JBM41" s="135"/>
      <c r="JBN41" s="135"/>
      <c r="JBO41" s="135"/>
      <c r="JBP41" s="135"/>
      <c r="JBQ41" s="135"/>
      <c r="JBR41" s="135"/>
      <c r="JBS41" s="135"/>
      <c r="JBT41" s="135"/>
      <c r="JBU41" s="135"/>
      <c r="JBV41" s="135"/>
      <c r="JBW41" s="135"/>
      <c r="JBX41" s="135"/>
      <c r="JBY41" s="135"/>
      <c r="JBZ41" s="135"/>
      <c r="JCA41" s="135"/>
      <c r="JCB41" s="135"/>
      <c r="JCC41" s="135"/>
      <c r="JCD41" s="135"/>
      <c r="JCE41" s="135"/>
      <c r="JCF41" s="135"/>
      <c r="JCG41" s="135"/>
      <c r="JCH41" s="135"/>
      <c r="JCI41" s="135"/>
      <c r="JCJ41" s="135"/>
      <c r="JCK41" s="135"/>
      <c r="JCL41" s="135"/>
      <c r="JCM41" s="135"/>
      <c r="JCN41" s="135"/>
      <c r="JCO41" s="135"/>
      <c r="JCP41" s="135"/>
      <c r="JCQ41" s="135"/>
      <c r="JCR41" s="135"/>
      <c r="JCS41" s="135"/>
      <c r="JCT41" s="135"/>
      <c r="JCU41" s="135"/>
      <c r="JCV41" s="135"/>
      <c r="JCW41" s="135"/>
      <c r="JCX41" s="135"/>
      <c r="JCY41" s="135"/>
      <c r="JCZ41" s="135"/>
      <c r="JDA41" s="135"/>
      <c r="JDB41" s="135"/>
      <c r="JDC41" s="135"/>
      <c r="JDD41" s="135"/>
      <c r="JDE41" s="135"/>
      <c r="JDF41" s="135"/>
      <c r="JDG41" s="135"/>
      <c r="JDH41" s="135"/>
      <c r="JDI41" s="135"/>
      <c r="JDJ41" s="135"/>
      <c r="JDK41" s="135"/>
      <c r="JDL41" s="135"/>
      <c r="JDM41" s="135"/>
      <c r="JDN41" s="135"/>
      <c r="JDO41" s="135"/>
      <c r="JDP41" s="135"/>
      <c r="JDQ41" s="135"/>
      <c r="JDR41" s="135"/>
      <c r="JDS41" s="135"/>
      <c r="JDT41" s="135"/>
      <c r="JDU41" s="135"/>
      <c r="JDV41" s="135"/>
      <c r="JDW41" s="135"/>
      <c r="JDX41" s="135"/>
      <c r="JDY41" s="135"/>
      <c r="JDZ41" s="135"/>
      <c r="JEA41" s="135"/>
      <c r="JEB41" s="135"/>
      <c r="JEC41" s="135"/>
      <c r="JED41" s="135"/>
      <c r="JEE41" s="135"/>
      <c r="JEF41" s="135"/>
      <c r="JEG41" s="135"/>
      <c r="JEH41" s="135"/>
      <c r="JEI41" s="135"/>
      <c r="JEJ41" s="135"/>
      <c r="JEK41" s="135"/>
      <c r="JEL41" s="135"/>
      <c r="JEM41" s="135"/>
      <c r="JEN41" s="135"/>
      <c r="JEO41" s="135"/>
      <c r="JEP41" s="135"/>
      <c r="JEQ41" s="135"/>
      <c r="JER41" s="135"/>
      <c r="JES41" s="135"/>
      <c r="JET41" s="135"/>
      <c r="JEU41" s="135"/>
      <c r="JEV41" s="135"/>
      <c r="JEW41" s="135"/>
      <c r="JEX41" s="135"/>
      <c r="JEY41" s="135"/>
      <c r="JEZ41" s="135"/>
      <c r="JFA41" s="135"/>
      <c r="JFB41" s="135"/>
      <c r="JFC41" s="135"/>
      <c r="JFD41" s="135"/>
      <c r="JFE41" s="135"/>
      <c r="JFF41" s="135"/>
      <c r="JFG41" s="135"/>
      <c r="JFH41" s="135"/>
      <c r="JFI41" s="135"/>
      <c r="JFJ41" s="135"/>
      <c r="JFK41" s="135"/>
      <c r="JFL41" s="135"/>
      <c r="JFM41" s="135"/>
      <c r="JFN41" s="135"/>
      <c r="JFO41" s="135"/>
      <c r="JFP41" s="135"/>
      <c r="JFQ41" s="135"/>
      <c r="JFR41" s="135"/>
      <c r="JFS41" s="135"/>
      <c r="JFT41" s="135"/>
      <c r="JFU41" s="135"/>
      <c r="JFV41" s="135"/>
      <c r="JFW41" s="135"/>
      <c r="JFX41" s="135"/>
      <c r="JFY41" s="135"/>
      <c r="JFZ41" s="135"/>
      <c r="JGA41" s="135"/>
      <c r="JGB41" s="135"/>
      <c r="JGC41" s="135"/>
      <c r="JGD41" s="135"/>
      <c r="JGE41" s="135"/>
      <c r="JGF41" s="135"/>
      <c r="JGG41" s="135"/>
      <c r="JGH41" s="135"/>
      <c r="JGI41" s="135"/>
      <c r="JGJ41" s="135"/>
      <c r="JGK41" s="135"/>
      <c r="JGL41" s="135"/>
      <c r="JGM41" s="135"/>
      <c r="JGN41" s="135"/>
      <c r="JGO41" s="135"/>
      <c r="JGP41" s="135"/>
      <c r="JGQ41" s="135"/>
      <c r="JGR41" s="135"/>
      <c r="JGS41" s="135"/>
      <c r="JGT41" s="135"/>
      <c r="JGU41" s="135"/>
      <c r="JGV41" s="135"/>
      <c r="JGW41" s="135"/>
      <c r="JGX41" s="135"/>
      <c r="JGY41" s="135"/>
      <c r="JGZ41" s="135"/>
      <c r="JHA41" s="135"/>
      <c r="JHB41" s="135"/>
      <c r="JHC41" s="135"/>
      <c r="JHD41" s="135"/>
      <c r="JHE41" s="135"/>
      <c r="JHF41" s="135"/>
      <c r="JHG41" s="135"/>
      <c r="JHH41" s="135"/>
      <c r="JHI41" s="135"/>
      <c r="JHJ41" s="135"/>
      <c r="JHK41" s="135"/>
      <c r="JHL41" s="135"/>
      <c r="JHM41" s="135"/>
      <c r="JHN41" s="135"/>
      <c r="JHO41" s="135"/>
      <c r="JHP41" s="135"/>
      <c r="JHQ41" s="135"/>
      <c r="JHR41" s="135"/>
      <c r="JHS41" s="135"/>
      <c r="JHT41" s="135"/>
      <c r="JHU41" s="135"/>
      <c r="JHV41" s="135"/>
      <c r="JHW41" s="135"/>
      <c r="JHX41" s="135"/>
      <c r="JHY41" s="135"/>
      <c r="JHZ41" s="135"/>
      <c r="JIA41" s="135"/>
      <c r="JIB41" s="135"/>
      <c r="JIC41" s="135"/>
      <c r="JID41" s="135"/>
      <c r="JIE41" s="135"/>
      <c r="JIF41" s="135"/>
      <c r="JIG41" s="135"/>
      <c r="JIH41" s="135"/>
      <c r="JII41" s="135"/>
      <c r="JIJ41" s="135"/>
      <c r="JIK41" s="135"/>
      <c r="JIL41" s="135"/>
      <c r="JIM41" s="135"/>
      <c r="JIN41" s="135"/>
      <c r="JIO41" s="135"/>
      <c r="JIP41" s="135"/>
      <c r="JIQ41" s="135"/>
      <c r="JIR41" s="135"/>
      <c r="JIS41" s="135"/>
      <c r="JIT41" s="135"/>
      <c r="JIU41" s="135"/>
      <c r="JIV41" s="135"/>
      <c r="JIW41" s="135"/>
      <c r="JIX41" s="135"/>
      <c r="JIY41" s="135"/>
      <c r="JIZ41" s="135"/>
      <c r="JJA41" s="135"/>
      <c r="JJB41" s="135"/>
      <c r="JJC41" s="135"/>
      <c r="JJD41" s="135"/>
      <c r="JJE41" s="135"/>
      <c r="JJF41" s="135"/>
      <c r="JJG41" s="135"/>
      <c r="JJH41" s="135"/>
      <c r="JJI41" s="135"/>
      <c r="JJJ41" s="135"/>
      <c r="JJK41" s="135"/>
      <c r="JJL41" s="135"/>
      <c r="JJM41" s="135"/>
      <c r="JJN41" s="135"/>
      <c r="JJO41" s="135"/>
      <c r="JJP41" s="135"/>
      <c r="JJQ41" s="135"/>
      <c r="JJR41" s="135"/>
      <c r="JJS41" s="135"/>
      <c r="JJT41" s="135"/>
      <c r="JJU41" s="135"/>
      <c r="JJV41" s="135"/>
      <c r="JJW41" s="135"/>
      <c r="JJX41" s="135"/>
      <c r="JJY41" s="135"/>
      <c r="JJZ41" s="135"/>
      <c r="JKA41" s="135"/>
      <c r="JKB41" s="135"/>
      <c r="JKC41" s="135"/>
      <c r="JKD41" s="135"/>
      <c r="JKE41" s="135"/>
      <c r="JKF41" s="135"/>
      <c r="JKG41" s="135"/>
      <c r="JKH41" s="135"/>
      <c r="JKI41" s="135"/>
      <c r="JKJ41" s="135"/>
      <c r="JKK41" s="135"/>
      <c r="JKL41" s="135"/>
      <c r="JKM41" s="135"/>
      <c r="JKN41" s="135"/>
      <c r="JKO41" s="135"/>
      <c r="JKP41" s="135"/>
      <c r="JKQ41" s="135"/>
      <c r="JKR41" s="135"/>
      <c r="JKS41" s="135"/>
      <c r="JKT41" s="135"/>
      <c r="JKU41" s="135"/>
      <c r="JKV41" s="135"/>
      <c r="JKW41" s="135"/>
      <c r="JKX41" s="135"/>
      <c r="JKY41" s="135"/>
      <c r="JKZ41" s="135"/>
      <c r="JLA41" s="135"/>
      <c r="JLB41" s="135"/>
      <c r="JLC41" s="135"/>
      <c r="JLD41" s="135"/>
      <c r="JLE41" s="135"/>
      <c r="JLF41" s="135"/>
      <c r="JLG41" s="135"/>
      <c r="JLH41" s="135"/>
      <c r="JLI41" s="135"/>
      <c r="JLJ41" s="135"/>
      <c r="JLK41" s="135"/>
      <c r="JLL41" s="135"/>
      <c r="JLM41" s="135"/>
      <c r="JLN41" s="135"/>
      <c r="JLO41" s="135"/>
      <c r="JLP41" s="135"/>
      <c r="JLQ41" s="135"/>
      <c r="JLR41" s="135"/>
      <c r="JLS41" s="135"/>
      <c r="JLT41" s="135"/>
      <c r="JLU41" s="135"/>
      <c r="JLV41" s="135"/>
      <c r="JLW41" s="135"/>
      <c r="JLX41" s="135"/>
      <c r="JLY41" s="135"/>
      <c r="JLZ41" s="135"/>
      <c r="JMA41" s="135"/>
      <c r="JMB41" s="135"/>
      <c r="JMC41" s="135"/>
      <c r="JMD41" s="135"/>
      <c r="JME41" s="135"/>
      <c r="JMF41" s="135"/>
      <c r="JMG41" s="135"/>
      <c r="JMH41" s="135"/>
      <c r="JMI41" s="135"/>
      <c r="JMJ41" s="135"/>
      <c r="JMK41" s="135"/>
      <c r="JML41" s="135"/>
      <c r="JMM41" s="135"/>
      <c r="JMN41" s="135"/>
      <c r="JMO41" s="135"/>
      <c r="JMP41" s="135"/>
      <c r="JMQ41" s="135"/>
      <c r="JMR41" s="135"/>
      <c r="JMS41" s="135"/>
      <c r="JMT41" s="135"/>
      <c r="JMU41" s="135"/>
      <c r="JMV41" s="135"/>
      <c r="JMW41" s="135"/>
      <c r="JMX41" s="135"/>
      <c r="JMY41" s="135"/>
      <c r="JMZ41" s="135"/>
      <c r="JNA41" s="135"/>
      <c r="JNB41" s="135"/>
      <c r="JNC41" s="135"/>
      <c r="JND41" s="135"/>
      <c r="JNE41" s="135"/>
      <c r="JNF41" s="135"/>
      <c r="JNG41" s="135"/>
      <c r="JNH41" s="135"/>
      <c r="JNI41" s="135"/>
      <c r="JNJ41" s="135"/>
      <c r="JNK41" s="135"/>
      <c r="JNL41" s="135"/>
      <c r="JNM41" s="135"/>
      <c r="JNN41" s="135"/>
      <c r="JNO41" s="135"/>
      <c r="JNP41" s="135"/>
      <c r="JNQ41" s="135"/>
      <c r="JNR41" s="135"/>
      <c r="JNS41" s="135"/>
      <c r="JNT41" s="135"/>
      <c r="JNU41" s="135"/>
      <c r="JNV41" s="135"/>
      <c r="JNW41" s="135"/>
      <c r="JNX41" s="135"/>
      <c r="JNY41" s="135"/>
      <c r="JNZ41" s="135"/>
      <c r="JOA41" s="135"/>
      <c r="JOB41" s="135"/>
      <c r="JOC41" s="135"/>
      <c r="JOD41" s="135"/>
      <c r="JOE41" s="135"/>
      <c r="JOF41" s="135"/>
      <c r="JOG41" s="135"/>
      <c r="JOH41" s="135"/>
      <c r="JOI41" s="135"/>
      <c r="JOJ41" s="135"/>
      <c r="JOK41" s="135"/>
      <c r="JOL41" s="135"/>
      <c r="JOM41" s="135"/>
      <c r="JON41" s="135"/>
      <c r="JOO41" s="135"/>
      <c r="JOP41" s="135"/>
      <c r="JOQ41" s="135"/>
      <c r="JOR41" s="135"/>
      <c r="JOS41" s="135"/>
      <c r="JOT41" s="135"/>
      <c r="JOU41" s="135"/>
      <c r="JOV41" s="135"/>
      <c r="JOW41" s="135"/>
      <c r="JOX41" s="135"/>
      <c r="JOY41" s="135"/>
      <c r="JOZ41" s="135"/>
      <c r="JPA41" s="135"/>
      <c r="JPB41" s="135"/>
      <c r="JPC41" s="135"/>
      <c r="JPD41" s="135"/>
      <c r="JPE41" s="135"/>
      <c r="JPF41" s="135"/>
      <c r="JPG41" s="135"/>
      <c r="JPH41" s="135"/>
      <c r="JPI41" s="135"/>
      <c r="JPJ41" s="135"/>
      <c r="JPK41" s="135"/>
      <c r="JPL41" s="135"/>
      <c r="JPM41" s="135"/>
      <c r="JPN41" s="135"/>
      <c r="JPO41" s="135"/>
      <c r="JPP41" s="135"/>
      <c r="JPQ41" s="135"/>
      <c r="JPR41" s="135"/>
      <c r="JPS41" s="135"/>
      <c r="JPT41" s="135"/>
      <c r="JPU41" s="135"/>
      <c r="JPV41" s="135"/>
      <c r="JPW41" s="135"/>
      <c r="JPX41" s="135"/>
      <c r="JPY41" s="135"/>
      <c r="JPZ41" s="135"/>
      <c r="JQA41" s="135"/>
      <c r="JQB41" s="135"/>
      <c r="JQC41" s="135"/>
      <c r="JQD41" s="135"/>
      <c r="JQE41" s="135"/>
      <c r="JQF41" s="135"/>
      <c r="JQG41" s="135"/>
      <c r="JQH41" s="135"/>
      <c r="JQI41" s="135"/>
      <c r="JQJ41" s="135"/>
      <c r="JQK41" s="135"/>
      <c r="JQL41" s="135"/>
      <c r="JQM41" s="135"/>
      <c r="JQN41" s="135"/>
      <c r="JQO41" s="135"/>
      <c r="JQP41" s="135"/>
      <c r="JQQ41" s="135"/>
      <c r="JQR41" s="135"/>
      <c r="JQS41" s="135"/>
      <c r="JQT41" s="135"/>
      <c r="JQU41" s="135"/>
      <c r="JQV41" s="135"/>
      <c r="JQW41" s="135"/>
      <c r="JQX41" s="135"/>
      <c r="JQY41" s="135"/>
      <c r="JQZ41" s="135"/>
      <c r="JRA41" s="135"/>
      <c r="JRB41" s="135"/>
      <c r="JRC41" s="135"/>
      <c r="JRD41" s="135"/>
      <c r="JRE41" s="135"/>
      <c r="JRF41" s="135"/>
      <c r="JRG41" s="135"/>
      <c r="JRH41" s="135"/>
      <c r="JRI41" s="135"/>
      <c r="JRJ41" s="135"/>
      <c r="JRK41" s="135"/>
      <c r="JRL41" s="135"/>
      <c r="JRM41" s="135"/>
      <c r="JRN41" s="135"/>
      <c r="JRO41" s="135"/>
      <c r="JRP41" s="135"/>
      <c r="JRQ41" s="135"/>
      <c r="JRR41" s="135"/>
      <c r="JRS41" s="135"/>
      <c r="JRT41" s="135"/>
      <c r="JRU41" s="135"/>
      <c r="JRV41" s="135"/>
      <c r="JRW41" s="135"/>
      <c r="JRX41" s="135"/>
      <c r="JRY41" s="135"/>
      <c r="JRZ41" s="135"/>
      <c r="JSA41" s="135"/>
      <c r="JSB41" s="135"/>
      <c r="JSC41" s="135"/>
      <c r="JSD41" s="135"/>
      <c r="JSE41" s="135"/>
      <c r="JSF41" s="135"/>
      <c r="JSG41" s="135"/>
      <c r="JSH41" s="135"/>
      <c r="JSI41" s="135"/>
      <c r="JSJ41" s="135"/>
      <c r="JSK41" s="135"/>
      <c r="JSL41" s="135"/>
      <c r="JSM41" s="135"/>
      <c r="JSN41" s="135"/>
      <c r="JSO41" s="135"/>
      <c r="JSP41" s="135"/>
      <c r="JSQ41" s="135"/>
      <c r="JSR41" s="135"/>
      <c r="JSS41" s="135"/>
      <c r="JST41" s="135"/>
      <c r="JSU41" s="135"/>
      <c r="JSV41" s="135"/>
      <c r="JSW41" s="135"/>
      <c r="JSX41" s="135"/>
      <c r="JSY41" s="135"/>
      <c r="JSZ41" s="135"/>
      <c r="JTA41" s="135"/>
      <c r="JTB41" s="135"/>
      <c r="JTC41" s="135"/>
      <c r="JTD41" s="135"/>
      <c r="JTE41" s="135"/>
      <c r="JTF41" s="135"/>
      <c r="JTG41" s="135"/>
      <c r="JTH41" s="135"/>
      <c r="JTI41" s="135"/>
      <c r="JTJ41" s="135"/>
      <c r="JTK41" s="135"/>
      <c r="JTL41" s="135"/>
      <c r="JTM41" s="135"/>
      <c r="JTN41" s="135"/>
      <c r="JTO41" s="135"/>
      <c r="JTP41" s="135"/>
      <c r="JTQ41" s="135"/>
      <c r="JTR41" s="135"/>
      <c r="JTS41" s="135"/>
      <c r="JTT41" s="135"/>
      <c r="JTU41" s="135"/>
      <c r="JTV41" s="135"/>
      <c r="JTW41" s="135"/>
      <c r="JTX41" s="135"/>
      <c r="JTY41" s="135"/>
      <c r="JTZ41" s="135"/>
      <c r="JUA41" s="135"/>
      <c r="JUB41" s="135"/>
      <c r="JUC41" s="135"/>
      <c r="JUD41" s="135"/>
      <c r="JUE41" s="135"/>
      <c r="JUF41" s="135"/>
      <c r="JUG41" s="135"/>
      <c r="JUH41" s="135"/>
      <c r="JUI41" s="135"/>
      <c r="JUJ41" s="135"/>
      <c r="JUK41" s="135"/>
      <c r="JUL41" s="135"/>
      <c r="JUM41" s="135"/>
      <c r="JUN41" s="135"/>
      <c r="JUO41" s="135"/>
      <c r="JUP41" s="135"/>
      <c r="JUQ41" s="135"/>
      <c r="JUR41" s="135"/>
      <c r="JUS41" s="135"/>
      <c r="JUT41" s="135"/>
      <c r="JUU41" s="135"/>
      <c r="JUV41" s="135"/>
      <c r="JUW41" s="135"/>
      <c r="JUX41" s="135"/>
      <c r="JUY41" s="135"/>
      <c r="JUZ41" s="135"/>
      <c r="JVA41" s="135"/>
      <c r="JVB41" s="135"/>
      <c r="JVC41" s="135"/>
      <c r="JVD41" s="135"/>
      <c r="JVE41" s="135"/>
      <c r="JVF41" s="135"/>
      <c r="JVG41" s="135"/>
      <c r="JVH41" s="135"/>
      <c r="JVI41" s="135"/>
      <c r="JVJ41" s="135"/>
      <c r="JVK41" s="135"/>
      <c r="JVL41" s="135"/>
      <c r="JVM41" s="135"/>
      <c r="JVN41" s="135"/>
      <c r="JVO41" s="135"/>
      <c r="JVP41" s="135"/>
      <c r="JVQ41" s="135"/>
      <c r="JVR41" s="135"/>
      <c r="JVS41" s="135"/>
      <c r="JVT41" s="135"/>
      <c r="JVU41" s="135"/>
      <c r="JVV41" s="135"/>
      <c r="JVW41" s="135"/>
      <c r="JVX41" s="135"/>
      <c r="JVY41" s="135"/>
      <c r="JVZ41" s="135"/>
      <c r="JWA41" s="135"/>
      <c r="JWB41" s="135"/>
      <c r="JWC41" s="135"/>
      <c r="JWD41" s="135"/>
      <c r="JWE41" s="135"/>
      <c r="JWF41" s="135"/>
      <c r="JWG41" s="135"/>
      <c r="JWH41" s="135"/>
      <c r="JWI41" s="135"/>
      <c r="JWJ41" s="135"/>
      <c r="JWK41" s="135"/>
      <c r="JWL41" s="135"/>
      <c r="JWM41" s="135"/>
      <c r="JWN41" s="135"/>
      <c r="JWO41" s="135"/>
      <c r="JWP41" s="135"/>
      <c r="JWQ41" s="135"/>
      <c r="JWR41" s="135"/>
      <c r="JWS41" s="135"/>
      <c r="JWT41" s="135"/>
      <c r="JWU41" s="135"/>
      <c r="JWV41" s="135"/>
      <c r="JWW41" s="135"/>
      <c r="JWX41" s="135"/>
      <c r="JWY41" s="135"/>
      <c r="JWZ41" s="135"/>
      <c r="JXA41" s="135"/>
      <c r="JXB41" s="135"/>
      <c r="JXC41" s="135"/>
      <c r="JXD41" s="135"/>
      <c r="JXE41" s="135"/>
      <c r="JXF41" s="135"/>
      <c r="JXG41" s="135"/>
      <c r="JXH41" s="135"/>
      <c r="JXI41" s="135"/>
      <c r="JXJ41" s="135"/>
      <c r="JXK41" s="135"/>
      <c r="JXL41" s="135"/>
      <c r="JXM41" s="135"/>
      <c r="JXN41" s="135"/>
      <c r="JXO41" s="135"/>
      <c r="JXP41" s="135"/>
      <c r="JXQ41" s="135"/>
      <c r="JXR41" s="135"/>
      <c r="JXS41" s="135"/>
      <c r="JXT41" s="135"/>
      <c r="JXU41" s="135"/>
      <c r="JXV41" s="135"/>
      <c r="JXW41" s="135"/>
      <c r="JXX41" s="135"/>
      <c r="JXY41" s="135"/>
      <c r="JXZ41" s="135"/>
      <c r="JYA41" s="135"/>
      <c r="JYB41" s="135"/>
      <c r="JYC41" s="135"/>
      <c r="JYD41" s="135"/>
      <c r="JYE41" s="135"/>
      <c r="JYF41" s="135"/>
      <c r="JYG41" s="135"/>
      <c r="JYH41" s="135"/>
      <c r="JYI41" s="135"/>
      <c r="JYJ41" s="135"/>
      <c r="JYK41" s="135"/>
      <c r="JYL41" s="135"/>
      <c r="JYM41" s="135"/>
      <c r="JYN41" s="135"/>
      <c r="JYO41" s="135"/>
      <c r="JYP41" s="135"/>
      <c r="JYQ41" s="135"/>
      <c r="JYR41" s="135"/>
      <c r="JYS41" s="135"/>
      <c r="JYT41" s="135"/>
      <c r="JYU41" s="135"/>
      <c r="JYV41" s="135"/>
      <c r="JYW41" s="135"/>
      <c r="JYX41" s="135"/>
      <c r="JYY41" s="135"/>
      <c r="JYZ41" s="135"/>
      <c r="JZA41" s="135"/>
      <c r="JZB41" s="135"/>
      <c r="JZC41" s="135"/>
      <c r="JZD41" s="135"/>
      <c r="JZE41" s="135"/>
      <c r="JZF41" s="135"/>
      <c r="JZG41" s="135"/>
      <c r="JZH41" s="135"/>
      <c r="JZI41" s="135"/>
      <c r="JZJ41" s="135"/>
      <c r="JZK41" s="135"/>
      <c r="JZL41" s="135"/>
      <c r="JZM41" s="135"/>
      <c r="JZN41" s="135"/>
      <c r="JZO41" s="135"/>
      <c r="JZP41" s="135"/>
      <c r="JZQ41" s="135"/>
      <c r="JZR41" s="135"/>
      <c r="JZS41" s="135"/>
      <c r="JZT41" s="135"/>
      <c r="JZU41" s="135"/>
      <c r="JZV41" s="135"/>
      <c r="JZW41" s="135"/>
      <c r="JZX41" s="135"/>
      <c r="JZY41" s="135"/>
      <c r="JZZ41" s="135"/>
      <c r="KAA41" s="135"/>
      <c r="KAB41" s="135"/>
      <c r="KAC41" s="135"/>
      <c r="KAD41" s="135"/>
      <c r="KAE41" s="135"/>
      <c r="KAF41" s="135"/>
      <c r="KAG41" s="135"/>
      <c r="KAH41" s="135"/>
      <c r="KAI41" s="135"/>
      <c r="KAJ41" s="135"/>
      <c r="KAK41" s="135"/>
      <c r="KAL41" s="135"/>
      <c r="KAM41" s="135"/>
      <c r="KAN41" s="135"/>
      <c r="KAO41" s="135"/>
      <c r="KAP41" s="135"/>
      <c r="KAQ41" s="135"/>
      <c r="KAR41" s="135"/>
      <c r="KAS41" s="135"/>
      <c r="KAT41" s="135"/>
      <c r="KAU41" s="135"/>
      <c r="KAV41" s="135"/>
      <c r="KAW41" s="135"/>
      <c r="KAX41" s="135"/>
      <c r="KAY41" s="135"/>
      <c r="KAZ41" s="135"/>
      <c r="KBA41" s="135"/>
      <c r="KBB41" s="135"/>
      <c r="KBC41" s="135"/>
      <c r="KBD41" s="135"/>
      <c r="KBE41" s="135"/>
      <c r="KBF41" s="135"/>
      <c r="KBG41" s="135"/>
      <c r="KBH41" s="135"/>
      <c r="KBI41" s="135"/>
      <c r="KBJ41" s="135"/>
      <c r="KBK41" s="135"/>
      <c r="KBL41" s="135"/>
      <c r="KBM41" s="135"/>
      <c r="KBN41" s="135"/>
      <c r="KBO41" s="135"/>
      <c r="KBP41" s="135"/>
      <c r="KBQ41" s="135"/>
      <c r="KBR41" s="135"/>
      <c r="KBS41" s="135"/>
      <c r="KBT41" s="135"/>
      <c r="KBU41" s="135"/>
      <c r="KBV41" s="135"/>
      <c r="KBW41" s="135"/>
      <c r="KBX41" s="135"/>
      <c r="KBY41" s="135"/>
      <c r="KBZ41" s="135"/>
      <c r="KCA41" s="135"/>
      <c r="KCB41" s="135"/>
      <c r="KCC41" s="135"/>
      <c r="KCD41" s="135"/>
      <c r="KCE41" s="135"/>
      <c r="KCF41" s="135"/>
      <c r="KCG41" s="135"/>
      <c r="KCH41" s="135"/>
      <c r="KCI41" s="135"/>
      <c r="KCJ41" s="135"/>
      <c r="KCK41" s="135"/>
      <c r="KCL41" s="135"/>
      <c r="KCM41" s="135"/>
      <c r="KCN41" s="135"/>
      <c r="KCO41" s="135"/>
      <c r="KCP41" s="135"/>
      <c r="KCQ41" s="135"/>
      <c r="KCR41" s="135"/>
      <c r="KCS41" s="135"/>
      <c r="KCT41" s="135"/>
      <c r="KCU41" s="135"/>
      <c r="KCV41" s="135"/>
      <c r="KCW41" s="135"/>
      <c r="KCX41" s="135"/>
      <c r="KCY41" s="135"/>
      <c r="KCZ41" s="135"/>
      <c r="KDA41" s="135"/>
      <c r="KDB41" s="135"/>
      <c r="KDC41" s="135"/>
      <c r="KDD41" s="135"/>
      <c r="KDE41" s="135"/>
      <c r="KDF41" s="135"/>
      <c r="KDG41" s="135"/>
      <c r="KDH41" s="135"/>
      <c r="KDI41" s="135"/>
      <c r="KDJ41" s="135"/>
      <c r="KDK41" s="135"/>
      <c r="KDL41" s="135"/>
      <c r="KDM41" s="135"/>
      <c r="KDN41" s="135"/>
      <c r="KDO41" s="135"/>
      <c r="KDP41" s="135"/>
      <c r="KDQ41" s="135"/>
      <c r="KDR41" s="135"/>
      <c r="KDS41" s="135"/>
      <c r="KDT41" s="135"/>
      <c r="KDU41" s="135"/>
      <c r="KDV41" s="135"/>
      <c r="KDW41" s="135"/>
      <c r="KDX41" s="135"/>
      <c r="KDY41" s="135"/>
      <c r="KDZ41" s="135"/>
      <c r="KEA41" s="135"/>
      <c r="KEB41" s="135"/>
      <c r="KEC41" s="135"/>
      <c r="KED41" s="135"/>
      <c r="KEE41" s="135"/>
      <c r="KEF41" s="135"/>
      <c r="KEG41" s="135"/>
      <c r="KEH41" s="135"/>
      <c r="KEI41" s="135"/>
      <c r="KEJ41" s="135"/>
      <c r="KEK41" s="135"/>
      <c r="KEL41" s="135"/>
      <c r="KEM41" s="135"/>
      <c r="KEN41" s="135"/>
      <c r="KEO41" s="135"/>
      <c r="KEP41" s="135"/>
      <c r="KEQ41" s="135"/>
      <c r="KER41" s="135"/>
      <c r="KES41" s="135"/>
      <c r="KET41" s="135"/>
      <c r="KEU41" s="135"/>
      <c r="KEV41" s="135"/>
      <c r="KEW41" s="135"/>
      <c r="KEX41" s="135"/>
      <c r="KEY41" s="135"/>
      <c r="KEZ41" s="135"/>
      <c r="KFA41" s="135"/>
      <c r="KFB41" s="135"/>
      <c r="KFC41" s="135"/>
      <c r="KFD41" s="135"/>
      <c r="KFE41" s="135"/>
      <c r="KFF41" s="135"/>
      <c r="KFG41" s="135"/>
      <c r="KFH41" s="135"/>
      <c r="KFI41" s="135"/>
      <c r="KFJ41" s="135"/>
      <c r="KFK41" s="135"/>
      <c r="KFL41" s="135"/>
      <c r="KFM41" s="135"/>
      <c r="KFN41" s="135"/>
      <c r="KFO41" s="135"/>
      <c r="KFP41" s="135"/>
      <c r="KFQ41" s="135"/>
      <c r="KFR41" s="135"/>
      <c r="KFS41" s="135"/>
      <c r="KFT41" s="135"/>
      <c r="KFU41" s="135"/>
      <c r="KFV41" s="135"/>
      <c r="KFW41" s="135"/>
      <c r="KFX41" s="135"/>
      <c r="KFY41" s="135"/>
      <c r="KFZ41" s="135"/>
      <c r="KGA41" s="135"/>
      <c r="KGB41" s="135"/>
      <c r="KGC41" s="135"/>
      <c r="KGD41" s="135"/>
      <c r="KGE41" s="135"/>
      <c r="KGF41" s="135"/>
      <c r="KGG41" s="135"/>
      <c r="KGH41" s="135"/>
      <c r="KGI41" s="135"/>
      <c r="KGJ41" s="135"/>
      <c r="KGK41" s="135"/>
      <c r="KGL41" s="135"/>
      <c r="KGM41" s="135"/>
      <c r="KGN41" s="135"/>
      <c r="KGO41" s="135"/>
      <c r="KGP41" s="135"/>
      <c r="KGQ41" s="135"/>
      <c r="KGR41" s="135"/>
      <c r="KGS41" s="135"/>
      <c r="KGT41" s="135"/>
      <c r="KGU41" s="135"/>
      <c r="KGV41" s="135"/>
      <c r="KGW41" s="135"/>
      <c r="KGX41" s="135"/>
      <c r="KGY41" s="135"/>
      <c r="KGZ41" s="135"/>
      <c r="KHA41" s="135"/>
      <c r="KHB41" s="135"/>
      <c r="KHC41" s="135"/>
      <c r="KHD41" s="135"/>
      <c r="KHE41" s="135"/>
      <c r="KHF41" s="135"/>
      <c r="KHG41" s="135"/>
      <c r="KHH41" s="135"/>
      <c r="KHI41" s="135"/>
      <c r="KHJ41" s="135"/>
      <c r="KHK41" s="135"/>
      <c r="KHL41" s="135"/>
      <c r="KHM41" s="135"/>
      <c r="KHN41" s="135"/>
      <c r="KHO41" s="135"/>
      <c r="KHP41" s="135"/>
      <c r="KHQ41" s="135"/>
      <c r="KHR41" s="135"/>
      <c r="KHS41" s="135"/>
      <c r="KHT41" s="135"/>
      <c r="KHU41" s="135"/>
      <c r="KHV41" s="135"/>
      <c r="KHW41" s="135"/>
      <c r="KHX41" s="135"/>
      <c r="KHY41" s="135"/>
      <c r="KHZ41" s="135"/>
      <c r="KIA41" s="135"/>
      <c r="KIB41" s="135"/>
      <c r="KIC41" s="135"/>
      <c r="KID41" s="135"/>
      <c r="KIE41" s="135"/>
      <c r="KIF41" s="135"/>
      <c r="KIG41" s="135"/>
      <c r="KIH41" s="135"/>
      <c r="KII41" s="135"/>
      <c r="KIJ41" s="135"/>
      <c r="KIK41" s="135"/>
      <c r="KIL41" s="135"/>
      <c r="KIM41" s="135"/>
      <c r="KIN41" s="135"/>
      <c r="KIO41" s="135"/>
      <c r="KIP41" s="135"/>
      <c r="KIQ41" s="135"/>
      <c r="KIR41" s="135"/>
      <c r="KIS41" s="135"/>
      <c r="KIT41" s="135"/>
      <c r="KIU41" s="135"/>
      <c r="KIV41" s="135"/>
      <c r="KIW41" s="135"/>
      <c r="KIX41" s="135"/>
      <c r="KIY41" s="135"/>
      <c r="KIZ41" s="135"/>
      <c r="KJA41" s="135"/>
      <c r="KJB41" s="135"/>
      <c r="KJC41" s="135"/>
      <c r="KJD41" s="135"/>
      <c r="KJE41" s="135"/>
      <c r="KJF41" s="135"/>
      <c r="KJG41" s="135"/>
      <c r="KJH41" s="135"/>
      <c r="KJI41" s="135"/>
      <c r="KJJ41" s="135"/>
      <c r="KJK41" s="135"/>
      <c r="KJL41" s="135"/>
      <c r="KJM41" s="135"/>
      <c r="KJN41" s="135"/>
      <c r="KJO41" s="135"/>
      <c r="KJP41" s="135"/>
      <c r="KJQ41" s="135"/>
      <c r="KJR41" s="135"/>
      <c r="KJS41" s="135"/>
      <c r="KJT41" s="135"/>
      <c r="KJU41" s="135"/>
      <c r="KJV41" s="135"/>
      <c r="KJW41" s="135"/>
      <c r="KJX41" s="135"/>
      <c r="KJY41" s="135"/>
      <c r="KJZ41" s="135"/>
      <c r="KKA41" s="135"/>
      <c r="KKB41" s="135"/>
      <c r="KKC41" s="135"/>
      <c r="KKD41" s="135"/>
      <c r="KKE41" s="135"/>
      <c r="KKF41" s="135"/>
      <c r="KKG41" s="135"/>
      <c r="KKH41" s="135"/>
      <c r="KKI41" s="135"/>
      <c r="KKJ41" s="135"/>
      <c r="KKK41" s="135"/>
      <c r="KKL41" s="135"/>
      <c r="KKM41" s="135"/>
      <c r="KKN41" s="135"/>
      <c r="KKO41" s="135"/>
      <c r="KKP41" s="135"/>
      <c r="KKQ41" s="135"/>
      <c r="KKR41" s="135"/>
      <c r="KKS41" s="135"/>
      <c r="KKT41" s="135"/>
      <c r="KKU41" s="135"/>
      <c r="KKV41" s="135"/>
      <c r="KKW41" s="135"/>
      <c r="KKX41" s="135"/>
      <c r="KKY41" s="135"/>
      <c r="KKZ41" s="135"/>
      <c r="KLA41" s="135"/>
      <c r="KLB41" s="135"/>
      <c r="KLC41" s="135"/>
      <c r="KLD41" s="135"/>
      <c r="KLE41" s="135"/>
      <c r="KLF41" s="135"/>
      <c r="KLG41" s="135"/>
      <c r="KLH41" s="135"/>
      <c r="KLI41" s="135"/>
      <c r="KLJ41" s="135"/>
      <c r="KLK41" s="135"/>
      <c r="KLL41" s="135"/>
      <c r="KLM41" s="135"/>
      <c r="KLN41" s="135"/>
      <c r="KLO41" s="135"/>
      <c r="KLP41" s="135"/>
      <c r="KLQ41" s="135"/>
      <c r="KLR41" s="135"/>
      <c r="KLS41" s="135"/>
      <c r="KLT41" s="135"/>
      <c r="KLU41" s="135"/>
      <c r="KLV41" s="135"/>
      <c r="KLW41" s="135"/>
      <c r="KLX41" s="135"/>
      <c r="KLY41" s="135"/>
      <c r="KLZ41" s="135"/>
      <c r="KMA41" s="135"/>
      <c r="KMB41" s="135"/>
      <c r="KMC41" s="135"/>
      <c r="KMD41" s="135"/>
      <c r="KME41" s="135"/>
      <c r="KMF41" s="135"/>
      <c r="KMG41" s="135"/>
      <c r="KMH41" s="135"/>
      <c r="KMI41" s="135"/>
      <c r="KMJ41" s="135"/>
      <c r="KMK41" s="135"/>
      <c r="KML41" s="135"/>
      <c r="KMM41" s="135"/>
      <c r="KMN41" s="135"/>
      <c r="KMO41" s="135"/>
      <c r="KMP41" s="135"/>
      <c r="KMQ41" s="135"/>
      <c r="KMR41" s="135"/>
      <c r="KMS41" s="135"/>
      <c r="KMT41" s="135"/>
      <c r="KMU41" s="135"/>
      <c r="KMV41" s="135"/>
      <c r="KMW41" s="135"/>
      <c r="KMX41" s="135"/>
      <c r="KMY41" s="135"/>
      <c r="KMZ41" s="135"/>
      <c r="KNA41" s="135"/>
      <c r="KNB41" s="135"/>
      <c r="KNC41" s="135"/>
      <c r="KND41" s="135"/>
      <c r="KNE41" s="135"/>
      <c r="KNF41" s="135"/>
      <c r="KNG41" s="135"/>
      <c r="KNH41" s="135"/>
      <c r="KNI41" s="135"/>
      <c r="KNJ41" s="135"/>
      <c r="KNK41" s="135"/>
      <c r="KNL41" s="135"/>
      <c r="KNM41" s="135"/>
      <c r="KNN41" s="135"/>
      <c r="KNO41" s="135"/>
      <c r="KNP41" s="135"/>
      <c r="KNQ41" s="135"/>
      <c r="KNR41" s="135"/>
      <c r="KNS41" s="135"/>
      <c r="KNT41" s="135"/>
      <c r="KNU41" s="135"/>
      <c r="KNV41" s="135"/>
      <c r="KNW41" s="135"/>
      <c r="KNX41" s="135"/>
      <c r="KNY41" s="135"/>
      <c r="KNZ41" s="135"/>
      <c r="KOA41" s="135"/>
      <c r="KOB41" s="135"/>
      <c r="KOC41" s="135"/>
      <c r="KOD41" s="135"/>
      <c r="KOE41" s="135"/>
      <c r="KOF41" s="135"/>
      <c r="KOG41" s="135"/>
      <c r="KOH41" s="135"/>
      <c r="KOI41" s="135"/>
      <c r="KOJ41" s="135"/>
      <c r="KOK41" s="135"/>
      <c r="KOL41" s="135"/>
      <c r="KOM41" s="135"/>
      <c r="KON41" s="135"/>
      <c r="KOO41" s="135"/>
      <c r="KOP41" s="135"/>
      <c r="KOQ41" s="135"/>
      <c r="KOR41" s="135"/>
      <c r="KOS41" s="135"/>
      <c r="KOT41" s="135"/>
      <c r="KOU41" s="135"/>
      <c r="KOV41" s="135"/>
      <c r="KOW41" s="135"/>
      <c r="KOX41" s="135"/>
      <c r="KOY41" s="135"/>
      <c r="KOZ41" s="135"/>
      <c r="KPA41" s="135"/>
      <c r="KPB41" s="135"/>
      <c r="KPC41" s="135"/>
      <c r="KPD41" s="135"/>
      <c r="KPE41" s="135"/>
      <c r="KPF41" s="135"/>
      <c r="KPG41" s="135"/>
      <c r="KPH41" s="135"/>
      <c r="KPI41" s="135"/>
      <c r="KPJ41" s="135"/>
      <c r="KPK41" s="135"/>
      <c r="KPL41" s="135"/>
      <c r="KPM41" s="135"/>
      <c r="KPN41" s="135"/>
      <c r="KPO41" s="135"/>
      <c r="KPP41" s="135"/>
      <c r="KPQ41" s="135"/>
      <c r="KPR41" s="135"/>
      <c r="KPS41" s="135"/>
      <c r="KPT41" s="135"/>
      <c r="KPU41" s="135"/>
      <c r="KPV41" s="135"/>
      <c r="KPW41" s="135"/>
      <c r="KPX41" s="135"/>
      <c r="KPY41" s="135"/>
      <c r="KPZ41" s="135"/>
      <c r="KQA41" s="135"/>
      <c r="KQB41" s="135"/>
      <c r="KQC41" s="135"/>
      <c r="KQD41" s="135"/>
      <c r="KQE41" s="135"/>
      <c r="KQF41" s="135"/>
      <c r="KQG41" s="135"/>
      <c r="KQH41" s="135"/>
      <c r="KQI41" s="135"/>
      <c r="KQJ41" s="135"/>
      <c r="KQK41" s="135"/>
      <c r="KQL41" s="135"/>
      <c r="KQM41" s="135"/>
      <c r="KQN41" s="135"/>
      <c r="KQO41" s="135"/>
      <c r="KQP41" s="135"/>
      <c r="KQQ41" s="135"/>
      <c r="KQR41" s="135"/>
      <c r="KQS41" s="135"/>
      <c r="KQT41" s="135"/>
      <c r="KQU41" s="135"/>
      <c r="KQV41" s="135"/>
      <c r="KQW41" s="135"/>
      <c r="KQX41" s="135"/>
      <c r="KQY41" s="135"/>
      <c r="KQZ41" s="135"/>
      <c r="KRA41" s="135"/>
      <c r="KRB41" s="135"/>
      <c r="KRC41" s="135"/>
      <c r="KRD41" s="135"/>
      <c r="KRE41" s="135"/>
      <c r="KRF41" s="135"/>
      <c r="KRG41" s="135"/>
      <c r="KRH41" s="135"/>
      <c r="KRI41" s="135"/>
      <c r="KRJ41" s="135"/>
      <c r="KRK41" s="135"/>
      <c r="KRL41" s="135"/>
      <c r="KRM41" s="135"/>
      <c r="KRN41" s="135"/>
      <c r="KRO41" s="135"/>
      <c r="KRP41" s="135"/>
      <c r="KRQ41" s="135"/>
      <c r="KRR41" s="135"/>
      <c r="KRS41" s="135"/>
      <c r="KRT41" s="135"/>
      <c r="KRU41" s="135"/>
      <c r="KRV41" s="135"/>
      <c r="KRW41" s="135"/>
      <c r="KRX41" s="135"/>
      <c r="KRY41" s="135"/>
      <c r="KRZ41" s="135"/>
      <c r="KSA41" s="135"/>
      <c r="KSB41" s="135"/>
      <c r="KSC41" s="135"/>
      <c r="KSD41" s="135"/>
      <c r="KSE41" s="135"/>
      <c r="KSF41" s="135"/>
      <c r="KSG41" s="135"/>
      <c r="KSH41" s="135"/>
      <c r="KSI41" s="135"/>
      <c r="KSJ41" s="135"/>
      <c r="KSK41" s="135"/>
      <c r="KSL41" s="135"/>
      <c r="KSM41" s="135"/>
      <c r="KSN41" s="135"/>
      <c r="KSO41" s="135"/>
      <c r="KSP41" s="135"/>
      <c r="KSQ41" s="135"/>
      <c r="KSR41" s="135"/>
      <c r="KSS41" s="135"/>
      <c r="KST41" s="135"/>
      <c r="KSU41" s="135"/>
      <c r="KSV41" s="135"/>
      <c r="KSW41" s="135"/>
      <c r="KSX41" s="135"/>
      <c r="KSY41" s="135"/>
      <c r="KSZ41" s="135"/>
      <c r="KTA41" s="135"/>
      <c r="KTB41" s="135"/>
      <c r="KTC41" s="135"/>
      <c r="KTD41" s="135"/>
      <c r="KTE41" s="135"/>
      <c r="KTF41" s="135"/>
      <c r="KTG41" s="135"/>
      <c r="KTH41" s="135"/>
      <c r="KTI41" s="135"/>
      <c r="KTJ41" s="135"/>
      <c r="KTK41" s="135"/>
      <c r="KTL41" s="135"/>
      <c r="KTM41" s="135"/>
      <c r="KTN41" s="135"/>
      <c r="KTO41" s="135"/>
      <c r="KTP41" s="135"/>
      <c r="KTQ41" s="135"/>
      <c r="KTR41" s="135"/>
      <c r="KTS41" s="135"/>
      <c r="KTT41" s="135"/>
      <c r="KTU41" s="135"/>
      <c r="KTV41" s="135"/>
      <c r="KTW41" s="135"/>
      <c r="KTX41" s="135"/>
      <c r="KTY41" s="135"/>
      <c r="KTZ41" s="135"/>
      <c r="KUA41" s="135"/>
      <c r="KUB41" s="135"/>
      <c r="KUC41" s="135"/>
      <c r="KUD41" s="135"/>
      <c r="KUE41" s="135"/>
      <c r="KUF41" s="135"/>
      <c r="KUG41" s="135"/>
      <c r="KUH41" s="135"/>
      <c r="KUI41" s="135"/>
      <c r="KUJ41" s="135"/>
      <c r="KUK41" s="135"/>
      <c r="KUL41" s="135"/>
      <c r="KUM41" s="135"/>
      <c r="KUN41" s="135"/>
      <c r="KUO41" s="135"/>
      <c r="KUP41" s="135"/>
      <c r="KUQ41" s="135"/>
      <c r="KUR41" s="135"/>
      <c r="KUS41" s="135"/>
      <c r="KUT41" s="135"/>
      <c r="KUU41" s="135"/>
      <c r="KUV41" s="135"/>
      <c r="KUW41" s="135"/>
      <c r="KUX41" s="135"/>
      <c r="KUY41" s="135"/>
      <c r="KUZ41" s="135"/>
      <c r="KVA41" s="135"/>
      <c r="KVB41" s="135"/>
      <c r="KVC41" s="135"/>
      <c r="KVD41" s="135"/>
      <c r="KVE41" s="135"/>
      <c r="KVF41" s="135"/>
      <c r="KVG41" s="135"/>
      <c r="KVH41" s="135"/>
      <c r="KVI41" s="135"/>
      <c r="KVJ41" s="135"/>
      <c r="KVK41" s="135"/>
      <c r="KVL41" s="135"/>
      <c r="KVM41" s="135"/>
      <c r="KVN41" s="135"/>
      <c r="KVO41" s="135"/>
      <c r="KVP41" s="135"/>
      <c r="KVQ41" s="135"/>
      <c r="KVR41" s="135"/>
      <c r="KVS41" s="135"/>
      <c r="KVT41" s="135"/>
      <c r="KVU41" s="135"/>
      <c r="KVV41" s="135"/>
      <c r="KVW41" s="135"/>
      <c r="KVX41" s="135"/>
      <c r="KVY41" s="135"/>
      <c r="KVZ41" s="135"/>
      <c r="KWA41" s="135"/>
      <c r="KWB41" s="135"/>
      <c r="KWC41" s="135"/>
      <c r="KWD41" s="135"/>
      <c r="KWE41" s="135"/>
      <c r="KWF41" s="135"/>
      <c r="KWG41" s="135"/>
      <c r="KWH41" s="135"/>
      <c r="KWI41" s="135"/>
      <c r="KWJ41" s="135"/>
      <c r="KWK41" s="135"/>
      <c r="KWL41" s="135"/>
      <c r="KWM41" s="135"/>
      <c r="KWN41" s="135"/>
      <c r="KWO41" s="135"/>
      <c r="KWP41" s="135"/>
      <c r="KWQ41" s="135"/>
      <c r="KWR41" s="135"/>
      <c r="KWS41" s="135"/>
      <c r="KWT41" s="135"/>
      <c r="KWU41" s="135"/>
      <c r="KWV41" s="135"/>
      <c r="KWW41" s="135"/>
      <c r="KWX41" s="135"/>
      <c r="KWY41" s="135"/>
      <c r="KWZ41" s="135"/>
      <c r="KXA41" s="135"/>
      <c r="KXB41" s="135"/>
      <c r="KXC41" s="135"/>
      <c r="KXD41" s="135"/>
      <c r="KXE41" s="135"/>
      <c r="KXF41" s="135"/>
      <c r="KXG41" s="135"/>
      <c r="KXH41" s="135"/>
      <c r="KXI41" s="135"/>
      <c r="KXJ41" s="135"/>
      <c r="KXK41" s="135"/>
      <c r="KXL41" s="135"/>
      <c r="KXM41" s="135"/>
      <c r="KXN41" s="135"/>
      <c r="KXO41" s="135"/>
      <c r="KXP41" s="135"/>
      <c r="KXQ41" s="135"/>
      <c r="KXR41" s="135"/>
      <c r="KXS41" s="135"/>
      <c r="KXT41" s="135"/>
      <c r="KXU41" s="135"/>
      <c r="KXV41" s="135"/>
      <c r="KXW41" s="135"/>
      <c r="KXX41" s="135"/>
      <c r="KXY41" s="135"/>
      <c r="KXZ41" s="135"/>
      <c r="KYA41" s="135"/>
      <c r="KYB41" s="135"/>
      <c r="KYC41" s="135"/>
      <c r="KYD41" s="135"/>
      <c r="KYE41" s="135"/>
      <c r="KYF41" s="135"/>
      <c r="KYG41" s="135"/>
      <c r="KYH41" s="135"/>
      <c r="KYI41" s="135"/>
      <c r="KYJ41" s="135"/>
      <c r="KYK41" s="135"/>
      <c r="KYL41" s="135"/>
      <c r="KYM41" s="135"/>
      <c r="KYN41" s="135"/>
      <c r="KYO41" s="135"/>
      <c r="KYP41" s="135"/>
      <c r="KYQ41" s="135"/>
      <c r="KYR41" s="135"/>
      <c r="KYS41" s="135"/>
      <c r="KYT41" s="135"/>
      <c r="KYU41" s="135"/>
      <c r="KYV41" s="135"/>
      <c r="KYW41" s="135"/>
      <c r="KYX41" s="135"/>
      <c r="KYY41" s="135"/>
      <c r="KYZ41" s="135"/>
      <c r="KZA41" s="135"/>
      <c r="KZB41" s="135"/>
      <c r="KZC41" s="135"/>
      <c r="KZD41" s="135"/>
      <c r="KZE41" s="135"/>
      <c r="KZF41" s="135"/>
      <c r="KZG41" s="135"/>
      <c r="KZH41" s="135"/>
      <c r="KZI41" s="135"/>
      <c r="KZJ41" s="135"/>
      <c r="KZK41" s="135"/>
      <c r="KZL41" s="135"/>
      <c r="KZM41" s="135"/>
      <c r="KZN41" s="135"/>
      <c r="KZO41" s="135"/>
      <c r="KZP41" s="135"/>
      <c r="KZQ41" s="135"/>
      <c r="KZR41" s="135"/>
      <c r="KZS41" s="135"/>
      <c r="KZT41" s="135"/>
      <c r="KZU41" s="135"/>
      <c r="KZV41" s="135"/>
      <c r="KZW41" s="135"/>
      <c r="KZX41" s="135"/>
      <c r="KZY41" s="135"/>
      <c r="KZZ41" s="135"/>
      <c r="LAA41" s="135"/>
      <c r="LAB41" s="135"/>
      <c r="LAC41" s="135"/>
      <c r="LAD41" s="135"/>
      <c r="LAE41" s="135"/>
      <c r="LAF41" s="135"/>
      <c r="LAG41" s="135"/>
      <c r="LAH41" s="135"/>
      <c r="LAI41" s="135"/>
      <c r="LAJ41" s="135"/>
      <c r="LAK41" s="135"/>
      <c r="LAL41" s="135"/>
      <c r="LAM41" s="135"/>
      <c r="LAN41" s="135"/>
      <c r="LAO41" s="135"/>
      <c r="LAP41" s="135"/>
      <c r="LAQ41" s="135"/>
      <c r="LAR41" s="135"/>
      <c r="LAS41" s="135"/>
      <c r="LAT41" s="135"/>
      <c r="LAU41" s="135"/>
      <c r="LAV41" s="135"/>
      <c r="LAW41" s="135"/>
      <c r="LAX41" s="135"/>
      <c r="LAY41" s="135"/>
      <c r="LAZ41" s="135"/>
      <c r="LBA41" s="135"/>
      <c r="LBB41" s="135"/>
      <c r="LBC41" s="135"/>
      <c r="LBD41" s="135"/>
      <c r="LBE41" s="135"/>
      <c r="LBF41" s="135"/>
      <c r="LBG41" s="135"/>
      <c r="LBH41" s="135"/>
      <c r="LBI41" s="135"/>
      <c r="LBJ41" s="135"/>
      <c r="LBK41" s="135"/>
      <c r="LBL41" s="135"/>
      <c r="LBM41" s="135"/>
      <c r="LBN41" s="135"/>
      <c r="LBO41" s="135"/>
      <c r="LBP41" s="135"/>
      <c r="LBQ41" s="135"/>
      <c r="LBR41" s="135"/>
      <c r="LBS41" s="135"/>
      <c r="LBT41" s="135"/>
      <c r="LBU41" s="135"/>
      <c r="LBV41" s="135"/>
      <c r="LBW41" s="135"/>
      <c r="LBX41" s="135"/>
      <c r="LBY41" s="135"/>
      <c r="LBZ41" s="135"/>
      <c r="LCA41" s="135"/>
      <c r="LCB41" s="135"/>
      <c r="LCC41" s="135"/>
      <c r="LCD41" s="135"/>
      <c r="LCE41" s="135"/>
      <c r="LCF41" s="135"/>
      <c r="LCG41" s="135"/>
      <c r="LCH41" s="135"/>
      <c r="LCI41" s="135"/>
      <c r="LCJ41" s="135"/>
      <c r="LCK41" s="135"/>
      <c r="LCL41" s="135"/>
      <c r="LCM41" s="135"/>
      <c r="LCN41" s="135"/>
      <c r="LCO41" s="135"/>
      <c r="LCP41" s="135"/>
      <c r="LCQ41" s="135"/>
      <c r="LCR41" s="135"/>
      <c r="LCS41" s="135"/>
      <c r="LCT41" s="135"/>
      <c r="LCU41" s="135"/>
      <c r="LCV41" s="135"/>
      <c r="LCW41" s="135"/>
      <c r="LCX41" s="135"/>
      <c r="LCY41" s="135"/>
      <c r="LCZ41" s="135"/>
      <c r="LDA41" s="135"/>
      <c r="LDB41" s="135"/>
      <c r="LDC41" s="135"/>
      <c r="LDD41" s="135"/>
      <c r="LDE41" s="135"/>
      <c r="LDF41" s="135"/>
      <c r="LDG41" s="135"/>
      <c r="LDH41" s="135"/>
      <c r="LDI41" s="135"/>
      <c r="LDJ41" s="135"/>
      <c r="LDK41" s="135"/>
      <c r="LDL41" s="135"/>
      <c r="LDM41" s="135"/>
      <c r="LDN41" s="135"/>
      <c r="LDO41" s="135"/>
      <c r="LDP41" s="135"/>
      <c r="LDQ41" s="135"/>
      <c r="LDR41" s="135"/>
      <c r="LDS41" s="135"/>
      <c r="LDT41" s="135"/>
      <c r="LDU41" s="135"/>
      <c r="LDV41" s="135"/>
      <c r="LDW41" s="135"/>
      <c r="LDX41" s="135"/>
      <c r="LDY41" s="135"/>
      <c r="LDZ41" s="135"/>
      <c r="LEA41" s="135"/>
      <c r="LEB41" s="135"/>
      <c r="LEC41" s="135"/>
      <c r="LED41" s="135"/>
      <c r="LEE41" s="135"/>
      <c r="LEF41" s="135"/>
      <c r="LEG41" s="135"/>
      <c r="LEH41" s="135"/>
      <c r="LEI41" s="135"/>
      <c r="LEJ41" s="135"/>
      <c r="LEK41" s="135"/>
      <c r="LEL41" s="135"/>
      <c r="LEM41" s="135"/>
      <c r="LEN41" s="135"/>
      <c r="LEO41" s="135"/>
      <c r="LEP41" s="135"/>
      <c r="LEQ41" s="135"/>
      <c r="LER41" s="135"/>
      <c r="LES41" s="135"/>
      <c r="LET41" s="135"/>
      <c r="LEU41" s="135"/>
      <c r="LEV41" s="135"/>
      <c r="LEW41" s="135"/>
      <c r="LEX41" s="135"/>
      <c r="LEY41" s="135"/>
      <c r="LEZ41" s="135"/>
      <c r="LFA41" s="135"/>
      <c r="LFB41" s="135"/>
      <c r="LFC41" s="135"/>
      <c r="LFD41" s="135"/>
      <c r="LFE41" s="135"/>
      <c r="LFF41" s="135"/>
      <c r="LFG41" s="135"/>
      <c r="LFH41" s="135"/>
      <c r="LFI41" s="135"/>
      <c r="LFJ41" s="135"/>
      <c r="LFK41" s="135"/>
      <c r="LFL41" s="135"/>
      <c r="LFM41" s="135"/>
      <c r="LFN41" s="135"/>
      <c r="LFO41" s="135"/>
      <c r="LFP41" s="135"/>
      <c r="LFQ41" s="135"/>
      <c r="LFR41" s="135"/>
      <c r="LFS41" s="135"/>
      <c r="LFT41" s="135"/>
      <c r="LFU41" s="135"/>
      <c r="LFV41" s="135"/>
      <c r="LFW41" s="135"/>
      <c r="LFX41" s="135"/>
      <c r="LFY41" s="135"/>
      <c r="LFZ41" s="135"/>
      <c r="LGA41" s="135"/>
      <c r="LGB41" s="135"/>
      <c r="LGC41" s="135"/>
      <c r="LGD41" s="135"/>
      <c r="LGE41" s="135"/>
      <c r="LGF41" s="135"/>
      <c r="LGG41" s="135"/>
      <c r="LGH41" s="135"/>
      <c r="LGI41" s="135"/>
      <c r="LGJ41" s="135"/>
      <c r="LGK41" s="135"/>
      <c r="LGL41" s="135"/>
      <c r="LGM41" s="135"/>
      <c r="LGN41" s="135"/>
      <c r="LGO41" s="135"/>
      <c r="LGP41" s="135"/>
      <c r="LGQ41" s="135"/>
      <c r="LGR41" s="135"/>
      <c r="LGS41" s="135"/>
      <c r="LGT41" s="135"/>
      <c r="LGU41" s="135"/>
      <c r="LGV41" s="135"/>
      <c r="LGW41" s="135"/>
      <c r="LGX41" s="135"/>
      <c r="LGY41" s="135"/>
      <c r="LGZ41" s="135"/>
      <c r="LHA41" s="135"/>
      <c r="LHB41" s="135"/>
      <c r="LHC41" s="135"/>
      <c r="LHD41" s="135"/>
      <c r="LHE41" s="135"/>
      <c r="LHF41" s="135"/>
      <c r="LHG41" s="135"/>
      <c r="LHH41" s="135"/>
      <c r="LHI41" s="135"/>
      <c r="LHJ41" s="135"/>
      <c r="LHK41" s="135"/>
      <c r="LHL41" s="135"/>
      <c r="LHM41" s="135"/>
      <c r="LHN41" s="135"/>
      <c r="LHO41" s="135"/>
      <c r="LHP41" s="135"/>
      <c r="LHQ41" s="135"/>
      <c r="LHR41" s="135"/>
      <c r="LHS41" s="135"/>
      <c r="LHT41" s="135"/>
      <c r="LHU41" s="135"/>
      <c r="LHV41" s="135"/>
      <c r="LHW41" s="135"/>
      <c r="LHX41" s="135"/>
      <c r="LHY41" s="135"/>
      <c r="LHZ41" s="135"/>
      <c r="LIA41" s="135"/>
      <c r="LIB41" s="135"/>
      <c r="LIC41" s="135"/>
      <c r="LID41" s="135"/>
      <c r="LIE41" s="135"/>
      <c r="LIF41" s="135"/>
      <c r="LIG41" s="135"/>
      <c r="LIH41" s="135"/>
      <c r="LII41" s="135"/>
      <c r="LIJ41" s="135"/>
      <c r="LIK41" s="135"/>
      <c r="LIL41" s="135"/>
      <c r="LIM41" s="135"/>
      <c r="LIN41" s="135"/>
      <c r="LIO41" s="135"/>
      <c r="LIP41" s="135"/>
      <c r="LIQ41" s="135"/>
      <c r="LIR41" s="135"/>
      <c r="LIS41" s="135"/>
      <c r="LIT41" s="135"/>
      <c r="LIU41" s="135"/>
      <c r="LIV41" s="135"/>
      <c r="LIW41" s="135"/>
      <c r="LIX41" s="135"/>
      <c r="LIY41" s="135"/>
      <c r="LIZ41" s="135"/>
      <c r="LJA41" s="135"/>
      <c r="LJB41" s="135"/>
      <c r="LJC41" s="135"/>
      <c r="LJD41" s="135"/>
      <c r="LJE41" s="135"/>
      <c r="LJF41" s="135"/>
      <c r="LJG41" s="135"/>
      <c r="LJH41" s="135"/>
      <c r="LJI41" s="135"/>
      <c r="LJJ41" s="135"/>
      <c r="LJK41" s="135"/>
      <c r="LJL41" s="135"/>
      <c r="LJM41" s="135"/>
      <c r="LJN41" s="135"/>
      <c r="LJO41" s="135"/>
      <c r="LJP41" s="135"/>
      <c r="LJQ41" s="135"/>
      <c r="LJR41" s="135"/>
      <c r="LJS41" s="135"/>
      <c r="LJT41" s="135"/>
      <c r="LJU41" s="135"/>
      <c r="LJV41" s="135"/>
      <c r="LJW41" s="135"/>
      <c r="LJX41" s="135"/>
      <c r="LJY41" s="135"/>
      <c r="LJZ41" s="135"/>
      <c r="LKA41" s="135"/>
      <c r="LKB41" s="135"/>
      <c r="LKC41" s="135"/>
      <c r="LKD41" s="135"/>
      <c r="LKE41" s="135"/>
      <c r="LKF41" s="135"/>
      <c r="LKG41" s="135"/>
      <c r="LKH41" s="135"/>
      <c r="LKI41" s="135"/>
      <c r="LKJ41" s="135"/>
      <c r="LKK41" s="135"/>
      <c r="LKL41" s="135"/>
      <c r="LKM41" s="135"/>
      <c r="LKN41" s="135"/>
      <c r="LKO41" s="135"/>
      <c r="LKP41" s="135"/>
      <c r="LKQ41" s="135"/>
      <c r="LKR41" s="135"/>
      <c r="LKS41" s="135"/>
      <c r="LKT41" s="135"/>
      <c r="LKU41" s="135"/>
      <c r="LKV41" s="135"/>
      <c r="LKW41" s="135"/>
      <c r="LKX41" s="135"/>
      <c r="LKY41" s="135"/>
      <c r="LKZ41" s="135"/>
      <c r="LLA41" s="135"/>
      <c r="LLB41" s="135"/>
      <c r="LLC41" s="135"/>
      <c r="LLD41" s="135"/>
      <c r="LLE41" s="135"/>
      <c r="LLF41" s="135"/>
      <c r="LLG41" s="135"/>
      <c r="LLH41" s="135"/>
      <c r="LLI41" s="135"/>
      <c r="LLJ41" s="135"/>
      <c r="LLK41" s="135"/>
      <c r="LLL41" s="135"/>
      <c r="LLM41" s="135"/>
      <c r="LLN41" s="135"/>
      <c r="LLO41" s="135"/>
      <c r="LLP41" s="135"/>
      <c r="LLQ41" s="135"/>
      <c r="LLR41" s="135"/>
      <c r="LLS41" s="135"/>
      <c r="LLT41" s="135"/>
      <c r="LLU41" s="135"/>
      <c r="LLV41" s="135"/>
      <c r="LLW41" s="135"/>
      <c r="LLX41" s="135"/>
      <c r="LLY41" s="135"/>
      <c r="LLZ41" s="135"/>
      <c r="LMA41" s="135"/>
      <c r="LMB41" s="135"/>
      <c r="LMC41" s="135"/>
      <c r="LMD41" s="135"/>
      <c r="LME41" s="135"/>
      <c r="LMF41" s="135"/>
      <c r="LMG41" s="135"/>
      <c r="LMH41" s="135"/>
      <c r="LMI41" s="135"/>
      <c r="LMJ41" s="135"/>
      <c r="LMK41" s="135"/>
      <c r="LML41" s="135"/>
      <c r="LMM41" s="135"/>
      <c r="LMN41" s="135"/>
      <c r="LMO41" s="135"/>
      <c r="LMP41" s="135"/>
      <c r="LMQ41" s="135"/>
      <c r="LMR41" s="135"/>
      <c r="LMS41" s="135"/>
      <c r="LMT41" s="135"/>
      <c r="LMU41" s="135"/>
      <c r="LMV41" s="135"/>
      <c r="LMW41" s="135"/>
      <c r="LMX41" s="135"/>
      <c r="LMY41" s="135"/>
      <c r="LMZ41" s="135"/>
      <c r="LNA41" s="135"/>
      <c r="LNB41" s="135"/>
      <c r="LNC41" s="135"/>
      <c r="LND41" s="135"/>
      <c r="LNE41" s="135"/>
      <c r="LNF41" s="135"/>
      <c r="LNG41" s="135"/>
      <c r="LNH41" s="135"/>
      <c r="LNI41" s="135"/>
      <c r="LNJ41" s="135"/>
      <c r="LNK41" s="135"/>
      <c r="LNL41" s="135"/>
      <c r="LNM41" s="135"/>
      <c r="LNN41" s="135"/>
      <c r="LNO41" s="135"/>
      <c r="LNP41" s="135"/>
      <c r="LNQ41" s="135"/>
      <c r="LNR41" s="135"/>
      <c r="LNS41" s="135"/>
      <c r="LNT41" s="135"/>
      <c r="LNU41" s="135"/>
      <c r="LNV41" s="135"/>
      <c r="LNW41" s="135"/>
      <c r="LNX41" s="135"/>
      <c r="LNY41" s="135"/>
      <c r="LNZ41" s="135"/>
      <c r="LOA41" s="135"/>
      <c r="LOB41" s="135"/>
      <c r="LOC41" s="135"/>
      <c r="LOD41" s="135"/>
      <c r="LOE41" s="135"/>
      <c r="LOF41" s="135"/>
      <c r="LOG41" s="135"/>
      <c r="LOH41" s="135"/>
      <c r="LOI41" s="135"/>
      <c r="LOJ41" s="135"/>
      <c r="LOK41" s="135"/>
      <c r="LOL41" s="135"/>
      <c r="LOM41" s="135"/>
      <c r="LON41" s="135"/>
      <c r="LOO41" s="135"/>
      <c r="LOP41" s="135"/>
      <c r="LOQ41" s="135"/>
      <c r="LOR41" s="135"/>
      <c r="LOS41" s="135"/>
      <c r="LOT41" s="135"/>
      <c r="LOU41" s="135"/>
      <c r="LOV41" s="135"/>
      <c r="LOW41" s="135"/>
      <c r="LOX41" s="135"/>
      <c r="LOY41" s="135"/>
      <c r="LOZ41" s="135"/>
      <c r="LPA41" s="135"/>
      <c r="LPB41" s="135"/>
      <c r="LPC41" s="135"/>
      <c r="LPD41" s="135"/>
      <c r="LPE41" s="135"/>
      <c r="LPF41" s="135"/>
      <c r="LPG41" s="135"/>
      <c r="LPH41" s="135"/>
      <c r="LPI41" s="135"/>
      <c r="LPJ41" s="135"/>
      <c r="LPK41" s="135"/>
      <c r="LPL41" s="135"/>
      <c r="LPM41" s="135"/>
      <c r="LPN41" s="135"/>
      <c r="LPO41" s="135"/>
      <c r="LPP41" s="135"/>
      <c r="LPQ41" s="135"/>
      <c r="LPR41" s="135"/>
      <c r="LPS41" s="135"/>
      <c r="LPT41" s="135"/>
      <c r="LPU41" s="135"/>
      <c r="LPV41" s="135"/>
      <c r="LPW41" s="135"/>
      <c r="LPX41" s="135"/>
      <c r="LPY41" s="135"/>
      <c r="LPZ41" s="135"/>
      <c r="LQA41" s="135"/>
      <c r="LQB41" s="135"/>
      <c r="LQC41" s="135"/>
      <c r="LQD41" s="135"/>
      <c r="LQE41" s="135"/>
      <c r="LQF41" s="135"/>
      <c r="LQG41" s="135"/>
      <c r="LQH41" s="135"/>
      <c r="LQI41" s="135"/>
      <c r="LQJ41" s="135"/>
      <c r="LQK41" s="135"/>
      <c r="LQL41" s="135"/>
      <c r="LQM41" s="135"/>
      <c r="LQN41" s="135"/>
      <c r="LQO41" s="135"/>
      <c r="LQP41" s="135"/>
      <c r="LQQ41" s="135"/>
      <c r="LQR41" s="135"/>
      <c r="LQS41" s="135"/>
      <c r="LQT41" s="135"/>
      <c r="LQU41" s="135"/>
      <c r="LQV41" s="135"/>
      <c r="LQW41" s="135"/>
      <c r="LQX41" s="135"/>
      <c r="LQY41" s="135"/>
      <c r="LQZ41" s="135"/>
      <c r="LRA41" s="135"/>
      <c r="LRB41" s="135"/>
      <c r="LRC41" s="135"/>
      <c r="LRD41" s="135"/>
      <c r="LRE41" s="135"/>
      <c r="LRF41" s="135"/>
      <c r="LRG41" s="135"/>
      <c r="LRH41" s="135"/>
      <c r="LRI41" s="135"/>
      <c r="LRJ41" s="135"/>
      <c r="LRK41" s="135"/>
      <c r="LRL41" s="135"/>
      <c r="LRM41" s="135"/>
      <c r="LRN41" s="135"/>
      <c r="LRO41" s="135"/>
      <c r="LRP41" s="135"/>
      <c r="LRQ41" s="135"/>
      <c r="LRR41" s="135"/>
      <c r="LRS41" s="135"/>
      <c r="LRT41" s="135"/>
      <c r="LRU41" s="135"/>
      <c r="LRV41" s="135"/>
      <c r="LRW41" s="135"/>
      <c r="LRX41" s="135"/>
      <c r="LRY41" s="135"/>
      <c r="LRZ41" s="135"/>
      <c r="LSA41" s="135"/>
      <c r="LSB41" s="135"/>
      <c r="LSC41" s="135"/>
      <c r="LSD41" s="135"/>
      <c r="LSE41" s="135"/>
      <c r="LSF41" s="135"/>
      <c r="LSG41" s="135"/>
      <c r="LSH41" s="135"/>
      <c r="LSI41" s="135"/>
      <c r="LSJ41" s="135"/>
      <c r="LSK41" s="135"/>
      <c r="LSL41" s="135"/>
      <c r="LSM41" s="135"/>
      <c r="LSN41" s="135"/>
      <c r="LSO41" s="135"/>
      <c r="LSP41" s="135"/>
      <c r="LSQ41" s="135"/>
      <c r="LSR41" s="135"/>
      <c r="LSS41" s="135"/>
      <c r="LST41" s="135"/>
      <c r="LSU41" s="135"/>
      <c r="LSV41" s="135"/>
      <c r="LSW41" s="135"/>
      <c r="LSX41" s="135"/>
      <c r="LSY41" s="135"/>
      <c r="LSZ41" s="135"/>
      <c r="LTA41" s="135"/>
      <c r="LTB41" s="135"/>
      <c r="LTC41" s="135"/>
      <c r="LTD41" s="135"/>
      <c r="LTE41" s="135"/>
      <c r="LTF41" s="135"/>
      <c r="LTG41" s="135"/>
      <c r="LTH41" s="135"/>
      <c r="LTI41" s="135"/>
      <c r="LTJ41" s="135"/>
      <c r="LTK41" s="135"/>
      <c r="LTL41" s="135"/>
      <c r="LTM41" s="135"/>
      <c r="LTN41" s="135"/>
      <c r="LTO41" s="135"/>
      <c r="LTP41" s="135"/>
      <c r="LTQ41" s="135"/>
      <c r="LTR41" s="135"/>
      <c r="LTS41" s="135"/>
      <c r="LTT41" s="135"/>
      <c r="LTU41" s="135"/>
      <c r="LTV41" s="135"/>
      <c r="LTW41" s="135"/>
      <c r="LTX41" s="135"/>
      <c r="LTY41" s="135"/>
      <c r="LTZ41" s="135"/>
      <c r="LUA41" s="135"/>
      <c r="LUB41" s="135"/>
      <c r="LUC41" s="135"/>
      <c r="LUD41" s="135"/>
      <c r="LUE41" s="135"/>
      <c r="LUF41" s="135"/>
      <c r="LUG41" s="135"/>
      <c r="LUH41" s="135"/>
      <c r="LUI41" s="135"/>
      <c r="LUJ41" s="135"/>
      <c r="LUK41" s="135"/>
      <c r="LUL41" s="135"/>
      <c r="LUM41" s="135"/>
      <c r="LUN41" s="135"/>
      <c r="LUO41" s="135"/>
      <c r="LUP41" s="135"/>
      <c r="LUQ41" s="135"/>
      <c r="LUR41" s="135"/>
      <c r="LUS41" s="135"/>
      <c r="LUT41" s="135"/>
      <c r="LUU41" s="135"/>
      <c r="LUV41" s="135"/>
      <c r="LUW41" s="135"/>
      <c r="LUX41" s="135"/>
      <c r="LUY41" s="135"/>
      <c r="LUZ41" s="135"/>
      <c r="LVA41" s="135"/>
      <c r="LVB41" s="135"/>
      <c r="LVC41" s="135"/>
      <c r="LVD41" s="135"/>
      <c r="LVE41" s="135"/>
      <c r="LVF41" s="135"/>
      <c r="LVG41" s="135"/>
      <c r="LVH41" s="135"/>
      <c r="LVI41" s="135"/>
      <c r="LVJ41" s="135"/>
      <c r="LVK41" s="135"/>
      <c r="LVL41" s="135"/>
      <c r="LVM41" s="135"/>
      <c r="LVN41" s="135"/>
      <c r="LVO41" s="135"/>
      <c r="LVP41" s="135"/>
      <c r="LVQ41" s="135"/>
      <c r="LVR41" s="135"/>
      <c r="LVS41" s="135"/>
      <c r="LVT41" s="135"/>
      <c r="LVU41" s="135"/>
      <c r="LVV41" s="135"/>
      <c r="LVW41" s="135"/>
      <c r="LVX41" s="135"/>
      <c r="LVY41" s="135"/>
      <c r="LVZ41" s="135"/>
      <c r="LWA41" s="135"/>
      <c r="LWB41" s="135"/>
      <c r="LWC41" s="135"/>
      <c r="LWD41" s="135"/>
      <c r="LWE41" s="135"/>
      <c r="LWF41" s="135"/>
      <c r="LWG41" s="135"/>
      <c r="LWH41" s="135"/>
      <c r="LWI41" s="135"/>
      <c r="LWJ41" s="135"/>
      <c r="LWK41" s="135"/>
      <c r="LWL41" s="135"/>
      <c r="LWM41" s="135"/>
      <c r="LWN41" s="135"/>
      <c r="LWO41" s="135"/>
      <c r="LWP41" s="135"/>
      <c r="LWQ41" s="135"/>
      <c r="LWR41" s="135"/>
      <c r="LWS41" s="135"/>
      <c r="LWT41" s="135"/>
      <c r="LWU41" s="135"/>
      <c r="LWV41" s="135"/>
      <c r="LWW41" s="135"/>
      <c r="LWX41" s="135"/>
      <c r="LWY41" s="135"/>
      <c r="LWZ41" s="135"/>
      <c r="LXA41" s="135"/>
      <c r="LXB41" s="135"/>
      <c r="LXC41" s="135"/>
      <c r="LXD41" s="135"/>
      <c r="LXE41" s="135"/>
      <c r="LXF41" s="135"/>
      <c r="LXG41" s="135"/>
      <c r="LXH41" s="135"/>
      <c r="LXI41" s="135"/>
      <c r="LXJ41" s="135"/>
      <c r="LXK41" s="135"/>
      <c r="LXL41" s="135"/>
      <c r="LXM41" s="135"/>
      <c r="LXN41" s="135"/>
      <c r="LXO41" s="135"/>
      <c r="LXP41" s="135"/>
      <c r="LXQ41" s="135"/>
      <c r="LXR41" s="135"/>
      <c r="LXS41" s="135"/>
      <c r="LXT41" s="135"/>
      <c r="LXU41" s="135"/>
      <c r="LXV41" s="135"/>
      <c r="LXW41" s="135"/>
      <c r="LXX41" s="135"/>
      <c r="LXY41" s="135"/>
      <c r="LXZ41" s="135"/>
      <c r="LYA41" s="135"/>
      <c r="LYB41" s="135"/>
      <c r="LYC41" s="135"/>
      <c r="LYD41" s="135"/>
      <c r="LYE41" s="135"/>
      <c r="LYF41" s="135"/>
      <c r="LYG41" s="135"/>
      <c r="LYH41" s="135"/>
      <c r="LYI41" s="135"/>
      <c r="LYJ41" s="135"/>
      <c r="LYK41" s="135"/>
      <c r="LYL41" s="135"/>
      <c r="LYM41" s="135"/>
      <c r="LYN41" s="135"/>
      <c r="LYO41" s="135"/>
      <c r="LYP41" s="135"/>
      <c r="LYQ41" s="135"/>
      <c r="LYR41" s="135"/>
      <c r="LYS41" s="135"/>
      <c r="LYT41" s="135"/>
      <c r="LYU41" s="135"/>
      <c r="LYV41" s="135"/>
      <c r="LYW41" s="135"/>
      <c r="LYX41" s="135"/>
      <c r="LYY41" s="135"/>
      <c r="LYZ41" s="135"/>
      <c r="LZA41" s="135"/>
      <c r="LZB41" s="135"/>
      <c r="LZC41" s="135"/>
      <c r="LZD41" s="135"/>
      <c r="LZE41" s="135"/>
      <c r="LZF41" s="135"/>
      <c r="LZG41" s="135"/>
      <c r="LZH41" s="135"/>
      <c r="LZI41" s="135"/>
      <c r="LZJ41" s="135"/>
      <c r="LZK41" s="135"/>
      <c r="LZL41" s="135"/>
      <c r="LZM41" s="135"/>
      <c r="LZN41" s="135"/>
      <c r="LZO41" s="135"/>
      <c r="LZP41" s="135"/>
      <c r="LZQ41" s="135"/>
      <c r="LZR41" s="135"/>
      <c r="LZS41" s="135"/>
      <c r="LZT41" s="135"/>
      <c r="LZU41" s="135"/>
      <c r="LZV41" s="135"/>
      <c r="LZW41" s="135"/>
      <c r="LZX41" s="135"/>
      <c r="LZY41" s="135"/>
      <c r="LZZ41" s="135"/>
      <c r="MAA41" s="135"/>
      <c r="MAB41" s="135"/>
      <c r="MAC41" s="135"/>
      <c r="MAD41" s="135"/>
      <c r="MAE41" s="135"/>
      <c r="MAF41" s="135"/>
      <c r="MAG41" s="135"/>
      <c r="MAH41" s="135"/>
      <c r="MAI41" s="135"/>
      <c r="MAJ41" s="135"/>
      <c r="MAK41" s="135"/>
      <c r="MAL41" s="135"/>
      <c r="MAM41" s="135"/>
      <c r="MAN41" s="135"/>
      <c r="MAO41" s="135"/>
      <c r="MAP41" s="135"/>
      <c r="MAQ41" s="135"/>
      <c r="MAR41" s="135"/>
      <c r="MAS41" s="135"/>
      <c r="MAT41" s="135"/>
      <c r="MAU41" s="135"/>
      <c r="MAV41" s="135"/>
      <c r="MAW41" s="135"/>
      <c r="MAX41" s="135"/>
      <c r="MAY41" s="135"/>
      <c r="MAZ41" s="135"/>
      <c r="MBA41" s="135"/>
      <c r="MBB41" s="135"/>
      <c r="MBC41" s="135"/>
      <c r="MBD41" s="135"/>
      <c r="MBE41" s="135"/>
      <c r="MBF41" s="135"/>
      <c r="MBG41" s="135"/>
      <c r="MBH41" s="135"/>
      <c r="MBI41" s="135"/>
      <c r="MBJ41" s="135"/>
      <c r="MBK41" s="135"/>
      <c r="MBL41" s="135"/>
      <c r="MBM41" s="135"/>
      <c r="MBN41" s="135"/>
      <c r="MBO41" s="135"/>
      <c r="MBP41" s="135"/>
      <c r="MBQ41" s="135"/>
      <c r="MBR41" s="135"/>
      <c r="MBS41" s="135"/>
      <c r="MBT41" s="135"/>
      <c r="MBU41" s="135"/>
      <c r="MBV41" s="135"/>
      <c r="MBW41" s="135"/>
      <c r="MBX41" s="135"/>
      <c r="MBY41" s="135"/>
      <c r="MBZ41" s="135"/>
      <c r="MCA41" s="135"/>
      <c r="MCB41" s="135"/>
      <c r="MCC41" s="135"/>
      <c r="MCD41" s="135"/>
      <c r="MCE41" s="135"/>
      <c r="MCF41" s="135"/>
      <c r="MCG41" s="135"/>
      <c r="MCH41" s="135"/>
      <c r="MCI41" s="135"/>
      <c r="MCJ41" s="135"/>
      <c r="MCK41" s="135"/>
      <c r="MCL41" s="135"/>
      <c r="MCM41" s="135"/>
      <c r="MCN41" s="135"/>
      <c r="MCO41" s="135"/>
      <c r="MCP41" s="135"/>
      <c r="MCQ41" s="135"/>
      <c r="MCR41" s="135"/>
      <c r="MCS41" s="135"/>
      <c r="MCT41" s="135"/>
      <c r="MCU41" s="135"/>
      <c r="MCV41" s="135"/>
      <c r="MCW41" s="135"/>
      <c r="MCX41" s="135"/>
      <c r="MCY41" s="135"/>
      <c r="MCZ41" s="135"/>
      <c r="MDA41" s="135"/>
      <c r="MDB41" s="135"/>
      <c r="MDC41" s="135"/>
      <c r="MDD41" s="135"/>
      <c r="MDE41" s="135"/>
      <c r="MDF41" s="135"/>
      <c r="MDG41" s="135"/>
      <c r="MDH41" s="135"/>
      <c r="MDI41" s="135"/>
      <c r="MDJ41" s="135"/>
      <c r="MDK41" s="135"/>
      <c r="MDL41" s="135"/>
      <c r="MDM41" s="135"/>
      <c r="MDN41" s="135"/>
      <c r="MDO41" s="135"/>
      <c r="MDP41" s="135"/>
      <c r="MDQ41" s="135"/>
      <c r="MDR41" s="135"/>
      <c r="MDS41" s="135"/>
      <c r="MDT41" s="135"/>
      <c r="MDU41" s="135"/>
      <c r="MDV41" s="135"/>
      <c r="MDW41" s="135"/>
      <c r="MDX41" s="135"/>
      <c r="MDY41" s="135"/>
      <c r="MDZ41" s="135"/>
      <c r="MEA41" s="135"/>
      <c r="MEB41" s="135"/>
      <c r="MEC41" s="135"/>
      <c r="MED41" s="135"/>
      <c r="MEE41" s="135"/>
      <c r="MEF41" s="135"/>
      <c r="MEG41" s="135"/>
      <c r="MEH41" s="135"/>
      <c r="MEI41" s="135"/>
      <c r="MEJ41" s="135"/>
      <c r="MEK41" s="135"/>
      <c r="MEL41" s="135"/>
      <c r="MEM41" s="135"/>
      <c r="MEN41" s="135"/>
      <c r="MEO41" s="135"/>
      <c r="MEP41" s="135"/>
      <c r="MEQ41" s="135"/>
      <c r="MER41" s="135"/>
      <c r="MES41" s="135"/>
      <c r="MET41" s="135"/>
      <c r="MEU41" s="135"/>
      <c r="MEV41" s="135"/>
      <c r="MEW41" s="135"/>
      <c r="MEX41" s="135"/>
      <c r="MEY41" s="135"/>
      <c r="MEZ41" s="135"/>
      <c r="MFA41" s="135"/>
      <c r="MFB41" s="135"/>
      <c r="MFC41" s="135"/>
      <c r="MFD41" s="135"/>
      <c r="MFE41" s="135"/>
      <c r="MFF41" s="135"/>
      <c r="MFG41" s="135"/>
      <c r="MFH41" s="135"/>
      <c r="MFI41" s="135"/>
      <c r="MFJ41" s="135"/>
      <c r="MFK41" s="135"/>
      <c r="MFL41" s="135"/>
      <c r="MFM41" s="135"/>
      <c r="MFN41" s="135"/>
      <c r="MFO41" s="135"/>
      <c r="MFP41" s="135"/>
      <c r="MFQ41" s="135"/>
      <c r="MFR41" s="135"/>
      <c r="MFS41" s="135"/>
      <c r="MFT41" s="135"/>
      <c r="MFU41" s="135"/>
      <c r="MFV41" s="135"/>
      <c r="MFW41" s="135"/>
      <c r="MFX41" s="135"/>
      <c r="MFY41" s="135"/>
      <c r="MFZ41" s="135"/>
      <c r="MGA41" s="135"/>
      <c r="MGB41" s="135"/>
      <c r="MGC41" s="135"/>
      <c r="MGD41" s="135"/>
      <c r="MGE41" s="135"/>
      <c r="MGF41" s="135"/>
      <c r="MGG41" s="135"/>
      <c r="MGH41" s="135"/>
      <c r="MGI41" s="135"/>
      <c r="MGJ41" s="135"/>
      <c r="MGK41" s="135"/>
      <c r="MGL41" s="135"/>
      <c r="MGM41" s="135"/>
      <c r="MGN41" s="135"/>
      <c r="MGO41" s="135"/>
      <c r="MGP41" s="135"/>
      <c r="MGQ41" s="135"/>
      <c r="MGR41" s="135"/>
      <c r="MGS41" s="135"/>
      <c r="MGT41" s="135"/>
      <c r="MGU41" s="135"/>
      <c r="MGV41" s="135"/>
      <c r="MGW41" s="135"/>
      <c r="MGX41" s="135"/>
      <c r="MGY41" s="135"/>
      <c r="MGZ41" s="135"/>
      <c r="MHA41" s="135"/>
      <c r="MHB41" s="135"/>
      <c r="MHC41" s="135"/>
      <c r="MHD41" s="135"/>
      <c r="MHE41" s="135"/>
      <c r="MHF41" s="135"/>
      <c r="MHG41" s="135"/>
      <c r="MHH41" s="135"/>
      <c r="MHI41" s="135"/>
      <c r="MHJ41" s="135"/>
      <c r="MHK41" s="135"/>
      <c r="MHL41" s="135"/>
      <c r="MHM41" s="135"/>
      <c r="MHN41" s="135"/>
      <c r="MHO41" s="135"/>
      <c r="MHP41" s="135"/>
      <c r="MHQ41" s="135"/>
      <c r="MHR41" s="135"/>
      <c r="MHS41" s="135"/>
      <c r="MHT41" s="135"/>
      <c r="MHU41" s="135"/>
      <c r="MHV41" s="135"/>
      <c r="MHW41" s="135"/>
      <c r="MHX41" s="135"/>
      <c r="MHY41" s="135"/>
      <c r="MHZ41" s="135"/>
      <c r="MIA41" s="135"/>
      <c r="MIB41" s="135"/>
      <c r="MIC41" s="135"/>
      <c r="MID41" s="135"/>
      <c r="MIE41" s="135"/>
      <c r="MIF41" s="135"/>
      <c r="MIG41" s="135"/>
      <c r="MIH41" s="135"/>
      <c r="MII41" s="135"/>
      <c r="MIJ41" s="135"/>
      <c r="MIK41" s="135"/>
      <c r="MIL41" s="135"/>
      <c r="MIM41" s="135"/>
      <c r="MIN41" s="135"/>
      <c r="MIO41" s="135"/>
      <c r="MIP41" s="135"/>
      <c r="MIQ41" s="135"/>
      <c r="MIR41" s="135"/>
      <c r="MIS41" s="135"/>
      <c r="MIT41" s="135"/>
      <c r="MIU41" s="135"/>
      <c r="MIV41" s="135"/>
      <c r="MIW41" s="135"/>
      <c r="MIX41" s="135"/>
      <c r="MIY41" s="135"/>
      <c r="MIZ41" s="135"/>
      <c r="MJA41" s="135"/>
      <c r="MJB41" s="135"/>
      <c r="MJC41" s="135"/>
      <c r="MJD41" s="135"/>
      <c r="MJE41" s="135"/>
      <c r="MJF41" s="135"/>
      <c r="MJG41" s="135"/>
      <c r="MJH41" s="135"/>
      <c r="MJI41" s="135"/>
      <c r="MJJ41" s="135"/>
      <c r="MJK41" s="135"/>
      <c r="MJL41" s="135"/>
      <c r="MJM41" s="135"/>
      <c r="MJN41" s="135"/>
      <c r="MJO41" s="135"/>
      <c r="MJP41" s="135"/>
      <c r="MJQ41" s="135"/>
      <c r="MJR41" s="135"/>
      <c r="MJS41" s="135"/>
      <c r="MJT41" s="135"/>
      <c r="MJU41" s="135"/>
      <c r="MJV41" s="135"/>
      <c r="MJW41" s="135"/>
      <c r="MJX41" s="135"/>
      <c r="MJY41" s="135"/>
      <c r="MJZ41" s="135"/>
      <c r="MKA41" s="135"/>
      <c r="MKB41" s="135"/>
      <c r="MKC41" s="135"/>
      <c r="MKD41" s="135"/>
      <c r="MKE41" s="135"/>
      <c r="MKF41" s="135"/>
      <c r="MKG41" s="135"/>
      <c r="MKH41" s="135"/>
      <c r="MKI41" s="135"/>
      <c r="MKJ41" s="135"/>
      <c r="MKK41" s="135"/>
      <c r="MKL41" s="135"/>
      <c r="MKM41" s="135"/>
      <c r="MKN41" s="135"/>
      <c r="MKO41" s="135"/>
      <c r="MKP41" s="135"/>
      <c r="MKQ41" s="135"/>
      <c r="MKR41" s="135"/>
      <c r="MKS41" s="135"/>
      <c r="MKT41" s="135"/>
      <c r="MKU41" s="135"/>
      <c r="MKV41" s="135"/>
      <c r="MKW41" s="135"/>
      <c r="MKX41" s="135"/>
      <c r="MKY41" s="135"/>
      <c r="MKZ41" s="135"/>
      <c r="MLA41" s="135"/>
      <c r="MLB41" s="135"/>
      <c r="MLC41" s="135"/>
      <c r="MLD41" s="135"/>
      <c r="MLE41" s="135"/>
      <c r="MLF41" s="135"/>
      <c r="MLG41" s="135"/>
      <c r="MLH41" s="135"/>
      <c r="MLI41" s="135"/>
      <c r="MLJ41" s="135"/>
      <c r="MLK41" s="135"/>
      <c r="MLL41" s="135"/>
      <c r="MLM41" s="135"/>
      <c r="MLN41" s="135"/>
      <c r="MLO41" s="135"/>
      <c r="MLP41" s="135"/>
      <c r="MLQ41" s="135"/>
      <c r="MLR41" s="135"/>
      <c r="MLS41" s="135"/>
      <c r="MLT41" s="135"/>
      <c r="MLU41" s="135"/>
      <c r="MLV41" s="135"/>
      <c r="MLW41" s="135"/>
      <c r="MLX41" s="135"/>
      <c r="MLY41" s="135"/>
      <c r="MLZ41" s="135"/>
      <c r="MMA41" s="135"/>
      <c r="MMB41" s="135"/>
      <c r="MMC41" s="135"/>
      <c r="MMD41" s="135"/>
      <c r="MME41" s="135"/>
      <c r="MMF41" s="135"/>
      <c r="MMG41" s="135"/>
      <c r="MMH41" s="135"/>
      <c r="MMI41" s="135"/>
      <c r="MMJ41" s="135"/>
      <c r="MMK41" s="135"/>
      <c r="MML41" s="135"/>
      <c r="MMM41" s="135"/>
      <c r="MMN41" s="135"/>
      <c r="MMO41" s="135"/>
      <c r="MMP41" s="135"/>
      <c r="MMQ41" s="135"/>
      <c r="MMR41" s="135"/>
      <c r="MMS41" s="135"/>
      <c r="MMT41" s="135"/>
      <c r="MMU41" s="135"/>
      <c r="MMV41" s="135"/>
      <c r="MMW41" s="135"/>
      <c r="MMX41" s="135"/>
      <c r="MMY41" s="135"/>
      <c r="MMZ41" s="135"/>
      <c r="MNA41" s="135"/>
      <c r="MNB41" s="135"/>
      <c r="MNC41" s="135"/>
      <c r="MND41" s="135"/>
      <c r="MNE41" s="135"/>
      <c r="MNF41" s="135"/>
      <c r="MNG41" s="135"/>
      <c r="MNH41" s="135"/>
      <c r="MNI41" s="135"/>
      <c r="MNJ41" s="135"/>
      <c r="MNK41" s="135"/>
      <c r="MNL41" s="135"/>
      <c r="MNM41" s="135"/>
      <c r="MNN41" s="135"/>
      <c r="MNO41" s="135"/>
      <c r="MNP41" s="135"/>
      <c r="MNQ41" s="135"/>
      <c r="MNR41" s="135"/>
      <c r="MNS41" s="135"/>
      <c r="MNT41" s="135"/>
      <c r="MNU41" s="135"/>
      <c r="MNV41" s="135"/>
      <c r="MNW41" s="135"/>
      <c r="MNX41" s="135"/>
      <c r="MNY41" s="135"/>
      <c r="MNZ41" s="135"/>
      <c r="MOA41" s="135"/>
      <c r="MOB41" s="135"/>
      <c r="MOC41" s="135"/>
      <c r="MOD41" s="135"/>
      <c r="MOE41" s="135"/>
      <c r="MOF41" s="135"/>
      <c r="MOG41" s="135"/>
      <c r="MOH41" s="135"/>
      <c r="MOI41" s="135"/>
      <c r="MOJ41" s="135"/>
      <c r="MOK41" s="135"/>
      <c r="MOL41" s="135"/>
      <c r="MOM41" s="135"/>
      <c r="MON41" s="135"/>
      <c r="MOO41" s="135"/>
      <c r="MOP41" s="135"/>
      <c r="MOQ41" s="135"/>
      <c r="MOR41" s="135"/>
      <c r="MOS41" s="135"/>
      <c r="MOT41" s="135"/>
      <c r="MOU41" s="135"/>
      <c r="MOV41" s="135"/>
      <c r="MOW41" s="135"/>
      <c r="MOX41" s="135"/>
      <c r="MOY41" s="135"/>
      <c r="MOZ41" s="135"/>
      <c r="MPA41" s="135"/>
      <c r="MPB41" s="135"/>
      <c r="MPC41" s="135"/>
      <c r="MPD41" s="135"/>
      <c r="MPE41" s="135"/>
      <c r="MPF41" s="135"/>
      <c r="MPG41" s="135"/>
      <c r="MPH41" s="135"/>
      <c r="MPI41" s="135"/>
      <c r="MPJ41" s="135"/>
      <c r="MPK41" s="135"/>
      <c r="MPL41" s="135"/>
      <c r="MPM41" s="135"/>
      <c r="MPN41" s="135"/>
      <c r="MPO41" s="135"/>
      <c r="MPP41" s="135"/>
      <c r="MPQ41" s="135"/>
      <c r="MPR41" s="135"/>
      <c r="MPS41" s="135"/>
      <c r="MPT41" s="135"/>
      <c r="MPU41" s="135"/>
      <c r="MPV41" s="135"/>
      <c r="MPW41" s="135"/>
      <c r="MPX41" s="135"/>
      <c r="MPY41" s="135"/>
      <c r="MPZ41" s="135"/>
      <c r="MQA41" s="135"/>
      <c r="MQB41" s="135"/>
      <c r="MQC41" s="135"/>
      <c r="MQD41" s="135"/>
      <c r="MQE41" s="135"/>
      <c r="MQF41" s="135"/>
      <c r="MQG41" s="135"/>
      <c r="MQH41" s="135"/>
      <c r="MQI41" s="135"/>
      <c r="MQJ41" s="135"/>
      <c r="MQK41" s="135"/>
      <c r="MQL41" s="135"/>
      <c r="MQM41" s="135"/>
      <c r="MQN41" s="135"/>
      <c r="MQO41" s="135"/>
      <c r="MQP41" s="135"/>
      <c r="MQQ41" s="135"/>
      <c r="MQR41" s="135"/>
      <c r="MQS41" s="135"/>
      <c r="MQT41" s="135"/>
      <c r="MQU41" s="135"/>
      <c r="MQV41" s="135"/>
      <c r="MQW41" s="135"/>
      <c r="MQX41" s="135"/>
      <c r="MQY41" s="135"/>
      <c r="MQZ41" s="135"/>
      <c r="MRA41" s="135"/>
      <c r="MRB41" s="135"/>
      <c r="MRC41" s="135"/>
      <c r="MRD41" s="135"/>
      <c r="MRE41" s="135"/>
      <c r="MRF41" s="135"/>
      <c r="MRG41" s="135"/>
      <c r="MRH41" s="135"/>
      <c r="MRI41" s="135"/>
      <c r="MRJ41" s="135"/>
      <c r="MRK41" s="135"/>
      <c r="MRL41" s="135"/>
      <c r="MRM41" s="135"/>
      <c r="MRN41" s="135"/>
      <c r="MRO41" s="135"/>
      <c r="MRP41" s="135"/>
      <c r="MRQ41" s="135"/>
      <c r="MRR41" s="135"/>
      <c r="MRS41" s="135"/>
      <c r="MRT41" s="135"/>
      <c r="MRU41" s="135"/>
      <c r="MRV41" s="135"/>
      <c r="MRW41" s="135"/>
      <c r="MRX41" s="135"/>
      <c r="MRY41" s="135"/>
      <c r="MRZ41" s="135"/>
      <c r="MSA41" s="135"/>
      <c r="MSB41" s="135"/>
      <c r="MSC41" s="135"/>
      <c r="MSD41" s="135"/>
      <c r="MSE41" s="135"/>
      <c r="MSF41" s="135"/>
      <c r="MSG41" s="135"/>
      <c r="MSH41" s="135"/>
      <c r="MSI41" s="135"/>
      <c r="MSJ41" s="135"/>
      <c r="MSK41" s="135"/>
      <c r="MSL41" s="135"/>
      <c r="MSM41" s="135"/>
      <c r="MSN41" s="135"/>
      <c r="MSO41" s="135"/>
      <c r="MSP41" s="135"/>
      <c r="MSQ41" s="135"/>
      <c r="MSR41" s="135"/>
      <c r="MSS41" s="135"/>
      <c r="MST41" s="135"/>
      <c r="MSU41" s="135"/>
      <c r="MSV41" s="135"/>
      <c r="MSW41" s="135"/>
      <c r="MSX41" s="135"/>
      <c r="MSY41" s="135"/>
      <c r="MSZ41" s="135"/>
      <c r="MTA41" s="135"/>
      <c r="MTB41" s="135"/>
      <c r="MTC41" s="135"/>
      <c r="MTD41" s="135"/>
      <c r="MTE41" s="135"/>
      <c r="MTF41" s="135"/>
      <c r="MTG41" s="135"/>
      <c r="MTH41" s="135"/>
      <c r="MTI41" s="135"/>
      <c r="MTJ41" s="135"/>
      <c r="MTK41" s="135"/>
      <c r="MTL41" s="135"/>
      <c r="MTM41" s="135"/>
      <c r="MTN41" s="135"/>
      <c r="MTO41" s="135"/>
      <c r="MTP41" s="135"/>
      <c r="MTQ41" s="135"/>
      <c r="MTR41" s="135"/>
      <c r="MTS41" s="135"/>
      <c r="MTT41" s="135"/>
      <c r="MTU41" s="135"/>
      <c r="MTV41" s="135"/>
      <c r="MTW41" s="135"/>
      <c r="MTX41" s="135"/>
      <c r="MTY41" s="135"/>
      <c r="MTZ41" s="135"/>
      <c r="MUA41" s="135"/>
      <c r="MUB41" s="135"/>
      <c r="MUC41" s="135"/>
      <c r="MUD41" s="135"/>
      <c r="MUE41" s="135"/>
      <c r="MUF41" s="135"/>
      <c r="MUG41" s="135"/>
      <c r="MUH41" s="135"/>
      <c r="MUI41" s="135"/>
      <c r="MUJ41" s="135"/>
      <c r="MUK41" s="135"/>
      <c r="MUL41" s="135"/>
      <c r="MUM41" s="135"/>
      <c r="MUN41" s="135"/>
      <c r="MUO41" s="135"/>
      <c r="MUP41" s="135"/>
      <c r="MUQ41" s="135"/>
      <c r="MUR41" s="135"/>
      <c r="MUS41" s="135"/>
      <c r="MUT41" s="135"/>
      <c r="MUU41" s="135"/>
      <c r="MUV41" s="135"/>
      <c r="MUW41" s="135"/>
      <c r="MUX41" s="135"/>
      <c r="MUY41" s="135"/>
      <c r="MUZ41" s="135"/>
      <c r="MVA41" s="135"/>
      <c r="MVB41" s="135"/>
      <c r="MVC41" s="135"/>
      <c r="MVD41" s="135"/>
      <c r="MVE41" s="135"/>
      <c r="MVF41" s="135"/>
      <c r="MVG41" s="135"/>
      <c r="MVH41" s="135"/>
      <c r="MVI41" s="135"/>
      <c r="MVJ41" s="135"/>
      <c r="MVK41" s="135"/>
      <c r="MVL41" s="135"/>
      <c r="MVM41" s="135"/>
      <c r="MVN41" s="135"/>
      <c r="MVO41" s="135"/>
      <c r="MVP41" s="135"/>
      <c r="MVQ41" s="135"/>
      <c r="MVR41" s="135"/>
      <c r="MVS41" s="135"/>
      <c r="MVT41" s="135"/>
      <c r="MVU41" s="135"/>
      <c r="MVV41" s="135"/>
      <c r="MVW41" s="135"/>
      <c r="MVX41" s="135"/>
      <c r="MVY41" s="135"/>
      <c r="MVZ41" s="135"/>
      <c r="MWA41" s="135"/>
      <c r="MWB41" s="135"/>
      <c r="MWC41" s="135"/>
      <c r="MWD41" s="135"/>
      <c r="MWE41" s="135"/>
      <c r="MWF41" s="135"/>
      <c r="MWG41" s="135"/>
      <c r="MWH41" s="135"/>
      <c r="MWI41" s="135"/>
      <c r="MWJ41" s="135"/>
      <c r="MWK41" s="135"/>
      <c r="MWL41" s="135"/>
      <c r="MWM41" s="135"/>
      <c r="MWN41" s="135"/>
      <c r="MWO41" s="135"/>
      <c r="MWP41" s="135"/>
      <c r="MWQ41" s="135"/>
      <c r="MWR41" s="135"/>
      <c r="MWS41" s="135"/>
      <c r="MWT41" s="135"/>
      <c r="MWU41" s="135"/>
      <c r="MWV41" s="135"/>
      <c r="MWW41" s="135"/>
      <c r="MWX41" s="135"/>
      <c r="MWY41" s="135"/>
      <c r="MWZ41" s="135"/>
      <c r="MXA41" s="135"/>
      <c r="MXB41" s="135"/>
      <c r="MXC41" s="135"/>
      <c r="MXD41" s="135"/>
      <c r="MXE41" s="135"/>
      <c r="MXF41" s="135"/>
      <c r="MXG41" s="135"/>
      <c r="MXH41" s="135"/>
      <c r="MXI41" s="135"/>
      <c r="MXJ41" s="135"/>
      <c r="MXK41" s="135"/>
      <c r="MXL41" s="135"/>
      <c r="MXM41" s="135"/>
      <c r="MXN41" s="135"/>
      <c r="MXO41" s="135"/>
      <c r="MXP41" s="135"/>
      <c r="MXQ41" s="135"/>
      <c r="MXR41" s="135"/>
      <c r="MXS41" s="135"/>
      <c r="MXT41" s="135"/>
      <c r="MXU41" s="135"/>
      <c r="MXV41" s="135"/>
      <c r="MXW41" s="135"/>
      <c r="MXX41" s="135"/>
      <c r="MXY41" s="135"/>
      <c r="MXZ41" s="135"/>
      <c r="MYA41" s="135"/>
      <c r="MYB41" s="135"/>
      <c r="MYC41" s="135"/>
      <c r="MYD41" s="135"/>
      <c r="MYE41" s="135"/>
      <c r="MYF41" s="135"/>
      <c r="MYG41" s="135"/>
      <c r="MYH41" s="135"/>
      <c r="MYI41" s="135"/>
      <c r="MYJ41" s="135"/>
      <c r="MYK41" s="135"/>
      <c r="MYL41" s="135"/>
      <c r="MYM41" s="135"/>
      <c r="MYN41" s="135"/>
      <c r="MYO41" s="135"/>
      <c r="MYP41" s="135"/>
      <c r="MYQ41" s="135"/>
      <c r="MYR41" s="135"/>
      <c r="MYS41" s="135"/>
      <c r="MYT41" s="135"/>
      <c r="MYU41" s="135"/>
      <c r="MYV41" s="135"/>
      <c r="MYW41" s="135"/>
      <c r="MYX41" s="135"/>
      <c r="MYY41" s="135"/>
      <c r="MYZ41" s="135"/>
      <c r="MZA41" s="135"/>
      <c r="MZB41" s="135"/>
      <c r="MZC41" s="135"/>
      <c r="MZD41" s="135"/>
      <c r="MZE41" s="135"/>
      <c r="MZF41" s="135"/>
      <c r="MZG41" s="135"/>
      <c r="MZH41" s="135"/>
      <c r="MZI41" s="135"/>
      <c r="MZJ41" s="135"/>
      <c r="MZK41" s="135"/>
      <c r="MZL41" s="135"/>
      <c r="MZM41" s="135"/>
      <c r="MZN41" s="135"/>
      <c r="MZO41" s="135"/>
      <c r="MZP41" s="135"/>
      <c r="MZQ41" s="135"/>
      <c r="MZR41" s="135"/>
      <c r="MZS41" s="135"/>
      <c r="MZT41" s="135"/>
      <c r="MZU41" s="135"/>
      <c r="MZV41" s="135"/>
      <c r="MZW41" s="135"/>
      <c r="MZX41" s="135"/>
      <c r="MZY41" s="135"/>
      <c r="MZZ41" s="135"/>
      <c r="NAA41" s="135"/>
      <c r="NAB41" s="135"/>
      <c r="NAC41" s="135"/>
      <c r="NAD41" s="135"/>
      <c r="NAE41" s="135"/>
      <c r="NAF41" s="135"/>
      <c r="NAG41" s="135"/>
      <c r="NAH41" s="135"/>
      <c r="NAI41" s="135"/>
      <c r="NAJ41" s="135"/>
      <c r="NAK41" s="135"/>
      <c r="NAL41" s="135"/>
      <c r="NAM41" s="135"/>
      <c r="NAN41" s="135"/>
      <c r="NAO41" s="135"/>
      <c r="NAP41" s="135"/>
      <c r="NAQ41" s="135"/>
      <c r="NAR41" s="135"/>
      <c r="NAS41" s="135"/>
      <c r="NAT41" s="135"/>
      <c r="NAU41" s="135"/>
      <c r="NAV41" s="135"/>
      <c r="NAW41" s="135"/>
      <c r="NAX41" s="135"/>
      <c r="NAY41" s="135"/>
      <c r="NAZ41" s="135"/>
      <c r="NBA41" s="135"/>
      <c r="NBB41" s="135"/>
      <c r="NBC41" s="135"/>
      <c r="NBD41" s="135"/>
      <c r="NBE41" s="135"/>
      <c r="NBF41" s="135"/>
      <c r="NBG41" s="135"/>
      <c r="NBH41" s="135"/>
      <c r="NBI41" s="135"/>
      <c r="NBJ41" s="135"/>
      <c r="NBK41" s="135"/>
      <c r="NBL41" s="135"/>
      <c r="NBM41" s="135"/>
      <c r="NBN41" s="135"/>
      <c r="NBO41" s="135"/>
      <c r="NBP41" s="135"/>
      <c r="NBQ41" s="135"/>
      <c r="NBR41" s="135"/>
      <c r="NBS41" s="135"/>
      <c r="NBT41" s="135"/>
      <c r="NBU41" s="135"/>
      <c r="NBV41" s="135"/>
      <c r="NBW41" s="135"/>
      <c r="NBX41" s="135"/>
      <c r="NBY41" s="135"/>
      <c r="NBZ41" s="135"/>
      <c r="NCA41" s="135"/>
      <c r="NCB41" s="135"/>
      <c r="NCC41" s="135"/>
      <c r="NCD41" s="135"/>
      <c r="NCE41" s="135"/>
      <c r="NCF41" s="135"/>
      <c r="NCG41" s="135"/>
      <c r="NCH41" s="135"/>
      <c r="NCI41" s="135"/>
      <c r="NCJ41" s="135"/>
      <c r="NCK41" s="135"/>
      <c r="NCL41" s="135"/>
      <c r="NCM41" s="135"/>
      <c r="NCN41" s="135"/>
      <c r="NCO41" s="135"/>
      <c r="NCP41" s="135"/>
      <c r="NCQ41" s="135"/>
      <c r="NCR41" s="135"/>
      <c r="NCS41" s="135"/>
      <c r="NCT41" s="135"/>
      <c r="NCU41" s="135"/>
      <c r="NCV41" s="135"/>
      <c r="NCW41" s="135"/>
      <c r="NCX41" s="135"/>
      <c r="NCY41" s="135"/>
      <c r="NCZ41" s="135"/>
      <c r="NDA41" s="135"/>
      <c r="NDB41" s="135"/>
      <c r="NDC41" s="135"/>
      <c r="NDD41" s="135"/>
      <c r="NDE41" s="135"/>
      <c r="NDF41" s="135"/>
      <c r="NDG41" s="135"/>
      <c r="NDH41" s="135"/>
      <c r="NDI41" s="135"/>
      <c r="NDJ41" s="135"/>
      <c r="NDK41" s="135"/>
      <c r="NDL41" s="135"/>
      <c r="NDM41" s="135"/>
      <c r="NDN41" s="135"/>
      <c r="NDO41" s="135"/>
      <c r="NDP41" s="135"/>
      <c r="NDQ41" s="135"/>
      <c r="NDR41" s="135"/>
      <c r="NDS41" s="135"/>
      <c r="NDT41" s="135"/>
      <c r="NDU41" s="135"/>
      <c r="NDV41" s="135"/>
      <c r="NDW41" s="135"/>
      <c r="NDX41" s="135"/>
      <c r="NDY41" s="135"/>
      <c r="NDZ41" s="135"/>
      <c r="NEA41" s="135"/>
      <c r="NEB41" s="135"/>
      <c r="NEC41" s="135"/>
      <c r="NED41" s="135"/>
      <c r="NEE41" s="135"/>
      <c r="NEF41" s="135"/>
      <c r="NEG41" s="135"/>
      <c r="NEH41" s="135"/>
      <c r="NEI41" s="135"/>
      <c r="NEJ41" s="135"/>
      <c r="NEK41" s="135"/>
      <c r="NEL41" s="135"/>
      <c r="NEM41" s="135"/>
      <c r="NEN41" s="135"/>
      <c r="NEO41" s="135"/>
      <c r="NEP41" s="135"/>
      <c r="NEQ41" s="135"/>
      <c r="NER41" s="135"/>
      <c r="NES41" s="135"/>
      <c r="NET41" s="135"/>
      <c r="NEU41" s="135"/>
      <c r="NEV41" s="135"/>
      <c r="NEW41" s="135"/>
      <c r="NEX41" s="135"/>
      <c r="NEY41" s="135"/>
      <c r="NEZ41" s="135"/>
      <c r="NFA41" s="135"/>
      <c r="NFB41" s="135"/>
      <c r="NFC41" s="135"/>
      <c r="NFD41" s="135"/>
      <c r="NFE41" s="135"/>
      <c r="NFF41" s="135"/>
      <c r="NFG41" s="135"/>
      <c r="NFH41" s="135"/>
      <c r="NFI41" s="135"/>
      <c r="NFJ41" s="135"/>
      <c r="NFK41" s="135"/>
      <c r="NFL41" s="135"/>
      <c r="NFM41" s="135"/>
      <c r="NFN41" s="135"/>
      <c r="NFO41" s="135"/>
      <c r="NFP41" s="135"/>
      <c r="NFQ41" s="135"/>
      <c r="NFR41" s="135"/>
      <c r="NFS41" s="135"/>
      <c r="NFT41" s="135"/>
      <c r="NFU41" s="135"/>
      <c r="NFV41" s="135"/>
      <c r="NFW41" s="135"/>
      <c r="NFX41" s="135"/>
      <c r="NFY41" s="135"/>
      <c r="NFZ41" s="135"/>
      <c r="NGA41" s="135"/>
      <c r="NGB41" s="135"/>
      <c r="NGC41" s="135"/>
      <c r="NGD41" s="135"/>
      <c r="NGE41" s="135"/>
      <c r="NGF41" s="135"/>
      <c r="NGG41" s="135"/>
      <c r="NGH41" s="135"/>
      <c r="NGI41" s="135"/>
      <c r="NGJ41" s="135"/>
      <c r="NGK41" s="135"/>
      <c r="NGL41" s="135"/>
      <c r="NGM41" s="135"/>
      <c r="NGN41" s="135"/>
      <c r="NGO41" s="135"/>
      <c r="NGP41" s="135"/>
      <c r="NGQ41" s="135"/>
      <c r="NGR41" s="135"/>
      <c r="NGS41" s="135"/>
      <c r="NGT41" s="135"/>
      <c r="NGU41" s="135"/>
      <c r="NGV41" s="135"/>
      <c r="NGW41" s="135"/>
      <c r="NGX41" s="135"/>
      <c r="NGY41" s="135"/>
      <c r="NGZ41" s="135"/>
      <c r="NHA41" s="135"/>
      <c r="NHB41" s="135"/>
      <c r="NHC41" s="135"/>
      <c r="NHD41" s="135"/>
      <c r="NHE41" s="135"/>
      <c r="NHF41" s="135"/>
      <c r="NHG41" s="135"/>
      <c r="NHH41" s="135"/>
      <c r="NHI41" s="135"/>
      <c r="NHJ41" s="135"/>
      <c r="NHK41" s="135"/>
      <c r="NHL41" s="135"/>
      <c r="NHM41" s="135"/>
      <c r="NHN41" s="135"/>
      <c r="NHO41" s="135"/>
      <c r="NHP41" s="135"/>
      <c r="NHQ41" s="135"/>
      <c r="NHR41" s="135"/>
      <c r="NHS41" s="135"/>
      <c r="NHT41" s="135"/>
      <c r="NHU41" s="135"/>
      <c r="NHV41" s="135"/>
      <c r="NHW41" s="135"/>
      <c r="NHX41" s="135"/>
      <c r="NHY41" s="135"/>
      <c r="NHZ41" s="135"/>
      <c r="NIA41" s="135"/>
      <c r="NIB41" s="135"/>
      <c r="NIC41" s="135"/>
      <c r="NID41" s="135"/>
      <c r="NIE41" s="135"/>
      <c r="NIF41" s="135"/>
      <c r="NIG41" s="135"/>
      <c r="NIH41" s="135"/>
      <c r="NII41" s="135"/>
      <c r="NIJ41" s="135"/>
      <c r="NIK41" s="135"/>
      <c r="NIL41" s="135"/>
      <c r="NIM41" s="135"/>
      <c r="NIN41" s="135"/>
      <c r="NIO41" s="135"/>
      <c r="NIP41" s="135"/>
      <c r="NIQ41" s="135"/>
      <c r="NIR41" s="135"/>
      <c r="NIS41" s="135"/>
      <c r="NIT41" s="135"/>
      <c r="NIU41" s="135"/>
      <c r="NIV41" s="135"/>
      <c r="NIW41" s="135"/>
      <c r="NIX41" s="135"/>
      <c r="NIY41" s="135"/>
      <c r="NIZ41" s="135"/>
      <c r="NJA41" s="135"/>
      <c r="NJB41" s="135"/>
      <c r="NJC41" s="135"/>
      <c r="NJD41" s="135"/>
      <c r="NJE41" s="135"/>
      <c r="NJF41" s="135"/>
      <c r="NJG41" s="135"/>
      <c r="NJH41" s="135"/>
      <c r="NJI41" s="135"/>
      <c r="NJJ41" s="135"/>
      <c r="NJK41" s="135"/>
      <c r="NJL41" s="135"/>
      <c r="NJM41" s="135"/>
      <c r="NJN41" s="135"/>
      <c r="NJO41" s="135"/>
      <c r="NJP41" s="135"/>
      <c r="NJQ41" s="135"/>
      <c r="NJR41" s="135"/>
      <c r="NJS41" s="135"/>
      <c r="NJT41" s="135"/>
      <c r="NJU41" s="135"/>
      <c r="NJV41" s="135"/>
      <c r="NJW41" s="135"/>
      <c r="NJX41" s="135"/>
      <c r="NJY41" s="135"/>
      <c r="NJZ41" s="135"/>
      <c r="NKA41" s="135"/>
      <c r="NKB41" s="135"/>
      <c r="NKC41" s="135"/>
      <c r="NKD41" s="135"/>
      <c r="NKE41" s="135"/>
      <c r="NKF41" s="135"/>
      <c r="NKG41" s="135"/>
      <c r="NKH41" s="135"/>
      <c r="NKI41" s="135"/>
      <c r="NKJ41" s="135"/>
      <c r="NKK41" s="135"/>
      <c r="NKL41" s="135"/>
      <c r="NKM41" s="135"/>
      <c r="NKN41" s="135"/>
      <c r="NKO41" s="135"/>
      <c r="NKP41" s="135"/>
      <c r="NKQ41" s="135"/>
      <c r="NKR41" s="135"/>
      <c r="NKS41" s="135"/>
      <c r="NKT41" s="135"/>
      <c r="NKU41" s="135"/>
      <c r="NKV41" s="135"/>
      <c r="NKW41" s="135"/>
      <c r="NKX41" s="135"/>
      <c r="NKY41" s="135"/>
      <c r="NKZ41" s="135"/>
      <c r="NLA41" s="135"/>
      <c r="NLB41" s="135"/>
      <c r="NLC41" s="135"/>
      <c r="NLD41" s="135"/>
      <c r="NLE41" s="135"/>
      <c r="NLF41" s="135"/>
      <c r="NLG41" s="135"/>
      <c r="NLH41" s="135"/>
      <c r="NLI41" s="135"/>
      <c r="NLJ41" s="135"/>
      <c r="NLK41" s="135"/>
      <c r="NLL41" s="135"/>
      <c r="NLM41" s="135"/>
      <c r="NLN41" s="135"/>
      <c r="NLO41" s="135"/>
      <c r="NLP41" s="135"/>
      <c r="NLQ41" s="135"/>
      <c r="NLR41" s="135"/>
      <c r="NLS41" s="135"/>
      <c r="NLT41" s="135"/>
      <c r="NLU41" s="135"/>
      <c r="NLV41" s="135"/>
      <c r="NLW41" s="135"/>
      <c r="NLX41" s="135"/>
      <c r="NLY41" s="135"/>
      <c r="NLZ41" s="135"/>
      <c r="NMA41" s="135"/>
      <c r="NMB41" s="135"/>
      <c r="NMC41" s="135"/>
      <c r="NMD41" s="135"/>
      <c r="NME41" s="135"/>
      <c r="NMF41" s="135"/>
      <c r="NMG41" s="135"/>
      <c r="NMH41" s="135"/>
      <c r="NMI41" s="135"/>
      <c r="NMJ41" s="135"/>
      <c r="NMK41" s="135"/>
      <c r="NML41" s="135"/>
      <c r="NMM41" s="135"/>
      <c r="NMN41" s="135"/>
      <c r="NMO41" s="135"/>
      <c r="NMP41" s="135"/>
      <c r="NMQ41" s="135"/>
      <c r="NMR41" s="135"/>
      <c r="NMS41" s="135"/>
      <c r="NMT41" s="135"/>
      <c r="NMU41" s="135"/>
      <c r="NMV41" s="135"/>
      <c r="NMW41" s="135"/>
      <c r="NMX41" s="135"/>
      <c r="NMY41" s="135"/>
      <c r="NMZ41" s="135"/>
      <c r="NNA41" s="135"/>
      <c r="NNB41" s="135"/>
      <c r="NNC41" s="135"/>
      <c r="NND41" s="135"/>
      <c r="NNE41" s="135"/>
      <c r="NNF41" s="135"/>
      <c r="NNG41" s="135"/>
      <c r="NNH41" s="135"/>
      <c r="NNI41" s="135"/>
      <c r="NNJ41" s="135"/>
      <c r="NNK41" s="135"/>
      <c r="NNL41" s="135"/>
      <c r="NNM41" s="135"/>
      <c r="NNN41" s="135"/>
      <c r="NNO41" s="135"/>
      <c r="NNP41" s="135"/>
      <c r="NNQ41" s="135"/>
      <c r="NNR41" s="135"/>
      <c r="NNS41" s="135"/>
      <c r="NNT41" s="135"/>
      <c r="NNU41" s="135"/>
      <c r="NNV41" s="135"/>
      <c r="NNW41" s="135"/>
      <c r="NNX41" s="135"/>
      <c r="NNY41" s="135"/>
      <c r="NNZ41" s="135"/>
      <c r="NOA41" s="135"/>
      <c r="NOB41" s="135"/>
      <c r="NOC41" s="135"/>
      <c r="NOD41" s="135"/>
      <c r="NOE41" s="135"/>
      <c r="NOF41" s="135"/>
      <c r="NOG41" s="135"/>
      <c r="NOH41" s="135"/>
      <c r="NOI41" s="135"/>
      <c r="NOJ41" s="135"/>
      <c r="NOK41" s="135"/>
      <c r="NOL41" s="135"/>
      <c r="NOM41" s="135"/>
      <c r="NON41" s="135"/>
      <c r="NOO41" s="135"/>
      <c r="NOP41" s="135"/>
      <c r="NOQ41" s="135"/>
      <c r="NOR41" s="135"/>
      <c r="NOS41" s="135"/>
      <c r="NOT41" s="135"/>
      <c r="NOU41" s="135"/>
      <c r="NOV41" s="135"/>
      <c r="NOW41" s="135"/>
      <c r="NOX41" s="135"/>
      <c r="NOY41" s="135"/>
      <c r="NOZ41" s="135"/>
      <c r="NPA41" s="135"/>
      <c r="NPB41" s="135"/>
      <c r="NPC41" s="135"/>
      <c r="NPD41" s="135"/>
      <c r="NPE41" s="135"/>
      <c r="NPF41" s="135"/>
      <c r="NPG41" s="135"/>
      <c r="NPH41" s="135"/>
      <c r="NPI41" s="135"/>
      <c r="NPJ41" s="135"/>
      <c r="NPK41" s="135"/>
      <c r="NPL41" s="135"/>
      <c r="NPM41" s="135"/>
      <c r="NPN41" s="135"/>
      <c r="NPO41" s="135"/>
      <c r="NPP41" s="135"/>
      <c r="NPQ41" s="135"/>
      <c r="NPR41" s="135"/>
      <c r="NPS41" s="135"/>
      <c r="NPT41" s="135"/>
      <c r="NPU41" s="135"/>
      <c r="NPV41" s="135"/>
      <c r="NPW41" s="135"/>
      <c r="NPX41" s="135"/>
      <c r="NPY41" s="135"/>
      <c r="NPZ41" s="135"/>
      <c r="NQA41" s="135"/>
      <c r="NQB41" s="135"/>
      <c r="NQC41" s="135"/>
      <c r="NQD41" s="135"/>
      <c r="NQE41" s="135"/>
      <c r="NQF41" s="135"/>
      <c r="NQG41" s="135"/>
      <c r="NQH41" s="135"/>
      <c r="NQI41" s="135"/>
      <c r="NQJ41" s="135"/>
      <c r="NQK41" s="135"/>
      <c r="NQL41" s="135"/>
      <c r="NQM41" s="135"/>
      <c r="NQN41" s="135"/>
      <c r="NQO41" s="135"/>
      <c r="NQP41" s="135"/>
      <c r="NQQ41" s="135"/>
      <c r="NQR41" s="135"/>
      <c r="NQS41" s="135"/>
      <c r="NQT41" s="135"/>
      <c r="NQU41" s="135"/>
      <c r="NQV41" s="135"/>
      <c r="NQW41" s="135"/>
      <c r="NQX41" s="135"/>
      <c r="NQY41" s="135"/>
      <c r="NQZ41" s="135"/>
      <c r="NRA41" s="135"/>
      <c r="NRB41" s="135"/>
      <c r="NRC41" s="135"/>
      <c r="NRD41" s="135"/>
      <c r="NRE41" s="135"/>
      <c r="NRF41" s="135"/>
      <c r="NRG41" s="135"/>
      <c r="NRH41" s="135"/>
      <c r="NRI41" s="135"/>
      <c r="NRJ41" s="135"/>
      <c r="NRK41" s="135"/>
      <c r="NRL41" s="135"/>
      <c r="NRM41" s="135"/>
      <c r="NRN41" s="135"/>
      <c r="NRO41" s="135"/>
      <c r="NRP41" s="135"/>
      <c r="NRQ41" s="135"/>
      <c r="NRR41" s="135"/>
      <c r="NRS41" s="135"/>
      <c r="NRT41" s="135"/>
      <c r="NRU41" s="135"/>
      <c r="NRV41" s="135"/>
      <c r="NRW41" s="135"/>
      <c r="NRX41" s="135"/>
      <c r="NRY41" s="135"/>
      <c r="NRZ41" s="135"/>
      <c r="NSA41" s="135"/>
      <c r="NSB41" s="135"/>
      <c r="NSC41" s="135"/>
      <c r="NSD41" s="135"/>
      <c r="NSE41" s="135"/>
      <c r="NSF41" s="135"/>
      <c r="NSG41" s="135"/>
      <c r="NSH41" s="135"/>
      <c r="NSI41" s="135"/>
      <c r="NSJ41" s="135"/>
      <c r="NSK41" s="135"/>
      <c r="NSL41" s="135"/>
      <c r="NSM41" s="135"/>
      <c r="NSN41" s="135"/>
      <c r="NSO41" s="135"/>
      <c r="NSP41" s="135"/>
      <c r="NSQ41" s="135"/>
      <c r="NSR41" s="135"/>
      <c r="NSS41" s="135"/>
      <c r="NST41" s="135"/>
      <c r="NSU41" s="135"/>
      <c r="NSV41" s="135"/>
      <c r="NSW41" s="135"/>
      <c r="NSX41" s="135"/>
      <c r="NSY41" s="135"/>
      <c r="NSZ41" s="135"/>
      <c r="NTA41" s="135"/>
      <c r="NTB41" s="135"/>
      <c r="NTC41" s="135"/>
      <c r="NTD41" s="135"/>
      <c r="NTE41" s="135"/>
      <c r="NTF41" s="135"/>
      <c r="NTG41" s="135"/>
      <c r="NTH41" s="135"/>
      <c r="NTI41" s="135"/>
      <c r="NTJ41" s="135"/>
      <c r="NTK41" s="135"/>
      <c r="NTL41" s="135"/>
      <c r="NTM41" s="135"/>
      <c r="NTN41" s="135"/>
      <c r="NTO41" s="135"/>
      <c r="NTP41" s="135"/>
      <c r="NTQ41" s="135"/>
      <c r="NTR41" s="135"/>
      <c r="NTS41" s="135"/>
      <c r="NTT41" s="135"/>
      <c r="NTU41" s="135"/>
      <c r="NTV41" s="135"/>
      <c r="NTW41" s="135"/>
      <c r="NTX41" s="135"/>
      <c r="NTY41" s="135"/>
      <c r="NTZ41" s="135"/>
      <c r="NUA41" s="135"/>
      <c r="NUB41" s="135"/>
      <c r="NUC41" s="135"/>
      <c r="NUD41" s="135"/>
      <c r="NUE41" s="135"/>
      <c r="NUF41" s="135"/>
      <c r="NUG41" s="135"/>
      <c r="NUH41" s="135"/>
      <c r="NUI41" s="135"/>
      <c r="NUJ41" s="135"/>
      <c r="NUK41" s="135"/>
      <c r="NUL41" s="135"/>
      <c r="NUM41" s="135"/>
      <c r="NUN41" s="135"/>
      <c r="NUO41" s="135"/>
      <c r="NUP41" s="135"/>
      <c r="NUQ41" s="135"/>
      <c r="NUR41" s="135"/>
      <c r="NUS41" s="135"/>
      <c r="NUT41" s="135"/>
      <c r="NUU41" s="135"/>
      <c r="NUV41" s="135"/>
      <c r="NUW41" s="135"/>
      <c r="NUX41" s="135"/>
      <c r="NUY41" s="135"/>
      <c r="NUZ41" s="135"/>
      <c r="NVA41" s="135"/>
      <c r="NVB41" s="135"/>
      <c r="NVC41" s="135"/>
      <c r="NVD41" s="135"/>
      <c r="NVE41" s="135"/>
      <c r="NVF41" s="135"/>
      <c r="NVG41" s="135"/>
      <c r="NVH41" s="135"/>
      <c r="NVI41" s="135"/>
      <c r="NVJ41" s="135"/>
      <c r="NVK41" s="135"/>
      <c r="NVL41" s="135"/>
      <c r="NVM41" s="135"/>
      <c r="NVN41" s="135"/>
      <c r="NVO41" s="135"/>
      <c r="NVP41" s="135"/>
      <c r="NVQ41" s="135"/>
      <c r="NVR41" s="135"/>
      <c r="NVS41" s="135"/>
      <c r="NVT41" s="135"/>
      <c r="NVU41" s="135"/>
      <c r="NVV41" s="135"/>
      <c r="NVW41" s="135"/>
      <c r="NVX41" s="135"/>
      <c r="NVY41" s="135"/>
      <c r="NVZ41" s="135"/>
      <c r="NWA41" s="135"/>
      <c r="NWB41" s="135"/>
      <c r="NWC41" s="135"/>
      <c r="NWD41" s="135"/>
      <c r="NWE41" s="135"/>
      <c r="NWF41" s="135"/>
      <c r="NWG41" s="135"/>
      <c r="NWH41" s="135"/>
      <c r="NWI41" s="135"/>
      <c r="NWJ41" s="135"/>
      <c r="NWK41" s="135"/>
      <c r="NWL41" s="135"/>
      <c r="NWM41" s="135"/>
      <c r="NWN41" s="135"/>
      <c r="NWO41" s="135"/>
      <c r="NWP41" s="135"/>
      <c r="NWQ41" s="135"/>
      <c r="NWR41" s="135"/>
      <c r="NWS41" s="135"/>
      <c r="NWT41" s="135"/>
      <c r="NWU41" s="135"/>
      <c r="NWV41" s="135"/>
      <c r="NWW41" s="135"/>
      <c r="NWX41" s="135"/>
      <c r="NWY41" s="135"/>
      <c r="NWZ41" s="135"/>
      <c r="NXA41" s="135"/>
      <c r="NXB41" s="135"/>
      <c r="NXC41" s="135"/>
      <c r="NXD41" s="135"/>
      <c r="NXE41" s="135"/>
      <c r="NXF41" s="135"/>
      <c r="NXG41" s="135"/>
      <c r="NXH41" s="135"/>
      <c r="NXI41" s="135"/>
      <c r="NXJ41" s="135"/>
      <c r="NXK41" s="135"/>
      <c r="NXL41" s="135"/>
      <c r="NXM41" s="135"/>
      <c r="NXN41" s="135"/>
      <c r="NXO41" s="135"/>
      <c r="NXP41" s="135"/>
      <c r="NXQ41" s="135"/>
      <c r="NXR41" s="135"/>
      <c r="NXS41" s="135"/>
      <c r="NXT41" s="135"/>
      <c r="NXU41" s="135"/>
      <c r="NXV41" s="135"/>
      <c r="NXW41" s="135"/>
      <c r="NXX41" s="135"/>
      <c r="NXY41" s="135"/>
      <c r="NXZ41" s="135"/>
      <c r="NYA41" s="135"/>
      <c r="NYB41" s="135"/>
      <c r="NYC41" s="135"/>
      <c r="NYD41" s="135"/>
      <c r="NYE41" s="135"/>
      <c r="NYF41" s="135"/>
      <c r="NYG41" s="135"/>
      <c r="NYH41" s="135"/>
      <c r="NYI41" s="135"/>
      <c r="NYJ41" s="135"/>
      <c r="NYK41" s="135"/>
      <c r="NYL41" s="135"/>
      <c r="NYM41" s="135"/>
      <c r="NYN41" s="135"/>
      <c r="NYO41" s="135"/>
      <c r="NYP41" s="135"/>
      <c r="NYQ41" s="135"/>
      <c r="NYR41" s="135"/>
      <c r="NYS41" s="135"/>
      <c r="NYT41" s="135"/>
      <c r="NYU41" s="135"/>
      <c r="NYV41" s="135"/>
      <c r="NYW41" s="135"/>
      <c r="NYX41" s="135"/>
      <c r="NYY41" s="135"/>
      <c r="NYZ41" s="135"/>
      <c r="NZA41" s="135"/>
      <c r="NZB41" s="135"/>
      <c r="NZC41" s="135"/>
      <c r="NZD41" s="135"/>
      <c r="NZE41" s="135"/>
      <c r="NZF41" s="135"/>
      <c r="NZG41" s="135"/>
      <c r="NZH41" s="135"/>
      <c r="NZI41" s="135"/>
      <c r="NZJ41" s="135"/>
      <c r="NZK41" s="135"/>
      <c r="NZL41" s="135"/>
      <c r="NZM41" s="135"/>
      <c r="NZN41" s="135"/>
      <c r="NZO41" s="135"/>
      <c r="NZP41" s="135"/>
      <c r="NZQ41" s="135"/>
      <c r="NZR41" s="135"/>
      <c r="NZS41" s="135"/>
      <c r="NZT41" s="135"/>
      <c r="NZU41" s="135"/>
      <c r="NZV41" s="135"/>
      <c r="NZW41" s="135"/>
      <c r="NZX41" s="135"/>
      <c r="NZY41" s="135"/>
      <c r="NZZ41" s="135"/>
      <c r="OAA41" s="135"/>
      <c r="OAB41" s="135"/>
      <c r="OAC41" s="135"/>
      <c r="OAD41" s="135"/>
      <c r="OAE41" s="135"/>
      <c r="OAF41" s="135"/>
      <c r="OAG41" s="135"/>
      <c r="OAH41" s="135"/>
      <c r="OAI41" s="135"/>
      <c r="OAJ41" s="135"/>
      <c r="OAK41" s="135"/>
      <c r="OAL41" s="135"/>
      <c r="OAM41" s="135"/>
      <c r="OAN41" s="135"/>
      <c r="OAO41" s="135"/>
      <c r="OAP41" s="135"/>
      <c r="OAQ41" s="135"/>
      <c r="OAR41" s="135"/>
      <c r="OAS41" s="135"/>
      <c r="OAT41" s="135"/>
      <c r="OAU41" s="135"/>
      <c r="OAV41" s="135"/>
      <c r="OAW41" s="135"/>
      <c r="OAX41" s="135"/>
      <c r="OAY41" s="135"/>
      <c r="OAZ41" s="135"/>
      <c r="OBA41" s="135"/>
      <c r="OBB41" s="135"/>
      <c r="OBC41" s="135"/>
      <c r="OBD41" s="135"/>
      <c r="OBE41" s="135"/>
      <c r="OBF41" s="135"/>
      <c r="OBG41" s="135"/>
      <c r="OBH41" s="135"/>
      <c r="OBI41" s="135"/>
      <c r="OBJ41" s="135"/>
      <c r="OBK41" s="135"/>
      <c r="OBL41" s="135"/>
      <c r="OBM41" s="135"/>
      <c r="OBN41" s="135"/>
      <c r="OBO41" s="135"/>
      <c r="OBP41" s="135"/>
      <c r="OBQ41" s="135"/>
      <c r="OBR41" s="135"/>
      <c r="OBS41" s="135"/>
      <c r="OBT41" s="135"/>
      <c r="OBU41" s="135"/>
      <c r="OBV41" s="135"/>
      <c r="OBW41" s="135"/>
      <c r="OBX41" s="135"/>
      <c r="OBY41" s="135"/>
      <c r="OBZ41" s="135"/>
      <c r="OCA41" s="135"/>
      <c r="OCB41" s="135"/>
      <c r="OCC41" s="135"/>
      <c r="OCD41" s="135"/>
      <c r="OCE41" s="135"/>
      <c r="OCF41" s="135"/>
      <c r="OCG41" s="135"/>
      <c r="OCH41" s="135"/>
      <c r="OCI41" s="135"/>
      <c r="OCJ41" s="135"/>
      <c r="OCK41" s="135"/>
      <c r="OCL41" s="135"/>
      <c r="OCM41" s="135"/>
      <c r="OCN41" s="135"/>
      <c r="OCO41" s="135"/>
      <c r="OCP41" s="135"/>
      <c r="OCQ41" s="135"/>
      <c r="OCR41" s="135"/>
      <c r="OCS41" s="135"/>
      <c r="OCT41" s="135"/>
      <c r="OCU41" s="135"/>
      <c r="OCV41" s="135"/>
      <c r="OCW41" s="135"/>
      <c r="OCX41" s="135"/>
      <c r="OCY41" s="135"/>
      <c r="OCZ41" s="135"/>
      <c r="ODA41" s="135"/>
      <c r="ODB41" s="135"/>
      <c r="ODC41" s="135"/>
      <c r="ODD41" s="135"/>
      <c r="ODE41" s="135"/>
      <c r="ODF41" s="135"/>
      <c r="ODG41" s="135"/>
      <c r="ODH41" s="135"/>
      <c r="ODI41" s="135"/>
      <c r="ODJ41" s="135"/>
      <c r="ODK41" s="135"/>
      <c r="ODL41" s="135"/>
      <c r="ODM41" s="135"/>
      <c r="ODN41" s="135"/>
      <c r="ODO41" s="135"/>
      <c r="ODP41" s="135"/>
      <c r="ODQ41" s="135"/>
      <c r="ODR41" s="135"/>
      <c r="ODS41" s="135"/>
      <c r="ODT41" s="135"/>
      <c r="ODU41" s="135"/>
      <c r="ODV41" s="135"/>
      <c r="ODW41" s="135"/>
      <c r="ODX41" s="135"/>
      <c r="ODY41" s="135"/>
      <c r="ODZ41" s="135"/>
      <c r="OEA41" s="135"/>
      <c r="OEB41" s="135"/>
      <c r="OEC41" s="135"/>
      <c r="OED41" s="135"/>
      <c r="OEE41" s="135"/>
      <c r="OEF41" s="135"/>
      <c r="OEG41" s="135"/>
      <c r="OEH41" s="135"/>
      <c r="OEI41" s="135"/>
      <c r="OEJ41" s="135"/>
      <c r="OEK41" s="135"/>
      <c r="OEL41" s="135"/>
      <c r="OEM41" s="135"/>
      <c r="OEN41" s="135"/>
      <c r="OEO41" s="135"/>
      <c r="OEP41" s="135"/>
      <c r="OEQ41" s="135"/>
      <c r="OER41" s="135"/>
      <c r="OES41" s="135"/>
      <c r="OET41" s="135"/>
      <c r="OEU41" s="135"/>
      <c r="OEV41" s="135"/>
      <c r="OEW41" s="135"/>
      <c r="OEX41" s="135"/>
      <c r="OEY41" s="135"/>
      <c r="OEZ41" s="135"/>
      <c r="OFA41" s="135"/>
      <c r="OFB41" s="135"/>
      <c r="OFC41" s="135"/>
      <c r="OFD41" s="135"/>
      <c r="OFE41" s="135"/>
      <c r="OFF41" s="135"/>
      <c r="OFG41" s="135"/>
      <c r="OFH41" s="135"/>
      <c r="OFI41" s="135"/>
      <c r="OFJ41" s="135"/>
      <c r="OFK41" s="135"/>
      <c r="OFL41" s="135"/>
      <c r="OFM41" s="135"/>
      <c r="OFN41" s="135"/>
      <c r="OFO41" s="135"/>
      <c r="OFP41" s="135"/>
      <c r="OFQ41" s="135"/>
      <c r="OFR41" s="135"/>
      <c r="OFS41" s="135"/>
      <c r="OFT41" s="135"/>
      <c r="OFU41" s="135"/>
      <c r="OFV41" s="135"/>
      <c r="OFW41" s="135"/>
      <c r="OFX41" s="135"/>
      <c r="OFY41" s="135"/>
      <c r="OFZ41" s="135"/>
      <c r="OGA41" s="135"/>
      <c r="OGB41" s="135"/>
      <c r="OGC41" s="135"/>
      <c r="OGD41" s="135"/>
      <c r="OGE41" s="135"/>
      <c r="OGF41" s="135"/>
      <c r="OGG41" s="135"/>
      <c r="OGH41" s="135"/>
      <c r="OGI41" s="135"/>
      <c r="OGJ41" s="135"/>
      <c r="OGK41" s="135"/>
      <c r="OGL41" s="135"/>
      <c r="OGM41" s="135"/>
      <c r="OGN41" s="135"/>
      <c r="OGO41" s="135"/>
      <c r="OGP41" s="135"/>
      <c r="OGQ41" s="135"/>
      <c r="OGR41" s="135"/>
      <c r="OGS41" s="135"/>
      <c r="OGT41" s="135"/>
      <c r="OGU41" s="135"/>
      <c r="OGV41" s="135"/>
      <c r="OGW41" s="135"/>
      <c r="OGX41" s="135"/>
      <c r="OGY41" s="135"/>
      <c r="OGZ41" s="135"/>
      <c r="OHA41" s="135"/>
      <c r="OHB41" s="135"/>
      <c r="OHC41" s="135"/>
      <c r="OHD41" s="135"/>
      <c r="OHE41" s="135"/>
      <c r="OHF41" s="135"/>
      <c r="OHG41" s="135"/>
      <c r="OHH41" s="135"/>
      <c r="OHI41" s="135"/>
      <c r="OHJ41" s="135"/>
      <c r="OHK41" s="135"/>
      <c r="OHL41" s="135"/>
      <c r="OHM41" s="135"/>
      <c r="OHN41" s="135"/>
      <c r="OHO41" s="135"/>
      <c r="OHP41" s="135"/>
      <c r="OHQ41" s="135"/>
      <c r="OHR41" s="135"/>
      <c r="OHS41" s="135"/>
      <c r="OHT41" s="135"/>
      <c r="OHU41" s="135"/>
      <c r="OHV41" s="135"/>
      <c r="OHW41" s="135"/>
      <c r="OHX41" s="135"/>
      <c r="OHY41" s="135"/>
      <c r="OHZ41" s="135"/>
      <c r="OIA41" s="135"/>
      <c r="OIB41" s="135"/>
      <c r="OIC41" s="135"/>
      <c r="OID41" s="135"/>
      <c r="OIE41" s="135"/>
      <c r="OIF41" s="135"/>
      <c r="OIG41" s="135"/>
      <c r="OIH41" s="135"/>
      <c r="OII41" s="135"/>
      <c r="OIJ41" s="135"/>
      <c r="OIK41" s="135"/>
      <c r="OIL41" s="135"/>
      <c r="OIM41" s="135"/>
      <c r="OIN41" s="135"/>
      <c r="OIO41" s="135"/>
      <c r="OIP41" s="135"/>
      <c r="OIQ41" s="135"/>
      <c r="OIR41" s="135"/>
      <c r="OIS41" s="135"/>
      <c r="OIT41" s="135"/>
      <c r="OIU41" s="135"/>
      <c r="OIV41" s="135"/>
      <c r="OIW41" s="135"/>
      <c r="OIX41" s="135"/>
      <c r="OIY41" s="135"/>
      <c r="OIZ41" s="135"/>
      <c r="OJA41" s="135"/>
      <c r="OJB41" s="135"/>
      <c r="OJC41" s="135"/>
      <c r="OJD41" s="135"/>
      <c r="OJE41" s="135"/>
      <c r="OJF41" s="135"/>
      <c r="OJG41" s="135"/>
      <c r="OJH41" s="135"/>
      <c r="OJI41" s="135"/>
      <c r="OJJ41" s="135"/>
      <c r="OJK41" s="135"/>
      <c r="OJL41" s="135"/>
      <c r="OJM41" s="135"/>
      <c r="OJN41" s="135"/>
      <c r="OJO41" s="135"/>
      <c r="OJP41" s="135"/>
      <c r="OJQ41" s="135"/>
      <c r="OJR41" s="135"/>
      <c r="OJS41" s="135"/>
      <c r="OJT41" s="135"/>
      <c r="OJU41" s="135"/>
      <c r="OJV41" s="135"/>
      <c r="OJW41" s="135"/>
      <c r="OJX41" s="135"/>
      <c r="OJY41" s="135"/>
      <c r="OJZ41" s="135"/>
      <c r="OKA41" s="135"/>
      <c r="OKB41" s="135"/>
      <c r="OKC41" s="135"/>
      <c r="OKD41" s="135"/>
      <c r="OKE41" s="135"/>
      <c r="OKF41" s="135"/>
      <c r="OKG41" s="135"/>
      <c r="OKH41" s="135"/>
      <c r="OKI41" s="135"/>
      <c r="OKJ41" s="135"/>
      <c r="OKK41" s="135"/>
      <c r="OKL41" s="135"/>
      <c r="OKM41" s="135"/>
      <c r="OKN41" s="135"/>
      <c r="OKO41" s="135"/>
      <c r="OKP41" s="135"/>
      <c r="OKQ41" s="135"/>
      <c r="OKR41" s="135"/>
      <c r="OKS41" s="135"/>
      <c r="OKT41" s="135"/>
      <c r="OKU41" s="135"/>
      <c r="OKV41" s="135"/>
      <c r="OKW41" s="135"/>
      <c r="OKX41" s="135"/>
      <c r="OKY41" s="135"/>
      <c r="OKZ41" s="135"/>
      <c r="OLA41" s="135"/>
      <c r="OLB41" s="135"/>
      <c r="OLC41" s="135"/>
      <c r="OLD41" s="135"/>
      <c r="OLE41" s="135"/>
      <c r="OLF41" s="135"/>
      <c r="OLG41" s="135"/>
      <c r="OLH41" s="135"/>
      <c r="OLI41" s="135"/>
      <c r="OLJ41" s="135"/>
      <c r="OLK41" s="135"/>
      <c r="OLL41" s="135"/>
      <c r="OLM41" s="135"/>
      <c r="OLN41" s="135"/>
      <c r="OLO41" s="135"/>
      <c r="OLP41" s="135"/>
      <c r="OLQ41" s="135"/>
      <c r="OLR41" s="135"/>
      <c r="OLS41" s="135"/>
      <c r="OLT41" s="135"/>
      <c r="OLU41" s="135"/>
      <c r="OLV41" s="135"/>
      <c r="OLW41" s="135"/>
      <c r="OLX41" s="135"/>
      <c r="OLY41" s="135"/>
      <c r="OLZ41" s="135"/>
      <c r="OMA41" s="135"/>
      <c r="OMB41" s="135"/>
      <c r="OMC41" s="135"/>
      <c r="OMD41" s="135"/>
      <c r="OME41" s="135"/>
      <c r="OMF41" s="135"/>
      <c r="OMG41" s="135"/>
      <c r="OMH41" s="135"/>
      <c r="OMI41" s="135"/>
      <c r="OMJ41" s="135"/>
      <c r="OMK41" s="135"/>
      <c r="OML41" s="135"/>
      <c r="OMM41" s="135"/>
      <c r="OMN41" s="135"/>
      <c r="OMO41" s="135"/>
      <c r="OMP41" s="135"/>
      <c r="OMQ41" s="135"/>
      <c r="OMR41" s="135"/>
      <c r="OMS41" s="135"/>
      <c r="OMT41" s="135"/>
      <c r="OMU41" s="135"/>
      <c r="OMV41" s="135"/>
      <c r="OMW41" s="135"/>
      <c r="OMX41" s="135"/>
      <c r="OMY41" s="135"/>
      <c r="OMZ41" s="135"/>
      <c r="ONA41" s="135"/>
      <c r="ONB41" s="135"/>
      <c r="ONC41" s="135"/>
      <c r="OND41" s="135"/>
      <c r="ONE41" s="135"/>
      <c r="ONF41" s="135"/>
      <c r="ONG41" s="135"/>
      <c r="ONH41" s="135"/>
      <c r="ONI41" s="135"/>
      <c r="ONJ41" s="135"/>
      <c r="ONK41" s="135"/>
      <c r="ONL41" s="135"/>
      <c r="ONM41" s="135"/>
      <c r="ONN41" s="135"/>
      <c r="ONO41" s="135"/>
      <c r="ONP41" s="135"/>
      <c r="ONQ41" s="135"/>
      <c r="ONR41" s="135"/>
      <c r="ONS41" s="135"/>
      <c r="ONT41" s="135"/>
      <c r="ONU41" s="135"/>
      <c r="ONV41" s="135"/>
      <c r="ONW41" s="135"/>
      <c r="ONX41" s="135"/>
      <c r="ONY41" s="135"/>
      <c r="ONZ41" s="135"/>
      <c r="OOA41" s="135"/>
      <c r="OOB41" s="135"/>
      <c r="OOC41" s="135"/>
      <c r="OOD41" s="135"/>
      <c r="OOE41" s="135"/>
      <c r="OOF41" s="135"/>
      <c r="OOG41" s="135"/>
      <c r="OOH41" s="135"/>
      <c r="OOI41" s="135"/>
      <c r="OOJ41" s="135"/>
      <c r="OOK41" s="135"/>
      <c r="OOL41" s="135"/>
      <c r="OOM41" s="135"/>
      <c r="OON41" s="135"/>
      <c r="OOO41" s="135"/>
      <c r="OOP41" s="135"/>
      <c r="OOQ41" s="135"/>
      <c r="OOR41" s="135"/>
      <c r="OOS41" s="135"/>
      <c r="OOT41" s="135"/>
      <c r="OOU41" s="135"/>
      <c r="OOV41" s="135"/>
      <c r="OOW41" s="135"/>
      <c r="OOX41" s="135"/>
      <c r="OOY41" s="135"/>
      <c r="OOZ41" s="135"/>
      <c r="OPA41" s="135"/>
      <c r="OPB41" s="135"/>
      <c r="OPC41" s="135"/>
      <c r="OPD41" s="135"/>
      <c r="OPE41" s="135"/>
      <c r="OPF41" s="135"/>
      <c r="OPG41" s="135"/>
      <c r="OPH41" s="135"/>
      <c r="OPI41" s="135"/>
      <c r="OPJ41" s="135"/>
      <c r="OPK41" s="135"/>
      <c r="OPL41" s="135"/>
      <c r="OPM41" s="135"/>
      <c r="OPN41" s="135"/>
      <c r="OPO41" s="135"/>
      <c r="OPP41" s="135"/>
      <c r="OPQ41" s="135"/>
      <c r="OPR41" s="135"/>
      <c r="OPS41" s="135"/>
      <c r="OPT41" s="135"/>
      <c r="OPU41" s="135"/>
      <c r="OPV41" s="135"/>
      <c r="OPW41" s="135"/>
      <c r="OPX41" s="135"/>
      <c r="OPY41" s="135"/>
      <c r="OPZ41" s="135"/>
      <c r="OQA41" s="135"/>
      <c r="OQB41" s="135"/>
      <c r="OQC41" s="135"/>
      <c r="OQD41" s="135"/>
      <c r="OQE41" s="135"/>
      <c r="OQF41" s="135"/>
      <c r="OQG41" s="135"/>
      <c r="OQH41" s="135"/>
      <c r="OQI41" s="135"/>
      <c r="OQJ41" s="135"/>
      <c r="OQK41" s="135"/>
      <c r="OQL41" s="135"/>
      <c r="OQM41" s="135"/>
      <c r="OQN41" s="135"/>
      <c r="OQO41" s="135"/>
      <c r="OQP41" s="135"/>
      <c r="OQQ41" s="135"/>
      <c r="OQR41" s="135"/>
      <c r="OQS41" s="135"/>
      <c r="OQT41" s="135"/>
      <c r="OQU41" s="135"/>
      <c r="OQV41" s="135"/>
      <c r="OQW41" s="135"/>
      <c r="OQX41" s="135"/>
      <c r="OQY41" s="135"/>
      <c r="OQZ41" s="135"/>
      <c r="ORA41" s="135"/>
      <c r="ORB41" s="135"/>
      <c r="ORC41" s="135"/>
      <c r="ORD41" s="135"/>
      <c r="ORE41" s="135"/>
      <c r="ORF41" s="135"/>
      <c r="ORG41" s="135"/>
      <c r="ORH41" s="135"/>
      <c r="ORI41" s="135"/>
      <c r="ORJ41" s="135"/>
      <c r="ORK41" s="135"/>
      <c r="ORL41" s="135"/>
      <c r="ORM41" s="135"/>
      <c r="ORN41" s="135"/>
      <c r="ORO41" s="135"/>
      <c r="ORP41" s="135"/>
      <c r="ORQ41" s="135"/>
      <c r="ORR41" s="135"/>
      <c r="ORS41" s="135"/>
      <c r="ORT41" s="135"/>
      <c r="ORU41" s="135"/>
      <c r="ORV41" s="135"/>
      <c r="ORW41" s="135"/>
      <c r="ORX41" s="135"/>
      <c r="ORY41" s="135"/>
      <c r="ORZ41" s="135"/>
      <c r="OSA41" s="135"/>
      <c r="OSB41" s="135"/>
      <c r="OSC41" s="135"/>
      <c r="OSD41" s="135"/>
      <c r="OSE41" s="135"/>
      <c r="OSF41" s="135"/>
      <c r="OSG41" s="135"/>
      <c r="OSH41" s="135"/>
      <c r="OSI41" s="135"/>
      <c r="OSJ41" s="135"/>
      <c r="OSK41" s="135"/>
      <c r="OSL41" s="135"/>
      <c r="OSM41" s="135"/>
      <c r="OSN41" s="135"/>
      <c r="OSO41" s="135"/>
      <c r="OSP41" s="135"/>
      <c r="OSQ41" s="135"/>
      <c r="OSR41" s="135"/>
      <c r="OSS41" s="135"/>
      <c r="OST41" s="135"/>
      <c r="OSU41" s="135"/>
      <c r="OSV41" s="135"/>
      <c r="OSW41" s="135"/>
      <c r="OSX41" s="135"/>
      <c r="OSY41" s="135"/>
      <c r="OSZ41" s="135"/>
      <c r="OTA41" s="135"/>
      <c r="OTB41" s="135"/>
      <c r="OTC41" s="135"/>
      <c r="OTD41" s="135"/>
      <c r="OTE41" s="135"/>
      <c r="OTF41" s="135"/>
      <c r="OTG41" s="135"/>
      <c r="OTH41" s="135"/>
      <c r="OTI41" s="135"/>
      <c r="OTJ41" s="135"/>
      <c r="OTK41" s="135"/>
      <c r="OTL41" s="135"/>
      <c r="OTM41" s="135"/>
      <c r="OTN41" s="135"/>
      <c r="OTO41" s="135"/>
      <c r="OTP41" s="135"/>
      <c r="OTQ41" s="135"/>
      <c r="OTR41" s="135"/>
      <c r="OTS41" s="135"/>
      <c r="OTT41" s="135"/>
      <c r="OTU41" s="135"/>
      <c r="OTV41" s="135"/>
      <c r="OTW41" s="135"/>
      <c r="OTX41" s="135"/>
      <c r="OTY41" s="135"/>
      <c r="OTZ41" s="135"/>
      <c r="OUA41" s="135"/>
      <c r="OUB41" s="135"/>
      <c r="OUC41" s="135"/>
      <c r="OUD41" s="135"/>
      <c r="OUE41" s="135"/>
      <c r="OUF41" s="135"/>
      <c r="OUG41" s="135"/>
      <c r="OUH41" s="135"/>
      <c r="OUI41" s="135"/>
      <c r="OUJ41" s="135"/>
      <c r="OUK41" s="135"/>
      <c r="OUL41" s="135"/>
      <c r="OUM41" s="135"/>
      <c r="OUN41" s="135"/>
      <c r="OUO41" s="135"/>
      <c r="OUP41" s="135"/>
      <c r="OUQ41" s="135"/>
      <c r="OUR41" s="135"/>
      <c r="OUS41" s="135"/>
      <c r="OUT41" s="135"/>
      <c r="OUU41" s="135"/>
      <c r="OUV41" s="135"/>
      <c r="OUW41" s="135"/>
      <c r="OUX41" s="135"/>
      <c r="OUY41" s="135"/>
      <c r="OUZ41" s="135"/>
      <c r="OVA41" s="135"/>
      <c r="OVB41" s="135"/>
      <c r="OVC41" s="135"/>
      <c r="OVD41" s="135"/>
      <c r="OVE41" s="135"/>
      <c r="OVF41" s="135"/>
      <c r="OVG41" s="135"/>
      <c r="OVH41" s="135"/>
      <c r="OVI41" s="135"/>
      <c r="OVJ41" s="135"/>
      <c r="OVK41" s="135"/>
      <c r="OVL41" s="135"/>
      <c r="OVM41" s="135"/>
      <c r="OVN41" s="135"/>
      <c r="OVO41" s="135"/>
      <c r="OVP41" s="135"/>
      <c r="OVQ41" s="135"/>
      <c r="OVR41" s="135"/>
      <c r="OVS41" s="135"/>
      <c r="OVT41" s="135"/>
      <c r="OVU41" s="135"/>
      <c r="OVV41" s="135"/>
      <c r="OVW41" s="135"/>
      <c r="OVX41" s="135"/>
      <c r="OVY41" s="135"/>
      <c r="OVZ41" s="135"/>
      <c r="OWA41" s="135"/>
      <c r="OWB41" s="135"/>
      <c r="OWC41" s="135"/>
      <c r="OWD41" s="135"/>
      <c r="OWE41" s="135"/>
      <c r="OWF41" s="135"/>
      <c r="OWG41" s="135"/>
      <c r="OWH41" s="135"/>
      <c r="OWI41" s="135"/>
      <c r="OWJ41" s="135"/>
      <c r="OWK41" s="135"/>
      <c r="OWL41" s="135"/>
      <c r="OWM41" s="135"/>
      <c r="OWN41" s="135"/>
      <c r="OWO41" s="135"/>
      <c r="OWP41" s="135"/>
      <c r="OWQ41" s="135"/>
      <c r="OWR41" s="135"/>
      <c r="OWS41" s="135"/>
      <c r="OWT41" s="135"/>
      <c r="OWU41" s="135"/>
      <c r="OWV41" s="135"/>
      <c r="OWW41" s="135"/>
      <c r="OWX41" s="135"/>
      <c r="OWY41" s="135"/>
      <c r="OWZ41" s="135"/>
      <c r="OXA41" s="135"/>
      <c r="OXB41" s="135"/>
      <c r="OXC41" s="135"/>
      <c r="OXD41" s="135"/>
      <c r="OXE41" s="135"/>
      <c r="OXF41" s="135"/>
      <c r="OXG41" s="135"/>
      <c r="OXH41" s="135"/>
      <c r="OXI41" s="135"/>
      <c r="OXJ41" s="135"/>
      <c r="OXK41" s="135"/>
      <c r="OXL41" s="135"/>
      <c r="OXM41" s="135"/>
      <c r="OXN41" s="135"/>
      <c r="OXO41" s="135"/>
      <c r="OXP41" s="135"/>
      <c r="OXQ41" s="135"/>
      <c r="OXR41" s="135"/>
      <c r="OXS41" s="135"/>
      <c r="OXT41" s="135"/>
      <c r="OXU41" s="135"/>
      <c r="OXV41" s="135"/>
      <c r="OXW41" s="135"/>
      <c r="OXX41" s="135"/>
      <c r="OXY41" s="135"/>
      <c r="OXZ41" s="135"/>
      <c r="OYA41" s="135"/>
      <c r="OYB41" s="135"/>
      <c r="OYC41" s="135"/>
      <c r="OYD41" s="135"/>
      <c r="OYE41" s="135"/>
      <c r="OYF41" s="135"/>
      <c r="OYG41" s="135"/>
      <c r="OYH41" s="135"/>
      <c r="OYI41" s="135"/>
      <c r="OYJ41" s="135"/>
      <c r="OYK41" s="135"/>
      <c r="OYL41" s="135"/>
      <c r="OYM41" s="135"/>
      <c r="OYN41" s="135"/>
      <c r="OYO41" s="135"/>
      <c r="OYP41" s="135"/>
      <c r="OYQ41" s="135"/>
      <c r="OYR41" s="135"/>
      <c r="OYS41" s="135"/>
      <c r="OYT41" s="135"/>
      <c r="OYU41" s="135"/>
      <c r="OYV41" s="135"/>
      <c r="OYW41" s="135"/>
      <c r="OYX41" s="135"/>
      <c r="OYY41" s="135"/>
      <c r="OYZ41" s="135"/>
      <c r="OZA41" s="135"/>
      <c r="OZB41" s="135"/>
      <c r="OZC41" s="135"/>
      <c r="OZD41" s="135"/>
      <c r="OZE41" s="135"/>
      <c r="OZF41" s="135"/>
      <c r="OZG41" s="135"/>
      <c r="OZH41" s="135"/>
      <c r="OZI41" s="135"/>
      <c r="OZJ41" s="135"/>
      <c r="OZK41" s="135"/>
      <c r="OZL41" s="135"/>
      <c r="OZM41" s="135"/>
      <c r="OZN41" s="135"/>
      <c r="OZO41" s="135"/>
      <c r="OZP41" s="135"/>
      <c r="OZQ41" s="135"/>
      <c r="OZR41" s="135"/>
      <c r="OZS41" s="135"/>
      <c r="OZT41" s="135"/>
      <c r="OZU41" s="135"/>
      <c r="OZV41" s="135"/>
      <c r="OZW41" s="135"/>
      <c r="OZX41" s="135"/>
      <c r="OZY41" s="135"/>
      <c r="OZZ41" s="135"/>
      <c r="PAA41" s="135"/>
      <c r="PAB41" s="135"/>
      <c r="PAC41" s="135"/>
      <c r="PAD41" s="135"/>
      <c r="PAE41" s="135"/>
      <c r="PAF41" s="135"/>
      <c r="PAG41" s="135"/>
      <c r="PAH41" s="135"/>
      <c r="PAI41" s="135"/>
      <c r="PAJ41" s="135"/>
      <c r="PAK41" s="135"/>
      <c r="PAL41" s="135"/>
      <c r="PAM41" s="135"/>
      <c r="PAN41" s="135"/>
      <c r="PAO41" s="135"/>
      <c r="PAP41" s="135"/>
      <c r="PAQ41" s="135"/>
      <c r="PAR41" s="135"/>
      <c r="PAS41" s="135"/>
      <c r="PAT41" s="135"/>
      <c r="PAU41" s="135"/>
      <c r="PAV41" s="135"/>
      <c r="PAW41" s="135"/>
      <c r="PAX41" s="135"/>
      <c r="PAY41" s="135"/>
      <c r="PAZ41" s="135"/>
      <c r="PBA41" s="135"/>
      <c r="PBB41" s="135"/>
      <c r="PBC41" s="135"/>
      <c r="PBD41" s="135"/>
      <c r="PBE41" s="135"/>
      <c r="PBF41" s="135"/>
      <c r="PBG41" s="135"/>
      <c r="PBH41" s="135"/>
      <c r="PBI41" s="135"/>
      <c r="PBJ41" s="135"/>
      <c r="PBK41" s="135"/>
      <c r="PBL41" s="135"/>
      <c r="PBM41" s="135"/>
      <c r="PBN41" s="135"/>
      <c r="PBO41" s="135"/>
      <c r="PBP41" s="135"/>
      <c r="PBQ41" s="135"/>
      <c r="PBR41" s="135"/>
      <c r="PBS41" s="135"/>
      <c r="PBT41" s="135"/>
      <c r="PBU41" s="135"/>
      <c r="PBV41" s="135"/>
      <c r="PBW41" s="135"/>
      <c r="PBX41" s="135"/>
      <c r="PBY41" s="135"/>
      <c r="PBZ41" s="135"/>
      <c r="PCA41" s="135"/>
      <c r="PCB41" s="135"/>
      <c r="PCC41" s="135"/>
      <c r="PCD41" s="135"/>
      <c r="PCE41" s="135"/>
      <c r="PCF41" s="135"/>
      <c r="PCG41" s="135"/>
      <c r="PCH41" s="135"/>
      <c r="PCI41" s="135"/>
      <c r="PCJ41" s="135"/>
      <c r="PCK41" s="135"/>
      <c r="PCL41" s="135"/>
      <c r="PCM41" s="135"/>
      <c r="PCN41" s="135"/>
      <c r="PCO41" s="135"/>
      <c r="PCP41" s="135"/>
      <c r="PCQ41" s="135"/>
      <c r="PCR41" s="135"/>
      <c r="PCS41" s="135"/>
      <c r="PCT41" s="135"/>
      <c r="PCU41" s="135"/>
      <c r="PCV41" s="135"/>
      <c r="PCW41" s="135"/>
      <c r="PCX41" s="135"/>
      <c r="PCY41" s="135"/>
      <c r="PCZ41" s="135"/>
      <c r="PDA41" s="135"/>
      <c r="PDB41" s="135"/>
      <c r="PDC41" s="135"/>
      <c r="PDD41" s="135"/>
      <c r="PDE41" s="135"/>
      <c r="PDF41" s="135"/>
      <c r="PDG41" s="135"/>
      <c r="PDH41" s="135"/>
      <c r="PDI41" s="135"/>
      <c r="PDJ41" s="135"/>
      <c r="PDK41" s="135"/>
      <c r="PDL41" s="135"/>
      <c r="PDM41" s="135"/>
      <c r="PDN41" s="135"/>
      <c r="PDO41" s="135"/>
      <c r="PDP41" s="135"/>
      <c r="PDQ41" s="135"/>
      <c r="PDR41" s="135"/>
      <c r="PDS41" s="135"/>
      <c r="PDT41" s="135"/>
      <c r="PDU41" s="135"/>
      <c r="PDV41" s="135"/>
      <c r="PDW41" s="135"/>
      <c r="PDX41" s="135"/>
      <c r="PDY41" s="135"/>
      <c r="PDZ41" s="135"/>
      <c r="PEA41" s="135"/>
      <c r="PEB41" s="135"/>
      <c r="PEC41" s="135"/>
      <c r="PED41" s="135"/>
      <c r="PEE41" s="135"/>
      <c r="PEF41" s="135"/>
      <c r="PEG41" s="135"/>
      <c r="PEH41" s="135"/>
      <c r="PEI41" s="135"/>
      <c r="PEJ41" s="135"/>
      <c r="PEK41" s="135"/>
      <c r="PEL41" s="135"/>
      <c r="PEM41" s="135"/>
      <c r="PEN41" s="135"/>
      <c r="PEO41" s="135"/>
      <c r="PEP41" s="135"/>
      <c r="PEQ41" s="135"/>
      <c r="PER41" s="135"/>
      <c r="PES41" s="135"/>
      <c r="PET41" s="135"/>
      <c r="PEU41" s="135"/>
      <c r="PEV41" s="135"/>
      <c r="PEW41" s="135"/>
      <c r="PEX41" s="135"/>
      <c r="PEY41" s="135"/>
      <c r="PEZ41" s="135"/>
      <c r="PFA41" s="135"/>
      <c r="PFB41" s="135"/>
      <c r="PFC41" s="135"/>
      <c r="PFD41" s="135"/>
      <c r="PFE41" s="135"/>
      <c r="PFF41" s="135"/>
      <c r="PFG41" s="135"/>
      <c r="PFH41" s="135"/>
      <c r="PFI41" s="135"/>
      <c r="PFJ41" s="135"/>
      <c r="PFK41" s="135"/>
      <c r="PFL41" s="135"/>
      <c r="PFM41" s="135"/>
      <c r="PFN41" s="135"/>
      <c r="PFO41" s="135"/>
      <c r="PFP41" s="135"/>
      <c r="PFQ41" s="135"/>
      <c r="PFR41" s="135"/>
      <c r="PFS41" s="135"/>
      <c r="PFT41" s="135"/>
      <c r="PFU41" s="135"/>
      <c r="PFV41" s="135"/>
      <c r="PFW41" s="135"/>
      <c r="PFX41" s="135"/>
      <c r="PFY41" s="135"/>
      <c r="PFZ41" s="135"/>
      <c r="PGA41" s="135"/>
      <c r="PGB41" s="135"/>
      <c r="PGC41" s="135"/>
      <c r="PGD41" s="135"/>
      <c r="PGE41" s="135"/>
      <c r="PGF41" s="135"/>
      <c r="PGG41" s="135"/>
      <c r="PGH41" s="135"/>
      <c r="PGI41" s="135"/>
      <c r="PGJ41" s="135"/>
      <c r="PGK41" s="135"/>
      <c r="PGL41" s="135"/>
      <c r="PGM41" s="135"/>
      <c r="PGN41" s="135"/>
      <c r="PGO41" s="135"/>
      <c r="PGP41" s="135"/>
      <c r="PGQ41" s="135"/>
      <c r="PGR41" s="135"/>
      <c r="PGS41" s="135"/>
      <c r="PGT41" s="135"/>
      <c r="PGU41" s="135"/>
      <c r="PGV41" s="135"/>
      <c r="PGW41" s="135"/>
      <c r="PGX41" s="135"/>
      <c r="PGY41" s="135"/>
      <c r="PGZ41" s="135"/>
      <c r="PHA41" s="135"/>
      <c r="PHB41" s="135"/>
      <c r="PHC41" s="135"/>
      <c r="PHD41" s="135"/>
      <c r="PHE41" s="135"/>
      <c r="PHF41" s="135"/>
      <c r="PHG41" s="135"/>
      <c r="PHH41" s="135"/>
      <c r="PHI41" s="135"/>
      <c r="PHJ41" s="135"/>
      <c r="PHK41" s="135"/>
      <c r="PHL41" s="135"/>
      <c r="PHM41" s="135"/>
      <c r="PHN41" s="135"/>
      <c r="PHO41" s="135"/>
      <c r="PHP41" s="135"/>
      <c r="PHQ41" s="135"/>
      <c r="PHR41" s="135"/>
      <c r="PHS41" s="135"/>
      <c r="PHT41" s="135"/>
      <c r="PHU41" s="135"/>
      <c r="PHV41" s="135"/>
      <c r="PHW41" s="135"/>
      <c r="PHX41" s="135"/>
      <c r="PHY41" s="135"/>
      <c r="PHZ41" s="135"/>
      <c r="PIA41" s="135"/>
      <c r="PIB41" s="135"/>
      <c r="PIC41" s="135"/>
      <c r="PID41" s="135"/>
      <c r="PIE41" s="135"/>
      <c r="PIF41" s="135"/>
      <c r="PIG41" s="135"/>
      <c r="PIH41" s="135"/>
      <c r="PII41" s="135"/>
      <c r="PIJ41" s="135"/>
      <c r="PIK41" s="135"/>
      <c r="PIL41" s="135"/>
      <c r="PIM41" s="135"/>
      <c r="PIN41" s="135"/>
      <c r="PIO41" s="135"/>
      <c r="PIP41" s="135"/>
      <c r="PIQ41" s="135"/>
      <c r="PIR41" s="135"/>
      <c r="PIS41" s="135"/>
      <c r="PIT41" s="135"/>
      <c r="PIU41" s="135"/>
      <c r="PIV41" s="135"/>
      <c r="PIW41" s="135"/>
      <c r="PIX41" s="135"/>
      <c r="PIY41" s="135"/>
      <c r="PIZ41" s="135"/>
      <c r="PJA41" s="135"/>
      <c r="PJB41" s="135"/>
      <c r="PJC41" s="135"/>
      <c r="PJD41" s="135"/>
      <c r="PJE41" s="135"/>
      <c r="PJF41" s="135"/>
      <c r="PJG41" s="135"/>
      <c r="PJH41" s="135"/>
      <c r="PJI41" s="135"/>
      <c r="PJJ41" s="135"/>
      <c r="PJK41" s="135"/>
      <c r="PJL41" s="135"/>
      <c r="PJM41" s="135"/>
      <c r="PJN41" s="135"/>
      <c r="PJO41" s="135"/>
      <c r="PJP41" s="135"/>
      <c r="PJQ41" s="135"/>
      <c r="PJR41" s="135"/>
      <c r="PJS41" s="135"/>
      <c r="PJT41" s="135"/>
      <c r="PJU41" s="135"/>
      <c r="PJV41" s="135"/>
      <c r="PJW41" s="135"/>
      <c r="PJX41" s="135"/>
      <c r="PJY41" s="135"/>
      <c r="PJZ41" s="135"/>
      <c r="PKA41" s="135"/>
      <c r="PKB41" s="135"/>
      <c r="PKC41" s="135"/>
      <c r="PKD41" s="135"/>
      <c r="PKE41" s="135"/>
      <c r="PKF41" s="135"/>
      <c r="PKG41" s="135"/>
      <c r="PKH41" s="135"/>
      <c r="PKI41" s="135"/>
      <c r="PKJ41" s="135"/>
      <c r="PKK41" s="135"/>
      <c r="PKL41" s="135"/>
      <c r="PKM41" s="135"/>
      <c r="PKN41" s="135"/>
      <c r="PKO41" s="135"/>
      <c r="PKP41" s="135"/>
      <c r="PKQ41" s="135"/>
      <c r="PKR41" s="135"/>
      <c r="PKS41" s="135"/>
      <c r="PKT41" s="135"/>
      <c r="PKU41" s="135"/>
      <c r="PKV41" s="135"/>
      <c r="PKW41" s="135"/>
      <c r="PKX41" s="135"/>
      <c r="PKY41" s="135"/>
      <c r="PKZ41" s="135"/>
      <c r="PLA41" s="135"/>
      <c r="PLB41" s="135"/>
      <c r="PLC41" s="135"/>
      <c r="PLD41" s="135"/>
      <c r="PLE41" s="135"/>
      <c r="PLF41" s="135"/>
      <c r="PLG41" s="135"/>
      <c r="PLH41" s="135"/>
      <c r="PLI41" s="135"/>
      <c r="PLJ41" s="135"/>
      <c r="PLK41" s="135"/>
      <c r="PLL41" s="135"/>
      <c r="PLM41" s="135"/>
      <c r="PLN41" s="135"/>
      <c r="PLO41" s="135"/>
      <c r="PLP41" s="135"/>
      <c r="PLQ41" s="135"/>
      <c r="PLR41" s="135"/>
      <c r="PLS41" s="135"/>
      <c r="PLT41" s="135"/>
      <c r="PLU41" s="135"/>
      <c r="PLV41" s="135"/>
      <c r="PLW41" s="135"/>
      <c r="PLX41" s="135"/>
      <c r="PLY41" s="135"/>
      <c r="PLZ41" s="135"/>
      <c r="PMA41" s="135"/>
      <c r="PMB41" s="135"/>
      <c r="PMC41" s="135"/>
      <c r="PMD41" s="135"/>
      <c r="PME41" s="135"/>
      <c r="PMF41" s="135"/>
      <c r="PMG41" s="135"/>
      <c r="PMH41" s="135"/>
      <c r="PMI41" s="135"/>
      <c r="PMJ41" s="135"/>
      <c r="PMK41" s="135"/>
      <c r="PML41" s="135"/>
      <c r="PMM41" s="135"/>
      <c r="PMN41" s="135"/>
      <c r="PMO41" s="135"/>
      <c r="PMP41" s="135"/>
      <c r="PMQ41" s="135"/>
      <c r="PMR41" s="135"/>
      <c r="PMS41" s="135"/>
      <c r="PMT41" s="135"/>
      <c r="PMU41" s="135"/>
      <c r="PMV41" s="135"/>
      <c r="PMW41" s="135"/>
      <c r="PMX41" s="135"/>
      <c r="PMY41" s="135"/>
      <c r="PMZ41" s="135"/>
      <c r="PNA41" s="135"/>
      <c r="PNB41" s="135"/>
      <c r="PNC41" s="135"/>
      <c r="PND41" s="135"/>
      <c r="PNE41" s="135"/>
      <c r="PNF41" s="135"/>
      <c r="PNG41" s="135"/>
      <c r="PNH41" s="135"/>
      <c r="PNI41" s="135"/>
      <c r="PNJ41" s="135"/>
      <c r="PNK41" s="135"/>
      <c r="PNL41" s="135"/>
      <c r="PNM41" s="135"/>
      <c r="PNN41" s="135"/>
      <c r="PNO41" s="135"/>
      <c r="PNP41" s="135"/>
      <c r="PNQ41" s="135"/>
      <c r="PNR41" s="135"/>
      <c r="PNS41" s="135"/>
      <c r="PNT41" s="135"/>
      <c r="PNU41" s="135"/>
      <c r="PNV41" s="135"/>
      <c r="PNW41" s="135"/>
      <c r="PNX41" s="135"/>
      <c r="PNY41" s="135"/>
      <c r="PNZ41" s="135"/>
      <c r="POA41" s="135"/>
      <c r="POB41" s="135"/>
      <c r="POC41" s="135"/>
      <c r="POD41" s="135"/>
      <c r="POE41" s="135"/>
      <c r="POF41" s="135"/>
      <c r="POG41" s="135"/>
      <c r="POH41" s="135"/>
      <c r="POI41" s="135"/>
      <c r="POJ41" s="135"/>
      <c r="POK41" s="135"/>
      <c r="POL41" s="135"/>
      <c r="POM41" s="135"/>
      <c r="PON41" s="135"/>
      <c r="POO41" s="135"/>
      <c r="POP41" s="135"/>
      <c r="POQ41" s="135"/>
      <c r="POR41" s="135"/>
      <c r="POS41" s="135"/>
      <c r="POT41" s="135"/>
      <c r="POU41" s="135"/>
      <c r="POV41" s="135"/>
      <c r="POW41" s="135"/>
      <c r="POX41" s="135"/>
      <c r="POY41" s="135"/>
      <c r="POZ41" s="135"/>
      <c r="PPA41" s="135"/>
      <c r="PPB41" s="135"/>
      <c r="PPC41" s="135"/>
      <c r="PPD41" s="135"/>
      <c r="PPE41" s="135"/>
      <c r="PPF41" s="135"/>
      <c r="PPG41" s="135"/>
      <c r="PPH41" s="135"/>
      <c r="PPI41" s="135"/>
      <c r="PPJ41" s="135"/>
      <c r="PPK41" s="135"/>
      <c r="PPL41" s="135"/>
      <c r="PPM41" s="135"/>
      <c r="PPN41" s="135"/>
      <c r="PPO41" s="135"/>
      <c r="PPP41" s="135"/>
      <c r="PPQ41" s="135"/>
      <c r="PPR41" s="135"/>
      <c r="PPS41" s="135"/>
      <c r="PPT41" s="135"/>
      <c r="PPU41" s="135"/>
      <c r="PPV41" s="135"/>
      <c r="PPW41" s="135"/>
      <c r="PPX41" s="135"/>
      <c r="PPY41" s="135"/>
      <c r="PPZ41" s="135"/>
      <c r="PQA41" s="135"/>
      <c r="PQB41" s="135"/>
      <c r="PQC41" s="135"/>
      <c r="PQD41" s="135"/>
      <c r="PQE41" s="135"/>
      <c r="PQF41" s="135"/>
      <c r="PQG41" s="135"/>
      <c r="PQH41" s="135"/>
      <c r="PQI41" s="135"/>
      <c r="PQJ41" s="135"/>
      <c r="PQK41" s="135"/>
      <c r="PQL41" s="135"/>
      <c r="PQM41" s="135"/>
      <c r="PQN41" s="135"/>
      <c r="PQO41" s="135"/>
      <c r="PQP41" s="135"/>
      <c r="PQQ41" s="135"/>
      <c r="PQR41" s="135"/>
      <c r="PQS41" s="135"/>
      <c r="PQT41" s="135"/>
      <c r="PQU41" s="135"/>
      <c r="PQV41" s="135"/>
      <c r="PQW41" s="135"/>
      <c r="PQX41" s="135"/>
      <c r="PQY41" s="135"/>
      <c r="PQZ41" s="135"/>
      <c r="PRA41" s="135"/>
      <c r="PRB41" s="135"/>
      <c r="PRC41" s="135"/>
      <c r="PRD41" s="135"/>
      <c r="PRE41" s="135"/>
      <c r="PRF41" s="135"/>
      <c r="PRG41" s="135"/>
      <c r="PRH41" s="135"/>
      <c r="PRI41" s="135"/>
      <c r="PRJ41" s="135"/>
      <c r="PRK41" s="135"/>
      <c r="PRL41" s="135"/>
      <c r="PRM41" s="135"/>
      <c r="PRN41" s="135"/>
      <c r="PRO41" s="135"/>
      <c r="PRP41" s="135"/>
      <c r="PRQ41" s="135"/>
      <c r="PRR41" s="135"/>
      <c r="PRS41" s="135"/>
      <c r="PRT41" s="135"/>
      <c r="PRU41" s="135"/>
      <c r="PRV41" s="135"/>
      <c r="PRW41" s="135"/>
      <c r="PRX41" s="135"/>
      <c r="PRY41" s="135"/>
      <c r="PRZ41" s="135"/>
      <c r="PSA41" s="135"/>
      <c r="PSB41" s="135"/>
      <c r="PSC41" s="135"/>
      <c r="PSD41" s="135"/>
      <c r="PSE41" s="135"/>
      <c r="PSF41" s="135"/>
      <c r="PSG41" s="135"/>
      <c r="PSH41" s="135"/>
      <c r="PSI41" s="135"/>
      <c r="PSJ41" s="135"/>
      <c r="PSK41" s="135"/>
      <c r="PSL41" s="135"/>
      <c r="PSM41" s="135"/>
      <c r="PSN41" s="135"/>
      <c r="PSO41" s="135"/>
      <c r="PSP41" s="135"/>
      <c r="PSQ41" s="135"/>
      <c r="PSR41" s="135"/>
      <c r="PSS41" s="135"/>
      <c r="PST41" s="135"/>
      <c r="PSU41" s="135"/>
      <c r="PSV41" s="135"/>
      <c r="PSW41" s="135"/>
      <c r="PSX41" s="135"/>
      <c r="PSY41" s="135"/>
      <c r="PSZ41" s="135"/>
      <c r="PTA41" s="135"/>
      <c r="PTB41" s="135"/>
      <c r="PTC41" s="135"/>
      <c r="PTD41" s="135"/>
      <c r="PTE41" s="135"/>
      <c r="PTF41" s="135"/>
      <c r="PTG41" s="135"/>
      <c r="PTH41" s="135"/>
      <c r="PTI41" s="135"/>
      <c r="PTJ41" s="135"/>
      <c r="PTK41" s="135"/>
      <c r="PTL41" s="135"/>
      <c r="PTM41" s="135"/>
      <c r="PTN41" s="135"/>
      <c r="PTO41" s="135"/>
      <c r="PTP41" s="135"/>
      <c r="PTQ41" s="135"/>
      <c r="PTR41" s="135"/>
      <c r="PTS41" s="135"/>
      <c r="PTT41" s="135"/>
      <c r="PTU41" s="135"/>
      <c r="PTV41" s="135"/>
      <c r="PTW41" s="135"/>
      <c r="PTX41" s="135"/>
      <c r="PTY41" s="135"/>
      <c r="PTZ41" s="135"/>
      <c r="PUA41" s="135"/>
      <c r="PUB41" s="135"/>
      <c r="PUC41" s="135"/>
      <c r="PUD41" s="135"/>
      <c r="PUE41" s="135"/>
      <c r="PUF41" s="135"/>
      <c r="PUG41" s="135"/>
      <c r="PUH41" s="135"/>
      <c r="PUI41" s="135"/>
      <c r="PUJ41" s="135"/>
      <c r="PUK41" s="135"/>
      <c r="PUL41" s="135"/>
      <c r="PUM41" s="135"/>
      <c r="PUN41" s="135"/>
      <c r="PUO41" s="135"/>
      <c r="PUP41" s="135"/>
      <c r="PUQ41" s="135"/>
      <c r="PUR41" s="135"/>
      <c r="PUS41" s="135"/>
      <c r="PUT41" s="135"/>
      <c r="PUU41" s="135"/>
      <c r="PUV41" s="135"/>
      <c r="PUW41" s="135"/>
      <c r="PUX41" s="135"/>
      <c r="PUY41" s="135"/>
      <c r="PUZ41" s="135"/>
      <c r="PVA41" s="135"/>
      <c r="PVB41" s="135"/>
      <c r="PVC41" s="135"/>
      <c r="PVD41" s="135"/>
      <c r="PVE41" s="135"/>
      <c r="PVF41" s="135"/>
      <c r="PVG41" s="135"/>
      <c r="PVH41" s="135"/>
      <c r="PVI41" s="135"/>
      <c r="PVJ41" s="135"/>
      <c r="PVK41" s="135"/>
      <c r="PVL41" s="135"/>
      <c r="PVM41" s="135"/>
      <c r="PVN41" s="135"/>
      <c r="PVO41" s="135"/>
      <c r="PVP41" s="135"/>
      <c r="PVQ41" s="135"/>
      <c r="PVR41" s="135"/>
      <c r="PVS41" s="135"/>
      <c r="PVT41" s="135"/>
      <c r="PVU41" s="135"/>
      <c r="PVV41" s="135"/>
      <c r="PVW41" s="135"/>
      <c r="PVX41" s="135"/>
      <c r="PVY41" s="135"/>
      <c r="PVZ41" s="135"/>
      <c r="PWA41" s="135"/>
      <c r="PWB41" s="135"/>
      <c r="PWC41" s="135"/>
      <c r="PWD41" s="135"/>
      <c r="PWE41" s="135"/>
      <c r="PWF41" s="135"/>
      <c r="PWG41" s="135"/>
      <c r="PWH41" s="135"/>
      <c r="PWI41" s="135"/>
      <c r="PWJ41" s="135"/>
      <c r="PWK41" s="135"/>
      <c r="PWL41" s="135"/>
      <c r="PWM41" s="135"/>
      <c r="PWN41" s="135"/>
      <c r="PWO41" s="135"/>
      <c r="PWP41" s="135"/>
      <c r="PWQ41" s="135"/>
      <c r="PWR41" s="135"/>
      <c r="PWS41" s="135"/>
      <c r="PWT41" s="135"/>
      <c r="PWU41" s="135"/>
      <c r="PWV41" s="135"/>
      <c r="PWW41" s="135"/>
      <c r="PWX41" s="135"/>
      <c r="PWY41" s="135"/>
      <c r="PWZ41" s="135"/>
      <c r="PXA41" s="135"/>
      <c r="PXB41" s="135"/>
      <c r="PXC41" s="135"/>
      <c r="PXD41" s="135"/>
      <c r="PXE41" s="135"/>
      <c r="PXF41" s="135"/>
      <c r="PXG41" s="135"/>
      <c r="PXH41" s="135"/>
      <c r="PXI41" s="135"/>
      <c r="PXJ41" s="135"/>
      <c r="PXK41" s="135"/>
      <c r="PXL41" s="135"/>
      <c r="PXM41" s="135"/>
      <c r="PXN41" s="135"/>
      <c r="PXO41" s="135"/>
      <c r="PXP41" s="135"/>
      <c r="PXQ41" s="135"/>
      <c r="PXR41" s="135"/>
      <c r="PXS41" s="135"/>
      <c r="PXT41" s="135"/>
      <c r="PXU41" s="135"/>
      <c r="PXV41" s="135"/>
      <c r="PXW41" s="135"/>
      <c r="PXX41" s="135"/>
      <c r="PXY41" s="135"/>
      <c r="PXZ41" s="135"/>
      <c r="PYA41" s="135"/>
      <c r="PYB41" s="135"/>
      <c r="PYC41" s="135"/>
      <c r="PYD41" s="135"/>
      <c r="PYE41" s="135"/>
      <c r="PYF41" s="135"/>
      <c r="PYG41" s="135"/>
      <c r="PYH41" s="135"/>
      <c r="PYI41" s="135"/>
      <c r="PYJ41" s="135"/>
      <c r="PYK41" s="135"/>
      <c r="PYL41" s="135"/>
      <c r="PYM41" s="135"/>
      <c r="PYN41" s="135"/>
      <c r="PYO41" s="135"/>
      <c r="PYP41" s="135"/>
      <c r="PYQ41" s="135"/>
      <c r="PYR41" s="135"/>
      <c r="PYS41" s="135"/>
      <c r="PYT41" s="135"/>
      <c r="PYU41" s="135"/>
      <c r="PYV41" s="135"/>
      <c r="PYW41" s="135"/>
      <c r="PYX41" s="135"/>
      <c r="PYY41" s="135"/>
      <c r="PYZ41" s="135"/>
      <c r="PZA41" s="135"/>
      <c r="PZB41" s="135"/>
      <c r="PZC41" s="135"/>
      <c r="PZD41" s="135"/>
      <c r="PZE41" s="135"/>
      <c r="PZF41" s="135"/>
      <c r="PZG41" s="135"/>
      <c r="PZH41" s="135"/>
      <c r="PZI41" s="135"/>
      <c r="PZJ41" s="135"/>
      <c r="PZK41" s="135"/>
      <c r="PZL41" s="135"/>
      <c r="PZM41" s="135"/>
      <c r="PZN41" s="135"/>
      <c r="PZO41" s="135"/>
      <c r="PZP41" s="135"/>
      <c r="PZQ41" s="135"/>
      <c r="PZR41" s="135"/>
      <c r="PZS41" s="135"/>
      <c r="PZT41" s="135"/>
      <c r="PZU41" s="135"/>
      <c r="PZV41" s="135"/>
      <c r="PZW41" s="135"/>
      <c r="PZX41" s="135"/>
      <c r="PZY41" s="135"/>
      <c r="PZZ41" s="135"/>
      <c r="QAA41" s="135"/>
      <c r="QAB41" s="135"/>
      <c r="QAC41" s="135"/>
      <c r="QAD41" s="135"/>
      <c r="QAE41" s="135"/>
      <c r="QAF41" s="135"/>
      <c r="QAG41" s="135"/>
      <c r="QAH41" s="135"/>
      <c r="QAI41" s="135"/>
      <c r="QAJ41" s="135"/>
      <c r="QAK41" s="135"/>
      <c r="QAL41" s="135"/>
      <c r="QAM41" s="135"/>
      <c r="QAN41" s="135"/>
      <c r="QAO41" s="135"/>
      <c r="QAP41" s="135"/>
      <c r="QAQ41" s="135"/>
      <c r="QAR41" s="135"/>
      <c r="QAS41" s="135"/>
      <c r="QAT41" s="135"/>
      <c r="QAU41" s="135"/>
      <c r="QAV41" s="135"/>
      <c r="QAW41" s="135"/>
      <c r="QAX41" s="135"/>
      <c r="QAY41" s="135"/>
      <c r="QAZ41" s="135"/>
      <c r="QBA41" s="135"/>
      <c r="QBB41" s="135"/>
      <c r="QBC41" s="135"/>
      <c r="QBD41" s="135"/>
      <c r="QBE41" s="135"/>
      <c r="QBF41" s="135"/>
      <c r="QBG41" s="135"/>
      <c r="QBH41" s="135"/>
      <c r="QBI41" s="135"/>
      <c r="QBJ41" s="135"/>
      <c r="QBK41" s="135"/>
      <c r="QBL41" s="135"/>
      <c r="QBM41" s="135"/>
      <c r="QBN41" s="135"/>
      <c r="QBO41" s="135"/>
      <c r="QBP41" s="135"/>
      <c r="QBQ41" s="135"/>
      <c r="QBR41" s="135"/>
      <c r="QBS41" s="135"/>
      <c r="QBT41" s="135"/>
      <c r="QBU41" s="135"/>
      <c r="QBV41" s="135"/>
      <c r="QBW41" s="135"/>
      <c r="QBX41" s="135"/>
      <c r="QBY41" s="135"/>
      <c r="QBZ41" s="135"/>
      <c r="QCA41" s="135"/>
      <c r="QCB41" s="135"/>
      <c r="QCC41" s="135"/>
      <c r="QCD41" s="135"/>
      <c r="QCE41" s="135"/>
      <c r="QCF41" s="135"/>
      <c r="QCG41" s="135"/>
      <c r="QCH41" s="135"/>
      <c r="QCI41" s="135"/>
      <c r="QCJ41" s="135"/>
      <c r="QCK41" s="135"/>
      <c r="QCL41" s="135"/>
      <c r="QCM41" s="135"/>
      <c r="QCN41" s="135"/>
      <c r="QCO41" s="135"/>
      <c r="QCP41" s="135"/>
      <c r="QCQ41" s="135"/>
      <c r="QCR41" s="135"/>
      <c r="QCS41" s="135"/>
      <c r="QCT41" s="135"/>
      <c r="QCU41" s="135"/>
      <c r="QCV41" s="135"/>
      <c r="QCW41" s="135"/>
      <c r="QCX41" s="135"/>
      <c r="QCY41" s="135"/>
      <c r="QCZ41" s="135"/>
      <c r="QDA41" s="135"/>
      <c r="QDB41" s="135"/>
      <c r="QDC41" s="135"/>
      <c r="QDD41" s="135"/>
      <c r="QDE41" s="135"/>
      <c r="QDF41" s="135"/>
      <c r="QDG41" s="135"/>
      <c r="QDH41" s="135"/>
      <c r="QDI41" s="135"/>
      <c r="QDJ41" s="135"/>
      <c r="QDK41" s="135"/>
      <c r="QDL41" s="135"/>
      <c r="QDM41" s="135"/>
      <c r="QDN41" s="135"/>
      <c r="QDO41" s="135"/>
      <c r="QDP41" s="135"/>
      <c r="QDQ41" s="135"/>
      <c r="QDR41" s="135"/>
      <c r="QDS41" s="135"/>
      <c r="QDT41" s="135"/>
      <c r="QDU41" s="135"/>
      <c r="QDV41" s="135"/>
      <c r="QDW41" s="135"/>
      <c r="QDX41" s="135"/>
      <c r="QDY41" s="135"/>
      <c r="QDZ41" s="135"/>
      <c r="QEA41" s="135"/>
      <c r="QEB41" s="135"/>
      <c r="QEC41" s="135"/>
      <c r="QED41" s="135"/>
      <c r="QEE41" s="135"/>
      <c r="QEF41" s="135"/>
      <c r="QEG41" s="135"/>
      <c r="QEH41" s="135"/>
      <c r="QEI41" s="135"/>
      <c r="QEJ41" s="135"/>
      <c r="QEK41" s="135"/>
      <c r="QEL41" s="135"/>
      <c r="QEM41" s="135"/>
      <c r="QEN41" s="135"/>
      <c r="QEO41" s="135"/>
      <c r="QEP41" s="135"/>
      <c r="QEQ41" s="135"/>
      <c r="QER41" s="135"/>
      <c r="QES41" s="135"/>
      <c r="QET41" s="135"/>
      <c r="QEU41" s="135"/>
      <c r="QEV41" s="135"/>
      <c r="QEW41" s="135"/>
      <c r="QEX41" s="135"/>
      <c r="QEY41" s="135"/>
      <c r="QEZ41" s="135"/>
      <c r="QFA41" s="135"/>
      <c r="QFB41" s="135"/>
      <c r="QFC41" s="135"/>
      <c r="QFD41" s="135"/>
      <c r="QFE41" s="135"/>
      <c r="QFF41" s="135"/>
      <c r="QFG41" s="135"/>
      <c r="QFH41" s="135"/>
      <c r="QFI41" s="135"/>
      <c r="QFJ41" s="135"/>
      <c r="QFK41" s="135"/>
      <c r="QFL41" s="135"/>
      <c r="QFM41" s="135"/>
      <c r="QFN41" s="135"/>
      <c r="QFO41" s="135"/>
      <c r="QFP41" s="135"/>
      <c r="QFQ41" s="135"/>
      <c r="QFR41" s="135"/>
      <c r="QFS41" s="135"/>
      <c r="QFT41" s="135"/>
      <c r="QFU41" s="135"/>
      <c r="QFV41" s="135"/>
      <c r="QFW41" s="135"/>
      <c r="QFX41" s="135"/>
      <c r="QFY41" s="135"/>
      <c r="QFZ41" s="135"/>
      <c r="QGA41" s="135"/>
      <c r="QGB41" s="135"/>
      <c r="QGC41" s="135"/>
      <c r="QGD41" s="135"/>
      <c r="QGE41" s="135"/>
      <c r="QGF41" s="135"/>
      <c r="QGG41" s="135"/>
      <c r="QGH41" s="135"/>
      <c r="QGI41" s="135"/>
      <c r="QGJ41" s="135"/>
      <c r="QGK41" s="135"/>
      <c r="QGL41" s="135"/>
      <c r="QGM41" s="135"/>
      <c r="QGN41" s="135"/>
      <c r="QGO41" s="135"/>
      <c r="QGP41" s="135"/>
      <c r="QGQ41" s="135"/>
      <c r="QGR41" s="135"/>
      <c r="QGS41" s="135"/>
      <c r="QGT41" s="135"/>
      <c r="QGU41" s="135"/>
      <c r="QGV41" s="135"/>
      <c r="QGW41" s="135"/>
      <c r="QGX41" s="135"/>
      <c r="QGY41" s="135"/>
      <c r="QGZ41" s="135"/>
      <c r="QHA41" s="135"/>
      <c r="QHB41" s="135"/>
      <c r="QHC41" s="135"/>
      <c r="QHD41" s="135"/>
      <c r="QHE41" s="135"/>
      <c r="QHF41" s="135"/>
      <c r="QHG41" s="135"/>
      <c r="QHH41" s="135"/>
      <c r="QHI41" s="135"/>
      <c r="QHJ41" s="135"/>
      <c r="QHK41" s="135"/>
      <c r="QHL41" s="135"/>
      <c r="QHM41" s="135"/>
      <c r="QHN41" s="135"/>
      <c r="QHO41" s="135"/>
      <c r="QHP41" s="135"/>
      <c r="QHQ41" s="135"/>
      <c r="QHR41" s="135"/>
      <c r="QHS41" s="135"/>
      <c r="QHT41" s="135"/>
      <c r="QHU41" s="135"/>
      <c r="QHV41" s="135"/>
      <c r="QHW41" s="135"/>
      <c r="QHX41" s="135"/>
      <c r="QHY41" s="135"/>
      <c r="QHZ41" s="135"/>
      <c r="QIA41" s="135"/>
      <c r="QIB41" s="135"/>
      <c r="QIC41" s="135"/>
      <c r="QID41" s="135"/>
      <c r="QIE41" s="135"/>
      <c r="QIF41" s="135"/>
      <c r="QIG41" s="135"/>
      <c r="QIH41" s="135"/>
      <c r="QII41" s="135"/>
      <c r="QIJ41" s="135"/>
      <c r="QIK41" s="135"/>
      <c r="QIL41" s="135"/>
      <c r="QIM41" s="135"/>
      <c r="QIN41" s="135"/>
      <c r="QIO41" s="135"/>
      <c r="QIP41" s="135"/>
      <c r="QIQ41" s="135"/>
      <c r="QIR41" s="135"/>
      <c r="QIS41" s="135"/>
      <c r="QIT41" s="135"/>
      <c r="QIU41" s="135"/>
      <c r="QIV41" s="135"/>
      <c r="QIW41" s="135"/>
      <c r="QIX41" s="135"/>
      <c r="QIY41" s="135"/>
      <c r="QIZ41" s="135"/>
      <c r="QJA41" s="135"/>
      <c r="QJB41" s="135"/>
      <c r="QJC41" s="135"/>
      <c r="QJD41" s="135"/>
      <c r="QJE41" s="135"/>
      <c r="QJF41" s="135"/>
      <c r="QJG41" s="135"/>
      <c r="QJH41" s="135"/>
      <c r="QJI41" s="135"/>
      <c r="QJJ41" s="135"/>
      <c r="QJK41" s="135"/>
      <c r="QJL41" s="135"/>
      <c r="QJM41" s="135"/>
      <c r="QJN41" s="135"/>
      <c r="QJO41" s="135"/>
      <c r="QJP41" s="135"/>
      <c r="QJQ41" s="135"/>
      <c r="QJR41" s="135"/>
      <c r="QJS41" s="135"/>
      <c r="QJT41" s="135"/>
      <c r="QJU41" s="135"/>
      <c r="QJV41" s="135"/>
      <c r="QJW41" s="135"/>
      <c r="QJX41" s="135"/>
      <c r="QJY41" s="135"/>
      <c r="QJZ41" s="135"/>
      <c r="QKA41" s="135"/>
      <c r="QKB41" s="135"/>
      <c r="QKC41" s="135"/>
      <c r="QKD41" s="135"/>
      <c r="QKE41" s="135"/>
      <c r="QKF41" s="135"/>
      <c r="QKG41" s="135"/>
      <c r="QKH41" s="135"/>
      <c r="QKI41" s="135"/>
      <c r="QKJ41" s="135"/>
      <c r="QKK41" s="135"/>
      <c r="QKL41" s="135"/>
      <c r="QKM41" s="135"/>
      <c r="QKN41" s="135"/>
      <c r="QKO41" s="135"/>
      <c r="QKP41" s="135"/>
      <c r="QKQ41" s="135"/>
      <c r="QKR41" s="135"/>
      <c r="QKS41" s="135"/>
      <c r="QKT41" s="135"/>
      <c r="QKU41" s="135"/>
      <c r="QKV41" s="135"/>
      <c r="QKW41" s="135"/>
      <c r="QKX41" s="135"/>
      <c r="QKY41" s="135"/>
      <c r="QKZ41" s="135"/>
      <c r="QLA41" s="135"/>
      <c r="QLB41" s="135"/>
      <c r="QLC41" s="135"/>
      <c r="QLD41" s="135"/>
      <c r="QLE41" s="135"/>
      <c r="QLF41" s="135"/>
      <c r="QLG41" s="135"/>
      <c r="QLH41" s="135"/>
      <c r="QLI41" s="135"/>
      <c r="QLJ41" s="135"/>
      <c r="QLK41" s="135"/>
      <c r="QLL41" s="135"/>
      <c r="QLM41" s="135"/>
      <c r="QLN41" s="135"/>
      <c r="QLO41" s="135"/>
      <c r="QLP41" s="135"/>
      <c r="QLQ41" s="135"/>
      <c r="QLR41" s="135"/>
      <c r="QLS41" s="135"/>
      <c r="QLT41" s="135"/>
      <c r="QLU41" s="135"/>
      <c r="QLV41" s="135"/>
      <c r="QLW41" s="135"/>
      <c r="QLX41" s="135"/>
      <c r="QLY41" s="135"/>
      <c r="QLZ41" s="135"/>
      <c r="QMA41" s="135"/>
      <c r="QMB41" s="135"/>
      <c r="QMC41" s="135"/>
      <c r="QMD41" s="135"/>
      <c r="QME41" s="135"/>
      <c r="QMF41" s="135"/>
      <c r="QMG41" s="135"/>
      <c r="QMH41" s="135"/>
      <c r="QMI41" s="135"/>
      <c r="QMJ41" s="135"/>
      <c r="QMK41" s="135"/>
      <c r="QML41" s="135"/>
      <c r="QMM41" s="135"/>
      <c r="QMN41" s="135"/>
      <c r="QMO41" s="135"/>
      <c r="QMP41" s="135"/>
      <c r="QMQ41" s="135"/>
      <c r="QMR41" s="135"/>
      <c r="QMS41" s="135"/>
      <c r="QMT41" s="135"/>
      <c r="QMU41" s="135"/>
      <c r="QMV41" s="135"/>
      <c r="QMW41" s="135"/>
      <c r="QMX41" s="135"/>
      <c r="QMY41" s="135"/>
      <c r="QMZ41" s="135"/>
      <c r="QNA41" s="135"/>
      <c r="QNB41" s="135"/>
      <c r="QNC41" s="135"/>
      <c r="QND41" s="135"/>
      <c r="QNE41" s="135"/>
      <c r="QNF41" s="135"/>
      <c r="QNG41" s="135"/>
      <c r="QNH41" s="135"/>
      <c r="QNI41" s="135"/>
      <c r="QNJ41" s="135"/>
      <c r="QNK41" s="135"/>
      <c r="QNL41" s="135"/>
      <c r="QNM41" s="135"/>
      <c r="QNN41" s="135"/>
      <c r="QNO41" s="135"/>
      <c r="QNP41" s="135"/>
      <c r="QNQ41" s="135"/>
      <c r="QNR41" s="135"/>
      <c r="QNS41" s="135"/>
      <c r="QNT41" s="135"/>
      <c r="QNU41" s="135"/>
      <c r="QNV41" s="135"/>
      <c r="QNW41" s="135"/>
      <c r="QNX41" s="135"/>
      <c r="QNY41" s="135"/>
      <c r="QNZ41" s="135"/>
      <c r="QOA41" s="135"/>
      <c r="QOB41" s="135"/>
      <c r="QOC41" s="135"/>
      <c r="QOD41" s="135"/>
      <c r="QOE41" s="135"/>
      <c r="QOF41" s="135"/>
      <c r="QOG41" s="135"/>
      <c r="QOH41" s="135"/>
      <c r="QOI41" s="135"/>
      <c r="QOJ41" s="135"/>
      <c r="QOK41" s="135"/>
      <c r="QOL41" s="135"/>
      <c r="QOM41" s="135"/>
      <c r="QON41" s="135"/>
      <c r="QOO41" s="135"/>
      <c r="QOP41" s="135"/>
      <c r="QOQ41" s="135"/>
      <c r="QOR41" s="135"/>
      <c r="QOS41" s="135"/>
      <c r="QOT41" s="135"/>
      <c r="QOU41" s="135"/>
      <c r="QOV41" s="135"/>
      <c r="QOW41" s="135"/>
      <c r="QOX41" s="135"/>
      <c r="QOY41" s="135"/>
      <c r="QOZ41" s="135"/>
      <c r="QPA41" s="135"/>
      <c r="QPB41" s="135"/>
      <c r="QPC41" s="135"/>
      <c r="QPD41" s="135"/>
      <c r="QPE41" s="135"/>
      <c r="QPF41" s="135"/>
      <c r="QPG41" s="135"/>
      <c r="QPH41" s="135"/>
      <c r="QPI41" s="135"/>
      <c r="QPJ41" s="135"/>
      <c r="QPK41" s="135"/>
      <c r="QPL41" s="135"/>
      <c r="QPM41" s="135"/>
      <c r="QPN41" s="135"/>
      <c r="QPO41" s="135"/>
      <c r="QPP41" s="135"/>
      <c r="QPQ41" s="135"/>
      <c r="QPR41" s="135"/>
      <c r="QPS41" s="135"/>
      <c r="QPT41" s="135"/>
      <c r="QPU41" s="135"/>
      <c r="QPV41" s="135"/>
      <c r="QPW41" s="135"/>
      <c r="QPX41" s="135"/>
      <c r="QPY41" s="135"/>
      <c r="QPZ41" s="135"/>
      <c r="QQA41" s="135"/>
      <c r="QQB41" s="135"/>
      <c r="QQC41" s="135"/>
      <c r="QQD41" s="135"/>
      <c r="QQE41" s="135"/>
      <c r="QQF41" s="135"/>
      <c r="QQG41" s="135"/>
      <c r="QQH41" s="135"/>
      <c r="QQI41" s="135"/>
      <c r="QQJ41" s="135"/>
      <c r="QQK41" s="135"/>
      <c r="QQL41" s="135"/>
      <c r="QQM41" s="135"/>
      <c r="QQN41" s="135"/>
      <c r="QQO41" s="135"/>
      <c r="QQP41" s="135"/>
      <c r="QQQ41" s="135"/>
      <c r="QQR41" s="135"/>
      <c r="QQS41" s="135"/>
      <c r="QQT41" s="135"/>
      <c r="QQU41" s="135"/>
      <c r="QQV41" s="135"/>
      <c r="QQW41" s="135"/>
      <c r="QQX41" s="135"/>
      <c r="QQY41" s="135"/>
      <c r="QQZ41" s="135"/>
      <c r="QRA41" s="135"/>
      <c r="QRB41" s="135"/>
      <c r="QRC41" s="135"/>
      <c r="QRD41" s="135"/>
      <c r="QRE41" s="135"/>
      <c r="QRF41" s="135"/>
      <c r="QRG41" s="135"/>
      <c r="QRH41" s="135"/>
      <c r="QRI41" s="135"/>
      <c r="QRJ41" s="135"/>
      <c r="QRK41" s="135"/>
      <c r="QRL41" s="135"/>
      <c r="QRM41" s="135"/>
      <c r="QRN41" s="135"/>
      <c r="QRO41" s="135"/>
      <c r="QRP41" s="135"/>
      <c r="QRQ41" s="135"/>
      <c r="QRR41" s="135"/>
      <c r="QRS41" s="135"/>
      <c r="QRT41" s="135"/>
      <c r="QRU41" s="135"/>
      <c r="QRV41" s="135"/>
      <c r="QRW41" s="135"/>
      <c r="QRX41" s="135"/>
      <c r="QRY41" s="135"/>
      <c r="QRZ41" s="135"/>
      <c r="QSA41" s="135"/>
      <c r="QSB41" s="135"/>
      <c r="QSC41" s="135"/>
      <c r="QSD41" s="135"/>
      <c r="QSE41" s="135"/>
      <c r="QSF41" s="135"/>
      <c r="QSG41" s="135"/>
      <c r="QSH41" s="135"/>
      <c r="QSI41" s="135"/>
      <c r="QSJ41" s="135"/>
      <c r="QSK41" s="135"/>
      <c r="QSL41" s="135"/>
      <c r="QSM41" s="135"/>
      <c r="QSN41" s="135"/>
      <c r="QSO41" s="135"/>
      <c r="QSP41" s="135"/>
      <c r="QSQ41" s="135"/>
      <c r="QSR41" s="135"/>
      <c r="QSS41" s="135"/>
      <c r="QST41" s="135"/>
      <c r="QSU41" s="135"/>
      <c r="QSV41" s="135"/>
      <c r="QSW41" s="135"/>
      <c r="QSX41" s="135"/>
      <c r="QSY41" s="135"/>
      <c r="QSZ41" s="135"/>
      <c r="QTA41" s="135"/>
      <c r="QTB41" s="135"/>
      <c r="QTC41" s="135"/>
      <c r="QTD41" s="135"/>
      <c r="QTE41" s="135"/>
      <c r="QTF41" s="135"/>
      <c r="QTG41" s="135"/>
      <c r="QTH41" s="135"/>
      <c r="QTI41" s="135"/>
      <c r="QTJ41" s="135"/>
      <c r="QTK41" s="135"/>
      <c r="QTL41" s="135"/>
      <c r="QTM41" s="135"/>
      <c r="QTN41" s="135"/>
      <c r="QTO41" s="135"/>
      <c r="QTP41" s="135"/>
      <c r="QTQ41" s="135"/>
      <c r="QTR41" s="135"/>
      <c r="QTS41" s="135"/>
      <c r="QTT41" s="135"/>
      <c r="QTU41" s="135"/>
      <c r="QTV41" s="135"/>
      <c r="QTW41" s="135"/>
      <c r="QTX41" s="135"/>
      <c r="QTY41" s="135"/>
      <c r="QTZ41" s="135"/>
      <c r="QUA41" s="135"/>
      <c r="QUB41" s="135"/>
      <c r="QUC41" s="135"/>
      <c r="QUD41" s="135"/>
      <c r="QUE41" s="135"/>
      <c r="QUF41" s="135"/>
      <c r="QUG41" s="135"/>
      <c r="QUH41" s="135"/>
      <c r="QUI41" s="135"/>
      <c r="QUJ41" s="135"/>
      <c r="QUK41" s="135"/>
      <c r="QUL41" s="135"/>
      <c r="QUM41" s="135"/>
      <c r="QUN41" s="135"/>
      <c r="QUO41" s="135"/>
      <c r="QUP41" s="135"/>
      <c r="QUQ41" s="135"/>
      <c r="QUR41" s="135"/>
      <c r="QUS41" s="135"/>
      <c r="QUT41" s="135"/>
      <c r="QUU41" s="135"/>
      <c r="QUV41" s="135"/>
      <c r="QUW41" s="135"/>
      <c r="QUX41" s="135"/>
      <c r="QUY41" s="135"/>
      <c r="QUZ41" s="135"/>
      <c r="QVA41" s="135"/>
      <c r="QVB41" s="135"/>
      <c r="QVC41" s="135"/>
      <c r="QVD41" s="135"/>
      <c r="QVE41" s="135"/>
      <c r="QVF41" s="135"/>
      <c r="QVG41" s="135"/>
      <c r="QVH41" s="135"/>
      <c r="QVI41" s="135"/>
      <c r="QVJ41" s="135"/>
      <c r="QVK41" s="135"/>
      <c r="QVL41" s="135"/>
      <c r="QVM41" s="135"/>
      <c r="QVN41" s="135"/>
      <c r="QVO41" s="135"/>
      <c r="QVP41" s="135"/>
      <c r="QVQ41" s="135"/>
      <c r="QVR41" s="135"/>
      <c r="QVS41" s="135"/>
      <c r="QVT41" s="135"/>
      <c r="QVU41" s="135"/>
      <c r="QVV41" s="135"/>
      <c r="QVW41" s="135"/>
      <c r="QVX41" s="135"/>
      <c r="QVY41" s="135"/>
      <c r="QVZ41" s="135"/>
      <c r="QWA41" s="135"/>
      <c r="QWB41" s="135"/>
      <c r="QWC41" s="135"/>
      <c r="QWD41" s="135"/>
      <c r="QWE41" s="135"/>
      <c r="QWF41" s="135"/>
      <c r="QWG41" s="135"/>
      <c r="QWH41" s="135"/>
      <c r="QWI41" s="135"/>
      <c r="QWJ41" s="135"/>
      <c r="QWK41" s="135"/>
      <c r="QWL41" s="135"/>
      <c r="QWM41" s="135"/>
      <c r="QWN41" s="135"/>
      <c r="QWO41" s="135"/>
      <c r="QWP41" s="135"/>
      <c r="QWQ41" s="135"/>
      <c r="QWR41" s="135"/>
      <c r="QWS41" s="135"/>
      <c r="QWT41" s="135"/>
      <c r="QWU41" s="135"/>
      <c r="QWV41" s="135"/>
      <c r="QWW41" s="135"/>
      <c r="QWX41" s="135"/>
      <c r="QWY41" s="135"/>
      <c r="QWZ41" s="135"/>
      <c r="QXA41" s="135"/>
      <c r="QXB41" s="135"/>
      <c r="QXC41" s="135"/>
      <c r="QXD41" s="135"/>
      <c r="QXE41" s="135"/>
      <c r="QXF41" s="135"/>
      <c r="QXG41" s="135"/>
      <c r="QXH41" s="135"/>
      <c r="QXI41" s="135"/>
      <c r="QXJ41" s="135"/>
      <c r="QXK41" s="135"/>
      <c r="QXL41" s="135"/>
      <c r="QXM41" s="135"/>
      <c r="QXN41" s="135"/>
      <c r="QXO41" s="135"/>
      <c r="QXP41" s="135"/>
      <c r="QXQ41" s="135"/>
      <c r="QXR41" s="135"/>
      <c r="QXS41" s="135"/>
      <c r="QXT41" s="135"/>
      <c r="QXU41" s="135"/>
      <c r="QXV41" s="135"/>
      <c r="QXW41" s="135"/>
      <c r="QXX41" s="135"/>
      <c r="QXY41" s="135"/>
      <c r="QXZ41" s="135"/>
      <c r="QYA41" s="135"/>
      <c r="QYB41" s="135"/>
      <c r="QYC41" s="135"/>
      <c r="QYD41" s="135"/>
      <c r="QYE41" s="135"/>
      <c r="QYF41" s="135"/>
      <c r="QYG41" s="135"/>
      <c r="QYH41" s="135"/>
      <c r="QYI41" s="135"/>
      <c r="QYJ41" s="135"/>
      <c r="QYK41" s="135"/>
      <c r="QYL41" s="135"/>
      <c r="QYM41" s="135"/>
      <c r="QYN41" s="135"/>
      <c r="QYO41" s="135"/>
      <c r="QYP41" s="135"/>
      <c r="QYQ41" s="135"/>
      <c r="QYR41" s="135"/>
      <c r="QYS41" s="135"/>
      <c r="QYT41" s="135"/>
      <c r="QYU41" s="135"/>
      <c r="QYV41" s="135"/>
      <c r="QYW41" s="135"/>
      <c r="QYX41" s="135"/>
      <c r="QYY41" s="135"/>
      <c r="QYZ41" s="135"/>
      <c r="QZA41" s="135"/>
      <c r="QZB41" s="135"/>
      <c r="QZC41" s="135"/>
      <c r="QZD41" s="135"/>
      <c r="QZE41" s="135"/>
      <c r="QZF41" s="135"/>
      <c r="QZG41" s="135"/>
      <c r="QZH41" s="135"/>
      <c r="QZI41" s="135"/>
      <c r="QZJ41" s="135"/>
      <c r="QZK41" s="135"/>
      <c r="QZL41" s="135"/>
      <c r="QZM41" s="135"/>
      <c r="QZN41" s="135"/>
      <c r="QZO41" s="135"/>
      <c r="QZP41" s="135"/>
      <c r="QZQ41" s="135"/>
      <c r="QZR41" s="135"/>
      <c r="QZS41" s="135"/>
      <c r="QZT41" s="135"/>
      <c r="QZU41" s="135"/>
      <c r="QZV41" s="135"/>
      <c r="QZW41" s="135"/>
      <c r="QZX41" s="135"/>
      <c r="QZY41" s="135"/>
      <c r="QZZ41" s="135"/>
      <c r="RAA41" s="135"/>
      <c r="RAB41" s="135"/>
      <c r="RAC41" s="135"/>
      <c r="RAD41" s="135"/>
      <c r="RAE41" s="135"/>
      <c r="RAF41" s="135"/>
      <c r="RAG41" s="135"/>
      <c r="RAH41" s="135"/>
      <c r="RAI41" s="135"/>
      <c r="RAJ41" s="135"/>
      <c r="RAK41" s="135"/>
      <c r="RAL41" s="135"/>
      <c r="RAM41" s="135"/>
      <c r="RAN41" s="135"/>
      <c r="RAO41" s="135"/>
      <c r="RAP41" s="135"/>
      <c r="RAQ41" s="135"/>
      <c r="RAR41" s="135"/>
      <c r="RAS41" s="135"/>
      <c r="RAT41" s="135"/>
      <c r="RAU41" s="135"/>
      <c r="RAV41" s="135"/>
      <c r="RAW41" s="135"/>
      <c r="RAX41" s="135"/>
      <c r="RAY41" s="135"/>
      <c r="RAZ41" s="135"/>
      <c r="RBA41" s="135"/>
      <c r="RBB41" s="135"/>
      <c r="RBC41" s="135"/>
      <c r="RBD41" s="135"/>
      <c r="RBE41" s="135"/>
      <c r="RBF41" s="135"/>
      <c r="RBG41" s="135"/>
      <c r="RBH41" s="135"/>
      <c r="RBI41" s="135"/>
      <c r="RBJ41" s="135"/>
      <c r="RBK41" s="135"/>
      <c r="RBL41" s="135"/>
      <c r="RBM41" s="135"/>
      <c r="RBN41" s="135"/>
      <c r="RBO41" s="135"/>
      <c r="RBP41" s="135"/>
      <c r="RBQ41" s="135"/>
      <c r="RBR41" s="135"/>
      <c r="RBS41" s="135"/>
      <c r="RBT41" s="135"/>
      <c r="RBU41" s="135"/>
      <c r="RBV41" s="135"/>
      <c r="RBW41" s="135"/>
      <c r="RBX41" s="135"/>
      <c r="RBY41" s="135"/>
      <c r="RBZ41" s="135"/>
      <c r="RCA41" s="135"/>
      <c r="RCB41" s="135"/>
      <c r="RCC41" s="135"/>
      <c r="RCD41" s="135"/>
      <c r="RCE41" s="135"/>
      <c r="RCF41" s="135"/>
      <c r="RCG41" s="135"/>
      <c r="RCH41" s="135"/>
      <c r="RCI41" s="135"/>
      <c r="RCJ41" s="135"/>
      <c r="RCK41" s="135"/>
      <c r="RCL41" s="135"/>
      <c r="RCM41" s="135"/>
      <c r="RCN41" s="135"/>
      <c r="RCO41" s="135"/>
      <c r="RCP41" s="135"/>
      <c r="RCQ41" s="135"/>
      <c r="RCR41" s="135"/>
      <c r="RCS41" s="135"/>
      <c r="RCT41" s="135"/>
      <c r="RCU41" s="135"/>
      <c r="RCV41" s="135"/>
      <c r="RCW41" s="135"/>
      <c r="RCX41" s="135"/>
      <c r="RCY41" s="135"/>
      <c r="RCZ41" s="135"/>
      <c r="RDA41" s="135"/>
      <c r="RDB41" s="135"/>
      <c r="RDC41" s="135"/>
      <c r="RDD41" s="135"/>
      <c r="RDE41" s="135"/>
      <c r="RDF41" s="135"/>
      <c r="RDG41" s="135"/>
      <c r="RDH41" s="135"/>
      <c r="RDI41" s="135"/>
      <c r="RDJ41" s="135"/>
      <c r="RDK41" s="135"/>
      <c r="RDL41" s="135"/>
      <c r="RDM41" s="135"/>
      <c r="RDN41" s="135"/>
      <c r="RDO41" s="135"/>
      <c r="RDP41" s="135"/>
      <c r="RDQ41" s="135"/>
      <c r="RDR41" s="135"/>
      <c r="RDS41" s="135"/>
      <c r="RDT41" s="135"/>
      <c r="RDU41" s="135"/>
      <c r="RDV41" s="135"/>
      <c r="RDW41" s="135"/>
      <c r="RDX41" s="135"/>
      <c r="RDY41" s="135"/>
      <c r="RDZ41" s="135"/>
      <c r="REA41" s="135"/>
      <c r="REB41" s="135"/>
      <c r="REC41" s="135"/>
      <c r="RED41" s="135"/>
      <c r="REE41" s="135"/>
      <c r="REF41" s="135"/>
      <c r="REG41" s="135"/>
      <c r="REH41" s="135"/>
      <c r="REI41" s="135"/>
      <c r="REJ41" s="135"/>
      <c r="REK41" s="135"/>
      <c r="REL41" s="135"/>
      <c r="REM41" s="135"/>
      <c r="REN41" s="135"/>
      <c r="REO41" s="135"/>
      <c r="REP41" s="135"/>
      <c r="REQ41" s="135"/>
      <c r="RER41" s="135"/>
      <c r="RES41" s="135"/>
      <c r="RET41" s="135"/>
      <c r="REU41" s="135"/>
      <c r="REV41" s="135"/>
      <c r="REW41" s="135"/>
      <c r="REX41" s="135"/>
      <c r="REY41" s="135"/>
      <c r="REZ41" s="135"/>
      <c r="RFA41" s="135"/>
      <c r="RFB41" s="135"/>
      <c r="RFC41" s="135"/>
      <c r="RFD41" s="135"/>
      <c r="RFE41" s="135"/>
      <c r="RFF41" s="135"/>
      <c r="RFG41" s="135"/>
      <c r="RFH41" s="135"/>
      <c r="RFI41" s="135"/>
      <c r="RFJ41" s="135"/>
      <c r="RFK41" s="135"/>
      <c r="RFL41" s="135"/>
      <c r="RFM41" s="135"/>
      <c r="RFN41" s="135"/>
      <c r="RFO41" s="135"/>
      <c r="RFP41" s="135"/>
      <c r="RFQ41" s="135"/>
      <c r="RFR41" s="135"/>
      <c r="RFS41" s="135"/>
      <c r="RFT41" s="135"/>
      <c r="RFU41" s="135"/>
      <c r="RFV41" s="135"/>
      <c r="RFW41" s="135"/>
      <c r="RFX41" s="135"/>
      <c r="RFY41" s="135"/>
      <c r="RFZ41" s="135"/>
      <c r="RGA41" s="135"/>
      <c r="RGB41" s="135"/>
      <c r="RGC41" s="135"/>
      <c r="RGD41" s="135"/>
      <c r="RGE41" s="135"/>
      <c r="RGF41" s="135"/>
      <c r="RGG41" s="135"/>
      <c r="RGH41" s="135"/>
      <c r="RGI41" s="135"/>
      <c r="RGJ41" s="135"/>
      <c r="RGK41" s="135"/>
      <c r="RGL41" s="135"/>
      <c r="RGM41" s="135"/>
      <c r="RGN41" s="135"/>
      <c r="RGO41" s="135"/>
      <c r="RGP41" s="135"/>
      <c r="RGQ41" s="135"/>
      <c r="RGR41" s="135"/>
      <c r="RGS41" s="135"/>
      <c r="RGT41" s="135"/>
      <c r="RGU41" s="135"/>
      <c r="RGV41" s="135"/>
      <c r="RGW41" s="135"/>
      <c r="RGX41" s="135"/>
      <c r="RGY41" s="135"/>
      <c r="RGZ41" s="135"/>
      <c r="RHA41" s="135"/>
      <c r="RHB41" s="135"/>
      <c r="RHC41" s="135"/>
      <c r="RHD41" s="135"/>
      <c r="RHE41" s="135"/>
      <c r="RHF41" s="135"/>
      <c r="RHG41" s="135"/>
      <c r="RHH41" s="135"/>
      <c r="RHI41" s="135"/>
      <c r="RHJ41" s="135"/>
      <c r="RHK41" s="135"/>
      <c r="RHL41" s="135"/>
      <c r="RHM41" s="135"/>
      <c r="RHN41" s="135"/>
      <c r="RHO41" s="135"/>
      <c r="RHP41" s="135"/>
      <c r="RHQ41" s="135"/>
      <c r="RHR41" s="135"/>
      <c r="RHS41" s="135"/>
      <c r="RHT41" s="135"/>
      <c r="RHU41" s="135"/>
      <c r="RHV41" s="135"/>
      <c r="RHW41" s="135"/>
      <c r="RHX41" s="135"/>
      <c r="RHY41" s="135"/>
      <c r="RHZ41" s="135"/>
      <c r="RIA41" s="135"/>
      <c r="RIB41" s="135"/>
      <c r="RIC41" s="135"/>
      <c r="RID41" s="135"/>
      <c r="RIE41" s="135"/>
      <c r="RIF41" s="135"/>
      <c r="RIG41" s="135"/>
      <c r="RIH41" s="135"/>
      <c r="RII41" s="135"/>
      <c r="RIJ41" s="135"/>
      <c r="RIK41" s="135"/>
      <c r="RIL41" s="135"/>
      <c r="RIM41" s="135"/>
      <c r="RIN41" s="135"/>
      <c r="RIO41" s="135"/>
      <c r="RIP41" s="135"/>
      <c r="RIQ41" s="135"/>
      <c r="RIR41" s="135"/>
      <c r="RIS41" s="135"/>
      <c r="RIT41" s="135"/>
      <c r="RIU41" s="135"/>
      <c r="RIV41" s="135"/>
      <c r="RIW41" s="135"/>
      <c r="RIX41" s="135"/>
      <c r="RIY41" s="135"/>
      <c r="RIZ41" s="135"/>
      <c r="RJA41" s="135"/>
      <c r="RJB41" s="135"/>
      <c r="RJC41" s="135"/>
      <c r="RJD41" s="135"/>
      <c r="RJE41" s="135"/>
      <c r="RJF41" s="135"/>
      <c r="RJG41" s="135"/>
      <c r="RJH41" s="135"/>
      <c r="RJI41" s="135"/>
      <c r="RJJ41" s="135"/>
      <c r="RJK41" s="135"/>
      <c r="RJL41" s="135"/>
      <c r="RJM41" s="135"/>
      <c r="RJN41" s="135"/>
      <c r="RJO41" s="135"/>
      <c r="RJP41" s="135"/>
      <c r="RJQ41" s="135"/>
      <c r="RJR41" s="135"/>
      <c r="RJS41" s="135"/>
      <c r="RJT41" s="135"/>
      <c r="RJU41" s="135"/>
      <c r="RJV41" s="135"/>
      <c r="RJW41" s="135"/>
      <c r="RJX41" s="135"/>
      <c r="RJY41" s="135"/>
      <c r="RJZ41" s="135"/>
      <c r="RKA41" s="135"/>
      <c r="RKB41" s="135"/>
      <c r="RKC41" s="135"/>
      <c r="RKD41" s="135"/>
      <c r="RKE41" s="135"/>
      <c r="RKF41" s="135"/>
      <c r="RKG41" s="135"/>
      <c r="RKH41" s="135"/>
      <c r="RKI41" s="135"/>
      <c r="RKJ41" s="135"/>
      <c r="RKK41" s="135"/>
      <c r="RKL41" s="135"/>
      <c r="RKM41" s="135"/>
      <c r="RKN41" s="135"/>
      <c r="RKO41" s="135"/>
      <c r="RKP41" s="135"/>
      <c r="RKQ41" s="135"/>
      <c r="RKR41" s="135"/>
      <c r="RKS41" s="135"/>
      <c r="RKT41" s="135"/>
      <c r="RKU41" s="135"/>
      <c r="RKV41" s="135"/>
      <c r="RKW41" s="135"/>
      <c r="RKX41" s="135"/>
      <c r="RKY41" s="135"/>
      <c r="RKZ41" s="135"/>
      <c r="RLA41" s="135"/>
      <c r="RLB41" s="135"/>
      <c r="RLC41" s="135"/>
      <c r="RLD41" s="135"/>
      <c r="RLE41" s="135"/>
      <c r="RLF41" s="135"/>
      <c r="RLG41" s="135"/>
      <c r="RLH41" s="135"/>
      <c r="RLI41" s="135"/>
      <c r="RLJ41" s="135"/>
      <c r="RLK41" s="135"/>
      <c r="RLL41" s="135"/>
      <c r="RLM41" s="135"/>
      <c r="RLN41" s="135"/>
      <c r="RLO41" s="135"/>
      <c r="RLP41" s="135"/>
      <c r="RLQ41" s="135"/>
      <c r="RLR41" s="135"/>
      <c r="RLS41" s="135"/>
      <c r="RLT41" s="135"/>
      <c r="RLU41" s="135"/>
      <c r="RLV41" s="135"/>
      <c r="RLW41" s="135"/>
      <c r="RLX41" s="135"/>
      <c r="RLY41" s="135"/>
      <c r="RLZ41" s="135"/>
      <c r="RMA41" s="135"/>
      <c r="RMB41" s="135"/>
      <c r="RMC41" s="135"/>
      <c r="RMD41" s="135"/>
      <c r="RME41" s="135"/>
      <c r="RMF41" s="135"/>
      <c r="RMG41" s="135"/>
      <c r="RMH41" s="135"/>
      <c r="RMI41" s="135"/>
      <c r="RMJ41" s="135"/>
      <c r="RMK41" s="135"/>
      <c r="RML41" s="135"/>
      <c r="RMM41" s="135"/>
      <c r="RMN41" s="135"/>
      <c r="RMO41" s="135"/>
      <c r="RMP41" s="135"/>
      <c r="RMQ41" s="135"/>
      <c r="RMR41" s="135"/>
      <c r="RMS41" s="135"/>
      <c r="RMT41" s="135"/>
      <c r="RMU41" s="135"/>
      <c r="RMV41" s="135"/>
      <c r="RMW41" s="135"/>
      <c r="RMX41" s="135"/>
      <c r="RMY41" s="135"/>
      <c r="RMZ41" s="135"/>
      <c r="RNA41" s="135"/>
      <c r="RNB41" s="135"/>
      <c r="RNC41" s="135"/>
      <c r="RND41" s="135"/>
      <c r="RNE41" s="135"/>
      <c r="RNF41" s="135"/>
      <c r="RNG41" s="135"/>
      <c r="RNH41" s="135"/>
      <c r="RNI41" s="135"/>
      <c r="RNJ41" s="135"/>
      <c r="RNK41" s="135"/>
      <c r="RNL41" s="135"/>
      <c r="RNM41" s="135"/>
      <c r="RNN41" s="135"/>
      <c r="RNO41" s="135"/>
      <c r="RNP41" s="135"/>
      <c r="RNQ41" s="135"/>
      <c r="RNR41" s="135"/>
      <c r="RNS41" s="135"/>
      <c r="RNT41" s="135"/>
      <c r="RNU41" s="135"/>
      <c r="RNV41" s="135"/>
      <c r="RNW41" s="135"/>
      <c r="RNX41" s="135"/>
      <c r="RNY41" s="135"/>
      <c r="RNZ41" s="135"/>
      <c r="ROA41" s="135"/>
      <c r="ROB41" s="135"/>
      <c r="ROC41" s="135"/>
      <c r="ROD41" s="135"/>
      <c r="ROE41" s="135"/>
      <c r="ROF41" s="135"/>
      <c r="ROG41" s="135"/>
      <c r="ROH41" s="135"/>
      <c r="ROI41" s="135"/>
      <c r="ROJ41" s="135"/>
      <c r="ROK41" s="135"/>
      <c r="ROL41" s="135"/>
      <c r="ROM41" s="135"/>
      <c r="RON41" s="135"/>
      <c r="ROO41" s="135"/>
      <c r="ROP41" s="135"/>
      <c r="ROQ41" s="135"/>
      <c r="ROR41" s="135"/>
      <c r="ROS41" s="135"/>
      <c r="ROT41" s="135"/>
      <c r="ROU41" s="135"/>
      <c r="ROV41" s="135"/>
      <c r="ROW41" s="135"/>
      <c r="ROX41" s="135"/>
      <c r="ROY41" s="135"/>
      <c r="ROZ41" s="135"/>
      <c r="RPA41" s="135"/>
      <c r="RPB41" s="135"/>
      <c r="RPC41" s="135"/>
      <c r="RPD41" s="135"/>
      <c r="RPE41" s="135"/>
      <c r="RPF41" s="135"/>
      <c r="RPG41" s="135"/>
      <c r="RPH41" s="135"/>
      <c r="RPI41" s="135"/>
      <c r="RPJ41" s="135"/>
      <c r="RPK41" s="135"/>
      <c r="RPL41" s="135"/>
      <c r="RPM41" s="135"/>
      <c r="RPN41" s="135"/>
      <c r="RPO41" s="135"/>
      <c r="RPP41" s="135"/>
      <c r="RPQ41" s="135"/>
      <c r="RPR41" s="135"/>
      <c r="RPS41" s="135"/>
      <c r="RPT41" s="135"/>
      <c r="RPU41" s="135"/>
      <c r="RPV41" s="135"/>
      <c r="RPW41" s="135"/>
      <c r="RPX41" s="135"/>
      <c r="RPY41" s="135"/>
      <c r="RPZ41" s="135"/>
      <c r="RQA41" s="135"/>
      <c r="RQB41" s="135"/>
      <c r="RQC41" s="135"/>
      <c r="RQD41" s="135"/>
      <c r="RQE41" s="135"/>
      <c r="RQF41" s="135"/>
      <c r="RQG41" s="135"/>
      <c r="RQH41" s="135"/>
      <c r="RQI41" s="135"/>
      <c r="RQJ41" s="135"/>
      <c r="RQK41" s="135"/>
      <c r="RQL41" s="135"/>
      <c r="RQM41" s="135"/>
      <c r="RQN41" s="135"/>
      <c r="RQO41" s="135"/>
      <c r="RQP41" s="135"/>
      <c r="RQQ41" s="135"/>
      <c r="RQR41" s="135"/>
      <c r="RQS41" s="135"/>
      <c r="RQT41" s="135"/>
      <c r="RQU41" s="135"/>
      <c r="RQV41" s="135"/>
      <c r="RQW41" s="135"/>
      <c r="RQX41" s="135"/>
      <c r="RQY41" s="135"/>
      <c r="RQZ41" s="135"/>
      <c r="RRA41" s="135"/>
      <c r="RRB41" s="135"/>
      <c r="RRC41" s="135"/>
      <c r="RRD41" s="135"/>
      <c r="RRE41" s="135"/>
      <c r="RRF41" s="135"/>
      <c r="RRG41" s="135"/>
      <c r="RRH41" s="135"/>
      <c r="RRI41" s="135"/>
      <c r="RRJ41" s="135"/>
      <c r="RRK41" s="135"/>
      <c r="RRL41" s="135"/>
      <c r="RRM41" s="135"/>
      <c r="RRN41" s="135"/>
      <c r="RRO41" s="135"/>
      <c r="RRP41" s="135"/>
      <c r="RRQ41" s="135"/>
      <c r="RRR41" s="135"/>
      <c r="RRS41" s="135"/>
      <c r="RRT41" s="135"/>
      <c r="RRU41" s="135"/>
      <c r="RRV41" s="135"/>
      <c r="RRW41" s="135"/>
      <c r="RRX41" s="135"/>
      <c r="RRY41" s="135"/>
      <c r="RRZ41" s="135"/>
      <c r="RSA41" s="135"/>
      <c r="RSB41" s="135"/>
      <c r="RSC41" s="135"/>
      <c r="RSD41" s="135"/>
      <c r="RSE41" s="135"/>
      <c r="RSF41" s="135"/>
      <c r="RSG41" s="135"/>
      <c r="RSH41" s="135"/>
      <c r="RSI41" s="135"/>
      <c r="RSJ41" s="135"/>
      <c r="RSK41" s="135"/>
      <c r="RSL41" s="135"/>
      <c r="RSM41" s="135"/>
      <c r="RSN41" s="135"/>
      <c r="RSO41" s="135"/>
      <c r="RSP41" s="135"/>
      <c r="RSQ41" s="135"/>
      <c r="RSR41" s="135"/>
      <c r="RSS41" s="135"/>
      <c r="RST41" s="135"/>
      <c r="RSU41" s="135"/>
      <c r="RSV41" s="135"/>
      <c r="RSW41" s="135"/>
      <c r="RSX41" s="135"/>
      <c r="RSY41" s="135"/>
      <c r="RSZ41" s="135"/>
      <c r="RTA41" s="135"/>
      <c r="RTB41" s="135"/>
      <c r="RTC41" s="135"/>
      <c r="RTD41" s="135"/>
      <c r="RTE41" s="135"/>
      <c r="RTF41" s="135"/>
      <c r="RTG41" s="135"/>
      <c r="RTH41" s="135"/>
      <c r="RTI41" s="135"/>
      <c r="RTJ41" s="135"/>
      <c r="RTK41" s="135"/>
      <c r="RTL41" s="135"/>
      <c r="RTM41" s="135"/>
      <c r="RTN41" s="135"/>
      <c r="RTO41" s="135"/>
      <c r="RTP41" s="135"/>
      <c r="RTQ41" s="135"/>
      <c r="RTR41" s="135"/>
      <c r="RTS41" s="135"/>
      <c r="RTT41" s="135"/>
      <c r="RTU41" s="135"/>
      <c r="RTV41" s="135"/>
      <c r="RTW41" s="135"/>
      <c r="RTX41" s="135"/>
      <c r="RTY41" s="135"/>
      <c r="RTZ41" s="135"/>
      <c r="RUA41" s="135"/>
      <c r="RUB41" s="135"/>
      <c r="RUC41" s="135"/>
      <c r="RUD41" s="135"/>
      <c r="RUE41" s="135"/>
      <c r="RUF41" s="135"/>
      <c r="RUG41" s="135"/>
      <c r="RUH41" s="135"/>
      <c r="RUI41" s="135"/>
      <c r="RUJ41" s="135"/>
      <c r="RUK41" s="135"/>
      <c r="RUL41" s="135"/>
      <c r="RUM41" s="135"/>
      <c r="RUN41" s="135"/>
      <c r="RUO41" s="135"/>
      <c r="RUP41" s="135"/>
      <c r="RUQ41" s="135"/>
      <c r="RUR41" s="135"/>
      <c r="RUS41" s="135"/>
      <c r="RUT41" s="135"/>
      <c r="RUU41" s="135"/>
      <c r="RUV41" s="135"/>
      <c r="RUW41" s="135"/>
      <c r="RUX41" s="135"/>
      <c r="RUY41" s="135"/>
      <c r="RUZ41" s="135"/>
      <c r="RVA41" s="135"/>
      <c r="RVB41" s="135"/>
      <c r="RVC41" s="135"/>
      <c r="RVD41" s="135"/>
      <c r="RVE41" s="135"/>
      <c r="RVF41" s="135"/>
      <c r="RVG41" s="135"/>
      <c r="RVH41" s="135"/>
      <c r="RVI41" s="135"/>
      <c r="RVJ41" s="135"/>
      <c r="RVK41" s="135"/>
      <c r="RVL41" s="135"/>
      <c r="RVM41" s="135"/>
      <c r="RVN41" s="135"/>
      <c r="RVO41" s="135"/>
      <c r="RVP41" s="135"/>
      <c r="RVQ41" s="135"/>
      <c r="RVR41" s="135"/>
      <c r="RVS41" s="135"/>
      <c r="RVT41" s="135"/>
      <c r="RVU41" s="135"/>
      <c r="RVV41" s="135"/>
      <c r="RVW41" s="135"/>
      <c r="RVX41" s="135"/>
      <c r="RVY41" s="135"/>
      <c r="RVZ41" s="135"/>
      <c r="RWA41" s="135"/>
      <c r="RWB41" s="135"/>
      <c r="RWC41" s="135"/>
      <c r="RWD41" s="135"/>
      <c r="RWE41" s="135"/>
      <c r="RWF41" s="135"/>
      <c r="RWG41" s="135"/>
      <c r="RWH41" s="135"/>
      <c r="RWI41" s="135"/>
      <c r="RWJ41" s="135"/>
      <c r="RWK41" s="135"/>
      <c r="RWL41" s="135"/>
      <c r="RWM41" s="135"/>
      <c r="RWN41" s="135"/>
      <c r="RWO41" s="135"/>
      <c r="RWP41" s="135"/>
      <c r="RWQ41" s="135"/>
      <c r="RWR41" s="135"/>
      <c r="RWS41" s="135"/>
      <c r="RWT41" s="135"/>
      <c r="RWU41" s="135"/>
      <c r="RWV41" s="135"/>
      <c r="RWW41" s="135"/>
      <c r="RWX41" s="135"/>
      <c r="RWY41" s="135"/>
      <c r="RWZ41" s="135"/>
      <c r="RXA41" s="135"/>
      <c r="RXB41" s="135"/>
      <c r="RXC41" s="135"/>
      <c r="RXD41" s="135"/>
      <c r="RXE41" s="135"/>
      <c r="RXF41" s="135"/>
      <c r="RXG41" s="135"/>
      <c r="RXH41" s="135"/>
      <c r="RXI41" s="135"/>
      <c r="RXJ41" s="135"/>
      <c r="RXK41" s="135"/>
      <c r="RXL41" s="135"/>
      <c r="RXM41" s="135"/>
      <c r="RXN41" s="135"/>
      <c r="RXO41" s="135"/>
      <c r="RXP41" s="135"/>
      <c r="RXQ41" s="135"/>
      <c r="RXR41" s="135"/>
      <c r="RXS41" s="135"/>
      <c r="RXT41" s="135"/>
      <c r="RXU41" s="135"/>
      <c r="RXV41" s="135"/>
      <c r="RXW41" s="135"/>
      <c r="RXX41" s="135"/>
      <c r="RXY41" s="135"/>
      <c r="RXZ41" s="135"/>
      <c r="RYA41" s="135"/>
      <c r="RYB41" s="135"/>
      <c r="RYC41" s="135"/>
      <c r="RYD41" s="135"/>
      <c r="RYE41" s="135"/>
      <c r="RYF41" s="135"/>
      <c r="RYG41" s="135"/>
      <c r="RYH41" s="135"/>
      <c r="RYI41" s="135"/>
      <c r="RYJ41" s="135"/>
      <c r="RYK41" s="135"/>
      <c r="RYL41" s="135"/>
      <c r="RYM41" s="135"/>
      <c r="RYN41" s="135"/>
      <c r="RYO41" s="135"/>
      <c r="RYP41" s="135"/>
      <c r="RYQ41" s="135"/>
      <c r="RYR41" s="135"/>
      <c r="RYS41" s="135"/>
      <c r="RYT41" s="135"/>
      <c r="RYU41" s="135"/>
      <c r="RYV41" s="135"/>
      <c r="RYW41" s="135"/>
      <c r="RYX41" s="135"/>
      <c r="RYY41" s="135"/>
      <c r="RYZ41" s="135"/>
      <c r="RZA41" s="135"/>
      <c r="RZB41" s="135"/>
      <c r="RZC41" s="135"/>
      <c r="RZD41" s="135"/>
      <c r="RZE41" s="135"/>
      <c r="RZF41" s="135"/>
      <c r="RZG41" s="135"/>
      <c r="RZH41" s="135"/>
      <c r="RZI41" s="135"/>
      <c r="RZJ41" s="135"/>
      <c r="RZK41" s="135"/>
      <c r="RZL41" s="135"/>
      <c r="RZM41" s="135"/>
      <c r="RZN41" s="135"/>
      <c r="RZO41" s="135"/>
      <c r="RZP41" s="135"/>
      <c r="RZQ41" s="135"/>
      <c r="RZR41" s="135"/>
      <c r="RZS41" s="135"/>
      <c r="RZT41" s="135"/>
      <c r="RZU41" s="135"/>
      <c r="RZV41" s="135"/>
      <c r="RZW41" s="135"/>
      <c r="RZX41" s="135"/>
      <c r="RZY41" s="135"/>
      <c r="RZZ41" s="135"/>
      <c r="SAA41" s="135"/>
      <c r="SAB41" s="135"/>
      <c r="SAC41" s="135"/>
      <c r="SAD41" s="135"/>
      <c r="SAE41" s="135"/>
      <c r="SAF41" s="135"/>
      <c r="SAG41" s="135"/>
      <c r="SAH41" s="135"/>
      <c r="SAI41" s="135"/>
      <c r="SAJ41" s="135"/>
      <c r="SAK41" s="135"/>
      <c r="SAL41" s="135"/>
      <c r="SAM41" s="135"/>
      <c r="SAN41" s="135"/>
      <c r="SAO41" s="135"/>
      <c r="SAP41" s="135"/>
      <c r="SAQ41" s="135"/>
      <c r="SAR41" s="135"/>
      <c r="SAS41" s="135"/>
      <c r="SAT41" s="135"/>
      <c r="SAU41" s="135"/>
      <c r="SAV41" s="135"/>
      <c r="SAW41" s="135"/>
      <c r="SAX41" s="135"/>
      <c r="SAY41" s="135"/>
      <c r="SAZ41" s="135"/>
      <c r="SBA41" s="135"/>
      <c r="SBB41" s="135"/>
      <c r="SBC41" s="135"/>
      <c r="SBD41" s="135"/>
      <c r="SBE41" s="135"/>
      <c r="SBF41" s="135"/>
      <c r="SBG41" s="135"/>
      <c r="SBH41" s="135"/>
      <c r="SBI41" s="135"/>
      <c r="SBJ41" s="135"/>
      <c r="SBK41" s="135"/>
      <c r="SBL41" s="135"/>
      <c r="SBM41" s="135"/>
      <c r="SBN41" s="135"/>
      <c r="SBO41" s="135"/>
      <c r="SBP41" s="135"/>
      <c r="SBQ41" s="135"/>
      <c r="SBR41" s="135"/>
      <c r="SBS41" s="135"/>
      <c r="SBT41" s="135"/>
      <c r="SBU41" s="135"/>
      <c r="SBV41" s="135"/>
      <c r="SBW41" s="135"/>
      <c r="SBX41" s="135"/>
      <c r="SBY41" s="135"/>
      <c r="SBZ41" s="135"/>
      <c r="SCA41" s="135"/>
      <c r="SCB41" s="135"/>
      <c r="SCC41" s="135"/>
      <c r="SCD41" s="135"/>
      <c r="SCE41" s="135"/>
      <c r="SCF41" s="135"/>
      <c r="SCG41" s="135"/>
      <c r="SCH41" s="135"/>
      <c r="SCI41" s="135"/>
      <c r="SCJ41" s="135"/>
      <c r="SCK41" s="135"/>
      <c r="SCL41" s="135"/>
      <c r="SCM41" s="135"/>
      <c r="SCN41" s="135"/>
      <c r="SCO41" s="135"/>
      <c r="SCP41" s="135"/>
      <c r="SCQ41" s="135"/>
      <c r="SCR41" s="135"/>
      <c r="SCS41" s="135"/>
      <c r="SCT41" s="135"/>
      <c r="SCU41" s="135"/>
      <c r="SCV41" s="135"/>
      <c r="SCW41" s="135"/>
      <c r="SCX41" s="135"/>
      <c r="SCY41" s="135"/>
      <c r="SCZ41" s="135"/>
      <c r="SDA41" s="135"/>
      <c r="SDB41" s="135"/>
      <c r="SDC41" s="135"/>
      <c r="SDD41" s="135"/>
      <c r="SDE41" s="135"/>
      <c r="SDF41" s="135"/>
      <c r="SDG41" s="135"/>
      <c r="SDH41" s="135"/>
      <c r="SDI41" s="135"/>
      <c r="SDJ41" s="135"/>
      <c r="SDK41" s="135"/>
      <c r="SDL41" s="135"/>
      <c r="SDM41" s="135"/>
      <c r="SDN41" s="135"/>
      <c r="SDO41" s="135"/>
      <c r="SDP41" s="135"/>
      <c r="SDQ41" s="135"/>
      <c r="SDR41" s="135"/>
      <c r="SDS41" s="135"/>
      <c r="SDT41" s="135"/>
      <c r="SDU41" s="135"/>
      <c r="SDV41" s="135"/>
      <c r="SDW41" s="135"/>
      <c r="SDX41" s="135"/>
      <c r="SDY41" s="135"/>
      <c r="SDZ41" s="135"/>
      <c r="SEA41" s="135"/>
      <c r="SEB41" s="135"/>
      <c r="SEC41" s="135"/>
      <c r="SED41" s="135"/>
      <c r="SEE41" s="135"/>
      <c r="SEF41" s="135"/>
      <c r="SEG41" s="135"/>
      <c r="SEH41" s="135"/>
      <c r="SEI41" s="135"/>
      <c r="SEJ41" s="135"/>
      <c r="SEK41" s="135"/>
      <c r="SEL41" s="135"/>
      <c r="SEM41" s="135"/>
      <c r="SEN41" s="135"/>
      <c r="SEO41" s="135"/>
      <c r="SEP41" s="135"/>
      <c r="SEQ41" s="135"/>
      <c r="SER41" s="135"/>
      <c r="SES41" s="135"/>
      <c r="SET41" s="135"/>
      <c r="SEU41" s="135"/>
      <c r="SEV41" s="135"/>
      <c r="SEW41" s="135"/>
      <c r="SEX41" s="135"/>
      <c r="SEY41" s="135"/>
      <c r="SEZ41" s="135"/>
      <c r="SFA41" s="135"/>
      <c r="SFB41" s="135"/>
      <c r="SFC41" s="135"/>
      <c r="SFD41" s="135"/>
      <c r="SFE41" s="135"/>
      <c r="SFF41" s="135"/>
      <c r="SFG41" s="135"/>
      <c r="SFH41" s="135"/>
      <c r="SFI41" s="135"/>
      <c r="SFJ41" s="135"/>
      <c r="SFK41" s="135"/>
      <c r="SFL41" s="135"/>
      <c r="SFM41" s="135"/>
      <c r="SFN41" s="135"/>
      <c r="SFO41" s="135"/>
      <c r="SFP41" s="135"/>
      <c r="SFQ41" s="135"/>
      <c r="SFR41" s="135"/>
      <c r="SFS41" s="135"/>
      <c r="SFT41" s="135"/>
      <c r="SFU41" s="135"/>
      <c r="SFV41" s="135"/>
      <c r="SFW41" s="135"/>
      <c r="SFX41" s="135"/>
      <c r="SFY41" s="135"/>
      <c r="SFZ41" s="135"/>
      <c r="SGA41" s="135"/>
      <c r="SGB41" s="135"/>
      <c r="SGC41" s="135"/>
      <c r="SGD41" s="135"/>
      <c r="SGE41" s="135"/>
      <c r="SGF41" s="135"/>
      <c r="SGG41" s="135"/>
      <c r="SGH41" s="135"/>
      <c r="SGI41" s="135"/>
      <c r="SGJ41" s="135"/>
      <c r="SGK41" s="135"/>
      <c r="SGL41" s="135"/>
      <c r="SGM41" s="135"/>
      <c r="SGN41" s="135"/>
      <c r="SGO41" s="135"/>
      <c r="SGP41" s="135"/>
      <c r="SGQ41" s="135"/>
      <c r="SGR41" s="135"/>
      <c r="SGS41" s="135"/>
      <c r="SGT41" s="135"/>
      <c r="SGU41" s="135"/>
      <c r="SGV41" s="135"/>
      <c r="SGW41" s="135"/>
      <c r="SGX41" s="135"/>
      <c r="SGY41" s="135"/>
      <c r="SGZ41" s="135"/>
      <c r="SHA41" s="135"/>
      <c r="SHB41" s="135"/>
      <c r="SHC41" s="135"/>
      <c r="SHD41" s="135"/>
      <c r="SHE41" s="135"/>
      <c r="SHF41" s="135"/>
      <c r="SHG41" s="135"/>
      <c r="SHH41" s="135"/>
      <c r="SHI41" s="135"/>
      <c r="SHJ41" s="135"/>
      <c r="SHK41" s="135"/>
      <c r="SHL41" s="135"/>
      <c r="SHM41" s="135"/>
      <c r="SHN41" s="135"/>
      <c r="SHO41" s="135"/>
      <c r="SHP41" s="135"/>
      <c r="SHQ41" s="135"/>
      <c r="SHR41" s="135"/>
      <c r="SHS41" s="135"/>
      <c r="SHT41" s="135"/>
      <c r="SHU41" s="135"/>
      <c r="SHV41" s="135"/>
      <c r="SHW41" s="135"/>
      <c r="SHX41" s="135"/>
      <c r="SHY41" s="135"/>
      <c r="SHZ41" s="135"/>
      <c r="SIA41" s="135"/>
      <c r="SIB41" s="135"/>
      <c r="SIC41" s="135"/>
      <c r="SID41" s="135"/>
      <c r="SIE41" s="135"/>
      <c r="SIF41" s="135"/>
      <c r="SIG41" s="135"/>
      <c r="SIH41" s="135"/>
      <c r="SII41" s="135"/>
      <c r="SIJ41" s="135"/>
      <c r="SIK41" s="135"/>
      <c r="SIL41" s="135"/>
      <c r="SIM41" s="135"/>
      <c r="SIN41" s="135"/>
      <c r="SIO41" s="135"/>
      <c r="SIP41" s="135"/>
      <c r="SIQ41" s="135"/>
      <c r="SIR41" s="135"/>
      <c r="SIS41" s="135"/>
      <c r="SIT41" s="135"/>
      <c r="SIU41" s="135"/>
      <c r="SIV41" s="135"/>
      <c r="SIW41" s="135"/>
      <c r="SIX41" s="135"/>
      <c r="SIY41" s="135"/>
      <c r="SIZ41" s="135"/>
      <c r="SJA41" s="135"/>
      <c r="SJB41" s="135"/>
      <c r="SJC41" s="135"/>
      <c r="SJD41" s="135"/>
      <c r="SJE41" s="135"/>
      <c r="SJF41" s="135"/>
      <c r="SJG41" s="135"/>
      <c r="SJH41" s="135"/>
      <c r="SJI41" s="135"/>
      <c r="SJJ41" s="135"/>
      <c r="SJK41" s="135"/>
      <c r="SJL41" s="135"/>
      <c r="SJM41" s="135"/>
      <c r="SJN41" s="135"/>
      <c r="SJO41" s="135"/>
      <c r="SJP41" s="135"/>
      <c r="SJQ41" s="135"/>
      <c r="SJR41" s="135"/>
      <c r="SJS41" s="135"/>
      <c r="SJT41" s="135"/>
      <c r="SJU41" s="135"/>
      <c r="SJV41" s="135"/>
      <c r="SJW41" s="135"/>
      <c r="SJX41" s="135"/>
      <c r="SJY41" s="135"/>
      <c r="SJZ41" s="135"/>
      <c r="SKA41" s="135"/>
      <c r="SKB41" s="135"/>
      <c r="SKC41" s="135"/>
      <c r="SKD41" s="135"/>
      <c r="SKE41" s="135"/>
      <c r="SKF41" s="135"/>
      <c r="SKG41" s="135"/>
      <c r="SKH41" s="135"/>
      <c r="SKI41" s="135"/>
      <c r="SKJ41" s="135"/>
      <c r="SKK41" s="135"/>
      <c r="SKL41" s="135"/>
      <c r="SKM41" s="135"/>
      <c r="SKN41" s="135"/>
      <c r="SKO41" s="135"/>
      <c r="SKP41" s="135"/>
      <c r="SKQ41" s="135"/>
      <c r="SKR41" s="135"/>
      <c r="SKS41" s="135"/>
      <c r="SKT41" s="135"/>
      <c r="SKU41" s="135"/>
      <c r="SKV41" s="135"/>
      <c r="SKW41" s="135"/>
      <c r="SKX41" s="135"/>
      <c r="SKY41" s="135"/>
      <c r="SKZ41" s="135"/>
      <c r="SLA41" s="135"/>
      <c r="SLB41" s="135"/>
      <c r="SLC41" s="135"/>
      <c r="SLD41" s="135"/>
      <c r="SLE41" s="135"/>
      <c r="SLF41" s="135"/>
      <c r="SLG41" s="135"/>
      <c r="SLH41" s="135"/>
      <c r="SLI41" s="135"/>
      <c r="SLJ41" s="135"/>
      <c r="SLK41" s="135"/>
      <c r="SLL41" s="135"/>
      <c r="SLM41" s="135"/>
      <c r="SLN41" s="135"/>
      <c r="SLO41" s="135"/>
      <c r="SLP41" s="135"/>
      <c r="SLQ41" s="135"/>
      <c r="SLR41" s="135"/>
      <c r="SLS41" s="135"/>
      <c r="SLT41" s="135"/>
      <c r="SLU41" s="135"/>
      <c r="SLV41" s="135"/>
      <c r="SLW41" s="135"/>
      <c r="SLX41" s="135"/>
      <c r="SLY41" s="135"/>
      <c r="SLZ41" s="135"/>
      <c r="SMA41" s="135"/>
      <c r="SMB41" s="135"/>
      <c r="SMC41" s="135"/>
      <c r="SMD41" s="135"/>
      <c r="SME41" s="135"/>
      <c r="SMF41" s="135"/>
      <c r="SMG41" s="135"/>
      <c r="SMH41" s="135"/>
      <c r="SMI41" s="135"/>
      <c r="SMJ41" s="135"/>
      <c r="SMK41" s="135"/>
      <c r="SML41" s="135"/>
      <c r="SMM41" s="135"/>
      <c r="SMN41" s="135"/>
      <c r="SMO41" s="135"/>
      <c r="SMP41" s="135"/>
      <c r="SMQ41" s="135"/>
      <c r="SMR41" s="135"/>
      <c r="SMS41" s="135"/>
      <c r="SMT41" s="135"/>
      <c r="SMU41" s="135"/>
      <c r="SMV41" s="135"/>
      <c r="SMW41" s="135"/>
      <c r="SMX41" s="135"/>
      <c r="SMY41" s="135"/>
      <c r="SMZ41" s="135"/>
      <c r="SNA41" s="135"/>
      <c r="SNB41" s="135"/>
      <c r="SNC41" s="135"/>
      <c r="SND41" s="135"/>
      <c r="SNE41" s="135"/>
      <c r="SNF41" s="135"/>
      <c r="SNG41" s="135"/>
      <c r="SNH41" s="135"/>
      <c r="SNI41" s="135"/>
      <c r="SNJ41" s="135"/>
      <c r="SNK41" s="135"/>
      <c r="SNL41" s="135"/>
      <c r="SNM41" s="135"/>
      <c r="SNN41" s="135"/>
      <c r="SNO41" s="135"/>
      <c r="SNP41" s="135"/>
      <c r="SNQ41" s="135"/>
      <c r="SNR41" s="135"/>
      <c r="SNS41" s="135"/>
      <c r="SNT41" s="135"/>
      <c r="SNU41" s="135"/>
      <c r="SNV41" s="135"/>
      <c r="SNW41" s="135"/>
      <c r="SNX41" s="135"/>
      <c r="SNY41" s="135"/>
      <c r="SNZ41" s="135"/>
      <c r="SOA41" s="135"/>
      <c r="SOB41" s="135"/>
      <c r="SOC41" s="135"/>
      <c r="SOD41" s="135"/>
      <c r="SOE41" s="135"/>
      <c r="SOF41" s="135"/>
      <c r="SOG41" s="135"/>
      <c r="SOH41" s="135"/>
      <c r="SOI41" s="135"/>
      <c r="SOJ41" s="135"/>
      <c r="SOK41" s="135"/>
      <c r="SOL41" s="135"/>
      <c r="SOM41" s="135"/>
      <c r="SON41" s="135"/>
      <c r="SOO41" s="135"/>
      <c r="SOP41" s="135"/>
      <c r="SOQ41" s="135"/>
      <c r="SOR41" s="135"/>
      <c r="SOS41" s="135"/>
      <c r="SOT41" s="135"/>
      <c r="SOU41" s="135"/>
      <c r="SOV41" s="135"/>
      <c r="SOW41" s="135"/>
      <c r="SOX41" s="135"/>
      <c r="SOY41" s="135"/>
      <c r="SOZ41" s="135"/>
      <c r="SPA41" s="135"/>
      <c r="SPB41" s="135"/>
      <c r="SPC41" s="135"/>
      <c r="SPD41" s="135"/>
      <c r="SPE41" s="135"/>
      <c r="SPF41" s="135"/>
      <c r="SPG41" s="135"/>
      <c r="SPH41" s="135"/>
      <c r="SPI41" s="135"/>
      <c r="SPJ41" s="135"/>
      <c r="SPK41" s="135"/>
      <c r="SPL41" s="135"/>
      <c r="SPM41" s="135"/>
      <c r="SPN41" s="135"/>
      <c r="SPO41" s="135"/>
      <c r="SPP41" s="135"/>
      <c r="SPQ41" s="135"/>
      <c r="SPR41" s="135"/>
      <c r="SPS41" s="135"/>
      <c r="SPT41" s="135"/>
      <c r="SPU41" s="135"/>
      <c r="SPV41" s="135"/>
      <c r="SPW41" s="135"/>
      <c r="SPX41" s="135"/>
      <c r="SPY41" s="135"/>
      <c r="SPZ41" s="135"/>
      <c r="SQA41" s="135"/>
      <c r="SQB41" s="135"/>
      <c r="SQC41" s="135"/>
      <c r="SQD41" s="135"/>
      <c r="SQE41" s="135"/>
      <c r="SQF41" s="135"/>
      <c r="SQG41" s="135"/>
      <c r="SQH41" s="135"/>
      <c r="SQI41" s="135"/>
      <c r="SQJ41" s="135"/>
      <c r="SQK41" s="135"/>
      <c r="SQL41" s="135"/>
      <c r="SQM41" s="135"/>
      <c r="SQN41" s="135"/>
      <c r="SQO41" s="135"/>
      <c r="SQP41" s="135"/>
      <c r="SQQ41" s="135"/>
      <c r="SQR41" s="135"/>
      <c r="SQS41" s="135"/>
      <c r="SQT41" s="135"/>
      <c r="SQU41" s="135"/>
      <c r="SQV41" s="135"/>
      <c r="SQW41" s="135"/>
      <c r="SQX41" s="135"/>
      <c r="SQY41" s="135"/>
      <c r="SQZ41" s="135"/>
      <c r="SRA41" s="135"/>
      <c r="SRB41" s="135"/>
      <c r="SRC41" s="135"/>
      <c r="SRD41" s="135"/>
      <c r="SRE41" s="135"/>
      <c r="SRF41" s="135"/>
      <c r="SRG41" s="135"/>
      <c r="SRH41" s="135"/>
      <c r="SRI41" s="135"/>
      <c r="SRJ41" s="135"/>
      <c r="SRK41" s="135"/>
      <c r="SRL41" s="135"/>
      <c r="SRM41" s="135"/>
      <c r="SRN41" s="135"/>
      <c r="SRO41" s="135"/>
      <c r="SRP41" s="135"/>
      <c r="SRQ41" s="135"/>
      <c r="SRR41" s="135"/>
      <c r="SRS41" s="135"/>
      <c r="SRT41" s="135"/>
      <c r="SRU41" s="135"/>
      <c r="SRV41" s="135"/>
      <c r="SRW41" s="135"/>
      <c r="SRX41" s="135"/>
      <c r="SRY41" s="135"/>
      <c r="SRZ41" s="135"/>
      <c r="SSA41" s="135"/>
      <c r="SSB41" s="135"/>
      <c r="SSC41" s="135"/>
      <c r="SSD41" s="135"/>
      <c r="SSE41" s="135"/>
      <c r="SSF41" s="135"/>
      <c r="SSG41" s="135"/>
      <c r="SSH41" s="135"/>
      <c r="SSI41" s="135"/>
      <c r="SSJ41" s="135"/>
      <c r="SSK41" s="135"/>
      <c r="SSL41" s="135"/>
      <c r="SSM41" s="135"/>
      <c r="SSN41" s="135"/>
      <c r="SSO41" s="135"/>
      <c r="SSP41" s="135"/>
      <c r="SSQ41" s="135"/>
      <c r="SSR41" s="135"/>
      <c r="SSS41" s="135"/>
      <c r="SST41" s="135"/>
      <c r="SSU41" s="135"/>
      <c r="SSV41" s="135"/>
      <c r="SSW41" s="135"/>
      <c r="SSX41" s="135"/>
      <c r="SSY41" s="135"/>
      <c r="SSZ41" s="135"/>
      <c r="STA41" s="135"/>
      <c r="STB41" s="135"/>
      <c r="STC41" s="135"/>
      <c r="STD41" s="135"/>
      <c r="STE41" s="135"/>
      <c r="STF41" s="135"/>
      <c r="STG41" s="135"/>
      <c r="STH41" s="135"/>
      <c r="STI41" s="135"/>
      <c r="STJ41" s="135"/>
      <c r="STK41" s="135"/>
      <c r="STL41" s="135"/>
      <c r="STM41" s="135"/>
      <c r="STN41" s="135"/>
      <c r="STO41" s="135"/>
      <c r="STP41" s="135"/>
      <c r="STQ41" s="135"/>
      <c r="STR41" s="135"/>
      <c r="STS41" s="135"/>
      <c r="STT41" s="135"/>
      <c r="STU41" s="135"/>
      <c r="STV41" s="135"/>
      <c r="STW41" s="135"/>
      <c r="STX41" s="135"/>
      <c r="STY41" s="135"/>
      <c r="STZ41" s="135"/>
      <c r="SUA41" s="135"/>
      <c r="SUB41" s="135"/>
      <c r="SUC41" s="135"/>
      <c r="SUD41" s="135"/>
      <c r="SUE41" s="135"/>
      <c r="SUF41" s="135"/>
      <c r="SUG41" s="135"/>
      <c r="SUH41" s="135"/>
      <c r="SUI41" s="135"/>
      <c r="SUJ41" s="135"/>
      <c r="SUK41" s="135"/>
      <c r="SUL41" s="135"/>
      <c r="SUM41" s="135"/>
      <c r="SUN41" s="135"/>
      <c r="SUO41" s="135"/>
      <c r="SUP41" s="135"/>
      <c r="SUQ41" s="135"/>
      <c r="SUR41" s="135"/>
      <c r="SUS41" s="135"/>
      <c r="SUT41" s="135"/>
      <c r="SUU41" s="135"/>
      <c r="SUV41" s="135"/>
      <c r="SUW41" s="135"/>
      <c r="SUX41" s="135"/>
      <c r="SUY41" s="135"/>
      <c r="SUZ41" s="135"/>
      <c r="SVA41" s="135"/>
      <c r="SVB41" s="135"/>
      <c r="SVC41" s="135"/>
      <c r="SVD41" s="135"/>
      <c r="SVE41" s="135"/>
      <c r="SVF41" s="135"/>
      <c r="SVG41" s="135"/>
      <c r="SVH41" s="135"/>
      <c r="SVI41" s="135"/>
      <c r="SVJ41" s="135"/>
      <c r="SVK41" s="135"/>
      <c r="SVL41" s="135"/>
      <c r="SVM41" s="135"/>
      <c r="SVN41" s="135"/>
      <c r="SVO41" s="135"/>
      <c r="SVP41" s="135"/>
      <c r="SVQ41" s="135"/>
      <c r="SVR41" s="135"/>
      <c r="SVS41" s="135"/>
      <c r="SVT41" s="135"/>
      <c r="SVU41" s="135"/>
      <c r="SVV41" s="135"/>
      <c r="SVW41" s="135"/>
      <c r="SVX41" s="135"/>
      <c r="SVY41" s="135"/>
      <c r="SVZ41" s="135"/>
      <c r="SWA41" s="135"/>
      <c r="SWB41" s="135"/>
      <c r="SWC41" s="135"/>
      <c r="SWD41" s="135"/>
      <c r="SWE41" s="135"/>
      <c r="SWF41" s="135"/>
      <c r="SWG41" s="135"/>
      <c r="SWH41" s="135"/>
      <c r="SWI41" s="135"/>
      <c r="SWJ41" s="135"/>
      <c r="SWK41" s="135"/>
      <c r="SWL41" s="135"/>
      <c r="SWM41" s="135"/>
      <c r="SWN41" s="135"/>
      <c r="SWO41" s="135"/>
      <c r="SWP41" s="135"/>
      <c r="SWQ41" s="135"/>
      <c r="SWR41" s="135"/>
      <c r="SWS41" s="135"/>
      <c r="SWT41" s="135"/>
      <c r="SWU41" s="135"/>
      <c r="SWV41" s="135"/>
      <c r="SWW41" s="135"/>
      <c r="SWX41" s="135"/>
      <c r="SWY41" s="135"/>
      <c r="SWZ41" s="135"/>
      <c r="SXA41" s="135"/>
      <c r="SXB41" s="135"/>
      <c r="SXC41" s="135"/>
      <c r="SXD41" s="135"/>
      <c r="SXE41" s="135"/>
      <c r="SXF41" s="135"/>
      <c r="SXG41" s="135"/>
      <c r="SXH41" s="135"/>
      <c r="SXI41" s="135"/>
      <c r="SXJ41" s="135"/>
      <c r="SXK41" s="135"/>
      <c r="SXL41" s="135"/>
      <c r="SXM41" s="135"/>
      <c r="SXN41" s="135"/>
      <c r="SXO41" s="135"/>
      <c r="SXP41" s="135"/>
      <c r="SXQ41" s="135"/>
      <c r="SXR41" s="135"/>
      <c r="SXS41" s="135"/>
      <c r="SXT41" s="135"/>
      <c r="SXU41" s="135"/>
      <c r="SXV41" s="135"/>
      <c r="SXW41" s="135"/>
      <c r="SXX41" s="135"/>
      <c r="SXY41" s="135"/>
      <c r="SXZ41" s="135"/>
      <c r="SYA41" s="135"/>
      <c r="SYB41" s="135"/>
      <c r="SYC41" s="135"/>
      <c r="SYD41" s="135"/>
      <c r="SYE41" s="135"/>
      <c r="SYF41" s="135"/>
      <c r="SYG41" s="135"/>
      <c r="SYH41" s="135"/>
      <c r="SYI41" s="135"/>
      <c r="SYJ41" s="135"/>
      <c r="SYK41" s="135"/>
      <c r="SYL41" s="135"/>
      <c r="SYM41" s="135"/>
      <c r="SYN41" s="135"/>
      <c r="SYO41" s="135"/>
      <c r="SYP41" s="135"/>
      <c r="SYQ41" s="135"/>
      <c r="SYR41" s="135"/>
      <c r="SYS41" s="135"/>
      <c r="SYT41" s="135"/>
      <c r="SYU41" s="135"/>
      <c r="SYV41" s="135"/>
      <c r="SYW41" s="135"/>
      <c r="SYX41" s="135"/>
      <c r="SYY41" s="135"/>
      <c r="SYZ41" s="135"/>
      <c r="SZA41" s="135"/>
      <c r="SZB41" s="135"/>
      <c r="SZC41" s="135"/>
      <c r="SZD41" s="135"/>
      <c r="SZE41" s="135"/>
      <c r="SZF41" s="135"/>
      <c r="SZG41" s="135"/>
      <c r="SZH41" s="135"/>
      <c r="SZI41" s="135"/>
      <c r="SZJ41" s="135"/>
      <c r="SZK41" s="135"/>
      <c r="SZL41" s="135"/>
      <c r="SZM41" s="135"/>
      <c r="SZN41" s="135"/>
      <c r="SZO41" s="135"/>
      <c r="SZP41" s="135"/>
      <c r="SZQ41" s="135"/>
      <c r="SZR41" s="135"/>
      <c r="SZS41" s="135"/>
      <c r="SZT41" s="135"/>
      <c r="SZU41" s="135"/>
      <c r="SZV41" s="135"/>
      <c r="SZW41" s="135"/>
      <c r="SZX41" s="135"/>
      <c r="SZY41" s="135"/>
      <c r="SZZ41" s="135"/>
      <c r="TAA41" s="135"/>
      <c r="TAB41" s="135"/>
      <c r="TAC41" s="135"/>
      <c r="TAD41" s="135"/>
      <c r="TAE41" s="135"/>
      <c r="TAF41" s="135"/>
      <c r="TAG41" s="135"/>
      <c r="TAH41" s="135"/>
      <c r="TAI41" s="135"/>
      <c r="TAJ41" s="135"/>
      <c r="TAK41" s="135"/>
      <c r="TAL41" s="135"/>
      <c r="TAM41" s="135"/>
      <c r="TAN41" s="135"/>
      <c r="TAO41" s="135"/>
      <c r="TAP41" s="135"/>
      <c r="TAQ41" s="135"/>
      <c r="TAR41" s="135"/>
      <c r="TAS41" s="135"/>
      <c r="TAT41" s="135"/>
      <c r="TAU41" s="135"/>
      <c r="TAV41" s="135"/>
      <c r="TAW41" s="135"/>
      <c r="TAX41" s="135"/>
      <c r="TAY41" s="135"/>
      <c r="TAZ41" s="135"/>
      <c r="TBA41" s="135"/>
      <c r="TBB41" s="135"/>
      <c r="TBC41" s="135"/>
      <c r="TBD41" s="135"/>
      <c r="TBE41" s="135"/>
      <c r="TBF41" s="135"/>
      <c r="TBG41" s="135"/>
      <c r="TBH41" s="135"/>
      <c r="TBI41" s="135"/>
      <c r="TBJ41" s="135"/>
      <c r="TBK41" s="135"/>
      <c r="TBL41" s="135"/>
      <c r="TBM41" s="135"/>
      <c r="TBN41" s="135"/>
      <c r="TBO41" s="135"/>
      <c r="TBP41" s="135"/>
      <c r="TBQ41" s="135"/>
      <c r="TBR41" s="135"/>
      <c r="TBS41" s="135"/>
      <c r="TBT41" s="135"/>
      <c r="TBU41" s="135"/>
      <c r="TBV41" s="135"/>
      <c r="TBW41" s="135"/>
      <c r="TBX41" s="135"/>
      <c r="TBY41" s="135"/>
      <c r="TBZ41" s="135"/>
      <c r="TCA41" s="135"/>
      <c r="TCB41" s="135"/>
      <c r="TCC41" s="135"/>
      <c r="TCD41" s="135"/>
      <c r="TCE41" s="135"/>
      <c r="TCF41" s="135"/>
      <c r="TCG41" s="135"/>
      <c r="TCH41" s="135"/>
      <c r="TCI41" s="135"/>
      <c r="TCJ41" s="135"/>
      <c r="TCK41" s="135"/>
      <c r="TCL41" s="135"/>
      <c r="TCM41" s="135"/>
      <c r="TCN41" s="135"/>
      <c r="TCO41" s="135"/>
      <c r="TCP41" s="135"/>
      <c r="TCQ41" s="135"/>
      <c r="TCR41" s="135"/>
      <c r="TCS41" s="135"/>
      <c r="TCT41" s="135"/>
      <c r="TCU41" s="135"/>
      <c r="TCV41" s="135"/>
      <c r="TCW41" s="135"/>
      <c r="TCX41" s="135"/>
      <c r="TCY41" s="135"/>
      <c r="TCZ41" s="135"/>
      <c r="TDA41" s="135"/>
      <c r="TDB41" s="135"/>
      <c r="TDC41" s="135"/>
      <c r="TDD41" s="135"/>
      <c r="TDE41" s="135"/>
      <c r="TDF41" s="135"/>
      <c r="TDG41" s="135"/>
      <c r="TDH41" s="135"/>
      <c r="TDI41" s="135"/>
      <c r="TDJ41" s="135"/>
      <c r="TDK41" s="135"/>
      <c r="TDL41" s="135"/>
      <c r="TDM41" s="135"/>
      <c r="TDN41" s="135"/>
      <c r="TDO41" s="135"/>
      <c r="TDP41" s="135"/>
      <c r="TDQ41" s="135"/>
      <c r="TDR41" s="135"/>
      <c r="TDS41" s="135"/>
      <c r="TDT41" s="135"/>
      <c r="TDU41" s="135"/>
      <c r="TDV41" s="135"/>
      <c r="TDW41" s="135"/>
      <c r="TDX41" s="135"/>
      <c r="TDY41" s="135"/>
      <c r="TDZ41" s="135"/>
      <c r="TEA41" s="135"/>
      <c r="TEB41" s="135"/>
      <c r="TEC41" s="135"/>
      <c r="TED41" s="135"/>
      <c r="TEE41" s="135"/>
      <c r="TEF41" s="135"/>
      <c r="TEG41" s="135"/>
      <c r="TEH41" s="135"/>
      <c r="TEI41" s="135"/>
      <c r="TEJ41" s="135"/>
      <c r="TEK41" s="135"/>
      <c r="TEL41" s="135"/>
      <c r="TEM41" s="135"/>
      <c r="TEN41" s="135"/>
      <c r="TEO41" s="135"/>
      <c r="TEP41" s="135"/>
      <c r="TEQ41" s="135"/>
      <c r="TER41" s="135"/>
      <c r="TES41" s="135"/>
      <c r="TET41" s="135"/>
      <c r="TEU41" s="135"/>
      <c r="TEV41" s="135"/>
      <c r="TEW41" s="135"/>
      <c r="TEX41" s="135"/>
      <c r="TEY41" s="135"/>
      <c r="TEZ41" s="135"/>
      <c r="TFA41" s="135"/>
      <c r="TFB41" s="135"/>
      <c r="TFC41" s="135"/>
      <c r="TFD41" s="135"/>
      <c r="TFE41" s="135"/>
      <c r="TFF41" s="135"/>
      <c r="TFG41" s="135"/>
      <c r="TFH41" s="135"/>
      <c r="TFI41" s="135"/>
      <c r="TFJ41" s="135"/>
      <c r="TFK41" s="135"/>
      <c r="TFL41" s="135"/>
      <c r="TFM41" s="135"/>
      <c r="TFN41" s="135"/>
      <c r="TFO41" s="135"/>
      <c r="TFP41" s="135"/>
      <c r="TFQ41" s="135"/>
      <c r="TFR41" s="135"/>
      <c r="TFS41" s="135"/>
      <c r="TFT41" s="135"/>
      <c r="TFU41" s="135"/>
      <c r="TFV41" s="135"/>
      <c r="TFW41" s="135"/>
      <c r="TFX41" s="135"/>
      <c r="TFY41" s="135"/>
      <c r="TFZ41" s="135"/>
      <c r="TGA41" s="135"/>
      <c r="TGB41" s="135"/>
      <c r="TGC41" s="135"/>
      <c r="TGD41" s="135"/>
      <c r="TGE41" s="135"/>
      <c r="TGF41" s="135"/>
      <c r="TGG41" s="135"/>
      <c r="TGH41" s="135"/>
      <c r="TGI41" s="135"/>
      <c r="TGJ41" s="135"/>
      <c r="TGK41" s="135"/>
      <c r="TGL41" s="135"/>
      <c r="TGM41" s="135"/>
      <c r="TGN41" s="135"/>
      <c r="TGO41" s="135"/>
      <c r="TGP41" s="135"/>
      <c r="TGQ41" s="135"/>
      <c r="TGR41" s="135"/>
      <c r="TGS41" s="135"/>
      <c r="TGT41" s="135"/>
      <c r="TGU41" s="135"/>
      <c r="TGV41" s="135"/>
      <c r="TGW41" s="135"/>
      <c r="TGX41" s="135"/>
      <c r="TGY41" s="135"/>
      <c r="TGZ41" s="135"/>
      <c r="THA41" s="135"/>
      <c r="THB41" s="135"/>
      <c r="THC41" s="135"/>
      <c r="THD41" s="135"/>
      <c r="THE41" s="135"/>
      <c r="THF41" s="135"/>
      <c r="THG41" s="135"/>
      <c r="THH41" s="135"/>
      <c r="THI41" s="135"/>
      <c r="THJ41" s="135"/>
      <c r="THK41" s="135"/>
      <c r="THL41" s="135"/>
      <c r="THM41" s="135"/>
      <c r="THN41" s="135"/>
      <c r="THO41" s="135"/>
      <c r="THP41" s="135"/>
      <c r="THQ41" s="135"/>
      <c r="THR41" s="135"/>
      <c r="THS41" s="135"/>
      <c r="THT41" s="135"/>
      <c r="THU41" s="135"/>
      <c r="THV41" s="135"/>
      <c r="THW41" s="135"/>
      <c r="THX41" s="135"/>
      <c r="THY41" s="135"/>
      <c r="THZ41" s="135"/>
      <c r="TIA41" s="135"/>
      <c r="TIB41" s="135"/>
      <c r="TIC41" s="135"/>
      <c r="TID41" s="135"/>
      <c r="TIE41" s="135"/>
      <c r="TIF41" s="135"/>
      <c r="TIG41" s="135"/>
      <c r="TIH41" s="135"/>
      <c r="TII41" s="135"/>
      <c r="TIJ41" s="135"/>
      <c r="TIK41" s="135"/>
      <c r="TIL41" s="135"/>
      <c r="TIM41" s="135"/>
      <c r="TIN41" s="135"/>
      <c r="TIO41" s="135"/>
      <c r="TIP41" s="135"/>
      <c r="TIQ41" s="135"/>
      <c r="TIR41" s="135"/>
      <c r="TIS41" s="135"/>
      <c r="TIT41" s="135"/>
      <c r="TIU41" s="135"/>
      <c r="TIV41" s="135"/>
      <c r="TIW41" s="135"/>
      <c r="TIX41" s="135"/>
      <c r="TIY41" s="135"/>
      <c r="TIZ41" s="135"/>
      <c r="TJA41" s="135"/>
      <c r="TJB41" s="135"/>
      <c r="TJC41" s="135"/>
      <c r="TJD41" s="135"/>
      <c r="TJE41" s="135"/>
      <c r="TJF41" s="135"/>
      <c r="TJG41" s="135"/>
      <c r="TJH41" s="135"/>
      <c r="TJI41" s="135"/>
      <c r="TJJ41" s="135"/>
      <c r="TJK41" s="135"/>
      <c r="TJL41" s="135"/>
      <c r="TJM41" s="135"/>
      <c r="TJN41" s="135"/>
      <c r="TJO41" s="135"/>
      <c r="TJP41" s="135"/>
      <c r="TJQ41" s="135"/>
      <c r="TJR41" s="135"/>
      <c r="TJS41" s="135"/>
      <c r="TJT41" s="135"/>
      <c r="TJU41" s="135"/>
      <c r="TJV41" s="135"/>
      <c r="TJW41" s="135"/>
      <c r="TJX41" s="135"/>
      <c r="TJY41" s="135"/>
      <c r="TJZ41" s="135"/>
      <c r="TKA41" s="135"/>
      <c r="TKB41" s="135"/>
      <c r="TKC41" s="135"/>
      <c r="TKD41" s="135"/>
      <c r="TKE41" s="135"/>
      <c r="TKF41" s="135"/>
      <c r="TKG41" s="135"/>
      <c r="TKH41" s="135"/>
      <c r="TKI41" s="135"/>
      <c r="TKJ41" s="135"/>
      <c r="TKK41" s="135"/>
      <c r="TKL41" s="135"/>
      <c r="TKM41" s="135"/>
      <c r="TKN41" s="135"/>
      <c r="TKO41" s="135"/>
      <c r="TKP41" s="135"/>
      <c r="TKQ41" s="135"/>
      <c r="TKR41" s="135"/>
      <c r="TKS41" s="135"/>
      <c r="TKT41" s="135"/>
      <c r="TKU41" s="135"/>
      <c r="TKV41" s="135"/>
      <c r="TKW41" s="135"/>
      <c r="TKX41" s="135"/>
      <c r="TKY41" s="135"/>
      <c r="TKZ41" s="135"/>
      <c r="TLA41" s="135"/>
      <c r="TLB41" s="135"/>
      <c r="TLC41" s="135"/>
      <c r="TLD41" s="135"/>
      <c r="TLE41" s="135"/>
      <c r="TLF41" s="135"/>
      <c r="TLG41" s="135"/>
      <c r="TLH41" s="135"/>
      <c r="TLI41" s="135"/>
      <c r="TLJ41" s="135"/>
      <c r="TLK41" s="135"/>
      <c r="TLL41" s="135"/>
      <c r="TLM41" s="135"/>
      <c r="TLN41" s="135"/>
      <c r="TLO41" s="135"/>
      <c r="TLP41" s="135"/>
      <c r="TLQ41" s="135"/>
      <c r="TLR41" s="135"/>
      <c r="TLS41" s="135"/>
      <c r="TLT41" s="135"/>
      <c r="TLU41" s="135"/>
      <c r="TLV41" s="135"/>
      <c r="TLW41" s="135"/>
      <c r="TLX41" s="135"/>
      <c r="TLY41" s="135"/>
      <c r="TLZ41" s="135"/>
      <c r="TMA41" s="135"/>
      <c r="TMB41" s="135"/>
      <c r="TMC41" s="135"/>
      <c r="TMD41" s="135"/>
      <c r="TME41" s="135"/>
      <c r="TMF41" s="135"/>
      <c r="TMG41" s="135"/>
      <c r="TMH41" s="135"/>
      <c r="TMI41" s="135"/>
      <c r="TMJ41" s="135"/>
      <c r="TMK41" s="135"/>
      <c r="TML41" s="135"/>
      <c r="TMM41" s="135"/>
      <c r="TMN41" s="135"/>
      <c r="TMO41" s="135"/>
      <c r="TMP41" s="135"/>
      <c r="TMQ41" s="135"/>
      <c r="TMR41" s="135"/>
      <c r="TMS41" s="135"/>
      <c r="TMT41" s="135"/>
      <c r="TMU41" s="135"/>
      <c r="TMV41" s="135"/>
      <c r="TMW41" s="135"/>
      <c r="TMX41" s="135"/>
      <c r="TMY41" s="135"/>
      <c r="TMZ41" s="135"/>
      <c r="TNA41" s="135"/>
      <c r="TNB41" s="135"/>
      <c r="TNC41" s="135"/>
      <c r="TND41" s="135"/>
      <c r="TNE41" s="135"/>
      <c r="TNF41" s="135"/>
      <c r="TNG41" s="135"/>
      <c r="TNH41" s="135"/>
      <c r="TNI41" s="135"/>
      <c r="TNJ41" s="135"/>
      <c r="TNK41" s="135"/>
      <c r="TNL41" s="135"/>
      <c r="TNM41" s="135"/>
      <c r="TNN41" s="135"/>
      <c r="TNO41" s="135"/>
      <c r="TNP41" s="135"/>
      <c r="TNQ41" s="135"/>
      <c r="TNR41" s="135"/>
      <c r="TNS41" s="135"/>
      <c r="TNT41" s="135"/>
      <c r="TNU41" s="135"/>
      <c r="TNV41" s="135"/>
      <c r="TNW41" s="135"/>
      <c r="TNX41" s="135"/>
      <c r="TNY41" s="135"/>
      <c r="TNZ41" s="135"/>
      <c r="TOA41" s="135"/>
      <c r="TOB41" s="135"/>
      <c r="TOC41" s="135"/>
      <c r="TOD41" s="135"/>
      <c r="TOE41" s="135"/>
      <c r="TOF41" s="135"/>
      <c r="TOG41" s="135"/>
      <c r="TOH41" s="135"/>
      <c r="TOI41" s="135"/>
      <c r="TOJ41" s="135"/>
      <c r="TOK41" s="135"/>
      <c r="TOL41" s="135"/>
      <c r="TOM41" s="135"/>
      <c r="TON41" s="135"/>
      <c r="TOO41" s="135"/>
      <c r="TOP41" s="135"/>
      <c r="TOQ41" s="135"/>
      <c r="TOR41" s="135"/>
      <c r="TOS41" s="135"/>
      <c r="TOT41" s="135"/>
      <c r="TOU41" s="135"/>
      <c r="TOV41" s="135"/>
      <c r="TOW41" s="135"/>
      <c r="TOX41" s="135"/>
      <c r="TOY41" s="135"/>
      <c r="TOZ41" s="135"/>
      <c r="TPA41" s="135"/>
      <c r="TPB41" s="135"/>
      <c r="TPC41" s="135"/>
      <c r="TPD41" s="135"/>
      <c r="TPE41" s="135"/>
      <c r="TPF41" s="135"/>
      <c r="TPG41" s="135"/>
      <c r="TPH41" s="135"/>
      <c r="TPI41" s="135"/>
      <c r="TPJ41" s="135"/>
      <c r="TPK41" s="135"/>
      <c r="TPL41" s="135"/>
      <c r="TPM41" s="135"/>
      <c r="TPN41" s="135"/>
      <c r="TPO41" s="135"/>
      <c r="TPP41" s="135"/>
      <c r="TPQ41" s="135"/>
      <c r="TPR41" s="135"/>
      <c r="TPS41" s="135"/>
      <c r="TPT41" s="135"/>
      <c r="TPU41" s="135"/>
      <c r="TPV41" s="135"/>
      <c r="TPW41" s="135"/>
      <c r="TPX41" s="135"/>
      <c r="TPY41" s="135"/>
      <c r="TPZ41" s="135"/>
      <c r="TQA41" s="135"/>
      <c r="TQB41" s="135"/>
      <c r="TQC41" s="135"/>
      <c r="TQD41" s="135"/>
      <c r="TQE41" s="135"/>
      <c r="TQF41" s="135"/>
      <c r="TQG41" s="135"/>
      <c r="TQH41" s="135"/>
      <c r="TQI41" s="135"/>
      <c r="TQJ41" s="135"/>
      <c r="TQK41" s="135"/>
      <c r="TQL41" s="135"/>
      <c r="TQM41" s="135"/>
      <c r="TQN41" s="135"/>
      <c r="TQO41" s="135"/>
      <c r="TQP41" s="135"/>
      <c r="TQQ41" s="135"/>
      <c r="TQR41" s="135"/>
      <c r="TQS41" s="135"/>
      <c r="TQT41" s="135"/>
      <c r="TQU41" s="135"/>
      <c r="TQV41" s="135"/>
      <c r="TQW41" s="135"/>
      <c r="TQX41" s="135"/>
      <c r="TQY41" s="135"/>
      <c r="TQZ41" s="135"/>
      <c r="TRA41" s="135"/>
      <c r="TRB41" s="135"/>
      <c r="TRC41" s="135"/>
      <c r="TRD41" s="135"/>
      <c r="TRE41" s="135"/>
      <c r="TRF41" s="135"/>
      <c r="TRG41" s="135"/>
      <c r="TRH41" s="135"/>
      <c r="TRI41" s="135"/>
      <c r="TRJ41" s="135"/>
      <c r="TRK41" s="135"/>
      <c r="TRL41" s="135"/>
      <c r="TRM41" s="135"/>
      <c r="TRN41" s="135"/>
      <c r="TRO41" s="135"/>
      <c r="TRP41" s="135"/>
      <c r="TRQ41" s="135"/>
      <c r="TRR41" s="135"/>
      <c r="TRS41" s="135"/>
      <c r="TRT41" s="135"/>
      <c r="TRU41" s="135"/>
      <c r="TRV41" s="135"/>
      <c r="TRW41" s="135"/>
      <c r="TRX41" s="135"/>
      <c r="TRY41" s="135"/>
      <c r="TRZ41" s="135"/>
      <c r="TSA41" s="135"/>
      <c r="TSB41" s="135"/>
      <c r="TSC41" s="135"/>
      <c r="TSD41" s="135"/>
      <c r="TSE41" s="135"/>
      <c r="TSF41" s="135"/>
      <c r="TSG41" s="135"/>
      <c r="TSH41" s="135"/>
      <c r="TSI41" s="135"/>
      <c r="TSJ41" s="135"/>
      <c r="TSK41" s="135"/>
      <c r="TSL41" s="135"/>
      <c r="TSM41" s="135"/>
      <c r="TSN41" s="135"/>
      <c r="TSO41" s="135"/>
      <c r="TSP41" s="135"/>
      <c r="TSQ41" s="135"/>
      <c r="TSR41" s="135"/>
      <c r="TSS41" s="135"/>
      <c r="TST41" s="135"/>
      <c r="TSU41" s="135"/>
      <c r="TSV41" s="135"/>
      <c r="TSW41" s="135"/>
      <c r="TSX41" s="135"/>
      <c r="TSY41" s="135"/>
      <c r="TSZ41" s="135"/>
      <c r="TTA41" s="135"/>
      <c r="TTB41" s="135"/>
      <c r="TTC41" s="135"/>
      <c r="TTD41" s="135"/>
      <c r="TTE41" s="135"/>
      <c r="TTF41" s="135"/>
      <c r="TTG41" s="135"/>
      <c r="TTH41" s="135"/>
      <c r="TTI41" s="135"/>
      <c r="TTJ41" s="135"/>
      <c r="TTK41" s="135"/>
      <c r="TTL41" s="135"/>
      <c r="TTM41" s="135"/>
      <c r="TTN41" s="135"/>
      <c r="TTO41" s="135"/>
      <c r="TTP41" s="135"/>
      <c r="TTQ41" s="135"/>
      <c r="TTR41" s="135"/>
      <c r="TTS41" s="135"/>
      <c r="TTT41" s="135"/>
      <c r="TTU41" s="135"/>
      <c r="TTV41" s="135"/>
      <c r="TTW41" s="135"/>
      <c r="TTX41" s="135"/>
      <c r="TTY41" s="135"/>
      <c r="TTZ41" s="135"/>
      <c r="TUA41" s="135"/>
      <c r="TUB41" s="135"/>
      <c r="TUC41" s="135"/>
      <c r="TUD41" s="135"/>
      <c r="TUE41" s="135"/>
      <c r="TUF41" s="135"/>
      <c r="TUG41" s="135"/>
      <c r="TUH41" s="135"/>
      <c r="TUI41" s="135"/>
      <c r="TUJ41" s="135"/>
      <c r="TUK41" s="135"/>
      <c r="TUL41" s="135"/>
      <c r="TUM41" s="135"/>
      <c r="TUN41" s="135"/>
      <c r="TUO41" s="135"/>
      <c r="TUP41" s="135"/>
      <c r="TUQ41" s="135"/>
      <c r="TUR41" s="135"/>
      <c r="TUS41" s="135"/>
      <c r="TUT41" s="135"/>
      <c r="TUU41" s="135"/>
      <c r="TUV41" s="135"/>
      <c r="TUW41" s="135"/>
      <c r="TUX41" s="135"/>
      <c r="TUY41" s="135"/>
      <c r="TUZ41" s="135"/>
      <c r="TVA41" s="135"/>
      <c r="TVB41" s="135"/>
      <c r="TVC41" s="135"/>
      <c r="TVD41" s="135"/>
      <c r="TVE41" s="135"/>
      <c r="TVF41" s="135"/>
      <c r="TVG41" s="135"/>
      <c r="TVH41" s="135"/>
      <c r="TVI41" s="135"/>
      <c r="TVJ41" s="135"/>
      <c r="TVK41" s="135"/>
      <c r="TVL41" s="135"/>
      <c r="TVM41" s="135"/>
      <c r="TVN41" s="135"/>
      <c r="TVO41" s="135"/>
      <c r="TVP41" s="135"/>
      <c r="TVQ41" s="135"/>
      <c r="TVR41" s="135"/>
      <c r="TVS41" s="135"/>
      <c r="TVT41" s="135"/>
      <c r="TVU41" s="135"/>
      <c r="TVV41" s="135"/>
      <c r="TVW41" s="135"/>
      <c r="TVX41" s="135"/>
      <c r="TVY41" s="135"/>
      <c r="TVZ41" s="135"/>
      <c r="TWA41" s="135"/>
      <c r="TWB41" s="135"/>
      <c r="TWC41" s="135"/>
      <c r="TWD41" s="135"/>
      <c r="TWE41" s="135"/>
      <c r="TWF41" s="135"/>
      <c r="TWG41" s="135"/>
      <c r="TWH41" s="135"/>
      <c r="TWI41" s="135"/>
      <c r="TWJ41" s="135"/>
      <c r="TWK41" s="135"/>
      <c r="TWL41" s="135"/>
      <c r="TWM41" s="135"/>
      <c r="TWN41" s="135"/>
      <c r="TWO41" s="135"/>
      <c r="TWP41" s="135"/>
      <c r="TWQ41" s="135"/>
      <c r="TWR41" s="135"/>
      <c r="TWS41" s="135"/>
      <c r="TWT41" s="135"/>
      <c r="TWU41" s="135"/>
      <c r="TWV41" s="135"/>
      <c r="TWW41" s="135"/>
      <c r="TWX41" s="135"/>
      <c r="TWY41" s="135"/>
      <c r="TWZ41" s="135"/>
      <c r="TXA41" s="135"/>
      <c r="TXB41" s="135"/>
      <c r="TXC41" s="135"/>
      <c r="TXD41" s="135"/>
      <c r="TXE41" s="135"/>
      <c r="TXF41" s="135"/>
      <c r="TXG41" s="135"/>
      <c r="TXH41" s="135"/>
      <c r="TXI41" s="135"/>
      <c r="TXJ41" s="135"/>
      <c r="TXK41" s="135"/>
      <c r="TXL41" s="135"/>
      <c r="TXM41" s="135"/>
      <c r="TXN41" s="135"/>
      <c r="TXO41" s="135"/>
      <c r="TXP41" s="135"/>
      <c r="TXQ41" s="135"/>
      <c r="TXR41" s="135"/>
      <c r="TXS41" s="135"/>
      <c r="TXT41" s="135"/>
      <c r="TXU41" s="135"/>
      <c r="TXV41" s="135"/>
      <c r="TXW41" s="135"/>
      <c r="TXX41" s="135"/>
      <c r="TXY41" s="135"/>
      <c r="TXZ41" s="135"/>
      <c r="TYA41" s="135"/>
      <c r="TYB41" s="135"/>
      <c r="TYC41" s="135"/>
      <c r="TYD41" s="135"/>
      <c r="TYE41" s="135"/>
      <c r="TYF41" s="135"/>
      <c r="TYG41" s="135"/>
      <c r="TYH41" s="135"/>
      <c r="TYI41" s="135"/>
      <c r="TYJ41" s="135"/>
      <c r="TYK41" s="135"/>
      <c r="TYL41" s="135"/>
      <c r="TYM41" s="135"/>
      <c r="TYN41" s="135"/>
      <c r="TYO41" s="135"/>
      <c r="TYP41" s="135"/>
      <c r="TYQ41" s="135"/>
      <c r="TYR41" s="135"/>
      <c r="TYS41" s="135"/>
      <c r="TYT41" s="135"/>
      <c r="TYU41" s="135"/>
      <c r="TYV41" s="135"/>
      <c r="TYW41" s="135"/>
      <c r="TYX41" s="135"/>
      <c r="TYY41" s="135"/>
      <c r="TYZ41" s="135"/>
      <c r="TZA41" s="135"/>
      <c r="TZB41" s="135"/>
      <c r="TZC41" s="135"/>
      <c r="TZD41" s="135"/>
      <c r="TZE41" s="135"/>
      <c r="TZF41" s="135"/>
      <c r="TZG41" s="135"/>
      <c r="TZH41" s="135"/>
      <c r="TZI41" s="135"/>
      <c r="TZJ41" s="135"/>
      <c r="TZK41" s="135"/>
      <c r="TZL41" s="135"/>
      <c r="TZM41" s="135"/>
      <c r="TZN41" s="135"/>
      <c r="TZO41" s="135"/>
      <c r="TZP41" s="135"/>
      <c r="TZQ41" s="135"/>
      <c r="TZR41" s="135"/>
      <c r="TZS41" s="135"/>
      <c r="TZT41" s="135"/>
      <c r="TZU41" s="135"/>
      <c r="TZV41" s="135"/>
      <c r="TZW41" s="135"/>
      <c r="TZX41" s="135"/>
      <c r="TZY41" s="135"/>
      <c r="TZZ41" s="135"/>
      <c r="UAA41" s="135"/>
      <c r="UAB41" s="135"/>
      <c r="UAC41" s="135"/>
      <c r="UAD41" s="135"/>
      <c r="UAE41" s="135"/>
      <c r="UAF41" s="135"/>
      <c r="UAG41" s="135"/>
      <c r="UAH41" s="135"/>
      <c r="UAI41" s="135"/>
      <c r="UAJ41" s="135"/>
      <c r="UAK41" s="135"/>
      <c r="UAL41" s="135"/>
      <c r="UAM41" s="135"/>
      <c r="UAN41" s="135"/>
      <c r="UAO41" s="135"/>
      <c r="UAP41" s="135"/>
      <c r="UAQ41" s="135"/>
      <c r="UAR41" s="135"/>
      <c r="UAS41" s="135"/>
      <c r="UAT41" s="135"/>
      <c r="UAU41" s="135"/>
      <c r="UAV41" s="135"/>
      <c r="UAW41" s="135"/>
      <c r="UAX41" s="135"/>
      <c r="UAY41" s="135"/>
      <c r="UAZ41" s="135"/>
      <c r="UBA41" s="135"/>
      <c r="UBB41" s="135"/>
      <c r="UBC41" s="135"/>
      <c r="UBD41" s="135"/>
      <c r="UBE41" s="135"/>
      <c r="UBF41" s="135"/>
      <c r="UBG41" s="135"/>
      <c r="UBH41" s="135"/>
      <c r="UBI41" s="135"/>
      <c r="UBJ41" s="135"/>
      <c r="UBK41" s="135"/>
      <c r="UBL41" s="135"/>
      <c r="UBM41" s="135"/>
      <c r="UBN41" s="135"/>
      <c r="UBO41" s="135"/>
      <c r="UBP41" s="135"/>
      <c r="UBQ41" s="135"/>
      <c r="UBR41" s="135"/>
      <c r="UBS41" s="135"/>
      <c r="UBT41" s="135"/>
      <c r="UBU41" s="135"/>
      <c r="UBV41" s="135"/>
      <c r="UBW41" s="135"/>
      <c r="UBX41" s="135"/>
      <c r="UBY41" s="135"/>
      <c r="UBZ41" s="135"/>
      <c r="UCA41" s="135"/>
      <c r="UCB41" s="135"/>
      <c r="UCC41" s="135"/>
      <c r="UCD41" s="135"/>
      <c r="UCE41" s="135"/>
      <c r="UCF41" s="135"/>
      <c r="UCG41" s="135"/>
      <c r="UCH41" s="135"/>
      <c r="UCI41" s="135"/>
      <c r="UCJ41" s="135"/>
      <c r="UCK41" s="135"/>
      <c r="UCL41" s="135"/>
      <c r="UCM41" s="135"/>
      <c r="UCN41" s="135"/>
      <c r="UCO41" s="135"/>
      <c r="UCP41" s="135"/>
      <c r="UCQ41" s="135"/>
      <c r="UCR41" s="135"/>
      <c r="UCS41" s="135"/>
      <c r="UCT41" s="135"/>
      <c r="UCU41" s="135"/>
      <c r="UCV41" s="135"/>
      <c r="UCW41" s="135"/>
      <c r="UCX41" s="135"/>
      <c r="UCY41" s="135"/>
      <c r="UCZ41" s="135"/>
      <c r="UDA41" s="135"/>
      <c r="UDB41" s="135"/>
      <c r="UDC41" s="135"/>
      <c r="UDD41" s="135"/>
      <c r="UDE41" s="135"/>
      <c r="UDF41" s="135"/>
      <c r="UDG41" s="135"/>
      <c r="UDH41" s="135"/>
      <c r="UDI41" s="135"/>
      <c r="UDJ41" s="135"/>
      <c r="UDK41" s="135"/>
      <c r="UDL41" s="135"/>
      <c r="UDM41" s="135"/>
      <c r="UDN41" s="135"/>
      <c r="UDO41" s="135"/>
      <c r="UDP41" s="135"/>
      <c r="UDQ41" s="135"/>
      <c r="UDR41" s="135"/>
      <c r="UDS41" s="135"/>
      <c r="UDT41" s="135"/>
      <c r="UDU41" s="135"/>
      <c r="UDV41" s="135"/>
      <c r="UDW41" s="135"/>
      <c r="UDX41" s="135"/>
      <c r="UDY41" s="135"/>
      <c r="UDZ41" s="135"/>
      <c r="UEA41" s="135"/>
      <c r="UEB41" s="135"/>
      <c r="UEC41" s="135"/>
      <c r="UED41" s="135"/>
      <c r="UEE41" s="135"/>
      <c r="UEF41" s="135"/>
      <c r="UEG41" s="135"/>
      <c r="UEH41" s="135"/>
      <c r="UEI41" s="135"/>
      <c r="UEJ41" s="135"/>
      <c r="UEK41" s="135"/>
      <c r="UEL41" s="135"/>
      <c r="UEM41" s="135"/>
      <c r="UEN41" s="135"/>
      <c r="UEO41" s="135"/>
      <c r="UEP41" s="135"/>
      <c r="UEQ41" s="135"/>
      <c r="UER41" s="135"/>
      <c r="UES41" s="135"/>
      <c r="UET41" s="135"/>
      <c r="UEU41" s="135"/>
      <c r="UEV41" s="135"/>
      <c r="UEW41" s="135"/>
      <c r="UEX41" s="135"/>
      <c r="UEY41" s="135"/>
      <c r="UEZ41" s="135"/>
      <c r="UFA41" s="135"/>
      <c r="UFB41" s="135"/>
      <c r="UFC41" s="135"/>
      <c r="UFD41" s="135"/>
      <c r="UFE41" s="135"/>
      <c r="UFF41" s="135"/>
      <c r="UFG41" s="135"/>
      <c r="UFH41" s="135"/>
      <c r="UFI41" s="135"/>
      <c r="UFJ41" s="135"/>
      <c r="UFK41" s="135"/>
      <c r="UFL41" s="135"/>
      <c r="UFM41" s="135"/>
      <c r="UFN41" s="135"/>
      <c r="UFO41" s="135"/>
      <c r="UFP41" s="135"/>
      <c r="UFQ41" s="135"/>
      <c r="UFR41" s="135"/>
      <c r="UFS41" s="135"/>
      <c r="UFT41" s="135"/>
      <c r="UFU41" s="135"/>
      <c r="UFV41" s="135"/>
      <c r="UFW41" s="135"/>
      <c r="UFX41" s="135"/>
      <c r="UFY41" s="135"/>
      <c r="UFZ41" s="135"/>
      <c r="UGA41" s="135"/>
      <c r="UGB41" s="135"/>
      <c r="UGC41" s="135"/>
      <c r="UGD41" s="135"/>
      <c r="UGE41" s="135"/>
      <c r="UGF41" s="135"/>
      <c r="UGG41" s="135"/>
      <c r="UGH41" s="135"/>
      <c r="UGI41" s="135"/>
      <c r="UGJ41" s="135"/>
      <c r="UGK41" s="135"/>
      <c r="UGL41" s="135"/>
      <c r="UGM41" s="135"/>
      <c r="UGN41" s="135"/>
      <c r="UGO41" s="135"/>
      <c r="UGP41" s="135"/>
      <c r="UGQ41" s="135"/>
      <c r="UGR41" s="135"/>
      <c r="UGS41" s="135"/>
      <c r="UGT41" s="135"/>
      <c r="UGU41" s="135"/>
      <c r="UGV41" s="135"/>
      <c r="UGW41" s="135"/>
      <c r="UGX41" s="135"/>
      <c r="UGY41" s="135"/>
      <c r="UGZ41" s="135"/>
      <c r="UHA41" s="135"/>
      <c r="UHB41" s="135"/>
      <c r="UHC41" s="135"/>
      <c r="UHD41" s="135"/>
      <c r="UHE41" s="135"/>
      <c r="UHF41" s="135"/>
      <c r="UHG41" s="135"/>
      <c r="UHH41" s="135"/>
      <c r="UHI41" s="135"/>
      <c r="UHJ41" s="135"/>
      <c r="UHK41" s="135"/>
      <c r="UHL41" s="135"/>
      <c r="UHM41" s="135"/>
      <c r="UHN41" s="135"/>
      <c r="UHO41" s="135"/>
      <c r="UHP41" s="135"/>
      <c r="UHQ41" s="135"/>
      <c r="UHR41" s="135"/>
      <c r="UHS41" s="135"/>
      <c r="UHT41" s="135"/>
      <c r="UHU41" s="135"/>
      <c r="UHV41" s="135"/>
      <c r="UHW41" s="135"/>
      <c r="UHX41" s="135"/>
      <c r="UHY41" s="135"/>
      <c r="UHZ41" s="135"/>
      <c r="UIA41" s="135"/>
      <c r="UIB41" s="135"/>
      <c r="UIC41" s="135"/>
      <c r="UID41" s="135"/>
      <c r="UIE41" s="135"/>
      <c r="UIF41" s="135"/>
      <c r="UIG41" s="135"/>
      <c r="UIH41" s="135"/>
      <c r="UII41" s="135"/>
      <c r="UIJ41" s="135"/>
      <c r="UIK41" s="135"/>
      <c r="UIL41" s="135"/>
      <c r="UIM41" s="135"/>
      <c r="UIN41" s="135"/>
      <c r="UIO41" s="135"/>
      <c r="UIP41" s="135"/>
      <c r="UIQ41" s="135"/>
      <c r="UIR41" s="135"/>
      <c r="UIS41" s="135"/>
      <c r="UIT41" s="135"/>
      <c r="UIU41" s="135"/>
      <c r="UIV41" s="135"/>
      <c r="UIW41" s="135"/>
      <c r="UIX41" s="135"/>
      <c r="UIY41" s="135"/>
      <c r="UIZ41" s="135"/>
      <c r="UJA41" s="135"/>
      <c r="UJB41" s="135"/>
      <c r="UJC41" s="135"/>
      <c r="UJD41" s="135"/>
      <c r="UJE41" s="135"/>
      <c r="UJF41" s="135"/>
      <c r="UJG41" s="135"/>
      <c r="UJH41" s="135"/>
      <c r="UJI41" s="135"/>
      <c r="UJJ41" s="135"/>
      <c r="UJK41" s="135"/>
      <c r="UJL41" s="135"/>
      <c r="UJM41" s="135"/>
      <c r="UJN41" s="135"/>
      <c r="UJO41" s="135"/>
      <c r="UJP41" s="135"/>
      <c r="UJQ41" s="135"/>
      <c r="UJR41" s="135"/>
      <c r="UJS41" s="135"/>
      <c r="UJT41" s="135"/>
      <c r="UJU41" s="135"/>
      <c r="UJV41" s="135"/>
      <c r="UJW41" s="135"/>
      <c r="UJX41" s="135"/>
      <c r="UJY41" s="135"/>
      <c r="UJZ41" s="135"/>
      <c r="UKA41" s="135"/>
      <c r="UKB41" s="135"/>
      <c r="UKC41" s="135"/>
      <c r="UKD41" s="135"/>
      <c r="UKE41" s="135"/>
      <c r="UKF41" s="135"/>
      <c r="UKG41" s="135"/>
      <c r="UKH41" s="135"/>
      <c r="UKI41" s="135"/>
      <c r="UKJ41" s="135"/>
      <c r="UKK41" s="135"/>
      <c r="UKL41" s="135"/>
      <c r="UKM41" s="135"/>
      <c r="UKN41" s="135"/>
      <c r="UKO41" s="135"/>
      <c r="UKP41" s="135"/>
      <c r="UKQ41" s="135"/>
      <c r="UKR41" s="135"/>
      <c r="UKS41" s="135"/>
      <c r="UKT41" s="135"/>
      <c r="UKU41" s="135"/>
      <c r="UKV41" s="135"/>
      <c r="UKW41" s="135"/>
      <c r="UKX41" s="135"/>
      <c r="UKY41" s="135"/>
      <c r="UKZ41" s="135"/>
      <c r="ULA41" s="135"/>
      <c r="ULB41" s="135"/>
      <c r="ULC41" s="135"/>
      <c r="ULD41" s="135"/>
      <c r="ULE41" s="135"/>
      <c r="ULF41" s="135"/>
      <c r="ULG41" s="135"/>
      <c r="ULH41" s="135"/>
      <c r="ULI41" s="135"/>
      <c r="ULJ41" s="135"/>
      <c r="ULK41" s="135"/>
      <c r="ULL41" s="135"/>
      <c r="ULM41" s="135"/>
      <c r="ULN41" s="135"/>
      <c r="ULO41" s="135"/>
      <c r="ULP41" s="135"/>
      <c r="ULQ41" s="135"/>
      <c r="ULR41" s="135"/>
      <c r="ULS41" s="135"/>
      <c r="ULT41" s="135"/>
      <c r="ULU41" s="135"/>
      <c r="ULV41" s="135"/>
      <c r="ULW41" s="135"/>
      <c r="ULX41" s="135"/>
      <c r="ULY41" s="135"/>
      <c r="ULZ41" s="135"/>
      <c r="UMA41" s="135"/>
      <c r="UMB41" s="135"/>
      <c r="UMC41" s="135"/>
      <c r="UMD41" s="135"/>
      <c r="UME41" s="135"/>
      <c r="UMF41" s="135"/>
      <c r="UMG41" s="135"/>
      <c r="UMH41" s="135"/>
      <c r="UMI41" s="135"/>
      <c r="UMJ41" s="135"/>
      <c r="UMK41" s="135"/>
      <c r="UML41" s="135"/>
      <c r="UMM41" s="135"/>
      <c r="UMN41" s="135"/>
      <c r="UMO41" s="135"/>
      <c r="UMP41" s="135"/>
      <c r="UMQ41" s="135"/>
      <c r="UMR41" s="135"/>
      <c r="UMS41" s="135"/>
      <c r="UMT41" s="135"/>
      <c r="UMU41" s="135"/>
      <c r="UMV41" s="135"/>
      <c r="UMW41" s="135"/>
      <c r="UMX41" s="135"/>
      <c r="UMY41" s="135"/>
      <c r="UMZ41" s="135"/>
      <c r="UNA41" s="135"/>
      <c r="UNB41" s="135"/>
      <c r="UNC41" s="135"/>
      <c r="UND41" s="135"/>
      <c r="UNE41" s="135"/>
      <c r="UNF41" s="135"/>
      <c r="UNG41" s="135"/>
      <c r="UNH41" s="135"/>
      <c r="UNI41" s="135"/>
      <c r="UNJ41" s="135"/>
      <c r="UNK41" s="135"/>
      <c r="UNL41" s="135"/>
      <c r="UNM41" s="135"/>
      <c r="UNN41" s="135"/>
      <c r="UNO41" s="135"/>
      <c r="UNP41" s="135"/>
      <c r="UNQ41" s="135"/>
      <c r="UNR41" s="135"/>
      <c r="UNS41" s="135"/>
      <c r="UNT41" s="135"/>
      <c r="UNU41" s="135"/>
      <c r="UNV41" s="135"/>
      <c r="UNW41" s="135"/>
      <c r="UNX41" s="135"/>
      <c r="UNY41" s="135"/>
      <c r="UNZ41" s="135"/>
      <c r="UOA41" s="135"/>
      <c r="UOB41" s="135"/>
      <c r="UOC41" s="135"/>
      <c r="UOD41" s="135"/>
      <c r="UOE41" s="135"/>
      <c r="UOF41" s="135"/>
      <c r="UOG41" s="135"/>
      <c r="UOH41" s="135"/>
      <c r="UOI41" s="135"/>
      <c r="UOJ41" s="135"/>
      <c r="UOK41" s="135"/>
      <c r="UOL41" s="135"/>
      <c r="UOM41" s="135"/>
      <c r="UON41" s="135"/>
      <c r="UOO41" s="135"/>
      <c r="UOP41" s="135"/>
      <c r="UOQ41" s="135"/>
      <c r="UOR41" s="135"/>
      <c r="UOS41" s="135"/>
      <c r="UOT41" s="135"/>
      <c r="UOU41" s="135"/>
      <c r="UOV41" s="135"/>
      <c r="UOW41" s="135"/>
      <c r="UOX41" s="135"/>
      <c r="UOY41" s="135"/>
      <c r="UOZ41" s="135"/>
      <c r="UPA41" s="135"/>
      <c r="UPB41" s="135"/>
      <c r="UPC41" s="135"/>
      <c r="UPD41" s="135"/>
      <c r="UPE41" s="135"/>
      <c r="UPF41" s="135"/>
      <c r="UPG41" s="135"/>
      <c r="UPH41" s="135"/>
      <c r="UPI41" s="135"/>
      <c r="UPJ41" s="135"/>
      <c r="UPK41" s="135"/>
      <c r="UPL41" s="135"/>
      <c r="UPM41" s="135"/>
      <c r="UPN41" s="135"/>
      <c r="UPO41" s="135"/>
      <c r="UPP41" s="135"/>
      <c r="UPQ41" s="135"/>
      <c r="UPR41" s="135"/>
      <c r="UPS41" s="135"/>
      <c r="UPT41" s="135"/>
      <c r="UPU41" s="135"/>
      <c r="UPV41" s="135"/>
      <c r="UPW41" s="135"/>
      <c r="UPX41" s="135"/>
      <c r="UPY41" s="135"/>
      <c r="UPZ41" s="135"/>
      <c r="UQA41" s="135"/>
      <c r="UQB41" s="135"/>
      <c r="UQC41" s="135"/>
      <c r="UQD41" s="135"/>
      <c r="UQE41" s="135"/>
      <c r="UQF41" s="135"/>
      <c r="UQG41" s="135"/>
      <c r="UQH41" s="135"/>
      <c r="UQI41" s="135"/>
      <c r="UQJ41" s="135"/>
      <c r="UQK41" s="135"/>
      <c r="UQL41" s="135"/>
      <c r="UQM41" s="135"/>
      <c r="UQN41" s="135"/>
      <c r="UQO41" s="135"/>
      <c r="UQP41" s="135"/>
      <c r="UQQ41" s="135"/>
      <c r="UQR41" s="135"/>
      <c r="UQS41" s="135"/>
      <c r="UQT41" s="135"/>
      <c r="UQU41" s="135"/>
      <c r="UQV41" s="135"/>
      <c r="UQW41" s="135"/>
      <c r="UQX41" s="135"/>
      <c r="UQY41" s="135"/>
      <c r="UQZ41" s="135"/>
      <c r="URA41" s="135"/>
      <c r="URB41" s="135"/>
      <c r="URC41" s="135"/>
      <c r="URD41" s="135"/>
      <c r="URE41" s="135"/>
      <c r="URF41" s="135"/>
      <c r="URG41" s="135"/>
      <c r="URH41" s="135"/>
      <c r="URI41" s="135"/>
      <c r="URJ41" s="135"/>
      <c r="URK41" s="135"/>
      <c r="URL41" s="135"/>
      <c r="URM41" s="135"/>
      <c r="URN41" s="135"/>
      <c r="URO41" s="135"/>
      <c r="URP41" s="135"/>
      <c r="URQ41" s="135"/>
      <c r="URR41" s="135"/>
      <c r="URS41" s="135"/>
      <c r="URT41" s="135"/>
      <c r="URU41" s="135"/>
      <c r="URV41" s="135"/>
      <c r="URW41" s="135"/>
      <c r="URX41" s="135"/>
      <c r="URY41" s="135"/>
      <c r="URZ41" s="135"/>
      <c r="USA41" s="135"/>
      <c r="USB41" s="135"/>
      <c r="USC41" s="135"/>
      <c r="USD41" s="135"/>
      <c r="USE41" s="135"/>
      <c r="USF41" s="135"/>
      <c r="USG41" s="135"/>
      <c r="USH41" s="135"/>
      <c r="USI41" s="135"/>
      <c r="USJ41" s="135"/>
      <c r="USK41" s="135"/>
      <c r="USL41" s="135"/>
      <c r="USM41" s="135"/>
      <c r="USN41" s="135"/>
      <c r="USO41" s="135"/>
      <c r="USP41" s="135"/>
      <c r="USQ41" s="135"/>
      <c r="USR41" s="135"/>
      <c r="USS41" s="135"/>
      <c r="UST41" s="135"/>
      <c r="USU41" s="135"/>
      <c r="USV41" s="135"/>
      <c r="USW41" s="135"/>
      <c r="USX41" s="135"/>
      <c r="USY41" s="135"/>
      <c r="USZ41" s="135"/>
      <c r="UTA41" s="135"/>
      <c r="UTB41" s="135"/>
      <c r="UTC41" s="135"/>
      <c r="UTD41" s="135"/>
      <c r="UTE41" s="135"/>
      <c r="UTF41" s="135"/>
      <c r="UTG41" s="135"/>
      <c r="UTH41" s="135"/>
      <c r="UTI41" s="135"/>
      <c r="UTJ41" s="135"/>
      <c r="UTK41" s="135"/>
      <c r="UTL41" s="135"/>
      <c r="UTM41" s="135"/>
      <c r="UTN41" s="135"/>
      <c r="UTO41" s="135"/>
      <c r="UTP41" s="135"/>
      <c r="UTQ41" s="135"/>
      <c r="UTR41" s="135"/>
      <c r="UTS41" s="135"/>
      <c r="UTT41" s="135"/>
      <c r="UTU41" s="135"/>
      <c r="UTV41" s="135"/>
      <c r="UTW41" s="135"/>
      <c r="UTX41" s="135"/>
      <c r="UTY41" s="135"/>
      <c r="UTZ41" s="135"/>
      <c r="UUA41" s="135"/>
      <c r="UUB41" s="135"/>
      <c r="UUC41" s="135"/>
      <c r="UUD41" s="135"/>
      <c r="UUE41" s="135"/>
      <c r="UUF41" s="135"/>
      <c r="UUG41" s="135"/>
      <c r="UUH41" s="135"/>
      <c r="UUI41" s="135"/>
      <c r="UUJ41" s="135"/>
      <c r="UUK41" s="135"/>
      <c r="UUL41" s="135"/>
      <c r="UUM41" s="135"/>
      <c r="UUN41" s="135"/>
      <c r="UUO41" s="135"/>
      <c r="UUP41" s="135"/>
      <c r="UUQ41" s="135"/>
      <c r="UUR41" s="135"/>
      <c r="UUS41" s="135"/>
      <c r="UUT41" s="135"/>
      <c r="UUU41" s="135"/>
      <c r="UUV41" s="135"/>
      <c r="UUW41" s="135"/>
      <c r="UUX41" s="135"/>
      <c r="UUY41" s="135"/>
      <c r="UUZ41" s="135"/>
      <c r="UVA41" s="135"/>
      <c r="UVB41" s="135"/>
      <c r="UVC41" s="135"/>
      <c r="UVD41" s="135"/>
      <c r="UVE41" s="135"/>
      <c r="UVF41" s="135"/>
      <c r="UVG41" s="135"/>
      <c r="UVH41" s="135"/>
      <c r="UVI41" s="135"/>
      <c r="UVJ41" s="135"/>
      <c r="UVK41" s="135"/>
      <c r="UVL41" s="135"/>
      <c r="UVM41" s="135"/>
      <c r="UVN41" s="135"/>
      <c r="UVO41" s="135"/>
      <c r="UVP41" s="135"/>
      <c r="UVQ41" s="135"/>
      <c r="UVR41" s="135"/>
      <c r="UVS41" s="135"/>
      <c r="UVT41" s="135"/>
      <c r="UVU41" s="135"/>
      <c r="UVV41" s="135"/>
      <c r="UVW41" s="135"/>
      <c r="UVX41" s="135"/>
      <c r="UVY41" s="135"/>
      <c r="UVZ41" s="135"/>
      <c r="UWA41" s="135"/>
      <c r="UWB41" s="135"/>
      <c r="UWC41" s="135"/>
      <c r="UWD41" s="135"/>
      <c r="UWE41" s="135"/>
      <c r="UWF41" s="135"/>
      <c r="UWG41" s="135"/>
      <c r="UWH41" s="135"/>
      <c r="UWI41" s="135"/>
      <c r="UWJ41" s="135"/>
      <c r="UWK41" s="135"/>
      <c r="UWL41" s="135"/>
      <c r="UWM41" s="135"/>
      <c r="UWN41" s="135"/>
      <c r="UWO41" s="135"/>
      <c r="UWP41" s="135"/>
      <c r="UWQ41" s="135"/>
      <c r="UWR41" s="135"/>
      <c r="UWS41" s="135"/>
      <c r="UWT41" s="135"/>
      <c r="UWU41" s="135"/>
      <c r="UWV41" s="135"/>
      <c r="UWW41" s="135"/>
      <c r="UWX41" s="135"/>
      <c r="UWY41" s="135"/>
      <c r="UWZ41" s="135"/>
      <c r="UXA41" s="135"/>
      <c r="UXB41" s="135"/>
      <c r="UXC41" s="135"/>
      <c r="UXD41" s="135"/>
      <c r="UXE41" s="135"/>
      <c r="UXF41" s="135"/>
      <c r="UXG41" s="135"/>
      <c r="UXH41" s="135"/>
      <c r="UXI41" s="135"/>
      <c r="UXJ41" s="135"/>
      <c r="UXK41" s="135"/>
      <c r="UXL41" s="135"/>
      <c r="UXM41" s="135"/>
      <c r="UXN41" s="135"/>
      <c r="UXO41" s="135"/>
      <c r="UXP41" s="135"/>
      <c r="UXQ41" s="135"/>
      <c r="UXR41" s="135"/>
      <c r="UXS41" s="135"/>
      <c r="UXT41" s="135"/>
      <c r="UXU41" s="135"/>
      <c r="UXV41" s="135"/>
      <c r="UXW41" s="135"/>
      <c r="UXX41" s="135"/>
      <c r="UXY41" s="135"/>
      <c r="UXZ41" s="135"/>
      <c r="UYA41" s="135"/>
      <c r="UYB41" s="135"/>
      <c r="UYC41" s="135"/>
      <c r="UYD41" s="135"/>
      <c r="UYE41" s="135"/>
      <c r="UYF41" s="135"/>
      <c r="UYG41" s="135"/>
      <c r="UYH41" s="135"/>
      <c r="UYI41" s="135"/>
      <c r="UYJ41" s="135"/>
      <c r="UYK41" s="135"/>
      <c r="UYL41" s="135"/>
      <c r="UYM41" s="135"/>
      <c r="UYN41" s="135"/>
      <c r="UYO41" s="135"/>
      <c r="UYP41" s="135"/>
      <c r="UYQ41" s="135"/>
      <c r="UYR41" s="135"/>
      <c r="UYS41" s="135"/>
      <c r="UYT41" s="135"/>
      <c r="UYU41" s="135"/>
      <c r="UYV41" s="135"/>
      <c r="UYW41" s="135"/>
      <c r="UYX41" s="135"/>
      <c r="UYY41" s="135"/>
      <c r="UYZ41" s="135"/>
      <c r="UZA41" s="135"/>
      <c r="UZB41" s="135"/>
      <c r="UZC41" s="135"/>
      <c r="UZD41" s="135"/>
      <c r="UZE41" s="135"/>
      <c r="UZF41" s="135"/>
      <c r="UZG41" s="135"/>
      <c r="UZH41" s="135"/>
      <c r="UZI41" s="135"/>
      <c r="UZJ41" s="135"/>
      <c r="UZK41" s="135"/>
      <c r="UZL41" s="135"/>
      <c r="UZM41" s="135"/>
      <c r="UZN41" s="135"/>
      <c r="UZO41" s="135"/>
      <c r="UZP41" s="135"/>
      <c r="UZQ41" s="135"/>
      <c r="UZR41" s="135"/>
      <c r="UZS41" s="135"/>
      <c r="UZT41" s="135"/>
      <c r="UZU41" s="135"/>
      <c r="UZV41" s="135"/>
      <c r="UZW41" s="135"/>
      <c r="UZX41" s="135"/>
      <c r="UZY41" s="135"/>
      <c r="UZZ41" s="135"/>
      <c r="VAA41" s="135"/>
      <c r="VAB41" s="135"/>
      <c r="VAC41" s="135"/>
      <c r="VAD41" s="135"/>
      <c r="VAE41" s="135"/>
      <c r="VAF41" s="135"/>
      <c r="VAG41" s="135"/>
      <c r="VAH41" s="135"/>
      <c r="VAI41" s="135"/>
      <c r="VAJ41" s="135"/>
      <c r="VAK41" s="135"/>
      <c r="VAL41" s="135"/>
      <c r="VAM41" s="135"/>
      <c r="VAN41" s="135"/>
      <c r="VAO41" s="135"/>
      <c r="VAP41" s="135"/>
      <c r="VAQ41" s="135"/>
      <c r="VAR41" s="135"/>
      <c r="VAS41" s="135"/>
      <c r="VAT41" s="135"/>
      <c r="VAU41" s="135"/>
      <c r="VAV41" s="135"/>
      <c r="VAW41" s="135"/>
      <c r="VAX41" s="135"/>
      <c r="VAY41" s="135"/>
      <c r="VAZ41" s="135"/>
      <c r="VBA41" s="135"/>
      <c r="VBB41" s="135"/>
      <c r="VBC41" s="135"/>
      <c r="VBD41" s="135"/>
      <c r="VBE41" s="135"/>
      <c r="VBF41" s="135"/>
      <c r="VBG41" s="135"/>
      <c r="VBH41" s="135"/>
      <c r="VBI41" s="135"/>
      <c r="VBJ41" s="135"/>
      <c r="VBK41" s="135"/>
      <c r="VBL41" s="135"/>
      <c r="VBM41" s="135"/>
      <c r="VBN41" s="135"/>
      <c r="VBO41" s="135"/>
      <c r="VBP41" s="135"/>
      <c r="VBQ41" s="135"/>
      <c r="VBR41" s="135"/>
      <c r="VBS41" s="135"/>
      <c r="VBT41" s="135"/>
      <c r="VBU41" s="135"/>
      <c r="VBV41" s="135"/>
      <c r="VBW41" s="135"/>
      <c r="VBX41" s="135"/>
      <c r="VBY41" s="135"/>
      <c r="VBZ41" s="135"/>
      <c r="VCA41" s="135"/>
      <c r="VCB41" s="135"/>
      <c r="VCC41" s="135"/>
      <c r="VCD41" s="135"/>
      <c r="VCE41" s="135"/>
      <c r="VCF41" s="135"/>
      <c r="VCG41" s="135"/>
      <c r="VCH41" s="135"/>
      <c r="VCI41" s="135"/>
      <c r="VCJ41" s="135"/>
      <c r="VCK41" s="135"/>
      <c r="VCL41" s="135"/>
      <c r="VCM41" s="135"/>
      <c r="VCN41" s="135"/>
      <c r="VCO41" s="135"/>
      <c r="VCP41" s="135"/>
      <c r="VCQ41" s="135"/>
      <c r="VCR41" s="135"/>
      <c r="VCS41" s="135"/>
      <c r="VCT41" s="135"/>
      <c r="VCU41" s="135"/>
      <c r="VCV41" s="135"/>
      <c r="VCW41" s="135"/>
      <c r="VCX41" s="135"/>
      <c r="VCY41" s="135"/>
      <c r="VCZ41" s="135"/>
      <c r="VDA41" s="135"/>
      <c r="VDB41" s="135"/>
      <c r="VDC41" s="135"/>
      <c r="VDD41" s="135"/>
      <c r="VDE41" s="135"/>
      <c r="VDF41" s="135"/>
      <c r="VDG41" s="135"/>
      <c r="VDH41" s="135"/>
      <c r="VDI41" s="135"/>
      <c r="VDJ41" s="135"/>
      <c r="VDK41" s="135"/>
      <c r="VDL41" s="135"/>
      <c r="VDM41" s="135"/>
      <c r="VDN41" s="135"/>
      <c r="VDO41" s="135"/>
      <c r="VDP41" s="135"/>
      <c r="VDQ41" s="135"/>
      <c r="VDR41" s="135"/>
      <c r="VDS41" s="135"/>
      <c r="VDT41" s="135"/>
      <c r="VDU41" s="135"/>
      <c r="VDV41" s="135"/>
      <c r="VDW41" s="135"/>
      <c r="VDX41" s="135"/>
      <c r="VDY41" s="135"/>
      <c r="VDZ41" s="135"/>
      <c r="VEA41" s="135"/>
      <c r="VEB41" s="135"/>
      <c r="VEC41" s="135"/>
      <c r="VED41" s="135"/>
      <c r="VEE41" s="135"/>
      <c r="VEF41" s="135"/>
      <c r="VEG41" s="135"/>
      <c r="VEH41" s="135"/>
      <c r="VEI41" s="135"/>
      <c r="VEJ41" s="135"/>
      <c r="VEK41" s="135"/>
      <c r="VEL41" s="135"/>
      <c r="VEM41" s="135"/>
      <c r="VEN41" s="135"/>
      <c r="VEO41" s="135"/>
      <c r="VEP41" s="135"/>
      <c r="VEQ41" s="135"/>
      <c r="VER41" s="135"/>
      <c r="VES41" s="135"/>
      <c r="VET41" s="135"/>
      <c r="VEU41" s="135"/>
      <c r="VEV41" s="135"/>
      <c r="VEW41" s="135"/>
      <c r="VEX41" s="135"/>
      <c r="VEY41" s="135"/>
      <c r="VEZ41" s="135"/>
      <c r="VFA41" s="135"/>
      <c r="VFB41" s="135"/>
      <c r="VFC41" s="135"/>
      <c r="VFD41" s="135"/>
      <c r="VFE41" s="135"/>
      <c r="VFF41" s="135"/>
      <c r="VFG41" s="135"/>
      <c r="VFH41" s="135"/>
      <c r="VFI41" s="135"/>
      <c r="VFJ41" s="135"/>
      <c r="VFK41" s="135"/>
      <c r="VFL41" s="135"/>
      <c r="VFM41" s="135"/>
      <c r="VFN41" s="135"/>
      <c r="VFO41" s="135"/>
      <c r="VFP41" s="135"/>
      <c r="VFQ41" s="135"/>
      <c r="VFR41" s="135"/>
      <c r="VFS41" s="135"/>
      <c r="VFT41" s="135"/>
      <c r="VFU41" s="135"/>
      <c r="VFV41" s="135"/>
      <c r="VFW41" s="135"/>
      <c r="VFX41" s="135"/>
      <c r="VFY41" s="135"/>
      <c r="VFZ41" s="135"/>
      <c r="VGA41" s="135"/>
      <c r="VGB41" s="135"/>
      <c r="VGC41" s="135"/>
      <c r="VGD41" s="135"/>
      <c r="VGE41" s="135"/>
      <c r="VGF41" s="135"/>
      <c r="VGG41" s="135"/>
      <c r="VGH41" s="135"/>
      <c r="VGI41" s="135"/>
      <c r="VGJ41" s="135"/>
      <c r="VGK41" s="135"/>
      <c r="VGL41" s="135"/>
      <c r="VGM41" s="135"/>
      <c r="VGN41" s="135"/>
      <c r="VGO41" s="135"/>
      <c r="VGP41" s="135"/>
      <c r="VGQ41" s="135"/>
      <c r="VGR41" s="135"/>
      <c r="VGS41" s="135"/>
      <c r="VGT41" s="135"/>
      <c r="VGU41" s="135"/>
      <c r="VGV41" s="135"/>
      <c r="VGW41" s="135"/>
      <c r="VGX41" s="135"/>
      <c r="VGY41" s="135"/>
      <c r="VGZ41" s="135"/>
      <c r="VHA41" s="135"/>
      <c r="VHB41" s="135"/>
      <c r="VHC41" s="135"/>
      <c r="VHD41" s="135"/>
      <c r="VHE41" s="135"/>
      <c r="VHF41" s="135"/>
      <c r="VHG41" s="135"/>
      <c r="VHH41" s="135"/>
      <c r="VHI41" s="135"/>
      <c r="VHJ41" s="135"/>
      <c r="VHK41" s="135"/>
      <c r="VHL41" s="135"/>
      <c r="VHM41" s="135"/>
      <c r="VHN41" s="135"/>
      <c r="VHO41" s="135"/>
      <c r="VHP41" s="135"/>
      <c r="VHQ41" s="135"/>
      <c r="VHR41" s="135"/>
      <c r="VHS41" s="135"/>
      <c r="VHT41" s="135"/>
      <c r="VHU41" s="135"/>
      <c r="VHV41" s="135"/>
      <c r="VHW41" s="135"/>
      <c r="VHX41" s="135"/>
      <c r="VHY41" s="135"/>
      <c r="VHZ41" s="135"/>
      <c r="VIA41" s="135"/>
      <c r="VIB41" s="135"/>
      <c r="VIC41" s="135"/>
      <c r="VID41" s="135"/>
      <c r="VIE41" s="135"/>
      <c r="VIF41" s="135"/>
      <c r="VIG41" s="135"/>
      <c r="VIH41" s="135"/>
      <c r="VII41" s="135"/>
      <c r="VIJ41" s="135"/>
      <c r="VIK41" s="135"/>
      <c r="VIL41" s="135"/>
      <c r="VIM41" s="135"/>
      <c r="VIN41" s="135"/>
      <c r="VIO41" s="135"/>
      <c r="VIP41" s="135"/>
      <c r="VIQ41" s="135"/>
      <c r="VIR41" s="135"/>
      <c r="VIS41" s="135"/>
      <c r="VIT41" s="135"/>
      <c r="VIU41" s="135"/>
      <c r="VIV41" s="135"/>
      <c r="VIW41" s="135"/>
      <c r="VIX41" s="135"/>
      <c r="VIY41" s="135"/>
      <c r="VIZ41" s="135"/>
      <c r="VJA41" s="135"/>
      <c r="VJB41" s="135"/>
      <c r="VJC41" s="135"/>
      <c r="VJD41" s="135"/>
      <c r="VJE41" s="135"/>
      <c r="VJF41" s="135"/>
      <c r="VJG41" s="135"/>
      <c r="VJH41" s="135"/>
      <c r="VJI41" s="135"/>
      <c r="VJJ41" s="135"/>
      <c r="VJK41" s="135"/>
      <c r="VJL41" s="135"/>
      <c r="VJM41" s="135"/>
      <c r="VJN41" s="135"/>
      <c r="VJO41" s="135"/>
      <c r="VJP41" s="135"/>
      <c r="VJQ41" s="135"/>
      <c r="VJR41" s="135"/>
      <c r="VJS41" s="135"/>
      <c r="VJT41" s="135"/>
      <c r="VJU41" s="135"/>
      <c r="VJV41" s="135"/>
      <c r="VJW41" s="135"/>
      <c r="VJX41" s="135"/>
      <c r="VJY41" s="135"/>
      <c r="VJZ41" s="135"/>
      <c r="VKA41" s="135"/>
      <c r="VKB41" s="135"/>
      <c r="VKC41" s="135"/>
      <c r="VKD41" s="135"/>
      <c r="VKE41" s="135"/>
      <c r="VKF41" s="135"/>
      <c r="VKG41" s="135"/>
      <c r="VKH41" s="135"/>
      <c r="VKI41" s="135"/>
      <c r="VKJ41" s="135"/>
      <c r="VKK41" s="135"/>
      <c r="VKL41" s="135"/>
      <c r="VKM41" s="135"/>
      <c r="VKN41" s="135"/>
      <c r="VKO41" s="135"/>
      <c r="VKP41" s="135"/>
      <c r="VKQ41" s="135"/>
      <c r="VKR41" s="135"/>
      <c r="VKS41" s="135"/>
      <c r="VKT41" s="135"/>
      <c r="VKU41" s="135"/>
      <c r="VKV41" s="135"/>
      <c r="VKW41" s="135"/>
      <c r="VKX41" s="135"/>
      <c r="VKY41" s="135"/>
      <c r="VKZ41" s="135"/>
      <c r="VLA41" s="135"/>
      <c r="VLB41" s="135"/>
      <c r="VLC41" s="135"/>
      <c r="VLD41" s="135"/>
      <c r="VLE41" s="135"/>
      <c r="VLF41" s="135"/>
      <c r="VLG41" s="135"/>
      <c r="VLH41" s="135"/>
      <c r="VLI41" s="135"/>
      <c r="VLJ41" s="135"/>
      <c r="VLK41" s="135"/>
      <c r="VLL41" s="135"/>
      <c r="VLM41" s="135"/>
      <c r="VLN41" s="135"/>
      <c r="VLO41" s="135"/>
      <c r="VLP41" s="135"/>
      <c r="VLQ41" s="135"/>
      <c r="VLR41" s="135"/>
      <c r="VLS41" s="135"/>
      <c r="VLT41" s="135"/>
      <c r="VLU41" s="135"/>
      <c r="VLV41" s="135"/>
      <c r="VLW41" s="135"/>
      <c r="VLX41" s="135"/>
      <c r="VLY41" s="135"/>
      <c r="VLZ41" s="135"/>
      <c r="VMA41" s="135"/>
      <c r="VMB41" s="135"/>
      <c r="VMC41" s="135"/>
      <c r="VMD41" s="135"/>
      <c r="VME41" s="135"/>
      <c r="VMF41" s="135"/>
      <c r="VMG41" s="135"/>
      <c r="VMH41" s="135"/>
      <c r="VMI41" s="135"/>
      <c r="VMJ41" s="135"/>
      <c r="VMK41" s="135"/>
      <c r="VML41" s="135"/>
      <c r="VMM41" s="135"/>
      <c r="VMN41" s="135"/>
      <c r="VMO41" s="135"/>
      <c r="VMP41" s="135"/>
      <c r="VMQ41" s="135"/>
      <c r="VMR41" s="135"/>
      <c r="VMS41" s="135"/>
      <c r="VMT41" s="135"/>
      <c r="VMU41" s="135"/>
      <c r="VMV41" s="135"/>
      <c r="VMW41" s="135"/>
      <c r="VMX41" s="135"/>
      <c r="VMY41" s="135"/>
      <c r="VMZ41" s="135"/>
      <c r="VNA41" s="135"/>
      <c r="VNB41" s="135"/>
      <c r="VNC41" s="135"/>
      <c r="VND41" s="135"/>
      <c r="VNE41" s="135"/>
      <c r="VNF41" s="135"/>
      <c r="VNG41" s="135"/>
      <c r="VNH41" s="135"/>
      <c r="VNI41" s="135"/>
      <c r="VNJ41" s="135"/>
      <c r="VNK41" s="135"/>
      <c r="VNL41" s="135"/>
      <c r="VNM41" s="135"/>
      <c r="VNN41" s="135"/>
      <c r="VNO41" s="135"/>
      <c r="VNP41" s="135"/>
      <c r="VNQ41" s="135"/>
      <c r="VNR41" s="135"/>
      <c r="VNS41" s="135"/>
      <c r="VNT41" s="135"/>
      <c r="VNU41" s="135"/>
      <c r="VNV41" s="135"/>
      <c r="VNW41" s="135"/>
      <c r="VNX41" s="135"/>
      <c r="VNY41" s="135"/>
      <c r="VNZ41" s="135"/>
      <c r="VOA41" s="135"/>
      <c r="VOB41" s="135"/>
      <c r="VOC41" s="135"/>
      <c r="VOD41" s="135"/>
      <c r="VOE41" s="135"/>
      <c r="VOF41" s="135"/>
      <c r="VOG41" s="135"/>
      <c r="VOH41" s="135"/>
      <c r="VOI41" s="135"/>
      <c r="VOJ41" s="135"/>
      <c r="VOK41" s="135"/>
      <c r="VOL41" s="135"/>
      <c r="VOM41" s="135"/>
      <c r="VON41" s="135"/>
      <c r="VOO41" s="135"/>
      <c r="VOP41" s="135"/>
      <c r="VOQ41" s="135"/>
      <c r="VOR41" s="135"/>
      <c r="VOS41" s="135"/>
      <c r="VOT41" s="135"/>
      <c r="VOU41" s="135"/>
      <c r="VOV41" s="135"/>
      <c r="VOW41" s="135"/>
      <c r="VOX41" s="135"/>
      <c r="VOY41" s="135"/>
      <c r="VOZ41" s="135"/>
      <c r="VPA41" s="135"/>
      <c r="VPB41" s="135"/>
      <c r="VPC41" s="135"/>
      <c r="VPD41" s="135"/>
      <c r="VPE41" s="135"/>
      <c r="VPF41" s="135"/>
      <c r="VPG41" s="135"/>
      <c r="VPH41" s="135"/>
      <c r="VPI41" s="135"/>
      <c r="VPJ41" s="135"/>
      <c r="VPK41" s="135"/>
      <c r="VPL41" s="135"/>
      <c r="VPM41" s="135"/>
      <c r="VPN41" s="135"/>
      <c r="VPO41" s="135"/>
      <c r="VPP41" s="135"/>
      <c r="VPQ41" s="135"/>
      <c r="VPR41" s="135"/>
      <c r="VPS41" s="135"/>
      <c r="VPT41" s="135"/>
      <c r="VPU41" s="135"/>
      <c r="VPV41" s="135"/>
      <c r="VPW41" s="135"/>
      <c r="VPX41" s="135"/>
      <c r="VPY41" s="135"/>
      <c r="VPZ41" s="135"/>
      <c r="VQA41" s="135"/>
      <c r="VQB41" s="135"/>
      <c r="VQC41" s="135"/>
      <c r="VQD41" s="135"/>
      <c r="VQE41" s="135"/>
      <c r="VQF41" s="135"/>
      <c r="VQG41" s="135"/>
      <c r="VQH41" s="135"/>
      <c r="VQI41" s="135"/>
      <c r="VQJ41" s="135"/>
      <c r="VQK41" s="135"/>
      <c r="VQL41" s="135"/>
      <c r="VQM41" s="135"/>
      <c r="VQN41" s="135"/>
      <c r="VQO41" s="135"/>
      <c r="VQP41" s="135"/>
      <c r="VQQ41" s="135"/>
      <c r="VQR41" s="135"/>
      <c r="VQS41" s="135"/>
      <c r="VQT41" s="135"/>
      <c r="VQU41" s="135"/>
      <c r="VQV41" s="135"/>
      <c r="VQW41" s="135"/>
      <c r="VQX41" s="135"/>
      <c r="VQY41" s="135"/>
      <c r="VQZ41" s="135"/>
      <c r="VRA41" s="135"/>
      <c r="VRB41" s="135"/>
      <c r="VRC41" s="135"/>
      <c r="VRD41" s="135"/>
      <c r="VRE41" s="135"/>
      <c r="VRF41" s="135"/>
      <c r="VRG41" s="135"/>
      <c r="VRH41" s="135"/>
      <c r="VRI41" s="135"/>
      <c r="VRJ41" s="135"/>
      <c r="VRK41" s="135"/>
      <c r="VRL41" s="135"/>
      <c r="VRM41" s="135"/>
      <c r="VRN41" s="135"/>
      <c r="VRO41" s="135"/>
      <c r="VRP41" s="135"/>
      <c r="VRQ41" s="135"/>
      <c r="VRR41" s="135"/>
      <c r="VRS41" s="135"/>
      <c r="VRT41" s="135"/>
      <c r="VRU41" s="135"/>
      <c r="VRV41" s="135"/>
      <c r="VRW41" s="135"/>
      <c r="VRX41" s="135"/>
      <c r="VRY41" s="135"/>
      <c r="VRZ41" s="135"/>
      <c r="VSA41" s="135"/>
      <c r="VSB41" s="135"/>
      <c r="VSC41" s="135"/>
      <c r="VSD41" s="135"/>
      <c r="VSE41" s="135"/>
      <c r="VSF41" s="135"/>
      <c r="VSG41" s="135"/>
      <c r="VSH41" s="135"/>
      <c r="VSI41" s="135"/>
      <c r="VSJ41" s="135"/>
      <c r="VSK41" s="135"/>
      <c r="VSL41" s="135"/>
      <c r="VSM41" s="135"/>
      <c r="VSN41" s="135"/>
      <c r="VSO41" s="135"/>
      <c r="VSP41" s="135"/>
      <c r="VSQ41" s="135"/>
      <c r="VSR41" s="135"/>
      <c r="VSS41" s="135"/>
      <c r="VST41" s="135"/>
      <c r="VSU41" s="135"/>
      <c r="VSV41" s="135"/>
      <c r="VSW41" s="135"/>
      <c r="VSX41" s="135"/>
      <c r="VSY41" s="135"/>
      <c r="VSZ41" s="135"/>
      <c r="VTA41" s="135"/>
      <c r="VTB41" s="135"/>
      <c r="VTC41" s="135"/>
      <c r="VTD41" s="135"/>
      <c r="VTE41" s="135"/>
      <c r="VTF41" s="135"/>
      <c r="VTG41" s="135"/>
      <c r="VTH41" s="135"/>
      <c r="VTI41" s="135"/>
      <c r="VTJ41" s="135"/>
      <c r="VTK41" s="135"/>
      <c r="VTL41" s="135"/>
      <c r="VTM41" s="135"/>
      <c r="VTN41" s="135"/>
      <c r="VTO41" s="135"/>
      <c r="VTP41" s="135"/>
      <c r="VTQ41" s="135"/>
      <c r="VTR41" s="135"/>
      <c r="VTS41" s="135"/>
      <c r="VTT41" s="135"/>
      <c r="VTU41" s="135"/>
      <c r="VTV41" s="135"/>
      <c r="VTW41" s="135"/>
      <c r="VTX41" s="135"/>
      <c r="VTY41" s="135"/>
      <c r="VTZ41" s="135"/>
      <c r="VUA41" s="135"/>
      <c r="VUB41" s="135"/>
      <c r="VUC41" s="135"/>
      <c r="VUD41" s="135"/>
      <c r="VUE41" s="135"/>
      <c r="VUF41" s="135"/>
      <c r="VUG41" s="135"/>
      <c r="VUH41" s="135"/>
      <c r="VUI41" s="135"/>
      <c r="VUJ41" s="135"/>
      <c r="VUK41" s="135"/>
      <c r="VUL41" s="135"/>
      <c r="VUM41" s="135"/>
      <c r="VUN41" s="135"/>
      <c r="VUO41" s="135"/>
      <c r="VUP41" s="135"/>
      <c r="VUQ41" s="135"/>
      <c r="VUR41" s="135"/>
      <c r="VUS41" s="135"/>
      <c r="VUT41" s="135"/>
      <c r="VUU41" s="135"/>
      <c r="VUV41" s="135"/>
      <c r="VUW41" s="135"/>
      <c r="VUX41" s="135"/>
      <c r="VUY41" s="135"/>
      <c r="VUZ41" s="135"/>
      <c r="VVA41" s="135"/>
      <c r="VVB41" s="135"/>
      <c r="VVC41" s="135"/>
      <c r="VVD41" s="135"/>
      <c r="VVE41" s="135"/>
      <c r="VVF41" s="135"/>
      <c r="VVG41" s="135"/>
      <c r="VVH41" s="135"/>
      <c r="VVI41" s="135"/>
      <c r="VVJ41" s="135"/>
      <c r="VVK41" s="135"/>
      <c r="VVL41" s="135"/>
      <c r="VVM41" s="135"/>
      <c r="VVN41" s="135"/>
      <c r="VVO41" s="135"/>
      <c r="VVP41" s="135"/>
      <c r="VVQ41" s="135"/>
      <c r="VVR41" s="135"/>
      <c r="VVS41" s="135"/>
      <c r="VVT41" s="135"/>
      <c r="VVU41" s="135"/>
      <c r="VVV41" s="135"/>
      <c r="VVW41" s="135"/>
      <c r="VVX41" s="135"/>
      <c r="VVY41" s="135"/>
      <c r="VVZ41" s="135"/>
      <c r="VWA41" s="135"/>
      <c r="VWB41" s="135"/>
      <c r="VWC41" s="135"/>
      <c r="VWD41" s="135"/>
      <c r="VWE41" s="135"/>
      <c r="VWF41" s="135"/>
      <c r="VWG41" s="135"/>
      <c r="VWH41" s="135"/>
      <c r="VWI41" s="135"/>
      <c r="VWJ41" s="135"/>
      <c r="VWK41" s="135"/>
      <c r="VWL41" s="135"/>
      <c r="VWM41" s="135"/>
      <c r="VWN41" s="135"/>
      <c r="VWO41" s="135"/>
      <c r="VWP41" s="135"/>
      <c r="VWQ41" s="135"/>
      <c r="VWR41" s="135"/>
      <c r="VWS41" s="135"/>
      <c r="VWT41" s="135"/>
      <c r="VWU41" s="135"/>
      <c r="VWV41" s="135"/>
      <c r="VWW41" s="135"/>
      <c r="VWX41" s="135"/>
      <c r="VWY41" s="135"/>
      <c r="VWZ41" s="135"/>
      <c r="VXA41" s="135"/>
      <c r="VXB41" s="135"/>
      <c r="VXC41" s="135"/>
      <c r="VXD41" s="135"/>
      <c r="VXE41" s="135"/>
      <c r="VXF41" s="135"/>
      <c r="VXG41" s="135"/>
      <c r="VXH41" s="135"/>
      <c r="VXI41" s="135"/>
      <c r="VXJ41" s="135"/>
      <c r="VXK41" s="135"/>
      <c r="VXL41" s="135"/>
      <c r="VXM41" s="135"/>
      <c r="VXN41" s="135"/>
      <c r="VXO41" s="135"/>
      <c r="VXP41" s="135"/>
      <c r="VXQ41" s="135"/>
      <c r="VXR41" s="135"/>
      <c r="VXS41" s="135"/>
      <c r="VXT41" s="135"/>
      <c r="VXU41" s="135"/>
      <c r="VXV41" s="135"/>
      <c r="VXW41" s="135"/>
      <c r="VXX41" s="135"/>
      <c r="VXY41" s="135"/>
      <c r="VXZ41" s="135"/>
      <c r="VYA41" s="135"/>
      <c r="VYB41" s="135"/>
      <c r="VYC41" s="135"/>
      <c r="VYD41" s="135"/>
      <c r="VYE41" s="135"/>
      <c r="VYF41" s="135"/>
      <c r="VYG41" s="135"/>
      <c r="VYH41" s="135"/>
      <c r="VYI41" s="135"/>
      <c r="VYJ41" s="135"/>
      <c r="VYK41" s="135"/>
      <c r="VYL41" s="135"/>
      <c r="VYM41" s="135"/>
      <c r="VYN41" s="135"/>
      <c r="VYO41" s="135"/>
      <c r="VYP41" s="135"/>
      <c r="VYQ41" s="135"/>
      <c r="VYR41" s="135"/>
      <c r="VYS41" s="135"/>
      <c r="VYT41" s="135"/>
      <c r="VYU41" s="135"/>
      <c r="VYV41" s="135"/>
      <c r="VYW41" s="135"/>
      <c r="VYX41" s="135"/>
      <c r="VYY41" s="135"/>
      <c r="VYZ41" s="135"/>
      <c r="VZA41" s="135"/>
      <c r="VZB41" s="135"/>
      <c r="VZC41" s="135"/>
      <c r="VZD41" s="135"/>
      <c r="VZE41" s="135"/>
      <c r="VZF41" s="135"/>
      <c r="VZG41" s="135"/>
      <c r="VZH41" s="135"/>
      <c r="VZI41" s="135"/>
      <c r="VZJ41" s="135"/>
      <c r="VZK41" s="135"/>
      <c r="VZL41" s="135"/>
      <c r="VZM41" s="135"/>
      <c r="VZN41" s="135"/>
      <c r="VZO41" s="135"/>
      <c r="VZP41" s="135"/>
      <c r="VZQ41" s="135"/>
      <c r="VZR41" s="135"/>
      <c r="VZS41" s="135"/>
      <c r="VZT41" s="135"/>
      <c r="VZU41" s="135"/>
      <c r="VZV41" s="135"/>
      <c r="VZW41" s="135"/>
      <c r="VZX41" s="135"/>
      <c r="VZY41" s="135"/>
      <c r="VZZ41" s="135"/>
      <c r="WAA41" s="135"/>
      <c r="WAB41" s="135"/>
      <c r="WAC41" s="135"/>
      <c r="WAD41" s="135"/>
      <c r="WAE41" s="135"/>
      <c r="WAF41" s="135"/>
      <c r="WAG41" s="135"/>
      <c r="WAH41" s="135"/>
      <c r="WAI41" s="135"/>
      <c r="WAJ41" s="135"/>
      <c r="WAK41" s="135"/>
      <c r="WAL41" s="135"/>
      <c r="WAM41" s="135"/>
      <c r="WAN41" s="135"/>
      <c r="WAO41" s="135"/>
      <c r="WAP41" s="135"/>
      <c r="WAQ41" s="135"/>
      <c r="WAR41" s="135"/>
      <c r="WAS41" s="135"/>
      <c r="WAT41" s="135"/>
      <c r="WAU41" s="135"/>
      <c r="WAV41" s="135"/>
      <c r="WAW41" s="135"/>
      <c r="WAX41" s="135"/>
      <c r="WAY41" s="135"/>
      <c r="WAZ41" s="135"/>
      <c r="WBA41" s="135"/>
      <c r="WBB41" s="135"/>
      <c r="WBC41" s="135"/>
      <c r="WBD41" s="135"/>
      <c r="WBE41" s="135"/>
      <c r="WBF41" s="135"/>
      <c r="WBG41" s="135"/>
      <c r="WBH41" s="135"/>
      <c r="WBI41" s="135"/>
      <c r="WBJ41" s="135"/>
      <c r="WBK41" s="135"/>
      <c r="WBL41" s="135"/>
      <c r="WBM41" s="135"/>
      <c r="WBN41" s="135"/>
      <c r="WBO41" s="135"/>
      <c r="WBP41" s="135"/>
      <c r="WBQ41" s="135"/>
      <c r="WBR41" s="135"/>
      <c r="WBS41" s="135"/>
      <c r="WBT41" s="135"/>
      <c r="WBU41" s="135"/>
      <c r="WBV41" s="135"/>
      <c r="WBW41" s="135"/>
      <c r="WBX41" s="135"/>
      <c r="WBY41" s="135"/>
      <c r="WBZ41" s="135"/>
      <c r="WCA41" s="135"/>
      <c r="WCB41" s="135"/>
      <c r="WCC41" s="135"/>
      <c r="WCD41" s="135"/>
      <c r="WCE41" s="135"/>
      <c r="WCF41" s="135"/>
      <c r="WCG41" s="135"/>
      <c r="WCH41" s="135"/>
      <c r="WCI41" s="135"/>
      <c r="WCJ41" s="135"/>
      <c r="WCK41" s="135"/>
      <c r="WCL41" s="135"/>
      <c r="WCM41" s="135"/>
      <c r="WCN41" s="135"/>
      <c r="WCO41" s="135"/>
      <c r="WCP41" s="135"/>
      <c r="WCQ41" s="135"/>
      <c r="WCR41" s="135"/>
      <c r="WCS41" s="135"/>
      <c r="WCT41" s="135"/>
      <c r="WCU41" s="135"/>
      <c r="WCV41" s="135"/>
      <c r="WCW41" s="135"/>
      <c r="WCX41" s="135"/>
      <c r="WCY41" s="135"/>
      <c r="WCZ41" s="135"/>
      <c r="WDA41" s="135"/>
      <c r="WDB41" s="135"/>
      <c r="WDC41" s="135"/>
      <c r="WDD41" s="135"/>
      <c r="WDE41" s="135"/>
      <c r="WDF41" s="135"/>
      <c r="WDG41" s="135"/>
      <c r="WDH41" s="135"/>
      <c r="WDI41" s="135"/>
      <c r="WDJ41" s="135"/>
      <c r="WDK41" s="135"/>
      <c r="WDL41" s="135"/>
      <c r="WDM41" s="135"/>
      <c r="WDN41" s="135"/>
      <c r="WDO41" s="135"/>
      <c r="WDP41" s="135"/>
      <c r="WDQ41" s="135"/>
      <c r="WDR41" s="135"/>
      <c r="WDS41" s="135"/>
      <c r="WDT41" s="135"/>
      <c r="WDU41" s="135"/>
      <c r="WDV41" s="135"/>
      <c r="WDW41" s="135"/>
      <c r="WDX41" s="135"/>
      <c r="WDY41" s="135"/>
      <c r="WDZ41" s="135"/>
      <c r="WEA41" s="135"/>
      <c r="WEB41" s="135"/>
      <c r="WEC41" s="135"/>
      <c r="WED41" s="135"/>
      <c r="WEE41" s="135"/>
      <c r="WEF41" s="135"/>
      <c r="WEG41" s="135"/>
      <c r="WEH41" s="135"/>
      <c r="WEI41" s="135"/>
      <c r="WEJ41" s="135"/>
      <c r="WEK41" s="135"/>
      <c r="WEL41" s="135"/>
      <c r="WEM41" s="135"/>
      <c r="WEN41" s="135"/>
      <c r="WEO41" s="135"/>
      <c r="WEP41" s="135"/>
      <c r="WEQ41" s="135"/>
      <c r="WER41" s="135"/>
      <c r="WES41" s="135"/>
      <c r="WET41" s="135"/>
      <c r="WEU41" s="135"/>
      <c r="WEV41" s="135"/>
      <c r="WEW41" s="135"/>
      <c r="WEX41" s="135"/>
      <c r="WEY41" s="135"/>
      <c r="WEZ41" s="135"/>
      <c r="WFA41" s="135"/>
      <c r="WFB41" s="135"/>
      <c r="WFC41" s="135"/>
      <c r="WFD41" s="135"/>
      <c r="WFE41" s="135"/>
      <c r="WFF41" s="135"/>
      <c r="WFG41" s="135"/>
      <c r="WFH41" s="135"/>
      <c r="WFI41" s="135"/>
      <c r="WFJ41" s="135"/>
      <c r="WFK41" s="135"/>
      <c r="WFL41" s="135"/>
      <c r="WFM41" s="135"/>
      <c r="WFN41" s="135"/>
      <c r="WFO41" s="135"/>
      <c r="WFP41" s="135"/>
      <c r="WFQ41" s="135"/>
      <c r="WFR41" s="135"/>
      <c r="WFS41" s="135"/>
      <c r="WFT41" s="135"/>
      <c r="WFU41" s="135"/>
      <c r="WFV41" s="135"/>
      <c r="WFW41" s="135"/>
      <c r="WFX41" s="135"/>
      <c r="WFY41" s="135"/>
      <c r="WFZ41" s="135"/>
      <c r="WGA41" s="135"/>
      <c r="WGB41" s="135"/>
      <c r="WGC41" s="135"/>
      <c r="WGD41" s="135"/>
      <c r="WGE41" s="135"/>
      <c r="WGF41" s="135"/>
      <c r="WGG41" s="135"/>
      <c r="WGH41" s="135"/>
      <c r="WGI41" s="135"/>
      <c r="WGJ41" s="135"/>
      <c r="WGK41" s="135"/>
      <c r="WGL41" s="135"/>
      <c r="WGM41" s="135"/>
      <c r="WGN41" s="135"/>
      <c r="WGO41" s="135"/>
      <c r="WGP41" s="135"/>
      <c r="WGQ41" s="135"/>
      <c r="WGR41" s="135"/>
      <c r="WGS41" s="135"/>
      <c r="WGT41" s="135"/>
      <c r="WGU41" s="135"/>
      <c r="WGV41" s="135"/>
      <c r="WGW41" s="135"/>
      <c r="WGX41" s="135"/>
      <c r="WGY41" s="135"/>
      <c r="WGZ41" s="135"/>
      <c r="WHA41" s="135"/>
      <c r="WHB41" s="135"/>
      <c r="WHC41" s="135"/>
      <c r="WHD41" s="135"/>
      <c r="WHE41" s="135"/>
      <c r="WHF41" s="135"/>
      <c r="WHG41" s="135"/>
      <c r="WHH41" s="135"/>
      <c r="WHI41" s="135"/>
      <c r="WHJ41" s="135"/>
      <c r="WHK41" s="135"/>
      <c r="WHL41" s="135"/>
      <c r="WHM41" s="135"/>
      <c r="WHN41" s="135"/>
      <c r="WHO41" s="135"/>
      <c r="WHP41" s="135"/>
      <c r="WHQ41" s="135"/>
      <c r="WHR41" s="135"/>
      <c r="WHS41" s="135"/>
      <c r="WHT41" s="135"/>
      <c r="WHU41" s="135"/>
      <c r="WHV41" s="135"/>
      <c r="WHW41" s="135"/>
      <c r="WHX41" s="135"/>
      <c r="WHY41" s="135"/>
      <c r="WHZ41" s="135"/>
      <c r="WIA41" s="135"/>
      <c r="WIB41" s="135"/>
      <c r="WIC41" s="135"/>
      <c r="WID41" s="135"/>
      <c r="WIE41" s="135"/>
      <c r="WIF41" s="135"/>
      <c r="WIG41" s="135"/>
      <c r="WIH41" s="135"/>
      <c r="WII41" s="135"/>
      <c r="WIJ41" s="135"/>
      <c r="WIK41" s="135"/>
      <c r="WIL41" s="135"/>
      <c r="WIM41" s="135"/>
      <c r="WIN41" s="135"/>
      <c r="WIO41" s="135"/>
      <c r="WIP41" s="135"/>
      <c r="WIQ41" s="135"/>
      <c r="WIR41" s="135"/>
      <c r="WIS41" s="135"/>
      <c r="WIT41" s="135"/>
      <c r="WIU41" s="135"/>
      <c r="WIV41" s="135"/>
      <c r="WIW41" s="135"/>
      <c r="WIX41" s="135"/>
      <c r="WIY41" s="135"/>
      <c r="WIZ41" s="135"/>
      <c r="WJA41" s="135"/>
      <c r="WJB41" s="135"/>
      <c r="WJC41" s="135"/>
      <c r="WJD41" s="135"/>
      <c r="WJE41" s="135"/>
      <c r="WJF41" s="135"/>
      <c r="WJG41" s="135"/>
      <c r="WJH41" s="135"/>
      <c r="WJI41" s="135"/>
      <c r="WJJ41" s="135"/>
      <c r="WJK41" s="135"/>
      <c r="WJL41" s="135"/>
      <c r="WJM41" s="135"/>
      <c r="WJN41" s="135"/>
      <c r="WJO41" s="135"/>
      <c r="WJP41" s="135"/>
      <c r="WJQ41" s="135"/>
      <c r="WJR41" s="135"/>
      <c r="WJS41" s="135"/>
      <c r="WJT41" s="135"/>
      <c r="WJU41" s="135"/>
      <c r="WJV41" s="135"/>
      <c r="WJW41" s="135"/>
      <c r="WJX41" s="135"/>
      <c r="WJY41" s="135"/>
      <c r="WJZ41" s="135"/>
      <c r="WKA41" s="135"/>
      <c r="WKB41" s="135"/>
      <c r="WKC41" s="135"/>
      <c r="WKD41" s="135"/>
      <c r="WKE41" s="135"/>
      <c r="WKF41" s="135"/>
      <c r="WKG41" s="135"/>
      <c r="WKH41" s="135"/>
      <c r="WKI41" s="135"/>
      <c r="WKJ41" s="135"/>
      <c r="WKK41" s="135"/>
      <c r="WKL41" s="135"/>
      <c r="WKM41" s="135"/>
      <c r="WKN41" s="135"/>
      <c r="WKO41" s="135"/>
      <c r="WKP41" s="135"/>
      <c r="WKQ41" s="135"/>
      <c r="WKR41" s="135"/>
      <c r="WKS41" s="135"/>
      <c r="WKT41" s="135"/>
      <c r="WKU41" s="135"/>
      <c r="WKV41" s="135"/>
      <c r="WKW41" s="135"/>
      <c r="WKX41" s="135"/>
      <c r="WKY41" s="135"/>
      <c r="WKZ41" s="135"/>
      <c r="WLA41" s="135"/>
      <c r="WLB41" s="135"/>
      <c r="WLC41" s="135"/>
      <c r="WLD41" s="135"/>
      <c r="WLE41" s="135"/>
      <c r="WLF41" s="135"/>
      <c r="WLG41" s="135"/>
      <c r="WLH41" s="135"/>
      <c r="WLI41" s="135"/>
      <c r="WLJ41" s="135"/>
      <c r="WLK41" s="135"/>
      <c r="WLL41" s="135"/>
      <c r="WLM41" s="135"/>
      <c r="WLN41" s="135"/>
      <c r="WLO41" s="135"/>
      <c r="WLP41" s="135"/>
      <c r="WLQ41" s="135"/>
      <c r="WLR41" s="135"/>
      <c r="WLS41" s="135"/>
      <c r="WLT41" s="135"/>
      <c r="WLU41" s="135"/>
      <c r="WLV41" s="135"/>
      <c r="WLW41" s="135"/>
      <c r="WLX41" s="135"/>
      <c r="WLY41" s="135"/>
      <c r="WLZ41" s="135"/>
      <c r="WMA41" s="135"/>
      <c r="WMB41" s="135"/>
      <c r="WMC41" s="135"/>
      <c r="WMD41" s="135"/>
      <c r="WME41" s="135"/>
      <c r="WMF41" s="135"/>
      <c r="WMG41" s="135"/>
      <c r="WMH41" s="135"/>
      <c r="WMI41" s="135"/>
      <c r="WMJ41" s="135"/>
      <c r="WMK41" s="135"/>
      <c r="WML41" s="135"/>
      <c r="WMM41" s="135"/>
      <c r="WMN41" s="135"/>
      <c r="WMO41" s="135"/>
      <c r="WMP41" s="135"/>
      <c r="WMQ41" s="135"/>
      <c r="WMR41" s="135"/>
      <c r="WMS41" s="135"/>
      <c r="WMT41" s="135"/>
      <c r="WMU41" s="135"/>
      <c r="WMV41" s="135"/>
      <c r="WMW41" s="135"/>
      <c r="WMX41" s="135"/>
      <c r="WMY41" s="135"/>
      <c r="WMZ41" s="135"/>
      <c r="WNA41" s="135"/>
      <c r="WNB41" s="135"/>
      <c r="WNC41" s="135"/>
      <c r="WND41" s="135"/>
      <c r="WNE41" s="135"/>
      <c r="WNF41" s="135"/>
      <c r="WNG41" s="135"/>
      <c r="WNH41" s="135"/>
      <c r="WNI41" s="135"/>
      <c r="WNJ41" s="135"/>
      <c r="WNK41" s="135"/>
      <c r="WNL41" s="135"/>
      <c r="WNM41" s="135"/>
      <c r="WNN41" s="135"/>
      <c r="WNO41" s="135"/>
      <c r="WNP41" s="135"/>
      <c r="WNQ41" s="135"/>
      <c r="WNR41" s="135"/>
      <c r="WNS41" s="135"/>
      <c r="WNT41" s="135"/>
      <c r="WNU41" s="135"/>
      <c r="WNV41" s="135"/>
      <c r="WNW41" s="135"/>
      <c r="WNX41" s="135"/>
      <c r="WNY41" s="135"/>
      <c r="WNZ41" s="135"/>
      <c r="WOA41" s="135"/>
      <c r="WOB41" s="135"/>
      <c r="WOC41" s="135"/>
      <c r="WOD41" s="135"/>
      <c r="WOE41" s="135"/>
      <c r="WOF41" s="135"/>
      <c r="WOG41" s="135"/>
      <c r="WOH41" s="135"/>
      <c r="WOI41" s="135"/>
      <c r="WOJ41" s="135"/>
      <c r="WOK41" s="135"/>
      <c r="WOL41" s="135"/>
      <c r="WOM41" s="135"/>
      <c r="WON41" s="135"/>
      <c r="WOO41" s="135"/>
      <c r="WOP41" s="135"/>
      <c r="WOQ41" s="135"/>
      <c r="WOR41" s="135"/>
      <c r="WOS41" s="135"/>
      <c r="WOT41" s="135"/>
      <c r="WOU41" s="135"/>
      <c r="WOV41" s="135"/>
      <c r="WOW41" s="135"/>
      <c r="WOX41" s="135"/>
      <c r="WOY41" s="135"/>
      <c r="WOZ41" s="135"/>
      <c r="WPA41" s="135"/>
      <c r="WPB41" s="135"/>
      <c r="WPC41" s="135"/>
      <c r="WPD41" s="135"/>
      <c r="WPE41" s="135"/>
      <c r="WPF41" s="135"/>
      <c r="WPG41" s="135"/>
      <c r="WPH41" s="135"/>
      <c r="WPI41" s="135"/>
      <c r="WPJ41" s="135"/>
      <c r="WPK41" s="135"/>
      <c r="WPL41" s="135"/>
      <c r="WPM41" s="135"/>
      <c r="WPN41" s="135"/>
      <c r="WPO41" s="135"/>
      <c r="WPP41" s="135"/>
      <c r="WPQ41" s="135"/>
      <c r="WPR41" s="135"/>
      <c r="WPS41" s="135"/>
      <c r="WPT41" s="135"/>
      <c r="WPU41" s="135"/>
      <c r="WPV41" s="135"/>
      <c r="WPW41" s="135"/>
      <c r="WPX41" s="135"/>
      <c r="WPY41" s="135"/>
      <c r="WPZ41" s="135"/>
      <c r="WQA41" s="135"/>
      <c r="WQB41" s="135"/>
      <c r="WQC41" s="135"/>
      <c r="WQD41" s="135"/>
      <c r="WQE41" s="135"/>
      <c r="WQF41" s="135"/>
      <c r="WQG41" s="135"/>
      <c r="WQH41" s="135"/>
      <c r="WQI41" s="135"/>
      <c r="WQJ41" s="135"/>
      <c r="WQK41" s="135"/>
      <c r="WQL41" s="135"/>
      <c r="WQM41" s="135"/>
      <c r="WQN41" s="135"/>
      <c r="WQO41" s="135"/>
      <c r="WQP41" s="135"/>
      <c r="WQQ41" s="135"/>
      <c r="WQR41" s="135"/>
      <c r="WQS41" s="135"/>
      <c r="WQT41" s="135"/>
      <c r="WQU41" s="135"/>
      <c r="WQV41" s="135"/>
      <c r="WQW41" s="135"/>
      <c r="WQX41" s="135"/>
      <c r="WQY41" s="135"/>
      <c r="WQZ41" s="135"/>
      <c r="WRA41" s="135"/>
      <c r="WRB41" s="135"/>
      <c r="WRC41" s="135"/>
      <c r="WRD41" s="135"/>
      <c r="WRE41" s="135"/>
      <c r="WRF41" s="135"/>
      <c r="WRG41" s="135"/>
      <c r="WRH41" s="135"/>
      <c r="WRI41" s="135"/>
      <c r="WRJ41" s="135"/>
      <c r="WRK41" s="135"/>
      <c r="WRL41" s="135"/>
      <c r="WRM41" s="135"/>
      <c r="WRN41" s="135"/>
      <c r="WRO41" s="135"/>
      <c r="WRP41" s="135"/>
      <c r="WRQ41" s="135"/>
      <c r="WRR41" s="135"/>
      <c r="WRS41" s="135"/>
      <c r="WRT41" s="135"/>
      <c r="WRU41" s="135"/>
      <c r="WRV41" s="135"/>
      <c r="WRW41" s="135"/>
      <c r="WRX41" s="135"/>
      <c r="WRY41" s="135"/>
      <c r="WRZ41" s="135"/>
      <c r="WSA41" s="135"/>
      <c r="WSB41" s="135"/>
      <c r="WSC41" s="135"/>
      <c r="WSD41" s="135"/>
      <c r="WSE41" s="135"/>
      <c r="WSF41" s="135"/>
      <c r="WSG41" s="135"/>
      <c r="WSH41" s="135"/>
      <c r="WSI41" s="135"/>
      <c r="WSJ41" s="135"/>
      <c r="WSK41" s="135"/>
      <c r="WSL41" s="135"/>
      <c r="WSM41" s="135"/>
      <c r="WSN41" s="135"/>
      <c r="WSO41" s="135"/>
      <c r="WSP41" s="135"/>
      <c r="WSQ41" s="135"/>
      <c r="WSR41" s="135"/>
      <c r="WSS41" s="135"/>
      <c r="WST41" s="135"/>
      <c r="WSU41" s="135"/>
      <c r="WSV41" s="135"/>
      <c r="WSW41" s="135"/>
      <c r="WSX41" s="135"/>
      <c r="WSY41" s="135"/>
      <c r="WSZ41" s="135"/>
      <c r="WTA41" s="135"/>
      <c r="WTB41" s="135"/>
      <c r="WTC41" s="135"/>
      <c r="WTD41" s="135"/>
      <c r="WTE41" s="135"/>
      <c r="WTF41" s="135"/>
      <c r="WTG41" s="135"/>
      <c r="WTH41" s="135"/>
      <c r="WTI41" s="135"/>
      <c r="WTJ41" s="135"/>
      <c r="WTK41" s="135"/>
      <c r="WTL41" s="135"/>
      <c r="WTM41" s="135"/>
      <c r="WTN41" s="135"/>
      <c r="WTO41" s="135"/>
      <c r="WTP41" s="135"/>
      <c r="WTQ41" s="135"/>
      <c r="WTR41" s="135"/>
      <c r="WTS41" s="135"/>
      <c r="WTT41" s="135"/>
      <c r="WTU41" s="135"/>
      <c r="WTV41" s="135"/>
      <c r="WTW41" s="135"/>
      <c r="WTX41" s="135"/>
      <c r="WTY41" s="135"/>
      <c r="WTZ41" s="135"/>
      <c r="WUA41" s="135"/>
      <c r="WUB41" s="135"/>
      <c r="WUC41" s="135"/>
      <c r="WUD41" s="135"/>
      <c r="WUE41" s="135"/>
      <c r="WUF41" s="135"/>
      <c r="WUG41" s="135"/>
      <c r="WUH41" s="135"/>
      <c r="WUI41" s="135"/>
      <c r="WUJ41" s="135"/>
      <c r="WUK41" s="135"/>
      <c r="WUL41" s="135"/>
      <c r="WUM41" s="135"/>
      <c r="WUN41" s="135"/>
      <c r="WUO41" s="135"/>
      <c r="WUP41" s="135"/>
      <c r="WUQ41" s="135"/>
      <c r="WUR41" s="135"/>
      <c r="WUS41" s="135"/>
      <c r="WUT41" s="135"/>
      <c r="WUU41" s="135"/>
      <c r="WUV41" s="135"/>
      <c r="WUW41" s="135"/>
      <c r="WUX41" s="135"/>
      <c r="WUY41" s="135"/>
      <c r="WUZ41" s="135"/>
      <c r="WVA41" s="135"/>
      <c r="WVB41" s="135"/>
      <c r="WVC41" s="135"/>
      <c r="WVD41" s="135"/>
      <c r="WVE41" s="135"/>
      <c r="WVF41" s="135"/>
      <c r="WVG41" s="135"/>
      <c r="WVH41" s="135"/>
      <c r="WVI41" s="135"/>
      <c r="WVJ41" s="135"/>
      <c r="WVK41" s="135"/>
      <c r="WVL41" s="135"/>
      <c r="WVM41" s="135"/>
      <c r="WVN41" s="135"/>
      <c r="WVO41" s="135"/>
      <c r="WVP41" s="135"/>
      <c r="WVQ41" s="135"/>
      <c r="WVR41" s="135"/>
      <c r="WVS41" s="135"/>
      <c r="WVT41" s="135"/>
      <c r="WVU41" s="135"/>
      <c r="WVV41" s="135"/>
      <c r="WVW41" s="135"/>
      <c r="WVX41" s="135"/>
      <c r="WVY41" s="135"/>
      <c r="WVZ41" s="135"/>
      <c r="WWA41" s="135"/>
      <c r="WWB41" s="135"/>
      <c r="WWC41" s="135"/>
      <c r="WWD41" s="135"/>
      <c r="WWE41" s="135"/>
      <c r="WWF41" s="135"/>
      <c r="WWG41" s="135"/>
      <c r="WWH41" s="135"/>
      <c r="WWI41" s="135"/>
      <c r="WWJ41" s="135"/>
      <c r="WWK41" s="135"/>
      <c r="WWL41" s="135"/>
      <c r="WWM41" s="135"/>
      <c r="WWN41" s="135"/>
      <c r="WWO41" s="135"/>
      <c r="WWP41" s="135"/>
      <c r="WWQ41" s="135"/>
      <c r="WWR41" s="135"/>
      <c r="WWS41" s="135"/>
      <c r="WWT41" s="135"/>
      <c r="WWU41" s="135"/>
      <c r="WWV41" s="135"/>
      <c r="WWW41" s="135"/>
      <c r="WWX41" s="135"/>
      <c r="WWY41" s="135"/>
      <c r="WWZ41" s="135"/>
      <c r="WXA41" s="135"/>
      <c r="WXB41" s="135"/>
      <c r="WXC41" s="135"/>
      <c r="WXD41" s="135"/>
      <c r="WXE41" s="135"/>
      <c r="WXF41" s="135"/>
      <c r="WXG41" s="135"/>
      <c r="WXH41" s="135"/>
      <c r="WXI41" s="135"/>
      <c r="WXJ41" s="135"/>
      <c r="WXK41" s="135"/>
      <c r="WXL41" s="135"/>
      <c r="WXM41" s="135"/>
      <c r="WXN41" s="135"/>
      <c r="WXO41" s="135"/>
      <c r="WXP41" s="135"/>
      <c r="WXQ41" s="135"/>
      <c r="WXR41" s="135"/>
      <c r="WXS41" s="135"/>
      <c r="WXT41" s="135"/>
      <c r="WXU41" s="135"/>
      <c r="WXV41" s="135"/>
      <c r="WXW41" s="135"/>
      <c r="WXX41" s="135"/>
      <c r="WXY41" s="135"/>
      <c r="WXZ41" s="135"/>
      <c r="WYA41" s="135"/>
      <c r="WYB41" s="135"/>
      <c r="WYC41" s="135"/>
      <c r="WYD41" s="135"/>
      <c r="WYE41" s="135"/>
      <c r="WYF41" s="135"/>
      <c r="WYG41" s="135"/>
      <c r="WYH41" s="135"/>
      <c r="WYI41" s="135"/>
      <c r="WYJ41" s="135"/>
      <c r="WYK41" s="135"/>
      <c r="WYL41" s="135"/>
      <c r="WYM41" s="135"/>
      <c r="WYN41" s="135"/>
      <c r="WYO41" s="135"/>
      <c r="WYP41" s="135"/>
      <c r="WYQ41" s="135"/>
      <c r="WYR41" s="135"/>
      <c r="WYS41" s="135"/>
      <c r="WYT41" s="135"/>
      <c r="WYU41" s="135"/>
      <c r="WYV41" s="135"/>
      <c r="WYW41" s="135"/>
      <c r="WYX41" s="135"/>
      <c r="WYY41" s="135"/>
      <c r="WYZ41" s="135"/>
      <c r="WZA41" s="135"/>
      <c r="WZB41" s="135"/>
      <c r="WZC41" s="135"/>
      <c r="WZD41" s="135"/>
      <c r="WZE41" s="135"/>
      <c r="WZF41" s="135"/>
      <c r="WZG41" s="135"/>
      <c r="WZH41" s="135"/>
      <c r="WZI41" s="135"/>
      <c r="WZJ41" s="135"/>
      <c r="WZK41" s="135"/>
      <c r="WZL41" s="135"/>
      <c r="WZM41" s="135"/>
      <c r="WZN41" s="135"/>
      <c r="WZO41" s="135"/>
      <c r="WZP41" s="135"/>
      <c r="WZQ41" s="135"/>
      <c r="WZR41" s="135"/>
      <c r="WZS41" s="135"/>
      <c r="WZT41" s="135"/>
      <c r="WZU41" s="135"/>
      <c r="WZV41" s="135"/>
      <c r="WZW41" s="135"/>
      <c r="WZX41" s="135"/>
      <c r="WZY41" s="135"/>
      <c r="WZZ41" s="135"/>
      <c r="XAA41" s="135"/>
      <c r="XAB41" s="135"/>
      <c r="XAC41" s="135"/>
      <c r="XAD41" s="135"/>
      <c r="XAE41" s="135"/>
      <c r="XAF41" s="135"/>
      <c r="XAG41" s="135"/>
      <c r="XAH41" s="135"/>
      <c r="XAI41" s="135"/>
      <c r="XAJ41" s="135"/>
      <c r="XAK41" s="135"/>
      <c r="XAL41" s="135"/>
      <c r="XAM41" s="135"/>
      <c r="XAN41" s="135"/>
      <c r="XAO41" s="135"/>
      <c r="XAP41" s="135"/>
      <c r="XAQ41" s="135"/>
      <c r="XAR41" s="135"/>
      <c r="XAS41" s="135"/>
      <c r="XAT41" s="135"/>
      <c r="XAU41" s="135"/>
      <c r="XAV41" s="135"/>
      <c r="XAW41" s="135"/>
      <c r="XAX41" s="135"/>
      <c r="XAY41" s="135"/>
      <c r="XAZ41" s="135"/>
      <c r="XBA41" s="135"/>
      <c r="XBB41" s="135"/>
      <c r="XBC41" s="135"/>
      <c r="XBD41" s="135"/>
      <c r="XBE41" s="135"/>
      <c r="XBF41" s="135"/>
      <c r="XBG41" s="135"/>
      <c r="XBH41" s="135"/>
      <c r="XBI41" s="135"/>
      <c r="XBJ41" s="135"/>
    </row>
    <row r="42" spans="1:16286">
      <c r="B42" s="65"/>
      <c r="C42" s="30" t="s">
        <v>3</v>
      </c>
      <c r="D42" s="5"/>
      <c r="E42" s="457"/>
      <c r="F42" s="78"/>
      <c r="G42" s="457"/>
      <c r="H42" s="78"/>
      <c r="I42" s="457"/>
      <c r="J42" s="78"/>
      <c r="K42" s="457"/>
      <c r="L42" s="78"/>
      <c r="M42" s="457"/>
      <c r="N42" s="78"/>
      <c r="O42" s="457"/>
      <c r="P42" s="78"/>
      <c r="Q42" s="457"/>
      <c r="R42" s="78"/>
      <c r="S42" s="457"/>
      <c r="T42" s="78"/>
      <c r="U42" s="457"/>
      <c r="V42" s="78"/>
      <c r="W42" s="457"/>
      <c r="X42" s="125"/>
      <c r="Y42" s="466"/>
      <c r="Z42" s="78"/>
      <c r="AA42" s="480"/>
      <c r="AB42" s="107"/>
      <c r="AC42" s="457"/>
      <c r="AD42" s="107"/>
      <c r="AE42" s="457"/>
      <c r="AF42" s="107"/>
      <c r="AG42" s="457"/>
      <c r="AH42" s="107"/>
      <c r="AI42" s="457"/>
      <c r="AJ42" s="107"/>
      <c r="AK42" s="457"/>
      <c r="AL42" s="107"/>
      <c r="AM42" s="101">
        <f>SUM(AM16:AM41)</f>
        <v>10881</v>
      </c>
      <c r="AN42" s="101">
        <f>SUM(AN16:AN41)</f>
        <v>117121.99589999999</v>
      </c>
      <c r="AO42" s="96"/>
      <c r="AP42" s="96"/>
      <c r="AQ42" s="457"/>
      <c r="AR42" s="78"/>
      <c r="AS42" s="506"/>
      <c r="AT42" s="78"/>
      <c r="AU42" s="506"/>
      <c r="AV42" s="78"/>
      <c r="AW42" s="506"/>
      <c r="AX42" s="78"/>
      <c r="AY42" s="506"/>
      <c r="AZ42" s="78"/>
      <c r="BA42" s="506"/>
      <c r="BB42" s="78"/>
      <c r="BC42" s="506"/>
      <c r="BD42" s="78"/>
      <c r="BE42" s="506"/>
      <c r="BF42" s="78"/>
      <c r="BG42" s="506"/>
      <c r="BH42" s="78"/>
      <c r="BI42" s="101">
        <f>SUM(BI16:BI41)</f>
        <v>4577</v>
      </c>
      <c r="BJ42" s="101">
        <f>SUM(BJ16:BJ41)</f>
        <v>49266.370299999995</v>
      </c>
      <c r="BL42" s="440"/>
      <c r="BM42" s="78"/>
      <c r="BN42" s="447"/>
      <c r="BO42" s="78"/>
      <c r="BP42" s="447"/>
      <c r="BQ42" s="78"/>
      <c r="BR42" s="447"/>
      <c r="BS42" s="78"/>
      <c r="BT42" s="447"/>
      <c r="BU42" s="78"/>
      <c r="BV42" s="101">
        <f>SUM(BV16:BV41)</f>
        <v>2178</v>
      </c>
      <c r="BW42" s="101">
        <f>SUM(BW16:BW41)</f>
        <v>23443.7742</v>
      </c>
      <c r="BX42" s="96"/>
      <c r="BY42" s="104"/>
      <c r="BZ42" s="89">
        <f>SUM(BZ16:BZ41)</f>
        <v>17636</v>
      </c>
      <c r="CA42" s="101">
        <f>SUM(CA16:CA41)</f>
        <v>189832.14039999997</v>
      </c>
      <c r="CB42" s="96"/>
      <c r="CC42" s="187"/>
      <c r="CD42" s="96"/>
      <c r="CE42" s="466"/>
      <c r="CF42" s="219"/>
      <c r="CG42" s="714"/>
      <c r="CH42" s="219"/>
      <c r="CI42" s="714"/>
      <c r="CJ42" s="219"/>
      <c r="CK42" s="714"/>
      <c r="CL42" s="219"/>
      <c r="CM42" s="714"/>
      <c r="CN42" s="219"/>
      <c r="CO42" s="714"/>
      <c r="CP42" s="219"/>
      <c r="CQ42" s="714"/>
      <c r="CR42" s="219"/>
      <c r="CS42" s="89">
        <f>SUM(CS16:CS41)</f>
        <v>2118</v>
      </c>
      <c r="CT42" s="101">
        <f>SUM(CT16:CT41)</f>
        <v>22797.940200000001</v>
      </c>
      <c r="CU42" s="96"/>
      <c r="CV42" s="187"/>
      <c r="CW42" s="457"/>
      <c r="CX42" s="78"/>
      <c r="CY42" s="506"/>
      <c r="CZ42" s="78"/>
      <c r="DA42" s="506"/>
      <c r="DB42" s="78"/>
      <c r="DC42" s="506"/>
      <c r="DD42" s="78"/>
      <c r="DE42" s="506"/>
      <c r="DF42" s="107"/>
      <c r="DG42" s="506"/>
      <c r="DH42" s="107"/>
      <c r="DI42" s="506"/>
      <c r="DJ42" s="107"/>
      <c r="DK42" s="506"/>
      <c r="DL42" s="107"/>
      <c r="DM42" s="506"/>
      <c r="DN42" s="107"/>
      <c r="DO42" s="506"/>
      <c r="DP42" s="107"/>
      <c r="DQ42" s="506"/>
      <c r="DR42" s="107"/>
      <c r="DS42" s="506"/>
      <c r="DT42" s="107"/>
      <c r="DU42" s="89">
        <f>SUM(DU16:DU41)</f>
        <v>7620</v>
      </c>
      <c r="DV42" s="101">
        <f>SUM(DV16:DV41)</f>
        <v>82020.917999999991</v>
      </c>
      <c r="DW42" s="96"/>
      <c r="DX42" s="96"/>
      <c r="DY42" s="457"/>
      <c r="DZ42" s="78"/>
      <c r="EA42" s="495"/>
      <c r="EB42" s="78"/>
      <c r="EC42" s="495"/>
      <c r="ED42" s="78"/>
      <c r="EE42" s="495"/>
      <c r="EF42" s="78"/>
      <c r="EG42" s="495"/>
      <c r="EH42" s="78"/>
      <c r="EI42" s="480"/>
      <c r="EJ42" s="78"/>
      <c r="EK42" s="495"/>
      <c r="EL42" s="78"/>
      <c r="EM42" s="495"/>
      <c r="EN42" s="78"/>
      <c r="EO42" s="495"/>
      <c r="EP42" s="78"/>
      <c r="EQ42" s="495"/>
      <c r="ER42" s="78"/>
      <c r="ES42" s="495"/>
      <c r="ET42" s="78"/>
      <c r="EU42" s="503"/>
      <c r="EV42" s="78"/>
      <c r="EW42" s="503"/>
      <c r="EX42" s="78"/>
      <c r="EY42" s="257">
        <f>SUM(EY16:EY41)</f>
        <v>8769</v>
      </c>
      <c r="EZ42" s="101">
        <f>SUM(EZ16:EZ41)</f>
        <v>94388.639100000015</v>
      </c>
      <c r="FA42" s="96"/>
      <c r="FB42" s="104"/>
      <c r="FC42" s="89">
        <f>SUM(FC16:FC41)</f>
        <v>18507</v>
      </c>
      <c r="FD42" s="101">
        <f>SUM(FD16:FD41)</f>
        <v>199207.49729999999</v>
      </c>
      <c r="FE42" s="96"/>
      <c r="FF42" s="96"/>
      <c r="FG42" s="457"/>
      <c r="FH42" s="78"/>
      <c r="FI42" s="506"/>
      <c r="FJ42" s="78"/>
      <c r="FK42" s="506"/>
      <c r="FL42" s="78"/>
      <c r="FM42" s="506"/>
      <c r="FN42" s="78"/>
      <c r="FO42" s="89">
        <f>SUM(FO16:FO41)</f>
        <v>1297</v>
      </c>
      <c r="FP42" s="101">
        <f>SUM(FP16:FP41)</f>
        <v>13960.7783</v>
      </c>
      <c r="FQ42" s="96"/>
      <c r="FR42" s="457"/>
      <c r="FS42" s="78"/>
      <c r="FT42" s="506"/>
      <c r="FU42" s="78"/>
      <c r="FV42" s="506"/>
      <c r="FW42" s="78"/>
      <c r="FX42" s="506"/>
      <c r="FY42" s="78"/>
      <c r="FZ42" s="506"/>
      <c r="GA42" s="78"/>
      <c r="GB42" s="506"/>
      <c r="GC42" s="78"/>
      <c r="GD42" s="506"/>
      <c r="GE42" s="78"/>
      <c r="GF42" s="506"/>
      <c r="GG42" s="78"/>
      <c r="GH42" s="89">
        <f>SUM(GH16:GH41)</f>
        <v>3005</v>
      </c>
      <c r="GI42" s="101">
        <f>SUM(GI16:GI41)</f>
        <v>32345.519499999999</v>
      </c>
      <c r="GJ42" s="96"/>
      <c r="GK42" s="96"/>
      <c r="GL42" s="457"/>
      <c r="GM42" s="78"/>
      <c r="GN42" s="506"/>
      <c r="GO42" s="78"/>
      <c r="GP42" s="506"/>
      <c r="GQ42" s="182"/>
      <c r="GR42" s="506"/>
      <c r="GS42" s="182"/>
      <c r="GT42" s="506"/>
      <c r="GU42" s="182"/>
      <c r="GV42" s="506"/>
      <c r="GW42" s="182"/>
      <c r="GX42" s="506"/>
      <c r="GY42" s="182"/>
      <c r="GZ42" s="89">
        <f>SUM(GZ16:GZ41)</f>
        <v>5013</v>
      </c>
      <c r="HA42" s="101">
        <f>SUM(HA16:HA41)</f>
        <v>53959.430700000004</v>
      </c>
      <c r="HB42" s="96"/>
      <c r="HC42" s="96"/>
      <c r="HD42" s="457"/>
      <c r="HE42" s="78"/>
      <c r="HF42" s="457"/>
      <c r="HG42" s="78"/>
      <c r="HH42" s="457"/>
      <c r="HI42" s="78"/>
      <c r="HJ42" s="457"/>
      <c r="HK42" s="78"/>
      <c r="HL42" s="457"/>
      <c r="HM42" s="78"/>
      <c r="HN42" s="457"/>
      <c r="HO42" s="78"/>
      <c r="HP42" s="457"/>
      <c r="HQ42" s="78"/>
      <c r="HR42" s="89">
        <f>SUM(HR16:HR41)</f>
        <v>3797</v>
      </c>
      <c r="HS42" s="101">
        <f>SUM(HS16:HS41)</f>
        <v>40870.528299999998</v>
      </c>
      <c r="HT42" s="96"/>
      <c r="HU42" s="104"/>
      <c r="HV42" s="89">
        <f>SUM(HV16:HV41)</f>
        <v>10107</v>
      </c>
      <c r="HW42" s="101">
        <f>SUM(HW16:HW41)</f>
        <v>108790.73729999999</v>
      </c>
      <c r="HX42" s="96"/>
      <c r="HY42" s="104"/>
      <c r="HZ42" s="89">
        <f>SUM(HZ16:HZ41)</f>
        <v>3005</v>
      </c>
      <c r="IA42" s="101">
        <f>SUM(IA16:IA41)</f>
        <v>32345.519499999999</v>
      </c>
      <c r="IB42" s="96"/>
      <c r="IC42" s="104"/>
      <c r="ID42" s="89">
        <f>SUM(ID16:ID41)</f>
        <v>13112</v>
      </c>
      <c r="IE42" s="101">
        <f>SUM(IE16:IE41)</f>
        <v>141136.25679999997</v>
      </c>
      <c r="IF42" s="96"/>
      <c r="IG42" s="104"/>
      <c r="IH42" s="89">
        <f>SUM(IH16:IH41)</f>
        <v>49255</v>
      </c>
      <c r="II42" s="101">
        <f>SUM(II16:II41)</f>
        <v>530175.89449999994</v>
      </c>
      <c r="IJ42" s="96"/>
      <c r="IK42" s="96"/>
      <c r="IL42" s="96"/>
      <c r="IM42" s="440"/>
      <c r="IN42" s="78"/>
      <c r="IO42" s="447"/>
      <c r="IP42" s="78"/>
      <c r="IQ42" s="447"/>
      <c r="IR42" s="78"/>
      <c r="IS42" s="447"/>
      <c r="IT42" s="78"/>
      <c r="IU42" s="447"/>
      <c r="IV42" s="78"/>
      <c r="IW42" s="440"/>
      <c r="IX42" s="78"/>
      <c r="IY42" s="440"/>
      <c r="IZ42" s="78"/>
      <c r="JA42" s="440"/>
      <c r="JB42" s="78"/>
      <c r="JC42" s="440"/>
      <c r="JD42" s="78"/>
      <c r="JE42" s="89">
        <f>SUM(JE19:JE33)</f>
        <v>2954</v>
      </c>
      <c r="JF42" s="101">
        <f>SUM(JF16:JF41)</f>
        <v>31796.560600000001</v>
      </c>
      <c r="JG42" s="96"/>
      <c r="JH42" s="96"/>
      <c r="JI42" s="440"/>
      <c r="JJ42" s="78"/>
      <c r="JK42" s="447"/>
      <c r="JL42" s="78"/>
      <c r="JM42" s="447"/>
      <c r="JN42" s="78"/>
      <c r="JO42" s="440"/>
      <c r="JP42" s="78"/>
      <c r="JQ42" s="440"/>
      <c r="JR42" s="78"/>
      <c r="JS42" s="440"/>
      <c r="JT42" s="78"/>
      <c r="JU42" s="440"/>
      <c r="JV42" s="78"/>
      <c r="JW42" s="89">
        <f>SUM(JW19:JW33)</f>
        <v>2378</v>
      </c>
      <c r="JX42" s="101">
        <f>SUM(JX16:JX41)</f>
        <v>25596.554200000002</v>
      </c>
      <c r="JY42" s="96"/>
      <c r="JZ42" s="96"/>
      <c r="KA42" s="440"/>
      <c r="KB42" s="78"/>
      <c r="KC42" s="447"/>
      <c r="KD42" s="78"/>
      <c r="KE42" s="447"/>
      <c r="KF42" s="78"/>
      <c r="KG42" s="447"/>
      <c r="KH42" s="78"/>
      <c r="KI42" s="447"/>
      <c r="KJ42" s="78"/>
      <c r="KK42" s="447"/>
      <c r="KL42" s="78"/>
      <c r="KM42" s="447"/>
      <c r="KN42" s="78"/>
      <c r="KO42" s="440"/>
      <c r="KP42" s="78"/>
      <c r="KQ42" s="447"/>
      <c r="KR42" s="78"/>
      <c r="KS42" s="447"/>
      <c r="KT42" s="78"/>
      <c r="KU42" s="447"/>
      <c r="KV42" s="78"/>
      <c r="KW42" s="440"/>
      <c r="KX42" s="78"/>
      <c r="KY42" s="440"/>
      <c r="KZ42" s="78"/>
      <c r="LA42" s="447"/>
      <c r="LB42" s="78"/>
      <c r="LC42" s="447"/>
      <c r="LD42" s="78"/>
      <c r="LE42" s="447"/>
      <c r="LF42" s="78"/>
      <c r="LG42" s="89">
        <f>SUM(LG19:LG33)</f>
        <v>7629</v>
      </c>
      <c r="LH42" s="101">
        <f>SUM(LH16:LH41)</f>
        <v>82117.793099999995</v>
      </c>
      <c r="LI42" s="96"/>
      <c r="LJ42" s="96"/>
      <c r="LK42" s="440"/>
      <c r="LL42" s="78"/>
      <c r="LM42" s="447"/>
      <c r="LN42" s="78"/>
      <c r="LO42" s="447"/>
      <c r="LP42" s="78"/>
      <c r="LQ42" s="447"/>
      <c r="LR42" s="78"/>
      <c r="LS42" s="447"/>
      <c r="LT42" s="78"/>
      <c r="LU42" s="440"/>
      <c r="LV42" s="78"/>
      <c r="LW42" s="440"/>
      <c r="LX42" s="78"/>
      <c r="LY42" s="440"/>
      <c r="LZ42" s="78"/>
      <c r="MA42" s="440"/>
      <c r="MB42" s="78"/>
      <c r="MC42" s="440"/>
      <c r="MD42" s="78"/>
      <c r="ME42" s="440"/>
      <c r="MF42" s="78"/>
      <c r="MG42" s="440"/>
      <c r="MH42" s="78"/>
      <c r="MI42" s="440"/>
      <c r="MJ42" s="78"/>
      <c r="MK42" s="440"/>
      <c r="ML42" s="78"/>
      <c r="MM42" s="89">
        <f>SUM(MM19:MM33)</f>
        <v>5757</v>
      </c>
      <c r="MN42" s="101">
        <f>SUM(MN16:MN41)</f>
        <v>61967.772299999997</v>
      </c>
      <c r="MO42" s="96"/>
      <c r="MP42" s="96"/>
      <c r="MQ42" s="440"/>
      <c r="MR42" s="78"/>
      <c r="MS42" s="447"/>
      <c r="MT42" s="78"/>
      <c r="MU42" s="447"/>
      <c r="MV42" s="78"/>
      <c r="MW42" s="447"/>
      <c r="MX42" s="78"/>
      <c r="MY42" s="447"/>
      <c r="MZ42" s="78"/>
      <c r="NA42" s="440"/>
      <c r="NB42" s="78"/>
      <c r="NC42" s="440"/>
      <c r="ND42" s="78"/>
      <c r="NE42" s="440"/>
      <c r="NF42" s="78"/>
      <c r="NG42" s="440"/>
      <c r="NH42" s="78"/>
      <c r="NI42" s="440"/>
      <c r="NJ42" s="78"/>
      <c r="NK42" s="440"/>
      <c r="NL42" s="78"/>
      <c r="NM42" s="440"/>
      <c r="NN42" s="78"/>
      <c r="NO42" s="440"/>
      <c r="NP42" s="78"/>
      <c r="NQ42" s="440"/>
      <c r="NR42" s="78"/>
      <c r="NS42" s="89">
        <f>SUM(NS19:NS33)</f>
        <v>5921</v>
      </c>
      <c r="NT42" s="101">
        <f>SUM(NT16:NT41)</f>
        <v>63733.051899999999</v>
      </c>
      <c r="NU42" s="96"/>
      <c r="NV42" s="96"/>
      <c r="NW42" s="457"/>
      <c r="NX42" s="78"/>
      <c r="NY42" s="457"/>
      <c r="NZ42" s="78"/>
      <c r="OA42" s="457"/>
      <c r="OB42" s="78"/>
      <c r="OC42" s="457"/>
      <c r="OD42" s="78"/>
      <c r="OE42" s="457"/>
      <c r="OF42" s="78"/>
      <c r="OG42" s="457"/>
      <c r="OH42" s="78"/>
      <c r="OI42" s="457"/>
      <c r="OJ42" s="78"/>
      <c r="OK42" s="466"/>
      <c r="OL42" s="78"/>
      <c r="OM42" s="466"/>
      <c r="ON42" s="466"/>
      <c r="OO42" s="466"/>
      <c r="OP42" s="466"/>
      <c r="OQ42" s="466"/>
      <c r="OR42" s="466"/>
      <c r="OS42" s="466"/>
      <c r="OT42" s="466"/>
      <c r="OU42" s="466"/>
      <c r="OV42" s="466"/>
      <c r="OW42" s="466"/>
      <c r="OX42" s="466"/>
      <c r="OY42" s="466"/>
      <c r="OZ42" s="466"/>
      <c r="PA42" s="466"/>
      <c r="PB42" s="466"/>
      <c r="PC42" s="466"/>
      <c r="PD42" s="466"/>
      <c r="PE42" s="466"/>
      <c r="PF42" s="466"/>
      <c r="PG42" s="466"/>
      <c r="PH42" s="466"/>
      <c r="PI42" s="466"/>
      <c r="PJ42" s="466"/>
      <c r="PK42" s="466"/>
      <c r="PL42" s="466"/>
      <c r="PM42" s="466"/>
      <c r="PN42" s="466"/>
      <c r="PO42" s="466"/>
      <c r="PP42" s="466"/>
      <c r="PQ42" s="466"/>
      <c r="PR42" s="466"/>
      <c r="PS42" s="466"/>
      <c r="PT42" s="466"/>
      <c r="PU42" s="466"/>
      <c r="PV42" s="466"/>
      <c r="PW42" s="466"/>
      <c r="PX42" s="466"/>
      <c r="PY42" s="89">
        <f>SUM(PY19:PY33)</f>
        <v>11066</v>
      </c>
      <c r="PZ42" s="101">
        <f>SUM(PZ16:PZ41)</f>
        <v>119113.31739999999</v>
      </c>
      <c r="QA42" s="96"/>
      <c r="QB42" s="249"/>
      <c r="QC42" s="249"/>
      <c r="QD42" s="249"/>
      <c r="QE42" s="249"/>
      <c r="QF42" s="249"/>
      <c r="QG42" s="249"/>
      <c r="QH42" s="249"/>
      <c r="QI42" s="249"/>
      <c r="QJ42" s="249"/>
      <c r="QK42" s="249"/>
      <c r="QL42" s="249"/>
      <c r="QM42" s="249"/>
      <c r="QN42" s="89">
        <f>SUM(QN19:QN33)</f>
        <v>3134</v>
      </c>
      <c r="QO42" s="101">
        <f>SUM(QO16:QO41)</f>
        <v>33734.062599999997</v>
      </c>
      <c r="QP42" s="148"/>
      <c r="QQ42" s="96"/>
      <c r="QR42" s="440"/>
      <c r="QS42" s="78"/>
      <c r="QT42" s="447"/>
      <c r="QU42" s="78"/>
      <c r="QV42" s="447"/>
      <c r="QW42" s="78"/>
      <c r="QX42" s="447"/>
      <c r="QY42" s="78"/>
      <c r="QZ42" s="447"/>
      <c r="RA42" s="78"/>
      <c r="RB42" s="447"/>
      <c r="RC42" s="78"/>
      <c r="RD42" s="440"/>
      <c r="RE42" s="78"/>
      <c r="RF42" s="447"/>
      <c r="RG42" s="78"/>
      <c r="RH42" s="447"/>
      <c r="RI42" s="78"/>
      <c r="RJ42" s="447"/>
      <c r="RK42" s="78"/>
      <c r="RL42" s="447"/>
      <c r="RM42" s="78"/>
      <c r="RN42" s="447"/>
      <c r="RO42" s="78"/>
      <c r="RP42" s="89">
        <f>SUM(RP19:RP33)</f>
        <v>3910</v>
      </c>
      <c r="RQ42" s="101">
        <f>SUM(RQ16:RQ41)</f>
        <v>42086.849000000002</v>
      </c>
      <c r="RR42" s="96"/>
      <c r="RS42" s="96"/>
      <c r="RT42" s="104"/>
      <c r="RU42" s="89">
        <f>SUM(RU16:RU41)</f>
        <v>24639</v>
      </c>
      <c r="RV42" s="101">
        <f>SUM(RV16:RV41)</f>
        <v>265211.73209999996</v>
      </c>
      <c r="RW42" s="96"/>
      <c r="RX42" s="104"/>
      <c r="RY42" s="89">
        <f>SUM(RY16:RY41)</f>
        <v>18110</v>
      </c>
      <c r="RZ42" s="101">
        <f>SUM(RZ16:RZ41)</f>
        <v>194934.22899999999</v>
      </c>
      <c r="SA42" s="96"/>
      <c r="SB42" s="104"/>
      <c r="SC42" s="89">
        <f>SUM(SC16:SC41)</f>
        <v>42749</v>
      </c>
      <c r="SD42" s="101">
        <f>SUM(SD16:SD41)</f>
        <v>460145.96109999996</v>
      </c>
      <c r="SE42" s="96"/>
      <c r="SF42" s="96"/>
      <c r="SG42" s="440"/>
      <c r="SH42" s="78"/>
      <c r="SI42" s="447"/>
      <c r="SJ42" s="78"/>
      <c r="SK42" s="447"/>
      <c r="SL42" s="78"/>
      <c r="SM42" s="447"/>
      <c r="SN42" s="78"/>
      <c r="SO42" s="447"/>
      <c r="SP42" s="78"/>
      <c r="SQ42" s="440"/>
      <c r="SR42" s="78"/>
      <c r="SS42" s="440"/>
      <c r="ST42" s="78"/>
      <c r="SU42" s="89">
        <f>SUM(SU19:SU33)</f>
        <v>2036</v>
      </c>
      <c r="SV42" s="101">
        <f>SUM(SV16:SV41)</f>
        <v>21915.3004</v>
      </c>
      <c r="SW42" s="96"/>
      <c r="SX42" s="440"/>
      <c r="SY42" s="78"/>
      <c r="SZ42" s="447"/>
      <c r="TA42" s="78"/>
      <c r="TB42" s="447"/>
      <c r="TC42" s="78"/>
      <c r="TD42" s="447"/>
      <c r="TE42" s="78"/>
      <c r="TF42" s="447"/>
      <c r="TG42" s="78"/>
      <c r="TH42" s="440"/>
      <c r="TI42" s="78"/>
      <c r="TJ42" s="440"/>
      <c r="TK42" s="78"/>
      <c r="TL42" s="89">
        <f>SUM(TL19:TL33)</f>
        <v>2036</v>
      </c>
      <c r="TM42" s="101">
        <f>SUM(TM16:TM41)</f>
        <v>21915.3004</v>
      </c>
      <c r="TN42" s="96"/>
      <c r="TO42" s="96"/>
      <c r="TP42" s="440"/>
      <c r="TQ42" s="78"/>
      <c r="TR42" s="447"/>
      <c r="TS42" s="78"/>
      <c r="TT42" s="447"/>
      <c r="TU42" s="78"/>
      <c r="TV42" s="447"/>
      <c r="TW42" s="78"/>
      <c r="TX42" s="447"/>
      <c r="TY42" s="78"/>
      <c r="TZ42" s="440"/>
      <c r="UA42" s="78"/>
      <c r="UB42" s="447"/>
      <c r="UC42" s="78"/>
      <c r="UD42" s="89">
        <f>SUM(UD19:UD33)</f>
        <v>1652</v>
      </c>
      <c r="UE42" s="101">
        <f>SUM(UE16:UE41)</f>
        <v>17781.962800000001</v>
      </c>
      <c r="UF42" s="96"/>
      <c r="UG42" s="96"/>
      <c r="UH42" s="104"/>
      <c r="UI42" s="89">
        <f>SUM(UI16:UI41)</f>
        <v>1652</v>
      </c>
      <c r="UJ42" s="101">
        <f>SUM(UJ16:UJ41)</f>
        <v>17781.962800000001</v>
      </c>
      <c r="UK42" s="96"/>
      <c r="UL42" s="104"/>
      <c r="UM42" s="89">
        <f>SUM(UM16:UM41)</f>
        <v>4072</v>
      </c>
      <c r="UN42" s="101">
        <f>SUM(UN16:UN41)</f>
        <v>43830.6008</v>
      </c>
      <c r="UO42" s="96"/>
      <c r="UP42" s="104"/>
      <c r="UQ42" s="89">
        <f>SUM(UQ16:UQ41)</f>
        <v>5724</v>
      </c>
      <c r="UR42" s="101">
        <f>SUM(UR16:UR41)</f>
        <v>61612.563599999994</v>
      </c>
      <c r="US42" s="96"/>
      <c r="UT42" s="96"/>
      <c r="UU42" s="104"/>
      <c r="UV42" s="89">
        <f>SUM(UV16:UV41)</f>
        <v>70163</v>
      </c>
      <c r="UW42" s="89">
        <f>SUM(UW16:UW41)</f>
        <v>755227.51569999987</v>
      </c>
      <c r="UX42" s="96"/>
      <c r="UY42" s="104"/>
      <c r="UZ42" s="89">
        <f>SUM(UZ16:UZ41)</f>
        <v>27565</v>
      </c>
      <c r="VA42" s="101">
        <f>SUM(VA16:VA41)</f>
        <v>296706.90350000001</v>
      </c>
      <c r="VB42" s="96"/>
      <c r="VC42" s="104"/>
      <c r="VD42" s="89">
        <f>SUM(VD16:VD41)</f>
        <v>97728</v>
      </c>
      <c r="VE42" s="101">
        <f>SUM(VE16:VE41)</f>
        <v>1051934.4191999999</v>
      </c>
      <c r="VF42" s="163"/>
      <c r="VG42" s="135"/>
      <c r="VH42" s="135"/>
      <c r="VI42" s="135"/>
      <c r="VJ42" s="135"/>
      <c r="VK42" s="135"/>
      <c r="VL42" s="135"/>
      <c r="VM42" s="135"/>
      <c r="VN42" s="135"/>
      <c r="VO42" s="135"/>
      <c r="VP42" s="135"/>
      <c r="VQ42" s="135"/>
      <c r="VR42" s="135"/>
      <c r="VS42" s="135"/>
      <c r="VT42" s="135"/>
      <c r="VU42" s="135"/>
      <c r="VV42" s="135"/>
      <c r="VW42" s="135"/>
      <c r="VX42" s="135"/>
      <c r="VY42" s="135"/>
      <c r="VZ42" s="135"/>
      <c r="WA42" s="135"/>
      <c r="WB42" s="135"/>
      <c r="WC42" s="135"/>
      <c r="WD42" s="135"/>
      <c r="WE42" s="135"/>
      <c r="WF42" s="135"/>
      <c r="WG42" s="135"/>
      <c r="WH42" s="135"/>
      <c r="WI42" s="135"/>
      <c r="WJ42" s="135"/>
      <c r="WK42" s="135"/>
      <c r="WL42" s="135"/>
      <c r="WM42" s="135"/>
      <c r="WN42" s="135"/>
      <c r="WO42" s="135"/>
      <c r="WP42" s="135"/>
      <c r="WQ42" s="135"/>
      <c r="WR42" s="135"/>
      <c r="WS42" s="135"/>
      <c r="WT42" s="135"/>
      <c r="WU42" s="135"/>
      <c r="WV42" s="135"/>
      <c r="WW42" s="135"/>
      <c r="WX42" s="135"/>
      <c r="WY42" s="135"/>
      <c r="WZ42" s="135"/>
      <c r="XA42" s="135"/>
      <c r="XB42" s="135"/>
      <c r="XC42" s="135"/>
      <c r="XD42" s="135"/>
      <c r="XE42" s="135"/>
      <c r="XF42" s="135"/>
      <c r="XG42" s="135"/>
      <c r="XH42" s="135"/>
      <c r="XI42" s="135"/>
      <c r="XJ42" s="135"/>
      <c r="XK42" s="135"/>
      <c r="XL42" s="135"/>
      <c r="XM42" s="135"/>
      <c r="XN42" s="135"/>
      <c r="XO42" s="135"/>
      <c r="XP42" s="135"/>
      <c r="XQ42" s="135"/>
      <c r="XR42" s="135"/>
      <c r="XS42" s="135"/>
      <c r="XT42" s="135"/>
      <c r="XU42" s="135"/>
      <c r="XV42" s="135"/>
      <c r="XW42" s="135"/>
      <c r="XX42" s="135"/>
      <c r="XY42" s="135"/>
      <c r="XZ42" s="135"/>
      <c r="YA42" s="135"/>
      <c r="YB42" s="135"/>
      <c r="YC42" s="135"/>
      <c r="YD42" s="135"/>
      <c r="YE42" s="135"/>
      <c r="YF42" s="135"/>
      <c r="YG42" s="135"/>
      <c r="YH42" s="135"/>
      <c r="YI42" s="135"/>
      <c r="YJ42" s="135"/>
      <c r="YK42" s="135"/>
      <c r="YL42" s="135"/>
      <c r="YM42" s="135"/>
      <c r="YN42" s="135"/>
      <c r="YO42" s="135"/>
      <c r="YP42" s="135"/>
      <c r="YQ42" s="135"/>
      <c r="YR42" s="135"/>
      <c r="YS42" s="135"/>
      <c r="YT42" s="135"/>
      <c r="YU42" s="135"/>
      <c r="YV42" s="135"/>
      <c r="YW42" s="135"/>
      <c r="YX42" s="135"/>
      <c r="YY42" s="135"/>
      <c r="YZ42" s="135"/>
      <c r="ZA42" s="135"/>
      <c r="ZB42" s="135"/>
      <c r="ZC42" s="135"/>
      <c r="ZD42" s="135"/>
      <c r="ZE42" s="135"/>
      <c r="ZF42" s="135"/>
      <c r="ZG42" s="135"/>
      <c r="ZH42" s="135"/>
      <c r="ZI42" s="135"/>
      <c r="ZJ42" s="135"/>
      <c r="ZK42" s="135"/>
      <c r="ZL42" s="135"/>
      <c r="ZM42" s="135"/>
      <c r="ZN42" s="135"/>
      <c r="ZO42" s="135"/>
      <c r="ZP42" s="135"/>
      <c r="ZQ42" s="135"/>
      <c r="ZR42" s="135"/>
      <c r="ZS42" s="135"/>
      <c r="ZT42" s="135"/>
      <c r="ZU42" s="135"/>
      <c r="ZV42" s="135"/>
      <c r="ZW42" s="135"/>
      <c r="ZX42" s="135"/>
      <c r="ZY42" s="135"/>
      <c r="ZZ42" s="135"/>
      <c r="AAA42" s="135"/>
      <c r="AAB42" s="135"/>
      <c r="AAC42" s="135"/>
      <c r="AAD42" s="135"/>
      <c r="AAE42" s="135"/>
      <c r="AAF42" s="135"/>
      <c r="AAG42" s="135"/>
      <c r="AAH42" s="135"/>
      <c r="AAI42" s="135"/>
      <c r="AAJ42" s="135"/>
      <c r="AAK42" s="135"/>
      <c r="AAL42" s="135"/>
      <c r="AAM42" s="135"/>
      <c r="AAN42" s="135"/>
      <c r="AAO42" s="135"/>
      <c r="AAP42" s="135"/>
      <c r="AAQ42" s="135"/>
      <c r="AAR42" s="135"/>
      <c r="AAS42" s="135"/>
      <c r="AAT42" s="135"/>
      <c r="AAU42" s="135"/>
      <c r="AAV42" s="135"/>
      <c r="AAW42" s="135"/>
      <c r="AAX42" s="135"/>
      <c r="AAY42" s="135"/>
      <c r="AAZ42" s="135"/>
      <c r="ABA42" s="135"/>
      <c r="ABB42" s="135"/>
      <c r="ABC42" s="135"/>
      <c r="ABD42" s="135"/>
      <c r="ABE42" s="135"/>
      <c r="ABF42" s="135"/>
      <c r="ABG42" s="135"/>
      <c r="ABH42" s="135"/>
      <c r="ABI42" s="135"/>
      <c r="ABJ42" s="135"/>
      <c r="ABK42" s="135"/>
      <c r="ABL42" s="135"/>
      <c r="ABM42" s="135"/>
      <c r="ABN42" s="135"/>
      <c r="ABO42" s="135"/>
      <c r="ABP42" s="135"/>
      <c r="ABQ42" s="135"/>
      <c r="ABR42" s="135"/>
      <c r="ABS42" s="135"/>
      <c r="ABT42" s="135"/>
      <c r="ABU42" s="135"/>
      <c r="ABV42" s="135"/>
      <c r="ABW42" s="135"/>
      <c r="ABX42" s="135"/>
      <c r="ABY42" s="135"/>
      <c r="ABZ42" s="135"/>
      <c r="ACA42" s="135"/>
      <c r="ACB42" s="135"/>
      <c r="ACC42" s="135"/>
      <c r="ACD42" s="135"/>
      <c r="ACE42" s="135"/>
      <c r="ACF42" s="135"/>
      <c r="ACG42" s="135"/>
      <c r="ACH42" s="135"/>
      <c r="ACI42" s="135"/>
      <c r="ACJ42" s="135"/>
      <c r="ACK42" s="135"/>
      <c r="ACL42" s="135"/>
      <c r="ACM42" s="135"/>
      <c r="ACN42" s="135"/>
      <c r="ACO42" s="135"/>
      <c r="ACP42" s="135"/>
      <c r="ACQ42" s="135"/>
      <c r="ACR42" s="135"/>
      <c r="ACS42" s="135"/>
      <c r="ACT42" s="135"/>
      <c r="ACU42" s="135"/>
      <c r="ACV42" s="135"/>
      <c r="ACW42" s="135"/>
      <c r="ACX42" s="135"/>
      <c r="ACY42" s="135"/>
      <c r="ACZ42" s="135"/>
      <c r="ADA42" s="135"/>
      <c r="ADB42" s="135"/>
      <c r="ADC42" s="135"/>
      <c r="ADD42" s="135"/>
      <c r="ADE42" s="135"/>
      <c r="ADF42" s="135"/>
      <c r="ADG42" s="135"/>
      <c r="ADH42" s="135"/>
      <c r="ADI42" s="135"/>
      <c r="ADJ42" s="135"/>
      <c r="ADK42" s="135"/>
      <c r="ADL42" s="135"/>
      <c r="ADM42" s="135"/>
      <c r="ADN42" s="135"/>
      <c r="ADO42" s="135"/>
      <c r="ADP42" s="135"/>
      <c r="ADQ42" s="135"/>
      <c r="ADR42" s="135"/>
      <c r="ADS42" s="135"/>
      <c r="ADT42" s="135"/>
      <c r="ADU42" s="135"/>
      <c r="ADV42" s="135"/>
      <c r="ADW42" s="135"/>
      <c r="ADX42" s="135"/>
      <c r="ADY42" s="135"/>
      <c r="ADZ42" s="135"/>
      <c r="AEA42" s="135"/>
      <c r="AEB42" s="135"/>
      <c r="AEC42" s="135"/>
      <c r="AED42" s="135"/>
      <c r="AEE42" s="135"/>
      <c r="AEF42" s="135"/>
      <c r="AEG42" s="135"/>
      <c r="AEH42" s="135"/>
      <c r="AEI42" s="135"/>
      <c r="AEJ42" s="135"/>
      <c r="AEK42" s="135"/>
      <c r="AEL42" s="135"/>
      <c r="AEM42" s="135"/>
      <c r="AEN42" s="135"/>
      <c r="AEO42" s="135"/>
      <c r="AEP42" s="135"/>
      <c r="AEQ42" s="135"/>
      <c r="AER42" s="135"/>
      <c r="AES42" s="135"/>
      <c r="AET42" s="135"/>
      <c r="AEU42" s="135"/>
      <c r="AEV42" s="135"/>
      <c r="AEW42" s="135"/>
      <c r="AEX42" s="135"/>
      <c r="AEY42" s="135"/>
      <c r="AEZ42" s="135"/>
      <c r="AFA42" s="135"/>
      <c r="AFB42" s="135"/>
      <c r="AFC42" s="135"/>
      <c r="AFD42" s="135"/>
      <c r="AFE42" s="135"/>
      <c r="AFF42" s="135"/>
      <c r="AFG42" s="135"/>
      <c r="AFH42" s="135"/>
      <c r="AFI42" s="135"/>
      <c r="AFJ42" s="135"/>
      <c r="AFK42" s="135"/>
      <c r="AFL42" s="135"/>
      <c r="AFM42" s="135"/>
      <c r="AFN42" s="135"/>
      <c r="AFO42" s="135"/>
      <c r="AFP42" s="135"/>
      <c r="AFQ42" s="135"/>
      <c r="AFR42" s="135"/>
      <c r="AFS42" s="135"/>
      <c r="AFT42" s="135"/>
      <c r="AFU42" s="135"/>
      <c r="AFV42" s="135"/>
      <c r="AFW42" s="135"/>
      <c r="AFX42" s="135"/>
      <c r="AFY42" s="135"/>
      <c r="AFZ42" s="135"/>
      <c r="AGA42" s="135"/>
      <c r="AGB42" s="135"/>
      <c r="AGC42" s="135"/>
      <c r="AGD42" s="135"/>
      <c r="AGE42" s="135"/>
      <c r="AGF42" s="135"/>
      <c r="AGG42" s="135"/>
      <c r="AGH42" s="135"/>
      <c r="AGI42" s="135"/>
      <c r="AGJ42" s="135"/>
      <c r="AGK42" s="135"/>
      <c r="AGL42" s="135"/>
      <c r="AGM42" s="135"/>
      <c r="AGN42" s="135"/>
      <c r="AGO42" s="135"/>
      <c r="AGP42" s="135"/>
      <c r="AGQ42" s="135"/>
      <c r="AGR42" s="135"/>
      <c r="AGS42" s="135"/>
      <c r="AGT42" s="135"/>
      <c r="AGU42" s="135"/>
      <c r="AGV42" s="135"/>
      <c r="AGW42" s="135"/>
      <c r="AGX42" s="135"/>
      <c r="AGY42" s="135"/>
      <c r="AGZ42" s="135"/>
      <c r="AHA42" s="135"/>
      <c r="AHB42" s="135"/>
      <c r="AHC42" s="135"/>
      <c r="AHD42" s="135"/>
      <c r="AHE42" s="135"/>
      <c r="AHF42" s="135"/>
      <c r="AHG42" s="135"/>
      <c r="AHH42" s="135"/>
      <c r="AHI42" s="135"/>
      <c r="AHJ42" s="135"/>
      <c r="AHK42" s="135"/>
      <c r="AHL42" s="135"/>
      <c r="AHM42" s="135"/>
      <c r="AHN42" s="135"/>
      <c r="AHO42" s="135"/>
      <c r="AHP42" s="135"/>
      <c r="AHQ42" s="135"/>
      <c r="AHR42" s="135"/>
      <c r="AHS42" s="135"/>
      <c r="AHT42" s="135"/>
      <c r="AHU42" s="135"/>
      <c r="AHV42" s="135"/>
      <c r="AHW42" s="135"/>
      <c r="AHX42" s="135"/>
      <c r="AHY42" s="135"/>
      <c r="AHZ42" s="135"/>
      <c r="AIA42" s="135"/>
      <c r="AIB42" s="135"/>
      <c r="AIC42" s="135"/>
      <c r="AID42" s="135"/>
      <c r="AIE42" s="135"/>
      <c r="AIF42" s="135"/>
      <c r="AIG42" s="135"/>
      <c r="AIH42" s="135"/>
      <c r="AII42" s="135"/>
      <c r="AIJ42" s="135"/>
      <c r="AIK42" s="135"/>
      <c r="AIL42" s="135"/>
      <c r="AIM42" s="135"/>
      <c r="AIN42" s="135"/>
      <c r="AIO42" s="135"/>
      <c r="AIP42" s="135"/>
      <c r="AIQ42" s="135"/>
      <c r="AIR42" s="135"/>
      <c r="AIS42" s="135"/>
      <c r="AIT42" s="135"/>
      <c r="AIU42" s="135"/>
      <c r="AIV42" s="135"/>
      <c r="AIW42" s="135"/>
      <c r="AIX42" s="135"/>
      <c r="AIY42" s="135"/>
      <c r="AIZ42" s="135"/>
      <c r="AJA42" s="135"/>
      <c r="AJB42" s="135"/>
      <c r="AJC42" s="135"/>
      <c r="AJD42" s="135"/>
      <c r="AJE42" s="135"/>
      <c r="AJF42" s="135"/>
      <c r="AJG42" s="135"/>
      <c r="AJH42" s="135"/>
      <c r="AJI42" s="135"/>
      <c r="AJJ42" s="135"/>
      <c r="AJK42" s="135"/>
      <c r="AJL42" s="135"/>
      <c r="AJM42" s="135"/>
      <c r="AJN42" s="135"/>
      <c r="AJO42" s="135"/>
      <c r="AJP42" s="135"/>
      <c r="AJQ42" s="135"/>
      <c r="AJR42" s="135"/>
      <c r="AJS42" s="135"/>
      <c r="AJT42" s="135"/>
      <c r="AJU42" s="135"/>
      <c r="AJV42" s="135"/>
      <c r="AJW42" s="135"/>
      <c r="AJX42" s="135"/>
      <c r="AJY42" s="135"/>
      <c r="AJZ42" s="135"/>
      <c r="AKA42" s="135"/>
      <c r="AKB42" s="135"/>
      <c r="AKC42" s="135"/>
      <c r="AKD42" s="135"/>
      <c r="AKE42" s="135"/>
      <c r="AKF42" s="135"/>
      <c r="AKG42" s="135"/>
      <c r="AKH42" s="135"/>
      <c r="AKI42" s="135"/>
      <c r="AKJ42" s="135"/>
      <c r="AKK42" s="135"/>
      <c r="AKL42" s="135"/>
      <c r="AKM42" s="135"/>
      <c r="AKN42" s="135"/>
      <c r="AKO42" s="135"/>
      <c r="AKP42" s="135"/>
      <c r="AKQ42" s="135"/>
      <c r="AKR42" s="135"/>
      <c r="AKS42" s="135"/>
      <c r="AKT42" s="135"/>
      <c r="AKU42" s="135"/>
      <c r="AKV42" s="135"/>
      <c r="AKW42" s="135"/>
      <c r="AKX42" s="135"/>
      <c r="AKY42" s="135"/>
      <c r="AKZ42" s="135"/>
      <c r="ALA42" s="135"/>
      <c r="ALB42" s="135"/>
      <c r="ALC42" s="135"/>
      <c r="ALD42" s="135"/>
      <c r="ALE42" s="135"/>
      <c r="ALF42" s="135"/>
      <c r="ALG42" s="135"/>
      <c r="ALH42" s="135"/>
      <c r="ALI42" s="135"/>
      <c r="ALJ42" s="135"/>
      <c r="ALK42" s="135"/>
      <c r="ALL42" s="135"/>
      <c r="ALM42" s="135"/>
      <c r="ALN42" s="135"/>
      <c r="ALO42" s="135"/>
      <c r="ALP42" s="135"/>
      <c r="ALQ42" s="135"/>
      <c r="ALR42" s="135"/>
      <c r="ALS42" s="135"/>
      <c r="ALT42" s="135"/>
      <c r="ALU42" s="135"/>
      <c r="ALV42" s="135"/>
      <c r="ALW42" s="135"/>
      <c r="ALX42" s="135"/>
      <c r="ALY42" s="135"/>
      <c r="ALZ42" s="135"/>
      <c r="AMA42" s="135"/>
      <c r="AMB42" s="135"/>
      <c r="AMC42" s="135"/>
      <c r="AMD42" s="135"/>
      <c r="AME42" s="135"/>
      <c r="AMF42" s="135"/>
      <c r="AMG42" s="135"/>
      <c r="AMH42" s="135"/>
      <c r="AMI42" s="135"/>
      <c r="AMJ42" s="135"/>
      <c r="AMK42" s="135"/>
      <c r="AML42" s="135"/>
      <c r="AMM42" s="135"/>
      <c r="AMN42" s="135"/>
      <c r="AMO42" s="135"/>
      <c r="AMP42" s="135"/>
      <c r="AMQ42" s="135"/>
      <c r="AMR42" s="135"/>
      <c r="AMS42" s="135"/>
      <c r="AMT42" s="135"/>
      <c r="AMU42" s="135"/>
      <c r="AMV42" s="135"/>
      <c r="AMW42" s="135"/>
      <c r="AMX42" s="135"/>
      <c r="AMY42" s="135"/>
      <c r="AMZ42" s="135"/>
      <c r="ANA42" s="135"/>
      <c r="ANB42" s="135"/>
      <c r="ANC42" s="135"/>
      <c r="AND42" s="135"/>
      <c r="ANE42" s="135"/>
      <c r="ANF42" s="135"/>
      <c r="ANG42" s="135"/>
      <c r="ANH42" s="135"/>
      <c r="ANI42" s="135"/>
      <c r="ANJ42" s="135"/>
      <c r="ANK42" s="135"/>
      <c r="ANL42" s="135"/>
      <c r="ANM42" s="135"/>
      <c r="ANN42" s="135"/>
      <c r="ANO42" s="135"/>
      <c r="ANP42" s="135"/>
      <c r="ANQ42" s="135"/>
      <c r="ANR42" s="135"/>
      <c r="ANS42" s="135"/>
      <c r="ANT42" s="135"/>
      <c r="ANU42" s="135"/>
      <c r="ANV42" s="135"/>
      <c r="ANW42" s="135"/>
      <c r="ANX42" s="135"/>
      <c r="ANY42" s="135"/>
      <c r="ANZ42" s="135"/>
      <c r="AOA42" s="135"/>
      <c r="AOB42" s="135"/>
      <c r="AOC42" s="135"/>
      <c r="AOD42" s="135"/>
      <c r="AOE42" s="135"/>
      <c r="AOF42" s="135"/>
      <c r="AOG42" s="135"/>
      <c r="AOH42" s="135"/>
      <c r="AOI42" s="135"/>
      <c r="AOJ42" s="135"/>
      <c r="AOK42" s="135"/>
      <c r="AOL42" s="135"/>
      <c r="AOM42" s="135"/>
      <c r="AON42" s="135"/>
      <c r="AOO42" s="135"/>
      <c r="AOP42" s="135"/>
      <c r="AOQ42" s="135"/>
      <c r="AOR42" s="135"/>
      <c r="AOS42" s="135"/>
      <c r="AOT42" s="135"/>
      <c r="AOU42" s="135"/>
      <c r="AOV42" s="135"/>
      <c r="AOW42" s="135"/>
      <c r="AOX42" s="135"/>
      <c r="AOY42" s="135"/>
      <c r="AOZ42" s="135"/>
      <c r="APA42" s="135"/>
      <c r="APB42" s="135"/>
      <c r="APC42" s="135"/>
      <c r="APD42" s="135"/>
      <c r="APE42" s="135"/>
      <c r="APF42" s="135"/>
      <c r="APG42" s="135"/>
      <c r="APH42" s="135"/>
      <c r="API42" s="135"/>
      <c r="APJ42" s="135"/>
      <c r="APK42" s="135"/>
      <c r="APL42" s="135"/>
      <c r="APM42" s="135"/>
      <c r="APN42" s="135"/>
      <c r="APO42" s="135"/>
      <c r="APP42" s="135"/>
      <c r="APQ42" s="135"/>
      <c r="APR42" s="135"/>
      <c r="APS42" s="135"/>
      <c r="APT42" s="135"/>
      <c r="APU42" s="135"/>
      <c r="APV42" s="135"/>
      <c r="APW42" s="135"/>
      <c r="APX42" s="135"/>
      <c r="APY42" s="135"/>
      <c r="APZ42" s="135"/>
      <c r="AQA42" s="135"/>
      <c r="AQB42" s="135"/>
      <c r="AQC42" s="135"/>
      <c r="AQD42" s="135"/>
      <c r="AQE42" s="135"/>
      <c r="AQF42" s="135"/>
      <c r="AQG42" s="135"/>
      <c r="AQH42" s="135"/>
      <c r="AQI42" s="135"/>
      <c r="AQJ42" s="135"/>
      <c r="AQK42" s="135"/>
      <c r="AQL42" s="135"/>
      <c r="AQM42" s="135"/>
      <c r="AQN42" s="135"/>
      <c r="AQO42" s="135"/>
      <c r="AQP42" s="135"/>
      <c r="AQQ42" s="135"/>
      <c r="AQR42" s="135"/>
      <c r="AQS42" s="135"/>
      <c r="AQT42" s="135"/>
      <c r="AQU42" s="135"/>
      <c r="AQV42" s="135"/>
      <c r="AQW42" s="135"/>
      <c r="AQX42" s="135"/>
      <c r="AQY42" s="135"/>
      <c r="AQZ42" s="135"/>
      <c r="ARA42" s="135"/>
      <c r="ARB42" s="135"/>
      <c r="ARC42" s="135"/>
      <c r="ARD42" s="135"/>
      <c r="ARE42" s="135"/>
      <c r="ARF42" s="135"/>
      <c r="ARG42" s="135"/>
      <c r="ARH42" s="135"/>
      <c r="ARI42" s="135"/>
      <c r="ARJ42" s="135"/>
      <c r="ARK42" s="135"/>
      <c r="ARL42" s="135"/>
      <c r="ARM42" s="135"/>
      <c r="ARN42" s="135"/>
      <c r="ARO42" s="135"/>
      <c r="ARP42" s="135"/>
      <c r="ARQ42" s="135"/>
      <c r="ARR42" s="135"/>
      <c r="ARS42" s="135"/>
      <c r="ART42" s="135"/>
      <c r="ARU42" s="135"/>
      <c r="ARV42" s="135"/>
      <c r="ARW42" s="135"/>
      <c r="ARX42" s="135"/>
      <c r="ARY42" s="135"/>
      <c r="ARZ42" s="135"/>
      <c r="ASA42" s="135"/>
      <c r="ASB42" s="135"/>
      <c r="ASC42" s="135"/>
      <c r="ASD42" s="135"/>
      <c r="ASE42" s="135"/>
      <c r="ASF42" s="135"/>
      <c r="ASG42" s="135"/>
      <c r="ASH42" s="135"/>
      <c r="ASI42" s="135"/>
      <c r="ASJ42" s="135"/>
      <c r="ASK42" s="135"/>
      <c r="ASL42" s="135"/>
      <c r="ASM42" s="135"/>
      <c r="ASN42" s="135"/>
      <c r="ASO42" s="135"/>
      <c r="ASP42" s="135"/>
      <c r="ASQ42" s="135"/>
      <c r="ASR42" s="135"/>
      <c r="ASS42" s="135"/>
      <c r="AST42" s="135"/>
      <c r="ASU42" s="135"/>
      <c r="ASV42" s="135"/>
      <c r="ASW42" s="135"/>
      <c r="ASX42" s="135"/>
      <c r="ASY42" s="135"/>
      <c r="ASZ42" s="135"/>
      <c r="ATA42" s="135"/>
      <c r="ATB42" s="135"/>
      <c r="ATC42" s="135"/>
      <c r="ATD42" s="135"/>
      <c r="ATE42" s="135"/>
      <c r="ATF42" s="135"/>
      <c r="ATG42" s="135"/>
      <c r="ATH42" s="135"/>
      <c r="ATI42" s="135"/>
      <c r="ATJ42" s="135"/>
      <c r="ATK42" s="135"/>
      <c r="ATL42" s="135"/>
      <c r="ATM42" s="135"/>
      <c r="ATN42" s="135"/>
      <c r="ATO42" s="135"/>
      <c r="ATP42" s="135"/>
      <c r="ATQ42" s="135"/>
      <c r="ATR42" s="135"/>
      <c r="ATS42" s="135"/>
      <c r="ATT42" s="135"/>
      <c r="ATU42" s="135"/>
      <c r="ATV42" s="135"/>
      <c r="ATW42" s="135"/>
      <c r="ATX42" s="135"/>
      <c r="ATY42" s="135"/>
      <c r="ATZ42" s="135"/>
      <c r="AUA42" s="135"/>
      <c r="AUB42" s="135"/>
      <c r="AUC42" s="135"/>
      <c r="AUD42" s="135"/>
      <c r="AUE42" s="135"/>
      <c r="AUF42" s="135"/>
      <c r="AUG42" s="135"/>
      <c r="AUH42" s="135"/>
      <c r="AUI42" s="135"/>
      <c r="AUJ42" s="135"/>
      <c r="AUK42" s="135"/>
      <c r="AUL42" s="135"/>
      <c r="AUM42" s="135"/>
      <c r="AUN42" s="135"/>
      <c r="AUO42" s="135"/>
      <c r="AUP42" s="135"/>
      <c r="AUQ42" s="135"/>
      <c r="AUR42" s="135"/>
      <c r="AUS42" s="135"/>
      <c r="AUT42" s="135"/>
      <c r="AUU42" s="135"/>
      <c r="AUV42" s="135"/>
      <c r="AUW42" s="135"/>
      <c r="AUX42" s="135"/>
      <c r="AUY42" s="135"/>
      <c r="AUZ42" s="135"/>
      <c r="AVA42" s="135"/>
      <c r="AVB42" s="135"/>
      <c r="AVC42" s="135"/>
      <c r="AVD42" s="135"/>
      <c r="AVE42" s="135"/>
      <c r="AVF42" s="135"/>
      <c r="AVG42" s="135"/>
      <c r="AVH42" s="135"/>
      <c r="AVI42" s="135"/>
      <c r="AVJ42" s="135"/>
      <c r="AVK42" s="135"/>
      <c r="AVL42" s="135"/>
      <c r="AVM42" s="135"/>
      <c r="AVN42" s="135"/>
      <c r="AVO42" s="135"/>
      <c r="AVP42" s="135"/>
      <c r="AVQ42" s="135"/>
      <c r="AVR42" s="135"/>
      <c r="AVS42" s="135"/>
      <c r="AVT42" s="135"/>
      <c r="AVU42" s="135"/>
      <c r="AVV42" s="135"/>
      <c r="AVW42" s="135"/>
      <c r="AVX42" s="135"/>
      <c r="AVY42" s="135"/>
      <c r="AVZ42" s="135"/>
      <c r="AWA42" s="135"/>
      <c r="AWB42" s="135"/>
      <c r="AWC42" s="135"/>
      <c r="AWD42" s="135"/>
      <c r="AWE42" s="135"/>
      <c r="AWF42" s="135"/>
      <c r="AWG42" s="135"/>
      <c r="AWH42" s="135"/>
      <c r="AWI42" s="135"/>
      <c r="AWJ42" s="135"/>
      <c r="AWK42" s="135"/>
      <c r="AWL42" s="135"/>
      <c r="AWM42" s="135"/>
      <c r="AWN42" s="135"/>
      <c r="AWO42" s="135"/>
      <c r="AWP42" s="135"/>
      <c r="AWQ42" s="135"/>
      <c r="AWR42" s="135"/>
      <c r="AWS42" s="135"/>
      <c r="AWT42" s="135"/>
      <c r="AWU42" s="135"/>
      <c r="AWV42" s="135"/>
      <c r="AWW42" s="135"/>
      <c r="AWX42" s="135"/>
      <c r="AWY42" s="135"/>
      <c r="AWZ42" s="135"/>
      <c r="AXA42" s="135"/>
      <c r="AXB42" s="135"/>
      <c r="AXC42" s="135"/>
      <c r="AXD42" s="135"/>
      <c r="AXE42" s="135"/>
      <c r="AXF42" s="135"/>
      <c r="AXG42" s="135"/>
      <c r="AXH42" s="135"/>
      <c r="AXI42" s="135"/>
      <c r="AXJ42" s="135"/>
      <c r="AXK42" s="135"/>
      <c r="AXL42" s="135"/>
      <c r="AXM42" s="135"/>
      <c r="AXN42" s="135"/>
      <c r="AXO42" s="135"/>
      <c r="AXP42" s="135"/>
      <c r="AXQ42" s="135"/>
      <c r="AXR42" s="135"/>
      <c r="AXS42" s="135"/>
      <c r="AXT42" s="135"/>
      <c r="AXU42" s="135"/>
      <c r="AXV42" s="135"/>
      <c r="AXW42" s="135"/>
      <c r="AXX42" s="135"/>
      <c r="AXY42" s="135"/>
      <c r="AXZ42" s="135"/>
      <c r="AYA42" s="135"/>
      <c r="AYB42" s="135"/>
      <c r="AYC42" s="135"/>
      <c r="AYD42" s="135"/>
      <c r="AYE42" s="135"/>
      <c r="AYF42" s="135"/>
      <c r="AYG42" s="135"/>
      <c r="AYH42" s="135"/>
      <c r="AYI42" s="135"/>
      <c r="AYJ42" s="135"/>
      <c r="AYK42" s="135"/>
      <c r="AYL42" s="135"/>
      <c r="AYM42" s="135"/>
      <c r="AYN42" s="135"/>
      <c r="AYO42" s="135"/>
      <c r="AYP42" s="135"/>
      <c r="AYQ42" s="135"/>
      <c r="AYR42" s="135"/>
      <c r="AYS42" s="135"/>
      <c r="AYT42" s="135"/>
      <c r="AYU42" s="135"/>
      <c r="AYV42" s="135"/>
      <c r="AYW42" s="135"/>
      <c r="AYX42" s="135"/>
      <c r="AYY42" s="135"/>
      <c r="AYZ42" s="135"/>
      <c r="AZA42" s="135"/>
      <c r="AZB42" s="135"/>
      <c r="AZC42" s="135"/>
      <c r="AZD42" s="135"/>
      <c r="AZE42" s="135"/>
      <c r="AZF42" s="135"/>
      <c r="AZG42" s="135"/>
      <c r="AZH42" s="135"/>
      <c r="AZI42" s="135"/>
      <c r="AZJ42" s="135"/>
      <c r="AZK42" s="135"/>
      <c r="AZL42" s="135"/>
      <c r="AZM42" s="135"/>
      <c r="AZN42" s="135"/>
      <c r="AZO42" s="135"/>
      <c r="AZP42" s="135"/>
      <c r="AZQ42" s="135"/>
      <c r="AZR42" s="135"/>
      <c r="AZS42" s="135"/>
      <c r="AZT42" s="135"/>
      <c r="AZU42" s="135"/>
      <c r="AZV42" s="135"/>
      <c r="AZW42" s="135"/>
      <c r="AZX42" s="135"/>
      <c r="AZY42" s="135"/>
      <c r="AZZ42" s="135"/>
      <c r="BAA42" s="135"/>
      <c r="BAB42" s="135"/>
      <c r="BAC42" s="135"/>
      <c r="BAD42" s="135"/>
      <c r="BAE42" s="135"/>
      <c r="BAF42" s="135"/>
      <c r="BAG42" s="135"/>
      <c r="BAH42" s="135"/>
      <c r="BAI42" s="135"/>
      <c r="BAJ42" s="135"/>
      <c r="BAK42" s="135"/>
      <c r="BAL42" s="135"/>
      <c r="BAM42" s="135"/>
      <c r="BAN42" s="135"/>
      <c r="BAO42" s="135"/>
      <c r="BAP42" s="135"/>
      <c r="BAQ42" s="135"/>
      <c r="BAR42" s="135"/>
      <c r="BAS42" s="135"/>
      <c r="BAT42" s="135"/>
      <c r="BAU42" s="135"/>
      <c r="BAV42" s="135"/>
      <c r="BAW42" s="135"/>
      <c r="BAX42" s="135"/>
      <c r="BAY42" s="135"/>
      <c r="BAZ42" s="135"/>
      <c r="BBA42" s="135"/>
      <c r="BBB42" s="135"/>
      <c r="BBC42" s="135"/>
      <c r="BBD42" s="135"/>
      <c r="BBE42" s="135"/>
      <c r="BBF42" s="135"/>
      <c r="BBG42" s="135"/>
      <c r="BBH42" s="135"/>
      <c r="BBI42" s="135"/>
      <c r="BBJ42" s="135"/>
      <c r="BBK42" s="135"/>
      <c r="BBL42" s="135"/>
      <c r="BBM42" s="135"/>
      <c r="BBN42" s="135"/>
      <c r="BBO42" s="135"/>
      <c r="BBP42" s="135"/>
      <c r="BBQ42" s="135"/>
      <c r="BBR42" s="135"/>
      <c r="BBS42" s="135"/>
      <c r="BBT42" s="135"/>
      <c r="BBU42" s="135"/>
      <c r="BBV42" s="135"/>
      <c r="BBW42" s="135"/>
      <c r="BBX42" s="135"/>
      <c r="BBY42" s="135"/>
      <c r="BBZ42" s="135"/>
      <c r="BCA42" s="135"/>
      <c r="BCB42" s="135"/>
      <c r="BCC42" s="135"/>
      <c r="BCD42" s="135"/>
      <c r="BCE42" s="135"/>
      <c r="BCF42" s="135"/>
      <c r="BCG42" s="135"/>
      <c r="BCH42" s="135"/>
      <c r="BCI42" s="135"/>
      <c r="BCJ42" s="135"/>
      <c r="BCK42" s="135"/>
      <c r="BCL42" s="135"/>
      <c r="BCM42" s="135"/>
      <c r="BCN42" s="135"/>
      <c r="BCO42" s="135"/>
      <c r="BCP42" s="135"/>
      <c r="BCQ42" s="135"/>
      <c r="BCR42" s="135"/>
      <c r="BCS42" s="135"/>
      <c r="BCT42" s="135"/>
      <c r="BCU42" s="135"/>
      <c r="BCV42" s="135"/>
      <c r="BCW42" s="135"/>
      <c r="BCX42" s="135"/>
      <c r="BCY42" s="135"/>
      <c r="BCZ42" s="135"/>
      <c r="BDA42" s="135"/>
      <c r="BDB42" s="135"/>
      <c r="BDC42" s="135"/>
      <c r="BDD42" s="135"/>
      <c r="BDE42" s="135"/>
      <c r="BDF42" s="135"/>
      <c r="BDG42" s="135"/>
      <c r="BDH42" s="135"/>
      <c r="BDI42" s="135"/>
      <c r="BDJ42" s="135"/>
      <c r="BDK42" s="135"/>
      <c r="BDL42" s="135"/>
      <c r="BDM42" s="135"/>
      <c r="BDN42" s="135"/>
      <c r="BDO42" s="135"/>
      <c r="BDP42" s="135"/>
      <c r="BDQ42" s="135"/>
      <c r="BDR42" s="135"/>
      <c r="BDS42" s="135"/>
      <c r="BDT42" s="135"/>
      <c r="BDU42" s="135"/>
      <c r="BDV42" s="135"/>
      <c r="BDW42" s="135"/>
      <c r="BDX42" s="135"/>
      <c r="BDY42" s="135"/>
      <c r="BDZ42" s="135"/>
      <c r="BEA42" s="135"/>
      <c r="BEB42" s="135"/>
      <c r="BEC42" s="135"/>
      <c r="BED42" s="135"/>
      <c r="BEE42" s="135"/>
      <c r="BEF42" s="135"/>
      <c r="BEG42" s="135"/>
      <c r="BEH42" s="135"/>
      <c r="BEI42" s="135"/>
      <c r="BEJ42" s="135"/>
      <c r="BEK42" s="135"/>
      <c r="BEL42" s="135"/>
      <c r="BEM42" s="135"/>
      <c r="BEN42" s="135"/>
      <c r="BEO42" s="135"/>
      <c r="BEP42" s="135"/>
      <c r="BEQ42" s="135"/>
      <c r="BER42" s="135"/>
      <c r="BES42" s="135"/>
      <c r="BET42" s="135"/>
      <c r="BEU42" s="135"/>
      <c r="BEV42" s="135"/>
      <c r="BEW42" s="135"/>
      <c r="BEX42" s="135"/>
      <c r="BEY42" s="135"/>
      <c r="BEZ42" s="135"/>
      <c r="BFA42" s="135"/>
      <c r="BFB42" s="135"/>
      <c r="BFC42" s="135"/>
      <c r="BFD42" s="135"/>
      <c r="BFE42" s="135"/>
      <c r="BFF42" s="135"/>
      <c r="BFG42" s="135"/>
      <c r="BFH42" s="135"/>
      <c r="BFI42" s="135"/>
      <c r="BFJ42" s="135"/>
      <c r="BFK42" s="135"/>
      <c r="BFL42" s="135"/>
      <c r="BFM42" s="135"/>
      <c r="BFN42" s="135"/>
      <c r="BFO42" s="135"/>
      <c r="BFP42" s="135"/>
      <c r="BFQ42" s="135"/>
      <c r="BFR42" s="135"/>
      <c r="BFS42" s="135"/>
      <c r="BFT42" s="135"/>
      <c r="BFU42" s="135"/>
      <c r="BFV42" s="135"/>
      <c r="BFW42" s="135"/>
      <c r="BFX42" s="135"/>
      <c r="BFY42" s="135"/>
      <c r="BFZ42" s="135"/>
      <c r="BGA42" s="135"/>
      <c r="BGB42" s="135"/>
      <c r="BGC42" s="135"/>
      <c r="BGD42" s="135"/>
      <c r="BGE42" s="135"/>
      <c r="BGF42" s="135"/>
      <c r="BGG42" s="135"/>
      <c r="BGH42" s="135"/>
      <c r="BGI42" s="135"/>
      <c r="BGJ42" s="135"/>
      <c r="BGK42" s="135"/>
      <c r="BGL42" s="135"/>
      <c r="BGM42" s="135"/>
      <c r="BGN42" s="135"/>
      <c r="BGO42" s="135"/>
      <c r="BGP42" s="135"/>
      <c r="BGQ42" s="135"/>
      <c r="BGR42" s="135"/>
      <c r="BGS42" s="135"/>
      <c r="BGT42" s="135"/>
      <c r="BGU42" s="135"/>
      <c r="BGV42" s="135"/>
      <c r="BGW42" s="135"/>
      <c r="BGX42" s="135"/>
      <c r="BGY42" s="135"/>
      <c r="BGZ42" s="135"/>
      <c r="BHA42" s="135"/>
      <c r="BHB42" s="135"/>
      <c r="BHC42" s="135"/>
      <c r="BHD42" s="135"/>
      <c r="BHE42" s="135"/>
      <c r="BHF42" s="135"/>
      <c r="BHG42" s="135"/>
      <c r="BHH42" s="135"/>
      <c r="BHI42" s="135"/>
      <c r="BHJ42" s="135"/>
      <c r="BHK42" s="135"/>
      <c r="BHL42" s="135"/>
      <c r="BHM42" s="135"/>
      <c r="BHN42" s="135"/>
      <c r="BHO42" s="135"/>
      <c r="BHP42" s="135"/>
      <c r="BHQ42" s="135"/>
      <c r="BHR42" s="135"/>
      <c r="BHS42" s="135"/>
      <c r="BHT42" s="135"/>
      <c r="BHU42" s="135"/>
      <c r="BHV42" s="135"/>
      <c r="BHW42" s="135"/>
      <c r="BHX42" s="135"/>
      <c r="BHY42" s="135"/>
      <c r="BHZ42" s="135"/>
      <c r="BIA42" s="135"/>
      <c r="BIB42" s="135"/>
      <c r="BIC42" s="135"/>
      <c r="BID42" s="135"/>
      <c r="BIE42" s="135"/>
      <c r="BIF42" s="135"/>
      <c r="BIG42" s="135"/>
      <c r="BIH42" s="135"/>
      <c r="BII42" s="135"/>
      <c r="BIJ42" s="135"/>
      <c r="BIK42" s="135"/>
      <c r="BIL42" s="135"/>
      <c r="BIM42" s="135"/>
      <c r="BIN42" s="135"/>
      <c r="BIO42" s="135"/>
      <c r="BIP42" s="135"/>
      <c r="BIQ42" s="135"/>
      <c r="BIR42" s="135"/>
      <c r="BIS42" s="135"/>
      <c r="BIT42" s="135"/>
      <c r="BIU42" s="135"/>
      <c r="BIV42" s="135"/>
      <c r="BIW42" s="135"/>
      <c r="BIX42" s="135"/>
      <c r="BIY42" s="135"/>
      <c r="BIZ42" s="135"/>
      <c r="BJA42" s="135"/>
      <c r="BJB42" s="135"/>
      <c r="BJC42" s="135"/>
      <c r="BJD42" s="135"/>
      <c r="BJE42" s="135"/>
      <c r="BJF42" s="135"/>
      <c r="BJG42" s="135"/>
      <c r="BJH42" s="135"/>
      <c r="BJI42" s="135"/>
      <c r="BJJ42" s="135"/>
      <c r="BJK42" s="135"/>
      <c r="BJL42" s="135"/>
      <c r="BJM42" s="135"/>
      <c r="BJN42" s="135"/>
      <c r="BJO42" s="135"/>
      <c r="BJP42" s="135"/>
      <c r="BJQ42" s="135"/>
      <c r="BJR42" s="135"/>
      <c r="BJS42" s="135"/>
      <c r="BJT42" s="135"/>
      <c r="BJU42" s="135"/>
      <c r="BJV42" s="135"/>
      <c r="BJW42" s="135"/>
      <c r="BJX42" s="135"/>
      <c r="BJY42" s="135"/>
      <c r="BJZ42" s="135"/>
      <c r="BKA42" s="135"/>
      <c r="BKB42" s="135"/>
      <c r="BKC42" s="135"/>
      <c r="BKD42" s="135"/>
      <c r="BKE42" s="135"/>
      <c r="BKF42" s="135"/>
      <c r="BKG42" s="135"/>
      <c r="BKH42" s="135"/>
      <c r="BKI42" s="135"/>
      <c r="BKJ42" s="135"/>
      <c r="BKK42" s="135"/>
      <c r="BKL42" s="135"/>
      <c r="BKM42" s="135"/>
      <c r="BKN42" s="135"/>
      <c r="BKO42" s="135"/>
      <c r="BKP42" s="135"/>
      <c r="BKQ42" s="135"/>
      <c r="BKR42" s="135"/>
      <c r="BKS42" s="135"/>
      <c r="BKT42" s="135"/>
      <c r="BKU42" s="135"/>
      <c r="BKV42" s="135"/>
      <c r="BKW42" s="135"/>
      <c r="BKX42" s="135"/>
      <c r="BKY42" s="135"/>
      <c r="BKZ42" s="135"/>
      <c r="BLA42" s="135"/>
      <c r="BLB42" s="135"/>
      <c r="BLC42" s="135"/>
      <c r="BLD42" s="135"/>
      <c r="BLE42" s="135"/>
      <c r="BLF42" s="135"/>
      <c r="BLG42" s="135"/>
      <c r="BLH42" s="135"/>
      <c r="BLI42" s="135"/>
      <c r="BLJ42" s="135"/>
      <c r="BLK42" s="135"/>
      <c r="BLL42" s="135"/>
      <c r="BLM42" s="135"/>
      <c r="BLN42" s="135"/>
      <c r="BLO42" s="135"/>
      <c r="BLP42" s="135"/>
      <c r="BLQ42" s="135"/>
      <c r="BLR42" s="135"/>
      <c r="BLS42" s="135"/>
      <c r="BLT42" s="135"/>
      <c r="BLU42" s="135"/>
      <c r="BLV42" s="135"/>
      <c r="BLW42" s="135"/>
      <c r="BLX42" s="135"/>
      <c r="BLY42" s="135"/>
      <c r="BLZ42" s="135"/>
      <c r="BMA42" s="135"/>
      <c r="BMB42" s="135"/>
      <c r="BMC42" s="135"/>
      <c r="BMD42" s="135"/>
      <c r="BME42" s="135"/>
      <c r="BMF42" s="135"/>
      <c r="BMG42" s="135"/>
      <c r="BMH42" s="135"/>
      <c r="BMI42" s="135"/>
      <c r="BMJ42" s="135"/>
      <c r="BMK42" s="135"/>
      <c r="BML42" s="135"/>
      <c r="BMM42" s="135"/>
      <c r="BMN42" s="135"/>
      <c r="BMO42" s="135"/>
      <c r="BMP42" s="135"/>
      <c r="BMQ42" s="135"/>
      <c r="BMR42" s="135"/>
      <c r="BMS42" s="135"/>
      <c r="BMT42" s="135"/>
      <c r="BMU42" s="135"/>
      <c r="BMV42" s="135"/>
      <c r="BMW42" s="135"/>
      <c r="BMX42" s="135"/>
      <c r="BMY42" s="135"/>
      <c r="BMZ42" s="135"/>
      <c r="BNA42" s="135"/>
      <c r="BNB42" s="135"/>
      <c r="BNC42" s="135"/>
      <c r="BND42" s="135"/>
      <c r="BNE42" s="135"/>
      <c r="BNF42" s="135"/>
      <c r="BNG42" s="135"/>
      <c r="BNH42" s="135"/>
      <c r="BNI42" s="135"/>
      <c r="BNJ42" s="135"/>
      <c r="BNK42" s="135"/>
      <c r="BNL42" s="135"/>
      <c r="BNM42" s="135"/>
      <c r="BNN42" s="135"/>
      <c r="BNO42" s="135"/>
      <c r="BNP42" s="135"/>
      <c r="BNQ42" s="135"/>
      <c r="BNR42" s="135"/>
      <c r="BNS42" s="135"/>
      <c r="BNT42" s="135"/>
      <c r="BNU42" s="135"/>
      <c r="BNV42" s="135"/>
      <c r="BNW42" s="135"/>
      <c r="BNX42" s="135"/>
      <c r="BNY42" s="135"/>
      <c r="BNZ42" s="135"/>
      <c r="BOA42" s="135"/>
      <c r="BOB42" s="135"/>
      <c r="BOC42" s="135"/>
      <c r="BOD42" s="135"/>
      <c r="BOE42" s="135"/>
      <c r="BOF42" s="135"/>
      <c r="BOG42" s="135"/>
      <c r="BOH42" s="135"/>
      <c r="BOI42" s="135"/>
      <c r="BOJ42" s="135"/>
      <c r="BOK42" s="135"/>
      <c r="BOL42" s="135"/>
      <c r="BOM42" s="135"/>
      <c r="BON42" s="135"/>
      <c r="BOO42" s="135"/>
      <c r="BOP42" s="135"/>
      <c r="BOQ42" s="135"/>
      <c r="BOR42" s="135"/>
      <c r="BOS42" s="135"/>
      <c r="BOT42" s="135"/>
      <c r="BOU42" s="135"/>
      <c r="BOV42" s="135"/>
      <c r="BOW42" s="135"/>
      <c r="BOX42" s="135"/>
      <c r="BOY42" s="135"/>
      <c r="BOZ42" s="135"/>
      <c r="BPA42" s="135"/>
      <c r="BPB42" s="135"/>
      <c r="BPC42" s="135"/>
      <c r="BPD42" s="135"/>
      <c r="BPE42" s="135"/>
      <c r="BPF42" s="135"/>
      <c r="BPG42" s="135"/>
      <c r="BPH42" s="135"/>
      <c r="BPI42" s="135"/>
      <c r="BPJ42" s="135"/>
      <c r="BPK42" s="135"/>
      <c r="BPL42" s="135"/>
      <c r="BPM42" s="135"/>
      <c r="BPN42" s="135"/>
      <c r="BPO42" s="135"/>
      <c r="BPP42" s="135"/>
      <c r="BPQ42" s="135"/>
      <c r="BPR42" s="135"/>
      <c r="BPS42" s="135"/>
      <c r="BPT42" s="135"/>
      <c r="BPU42" s="135"/>
      <c r="BPV42" s="135"/>
      <c r="BPW42" s="135"/>
      <c r="BPX42" s="135"/>
      <c r="BPY42" s="135"/>
      <c r="BPZ42" s="135"/>
      <c r="BQA42" s="135"/>
      <c r="BQB42" s="135"/>
      <c r="BQC42" s="135"/>
      <c r="BQD42" s="135"/>
      <c r="BQE42" s="135"/>
      <c r="BQF42" s="135"/>
      <c r="BQG42" s="135"/>
      <c r="BQH42" s="135"/>
      <c r="BQI42" s="135"/>
      <c r="BQJ42" s="135"/>
      <c r="BQK42" s="135"/>
      <c r="BQL42" s="135"/>
      <c r="BQM42" s="135"/>
      <c r="BQN42" s="135"/>
      <c r="BQO42" s="135"/>
      <c r="BQP42" s="135"/>
      <c r="BQQ42" s="135"/>
      <c r="BQR42" s="135"/>
      <c r="BQS42" s="135"/>
      <c r="BQT42" s="135"/>
      <c r="BQU42" s="135"/>
      <c r="BQV42" s="135"/>
      <c r="BQW42" s="135"/>
      <c r="BQX42" s="135"/>
      <c r="BQY42" s="135"/>
      <c r="BQZ42" s="135"/>
      <c r="BRA42" s="135"/>
      <c r="BRB42" s="135"/>
      <c r="BRC42" s="135"/>
      <c r="BRD42" s="135"/>
      <c r="BRE42" s="135"/>
      <c r="BRF42" s="135"/>
      <c r="BRG42" s="135"/>
      <c r="BRH42" s="135"/>
      <c r="BRI42" s="135"/>
      <c r="BRJ42" s="135"/>
      <c r="BRK42" s="135"/>
      <c r="BRL42" s="135"/>
      <c r="BRM42" s="135"/>
      <c r="BRN42" s="135"/>
      <c r="BRO42" s="135"/>
      <c r="BRP42" s="135"/>
      <c r="BRQ42" s="135"/>
      <c r="BRR42" s="135"/>
      <c r="BRS42" s="135"/>
      <c r="BRT42" s="135"/>
      <c r="BRU42" s="135"/>
      <c r="BRV42" s="135"/>
      <c r="BRW42" s="135"/>
      <c r="BRX42" s="135"/>
      <c r="BRY42" s="135"/>
      <c r="BRZ42" s="135"/>
      <c r="BSA42" s="135"/>
      <c r="BSB42" s="135"/>
      <c r="BSC42" s="135"/>
      <c r="BSD42" s="135"/>
      <c r="BSE42" s="135"/>
      <c r="BSF42" s="135"/>
      <c r="BSG42" s="135"/>
      <c r="BSH42" s="135"/>
      <c r="BSI42" s="135"/>
      <c r="BSJ42" s="135"/>
      <c r="BSK42" s="135"/>
      <c r="BSL42" s="135"/>
      <c r="BSM42" s="135"/>
      <c r="BSN42" s="135"/>
      <c r="BSO42" s="135"/>
      <c r="BSP42" s="135"/>
      <c r="BSQ42" s="135"/>
      <c r="BSR42" s="135"/>
      <c r="BSS42" s="135"/>
      <c r="BST42" s="135"/>
      <c r="BSU42" s="135"/>
      <c r="BSV42" s="135"/>
      <c r="BSW42" s="135"/>
      <c r="BSX42" s="135"/>
      <c r="BSY42" s="135"/>
      <c r="BSZ42" s="135"/>
      <c r="BTA42" s="135"/>
      <c r="BTB42" s="135"/>
      <c r="BTC42" s="135"/>
      <c r="BTD42" s="135"/>
      <c r="BTE42" s="135"/>
      <c r="BTF42" s="135"/>
      <c r="BTG42" s="135"/>
      <c r="BTH42" s="135"/>
      <c r="BTI42" s="135"/>
      <c r="BTJ42" s="135"/>
      <c r="BTK42" s="135"/>
      <c r="BTL42" s="135"/>
      <c r="BTM42" s="135"/>
      <c r="BTN42" s="135"/>
      <c r="BTO42" s="135"/>
      <c r="BTP42" s="135"/>
      <c r="BTQ42" s="135"/>
      <c r="BTR42" s="135"/>
      <c r="BTS42" s="135"/>
      <c r="BTT42" s="135"/>
      <c r="BTU42" s="135"/>
      <c r="BTV42" s="135"/>
      <c r="BTW42" s="135"/>
      <c r="BTX42" s="135"/>
      <c r="BTY42" s="135"/>
      <c r="BTZ42" s="135"/>
      <c r="BUA42" s="135"/>
      <c r="BUB42" s="135"/>
      <c r="BUC42" s="135"/>
      <c r="BUD42" s="135"/>
      <c r="BUE42" s="135"/>
      <c r="BUF42" s="135"/>
      <c r="BUG42" s="135"/>
      <c r="BUH42" s="135"/>
      <c r="BUI42" s="135"/>
      <c r="BUJ42" s="135"/>
      <c r="BUK42" s="135"/>
      <c r="BUL42" s="135"/>
      <c r="BUM42" s="135"/>
      <c r="BUN42" s="135"/>
      <c r="BUO42" s="135"/>
      <c r="BUP42" s="135"/>
      <c r="BUQ42" s="135"/>
      <c r="BUR42" s="135"/>
      <c r="BUS42" s="135"/>
      <c r="BUT42" s="135"/>
      <c r="BUU42" s="135"/>
      <c r="BUV42" s="135"/>
      <c r="BUW42" s="135"/>
      <c r="BUX42" s="135"/>
      <c r="BUY42" s="135"/>
      <c r="BUZ42" s="135"/>
      <c r="BVA42" s="135"/>
      <c r="BVB42" s="135"/>
      <c r="BVC42" s="135"/>
      <c r="BVD42" s="135"/>
      <c r="BVE42" s="135"/>
      <c r="BVF42" s="135"/>
      <c r="BVG42" s="135"/>
      <c r="BVH42" s="135"/>
      <c r="BVI42" s="135"/>
      <c r="BVJ42" s="135"/>
      <c r="BVK42" s="135"/>
      <c r="BVL42" s="135"/>
      <c r="BVM42" s="135"/>
      <c r="BVN42" s="135"/>
      <c r="BVO42" s="135"/>
      <c r="BVP42" s="135"/>
      <c r="BVQ42" s="135"/>
      <c r="BVR42" s="135"/>
      <c r="BVS42" s="135"/>
      <c r="BVT42" s="135"/>
      <c r="BVU42" s="135"/>
      <c r="BVV42" s="135"/>
      <c r="BVW42" s="135"/>
      <c r="BVX42" s="135"/>
      <c r="BVY42" s="135"/>
      <c r="BVZ42" s="135"/>
      <c r="BWA42" s="135"/>
      <c r="BWB42" s="135"/>
      <c r="BWC42" s="135"/>
      <c r="BWD42" s="135"/>
      <c r="BWE42" s="135"/>
      <c r="BWF42" s="135"/>
      <c r="BWG42" s="135"/>
      <c r="BWH42" s="135"/>
      <c r="BWI42" s="135"/>
      <c r="BWJ42" s="135"/>
      <c r="BWK42" s="135"/>
      <c r="BWL42" s="135"/>
      <c r="BWM42" s="135"/>
      <c r="BWN42" s="135"/>
      <c r="BWO42" s="135"/>
      <c r="BWP42" s="135"/>
      <c r="BWQ42" s="135"/>
      <c r="BWR42" s="135"/>
      <c r="BWS42" s="135"/>
      <c r="BWT42" s="135"/>
      <c r="BWU42" s="135"/>
      <c r="BWV42" s="135"/>
      <c r="BWW42" s="135"/>
      <c r="BWX42" s="135"/>
      <c r="BWY42" s="135"/>
      <c r="BWZ42" s="135"/>
      <c r="BXA42" s="135"/>
      <c r="BXB42" s="135"/>
      <c r="BXC42" s="135"/>
      <c r="BXD42" s="135"/>
      <c r="BXE42" s="135"/>
      <c r="BXF42" s="135"/>
      <c r="BXG42" s="135"/>
      <c r="BXH42" s="135"/>
      <c r="BXI42" s="135"/>
      <c r="BXJ42" s="135"/>
      <c r="BXK42" s="135"/>
      <c r="BXL42" s="135"/>
      <c r="BXM42" s="135"/>
      <c r="BXN42" s="135"/>
      <c r="BXO42" s="135"/>
      <c r="BXP42" s="135"/>
      <c r="BXQ42" s="135"/>
      <c r="BXR42" s="135"/>
      <c r="BXS42" s="135"/>
      <c r="BXT42" s="135"/>
      <c r="BXU42" s="135"/>
      <c r="BXV42" s="135"/>
      <c r="BXW42" s="135"/>
      <c r="BXX42" s="135"/>
      <c r="BXY42" s="135"/>
      <c r="BXZ42" s="135"/>
      <c r="BYA42" s="135"/>
      <c r="BYB42" s="135"/>
      <c r="BYC42" s="135"/>
      <c r="BYD42" s="135"/>
      <c r="BYE42" s="135"/>
      <c r="BYF42" s="135"/>
      <c r="BYG42" s="135"/>
      <c r="BYH42" s="135"/>
      <c r="BYI42" s="135"/>
      <c r="BYJ42" s="135"/>
      <c r="BYK42" s="135"/>
      <c r="BYL42" s="135"/>
      <c r="BYM42" s="135"/>
      <c r="BYN42" s="135"/>
      <c r="BYO42" s="135"/>
      <c r="BYP42" s="135"/>
      <c r="BYQ42" s="135"/>
      <c r="BYR42" s="135"/>
      <c r="BYS42" s="135"/>
      <c r="BYT42" s="135"/>
      <c r="BYU42" s="135"/>
      <c r="BYV42" s="135"/>
      <c r="BYW42" s="135"/>
      <c r="BYX42" s="135"/>
      <c r="BYY42" s="135"/>
      <c r="BYZ42" s="135"/>
      <c r="BZA42" s="135"/>
      <c r="BZB42" s="135"/>
      <c r="BZC42" s="135"/>
      <c r="BZD42" s="135"/>
      <c r="BZE42" s="135"/>
      <c r="BZF42" s="135"/>
      <c r="BZG42" s="135"/>
      <c r="BZH42" s="135"/>
      <c r="BZI42" s="135"/>
      <c r="BZJ42" s="135"/>
      <c r="BZK42" s="135"/>
      <c r="BZL42" s="135"/>
      <c r="BZM42" s="135"/>
      <c r="BZN42" s="135"/>
      <c r="BZO42" s="135"/>
      <c r="BZP42" s="135"/>
      <c r="BZQ42" s="135"/>
      <c r="BZR42" s="135"/>
      <c r="BZS42" s="135"/>
      <c r="BZT42" s="135"/>
      <c r="BZU42" s="135"/>
      <c r="BZV42" s="135"/>
      <c r="BZW42" s="135"/>
      <c r="BZX42" s="135"/>
      <c r="BZY42" s="135"/>
      <c r="BZZ42" s="135"/>
      <c r="CAA42" s="135"/>
      <c r="CAB42" s="135"/>
      <c r="CAC42" s="135"/>
      <c r="CAD42" s="135"/>
      <c r="CAE42" s="135"/>
      <c r="CAF42" s="135"/>
      <c r="CAG42" s="135"/>
      <c r="CAH42" s="135"/>
      <c r="CAI42" s="135"/>
      <c r="CAJ42" s="135"/>
      <c r="CAK42" s="135"/>
      <c r="CAL42" s="135"/>
      <c r="CAM42" s="135"/>
      <c r="CAN42" s="135"/>
      <c r="CAO42" s="135"/>
      <c r="CAP42" s="135"/>
      <c r="CAQ42" s="135"/>
      <c r="CAR42" s="135"/>
      <c r="CAS42" s="135"/>
      <c r="CAT42" s="135"/>
      <c r="CAU42" s="135"/>
      <c r="CAV42" s="135"/>
      <c r="CAW42" s="135"/>
      <c r="CAX42" s="135"/>
      <c r="CAY42" s="135"/>
      <c r="CAZ42" s="135"/>
      <c r="CBA42" s="135"/>
      <c r="CBB42" s="135"/>
      <c r="CBC42" s="135"/>
      <c r="CBD42" s="135"/>
      <c r="CBE42" s="135"/>
      <c r="CBF42" s="135"/>
      <c r="CBG42" s="135"/>
      <c r="CBH42" s="135"/>
      <c r="CBI42" s="135"/>
      <c r="CBJ42" s="135"/>
      <c r="CBK42" s="135"/>
      <c r="CBL42" s="135"/>
      <c r="CBM42" s="135"/>
      <c r="CBN42" s="135"/>
      <c r="CBO42" s="135"/>
      <c r="CBP42" s="135"/>
      <c r="CBQ42" s="135"/>
      <c r="CBR42" s="135"/>
      <c r="CBS42" s="135"/>
      <c r="CBT42" s="135"/>
      <c r="CBU42" s="135"/>
      <c r="CBV42" s="135"/>
      <c r="CBW42" s="135"/>
      <c r="CBX42" s="135"/>
      <c r="CBY42" s="135"/>
      <c r="CBZ42" s="135"/>
      <c r="CCA42" s="135"/>
      <c r="CCB42" s="135"/>
      <c r="CCC42" s="135"/>
      <c r="CCD42" s="135"/>
      <c r="CCE42" s="135"/>
      <c r="CCF42" s="135"/>
      <c r="CCG42" s="135"/>
      <c r="CCH42" s="135"/>
      <c r="CCI42" s="135"/>
      <c r="CCJ42" s="135"/>
      <c r="CCK42" s="135"/>
      <c r="CCL42" s="135"/>
      <c r="CCM42" s="135"/>
      <c r="CCN42" s="135"/>
      <c r="CCO42" s="135"/>
      <c r="CCP42" s="135"/>
      <c r="CCQ42" s="135"/>
      <c r="CCR42" s="135"/>
      <c r="CCS42" s="135"/>
      <c r="CCT42" s="135"/>
      <c r="CCU42" s="135"/>
      <c r="CCV42" s="135"/>
      <c r="CCW42" s="135"/>
      <c r="CCX42" s="135"/>
      <c r="CCY42" s="135"/>
      <c r="CCZ42" s="135"/>
      <c r="CDA42" s="135"/>
      <c r="CDB42" s="135"/>
      <c r="CDC42" s="135"/>
      <c r="CDD42" s="135"/>
      <c r="CDE42" s="135"/>
      <c r="CDF42" s="135"/>
      <c r="CDG42" s="135"/>
      <c r="CDH42" s="135"/>
      <c r="CDI42" s="135"/>
      <c r="CDJ42" s="135"/>
      <c r="CDK42" s="135"/>
      <c r="CDL42" s="135"/>
      <c r="CDM42" s="135"/>
      <c r="CDN42" s="135"/>
      <c r="CDO42" s="135"/>
      <c r="CDP42" s="135"/>
      <c r="CDQ42" s="135"/>
      <c r="CDR42" s="135"/>
      <c r="CDS42" s="135"/>
      <c r="CDT42" s="135"/>
      <c r="CDU42" s="135"/>
      <c r="CDV42" s="135"/>
      <c r="CDW42" s="135"/>
      <c r="CDX42" s="135"/>
      <c r="CDY42" s="135"/>
      <c r="CDZ42" s="135"/>
      <c r="CEA42" s="135"/>
      <c r="CEB42" s="135"/>
      <c r="CEC42" s="135"/>
      <c r="CED42" s="135"/>
      <c r="CEE42" s="135"/>
      <c r="CEF42" s="135"/>
      <c r="CEG42" s="135"/>
      <c r="CEH42" s="135"/>
      <c r="CEI42" s="135"/>
      <c r="CEJ42" s="135"/>
      <c r="CEK42" s="135"/>
      <c r="CEL42" s="135"/>
      <c r="CEM42" s="135"/>
      <c r="CEN42" s="135"/>
      <c r="CEO42" s="135"/>
      <c r="CEP42" s="135"/>
      <c r="CEQ42" s="135"/>
      <c r="CER42" s="135"/>
      <c r="CES42" s="135"/>
      <c r="CET42" s="135"/>
      <c r="CEU42" s="135"/>
      <c r="CEV42" s="135"/>
      <c r="CEW42" s="135"/>
      <c r="CEX42" s="135"/>
      <c r="CEY42" s="135"/>
      <c r="CEZ42" s="135"/>
      <c r="CFA42" s="135"/>
      <c r="CFB42" s="135"/>
      <c r="CFC42" s="135"/>
      <c r="CFD42" s="135"/>
      <c r="CFE42" s="135"/>
      <c r="CFF42" s="135"/>
      <c r="CFG42" s="135"/>
      <c r="CFH42" s="135"/>
      <c r="CFI42" s="135"/>
      <c r="CFJ42" s="135"/>
      <c r="CFK42" s="135"/>
      <c r="CFL42" s="135"/>
      <c r="CFM42" s="135"/>
      <c r="CFN42" s="135"/>
      <c r="CFO42" s="135"/>
      <c r="CFP42" s="135"/>
      <c r="CFQ42" s="135"/>
      <c r="CFR42" s="135"/>
      <c r="CFS42" s="135"/>
      <c r="CFT42" s="135"/>
      <c r="CFU42" s="135"/>
      <c r="CFV42" s="135"/>
      <c r="CFW42" s="135"/>
      <c r="CFX42" s="135"/>
      <c r="CFY42" s="135"/>
      <c r="CFZ42" s="135"/>
      <c r="CGA42" s="135"/>
      <c r="CGB42" s="135"/>
      <c r="CGC42" s="135"/>
      <c r="CGD42" s="135"/>
      <c r="CGE42" s="135"/>
      <c r="CGF42" s="135"/>
      <c r="CGG42" s="135"/>
      <c r="CGH42" s="135"/>
      <c r="CGI42" s="135"/>
      <c r="CGJ42" s="135"/>
      <c r="CGK42" s="135"/>
      <c r="CGL42" s="135"/>
      <c r="CGM42" s="135"/>
      <c r="CGN42" s="135"/>
      <c r="CGO42" s="135"/>
      <c r="CGP42" s="135"/>
      <c r="CGQ42" s="135"/>
      <c r="CGR42" s="135"/>
      <c r="CGS42" s="135"/>
      <c r="CGT42" s="135"/>
      <c r="CGU42" s="135"/>
      <c r="CGV42" s="135"/>
      <c r="CGW42" s="135"/>
      <c r="CGX42" s="135"/>
      <c r="CGY42" s="135"/>
      <c r="CGZ42" s="135"/>
      <c r="CHA42" s="135"/>
      <c r="CHB42" s="135"/>
      <c r="CHC42" s="135"/>
      <c r="CHD42" s="135"/>
      <c r="CHE42" s="135"/>
      <c r="CHF42" s="135"/>
      <c r="CHG42" s="135"/>
      <c r="CHH42" s="135"/>
      <c r="CHI42" s="135"/>
      <c r="CHJ42" s="135"/>
      <c r="CHK42" s="135"/>
      <c r="CHL42" s="135"/>
      <c r="CHM42" s="135"/>
      <c r="CHN42" s="135"/>
      <c r="CHO42" s="135"/>
      <c r="CHP42" s="135"/>
      <c r="CHQ42" s="135"/>
      <c r="CHR42" s="135"/>
      <c r="CHS42" s="135"/>
      <c r="CHT42" s="135"/>
      <c r="CHU42" s="135"/>
      <c r="CHV42" s="135"/>
      <c r="CHW42" s="135"/>
      <c r="CHX42" s="135"/>
      <c r="CHY42" s="135"/>
      <c r="CHZ42" s="135"/>
      <c r="CIA42" s="135"/>
      <c r="CIB42" s="135"/>
      <c r="CIC42" s="135"/>
      <c r="CID42" s="135"/>
      <c r="CIE42" s="135"/>
      <c r="CIF42" s="135"/>
      <c r="CIG42" s="135"/>
      <c r="CIH42" s="135"/>
      <c r="CII42" s="135"/>
      <c r="CIJ42" s="135"/>
      <c r="CIK42" s="135"/>
      <c r="CIL42" s="135"/>
      <c r="CIM42" s="135"/>
      <c r="CIN42" s="135"/>
      <c r="CIO42" s="135"/>
      <c r="CIP42" s="135"/>
      <c r="CIQ42" s="135"/>
      <c r="CIR42" s="135"/>
      <c r="CIS42" s="135"/>
      <c r="CIT42" s="135"/>
      <c r="CIU42" s="135"/>
      <c r="CIV42" s="135"/>
      <c r="CIW42" s="135"/>
      <c r="CIX42" s="135"/>
      <c r="CIY42" s="135"/>
      <c r="CIZ42" s="135"/>
      <c r="CJA42" s="135"/>
      <c r="CJB42" s="135"/>
      <c r="CJC42" s="135"/>
      <c r="CJD42" s="135"/>
      <c r="CJE42" s="135"/>
      <c r="CJF42" s="135"/>
      <c r="CJG42" s="135"/>
      <c r="CJH42" s="135"/>
      <c r="CJI42" s="135"/>
      <c r="CJJ42" s="135"/>
      <c r="CJK42" s="135"/>
      <c r="CJL42" s="135"/>
      <c r="CJM42" s="135"/>
      <c r="CJN42" s="135"/>
      <c r="CJO42" s="135"/>
      <c r="CJP42" s="135"/>
      <c r="CJQ42" s="135"/>
      <c r="CJR42" s="135"/>
      <c r="CJS42" s="135"/>
      <c r="CJT42" s="135"/>
      <c r="CJU42" s="135"/>
      <c r="CJV42" s="135"/>
      <c r="CJW42" s="135"/>
      <c r="CJX42" s="135"/>
      <c r="CJY42" s="135"/>
      <c r="CJZ42" s="135"/>
      <c r="CKA42" s="135"/>
      <c r="CKB42" s="135"/>
      <c r="CKC42" s="135"/>
      <c r="CKD42" s="135"/>
      <c r="CKE42" s="135"/>
      <c r="CKF42" s="135"/>
      <c r="CKG42" s="135"/>
      <c r="CKH42" s="135"/>
      <c r="CKI42" s="135"/>
      <c r="CKJ42" s="135"/>
      <c r="CKK42" s="135"/>
      <c r="CKL42" s="135"/>
      <c r="CKM42" s="135"/>
      <c r="CKN42" s="135"/>
      <c r="CKO42" s="135"/>
      <c r="CKP42" s="135"/>
      <c r="CKQ42" s="135"/>
      <c r="CKR42" s="135"/>
      <c r="CKS42" s="135"/>
      <c r="CKT42" s="135"/>
      <c r="CKU42" s="135"/>
      <c r="CKV42" s="135"/>
      <c r="CKW42" s="135"/>
      <c r="CKX42" s="135"/>
      <c r="CKY42" s="135"/>
      <c r="CKZ42" s="135"/>
      <c r="CLA42" s="135"/>
      <c r="CLB42" s="135"/>
      <c r="CLC42" s="135"/>
      <c r="CLD42" s="135"/>
      <c r="CLE42" s="135"/>
      <c r="CLF42" s="135"/>
      <c r="CLG42" s="135"/>
      <c r="CLH42" s="135"/>
      <c r="CLI42" s="135"/>
      <c r="CLJ42" s="135"/>
      <c r="CLK42" s="135"/>
      <c r="CLL42" s="135"/>
      <c r="CLM42" s="135"/>
      <c r="CLN42" s="135"/>
      <c r="CLO42" s="135"/>
      <c r="CLP42" s="135"/>
      <c r="CLQ42" s="135"/>
      <c r="CLR42" s="135"/>
      <c r="CLS42" s="135"/>
      <c r="CLT42" s="135"/>
      <c r="CLU42" s="135"/>
      <c r="CLV42" s="135"/>
      <c r="CLW42" s="135"/>
      <c r="CLX42" s="135"/>
      <c r="CLY42" s="135"/>
      <c r="CLZ42" s="135"/>
      <c r="CMA42" s="135"/>
      <c r="CMB42" s="135"/>
      <c r="CMC42" s="135"/>
      <c r="CMD42" s="135"/>
      <c r="CME42" s="135"/>
      <c r="CMF42" s="135"/>
      <c r="CMG42" s="135"/>
      <c r="CMH42" s="135"/>
      <c r="CMI42" s="135"/>
      <c r="CMJ42" s="135"/>
      <c r="CMK42" s="135"/>
      <c r="CML42" s="135"/>
      <c r="CMM42" s="135"/>
      <c r="CMN42" s="135"/>
      <c r="CMO42" s="135"/>
      <c r="CMP42" s="135"/>
      <c r="CMQ42" s="135"/>
      <c r="CMR42" s="135"/>
      <c r="CMS42" s="135"/>
      <c r="CMT42" s="135"/>
      <c r="CMU42" s="135"/>
      <c r="CMV42" s="135"/>
      <c r="CMW42" s="135"/>
      <c r="CMX42" s="135"/>
      <c r="CMY42" s="135"/>
      <c r="CMZ42" s="135"/>
      <c r="CNA42" s="135"/>
      <c r="CNB42" s="135"/>
      <c r="CNC42" s="135"/>
      <c r="CND42" s="135"/>
      <c r="CNE42" s="135"/>
      <c r="CNF42" s="135"/>
      <c r="CNG42" s="135"/>
      <c r="CNH42" s="135"/>
      <c r="CNI42" s="135"/>
      <c r="CNJ42" s="135"/>
      <c r="CNK42" s="135"/>
      <c r="CNL42" s="135"/>
      <c r="CNM42" s="135"/>
      <c r="CNN42" s="135"/>
      <c r="CNO42" s="135"/>
      <c r="CNP42" s="135"/>
      <c r="CNQ42" s="135"/>
      <c r="CNR42" s="135"/>
      <c r="CNS42" s="135"/>
      <c r="CNT42" s="135"/>
      <c r="CNU42" s="135"/>
      <c r="CNV42" s="135"/>
      <c r="CNW42" s="135"/>
      <c r="CNX42" s="135"/>
      <c r="CNY42" s="135"/>
      <c r="CNZ42" s="135"/>
      <c r="COA42" s="135"/>
      <c r="COB42" s="135"/>
      <c r="COC42" s="135"/>
      <c r="COD42" s="135"/>
      <c r="COE42" s="135"/>
      <c r="COF42" s="135"/>
      <c r="COG42" s="135"/>
      <c r="COH42" s="135"/>
      <c r="COI42" s="135"/>
      <c r="COJ42" s="135"/>
      <c r="COK42" s="135"/>
      <c r="COL42" s="135"/>
      <c r="COM42" s="135"/>
      <c r="CON42" s="135"/>
      <c r="COO42" s="135"/>
      <c r="COP42" s="135"/>
      <c r="COQ42" s="135"/>
      <c r="COR42" s="135"/>
      <c r="COS42" s="135"/>
      <c r="COT42" s="135"/>
      <c r="COU42" s="135"/>
      <c r="COV42" s="135"/>
      <c r="COW42" s="135"/>
      <c r="COX42" s="135"/>
      <c r="COY42" s="135"/>
      <c r="COZ42" s="135"/>
      <c r="CPA42" s="135"/>
      <c r="CPB42" s="135"/>
      <c r="CPC42" s="135"/>
      <c r="CPD42" s="135"/>
      <c r="CPE42" s="135"/>
      <c r="CPF42" s="135"/>
      <c r="CPG42" s="135"/>
      <c r="CPH42" s="135"/>
      <c r="CPI42" s="135"/>
      <c r="CPJ42" s="135"/>
      <c r="CPK42" s="135"/>
      <c r="CPL42" s="135"/>
      <c r="CPM42" s="135"/>
      <c r="CPN42" s="135"/>
      <c r="CPO42" s="135"/>
      <c r="CPP42" s="135"/>
      <c r="CPQ42" s="135"/>
      <c r="CPR42" s="135"/>
      <c r="CPS42" s="135"/>
      <c r="CPT42" s="135"/>
      <c r="CPU42" s="135"/>
      <c r="CPV42" s="135"/>
      <c r="CPW42" s="135"/>
      <c r="CPX42" s="135"/>
      <c r="CPY42" s="135"/>
      <c r="CPZ42" s="135"/>
      <c r="CQA42" s="135"/>
      <c r="CQB42" s="135"/>
      <c r="CQC42" s="135"/>
      <c r="CQD42" s="135"/>
      <c r="CQE42" s="135"/>
      <c r="CQF42" s="135"/>
      <c r="CQG42" s="135"/>
      <c r="CQH42" s="135"/>
      <c r="CQI42" s="135"/>
      <c r="CQJ42" s="135"/>
      <c r="CQK42" s="135"/>
      <c r="CQL42" s="135"/>
      <c r="CQM42" s="135"/>
      <c r="CQN42" s="135"/>
      <c r="CQO42" s="135"/>
      <c r="CQP42" s="135"/>
      <c r="CQQ42" s="135"/>
      <c r="CQR42" s="135"/>
      <c r="CQS42" s="135"/>
      <c r="CQT42" s="135"/>
      <c r="CQU42" s="135"/>
      <c r="CQV42" s="135"/>
      <c r="CQW42" s="135"/>
      <c r="CQX42" s="135"/>
      <c r="CQY42" s="135"/>
      <c r="CQZ42" s="135"/>
      <c r="CRA42" s="135"/>
      <c r="CRB42" s="135"/>
      <c r="CRC42" s="135"/>
      <c r="CRD42" s="135"/>
      <c r="CRE42" s="135"/>
      <c r="CRF42" s="135"/>
      <c r="CRG42" s="135"/>
      <c r="CRH42" s="135"/>
      <c r="CRI42" s="135"/>
      <c r="CRJ42" s="135"/>
      <c r="CRK42" s="135"/>
      <c r="CRL42" s="135"/>
      <c r="CRM42" s="135"/>
      <c r="CRN42" s="135"/>
      <c r="CRO42" s="135"/>
      <c r="CRP42" s="135"/>
      <c r="CRQ42" s="135"/>
      <c r="CRR42" s="135"/>
      <c r="CRS42" s="135"/>
      <c r="CRT42" s="135"/>
      <c r="CRU42" s="135"/>
      <c r="CRV42" s="135"/>
      <c r="CRW42" s="135"/>
      <c r="CRX42" s="135"/>
      <c r="CRY42" s="135"/>
      <c r="CRZ42" s="135"/>
      <c r="CSA42" s="135"/>
      <c r="CSB42" s="135"/>
      <c r="CSC42" s="135"/>
      <c r="CSD42" s="135"/>
      <c r="CSE42" s="135"/>
      <c r="CSF42" s="135"/>
      <c r="CSG42" s="135"/>
      <c r="CSH42" s="135"/>
      <c r="CSI42" s="135"/>
      <c r="CSJ42" s="135"/>
      <c r="CSK42" s="135"/>
      <c r="CSL42" s="135"/>
      <c r="CSM42" s="135"/>
      <c r="CSN42" s="135"/>
      <c r="CSO42" s="135"/>
      <c r="CSP42" s="135"/>
      <c r="CSQ42" s="135"/>
      <c r="CSR42" s="135"/>
      <c r="CSS42" s="135"/>
      <c r="CST42" s="135"/>
      <c r="CSU42" s="135"/>
      <c r="CSV42" s="135"/>
      <c r="CSW42" s="135"/>
      <c r="CSX42" s="135"/>
      <c r="CSY42" s="135"/>
      <c r="CSZ42" s="135"/>
      <c r="CTA42" s="135"/>
      <c r="CTB42" s="135"/>
      <c r="CTC42" s="135"/>
      <c r="CTD42" s="135"/>
      <c r="CTE42" s="135"/>
      <c r="CTF42" s="135"/>
      <c r="CTG42" s="135"/>
      <c r="CTH42" s="135"/>
      <c r="CTI42" s="135"/>
      <c r="CTJ42" s="135"/>
      <c r="CTK42" s="135"/>
      <c r="CTL42" s="135"/>
      <c r="CTM42" s="135"/>
      <c r="CTN42" s="135"/>
      <c r="CTO42" s="135"/>
      <c r="CTP42" s="135"/>
      <c r="CTQ42" s="135"/>
      <c r="CTR42" s="135"/>
      <c r="CTS42" s="135"/>
      <c r="CTT42" s="135"/>
      <c r="CTU42" s="135"/>
      <c r="CTV42" s="135"/>
      <c r="CTW42" s="135"/>
      <c r="CTX42" s="135"/>
      <c r="CTY42" s="135"/>
      <c r="CTZ42" s="135"/>
      <c r="CUA42" s="135"/>
      <c r="CUB42" s="135"/>
      <c r="CUC42" s="135"/>
      <c r="CUD42" s="135"/>
      <c r="CUE42" s="135"/>
      <c r="CUF42" s="135"/>
      <c r="CUG42" s="135"/>
      <c r="CUH42" s="135"/>
      <c r="CUI42" s="135"/>
      <c r="CUJ42" s="135"/>
      <c r="CUK42" s="135"/>
      <c r="CUL42" s="135"/>
      <c r="CUM42" s="135"/>
      <c r="CUN42" s="135"/>
      <c r="CUO42" s="135"/>
      <c r="CUP42" s="135"/>
      <c r="CUQ42" s="135"/>
      <c r="CUR42" s="135"/>
      <c r="CUS42" s="135"/>
      <c r="CUT42" s="135"/>
      <c r="CUU42" s="135"/>
      <c r="CUV42" s="135"/>
      <c r="CUW42" s="135"/>
      <c r="CUX42" s="135"/>
      <c r="CUY42" s="135"/>
      <c r="CUZ42" s="135"/>
      <c r="CVA42" s="135"/>
      <c r="CVB42" s="135"/>
      <c r="CVC42" s="135"/>
      <c r="CVD42" s="135"/>
      <c r="CVE42" s="135"/>
      <c r="CVF42" s="135"/>
      <c r="CVG42" s="135"/>
      <c r="CVH42" s="135"/>
      <c r="CVI42" s="135"/>
      <c r="CVJ42" s="135"/>
      <c r="CVK42" s="135"/>
      <c r="CVL42" s="135"/>
      <c r="CVM42" s="135"/>
      <c r="CVN42" s="135"/>
      <c r="CVO42" s="135"/>
      <c r="CVP42" s="135"/>
      <c r="CVQ42" s="135"/>
      <c r="CVR42" s="135"/>
      <c r="CVS42" s="135"/>
      <c r="CVT42" s="135"/>
      <c r="CVU42" s="135"/>
      <c r="CVV42" s="135"/>
      <c r="CVW42" s="135"/>
      <c r="CVX42" s="135"/>
      <c r="CVY42" s="135"/>
      <c r="CVZ42" s="135"/>
      <c r="CWA42" s="135"/>
      <c r="CWB42" s="135"/>
      <c r="CWC42" s="135"/>
      <c r="CWD42" s="135"/>
      <c r="CWE42" s="135"/>
      <c r="CWF42" s="135"/>
      <c r="CWG42" s="135"/>
      <c r="CWH42" s="135"/>
      <c r="CWI42" s="135"/>
      <c r="CWJ42" s="135"/>
      <c r="CWK42" s="135"/>
      <c r="CWL42" s="135"/>
      <c r="CWM42" s="135"/>
      <c r="CWN42" s="135"/>
      <c r="CWO42" s="135"/>
      <c r="CWP42" s="135"/>
      <c r="CWQ42" s="135"/>
      <c r="CWR42" s="135"/>
      <c r="CWS42" s="135"/>
      <c r="CWT42" s="135"/>
      <c r="CWU42" s="135"/>
      <c r="CWV42" s="135"/>
      <c r="CWW42" s="135"/>
      <c r="CWX42" s="135"/>
      <c r="CWY42" s="135"/>
      <c r="CWZ42" s="135"/>
      <c r="CXA42" s="135"/>
      <c r="CXB42" s="135"/>
      <c r="CXC42" s="135"/>
      <c r="CXD42" s="135"/>
      <c r="CXE42" s="135"/>
      <c r="CXF42" s="135"/>
      <c r="CXG42" s="135"/>
      <c r="CXH42" s="135"/>
      <c r="CXI42" s="135"/>
      <c r="CXJ42" s="135"/>
      <c r="CXK42" s="135"/>
      <c r="CXL42" s="135"/>
      <c r="CXM42" s="135"/>
      <c r="CXN42" s="135"/>
      <c r="CXO42" s="135"/>
      <c r="CXP42" s="135"/>
      <c r="CXQ42" s="135"/>
      <c r="CXR42" s="135"/>
      <c r="CXS42" s="135"/>
      <c r="CXT42" s="135"/>
      <c r="CXU42" s="135"/>
      <c r="CXV42" s="135"/>
      <c r="CXW42" s="135"/>
      <c r="CXX42" s="135"/>
      <c r="CXY42" s="135"/>
      <c r="CXZ42" s="135"/>
      <c r="CYA42" s="135"/>
      <c r="CYB42" s="135"/>
      <c r="CYC42" s="135"/>
      <c r="CYD42" s="135"/>
      <c r="CYE42" s="135"/>
      <c r="CYF42" s="135"/>
      <c r="CYG42" s="135"/>
      <c r="CYH42" s="135"/>
      <c r="CYI42" s="135"/>
      <c r="CYJ42" s="135"/>
      <c r="CYK42" s="135"/>
      <c r="CYL42" s="135"/>
      <c r="CYM42" s="135"/>
      <c r="CYN42" s="135"/>
      <c r="CYO42" s="135"/>
      <c r="CYP42" s="135"/>
      <c r="CYQ42" s="135"/>
      <c r="CYR42" s="135"/>
      <c r="CYS42" s="135"/>
      <c r="CYT42" s="135"/>
      <c r="CYU42" s="135"/>
      <c r="CYV42" s="135"/>
      <c r="CYW42" s="135"/>
      <c r="CYX42" s="135"/>
      <c r="CYY42" s="135"/>
      <c r="CYZ42" s="135"/>
      <c r="CZA42" s="135"/>
      <c r="CZB42" s="135"/>
      <c r="CZC42" s="135"/>
      <c r="CZD42" s="135"/>
      <c r="CZE42" s="135"/>
      <c r="CZF42" s="135"/>
      <c r="CZG42" s="135"/>
      <c r="CZH42" s="135"/>
      <c r="CZI42" s="135"/>
      <c r="CZJ42" s="135"/>
      <c r="CZK42" s="135"/>
      <c r="CZL42" s="135"/>
      <c r="CZM42" s="135"/>
      <c r="CZN42" s="135"/>
      <c r="CZO42" s="135"/>
      <c r="CZP42" s="135"/>
      <c r="CZQ42" s="135"/>
      <c r="CZR42" s="135"/>
      <c r="CZS42" s="135"/>
      <c r="CZT42" s="135"/>
      <c r="CZU42" s="135"/>
      <c r="CZV42" s="135"/>
      <c r="CZW42" s="135"/>
      <c r="CZX42" s="135"/>
      <c r="CZY42" s="135"/>
      <c r="CZZ42" s="135"/>
      <c r="DAA42" s="135"/>
      <c r="DAB42" s="135"/>
      <c r="DAC42" s="135"/>
      <c r="DAD42" s="135"/>
      <c r="DAE42" s="135"/>
      <c r="DAF42" s="135"/>
      <c r="DAG42" s="135"/>
      <c r="DAH42" s="135"/>
      <c r="DAI42" s="135"/>
      <c r="DAJ42" s="135"/>
      <c r="DAK42" s="135"/>
      <c r="DAL42" s="135"/>
      <c r="DAM42" s="135"/>
      <c r="DAN42" s="135"/>
      <c r="DAO42" s="135"/>
      <c r="DAP42" s="135"/>
      <c r="DAQ42" s="135"/>
      <c r="DAR42" s="135"/>
      <c r="DAS42" s="135"/>
      <c r="DAT42" s="135"/>
      <c r="DAU42" s="135"/>
      <c r="DAV42" s="135"/>
      <c r="DAW42" s="135"/>
      <c r="DAX42" s="135"/>
      <c r="DAY42" s="135"/>
      <c r="DAZ42" s="135"/>
      <c r="DBA42" s="135"/>
      <c r="DBB42" s="135"/>
      <c r="DBC42" s="135"/>
      <c r="DBD42" s="135"/>
      <c r="DBE42" s="135"/>
      <c r="DBF42" s="135"/>
      <c r="DBG42" s="135"/>
      <c r="DBH42" s="135"/>
      <c r="DBI42" s="135"/>
      <c r="DBJ42" s="135"/>
      <c r="DBK42" s="135"/>
      <c r="DBL42" s="135"/>
      <c r="DBM42" s="135"/>
      <c r="DBN42" s="135"/>
      <c r="DBO42" s="135"/>
      <c r="DBP42" s="135"/>
      <c r="DBQ42" s="135"/>
      <c r="DBR42" s="135"/>
      <c r="DBS42" s="135"/>
      <c r="DBT42" s="135"/>
      <c r="DBU42" s="135"/>
      <c r="DBV42" s="135"/>
      <c r="DBW42" s="135"/>
      <c r="DBX42" s="135"/>
      <c r="DBY42" s="135"/>
      <c r="DBZ42" s="135"/>
      <c r="DCA42" s="135"/>
      <c r="DCB42" s="135"/>
      <c r="DCC42" s="135"/>
      <c r="DCD42" s="135"/>
      <c r="DCE42" s="135"/>
      <c r="DCF42" s="135"/>
      <c r="DCG42" s="135"/>
      <c r="DCH42" s="135"/>
      <c r="DCI42" s="135"/>
      <c r="DCJ42" s="135"/>
      <c r="DCK42" s="135"/>
      <c r="DCL42" s="135"/>
      <c r="DCM42" s="135"/>
      <c r="DCN42" s="135"/>
      <c r="DCO42" s="135"/>
      <c r="DCP42" s="135"/>
      <c r="DCQ42" s="135"/>
      <c r="DCR42" s="135"/>
      <c r="DCS42" s="135"/>
      <c r="DCT42" s="135"/>
      <c r="DCU42" s="135"/>
      <c r="DCV42" s="135"/>
      <c r="DCW42" s="135"/>
      <c r="DCX42" s="135"/>
      <c r="DCY42" s="135"/>
      <c r="DCZ42" s="135"/>
      <c r="DDA42" s="135"/>
      <c r="DDB42" s="135"/>
      <c r="DDC42" s="135"/>
      <c r="DDD42" s="135"/>
      <c r="DDE42" s="135"/>
      <c r="DDF42" s="135"/>
      <c r="DDG42" s="135"/>
      <c r="DDH42" s="135"/>
      <c r="DDI42" s="135"/>
      <c r="DDJ42" s="135"/>
      <c r="DDK42" s="135"/>
      <c r="DDL42" s="135"/>
      <c r="DDM42" s="135"/>
      <c r="DDN42" s="135"/>
      <c r="DDO42" s="135"/>
      <c r="DDP42" s="135"/>
      <c r="DDQ42" s="135"/>
      <c r="DDR42" s="135"/>
      <c r="DDS42" s="135"/>
      <c r="DDT42" s="135"/>
      <c r="DDU42" s="135"/>
      <c r="DDV42" s="135"/>
      <c r="DDW42" s="135"/>
      <c r="DDX42" s="135"/>
      <c r="DDY42" s="135"/>
      <c r="DDZ42" s="135"/>
      <c r="DEA42" s="135"/>
      <c r="DEB42" s="135"/>
      <c r="DEC42" s="135"/>
      <c r="DED42" s="135"/>
      <c r="DEE42" s="135"/>
      <c r="DEF42" s="135"/>
      <c r="DEG42" s="135"/>
      <c r="DEH42" s="135"/>
      <c r="DEI42" s="135"/>
      <c r="DEJ42" s="135"/>
      <c r="DEK42" s="135"/>
      <c r="DEL42" s="135"/>
      <c r="DEM42" s="135"/>
      <c r="DEN42" s="135"/>
      <c r="DEO42" s="135"/>
      <c r="DEP42" s="135"/>
      <c r="DEQ42" s="135"/>
      <c r="DER42" s="135"/>
      <c r="DES42" s="135"/>
      <c r="DET42" s="135"/>
      <c r="DEU42" s="135"/>
      <c r="DEV42" s="135"/>
      <c r="DEW42" s="135"/>
      <c r="DEX42" s="135"/>
      <c r="DEY42" s="135"/>
      <c r="DEZ42" s="135"/>
      <c r="DFA42" s="135"/>
      <c r="DFB42" s="135"/>
      <c r="DFC42" s="135"/>
      <c r="DFD42" s="135"/>
      <c r="DFE42" s="135"/>
      <c r="DFF42" s="135"/>
      <c r="DFG42" s="135"/>
      <c r="DFH42" s="135"/>
      <c r="DFI42" s="135"/>
      <c r="DFJ42" s="135"/>
      <c r="DFK42" s="135"/>
      <c r="DFL42" s="135"/>
      <c r="DFM42" s="135"/>
      <c r="DFN42" s="135"/>
      <c r="DFO42" s="135"/>
      <c r="DFP42" s="135"/>
      <c r="DFQ42" s="135"/>
      <c r="DFR42" s="135"/>
      <c r="DFS42" s="135"/>
      <c r="DFT42" s="135"/>
      <c r="DFU42" s="135"/>
      <c r="DFV42" s="135"/>
      <c r="DFW42" s="135"/>
      <c r="DFX42" s="135"/>
      <c r="DFY42" s="135"/>
      <c r="DFZ42" s="135"/>
      <c r="DGA42" s="135"/>
      <c r="DGB42" s="135"/>
      <c r="DGC42" s="135"/>
      <c r="DGD42" s="135"/>
      <c r="DGE42" s="135"/>
      <c r="DGF42" s="135"/>
      <c r="DGG42" s="135"/>
      <c r="DGH42" s="135"/>
      <c r="DGI42" s="135"/>
      <c r="DGJ42" s="135"/>
      <c r="DGK42" s="135"/>
      <c r="DGL42" s="135"/>
      <c r="DGM42" s="135"/>
      <c r="DGN42" s="135"/>
      <c r="DGO42" s="135"/>
      <c r="DGP42" s="135"/>
      <c r="DGQ42" s="135"/>
      <c r="DGR42" s="135"/>
      <c r="DGS42" s="135"/>
      <c r="DGT42" s="135"/>
      <c r="DGU42" s="135"/>
      <c r="DGV42" s="135"/>
      <c r="DGW42" s="135"/>
      <c r="DGX42" s="135"/>
      <c r="DGY42" s="135"/>
      <c r="DGZ42" s="135"/>
      <c r="DHA42" s="135"/>
      <c r="DHB42" s="135"/>
      <c r="DHC42" s="135"/>
      <c r="DHD42" s="135"/>
      <c r="DHE42" s="135"/>
      <c r="DHF42" s="135"/>
      <c r="DHG42" s="135"/>
      <c r="DHH42" s="135"/>
      <c r="DHI42" s="135"/>
      <c r="DHJ42" s="135"/>
      <c r="DHK42" s="135"/>
      <c r="DHL42" s="135"/>
      <c r="DHM42" s="135"/>
      <c r="DHN42" s="135"/>
      <c r="DHO42" s="135"/>
      <c r="DHP42" s="135"/>
      <c r="DHQ42" s="135"/>
      <c r="DHR42" s="135"/>
      <c r="DHS42" s="135"/>
      <c r="DHT42" s="135"/>
      <c r="DHU42" s="135"/>
      <c r="DHV42" s="135"/>
      <c r="DHW42" s="135"/>
      <c r="DHX42" s="135"/>
      <c r="DHY42" s="135"/>
      <c r="DHZ42" s="135"/>
      <c r="DIA42" s="135"/>
      <c r="DIB42" s="135"/>
      <c r="DIC42" s="135"/>
      <c r="DID42" s="135"/>
      <c r="DIE42" s="135"/>
      <c r="DIF42" s="135"/>
      <c r="DIG42" s="135"/>
      <c r="DIH42" s="135"/>
      <c r="DII42" s="135"/>
      <c r="DIJ42" s="135"/>
      <c r="DIK42" s="135"/>
      <c r="DIL42" s="135"/>
      <c r="DIM42" s="135"/>
      <c r="DIN42" s="135"/>
      <c r="DIO42" s="135"/>
      <c r="DIP42" s="135"/>
      <c r="DIQ42" s="135"/>
      <c r="DIR42" s="135"/>
      <c r="DIS42" s="135"/>
      <c r="DIT42" s="135"/>
      <c r="DIU42" s="135"/>
      <c r="DIV42" s="135"/>
      <c r="DIW42" s="135"/>
      <c r="DIX42" s="135"/>
      <c r="DIY42" s="135"/>
      <c r="DIZ42" s="135"/>
      <c r="DJA42" s="135"/>
      <c r="DJB42" s="135"/>
      <c r="DJC42" s="135"/>
      <c r="DJD42" s="135"/>
      <c r="DJE42" s="135"/>
      <c r="DJF42" s="135"/>
      <c r="DJG42" s="135"/>
      <c r="DJH42" s="135"/>
      <c r="DJI42" s="135"/>
      <c r="DJJ42" s="135"/>
      <c r="DJK42" s="135"/>
      <c r="DJL42" s="135"/>
      <c r="DJM42" s="135"/>
      <c r="DJN42" s="135"/>
      <c r="DJO42" s="135"/>
      <c r="DJP42" s="135"/>
      <c r="DJQ42" s="135"/>
      <c r="DJR42" s="135"/>
      <c r="DJS42" s="135"/>
      <c r="DJT42" s="135"/>
      <c r="DJU42" s="135"/>
      <c r="DJV42" s="135"/>
      <c r="DJW42" s="135"/>
      <c r="DJX42" s="135"/>
      <c r="DJY42" s="135"/>
      <c r="DJZ42" s="135"/>
      <c r="DKA42" s="135"/>
      <c r="DKB42" s="135"/>
      <c r="DKC42" s="135"/>
      <c r="DKD42" s="135"/>
      <c r="DKE42" s="135"/>
      <c r="DKF42" s="135"/>
      <c r="DKG42" s="135"/>
      <c r="DKH42" s="135"/>
      <c r="DKI42" s="135"/>
      <c r="DKJ42" s="135"/>
      <c r="DKK42" s="135"/>
      <c r="DKL42" s="135"/>
      <c r="DKM42" s="135"/>
      <c r="DKN42" s="135"/>
      <c r="DKO42" s="135"/>
      <c r="DKP42" s="135"/>
      <c r="DKQ42" s="135"/>
      <c r="DKR42" s="135"/>
      <c r="DKS42" s="135"/>
      <c r="DKT42" s="135"/>
      <c r="DKU42" s="135"/>
      <c r="DKV42" s="135"/>
      <c r="DKW42" s="135"/>
      <c r="DKX42" s="135"/>
      <c r="DKY42" s="135"/>
      <c r="DKZ42" s="135"/>
      <c r="DLA42" s="135"/>
      <c r="DLB42" s="135"/>
      <c r="DLC42" s="135"/>
      <c r="DLD42" s="135"/>
      <c r="DLE42" s="135"/>
      <c r="DLF42" s="135"/>
      <c r="DLG42" s="135"/>
      <c r="DLH42" s="135"/>
      <c r="DLI42" s="135"/>
      <c r="DLJ42" s="135"/>
      <c r="DLK42" s="135"/>
      <c r="DLL42" s="135"/>
      <c r="DLM42" s="135"/>
      <c r="DLN42" s="135"/>
      <c r="DLO42" s="135"/>
      <c r="DLP42" s="135"/>
      <c r="DLQ42" s="135"/>
      <c r="DLR42" s="135"/>
      <c r="DLS42" s="135"/>
      <c r="DLT42" s="135"/>
      <c r="DLU42" s="135"/>
      <c r="DLV42" s="135"/>
      <c r="DLW42" s="135"/>
      <c r="DLX42" s="135"/>
      <c r="DLY42" s="135"/>
      <c r="DLZ42" s="135"/>
      <c r="DMA42" s="135"/>
      <c r="DMB42" s="135"/>
      <c r="DMC42" s="135"/>
      <c r="DMD42" s="135"/>
      <c r="DME42" s="135"/>
      <c r="DMF42" s="135"/>
      <c r="DMG42" s="135"/>
      <c r="DMH42" s="135"/>
      <c r="DMI42" s="135"/>
      <c r="DMJ42" s="135"/>
      <c r="DMK42" s="135"/>
      <c r="DML42" s="135"/>
      <c r="DMM42" s="135"/>
      <c r="DMN42" s="135"/>
      <c r="DMO42" s="135"/>
      <c r="DMP42" s="135"/>
      <c r="DMQ42" s="135"/>
      <c r="DMR42" s="135"/>
      <c r="DMS42" s="135"/>
      <c r="DMT42" s="135"/>
      <c r="DMU42" s="135"/>
      <c r="DMV42" s="135"/>
      <c r="DMW42" s="135"/>
      <c r="DMX42" s="135"/>
      <c r="DMY42" s="135"/>
      <c r="DMZ42" s="135"/>
      <c r="DNA42" s="135"/>
      <c r="DNB42" s="135"/>
      <c r="DNC42" s="135"/>
      <c r="DND42" s="135"/>
      <c r="DNE42" s="135"/>
      <c r="DNF42" s="135"/>
      <c r="DNG42" s="135"/>
      <c r="DNH42" s="135"/>
      <c r="DNI42" s="135"/>
      <c r="DNJ42" s="135"/>
      <c r="DNK42" s="135"/>
      <c r="DNL42" s="135"/>
      <c r="DNM42" s="135"/>
      <c r="DNN42" s="135"/>
      <c r="DNO42" s="135"/>
      <c r="DNP42" s="135"/>
      <c r="DNQ42" s="135"/>
      <c r="DNR42" s="135"/>
      <c r="DNS42" s="135"/>
      <c r="DNT42" s="135"/>
      <c r="DNU42" s="135"/>
      <c r="DNV42" s="135"/>
      <c r="DNW42" s="135"/>
      <c r="DNX42" s="135"/>
      <c r="DNY42" s="135"/>
      <c r="DNZ42" s="135"/>
      <c r="DOA42" s="135"/>
      <c r="DOB42" s="135"/>
      <c r="DOC42" s="135"/>
      <c r="DOD42" s="135"/>
      <c r="DOE42" s="135"/>
      <c r="DOF42" s="135"/>
      <c r="DOG42" s="135"/>
      <c r="DOH42" s="135"/>
      <c r="DOI42" s="135"/>
      <c r="DOJ42" s="135"/>
      <c r="DOK42" s="135"/>
      <c r="DOL42" s="135"/>
      <c r="DOM42" s="135"/>
      <c r="DON42" s="135"/>
      <c r="DOO42" s="135"/>
      <c r="DOP42" s="135"/>
      <c r="DOQ42" s="135"/>
      <c r="DOR42" s="135"/>
      <c r="DOS42" s="135"/>
      <c r="DOT42" s="135"/>
      <c r="DOU42" s="135"/>
      <c r="DOV42" s="135"/>
      <c r="DOW42" s="135"/>
      <c r="DOX42" s="135"/>
      <c r="DOY42" s="135"/>
      <c r="DOZ42" s="135"/>
      <c r="DPA42" s="135"/>
      <c r="DPB42" s="135"/>
      <c r="DPC42" s="135"/>
      <c r="DPD42" s="135"/>
      <c r="DPE42" s="135"/>
      <c r="DPF42" s="135"/>
      <c r="DPG42" s="135"/>
      <c r="DPH42" s="135"/>
      <c r="DPI42" s="135"/>
      <c r="DPJ42" s="135"/>
      <c r="DPK42" s="135"/>
      <c r="DPL42" s="135"/>
      <c r="DPM42" s="135"/>
      <c r="DPN42" s="135"/>
      <c r="DPO42" s="135"/>
      <c r="DPP42" s="135"/>
      <c r="DPQ42" s="135"/>
      <c r="DPR42" s="135"/>
      <c r="DPS42" s="135"/>
      <c r="DPT42" s="135"/>
      <c r="DPU42" s="135"/>
      <c r="DPV42" s="135"/>
      <c r="DPW42" s="135"/>
      <c r="DPX42" s="135"/>
      <c r="DPY42" s="135"/>
      <c r="DPZ42" s="135"/>
      <c r="DQA42" s="135"/>
      <c r="DQB42" s="135"/>
      <c r="DQC42" s="135"/>
      <c r="DQD42" s="135"/>
      <c r="DQE42" s="135"/>
      <c r="DQF42" s="135"/>
      <c r="DQG42" s="135"/>
      <c r="DQH42" s="135"/>
      <c r="DQI42" s="135"/>
      <c r="DQJ42" s="135"/>
      <c r="DQK42" s="135"/>
      <c r="DQL42" s="135"/>
      <c r="DQM42" s="135"/>
      <c r="DQN42" s="135"/>
      <c r="DQO42" s="135"/>
      <c r="DQP42" s="135"/>
      <c r="DQQ42" s="135"/>
      <c r="DQR42" s="135"/>
      <c r="DQS42" s="135"/>
      <c r="DQT42" s="135"/>
      <c r="DQU42" s="135"/>
      <c r="DQV42" s="135"/>
      <c r="DQW42" s="135"/>
      <c r="DQX42" s="135"/>
      <c r="DQY42" s="135"/>
      <c r="DQZ42" s="135"/>
      <c r="DRA42" s="135"/>
      <c r="DRB42" s="135"/>
      <c r="DRC42" s="135"/>
      <c r="DRD42" s="135"/>
      <c r="DRE42" s="135"/>
      <c r="DRF42" s="135"/>
      <c r="DRG42" s="135"/>
      <c r="DRH42" s="135"/>
      <c r="DRI42" s="135"/>
      <c r="DRJ42" s="135"/>
      <c r="DRK42" s="135"/>
      <c r="DRL42" s="135"/>
      <c r="DRM42" s="135"/>
      <c r="DRN42" s="135"/>
      <c r="DRO42" s="135"/>
      <c r="DRP42" s="135"/>
      <c r="DRQ42" s="135"/>
      <c r="DRR42" s="135"/>
      <c r="DRS42" s="135"/>
      <c r="DRT42" s="135"/>
      <c r="DRU42" s="135"/>
      <c r="DRV42" s="135"/>
      <c r="DRW42" s="135"/>
      <c r="DRX42" s="135"/>
      <c r="DRY42" s="135"/>
      <c r="DRZ42" s="135"/>
      <c r="DSA42" s="135"/>
      <c r="DSB42" s="135"/>
      <c r="DSC42" s="135"/>
      <c r="DSD42" s="135"/>
      <c r="DSE42" s="135"/>
      <c r="DSF42" s="135"/>
      <c r="DSG42" s="135"/>
      <c r="DSH42" s="135"/>
      <c r="DSI42" s="135"/>
      <c r="DSJ42" s="135"/>
      <c r="DSK42" s="135"/>
      <c r="DSL42" s="135"/>
      <c r="DSM42" s="135"/>
      <c r="DSN42" s="135"/>
      <c r="DSO42" s="135"/>
      <c r="DSP42" s="135"/>
      <c r="DSQ42" s="135"/>
      <c r="DSR42" s="135"/>
      <c r="DSS42" s="135"/>
      <c r="DST42" s="135"/>
      <c r="DSU42" s="135"/>
      <c r="DSV42" s="135"/>
      <c r="DSW42" s="135"/>
      <c r="DSX42" s="135"/>
      <c r="DSY42" s="135"/>
      <c r="DSZ42" s="135"/>
      <c r="DTA42" s="135"/>
      <c r="DTB42" s="135"/>
      <c r="DTC42" s="135"/>
      <c r="DTD42" s="135"/>
      <c r="DTE42" s="135"/>
      <c r="DTF42" s="135"/>
      <c r="DTG42" s="135"/>
      <c r="DTH42" s="135"/>
      <c r="DTI42" s="135"/>
      <c r="DTJ42" s="135"/>
      <c r="DTK42" s="135"/>
      <c r="DTL42" s="135"/>
      <c r="DTM42" s="135"/>
      <c r="DTN42" s="135"/>
      <c r="DTO42" s="135"/>
      <c r="DTP42" s="135"/>
      <c r="DTQ42" s="135"/>
      <c r="DTR42" s="135"/>
      <c r="DTS42" s="135"/>
      <c r="DTT42" s="135"/>
      <c r="DTU42" s="135"/>
      <c r="DTV42" s="135"/>
      <c r="DTW42" s="135"/>
      <c r="DTX42" s="135"/>
      <c r="DTY42" s="135"/>
      <c r="DTZ42" s="135"/>
      <c r="DUA42" s="135"/>
      <c r="DUB42" s="135"/>
      <c r="DUC42" s="135"/>
      <c r="DUD42" s="135"/>
      <c r="DUE42" s="135"/>
      <c r="DUF42" s="135"/>
      <c r="DUG42" s="135"/>
      <c r="DUH42" s="135"/>
      <c r="DUI42" s="135"/>
      <c r="DUJ42" s="135"/>
      <c r="DUK42" s="135"/>
      <c r="DUL42" s="135"/>
      <c r="DUM42" s="135"/>
      <c r="DUN42" s="135"/>
      <c r="DUO42" s="135"/>
      <c r="DUP42" s="135"/>
      <c r="DUQ42" s="135"/>
      <c r="DUR42" s="135"/>
      <c r="DUS42" s="135"/>
      <c r="DUT42" s="135"/>
      <c r="DUU42" s="135"/>
      <c r="DUV42" s="135"/>
      <c r="DUW42" s="135"/>
      <c r="DUX42" s="135"/>
      <c r="DUY42" s="135"/>
      <c r="DUZ42" s="135"/>
      <c r="DVA42" s="135"/>
      <c r="DVB42" s="135"/>
      <c r="DVC42" s="135"/>
      <c r="DVD42" s="135"/>
      <c r="DVE42" s="135"/>
      <c r="DVF42" s="135"/>
      <c r="DVG42" s="135"/>
      <c r="DVH42" s="135"/>
      <c r="DVI42" s="135"/>
      <c r="DVJ42" s="135"/>
      <c r="DVK42" s="135"/>
      <c r="DVL42" s="135"/>
      <c r="DVM42" s="135"/>
      <c r="DVN42" s="135"/>
      <c r="DVO42" s="135"/>
      <c r="DVP42" s="135"/>
      <c r="DVQ42" s="135"/>
      <c r="DVR42" s="135"/>
      <c r="DVS42" s="135"/>
      <c r="DVT42" s="135"/>
      <c r="DVU42" s="135"/>
      <c r="DVV42" s="135"/>
      <c r="DVW42" s="135"/>
      <c r="DVX42" s="135"/>
      <c r="DVY42" s="135"/>
      <c r="DVZ42" s="135"/>
      <c r="DWA42" s="135"/>
      <c r="DWB42" s="135"/>
      <c r="DWC42" s="135"/>
      <c r="DWD42" s="135"/>
      <c r="DWE42" s="135"/>
      <c r="DWF42" s="135"/>
      <c r="DWG42" s="135"/>
      <c r="DWH42" s="135"/>
      <c r="DWI42" s="135"/>
      <c r="DWJ42" s="135"/>
      <c r="DWK42" s="135"/>
      <c r="DWL42" s="135"/>
      <c r="DWM42" s="135"/>
      <c r="DWN42" s="135"/>
      <c r="DWO42" s="135"/>
      <c r="DWP42" s="135"/>
      <c r="DWQ42" s="135"/>
      <c r="DWR42" s="135"/>
      <c r="DWS42" s="135"/>
      <c r="DWT42" s="135"/>
      <c r="DWU42" s="135"/>
      <c r="DWV42" s="135"/>
      <c r="DWW42" s="135"/>
      <c r="DWX42" s="135"/>
      <c r="DWY42" s="135"/>
      <c r="DWZ42" s="135"/>
      <c r="DXA42" s="135"/>
      <c r="DXB42" s="135"/>
      <c r="DXC42" s="135"/>
      <c r="DXD42" s="135"/>
      <c r="DXE42" s="135"/>
      <c r="DXF42" s="135"/>
      <c r="DXG42" s="135"/>
      <c r="DXH42" s="135"/>
      <c r="DXI42" s="135"/>
      <c r="DXJ42" s="135"/>
      <c r="DXK42" s="135"/>
      <c r="DXL42" s="135"/>
      <c r="DXM42" s="135"/>
      <c r="DXN42" s="135"/>
      <c r="DXO42" s="135"/>
      <c r="DXP42" s="135"/>
      <c r="DXQ42" s="135"/>
      <c r="DXR42" s="135"/>
      <c r="DXS42" s="135"/>
      <c r="DXT42" s="135"/>
      <c r="DXU42" s="135"/>
      <c r="DXV42" s="135"/>
      <c r="DXW42" s="135"/>
      <c r="DXX42" s="135"/>
      <c r="DXY42" s="135"/>
      <c r="DXZ42" s="135"/>
      <c r="DYA42" s="135"/>
      <c r="DYB42" s="135"/>
      <c r="DYC42" s="135"/>
      <c r="DYD42" s="135"/>
      <c r="DYE42" s="135"/>
      <c r="DYF42" s="135"/>
      <c r="DYG42" s="135"/>
      <c r="DYH42" s="135"/>
      <c r="DYI42" s="135"/>
      <c r="DYJ42" s="135"/>
      <c r="DYK42" s="135"/>
      <c r="DYL42" s="135"/>
      <c r="DYM42" s="135"/>
      <c r="DYN42" s="135"/>
      <c r="DYO42" s="135"/>
      <c r="DYP42" s="135"/>
      <c r="DYQ42" s="135"/>
      <c r="DYR42" s="135"/>
      <c r="DYS42" s="135"/>
      <c r="DYT42" s="135"/>
      <c r="DYU42" s="135"/>
      <c r="DYV42" s="135"/>
      <c r="DYW42" s="135"/>
      <c r="DYX42" s="135"/>
      <c r="DYY42" s="135"/>
      <c r="DYZ42" s="135"/>
      <c r="DZA42" s="135"/>
      <c r="DZB42" s="135"/>
      <c r="DZC42" s="135"/>
      <c r="DZD42" s="135"/>
      <c r="DZE42" s="135"/>
      <c r="DZF42" s="135"/>
      <c r="DZG42" s="135"/>
      <c r="DZH42" s="135"/>
      <c r="DZI42" s="135"/>
      <c r="DZJ42" s="135"/>
      <c r="DZK42" s="135"/>
      <c r="DZL42" s="135"/>
      <c r="DZM42" s="135"/>
      <c r="DZN42" s="135"/>
      <c r="DZO42" s="135"/>
      <c r="DZP42" s="135"/>
      <c r="DZQ42" s="135"/>
      <c r="DZR42" s="135"/>
      <c r="DZS42" s="135"/>
      <c r="DZT42" s="135"/>
      <c r="DZU42" s="135"/>
      <c r="DZV42" s="135"/>
      <c r="DZW42" s="135"/>
      <c r="DZX42" s="135"/>
      <c r="DZY42" s="135"/>
      <c r="DZZ42" s="135"/>
      <c r="EAA42" s="135"/>
      <c r="EAB42" s="135"/>
      <c r="EAC42" s="135"/>
      <c r="EAD42" s="135"/>
      <c r="EAE42" s="135"/>
      <c r="EAF42" s="135"/>
      <c r="EAG42" s="135"/>
      <c r="EAH42" s="135"/>
      <c r="EAI42" s="135"/>
      <c r="EAJ42" s="135"/>
      <c r="EAK42" s="135"/>
      <c r="EAL42" s="135"/>
      <c r="EAM42" s="135"/>
      <c r="EAN42" s="135"/>
      <c r="EAO42" s="135"/>
      <c r="EAP42" s="135"/>
      <c r="EAQ42" s="135"/>
      <c r="EAR42" s="135"/>
      <c r="EAS42" s="135"/>
      <c r="EAT42" s="135"/>
      <c r="EAU42" s="135"/>
      <c r="EAV42" s="135"/>
      <c r="EAW42" s="135"/>
      <c r="EAX42" s="135"/>
      <c r="EAY42" s="135"/>
      <c r="EAZ42" s="135"/>
      <c r="EBA42" s="135"/>
      <c r="EBB42" s="135"/>
      <c r="EBC42" s="135"/>
      <c r="EBD42" s="135"/>
      <c r="EBE42" s="135"/>
      <c r="EBF42" s="135"/>
      <c r="EBG42" s="135"/>
      <c r="EBH42" s="135"/>
      <c r="EBI42" s="135"/>
      <c r="EBJ42" s="135"/>
      <c r="EBK42" s="135"/>
      <c r="EBL42" s="135"/>
      <c r="EBM42" s="135"/>
      <c r="EBN42" s="135"/>
      <c r="EBO42" s="135"/>
      <c r="EBP42" s="135"/>
      <c r="EBQ42" s="135"/>
      <c r="EBR42" s="135"/>
      <c r="EBS42" s="135"/>
      <c r="EBT42" s="135"/>
      <c r="EBU42" s="135"/>
      <c r="EBV42" s="135"/>
      <c r="EBW42" s="135"/>
      <c r="EBX42" s="135"/>
      <c r="EBY42" s="135"/>
      <c r="EBZ42" s="135"/>
      <c r="ECA42" s="135"/>
      <c r="ECB42" s="135"/>
      <c r="ECC42" s="135"/>
      <c r="ECD42" s="135"/>
      <c r="ECE42" s="135"/>
      <c r="ECF42" s="135"/>
      <c r="ECG42" s="135"/>
      <c r="ECH42" s="135"/>
      <c r="ECI42" s="135"/>
      <c r="ECJ42" s="135"/>
      <c r="ECK42" s="135"/>
      <c r="ECL42" s="135"/>
      <c r="ECM42" s="135"/>
      <c r="ECN42" s="135"/>
      <c r="ECO42" s="135"/>
      <c r="ECP42" s="135"/>
      <c r="ECQ42" s="135"/>
      <c r="ECR42" s="135"/>
      <c r="ECS42" s="135"/>
      <c r="ECT42" s="135"/>
      <c r="ECU42" s="135"/>
      <c r="ECV42" s="135"/>
      <c r="ECW42" s="135"/>
      <c r="ECX42" s="135"/>
      <c r="ECY42" s="135"/>
      <c r="ECZ42" s="135"/>
      <c r="EDA42" s="135"/>
      <c r="EDB42" s="135"/>
      <c r="EDC42" s="135"/>
      <c r="EDD42" s="135"/>
      <c r="EDE42" s="135"/>
      <c r="EDF42" s="135"/>
      <c r="EDG42" s="135"/>
      <c r="EDH42" s="135"/>
      <c r="EDI42" s="135"/>
      <c r="EDJ42" s="135"/>
      <c r="EDK42" s="135"/>
      <c r="EDL42" s="135"/>
      <c r="EDM42" s="135"/>
      <c r="EDN42" s="135"/>
      <c r="EDO42" s="135"/>
      <c r="EDP42" s="135"/>
      <c r="EDQ42" s="135"/>
      <c r="EDR42" s="135"/>
      <c r="EDS42" s="135"/>
      <c r="EDT42" s="135"/>
      <c r="EDU42" s="135"/>
      <c r="EDV42" s="135"/>
      <c r="EDW42" s="135"/>
      <c r="EDX42" s="135"/>
      <c r="EDY42" s="135"/>
      <c r="EDZ42" s="135"/>
      <c r="EEA42" s="135"/>
      <c r="EEB42" s="135"/>
      <c r="EEC42" s="135"/>
      <c r="EED42" s="135"/>
      <c r="EEE42" s="135"/>
      <c r="EEF42" s="135"/>
      <c r="EEG42" s="135"/>
      <c r="EEH42" s="135"/>
      <c r="EEI42" s="135"/>
      <c r="EEJ42" s="135"/>
      <c r="EEK42" s="135"/>
      <c r="EEL42" s="135"/>
      <c r="EEM42" s="135"/>
      <c r="EEN42" s="135"/>
      <c r="EEO42" s="135"/>
      <c r="EEP42" s="135"/>
      <c r="EEQ42" s="135"/>
      <c r="EER42" s="135"/>
      <c r="EES42" s="135"/>
      <c r="EET42" s="135"/>
      <c r="EEU42" s="135"/>
      <c r="EEV42" s="135"/>
      <c r="EEW42" s="135"/>
      <c r="EEX42" s="135"/>
      <c r="EEY42" s="135"/>
      <c r="EEZ42" s="135"/>
      <c r="EFA42" s="135"/>
      <c r="EFB42" s="135"/>
      <c r="EFC42" s="135"/>
      <c r="EFD42" s="135"/>
      <c r="EFE42" s="135"/>
      <c r="EFF42" s="135"/>
      <c r="EFG42" s="135"/>
      <c r="EFH42" s="135"/>
      <c r="EFI42" s="135"/>
      <c r="EFJ42" s="135"/>
      <c r="EFK42" s="135"/>
      <c r="EFL42" s="135"/>
      <c r="EFM42" s="135"/>
      <c r="EFN42" s="135"/>
      <c r="EFO42" s="135"/>
      <c r="EFP42" s="135"/>
      <c r="EFQ42" s="135"/>
      <c r="EFR42" s="135"/>
      <c r="EFS42" s="135"/>
      <c r="EFT42" s="135"/>
      <c r="EFU42" s="135"/>
      <c r="EFV42" s="135"/>
      <c r="EFW42" s="135"/>
      <c r="EFX42" s="135"/>
      <c r="EFY42" s="135"/>
      <c r="EFZ42" s="135"/>
      <c r="EGA42" s="135"/>
      <c r="EGB42" s="135"/>
      <c r="EGC42" s="135"/>
      <c r="EGD42" s="135"/>
      <c r="EGE42" s="135"/>
      <c r="EGF42" s="135"/>
      <c r="EGG42" s="135"/>
      <c r="EGH42" s="135"/>
      <c r="EGI42" s="135"/>
      <c r="EGJ42" s="135"/>
      <c r="EGK42" s="135"/>
      <c r="EGL42" s="135"/>
      <c r="EGM42" s="135"/>
      <c r="EGN42" s="135"/>
      <c r="EGO42" s="135"/>
      <c r="EGP42" s="135"/>
      <c r="EGQ42" s="135"/>
      <c r="EGR42" s="135"/>
      <c r="EGS42" s="135"/>
      <c r="EGT42" s="135"/>
      <c r="EGU42" s="135"/>
      <c r="EGV42" s="135"/>
      <c r="EGW42" s="135"/>
      <c r="EGX42" s="135"/>
      <c r="EGY42" s="135"/>
      <c r="EGZ42" s="135"/>
      <c r="EHA42" s="135"/>
      <c r="EHB42" s="135"/>
      <c r="EHC42" s="135"/>
      <c r="EHD42" s="135"/>
      <c r="EHE42" s="135"/>
      <c r="EHF42" s="135"/>
      <c r="EHG42" s="135"/>
      <c r="EHH42" s="135"/>
      <c r="EHI42" s="135"/>
      <c r="EHJ42" s="135"/>
      <c r="EHK42" s="135"/>
      <c r="EHL42" s="135"/>
      <c r="EHM42" s="135"/>
      <c r="EHN42" s="135"/>
      <c r="EHO42" s="135"/>
      <c r="EHP42" s="135"/>
      <c r="EHQ42" s="135"/>
      <c r="EHR42" s="135"/>
      <c r="EHS42" s="135"/>
      <c r="EHT42" s="135"/>
      <c r="EHU42" s="135"/>
      <c r="EHV42" s="135"/>
      <c r="EHW42" s="135"/>
      <c r="EHX42" s="135"/>
      <c r="EHY42" s="135"/>
      <c r="EHZ42" s="135"/>
      <c r="EIA42" s="135"/>
      <c r="EIB42" s="135"/>
      <c r="EIC42" s="135"/>
      <c r="EID42" s="135"/>
      <c r="EIE42" s="135"/>
      <c r="EIF42" s="135"/>
      <c r="EIG42" s="135"/>
      <c r="EIH42" s="135"/>
      <c r="EII42" s="135"/>
      <c r="EIJ42" s="135"/>
      <c r="EIK42" s="135"/>
      <c r="EIL42" s="135"/>
      <c r="EIM42" s="135"/>
      <c r="EIN42" s="135"/>
      <c r="EIO42" s="135"/>
      <c r="EIP42" s="135"/>
      <c r="EIQ42" s="135"/>
      <c r="EIR42" s="135"/>
      <c r="EIS42" s="135"/>
      <c r="EIT42" s="135"/>
      <c r="EIU42" s="135"/>
      <c r="EIV42" s="135"/>
      <c r="EIW42" s="135"/>
      <c r="EIX42" s="135"/>
      <c r="EIY42" s="135"/>
      <c r="EIZ42" s="135"/>
      <c r="EJA42" s="135"/>
      <c r="EJB42" s="135"/>
      <c r="EJC42" s="135"/>
      <c r="EJD42" s="135"/>
      <c r="EJE42" s="135"/>
      <c r="EJF42" s="135"/>
      <c r="EJG42" s="135"/>
      <c r="EJH42" s="135"/>
      <c r="EJI42" s="135"/>
      <c r="EJJ42" s="135"/>
      <c r="EJK42" s="135"/>
      <c r="EJL42" s="135"/>
      <c r="EJM42" s="135"/>
      <c r="EJN42" s="135"/>
      <c r="EJO42" s="135"/>
      <c r="EJP42" s="135"/>
      <c r="EJQ42" s="135"/>
      <c r="EJR42" s="135"/>
      <c r="EJS42" s="135"/>
      <c r="EJT42" s="135"/>
      <c r="EJU42" s="135"/>
      <c r="EJV42" s="135"/>
      <c r="EJW42" s="135"/>
      <c r="EJX42" s="135"/>
      <c r="EJY42" s="135"/>
      <c r="EJZ42" s="135"/>
      <c r="EKA42" s="135"/>
      <c r="EKB42" s="135"/>
      <c r="EKC42" s="135"/>
      <c r="EKD42" s="135"/>
      <c r="EKE42" s="135"/>
      <c r="EKF42" s="135"/>
      <c r="EKG42" s="135"/>
      <c r="EKH42" s="135"/>
      <c r="EKI42" s="135"/>
      <c r="EKJ42" s="135"/>
      <c r="EKK42" s="135"/>
      <c r="EKL42" s="135"/>
      <c r="EKM42" s="135"/>
      <c r="EKN42" s="135"/>
      <c r="EKO42" s="135"/>
      <c r="EKP42" s="135"/>
      <c r="EKQ42" s="135"/>
      <c r="EKR42" s="135"/>
      <c r="EKS42" s="135"/>
      <c r="EKT42" s="135"/>
      <c r="EKU42" s="135"/>
      <c r="EKV42" s="135"/>
      <c r="EKW42" s="135"/>
      <c r="EKX42" s="135"/>
      <c r="EKY42" s="135"/>
      <c r="EKZ42" s="135"/>
      <c r="ELA42" s="135"/>
      <c r="ELB42" s="135"/>
      <c r="ELC42" s="135"/>
      <c r="ELD42" s="135"/>
      <c r="ELE42" s="135"/>
      <c r="ELF42" s="135"/>
      <c r="ELG42" s="135"/>
      <c r="ELH42" s="135"/>
      <c r="ELI42" s="135"/>
      <c r="ELJ42" s="135"/>
      <c r="ELK42" s="135"/>
      <c r="ELL42" s="135"/>
      <c r="ELM42" s="135"/>
      <c r="ELN42" s="135"/>
      <c r="ELO42" s="135"/>
      <c r="ELP42" s="135"/>
      <c r="ELQ42" s="135"/>
      <c r="ELR42" s="135"/>
      <c r="ELS42" s="135"/>
      <c r="ELT42" s="135"/>
      <c r="ELU42" s="135"/>
      <c r="ELV42" s="135"/>
      <c r="ELW42" s="135"/>
      <c r="ELX42" s="135"/>
      <c r="ELY42" s="135"/>
      <c r="ELZ42" s="135"/>
      <c r="EMA42" s="135"/>
      <c r="EMB42" s="135"/>
      <c r="EMC42" s="135"/>
      <c r="EMD42" s="135"/>
      <c r="EME42" s="135"/>
      <c r="EMF42" s="135"/>
      <c r="EMG42" s="135"/>
      <c r="EMH42" s="135"/>
      <c r="EMI42" s="135"/>
      <c r="EMJ42" s="135"/>
      <c r="EMK42" s="135"/>
      <c r="EML42" s="135"/>
      <c r="EMM42" s="135"/>
      <c r="EMN42" s="135"/>
      <c r="EMO42" s="135"/>
      <c r="EMP42" s="135"/>
      <c r="EMQ42" s="135"/>
      <c r="EMR42" s="135"/>
      <c r="EMS42" s="135"/>
      <c r="EMT42" s="135"/>
      <c r="EMU42" s="135"/>
      <c r="EMV42" s="135"/>
      <c r="EMW42" s="135"/>
      <c r="EMX42" s="135"/>
      <c r="EMY42" s="135"/>
      <c r="EMZ42" s="135"/>
      <c r="ENA42" s="135"/>
      <c r="ENB42" s="135"/>
      <c r="ENC42" s="135"/>
      <c r="END42" s="135"/>
      <c r="ENE42" s="135"/>
      <c r="ENF42" s="135"/>
      <c r="ENG42" s="135"/>
      <c r="ENH42" s="135"/>
      <c r="ENI42" s="135"/>
      <c r="ENJ42" s="135"/>
      <c r="ENK42" s="135"/>
      <c r="ENL42" s="135"/>
      <c r="ENM42" s="135"/>
      <c r="ENN42" s="135"/>
      <c r="ENO42" s="135"/>
      <c r="ENP42" s="135"/>
      <c r="ENQ42" s="135"/>
      <c r="ENR42" s="135"/>
      <c r="ENS42" s="135"/>
      <c r="ENT42" s="135"/>
      <c r="ENU42" s="135"/>
      <c r="ENV42" s="135"/>
      <c r="ENW42" s="135"/>
      <c r="ENX42" s="135"/>
      <c r="ENY42" s="135"/>
      <c r="ENZ42" s="135"/>
      <c r="EOA42" s="135"/>
      <c r="EOB42" s="135"/>
      <c r="EOC42" s="135"/>
      <c r="EOD42" s="135"/>
      <c r="EOE42" s="135"/>
      <c r="EOF42" s="135"/>
      <c r="EOG42" s="135"/>
      <c r="EOH42" s="135"/>
      <c r="EOI42" s="135"/>
      <c r="EOJ42" s="135"/>
      <c r="EOK42" s="135"/>
      <c r="EOL42" s="135"/>
      <c r="EOM42" s="135"/>
      <c r="EON42" s="135"/>
      <c r="EOO42" s="135"/>
      <c r="EOP42" s="135"/>
      <c r="EOQ42" s="135"/>
      <c r="EOR42" s="135"/>
      <c r="EOS42" s="135"/>
      <c r="EOT42" s="135"/>
      <c r="EOU42" s="135"/>
      <c r="EOV42" s="135"/>
      <c r="EOW42" s="135"/>
      <c r="EOX42" s="135"/>
      <c r="EOY42" s="135"/>
      <c r="EOZ42" s="135"/>
      <c r="EPA42" s="135"/>
      <c r="EPB42" s="135"/>
      <c r="EPC42" s="135"/>
      <c r="EPD42" s="135"/>
      <c r="EPE42" s="135"/>
      <c r="EPF42" s="135"/>
      <c r="EPG42" s="135"/>
      <c r="EPH42" s="135"/>
      <c r="EPI42" s="135"/>
      <c r="EPJ42" s="135"/>
      <c r="EPK42" s="135"/>
      <c r="EPL42" s="135"/>
      <c r="EPM42" s="135"/>
      <c r="EPN42" s="135"/>
      <c r="EPO42" s="135"/>
      <c r="EPP42" s="135"/>
      <c r="EPQ42" s="135"/>
      <c r="EPR42" s="135"/>
      <c r="EPS42" s="135"/>
      <c r="EPT42" s="135"/>
      <c r="EPU42" s="135"/>
      <c r="EPV42" s="135"/>
      <c r="EPW42" s="135"/>
      <c r="EPX42" s="135"/>
      <c r="EPY42" s="135"/>
      <c r="EPZ42" s="135"/>
      <c r="EQA42" s="135"/>
      <c r="EQB42" s="135"/>
      <c r="EQC42" s="135"/>
      <c r="EQD42" s="135"/>
      <c r="EQE42" s="135"/>
      <c r="EQF42" s="135"/>
      <c r="EQG42" s="135"/>
      <c r="EQH42" s="135"/>
      <c r="EQI42" s="135"/>
      <c r="EQJ42" s="135"/>
      <c r="EQK42" s="135"/>
      <c r="EQL42" s="135"/>
      <c r="EQM42" s="135"/>
      <c r="EQN42" s="135"/>
      <c r="EQO42" s="135"/>
      <c r="EQP42" s="135"/>
      <c r="EQQ42" s="135"/>
      <c r="EQR42" s="135"/>
      <c r="EQS42" s="135"/>
      <c r="EQT42" s="135"/>
      <c r="EQU42" s="135"/>
      <c r="EQV42" s="135"/>
      <c r="EQW42" s="135"/>
      <c r="EQX42" s="135"/>
      <c r="EQY42" s="135"/>
      <c r="EQZ42" s="135"/>
      <c r="ERA42" s="135"/>
      <c r="ERB42" s="135"/>
      <c r="ERC42" s="135"/>
      <c r="ERD42" s="135"/>
      <c r="ERE42" s="135"/>
      <c r="ERF42" s="135"/>
      <c r="ERG42" s="135"/>
      <c r="ERH42" s="135"/>
      <c r="ERI42" s="135"/>
      <c r="ERJ42" s="135"/>
      <c r="ERK42" s="135"/>
      <c r="ERL42" s="135"/>
      <c r="ERM42" s="135"/>
      <c r="ERN42" s="135"/>
      <c r="ERO42" s="135"/>
      <c r="ERP42" s="135"/>
      <c r="ERQ42" s="135"/>
      <c r="ERR42" s="135"/>
      <c r="ERS42" s="135"/>
      <c r="ERT42" s="135"/>
      <c r="ERU42" s="135"/>
      <c r="ERV42" s="135"/>
      <c r="ERW42" s="135"/>
      <c r="ERX42" s="135"/>
      <c r="ERY42" s="135"/>
      <c r="ERZ42" s="135"/>
      <c r="ESA42" s="135"/>
      <c r="ESB42" s="135"/>
      <c r="ESC42" s="135"/>
      <c r="ESD42" s="135"/>
      <c r="ESE42" s="135"/>
      <c r="ESF42" s="135"/>
      <c r="ESG42" s="135"/>
      <c r="ESH42" s="135"/>
      <c r="ESI42" s="135"/>
      <c r="ESJ42" s="135"/>
      <c r="ESK42" s="135"/>
      <c r="ESL42" s="135"/>
      <c r="ESM42" s="135"/>
      <c r="ESN42" s="135"/>
      <c r="ESO42" s="135"/>
      <c r="ESP42" s="135"/>
      <c r="ESQ42" s="135"/>
      <c r="ESR42" s="135"/>
      <c r="ESS42" s="135"/>
      <c r="EST42" s="135"/>
      <c r="ESU42" s="135"/>
      <c r="ESV42" s="135"/>
      <c r="ESW42" s="135"/>
      <c r="ESX42" s="135"/>
      <c r="ESY42" s="135"/>
      <c r="ESZ42" s="135"/>
      <c r="ETA42" s="135"/>
      <c r="ETB42" s="135"/>
      <c r="ETC42" s="135"/>
      <c r="ETD42" s="135"/>
      <c r="ETE42" s="135"/>
      <c r="ETF42" s="135"/>
      <c r="ETG42" s="135"/>
      <c r="ETH42" s="135"/>
      <c r="ETI42" s="135"/>
      <c r="ETJ42" s="135"/>
      <c r="ETK42" s="135"/>
      <c r="ETL42" s="135"/>
      <c r="ETM42" s="135"/>
      <c r="ETN42" s="135"/>
      <c r="ETO42" s="135"/>
      <c r="ETP42" s="135"/>
      <c r="ETQ42" s="135"/>
      <c r="ETR42" s="135"/>
      <c r="ETS42" s="135"/>
      <c r="ETT42" s="135"/>
      <c r="ETU42" s="135"/>
      <c r="ETV42" s="135"/>
      <c r="ETW42" s="135"/>
      <c r="ETX42" s="135"/>
      <c r="ETY42" s="135"/>
      <c r="ETZ42" s="135"/>
      <c r="EUA42" s="135"/>
      <c r="EUB42" s="135"/>
      <c r="EUC42" s="135"/>
      <c r="EUD42" s="135"/>
      <c r="EUE42" s="135"/>
      <c r="EUF42" s="135"/>
      <c r="EUG42" s="135"/>
      <c r="EUH42" s="135"/>
      <c r="EUI42" s="135"/>
      <c r="EUJ42" s="135"/>
      <c r="EUK42" s="135"/>
      <c r="EUL42" s="135"/>
      <c r="EUM42" s="135"/>
      <c r="EUN42" s="135"/>
      <c r="EUO42" s="135"/>
      <c r="EUP42" s="135"/>
      <c r="EUQ42" s="135"/>
      <c r="EUR42" s="135"/>
      <c r="EUS42" s="135"/>
      <c r="EUT42" s="135"/>
      <c r="EUU42" s="135"/>
      <c r="EUV42" s="135"/>
      <c r="EUW42" s="135"/>
      <c r="EUX42" s="135"/>
      <c r="EUY42" s="135"/>
      <c r="EUZ42" s="135"/>
      <c r="EVA42" s="135"/>
      <c r="EVB42" s="135"/>
      <c r="EVC42" s="135"/>
      <c r="EVD42" s="135"/>
      <c r="EVE42" s="135"/>
      <c r="EVF42" s="135"/>
      <c r="EVG42" s="135"/>
      <c r="EVH42" s="135"/>
      <c r="EVI42" s="135"/>
      <c r="EVJ42" s="135"/>
      <c r="EVK42" s="135"/>
      <c r="EVL42" s="135"/>
      <c r="EVM42" s="135"/>
      <c r="EVN42" s="135"/>
      <c r="EVO42" s="135"/>
      <c r="EVP42" s="135"/>
      <c r="EVQ42" s="135"/>
      <c r="EVR42" s="135"/>
      <c r="EVS42" s="135"/>
      <c r="EVT42" s="135"/>
      <c r="EVU42" s="135"/>
      <c r="EVV42" s="135"/>
      <c r="EVW42" s="135"/>
      <c r="EVX42" s="135"/>
      <c r="EVY42" s="135"/>
      <c r="EVZ42" s="135"/>
      <c r="EWA42" s="135"/>
      <c r="EWB42" s="135"/>
      <c r="EWC42" s="135"/>
      <c r="EWD42" s="135"/>
      <c r="EWE42" s="135"/>
      <c r="EWF42" s="135"/>
      <c r="EWG42" s="135"/>
      <c r="EWH42" s="135"/>
      <c r="EWI42" s="135"/>
      <c r="EWJ42" s="135"/>
      <c r="EWK42" s="135"/>
      <c r="EWL42" s="135"/>
      <c r="EWM42" s="135"/>
      <c r="EWN42" s="135"/>
      <c r="EWO42" s="135"/>
      <c r="EWP42" s="135"/>
      <c r="EWQ42" s="135"/>
      <c r="EWR42" s="135"/>
      <c r="EWS42" s="135"/>
      <c r="EWT42" s="135"/>
      <c r="EWU42" s="135"/>
      <c r="EWV42" s="135"/>
      <c r="EWW42" s="135"/>
      <c r="EWX42" s="135"/>
      <c r="EWY42" s="135"/>
      <c r="EWZ42" s="135"/>
      <c r="EXA42" s="135"/>
      <c r="EXB42" s="135"/>
      <c r="EXC42" s="135"/>
      <c r="EXD42" s="135"/>
      <c r="EXE42" s="135"/>
      <c r="EXF42" s="135"/>
      <c r="EXG42" s="135"/>
      <c r="EXH42" s="135"/>
      <c r="EXI42" s="135"/>
      <c r="EXJ42" s="135"/>
      <c r="EXK42" s="135"/>
      <c r="EXL42" s="135"/>
      <c r="EXM42" s="135"/>
      <c r="EXN42" s="135"/>
      <c r="EXO42" s="135"/>
      <c r="EXP42" s="135"/>
      <c r="EXQ42" s="135"/>
      <c r="EXR42" s="135"/>
      <c r="EXS42" s="135"/>
      <c r="EXT42" s="135"/>
      <c r="EXU42" s="135"/>
      <c r="EXV42" s="135"/>
      <c r="EXW42" s="135"/>
      <c r="EXX42" s="135"/>
      <c r="EXY42" s="135"/>
      <c r="EXZ42" s="135"/>
      <c r="EYA42" s="135"/>
      <c r="EYB42" s="135"/>
      <c r="EYC42" s="135"/>
      <c r="EYD42" s="135"/>
      <c r="EYE42" s="135"/>
      <c r="EYF42" s="135"/>
      <c r="EYG42" s="135"/>
      <c r="EYH42" s="135"/>
      <c r="EYI42" s="135"/>
      <c r="EYJ42" s="135"/>
      <c r="EYK42" s="135"/>
      <c r="EYL42" s="135"/>
      <c r="EYM42" s="135"/>
      <c r="EYN42" s="135"/>
      <c r="EYO42" s="135"/>
      <c r="EYP42" s="135"/>
      <c r="EYQ42" s="135"/>
      <c r="EYR42" s="135"/>
      <c r="EYS42" s="135"/>
      <c r="EYT42" s="135"/>
      <c r="EYU42" s="135"/>
      <c r="EYV42" s="135"/>
      <c r="EYW42" s="135"/>
      <c r="EYX42" s="135"/>
      <c r="EYY42" s="135"/>
      <c r="EYZ42" s="135"/>
      <c r="EZA42" s="135"/>
      <c r="EZB42" s="135"/>
      <c r="EZC42" s="135"/>
      <c r="EZD42" s="135"/>
      <c r="EZE42" s="135"/>
      <c r="EZF42" s="135"/>
      <c r="EZG42" s="135"/>
      <c r="EZH42" s="135"/>
      <c r="EZI42" s="135"/>
      <c r="EZJ42" s="135"/>
      <c r="EZK42" s="135"/>
      <c r="EZL42" s="135"/>
      <c r="EZM42" s="135"/>
      <c r="EZN42" s="135"/>
      <c r="EZO42" s="135"/>
      <c r="EZP42" s="135"/>
      <c r="EZQ42" s="135"/>
      <c r="EZR42" s="135"/>
      <c r="EZS42" s="135"/>
      <c r="EZT42" s="135"/>
      <c r="EZU42" s="135"/>
      <c r="EZV42" s="135"/>
      <c r="EZW42" s="135"/>
      <c r="EZX42" s="135"/>
      <c r="EZY42" s="135"/>
      <c r="EZZ42" s="135"/>
      <c r="FAA42" s="135"/>
      <c r="FAB42" s="135"/>
      <c r="FAC42" s="135"/>
      <c r="FAD42" s="135"/>
      <c r="FAE42" s="135"/>
      <c r="FAF42" s="135"/>
      <c r="FAG42" s="135"/>
      <c r="FAH42" s="135"/>
      <c r="FAI42" s="135"/>
      <c r="FAJ42" s="135"/>
      <c r="FAK42" s="135"/>
      <c r="FAL42" s="135"/>
      <c r="FAM42" s="135"/>
      <c r="FAN42" s="135"/>
      <c r="FAO42" s="135"/>
      <c r="FAP42" s="135"/>
      <c r="FAQ42" s="135"/>
      <c r="FAR42" s="135"/>
      <c r="FAS42" s="135"/>
      <c r="FAT42" s="135"/>
      <c r="FAU42" s="135"/>
      <c r="FAV42" s="135"/>
      <c r="FAW42" s="135"/>
      <c r="FAX42" s="135"/>
      <c r="FAY42" s="135"/>
      <c r="FAZ42" s="135"/>
      <c r="FBA42" s="135"/>
      <c r="FBB42" s="135"/>
      <c r="FBC42" s="135"/>
      <c r="FBD42" s="135"/>
      <c r="FBE42" s="135"/>
      <c r="FBF42" s="135"/>
      <c r="FBG42" s="135"/>
      <c r="FBH42" s="135"/>
      <c r="FBI42" s="135"/>
      <c r="FBJ42" s="135"/>
      <c r="FBK42" s="135"/>
      <c r="FBL42" s="135"/>
      <c r="FBM42" s="135"/>
      <c r="FBN42" s="135"/>
      <c r="FBO42" s="135"/>
      <c r="FBP42" s="135"/>
      <c r="FBQ42" s="135"/>
      <c r="FBR42" s="135"/>
      <c r="FBS42" s="135"/>
      <c r="FBT42" s="135"/>
      <c r="FBU42" s="135"/>
      <c r="FBV42" s="135"/>
      <c r="FBW42" s="135"/>
      <c r="FBX42" s="135"/>
      <c r="FBY42" s="135"/>
      <c r="FBZ42" s="135"/>
      <c r="FCA42" s="135"/>
      <c r="FCB42" s="135"/>
      <c r="FCC42" s="135"/>
      <c r="FCD42" s="135"/>
      <c r="FCE42" s="135"/>
      <c r="FCF42" s="135"/>
      <c r="FCG42" s="135"/>
      <c r="FCH42" s="135"/>
      <c r="FCI42" s="135"/>
      <c r="FCJ42" s="135"/>
      <c r="FCK42" s="135"/>
      <c r="FCL42" s="135"/>
      <c r="FCM42" s="135"/>
      <c r="FCN42" s="135"/>
      <c r="FCO42" s="135"/>
      <c r="FCP42" s="135"/>
      <c r="FCQ42" s="135"/>
      <c r="FCR42" s="135"/>
      <c r="FCS42" s="135"/>
      <c r="FCT42" s="135"/>
      <c r="FCU42" s="135"/>
      <c r="FCV42" s="135"/>
      <c r="FCW42" s="135"/>
      <c r="FCX42" s="135"/>
      <c r="FCY42" s="135"/>
      <c r="FCZ42" s="135"/>
      <c r="FDA42" s="135"/>
      <c r="FDB42" s="135"/>
      <c r="FDC42" s="135"/>
      <c r="FDD42" s="135"/>
      <c r="FDE42" s="135"/>
      <c r="FDF42" s="135"/>
      <c r="FDG42" s="135"/>
      <c r="FDH42" s="135"/>
      <c r="FDI42" s="135"/>
      <c r="FDJ42" s="135"/>
      <c r="FDK42" s="135"/>
      <c r="FDL42" s="135"/>
      <c r="FDM42" s="135"/>
      <c r="FDN42" s="135"/>
      <c r="FDO42" s="135"/>
      <c r="FDP42" s="135"/>
      <c r="FDQ42" s="135"/>
      <c r="FDR42" s="135"/>
      <c r="FDS42" s="135"/>
      <c r="FDT42" s="135"/>
      <c r="FDU42" s="135"/>
      <c r="FDV42" s="135"/>
      <c r="FDW42" s="135"/>
      <c r="FDX42" s="135"/>
      <c r="FDY42" s="135"/>
      <c r="FDZ42" s="135"/>
      <c r="FEA42" s="135"/>
      <c r="FEB42" s="135"/>
      <c r="FEC42" s="135"/>
      <c r="FED42" s="135"/>
      <c r="FEE42" s="135"/>
      <c r="FEF42" s="135"/>
      <c r="FEG42" s="135"/>
      <c r="FEH42" s="135"/>
      <c r="FEI42" s="135"/>
      <c r="FEJ42" s="135"/>
      <c r="FEK42" s="135"/>
      <c r="FEL42" s="135"/>
      <c r="FEM42" s="135"/>
      <c r="FEN42" s="135"/>
      <c r="FEO42" s="135"/>
      <c r="FEP42" s="135"/>
      <c r="FEQ42" s="135"/>
      <c r="FER42" s="135"/>
      <c r="FES42" s="135"/>
      <c r="FET42" s="135"/>
      <c r="FEU42" s="135"/>
      <c r="FEV42" s="135"/>
      <c r="FEW42" s="135"/>
      <c r="FEX42" s="135"/>
      <c r="FEY42" s="135"/>
      <c r="FEZ42" s="135"/>
      <c r="FFA42" s="135"/>
      <c r="FFB42" s="135"/>
      <c r="FFC42" s="135"/>
      <c r="FFD42" s="135"/>
      <c r="FFE42" s="135"/>
      <c r="FFF42" s="135"/>
      <c r="FFG42" s="135"/>
      <c r="FFH42" s="135"/>
      <c r="FFI42" s="135"/>
      <c r="FFJ42" s="135"/>
      <c r="FFK42" s="135"/>
      <c r="FFL42" s="135"/>
      <c r="FFM42" s="135"/>
      <c r="FFN42" s="135"/>
      <c r="FFO42" s="135"/>
      <c r="FFP42" s="135"/>
      <c r="FFQ42" s="135"/>
      <c r="FFR42" s="135"/>
      <c r="FFS42" s="135"/>
      <c r="FFT42" s="135"/>
      <c r="FFU42" s="135"/>
      <c r="FFV42" s="135"/>
      <c r="FFW42" s="135"/>
      <c r="FFX42" s="135"/>
      <c r="FFY42" s="135"/>
      <c r="FFZ42" s="135"/>
      <c r="FGA42" s="135"/>
      <c r="FGB42" s="135"/>
      <c r="FGC42" s="135"/>
      <c r="FGD42" s="135"/>
      <c r="FGE42" s="135"/>
      <c r="FGF42" s="135"/>
      <c r="FGG42" s="135"/>
      <c r="FGH42" s="135"/>
      <c r="FGI42" s="135"/>
      <c r="FGJ42" s="135"/>
      <c r="FGK42" s="135"/>
      <c r="FGL42" s="135"/>
      <c r="FGM42" s="135"/>
      <c r="FGN42" s="135"/>
      <c r="FGO42" s="135"/>
      <c r="FGP42" s="135"/>
      <c r="FGQ42" s="135"/>
      <c r="FGR42" s="135"/>
      <c r="FGS42" s="135"/>
      <c r="FGT42" s="135"/>
      <c r="FGU42" s="135"/>
      <c r="FGV42" s="135"/>
      <c r="FGW42" s="135"/>
      <c r="FGX42" s="135"/>
      <c r="FGY42" s="135"/>
      <c r="FGZ42" s="135"/>
      <c r="FHA42" s="135"/>
      <c r="FHB42" s="135"/>
      <c r="FHC42" s="135"/>
      <c r="FHD42" s="135"/>
      <c r="FHE42" s="135"/>
      <c r="FHF42" s="135"/>
      <c r="FHG42" s="135"/>
      <c r="FHH42" s="135"/>
      <c r="FHI42" s="135"/>
      <c r="FHJ42" s="135"/>
      <c r="FHK42" s="135"/>
      <c r="FHL42" s="135"/>
      <c r="FHM42" s="135"/>
      <c r="FHN42" s="135"/>
      <c r="FHO42" s="135"/>
      <c r="FHP42" s="135"/>
      <c r="FHQ42" s="135"/>
      <c r="FHR42" s="135"/>
      <c r="FHS42" s="135"/>
      <c r="FHT42" s="135"/>
      <c r="FHU42" s="135"/>
      <c r="FHV42" s="135"/>
      <c r="FHW42" s="135"/>
      <c r="FHX42" s="135"/>
      <c r="FHY42" s="135"/>
      <c r="FHZ42" s="135"/>
      <c r="FIA42" s="135"/>
      <c r="FIB42" s="135"/>
      <c r="FIC42" s="135"/>
      <c r="FID42" s="135"/>
      <c r="FIE42" s="135"/>
      <c r="FIF42" s="135"/>
      <c r="FIG42" s="135"/>
      <c r="FIH42" s="135"/>
      <c r="FII42" s="135"/>
      <c r="FIJ42" s="135"/>
      <c r="FIK42" s="135"/>
      <c r="FIL42" s="135"/>
      <c r="FIM42" s="135"/>
      <c r="FIN42" s="135"/>
      <c r="FIO42" s="135"/>
      <c r="FIP42" s="135"/>
      <c r="FIQ42" s="135"/>
      <c r="FIR42" s="135"/>
      <c r="FIS42" s="135"/>
      <c r="FIT42" s="135"/>
      <c r="FIU42" s="135"/>
      <c r="FIV42" s="135"/>
      <c r="FIW42" s="135"/>
      <c r="FIX42" s="135"/>
      <c r="FIY42" s="135"/>
      <c r="FIZ42" s="135"/>
      <c r="FJA42" s="135"/>
      <c r="FJB42" s="135"/>
      <c r="FJC42" s="135"/>
      <c r="FJD42" s="135"/>
      <c r="FJE42" s="135"/>
      <c r="FJF42" s="135"/>
      <c r="FJG42" s="135"/>
      <c r="FJH42" s="135"/>
      <c r="FJI42" s="135"/>
      <c r="FJJ42" s="135"/>
      <c r="FJK42" s="135"/>
      <c r="FJL42" s="135"/>
      <c r="FJM42" s="135"/>
      <c r="FJN42" s="135"/>
      <c r="FJO42" s="135"/>
      <c r="FJP42" s="135"/>
      <c r="FJQ42" s="135"/>
      <c r="FJR42" s="135"/>
      <c r="FJS42" s="135"/>
      <c r="FJT42" s="135"/>
      <c r="FJU42" s="135"/>
      <c r="FJV42" s="135"/>
      <c r="FJW42" s="135"/>
      <c r="FJX42" s="135"/>
      <c r="FJY42" s="135"/>
      <c r="FJZ42" s="135"/>
      <c r="FKA42" s="135"/>
      <c r="FKB42" s="135"/>
      <c r="FKC42" s="135"/>
      <c r="FKD42" s="135"/>
      <c r="FKE42" s="135"/>
      <c r="FKF42" s="135"/>
      <c r="FKG42" s="135"/>
      <c r="FKH42" s="135"/>
      <c r="FKI42" s="135"/>
      <c r="FKJ42" s="135"/>
      <c r="FKK42" s="135"/>
      <c r="FKL42" s="135"/>
      <c r="FKM42" s="135"/>
      <c r="FKN42" s="135"/>
      <c r="FKO42" s="135"/>
      <c r="FKP42" s="135"/>
      <c r="FKQ42" s="135"/>
      <c r="FKR42" s="135"/>
      <c r="FKS42" s="135"/>
      <c r="FKT42" s="135"/>
      <c r="FKU42" s="135"/>
      <c r="FKV42" s="135"/>
      <c r="FKW42" s="135"/>
      <c r="FKX42" s="135"/>
      <c r="FKY42" s="135"/>
      <c r="FKZ42" s="135"/>
      <c r="FLA42" s="135"/>
      <c r="FLB42" s="135"/>
      <c r="FLC42" s="135"/>
      <c r="FLD42" s="135"/>
      <c r="FLE42" s="135"/>
      <c r="FLF42" s="135"/>
      <c r="FLG42" s="135"/>
      <c r="FLH42" s="135"/>
      <c r="FLI42" s="135"/>
      <c r="FLJ42" s="135"/>
      <c r="FLK42" s="135"/>
      <c r="FLL42" s="135"/>
      <c r="FLM42" s="135"/>
      <c r="FLN42" s="135"/>
      <c r="FLO42" s="135"/>
      <c r="FLP42" s="135"/>
      <c r="FLQ42" s="135"/>
      <c r="FLR42" s="135"/>
      <c r="FLS42" s="135"/>
      <c r="FLT42" s="135"/>
      <c r="FLU42" s="135"/>
      <c r="FLV42" s="135"/>
      <c r="FLW42" s="135"/>
      <c r="FLX42" s="135"/>
      <c r="FLY42" s="135"/>
      <c r="FLZ42" s="135"/>
      <c r="FMA42" s="135"/>
      <c r="FMB42" s="135"/>
      <c r="FMC42" s="135"/>
      <c r="FMD42" s="135"/>
      <c r="FME42" s="135"/>
      <c r="FMF42" s="135"/>
      <c r="FMG42" s="135"/>
      <c r="FMH42" s="135"/>
      <c r="FMI42" s="135"/>
      <c r="FMJ42" s="135"/>
      <c r="FMK42" s="135"/>
      <c r="FML42" s="135"/>
      <c r="FMM42" s="135"/>
      <c r="FMN42" s="135"/>
      <c r="FMO42" s="135"/>
      <c r="FMP42" s="135"/>
      <c r="FMQ42" s="135"/>
      <c r="FMR42" s="135"/>
      <c r="FMS42" s="135"/>
      <c r="FMT42" s="135"/>
      <c r="FMU42" s="135"/>
      <c r="FMV42" s="135"/>
      <c r="FMW42" s="135"/>
      <c r="FMX42" s="135"/>
      <c r="FMY42" s="135"/>
      <c r="FMZ42" s="135"/>
      <c r="FNA42" s="135"/>
      <c r="FNB42" s="135"/>
      <c r="FNC42" s="135"/>
      <c r="FND42" s="135"/>
      <c r="FNE42" s="135"/>
      <c r="FNF42" s="135"/>
      <c r="FNG42" s="135"/>
      <c r="FNH42" s="135"/>
      <c r="FNI42" s="135"/>
      <c r="FNJ42" s="135"/>
      <c r="FNK42" s="135"/>
      <c r="FNL42" s="135"/>
      <c r="FNM42" s="135"/>
      <c r="FNN42" s="135"/>
      <c r="FNO42" s="135"/>
      <c r="FNP42" s="135"/>
      <c r="FNQ42" s="135"/>
      <c r="FNR42" s="135"/>
      <c r="FNS42" s="135"/>
      <c r="FNT42" s="135"/>
      <c r="FNU42" s="135"/>
      <c r="FNV42" s="135"/>
      <c r="FNW42" s="135"/>
      <c r="FNX42" s="135"/>
      <c r="FNY42" s="135"/>
      <c r="FNZ42" s="135"/>
      <c r="FOA42" s="135"/>
      <c r="FOB42" s="135"/>
      <c r="FOC42" s="135"/>
      <c r="FOD42" s="135"/>
      <c r="FOE42" s="135"/>
      <c r="FOF42" s="135"/>
      <c r="FOG42" s="135"/>
      <c r="FOH42" s="135"/>
      <c r="FOI42" s="135"/>
      <c r="FOJ42" s="135"/>
      <c r="FOK42" s="135"/>
      <c r="FOL42" s="135"/>
      <c r="FOM42" s="135"/>
      <c r="FON42" s="135"/>
      <c r="FOO42" s="135"/>
      <c r="FOP42" s="135"/>
      <c r="FOQ42" s="135"/>
      <c r="FOR42" s="135"/>
      <c r="FOS42" s="135"/>
      <c r="FOT42" s="135"/>
      <c r="FOU42" s="135"/>
      <c r="FOV42" s="135"/>
      <c r="FOW42" s="135"/>
      <c r="FOX42" s="135"/>
      <c r="FOY42" s="135"/>
      <c r="FOZ42" s="135"/>
      <c r="FPA42" s="135"/>
      <c r="FPB42" s="135"/>
      <c r="FPC42" s="135"/>
      <c r="FPD42" s="135"/>
      <c r="FPE42" s="135"/>
      <c r="FPF42" s="135"/>
      <c r="FPG42" s="135"/>
      <c r="FPH42" s="135"/>
      <c r="FPI42" s="135"/>
      <c r="FPJ42" s="135"/>
      <c r="FPK42" s="135"/>
      <c r="FPL42" s="135"/>
      <c r="FPM42" s="135"/>
      <c r="FPN42" s="135"/>
      <c r="FPO42" s="135"/>
      <c r="FPP42" s="135"/>
      <c r="FPQ42" s="135"/>
      <c r="FPR42" s="135"/>
      <c r="FPS42" s="135"/>
      <c r="FPT42" s="135"/>
      <c r="FPU42" s="135"/>
      <c r="FPV42" s="135"/>
      <c r="FPW42" s="135"/>
      <c r="FPX42" s="135"/>
      <c r="FPY42" s="135"/>
      <c r="FPZ42" s="135"/>
      <c r="FQA42" s="135"/>
      <c r="FQB42" s="135"/>
      <c r="FQC42" s="135"/>
      <c r="FQD42" s="135"/>
      <c r="FQE42" s="135"/>
      <c r="FQF42" s="135"/>
      <c r="FQG42" s="135"/>
      <c r="FQH42" s="135"/>
      <c r="FQI42" s="135"/>
      <c r="FQJ42" s="135"/>
      <c r="FQK42" s="135"/>
      <c r="FQL42" s="135"/>
      <c r="FQM42" s="135"/>
      <c r="FQN42" s="135"/>
      <c r="FQO42" s="135"/>
      <c r="FQP42" s="135"/>
      <c r="FQQ42" s="135"/>
      <c r="FQR42" s="135"/>
      <c r="FQS42" s="135"/>
      <c r="FQT42" s="135"/>
      <c r="FQU42" s="135"/>
      <c r="FQV42" s="135"/>
      <c r="FQW42" s="135"/>
      <c r="FQX42" s="135"/>
      <c r="FQY42" s="135"/>
      <c r="FQZ42" s="135"/>
      <c r="FRA42" s="135"/>
      <c r="FRB42" s="135"/>
      <c r="FRC42" s="135"/>
      <c r="FRD42" s="135"/>
      <c r="FRE42" s="135"/>
      <c r="FRF42" s="135"/>
      <c r="FRG42" s="135"/>
      <c r="FRH42" s="135"/>
      <c r="FRI42" s="135"/>
      <c r="FRJ42" s="135"/>
      <c r="FRK42" s="135"/>
      <c r="FRL42" s="135"/>
      <c r="FRM42" s="135"/>
      <c r="FRN42" s="135"/>
      <c r="FRO42" s="135"/>
      <c r="FRP42" s="135"/>
      <c r="FRQ42" s="135"/>
      <c r="FRR42" s="135"/>
      <c r="FRS42" s="135"/>
      <c r="FRT42" s="135"/>
      <c r="FRU42" s="135"/>
      <c r="FRV42" s="135"/>
      <c r="FRW42" s="135"/>
      <c r="FRX42" s="135"/>
      <c r="FRY42" s="135"/>
      <c r="FRZ42" s="135"/>
      <c r="FSA42" s="135"/>
      <c r="FSB42" s="135"/>
      <c r="FSC42" s="135"/>
      <c r="FSD42" s="135"/>
      <c r="FSE42" s="135"/>
      <c r="FSF42" s="135"/>
      <c r="FSG42" s="135"/>
      <c r="FSH42" s="135"/>
      <c r="FSI42" s="135"/>
      <c r="FSJ42" s="135"/>
      <c r="FSK42" s="135"/>
      <c r="FSL42" s="135"/>
      <c r="FSM42" s="135"/>
      <c r="FSN42" s="135"/>
      <c r="FSO42" s="135"/>
      <c r="FSP42" s="135"/>
      <c r="FSQ42" s="135"/>
      <c r="FSR42" s="135"/>
      <c r="FSS42" s="135"/>
      <c r="FST42" s="135"/>
      <c r="FSU42" s="135"/>
      <c r="FSV42" s="135"/>
      <c r="FSW42" s="135"/>
      <c r="FSX42" s="135"/>
      <c r="FSY42" s="135"/>
      <c r="FSZ42" s="135"/>
      <c r="FTA42" s="135"/>
      <c r="FTB42" s="135"/>
      <c r="FTC42" s="135"/>
      <c r="FTD42" s="135"/>
      <c r="FTE42" s="135"/>
      <c r="FTF42" s="135"/>
      <c r="FTG42" s="135"/>
      <c r="FTH42" s="135"/>
      <c r="FTI42" s="135"/>
      <c r="FTJ42" s="135"/>
      <c r="FTK42" s="135"/>
      <c r="FTL42" s="135"/>
      <c r="FTM42" s="135"/>
      <c r="FTN42" s="135"/>
      <c r="FTO42" s="135"/>
      <c r="FTP42" s="135"/>
      <c r="FTQ42" s="135"/>
      <c r="FTR42" s="135"/>
      <c r="FTS42" s="135"/>
      <c r="FTT42" s="135"/>
      <c r="FTU42" s="135"/>
      <c r="FTV42" s="135"/>
      <c r="FTW42" s="135"/>
      <c r="FTX42" s="135"/>
      <c r="FTY42" s="135"/>
      <c r="FTZ42" s="135"/>
      <c r="FUA42" s="135"/>
      <c r="FUB42" s="135"/>
      <c r="FUC42" s="135"/>
      <c r="FUD42" s="135"/>
      <c r="FUE42" s="135"/>
      <c r="FUF42" s="135"/>
      <c r="FUG42" s="135"/>
      <c r="FUH42" s="135"/>
      <c r="FUI42" s="135"/>
      <c r="FUJ42" s="135"/>
      <c r="FUK42" s="135"/>
      <c r="FUL42" s="135"/>
      <c r="FUM42" s="135"/>
      <c r="FUN42" s="135"/>
      <c r="FUO42" s="135"/>
      <c r="FUP42" s="135"/>
      <c r="FUQ42" s="135"/>
      <c r="FUR42" s="135"/>
      <c r="FUS42" s="135"/>
      <c r="FUT42" s="135"/>
      <c r="FUU42" s="135"/>
      <c r="FUV42" s="135"/>
      <c r="FUW42" s="135"/>
      <c r="FUX42" s="135"/>
      <c r="FUY42" s="135"/>
      <c r="FUZ42" s="135"/>
      <c r="FVA42" s="135"/>
      <c r="FVB42" s="135"/>
      <c r="FVC42" s="135"/>
      <c r="FVD42" s="135"/>
      <c r="FVE42" s="135"/>
      <c r="FVF42" s="135"/>
      <c r="FVG42" s="135"/>
      <c r="FVH42" s="135"/>
      <c r="FVI42" s="135"/>
      <c r="FVJ42" s="135"/>
      <c r="FVK42" s="135"/>
      <c r="FVL42" s="135"/>
      <c r="FVM42" s="135"/>
      <c r="FVN42" s="135"/>
      <c r="FVO42" s="135"/>
      <c r="FVP42" s="135"/>
      <c r="FVQ42" s="135"/>
      <c r="FVR42" s="135"/>
      <c r="FVS42" s="135"/>
      <c r="FVT42" s="135"/>
      <c r="FVU42" s="135"/>
      <c r="FVV42" s="135"/>
      <c r="FVW42" s="135"/>
      <c r="FVX42" s="135"/>
      <c r="FVY42" s="135"/>
      <c r="FVZ42" s="135"/>
      <c r="FWA42" s="135"/>
      <c r="FWB42" s="135"/>
      <c r="FWC42" s="135"/>
      <c r="FWD42" s="135"/>
      <c r="FWE42" s="135"/>
      <c r="FWF42" s="135"/>
      <c r="FWG42" s="135"/>
      <c r="FWH42" s="135"/>
      <c r="FWI42" s="135"/>
      <c r="FWJ42" s="135"/>
      <c r="FWK42" s="135"/>
      <c r="FWL42" s="135"/>
      <c r="FWM42" s="135"/>
      <c r="FWN42" s="135"/>
      <c r="FWO42" s="135"/>
      <c r="FWP42" s="135"/>
      <c r="FWQ42" s="135"/>
      <c r="FWR42" s="135"/>
      <c r="FWS42" s="135"/>
      <c r="FWT42" s="135"/>
      <c r="FWU42" s="135"/>
      <c r="FWV42" s="135"/>
      <c r="FWW42" s="135"/>
      <c r="FWX42" s="135"/>
      <c r="FWY42" s="135"/>
      <c r="FWZ42" s="135"/>
      <c r="FXA42" s="135"/>
      <c r="FXB42" s="135"/>
      <c r="FXC42" s="135"/>
      <c r="FXD42" s="135"/>
      <c r="FXE42" s="135"/>
      <c r="FXF42" s="135"/>
      <c r="FXG42" s="135"/>
      <c r="FXH42" s="135"/>
      <c r="FXI42" s="135"/>
      <c r="FXJ42" s="135"/>
      <c r="FXK42" s="135"/>
      <c r="FXL42" s="135"/>
      <c r="FXM42" s="135"/>
      <c r="FXN42" s="135"/>
      <c r="FXO42" s="135"/>
      <c r="FXP42" s="135"/>
      <c r="FXQ42" s="135"/>
      <c r="FXR42" s="135"/>
      <c r="FXS42" s="135"/>
      <c r="FXT42" s="135"/>
      <c r="FXU42" s="135"/>
      <c r="FXV42" s="135"/>
      <c r="FXW42" s="135"/>
      <c r="FXX42" s="135"/>
      <c r="FXY42" s="135"/>
      <c r="FXZ42" s="135"/>
      <c r="FYA42" s="135"/>
      <c r="FYB42" s="135"/>
      <c r="FYC42" s="135"/>
      <c r="FYD42" s="135"/>
      <c r="FYE42" s="135"/>
      <c r="FYF42" s="135"/>
      <c r="FYG42" s="135"/>
      <c r="FYH42" s="135"/>
      <c r="FYI42" s="135"/>
      <c r="FYJ42" s="135"/>
      <c r="FYK42" s="135"/>
      <c r="FYL42" s="135"/>
      <c r="FYM42" s="135"/>
      <c r="FYN42" s="135"/>
      <c r="FYO42" s="135"/>
      <c r="FYP42" s="135"/>
      <c r="FYQ42" s="135"/>
      <c r="FYR42" s="135"/>
      <c r="FYS42" s="135"/>
      <c r="FYT42" s="135"/>
      <c r="FYU42" s="135"/>
      <c r="FYV42" s="135"/>
      <c r="FYW42" s="135"/>
      <c r="FYX42" s="135"/>
      <c r="FYY42" s="135"/>
      <c r="FYZ42" s="135"/>
      <c r="FZA42" s="135"/>
      <c r="FZB42" s="135"/>
      <c r="FZC42" s="135"/>
      <c r="FZD42" s="135"/>
      <c r="FZE42" s="135"/>
      <c r="FZF42" s="135"/>
      <c r="FZG42" s="135"/>
      <c r="FZH42" s="135"/>
      <c r="FZI42" s="135"/>
      <c r="FZJ42" s="135"/>
      <c r="FZK42" s="135"/>
      <c r="FZL42" s="135"/>
      <c r="FZM42" s="135"/>
      <c r="FZN42" s="135"/>
      <c r="FZO42" s="135"/>
      <c r="FZP42" s="135"/>
      <c r="FZQ42" s="135"/>
      <c r="FZR42" s="135"/>
      <c r="FZS42" s="135"/>
      <c r="FZT42" s="135"/>
      <c r="FZU42" s="135"/>
      <c r="FZV42" s="135"/>
      <c r="FZW42" s="135"/>
      <c r="FZX42" s="135"/>
      <c r="FZY42" s="135"/>
      <c r="FZZ42" s="135"/>
      <c r="GAA42" s="135"/>
      <c r="GAB42" s="135"/>
      <c r="GAC42" s="135"/>
      <c r="GAD42" s="135"/>
      <c r="GAE42" s="135"/>
      <c r="GAF42" s="135"/>
      <c r="GAG42" s="135"/>
      <c r="GAH42" s="135"/>
      <c r="GAI42" s="135"/>
      <c r="GAJ42" s="135"/>
      <c r="GAK42" s="135"/>
      <c r="GAL42" s="135"/>
      <c r="GAM42" s="135"/>
      <c r="GAN42" s="135"/>
      <c r="GAO42" s="135"/>
      <c r="GAP42" s="135"/>
      <c r="GAQ42" s="135"/>
      <c r="GAR42" s="135"/>
      <c r="GAS42" s="135"/>
      <c r="GAT42" s="135"/>
      <c r="GAU42" s="135"/>
      <c r="GAV42" s="135"/>
      <c r="GAW42" s="135"/>
      <c r="GAX42" s="135"/>
      <c r="GAY42" s="135"/>
      <c r="GAZ42" s="135"/>
      <c r="GBA42" s="135"/>
      <c r="GBB42" s="135"/>
      <c r="GBC42" s="135"/>
      <c r="GBD42" s="135"/>
      <c r="GBE42" s="135"/>
      <c r="GBF42" s="135"/>
      <c r="GBG42" s="135"/>
      <c r="GBH42" s="135"/>
      <c r="GBI42" s="135"/>
      <c r="GBJ42" s="135"/>
      <c r="GBK42" s="135"/>
      <c r="GBL42" s="135"/>
      <c r="GBM42" s="135"/>
      <c r="GBN42" s="135"/>
      <c r="GBO42" s="135"/>
      <c r="GBP42" s="135"/>
      <c r="GBQ42" s="135"/>
      <c r="GBR42" s="135"/>
      <c r="GBS42" s="135"/>
      <c r="GBT42" s="135"/>
      <c r="GBU42" s="135"/>
      <c r="GBV42" s="135"/>
      <c r="GBW42" s="135"/>
      <c r="GBX42" s="135"/>
      <c r="GBY42" s="135"/>
      <c r="GBZ42" s="135"/>
      <c r="GCA42" s="135"/>
      <c r="GCB42" s="135"/>
      <c r="GCC42" s="135"/>
      <c r="GCD42" s="135"/>
      <c r="GCE42" s="135"/>
      <c r="GCF42" s="135"/>
      <c r="GCG42" s="135"/>
      <c r="GCH42" s="135"/>
      <c r="GCI42" s="135"/>
      <c r="GCJ42" s="135"/>
      <c r="GCK42" s="135"/>
      <c r="GCL42" s="135"/>
      <c r="GCM42" s="135"/>
      <c r="GCN42" s="135"/>
      <c r="GCO42" s="135"/>
      <c r="GCP42" s="135"/>
      <c r="GCQ42" s="135"/>
      <c r="GCR42" s="135"/>
      <c r="GCS42" s="135"/>
      <c r="GCT42" s="135"/>
      <c r="GCU42" s="135"/>
      <c r="GCV42" s="135"/>
      <c r="GCW42" s="135"/>
      <c r="GCX42" s="135"/>
      <c r="GCY42" s="135"/>
      <c r="GCZ42" s="135"/>
      <c r="GDA42" s="135"/>
      <c r="GDB42" s="135"/>
      <c r="GDC42" s="135"/>
      <c r="GDD42" s="135"/>
      <c r="GDE42" s="135"/>
      <c r="GDF42" s="135"/>
      <c r="GDG42" s="135"/>
      <c r="GDH42" s="135"/>
      <c r="GDI42" s="135"/>
      <c r="GDJ42" s="135"/>
      <c r="GDK42" s="135"/>
      <c r="GDL42" s="135"/>
      <c r="GDM42" s="135"/>
      <c r="GDN42" s="135"/>
      <c r="GDO42" s="135"/>
      <c r="GDP42" s="135"/>
      <c r="GDQ42" s="135"/>
      <c r="GDR42" s="135"/>
      <c r="GDS42" s="135"/>
      <c r="GDT42" s="135"/>
      <c r="GDU42" s="135"/>
      <c r="GDV42" s="135"/>
      <c r="GDW42" s="135"/>
      <c r="GDX42" s="135"/>
      <c r="GDY42" s="135"/>
      <c r="GDZ42" s="135"/>
      <c r="GEA42" s="135"/>
      <c r="GEB42" s="135"/>
      <c r="GEC42" s="135"/>
      <c r="GED42" s="135"/>
      <c r="GEE42" s="135"/>
      <c r="GEF42" s="135"/>
      <c r="GEG42" s="135"/>
      <c r="GEH42" s="135"/>
      <c r="GEI42" s="135"/>
      <c r="GEJ42" s="135"/>
      <c r="GEK42" s="135"/>
      <c r="GEL42" s="135"/>
      <c r="GEM42" s="135"/>
      <c r="GEN42" s="135"/>
      <c r="GEO42" s="135"/>
      <c r="GEP42" s="135"/>
      <c r="GEQ42" s="135"/>
      <c r="GER42" s="135"/>
      <c r="GES42" s="135"/>
      <c r="GET42" s="135"/>
      <c r="GEU42" s="135"/>
      <c r="GEV42" s="135"/>
      <c r="GEW42" s="135"/>
      <c r="GEX42" s="135"/>
      <c r="GEY42" s="135"/>
      <c r="GEZ42" s="135"/>
      <c r="GFA42" s="135"/>
      <c r="GFB42" s="135"/>
      <c r="GFC42" s="135"/>
      <c r="GFD42" s="135"/>
      <c r="GFE42" s="135"/>
      <c r="GFF42" s="135"/>
      <c r="GFG42" s="135"/>
      <c r="GFH42" s="135"/>
      <c r="GFI42" s="135"/>
      <c r="GFJ42" s="135"/>
      <c r="GFK42" s="135"/>
      <c r="GFL42" s="135"/>
      <c r="GFM42" s="135"/>
      <c r="GFN42" s="135"/>
      <c r="GFO42" s="135"/>
      <c r="GFP42" s="135"/>
      <c r="GFQ42" s="135"/>
      <c r="GFR42" s="135"/>
      <c r="GFS42" s="135"/>
      <c r="GFT42" s="135"/>
      <c r="GFU42" s="135"/>
      <c r="GFV42" s="135"/>
      <c r="GFW42" s="135"/>
      <c r="GFX42" s="135"/>
      <c r="GFY42" s="135"/>
      <c r="GFZ42" s="135"/>
      <c r="GGA42" s="135"/>
      <c r="GGB42" s="135"/>
      <c r="GGC42" s="135"/>
      <c r="GGD42" s="135"/>
      <c r="GGE42" s="135"/>
      <c r="GGF42" s="135"/>
      <c r="GGG42" s="135"/>
      <c r="GGH42" s="135"/>
      <c r="GGI42" s="135"/>
      <c r="GGJ42" s="135"/>
      <c r="GGK42" s="135"/>
      <c r="GGL42" s="135"/>
      <c r="GGM42" s="135"/>
      <c r="GGN42" s="135"/>
      <c r="GGO42" s="135"/>
      <c r="GGP42" s="135"/>
      <c r="GGQ42" s="135"/>
      <c r="GGR42" s="135"/>
      <c r="GGS42" s="135"/>
      <c r="GGT42" s="135"/>
      <c r="GGU42" s="135"/>
      <c r="GGV42" s="135"/>
      <c r="GGW42" s="135"/>
      <c r="GGX42" s="135"/>
      <c r="GGY42" s="135"/>
      <c r="GGZ42" s="135"/>
      <c r="GHA42" s="135"/>
      <c r="GHB42" s="135"/>
      <c r="GHC42" s="135"/>
      <c r="GHD42" s="135"/>
      <c r="GHE42" s="135"/>
      <c r="GHF42" s="135"/>
      <c r="GHG42" s="135"/>
      <c r="GHH42" s="135"/>
      <c r="GHI42" s="135"/>
      <c r="GHJ42" s="135"/>
      <c r="GHK42" s="135"/>
      <c r="GHL42" s="135"/>
      <c r="GHM42" s="135"/>
      <c r="GHN42" s="135"/>
      <c r="GHO42" s="135"/>
      <c r="GHP42" s="135"/>
      <c r="GHQ42" s="135"/>
      <c r="GHR42" s="135"/>
      <c r="GHS42" s="135"/>
      <c r="GHT42" s="135"/>
      <c r="GHU42" s="135"/>
      <c r="GHV42" s="135"/>
      <c r="GHW42" s="135"/>
      <c r="GHX42" s="135"/>
      <c r="GHY42" s="135"/>
      <c r="GHZ42" s="135"/>
      <c r="GIA42" s="135"/>
      <c r="GIB42" s="135"/>
      <c r="GIC42" s="135"/>
      <c r="GID42" s="135"/>
      <c r="GIE42" s="135"/>
      <c r="GIF42" s="135"/>
      <c r="GIG42" s="135"/>
      <c r="GIH42" s="135"/>
      <c r="GII42" s="135"/>
      <c r="GIJ42" s="135"/>
      <c r="GIK42" s="135"/>
      <c r="GIL42" s="135"/>
      <c r="GIM42" s="135"/>
      <c r="GIN42" s="135"/>
      <c r="GIO42" s="135"/>
      <c r="GIP42" s="135"/>
      <c r="GIQ42" s="135"/>
      <c r="GIR42" s="135"/>
      <c r="GIS42" s="135"/>
      <c r="GIT42" s="135"/>
      <c r="GIU42" s="135"/>
      <c r="GIV42" s="135"/>
      <c r="GIW42" s="135"/>
      <c r="GIX42" s="135"/>
      <c r="GIY42" s="135"/>
      <c r="GIZ42" s="135"/>
      <c r="GJA42" s="135"/>
      <c r="GJB42" s="135"/>
      <c r="GJC42" s="135"/>
      <c r="GJD42" s="135"/>
      <c r="GJE42" s="135"/>
      <c r="GJF42" s="135"/>
      <c r="GJG42" s="135"/>
      <c r="GJH42" s="135"/>
      <c r="GJI42" s="135"/>
      <c r="GJJ42" s="135"/>
      <c r="GJK42" s="135"/>
      <c r="GJL42" s="135"/>
      <c r="GJM42" s="135"/>
      <c r="GJN42" s="135"/>
      <c r="GJO42" s="135"/>
      <c r="GJP42" s="135"/>
      <c r="GJQ42" s="135"/>
      <c r="GJR42" s="135"/>
      <c r="GJS42" s="135"/>
      <c r="GJT42" s="135"/>
      <c r="GJU42" s="135"/>
      <c r="GJV42" s="135"/>
      <c r="GJW42" s="135"/>
      <c r="GJX42" s="135"/>
      <c r="GJY42" s="135"/>
      <c r="GJZ42" s="135"/>
      <c r="GKA42" s="135"/>
      <c r="GKB42" s="135"/>
      <c r="GKC42" s="135"/>
      <c r="GKD42" s="135"/>
      <c r="GKE42" s="135"/>
      <c r="GKF42" s="135"/>
      <c r="GKG42" s="135"/>
      <c r="GKH42" s="135"/>
      <c r="GKI42" s="135"/>
      <c r="GKJ42" s="135"/>
      <c r="GKK42" s="135"/>
      <c r="GKL42" s="135"/>
      <c r="GKM42" s="135"/>
      <c r="GKN42" s="135"/>
      <c r="GKO42" s="135"/>
      <c r="GKP42" s="135"/>
      <c r="GKQ42" s="135"/>
      <c r="GKR42" s="135"/>
      <c r="GKS42" s="135"/>
      <c r="GKT42" s="135"/>
      <c r="GKU42" s="135"/>
      <c r="GKV42" s="135"/>
      <c r="GKW42" s="135"/>
      <c r="GKX42" s="135"/>
      <c r="GKY42" s="135"/>
      <c r="GKZ42" s="135"/>
      <c r="GLA42" s="135"/>
      <c r="GLB42" s="135"/>
      <c r="GLC42" s="135"/>
      <c r="GLD42" s="135"/>
      <c r="GLE42" s="135"/>
      <c r="GLF42" s="135"/>
      <c r="GLG42" s="135"/>
      <c r="GLH42" s="135"/>
      <c r="GLI42" s="135"/>
      <c r="GLJ42" s="135"/>
      <c r="GLK42" s="135"/>
      <c r="GLL42" s="135"/>
      <c r="GLM42" s="135"/>
      <c r="GLN42" s="135"/>
      <c r="GLO42" s="135"/>
      <c r="GLP42" s="135"/>
      <c r="GLQ42" s="135"/>
      <c r="GLR42" s="135"/>
      <c r="GLS42" s="135"/>
      <c r="GLT42" s="135"/>
      <c r="GLU42" s="135"/>
      <c r="GLV42" s="135"/>
      <c r="GLW42" s="135"/>
      <c r="GLX42" s="135"/>
      <c r="GLY42" s="135"/>
      <c r="GLZ42" s="135"/>
      <c r="GMA42" s="135"/>
      <c r="GMB42" s="135"/>
      <c r="GMC42" s="135"/>
      <c r="GMD42" s="135"/>
      <c r="GME42" s="135"/>
      <c r="GMF42" s="135"/>
      <c r="GMG42" s="135"/>
      <c r="GMH42" s="135"/>
      <c r="GMI42" s="135"/>
      <c r="GMJ42" s="135"/>
      <c r="GMK42" s="135"/>
      <c r="GML42" s="135"/>
      <c r="GMM42" s="135"/>
      <c r="GMN42" s="135"/>
      <c r="GMO42" s="135"/>
      <c r="GMP42" s="135"/>
      <c r="GMQ42" s="135"/>
      <c r="GMR42" s="135"/>
      <c r="GMS42" s="135"/>
      <c r="GMT42" s="135"/>
      <c r="GMU42" s="135"/>
      <c r="GMV42" s="135"/>
      <c r="GMW42" s="135"/>
      <c r="GMX42" s="135"/>
      <c r="GMY42" s="135"/>
      <c r="GMZ42" s="135"/>
      <c r="GNA42" s="135"/>
      <c r="GNB42" s="135"/>
      <c r="GNC42" s="135"/>
      <c r="GND42" s="135"/>
      <c r="GNE42" s="135"/>
      <c r="GNF42" s="135"/>
      <c r="GNG42" s="135"/>
      <c r="GNH42" s="135"/>
      <c r="GNI42" s="135"/>
      <c r="GNJ42" s="135"/>
      <c r="GNK42" s="135"/>
      <c r="GNL42" s="135"/>
      <c r="GNM42" s="135"/>
      <c r="GNN42" s="135"/>
      <c r="GNO42" s="135"/>
      <c r="GNP42" s="135"/>
      <c r="GNQ42" s="135"/>
      <c r="GNR42" s="135"/>
      <c r="GNS42" s="135"/>
      <c r="GNT42" s="135"/>
      <c r="GNU42" s="135"/>
      <c r="GNV42" s="135"/>
      <c r="GNW42" s="135"/>
      <c r="GNX42" s="135"/>
      <c r="GNY42" s="135"/>
      <c r="GNZ42" s="135"/>
      <c r="GOA42" s="135"/>
      <c r="GOB42" s="135"/>
      <c r="GOC42" s="135"/>
      <c r="GOD42" s="135"/>
      <c r="GOE42" s="135"/>
      <c r="GOF42" s="135"/>
      <c r="GOG42" s="135"/>
      <c r="GOH42" s="135"/>
      <c r="GOI42" s="135"/>
      <c r="GOJ42" s="135"/>
      <c r="GOK42" s="135"/>
      <c r="GOL42" s="135"/>
      <c r="GOM42" s="135"/>
      <c r="GON42" s="135"/>
      <c r="GOO42" s="135"/>
      <c r="GOP42" s="135"/>
      <c r="GOQ42" s="135"/>
      <c r="GOR42" s="135"/>
      <c r="GOS42" s="135"/>
      <c r="GOT42" s="135"/>
      <c r="GOU42" s="135"/>
      <c r="GOV42" s="135"/>
      <c r="GOW42" s="135"/>
      <c r="GOX42" s="135"/>
      <c r="GOY42" s="135"/>
      <c r="GOZ42" s="135"/>
      <c r="GPA42" s="135"/>
      <c r="GPB42" s="135"/>
      <c r="GPC42" s="135"/>
      <c r="GPD42" s="135"/>
      <c r="GPE42" s="135"/>
      <c r="GPF42" s="135"/>
      <c r="GPG42" s="135"/>
      <c r="GPH42" s="135"/>
      <c r="GPI42" s="135"/>
      <c r="GPJ42" s="135"/>
      <c r="GPK42" s="135"/>
      <c r="GPL42" s="135"/>
      <c r="GPM42" s="135"/>
      <c r="GPN42" s="135"/>
      <c r="GPO42" s="135"/>
      <c r="GPP42" s="135"/>
      <c r="GPQ42" s="135"/>
      <c r="GPR42" s="135"/>
      <c r="GPS42" s="135"/>
      <c r="GPT42" s="135"/>
      <c r="GPU42" s="135"/>
      <c r="GPV42" s="135"/>
      <c r="GPW42" s="135"/>
      <c r="GPX42" s="135"/>
      <c r="GPY42" s="135"/>
      <c r="GPZ42" s="135"/>
      <c r="GQA42" s="135"/>
      <c r="GQB42" s="135"/>
      <c r="GQC42" s="135"/>
      <c r="GQD42" s="135"/>
      <c r="GQE42" s="135"/>
      <c r="GQF42" s="135"/>
      <c r="GQG42" s="135"/>
      <c r="GQH42" s="135"/>
      <c r="GQI42" s="135"/>
      <c r="GQJ42" s="135"/>
      <c r="GQK42" s="135"/>
      <c r="GQL42" s="135"/>
      <c r="GQM42" s="135"/>
      <c r="GQN42" s="135"/>
      <c r="GQO42" s="135"/>
      <c r="GQP42" s="135"/>
      <c r="GQQ42" s="135"/>
      <c r="GQR42" s="135"/>
      <c r="GQS42" s="135"/>
      <c r="GQT42" s="135"/>
      <c r="GQU42" s="135"/>
      <c r="GQV42" s="135"/>
      <c r="GQW42" s="135"/>
      <c r="GQX42" s="135"/>
      <c r="GQY42" s="135"/>
      <c r="GQZ42" s="135"/>
      <c r="GRA42" s="135"/>
      <c r="GRB42" s="135"/>
      <c r="GRC42" s="135"/>
      <c r="GRD42" s="135"/>
      <c r="GRE42" s="135"/>
      <c r="GRF42" s="135"/>
      <c r="GRG42" s="135"/>
      <c r="GRH42" s="135"/>
      <c r="GRI42" s="135"/>
      <c r="GRJ42" s="135"/>
      <c r="GRK42" s="135"/>
      <c r="GRL42" s="135"/>
      <c r="GRM42" s="135"/>
      <c r="GRN42" s="135"/>
      <c r="GRO42" s="135"/>
      <c r="GRP42" s="135"/>
      <c r="GRQ42" s="135"/>
      <c r="GRR42" s="135"/>
      <c r="GRS42" s="135"/>
      <c r="GRT42" s="135"/>
      <c r="GRU42" s="135"/>
      <c r="GRV42" s="135"/>
      <c r="GRW42" s="135"/>
      <c r="GRX42" s="135"/>
      <c r="GRY42" s="135"/>
      <c r="GRZ42" s="135"/>
      <c r="GSA42" s="135"/>
      <c r="GSB42" s="135"/>
      <c r="GSC42" s="135"/>
      <c r="GSD42" s="135"/>
      <c r="GSE42" s="135"/>
      <c r="GSF42" s="135"/>
      <c r="GSG42" s="135"/>
      <c r="GSH42" s="135"/>
      <c r="GSI42" s="135"/>
      <c r="GSJ42" s="135"/>
      <c r="GSK42" s="135"/>
      <c r="GSL42" s="135"/>
      <c r="GSM42" s="135"/>
      <c r="GSN42" s="135"/>
      <c r="GSO42" s="135"/>
      <c r="GSP42" s="135"/>
      <c r="GSQ42" s="135"/>
      <c r="GSR42" s="135"/>
      <c r="GSS42" s="135"/>
      <c r="GST42" s="135"/>
      <c r="GSU42" s="135"/>
      <c r="GSV42" s="135"/>
      <c r="GSW42" s="135"/>
      <c r="GSX42" s="135"/>
      <c r="GSY42" s="135"/>
      <c r="GSZ42" s="135"/>
      <c r="GTA42" s="135"/>
      <c r="GTB42" s="135"/>
      <c r="GTC42" s="135"/>
      <c r="GTD42" s="135"/>
      <c r="GTE42" s="135"/>
      <c r="GTF42" s="135"/>
      <c r="GTG42" s="135"/>
      <c r="GTH42" s="135"/>
      <c r="GTI42" s="135"/>
      <c r="GTJ42" s="135"/>
      <c r="GTK42" s="135"/>
      <c r="GTL42" s="135"/>
      <c r="GTM42" s="135"/>
      <c r="GTN42" s="135"/>
      <c r="GTO42" s="135"/>
      <c r="GTP42" s="135"/>
      <c r="GTQ42" s="135"/>
      <c r="GTR42" s="135"/>
      <c r="GTS42" s="135"/>
      <c r="GTT42" s="135"/>
      <c r="GTU42" s="135"/>
      <c r="GTV42" s="135"/>
      <c r="GTW42" s="135"/>
      <c r="GTX42" s="135"/>
      <c r="GTY42" s="135"/>
      <c r="GTZ42" s="135"/>
      <c r="GUA42" s="135"/>
      <c r="GUB42" s="135"/>
      <c r="GUC42" s="135"/>
      <c r="GUD42" s="135"/>
      <c r="GUE42" s="135"/>
      <c r="GUF42" s="135"/>
      <c r="GUG42" s="135"/>
      <c r="GUH42" s="135"/>
      <c r="GUI42" s="135"/>
      <c r="GUJ42" s="135"/>
      <c r="GUK42" s="135"/>
      <c r="GUL42" s="135"/>
      <c r="GUM42" s="135"/>
      <c r="GUN42" s="135"/>
      <c r="GUO42" s="135"/>
      <c r="GUP42" s="135"/>
      <c r="GUQ42" s="135"/>
      <c r="GUR42" s="135"/>
      <c r="GUS42" s="135"/>
      <c r="GUT42" s="135"/>
      <c r="GUU42" s="135"/>
      <c r="GUV42" s="135"/>
      <c r="GUW42" s="135"/>
      <c r="GUX42" s="135"/>
      <c r="GUY42" s="135"/>
      <c r="GUZ42" s="135"/>
      <c r="GVA42" s="135"/>
      <c r="GVB42" s="135"/>
      <c r="GVC42" s="135"/>
      <c r="GVD42" s="135"/>
      <c r="GVE42" s="135"/>
      <c r="GVF42" s="135"/>
      <c r="GVG42" s="135"/>
      <c r="GVH42" s="135"/>
      <c r="GVI42" s="135"/>
      <c r="GVJ42" s="135"/>
      <c r="GVK42" s="135"/>
      <c r="GVL42" s="135"/>
      <c r="GVM42" s="135"/>
      <c r="GVN42" s="135"/>
      <c r="GVO42" s="135"/>
      <c r="GVP42" s="135"/>
      <c r="GVQ42" s="135"/>
      <c r="GVR42" s="135"/>
      <c r="GVS42" s="135"/>
      <c r="GVT42" s="135"/>
      <c r="GVU42" s="135"/>
      <c r="GVV42" s="135"/>
      <c r="GVW42" s="135"/>
      <c r="GVX42" s="135"/>
      <c r="GVY42" s="135"/>
      <c r="GVZ42" s="135"/>
      <c r="GWA42" s="135"/>
      <c r="GWB42" s="135"/>
      <c r="GWC42" s="135"/>
      <c r="GWD42" s="135"/>
      <c r="GWE42" s="135"/>
      <c r="GWF42" s="135"/>
      <c r="GWG42" s="135"/>
      <c r="GWH42" s="135"/>
      <c r="GWI42" s="135"/>
      <c r="GWJ42" s="135"/>
      <c r="GWK42" s="135"/>
      <c r="GWL42" s="135"/>
      <c r="GWM42" s="135"/>
      <c r="GWN42" s="135"/>
      <c r="GWO42" s="135"/>
      <c r="GWP42" s="135"/>
      <c r="GWQ42" s="135"/>
      <c r="GWR42" s="135"/>
      <c r="GWS42" s="135"/>
      <c r="GWT42" s="135"/>
      <c r="GWU42" s="135"/>
      <c r="GWV42" s="135"/>
      <c r="GWW42" s="135"/>
      <c r="GWX42" s="135"/>
      <c r="GWY42" s="135"/>
      <c r="GWZ42" s="135"/>
      <c r="GXA42" s="135"/>
      <c r="GXB42" s="135"/>
      <c r="GXC42" s="135"/>
      <c r="GXD42" s="135"/>
      <c r="GXE42" s="135"/>
      <c r="GXF42" s="135"/>
      <c r="GXG42" s="135"/>
      <c r="GXH42" s="135"/>
      <c r="GXI42" s="135"/>
      <c r="GXJ42" s="135"/>
      <c r="GXK42" s="135"/>
      <c r="GXL42" s="135"/>
      <c r="GXM42" s="135"/>
      <c r="GXN42" s="135"/>
      <c r="GXO42" s="135"/>
      <c r="GXP42" s="135"/>
      <c r="GXQ42" s="135"/>
      <c r="GXR42" s="135"/>
      <c r="GXS42" s="135"/>
      <c r="GXT42" s="135"/>
      <c r="GXU42" s="135"/>
      <c r="GXV42" s="135"/>
      <c r="GXW42" s="135"/>
      <c r="GXX42" s="135"/>
      <c r="GXY42" s="135"/>
      <c r="GXZ42" s="135"/>
      <c r="GYA42" s="135"/>
      <c r="GYB42" s="135"/>
      <c r="GYC42" s="135"/>
      <c r="GYD42" s="135"/>
      <c r="GYE42" s="135"/>
      <c r="GYF42" s="135"/>
      <c r="GYG42" s="135"/>
      <c r="GYH42" s="135"/>
      <c r="GYI42" s="135"/>
      <c r="GYJ42" s="135"/>
      <c r="GYK42" s="135"/>
      <c r="GYL42" s="135"/>
      <c r="GYM42" s="135"/>
      <c r="GYN42" s="135"/>
      <c r="GYO42" s="135"/>
      <c r="GYP42" s="135"/>
      <c r="GYQ42" s="135"/>
      <c r="GYR42" s="135"/>
      <c r="GYS42" s="135"/>
      <c r="GYT42" s="135"/>
      <c r="GYU42" s="135"/>
      <c r="GYV42" s="135"/>
      <c r="GYW42" s="135"/>
      <c r="GYX42" s="135"/>
      <c r="GYY42" s="135"/>
      <c r="GYZ42" s="135"/>
      <c r="GZA42" s="135"/>
      <c r="GZB42" s="135"/>
      <c r="GZC42" s="135"/>
      <c r="GZD42" s="135"/>
      <c r="GZE42" s="135"/>
      <c r="GZF42" s="135"/>
      <c r="GZG42" s="135"/>
      <c r="GZH42" s="135"/>
      <c r="GZI42" s="135"/>
      <c r="GZJ42" s="135"/>
      <c r="GZK42" s="135"/>
      <c r="GZL42" s="135"/>
      <c r="GZM42" s="135"/>
      <c r="GZN42" s="135"/>
      <c r="GZO42" s="135"/>
      <c r="GZP42" s="135"/>
      <c r="GZQ42" s="135"/>
      <c r="GZR42" s="135"/>
      <c r="GZS42" s="135"/>
      <c r="GZT42" s="135"/>
      <c r="GZU42" s="135"/>
      <c r="GZV42" s="135"/>
      <c r="GZW42" s="135"/>
      <c r="GZX42" s="135"/>
      <c r="GZY42" s="135"/>
      <c r="GZZ42" s="135"/>
      <c r="HAA42" s="135"/>
      <c r="HAB42" s="135"/>
      <c r="HAC42" s="135"/>
      <c r="HAD42" s="135"/>
      <c r="HAE42" s="135"/>
      <c r="HAF42" s="135"/>
      <c r="HAG42" s="135"/>
      <c r="HAH42" s="135"/>
      <c r="HAI42" s="135"/>
      <c r="HAJ42" s="135"/>
      <c r="HAK42" s="135"/>
      <c r="HAL42" s="135"/>
      <c r="HAM42" s="135"/>
      <c r="HAN42" s="135"/>
      <c r="HAO42" s="135"/>
      <c r="HAP42" s="135"/>
      <c r="HAQ42" s="135"/>
      <c r="HAR42" s="135"/>
      <c r="HAS42" s="135"/>
      <c r="HAT42" s="135"/>
      <c r="HAU42" s="135"/>
      <c r="HAV42" s="135"/>
      <c r="HAW42" s="135"/>
      <c r="HAX42" s="135"/>
      <c r="HAY42" s="135"/>
      <c r="HAZ42" s="135"/>
      <c r="HBA42" s="135"/>
      <c r="HBB42" s="135"/>
      <c r="HBC42" s="135"/>
      <c r="HBD42" s="135"/>
      <c r="HBE42" s="135"/>
      <c r="HBF42" s="135"/>
      <c r="HBG42" s="135"/>
      <c r="HBH42" s="135"/>
      <c r="HBI42" s="135"/>
      <c r="HBJ42" s="135"/>
      <c r="HBK42" s="135"/>
      <c r="HBL42" s="135"/>
      <c r="HBM42" s="135"/>
      <c r="HBN42" s="135"/>
      <c r="HBO42" s="135"/>
      <c r="HBP42" s="135"/>
      <c r="HBQ42" s="135"/>
      <c r="HBR42" s="135"/>
      <c r="HBS42" s="135"/>
      <c r="HBT42" s="135"/>
      <c r="HBU42" s="135"/>
      <c r="HBV42" s="135"/>
      <c r="HBW42" s="135"/>
      <c r="HBX42" s="135"/>
      <c r="HBY42" s="135"/>
      <c r="HBZ42" s="135"/>
      <c r="HCA42" s="135"/>
      <c r="HCB42" s="135"/>
      <c r="HCC42" s="135"/>
      <c r="HCD42" s="135"/>
      <c r="HCE42" s="135"/>
      <c r="HCF42" s="135"/>
      <c r="HCG42" s="135"/>
      <c r="HCH42" s="135"/>
      <c r="HCI42" s="135"/>
      <c r="HCJ42" s="135"/>
      <c r="HCK42" s="135"/>
      <c r="HCL42" s="135"/>
      <c r="HCM42" s="135"/>
      <c r="HCN42" s="135"/>
      <c r="HCO42" s="135"/>
      <c r="HCP42" s="135"/>
      <c r="HCQ42" s="135"/>
      <c r="HCR42" s="135"/>
      <c r="HCS42" s="135"/>
      <c r="HCT42" s="135"/>
      <c r="HCU42" s="135"/>
      <c r="HCV42" s="135"/>
      <c r="HCW42" s="135"/>
      <c r="HCX42" s="135"/>
      <c r="HCY42" s="135"/>
      <c r="HCZ42" s="135"/>
      <c r="HDA42" s="135"/>
      <c r="HDB42" s="135"/>
      <c r="HDC42" s="135"/>
      <c r="HDD42" s="135"/>
      <c r="HDE42" s="135"/>
      <c r="HDF42" s="135"/>
      <c r="HDG42" s="135"/>
      <c r="HDH42" s="135"/>
      <c r="HDI42" s="135"/>
      <c r="HDJ42" s="135"/>
      <c r="HDK42" s="135"/>
      <c r="HDL42" s="135"/>
      <c r="HDM42" s="135"/>
      <c r="HDN42" s="135"/>
      <c r="HDO42" s="135"/>
      <c r="HDP42" s="135"/>
      <c r="HDQ42" s="135"/>
      <c r="HDR42" s="135"/>
      <c r="HDS42" s="135"/>
      <c r="HDT42" s="135"/>
      <c r="HDU42" s="135"/>
      <c r="HDV42" s="135"/>
      <c r="HDW42" s="135"/>
      <c r="HDX42" s="135"/>
      <c r="HDY42" s="135"/>
      <c r="HDZ42" s="135"/>
      <c r="HEA42" s="135"/>
      <c r="HEB42" s="135"/>
      <c r="HEC42" s="135"/>
      <c r="HED42" s="135"/>
      <c r="HEE42" s="135"/>
      <c r="HEF42" s="135"/>
      <c r="HEG42" s="135"/>
      <c r="HEH42" s="135"/>
      <c r="HEI42" s="135"/>
      <c r="HEJ42" s="135"/>
      <c r="HEK42" s="135"/>
      <c r="HEL42" s="135"/>
      <c r="HEM42" s="135"/>
      <c r="HEN42" s="135"/>
      <c r="HEO42" s="135"/>
      <c r="HEP42" s="135"/>
      <c r="HEQ42" s="135"/>
      <c r="HER42" s="135"/>
      <c r="HES42" s="135"/>
      <c r="HET42" s="135"/>
      <c r="HEU42" s="135"/>
      <c r="HEV42" s="135"/>
      <c r="HEW42" s="135"/>
      <c r="HEX42" s="135"/>
      <c r="HEY42" s="135"/>
      <c r="HEZ42" s="135"/>
      <c r="HFA42" s="135"/>
      <c r="HFB42" s="135"/>
      <c r="HFC42" s="135"/>
      <c r="HFD42" s="135"/>
      <c r="HFE42" s="135"/>
      <c r="HFF42" s="135"/>
      <c r="HFG42" s="135"/>
      <c r="HFH42" s="135"/>
      <c r="HFI42" s="135"/>
      <c r="HFJ42" s="135"/>
      <c r="HFK42" s="135"/>
      <c r="HFL42" s="135"/>
      <c r="HFM42" s="135"/>
      <c r="HFN42" s="135"/>
      <c r="HFO42" s="135"/>
      <c r="HFP42" s="135"/>
      <c r="HFQ42" s="135"/>
      <c r="HFR42" s="135"/>
      <c r="HFS42" s="135"/>
      <c r="HFT42" s="135"/>
      <c r="HFU42" s="135"/>
      <c r="HFV42" s="135"/>
      <c r="HFW42" s="135"/>
      <c r="HFX42" s="135"/>
      <c r="HFY42" s="135"/>
      <c r="HFZ42" s="135"/>
      <c r="HGA42" s="135"/>
      <c r="HGB42" s="135"/>
      <c r="HGC42" s="135"/>
      <c r="HGD42" s="135"/>
      <c r="HGE42" s="135"/>
      <c r="HGF42" s="135"/>
      <c r="HGG42" s="135"/>
      <c r="HGH42" s="135"/>
      <c r="HGI42" s="135"/>
      <c r="HGJ42" s="135"/>
      <c r="HGK42" s="135"/>
      <c r="HGL42" s="135"/>
      <c r="HGM42" s="135"/>
      <c r="HGN42" s="135"/>
      <c r="HGO42" s="135"/>
      <c r="HGP42" s="135"/>
      <c r="HGQ42" s="135"/>
      <c r="HGR42" s="135"/>
      <c r="HGS42" s="135"/>
      <c r="HGT42" s="135"/>
      <c r="HGU42" s="135"/>
      <c r="HGV42" s="135"/>
      <c r="HGW42" s="135"/>
      <c r="HGX42" s="135"/>
      <c r="HGY42" s="135"/>
      <c r="HGZ42" s="135"/>
      <c r="HHA42" s="135"/>
      <c r="HHB42" s="135"/>
      <c r="HHC42" s="135"/>
      <c r="HHD42" s="135"/>
      <c r="HHE42" s="135"/>
      <c r="HHF42" s="135"/>
      <c r="HHG42" s="135"/>
      <c r="HHH42" s="135"/>
      <c r="HHI42" s="135"/>
      <c r="HHJ42" s="135"/>
      <c r="HHK42" s="135"/>
      <c r="HHL42" s="135"/>
      <c r="HHM42" s="135"/>
      <c r="HHN42" s="135"/>
      <c r="HHO42" s="135"/>
      <c r="HHP42" s="135"/>
      <c r="HHQ42" s="135"/>
      <c r="HHR42" s="135"/>
      <c r="HHS42" s="135"/>
      <c r="HHT42" s="135"/>
      <c r="HHU42" s="135"/>
      <c r="HHV42" s="135"/>
      <c r="HHW42" s="135"/>
      <c r="HHX42" s="135"/>
      <c r="HHY42" s="135"/>
      <c r="HHZ42" s="135"/>
      <c r="HIA42" s="135"/>
      <c r="HIB42" s="135"/>
      <c r="HIC42" s="135"/>
      <c r="HID42" s="135"/>
      <c r="HIE42" s="135"/>
      <c r="HIF42" s="135"/>
      <c r="HIG42" s="135"/>
      <c r="HIH42" s="135"/>
      <c r="HII42" s="135"/>
      <c r="HIJ42" s="135"/>
      <c r="HIK42" s="135"/>
      <c r="HIL42" s="135"/>
      <c r="HIM42" s="135"/>
      <c r="HIN42" s="135"/>
      <c r="HIO42" s="135"/>
      <c r="HIP42" s="135"/>
      <c r="HIQ42" s="135"/>
      <c r="HIR42" s="135"/>
      <c r="HIS42" s="135"/>
      <c r="HIT42" s="135"/>
      <c r="HIU42" s="135"/>
      <c r="HIV42" s="135"/>
      <c r="HIW42" s="135"/>
      <c r="HIX42" s="135"/>
      <c r="HIY42" s="135"/>
      <c r="HIZ42" s="135"/>
      <c r="HJA42" s="135"/>
      <c r="HJB42" s="135"/>
      <c r="HJC42" s="135"/>
      <c r="HJD42" s="135"/>
      <c r="HJE42" s="135"/>
      <c r="HJF42" s="135"/>
      <c r="HJG42" s="135"/>
      <c r="HJH42" s="135"/>
      <c r="HJI42" s="135"/>
      <c r="HJJ42" s="135"/>
      <c r="HJK42" s="135"/>
      <c r="HJL42" s="135"/>
      <c r="HJM42" s="135"/>
      <c r="HJN42" s="135"/>
      <c r="HJO42" s="135"/>
      <c r="HJP42" s="135"/>
      <c r="HJQ42" s="135"/>
      <c r="HJR42" s="135"/>
      <c r="HJS42" s="135"/>
      <c r="HJT42" s="135"/>
      <c r="HJU42" s="135"/>
      <c r="HJV42" s="135"/>
      <c r="HJW42" s="135"/>
      <c r="HJX42" s="135"/>
      <c r="HJY42" s="135"/>
      <c r="HJZ42" s="135"/>
      <c r="HKA42" s="135"/>
      <c r="HKB42" s="135"/>
      <c r="HKC42" s="135"/>
      <c r="HKD42" s="135"/>
      <c r="HKE42" s="135"/>
      <c r="HKF42" s="135"/>
      <c r="HKG42" s="135"/>
      <c r="HKH42" s="135"/>
      <c r="HKI42" s="135"/>
      <c r="HKJ42" s="135"/>
      <c r="HKK42" s="135"/>
      <c r="HKL42" s="135"/>
      <c r="HKM42" s="135"/>
      <c r="HKN42" s="135"/>
      <c r="HKO42" s="135"/>
      <c r="HKP42" s="135"/>
      <c r="HKQ42" s="135"/>
      <c r="HKR42" s="135"/>
      <c r="HKS42" s="135"/>
      <c r="HKT42" s="135"/>
      <c r="HKU42" s="135"/>
      <c r="HKV42" s="135"/>
      <c r="HKW42" s="135"/>
      <c r="HKX42" s="135"/>
      <c r="HKY42" s="135"/>
      <c r="HKZ42" s="135"/>
      <c r="HLA42" s="135"/>
      <c r="HLB42" s="135"/>
      <c r="HLC42" s="135"/>
      <c r="HLD42" s="135"/>
      <c r="HLE42" s="135"/>
      <c r="HLF42" s="135"/>
      <c r="HLG42" s="135"/>
      <c r="HLH42" s="135"/>
      <c r="HLI42" s="135"/>
      <c r="HLJ42" s="135"/>
      <c r="HLK42" s="135"/>
      <c r="HLL42" s="135"/>
      <c r="HLM42" s="135"/>
      <c r="HLN42" s="135"/>
      <c r="HLO42" s="135"/>
      <c r="HLP42" s="135"/>
      <c r="HLQ42" s="135"/>
      <c r="HLR42" s="135"/>
      <c r="HLS42" s="135"/>
      <c r="HLT42" s="135"/>
      <c r="HLU42" s="135"/>
      <c r="HLV42" s="135"/>
      <c r="HLW42" s="135"/>
      <c r="HLX42" s="135"/>
      <c r="HLY42" s="135"/>
      <c r="HLZ42" s="135"/>
      <c r="HMA42" s="135"/>
      <c r="HMB42" s="135"/>
      <c r="HMC42" s="135"/>
      <c r="HMD42" s="135"/>
      <c r="HME42" s="135"/>
      <c r="HMF42" s="135"/>
      <c r="HMG42" s="135"/>
      <c r="HMH42" s="135"/>
      <c r="HMI42" s="135"/>
      <c r="HMJ42" s="135"/>
      <c r="HMK42" s="135"/>
      <c r="HML42" s="135"/>
      <c r="HMM42" s="135"/>
      <c r="HMN42" s="135"/>
      <c r="HMO42" s="135"/>
      <c r="HMP42" s="135"/>
      <c r="HMQ42" s="135"/>
      <c r="HMR42" s="135"/>
      <c r="HMS42" s="135"/>
      <c r="HMT42" s="135"/>
      <c r="HMU42" s="135"/>
      <c r="HMV42" s="135"/>
      <c r="HMW42" s="135"/>
      <c r="HMX42" s="135"/>
      <c r="HMY42" s="135"/>
      <c r="HMZ42" s="135"/>
      <c r="HNA42" s="135"/>
      <c r="HNB42" s="135"/>
      <c r="HNC42" s="135"/>
      <c r="HND42" s="135"/>
      <c r="HNE42" s="135"/>
      <c r="HNF42" s="135"/>
      <c r="HNG42" s="135"/>
      <c r="HNH42" s="135"/>
      <c r="HNI42" s="135"/>
      <c r="HNJ42" s="135"/>
      <c r="HNK42" s="135"/>
      <c r="HNL42" s="135"/>
      <c r="HNM42" s="135"/>
      <c r="HNN42" s="135"/>
      <c r="HNO42" s="135"/>
      <c r="HNP42" s="135"/>
      <c r="HNQ42" s="135"/>
      <c r="HNR42" s="135"/>
      <c r="HNS42" s="135"/>
      <c r="HNT42" s="135"/>
      <c r="HNU42" s="135"/>
      <c r="HNV42" s="135"/>
      <c r="HNW42" s="135"/>
      <c r="HNX42" s="135"/>
      <c r="HNY42" s="135"/>
      <c r="HNZ42" s="135"/>
      <c r="HOA42" s="135"/>
      <c r="HOB42" s="135"/>
      <c r="HOC42" s="135"/>
      <c r="HOD42" s="135"/>
      <c r="HOE42" s="135"/>
      <c r="HOF42" s="135"/>
      <c r="HOG42" s="135"/>
      <c r="HOH42" s="135"/>
      <c r="HOI42" s="135"/>
      <c r="HOJ42" s="135"/>
      <c r="HOK42" s="135"/>
      <c r="HOL42" s="135"/>
      <c r="HOM42" s="135"/>
      <c r="HON42" s="135"/>
      <c r="HOO42" s="135"/>
      <c r="HOP42" s="135"/>
      <c r="HOQ42" s="135"/>
      <c r="HOR42" s="135"/>
      <c r="HOS42" s="135"/>
      <c r="HOT42" s="135"/>
      <c r="HOU42" s="135"/>
      <c r="HOV42" s="135"/>
      <c r="HOW42" s="135"/>
      <c r="HOX42" s="135"/>
      <c r="HOY42" s="135"/>
      <c r="HOZ42" s="135"/>
      <c r="HPA42" s="135"/>
      <c r="HPB42" s="135"/>
      <c r="HPC42" s="135"/>
      <c r="HPD42" s="135"/>
      <c r="HPE42" s="135"/>
      <c r="HPF42" s="135"/>
      <c r="HPG42" s="135"/>
      <c r="HPH42" s="135"/>
      <c r="HPI42" s="135"/>
      <c r="HPJ42" s="135"/>
      <c r="HPK42" s="135"/>
      <c r="HPL42" s="135"/>
      <c r="HPM42" s="135"/>
      <c r="HPN42" s="135"/>
      <c r="HPO42" s="135"/>
      <c r="HPP42" s="135"/>
      <c r="HPQ42" s="135"/>
      <c r="HPR42" s="135"/>
      <c r="HPS42" s="135"/>
      <c r="HPT42" s="135"/>
      <c r="HPU42" s="135"/>
      <c r="HPV42" s="135"/>
      <c r="HPW42" s="135"/>
      <c r="HPX42" s="135"/>
      <c r="HPY42" s="135"/>
      <c r="HPZ42" s="135"/>
      <c r="HQA42" s="135"/>
      <c r="HQB42" s="135"/>
      <c r="HQC42" s="135"/>
      <c r="HQD42" s="135"/>
      <c r="HQE42" s="135"/>
      <c r="HQF42" s="135"/>
      <c r="HQG42" s="135"/>
      <c r="HQH42" s="135"/>
      <c r="HQI42" s="135"/>
      <c r="HQJ42" s="135"/>
      <c r="HQK42" s="135"/>
      <c r="HQL42" s="135"/>
      <c r="HQM42" s="135"/>
      <c r="HQN42" s="135"/>
      <c r="HQO42" s="135"/>
      <c r="HQP42" s="135"/>
      <c r="HQQ42" s="135"/>
      <c r="HQR42" s="135"/>
      <c r="HQS42" s="135"/>
      <c r="HQT42" s="135"/>
      <c r="HQU42" s="135"/>
      <c r="HQV42" s="135"/>
      <c r="HQW42" s="135"/>
      <c r="HQX42" s="135"/>
      <c r="HQY42" s="135"/>
      <c r="HQZ42" s="135"/>
      <c r="HRA42" s="135"/>
      <c r="HRB42" s="135"/>
      <c r="HRC42" s="135"/>
      <c r="HRD42" s="135"/>
      <c r="HRE42" s="135"/>
      <c r="HRF42" s="135"/>
      <c r="HRG42" s="135"/>
      <c r="HRH42" s="135"/>
      <c r="HRI42" s="135"/>
      <c r="HRJ42" s="135"/>
      <c r="HRK42" s="135"/>
      <c r="HRL42" s="135"/>
      <c r="HRM42" s="135"/>
      <c r="HRN42" s="135"/>
      <c r="HRO42" s="135"/>
      <c r="HRP42" s="135"/>
      <c r="HRQ42" s="135"/>
      <c r="HRR42" s="135"/>
      <c r="HRS42" s="135"/>
      <c r="HRT42" s="135"/>
      <c r="HRU42" s="135"/>
      <c r="HRV42" s="135"/>
      <c r="HRW42" s="135"/>
      <c r="HRX42" s="135"/>
      <c r="HRY42" s="135"/>
      <c r="HRZ42" s="135"/>
      <c r="HSA42" s="135"/>
      <c r="HSB42" s="135"/>
      <c r="HSC42" s="135"/>
      <c r="HSD42" s="135"/>
      <c r="HSE42" s="135"/>
      <c r="HSF42" s="135"/>
      <c r="HSG42" s="135"/>
      <c r="HSH42" s="135"/>
      <c r="HSI42" s="135"/>
      <c r="HSJ42" s="135"/>
      <c r="HSK42" s="135"/>
      <c r="HSL42" s="135"/>
      <c r="HSM42" s="135"/>
      <c r="HSN42" s="135"/>
      <c r="HSO42" s="135"/>
      <c r="HSP42" s="135"/>
      <c r="HSQ42" s="135"/>
      <c r="HSR42" s="135"/>
      <c r="HSS42" s="135"/>
      <c r="HST42" s="135"/>
      <c r="HSU42" s="135"/>
      <c r="HSV42" s="135"/>
      <c r="HSW42" s="135"/>
      <c r="HSX42" s="135"/>
      <c r="HSY42" s="135"/>
      <c r="HSZ42" s="135"/>
      <c r="HTA42" s="135"/>
      <c r="HTB42" s="135"/>
      <c r="HTC42" s="135"/>
      <c r="HTD42" s="135"/>
      <c r="HTE42" s="135"/>
      <c r="HTF42" s="135"/>
      <c r="HTG42" s="135"/>
      <c r="HTH42" s="135"/>
      <c r="HTI42" s="135"/>
      <c r="HTJ42" s="135"/>
      <c r="HTK42" s="135"/>
      <c r="HTL42" s="135"/>
      <c r="HTM42" s="135"/>
      <c r="HTN42" s="135"/>
      <c r="HTO42" s="135"/>
      <c r="HTP42" s="135"/>
      <c r="HTQ42" s="135"/>
      <c r="HTR42" s="135"/>
      <c r="HTS42" s="135"/>
      <c r="HTT42" s="135"/>
      <c r="HTU42" s="135"/>
      <c r="HTV42" s="135"/>
      <c r="HTW42" s="135"/>
      <c r="HTX42" s="135"/>
      <c r="HTY42" s="135"/>
      <c r="HTZ42" s="135"/>
      <c r="HUA42" s="135"/>
      <c r="HUB42" s="135"/>
      <c r="HUC42" s="135"/>
      <c r="HUD42" s="135"/>
      <c r="HUE42" s="135"/>
      <c r="HUF42" s="135"/>
      <c r="HUG42" s="135"/>
      <c r="HUH42" s="135"/>
      <c r="HUI42" s="135"/>
      <c r="HUJ42" s="135"/>
      <c r="HUK42" s="135"/>
      <c r="HUL42" s="135"/>
      <c r="HUM42" s="135"/>
      <c r="HUN42" s="135"/>
      <c r="HUO42" s="135"/>
      <c r="HUP42" s="135"/>
      <c r="HUQ42" s="135"/>
      <c r="HUR42" s="135"/>
      <c r="HUS42" s="135"/>
      <c r="HUT42" s="135"/>
      <c r="HUU42" s="135"/>
      <c r="HUV42" s="135"/>
      <c r="HUW42" s="135"/>
      <c r="HUX42" s="135"/>
      <c r="HUY42" s="135"/>
      <c r="HUZ42" s="135"/>
      <c r="HVA42" s="135"/>
      <c r="HVB42" s="135"/>
      <c r="HVC42" s="135"/>
      <c r="HVD42" s="135"/>
      <c r="HVE42" s="135"/>
      <c r="HVF42" s="135"/>
      <c r="HVG42" s="135"/>
      <c r="HVH42" s="135"/>
      <c r="HVI42" s="135"/>
      <c r="HVJ42" s="135"/>
      <c r="HVK42" s="135"/>
      <c r="HVL42" s="135"/>
      <c r="HVM42" s="135"/>
      <c r="HVN42" s="135"/>
      <c r="HVO42" s="135"/>
      <c r="HVP42" s="135"/>
      <c r="HVQ42" s="135"/>
      <c r="HVR42" s="135"/>
      <c r="HVS42" s="135"/>
      <c r="HVT42" s="135"/>
      <c r="HVU42" s="135"/>
      <c r="HVV42" s="135"/>
      <c r="HVW42" s="135"/>
      <c r="HVX42" s="135"/>
      <c r="HVY42" s="135"/>
      <c r="HVZ42" s="135"/>
      <c r="HWA42" s="135"/>
      <c r="HWB42" s="135"/>
      <c r="HWC42" s="135"/>
      <c r="HWD42" s="135"/>
      <c r="HWE42" s="135"/>
      <c r="HWF42" s="135"/>
      <c r="HWG42" s="135"/>
      <c r="HWH42" s="135"/>
      <c r="HWI42" s="135"/>
      <c r="HWJ42" s="135"/>
      <c r="HWK42" s="135"/>
      <c r="HWL42" s="135"/>
      <c r="HWM42" s="135"/>
      <c r="HWN42" s="135"/>
      <c r="HWO42" s="135"/>
      <c r="HWP42" s="135"/>
      <c r="HWQ42" s="135"/>
      <c r="HWR42" s="135"/>
      <c r="HWS42" s="135"/>
      <c r="HWT42" s="135"/>
      <c r="HWU42" s="135"/>
      <c r="HWV42" s="135"/>
      <c r="HWW42" s="135"/>
      <c r="HWX42" s="135"/>
      <c r="HWY42" s="135"/>
      <c r="HWZ42" s="135"/>
      <c r="HXA42" s="135"/>
      <c r="HXB42" s="135"/>
      <c r="HXC42" s="135"/>
      <c r="HXD42" s="135"/>
      <c r="HXE42" s="135"/>
      <c r="HXF42" s="135"/>
      <c r="HXG42" s="135"/>
      <c r="HXH42" s="135"/>
      <c r="HXI42" s="135"/>
      <c r="HXJ42" s="135"/>
      <c r="HXK42" s="135"/>
      <c r="HXL42" s="135"/>
      <c r="HXM42" s="135"/>
      <c r="HXN42" s="135"/>
      <c r="HXO42" s="135"/>
      <c r="HXP42" s="135"/>
      <c r="HXQ42" s="135"/>
      <c r="HXR42" s="135"/>
      <c r="HXS42" s="135"/>
      <c r="HXT42" s="135"/>
      <c r="HXU42" s="135"/>
      <c r="HXV42" s="135"/>
      <c r="HXW42" s="135"/>
      <c r="HXX42" s="135"/>
      <c r="HXY42" s="135"/>
      <c r="HXZ42" s="135"/>
      <c r="HYA42" s="135"/>
      <c r="HYB42" s="135"/>
      <c r="HYC42" s="135"/>
      <c r="HYD42" s="135"/>
      <c r="HYE42" s="135"/>
      <c r="HYF42" s="135"/>
      <c r="HYG42" s="135"/>
      <c r="HYH42" s="135"/>
      <c r="HYI42" s="135"/>
      <c r="HYJ42" s="135"/>
      <c r="HYK42" s="135"/>
      <c r="HYL42" s="135"/>
      <c r="HYM42" s="135"/>
      <c r="HYN42" s="135"/>
      <c r="HYO42" s="135"/>
      <c r="HYP42" s="135"/>
      <c r="HYQ42" s="135"/>
      <c r="HYR42" s="135"/>
      <c r="HYS42" s="135"/>
      <c r="HYT42" s="135"/>
      <c r="HYU42" s="135"/>
      <c r="HYV42" s="135"/>
      <c r="HYW42" s="135"/>
      <c r="HYX42" s="135"/>
      <c r="HYY42" s="135"/>
      <c r="HYZ42" s="135"/>
      <c r="HZA42" s="135"/>
      <c r="HZB42" s="135"/>
      <c r="HZC42" s="135"/>
      <c r="HZD42" s="135"/>
      <c r="HZE42" s="135"/>
      <c r="HZF42" s="135"/>
      <c r="HZG42" s="135"/>
      <c r="HZH42" s="135"/>
      <c r="HZI42" s="135"/>
      <c r="HZJ42" s="135"/>
      <c r="HZK42" s="135"/>
      <c r="HZL42" s="135"/>
      <c r="HZM42" s="135"/>
      <c r="HZN42" s="135"/>
      <c r="HZO42" s="135"/>
      <c r="HZP42" s="135"/>
      <c r="HZQ42" s="135"/>
      <c r="HZR42" s="135"/>
      <c r="HZS42" s="135"/>
      <c r="HZT42" s="135"/>
      <c r="HZU42" s="135"/>
      <c r="HZV42" s="135"/>
      <c r="HZW42" s="135"/>
      <c r="HZX42" s="135"/>
      <c r="HZY42" s="135"/>
      <c r="HZZ42" s="135"/>
      <c r="IAA42" s="135"/>
      <c r="IAB42" s="135"/>
      <c r="IAC42" s="135"/>
      <c r="IAD42" s="135"/>
      <c r="IAE42" s="135"/>
      <c r="IAF42" s="135"/>
      <c r="IAG42" s="135"/>
      <c r="IAH42" s="135"/>
      <c r="IAI42" s="135"/>
      <c r="IAJ42" s="135"/>
      <c r="IAK42" s="135"/>
      <c r="IAL42" s="135"/>
      <c r="IAM42" s="135"/>
      <c r="IAN42" s="135"/>
      <c r="IAO42" s="135"/>
      <c r="IAP42" s="135"/>
      <c r="IAQ42" s="135"/>
      <c r="IAR42" s="135"/>
      <c r="IAS42" s="135"/>
      <c r="IAT42" s="135"/>
      <c r="IAU42" s="135"/>
      <c r="IAV42" s="135"/>
      <c r="IAW42" s="135"/>
      <c r="IAX42" s="135"/>
      <c r="IAY42" s="135"/>
      <c r="IAZ42" s="135"/>
      <c r="IBA42" s="135"/>
      <c r="IBB42" s="135"/>
      <c r="IBC42" s="135"/>
      <c r="IBD42" s="135"/>
      <c r="IBE42" s="135"/>
      <c r="IBF42" s="135"/>
      <c r="IBG42" s="135"/>
      <c r="IBH42" s="135"/>
      <c r="IBI42" s="135"/>
      <c r="IBJ42" s="135"/>
      <c r="IBK42" s="135"/>
      <c r="IBL42" s="135"/>
      <c r="IBM42" s="135"/>
      <c r="IBN42" s="135"/>
      <c r="IBO42" s="135"/>
      <c r="IBP42" s="135"/>
      <c r="IBQ42" s="135"/>
      <c r="IBR42" s="135"/>
      <c r="IBS42" s="135"/>
      <c r="IBT42" s="135"/>
      <c r="IBU42" s="135"/>
      <c r="IBV42" s="135"/>
      <c r="IBW42" s="135"/>
      <c r="IBX42" s="135"/>
      <c r="IBY42" s="135"/>
      <c r="IBZ42" s="135"/>
      <c r="ICA42" s="135"/>
      <c r="ICB42" s="135"/>
      <c r="ICC42" s="135"/>
      <c r="ICD42" s="135"/>
      <c r="ICE42" s="135"/>
      <c r="ICF42" s="135"/>
      <c r="ICG42" s="135"/>
      <c r="ICH42" s="135"/>
      <c r="ICI42" s="135"/>
      <c r="ICJ42" s="135"/>
      <c r="ICK42" s="135"/>
      <c r="ICL42" s="135"/>
      <c r="ICM42" s="135"/>
      <c r="ICN42" s="135"/>
      <c r="ICO42" s="135"/>
      <c r="ICP42" s="135"/>
      <c r="ICQ42" s="135"/>
      <c r="ICR42" s="135"/>
      <c r="ICS42" s="135"/>
      <c r="ICT42" s="135"/>
      <c r="ICU42" s="135"/>
      <c r="ICV42" s="135"/>
      <c r="ICW42" s="135"/>
      <c r="ICX42" s="135"/>
      <c r="ICY42" s="135"/>
      <c r="ICZ42" s="135"/>
      <c r="IDA42" s="135"/>
      <c r="IDB42" s="135"/>
      <c r="IDC42" s="135"/>
      <c r="IDD42" s="135"/>
      <c r="IDE42" s="135"/>
      <c r="IDF42" s="135"/>
      <c r="IDG42" s="135"/>
      <c r="IDH42" s="135"/>
      <c r="IDI42" s="135"/>
      <c r="IDJ42" s="135"/>
      <c r="IDK42" s="135"/>
      <c r="IDL42" s="135"/>
      <c r="IDM42" s="135"/>
      <c r="IDN42" s="135"/>
      <c r="IDO42" s="135"/>
      <c r="IDP42" s="135"/>
      <c r="IDQ42" s="135"/>
      <c r="IDR42" s="135"/>
      <c r="IDS42" s="135"/>
      <c r="IDT42" s="135"/>
      <c r="IDU42" s="135"/>
      <c r="IDV42" s="135"/>
      <c r="IDW42" s="135"/>
      <c r="IDX42" s="135"/>
      <c r="IDY42" s="135"/>
      <c r="IDZ42" s="135"/>
      <c r="IEA42" s="135"/>
      <c r="IEB42" s="135"/>
      <c r="IEC42" s="135"/>
      <c r="IED42" s="135"/>
      <c r="IEE42" s="135"/>
      <c r="IEF42" s="135"/>
      <c r="IEG42" s="135"/>
      <c r="IEH42" s="135"/>
      <c r="IEI42" s="135"/>
      <c r="IEJ42" s="135"/>
      <c r="IEK42" s="135"/>
      <c r="IEL42" s="135"/>
      <c r="IEM42" s="135"/>
      <c r="IEN42" s="135"/>
      <c r="IEO42" s="135"/>
      <c r="IEP42" s="135"/>
      <c r="IEQ42" s="135"/>
      <c r="IER42" s="135"/>
      <c r="IES42" s="135"/>
      <c r="IET42" s="135"/>
      <c r="IEU42" s="135"/>
      <c r="IEV42" s="135"/>
      <c r="IEW42" s="135"/>
      <c r="IEX42" s="135"/>
      <c r="IEY42" s="135"/>
      <c r="IEZ42" s="135"/>
      <c r="IFA42" s="135"/>
      <c r="IFB42" s="135"/>
      <c r="IFC42" s="135"/>
      <c r="IFD42" s="135"/>
      <c r="IFE42" s="135"/>
      <c r="IFF42" s="135"/>
      <c r="IFG42" s="135"/>
      <c r="IFH42" s="135"/>
      <c r="IFI42" s="135"/>
      <c r="IFJ42" s="135"/>
      <c r="IFK42" s="135"/>
      <c r="IFL42" s="135"/>
      <c r="IFM42" s="135"/>
      <c r="IFN42" s="135"/>
      <c r="IFO42" s="135"/>
      <c r="IFP42" s="135"/>
      <c r="IFQ42" s="135"/>
      <c r="IFR42" s="135"/>
      <c r="IFS42" s="135"/>
      <c r="IFT42" s="135"/>
      <c r="IFU42" s="135"/>
      <c r="IFV42" s="135"/>
      <c r="IFW42" s="135"/>
      <c r="IFX42" s="135"/>
      <c r="IFY42" s="135"/>
      <c r="IFZ42" s="135"/>
      <c r="IGA42" s="135"/>
      <c r="IGB42" s="135"/>
      <c r="IGC42" s="135"/>
      <c r="IGD42" s="135"/>
      <c r="IGE42" s="135"/>
      <c r="IGF42" s="135"/>
      <c r="IGG42" s="135"/>
      <c r="IGH42" s="135"/>
      <c r="IGI42" s="135"/>
      <c r="IGJ42" s="135"/>
      <c r="IGK42" s="135"/>
      <c r="IGL42" s="135"/>
      <c r="IGM42" s="135"/>
      <c r="IGN42" s="135"/>
      <c r="IGO42" s="135"/>
      <c r="IGP42" s="135"/>
      <c r="IGQ42" s="135"/>
      <c r="IGR42" s="135"/>
      <c r="IGS42" s="135"/>
      <c r="IGT42" s="135"/>
      <c r="IGU42" s="135"/>
      <c r="IGV42" s="135"/>
      <c r="IGW42" s="135"/>
      <c r="IGX42" s="135"/>
      <c r="IGY42" s="135"/>
      <c r="IGZ42" s="135"/>
      <c r="IHA42" s="135"/>
      <c r="IHB42" s="135"/>
      <c r="IHC42" s="135"/>
      <c r="IHD42" s="135"/>
      <c r="IHE42" s="135"/>
      <c r="IHF42" s="135"/>
      <c r="IHG42" s="135"/>
      <c r="IHH42" s="135"/>
      <c r="IHI42" s="135"/>
      <c r="IHJ42" s="135"/>
      <c r="IHK42" s="135"/>
      <c r="IHL42" s="135"/>
      <c r="IHM42" s="135"/>
      <c r="IHN42" s="135"/>
      <c r="IHO42" s="135"/>
      <c r="IHP42" s="135"/>
      <c r="IHQ42" s="135"/>
      <c r="IHR42" s="135"/>
      <c r="IHS42" s="135"/>
      <c r="IHT42" s="135"/>
      <c r="IHU42" s="135"/>
      <c r="IHV42" s="135"/>
      <c r="IHW42" s="135"/>
      <c r="IHX42" s="135"/>
      <c r="IHY42" s="135"/>
      <c r="IHZ42" s="135"/>
      <c r="IIA42" s="135"/>
      <c r="IIB42" s="135"/>
      <c r="IIC42" s="135"/>
      <c r="IID42" s="135"/>
      <c r="IIE42" s="135"/>
      <c r="IIF42" s="135"/>
      <c r="IIG42" s="135"/>
      <c r="IIH42" s="135"/>
      <c r="III42" s="135"/>
      <c r="IIJ42" s="135"/>
      <c r="IIK42" s="135"/>
      <c r="IIL42" s="135"/>
      <c r="IIM42" s="135"/>
      <c r="IIN42" s="135"/>
      <c r="IIO42" s="135"/>
      <c r="IIP42" s="135"/>
      <c r="IIQ42" s="135"/>
      <c r="IIR42" s="135"/>
      <c r="IIS42" s="135"/>
      <c r="IIT42" s="135"/>
      <c r="IIU42" s="135"/>
      <c r="IIV42" s="135"/>
      <c r="IIW42" s="135"/>
      <c r="IIX42" s="135"/>
      <c r="IIY42" s="135"/>
      <c r="IIZ42" s="135"/>
      <c r="IJA42" s="135"/>
      <c r="IJB42" s="135"/>
      <c r="IJC42" s="135"/>
      <c r="IJD42" s="135"/>
      <c r="IJE42" s="135"/>
      <c r="IJF42" s="135"/>
      <c r="IJG42" s="135"/>
      <c r="IJH42" s="135"/>
      <c r="IJI42" s="135"/>
      <c r="IJJ42" s="135"/>
      <c r="IJK42" s="135"/>
      <c r="IJL42" s="135"/>
      <c r="IJM42" s="135"/>
      <c r="IJN42" s="135"/>
      <c r="IJO42" s="135"/>
      <c r="IJP42" s="135"/>
      <c r="IJQ42" s="135"/>
      <c r="IJR42" s="135"/>
      <c r="IJS42" s="135"/>
      <c r="IJT42" s="135"/>
      <c r="IJU42" s="135"/>
      <c r="IJV42" s="135"/>
      <c r="IJW42" s="135"/>
      <c r="IJX42" s="135"/>
      <c r="IJY42" s="135"/>
      <c r="IJZ42" s="135"/>
      <c r="IKA42" s="135"/>
      <c r="IKB42" s="135"/>
      <c r="IKC42" s="135"/>
      <c r="IKD42" s="135"/>
      <c r="IKE42" s="135"/>
      <c r="IKF42" s="135"/>
      <c r="IKG42" s="135"/>
      <c r="IKH42" s="135"/>
      <c r="IKI42" s="135"/>
      <c r="IKJ42" s="135"/>
      <c r="IKK42" s="135"/>
      <c r="IKL42" s="135"/>
      <c r="IKM42" s="135"/>
      <c r="IKN42" s="135"/>
      <c r="IKO42" s="135"/>
      <c r="IKP42" s="135"/>
      <c r="IKQ42" s="135"/>
      <c r="IKR42" s="135"/>
      <c r="IKS42" s="135"/>
      <c r="IKT42" s="135"/>
      <c r="IKU42" s="135"/>
      <c r="IKV42" s="135"/>
      <c r="IKW42" s="135"/>
      <c r="IKX42" s="135"/>
      <c r="IKY42" s="135"/>
      <c r="IKZ42" s="135"/>
      <c r="ILA42" s="135"/>
      <c r="ILB42" s="135"/>
      <c r="ILC42" s="135"/>
      <c r="ILD42" s="135"/>
      <c r="ILE42" s="135"/>
      <c r="ILF42" s="135"/>
      <c r="ILG42" s="135"/>
      <c r="ILH42" s="135"/>
      <c r="ILI42" s="135"/>
      <c r="ILJ42" s="135"/>
      <c r="ILK42" s="135"/>
      <c r="ILL42" s="135"/>
      <c r="ILM42" s="135"/>
      <c r="ILN42" s="135"/>
      <c r="ILO42" s="135"/>
      <c r="ILP42" s="135"/>
      <c r="ILQ42" s="135"/>
      <c r="ILR42" s="135"/>
      <c r="ILS42" s="135"/>
      <c r="ILT42" s="135"/>
      <c r="ILU42" s="135"/>
      <c r="ILV42" s="135"/>
      <c r="ILW42" s="135"/>
      <c r="ILX42" s="135"/>
      <c r="ILY42" s="135"/>
      <c r="ILZ42" s="135"/>
      <c r="IMA42" s="135"/>
      <c r="IMB42" s="135"/>
      <c r="IMC42" s="135"/>
      <c r="IMD42" s="135"/>
      <c r="IME42" s="135"/>
      <c r="IMF42" s="135"/>
      <c r="IMG42" s="135"/>
      <c r="IMH42" s="135"/>
      <c r="IMI42" s="135"/>
      <c r="IMJ42" s="135"/>
      <c r="IMK42" s="135"/>
      <c r="IML42" s="135"/>
      <c r="IMM42" s="135"/>
      <c r="IMN42" s="135"/>
      <c r="IMO42" s="135"/>
      <c r="IMP42" s="135"/>
      <c r="IMQ42" s="135"/>
      <c r="IMR42" s="135"/>
      <c r="IMS42" s="135"/>
      <c r="IMT42" s="135"/>
      <c r="IMU42" s="135"/>
      <c r="IMV42" s="135"/>
      <c r="IMW42" s="135"/>
      <c r="IMX42" s="135"/>
      <c r="IMY42" s="135"/>
      <c r="IMZ42" s="135"/>
      <c r="INA42" s="135"/>
      <c r="INB42" s="135"/>
      <c r="INC42" s="135"/>
      <c r="IND42" s="135"/>
      <c r="INE42" s="135"/>
      <c r="INF42" s="135"/>
      <c r="ING42" s="135"/>
      <c r="INH42" s="135"/>
      <c r="INI42" s="135"/>
      <c r="INJ42" s="135"/>
      <c r="INK42" s="135"/>
      <c r="INL42" s="135"/>
      <c r="INM42" s="135"/>
      <c r="INN42" s="135"/>
      <c r="INO42" s="135"/>
      <c r="INP42" s="135"/>
      <c r="INQ42" s="135"/>
      <c r="INR42" s="135"/>
      <c r="INS42" s="135"/>
      <c r="INT42" s="135"/>
      <c r="INU42" s="135"/>
      <c r="INV42" s="135"/>
      <c r="INW42" s="135"/>
      <c r="INX42" s="135"/>
      <c r="INY42" s="135"/>
      <c r="INZ42" s="135"/>
      <c r="IOA42" s="135"/>
      <c r="IOB42" s="135"/>
      <c r="IOC42" s="135"/>
      <c r="IOD42" s="135"/>
      <c r="IOE42" s="135"/>
      <c r="IOF42" s="135"/>
      <c r="IOG42" s="135"/>
      <c r="IOH42" s="135"/>
      <c r="IOI42" s="135"/>
      <c r="IOJ42" s="135"/>
      <c r="IOK42" s="135"/>
      <c r="IOL42" s="135"/>
      <c r="IOM42" s="135"/>
      <c r="ION42" s="135"/>
      <c r="IOO42" s="135"/>
      <c r="IOP42" s="135"/>
      <c r="IOQ42" s="135"/>
      <c r="IOR42" s="135"/>
      <c r="IOS42" s="135"/>
      <c r="IOT42" s="135"/>
      <c r="IOU42" s="135"/>
      <c r="IOV42" s="135"/>
      <c r="IOW42" s="135"/>
      <c r="IOX42" s="135"/>
      <c r="IOY42" s="135"/>
      <c r="IOZ42" s="135"/>
      <c r="IPA42" s="135"/>
      <c r="IPB42" s="135"/>
      <c r="IPC42" s="135"/>
      <c r="IPD42" s="135"/>
      <c r="IPE42" s="135"/>
      <c r="IPF42" s="135"/>
      <c r="IPG42" s="135"/>
      <c r="IPH42" s="135"/>
      <c r="IPI42" s="135"/>
      <c r="IPJ42" s="135"/>
      <c r="IPK42" s="135"/>
      <c r="IPL42" s="135"/>
      <c r="IPM42" s="135"/>
      <c r="IPN42" s="135"/>
      <c r="IPO42" s="135"/>
      <c r="IPP42" s="135"/>
      <c r="IPQ42" s="135"/>
      <c r="IPR42" s="135"/>
      <c r="IPS42" s="135"/>
      <c r="IPT42" s="135"/>
      <c r="IPU42" s="135"/>
      <c r="IPV42" s="135"/>
      <c r="IPW42" s="135"/>
      <c r="IPX42" s="135"/>
      <c r="IPY42" s="135"/>
      <c r="IPZ42" s="135"/>
      <c r="IQA42" s="135"/>
      <c r="IQB42" s="135"/>
      <c r="IQC42" s="135"/>
      <c r="IQD42" s="135"/>
      <c r="IQE42" s="135"/>
      <c r="IQF42" s="135"/>
      <c r="IQG42" s="135"/>
      <c r="IQH42" s="135"/>
      <c r="IQI42" s="135"/>
      <c r="IQJ42" s="135"/>
      <c r="IQK42" s="135"/>
      <c r="IQL42" s="135"/>
      <c r="IQM42" s="135"/>
      <c r="IQN42" s="135"/>
      <c r="IQO42" s="135"/>
      <c r="IQP42" s="135"/>
      <c r="IQQ42" s="135"/>
      <c r="IQR42" s="135"/>
      <c r="IQS42" s="135"/>
      <c r="IQT42" s="135"/>
      <c r="IQU42" s="135"/>
      <c r="IQV42" s="135"/>
      <c r="IQW42" s="135"/>
      <c r="IQX42" s="135"/>
      <c r="IQY42" s="135"/>
      <c r="IQZ42" s="135"/>
      <c r="IRA42" s="135"/>
      <c r="IRB42" s="135"/>
      <c r="IRC42" s="135"/>
      <c r="IRD42" s="135"/>
      <c r="IRE42" s="135"/>
      <c r="IRF42" s="135"/>
      <c r="IRG42" s="135"/>
      <c r="IRH42" s="135"/>
      <c r="IRI42" s="135"/>
      <c r="IRJ42" s="135"/>
      <c r="IRK42" s="135"/>
      <c r="IRL42" s="135"/>
      <c r="IRM42" s="135"/>
      <c r="IRN42" s="135"/>
      <c r="IRO42" s="135"/>
      <c r="IRP42" s="135"/>
      <c r="IRQ42" s="135"/>
      <c r="IRR42" s="135"/>
      <c r="IRS42" s="135"/>
      <c r="IRT42" s="135"/>
      <c r="IRU42" s="135"/>
      <c r="IRV42" s="135"/>
      <c r="IRW42" s="135"/>
      <c r="IRX42" s="135"/>
      <c r="IRY42" s="135"/>
      <c r="IRZ42" s="135"/>
      <c r="ISA42" s="135"/>
      <c r="ISB42" s="135"/>
      <c r="ISC42" s="135"/>
      <c r="ISD42" s="135"/>
      <c r="ISE42" s="135"/>
      <c r="ISF42" s="135"/>
      <c r="ISG42" s="135"/>
      <c r="ISH42" s="135"/>
      <c r="ISI42" s="135"/>
      <c r="ISJ42" s="135"/>
      <c r="ISK42" s="135"/>
      <c r="ISL42" s="135"/>
      <c r="ISM42" s="135"/>
      <c r="ISN42" s="135"/>
      <c r="ISO42" s="135"/>
      <c r="ISP42" s="135"/>
      <c r="ISQ42" s="135"/>
      <c r="ISR42" s="135"/>
      <c r="ISS42" s="135"/>
      <c r="IST42" s="135"/>
      <c r="ISU42" s="135"/>
      <c r="ISV42" s="135"/>
      <c r="ISW42" s="135"/>
      <c r="ISX42" s="135"/>
      <c r="ISY42" s="135"/>
      <c r="ISZ42" s="135"/>
      <c r="ITA42" s="135"/>
      <c r="ITB42" s="135"/>
      <c r="ITC42" s="135"/>
      <c r="ITD42" s="135"/>
      <c r="ITE42" s="135"/>
      <c r="ITF42" s="135"/>
      <c r="ITG42" s="135"/>
      <c r="ITH42" s="135"/>
      <c r="ITI42" s="135"/>
      <c r="ITJ42" s="135"/>
      <c r="ITK42" s="135"/>
      <c r="ITL42" s="135"/>
      <c r="ITM42" s="135"/>
      <c r="ITN42" s="135"/>
      <c r="ITO42" s="135"/>
      <c r="ITP42" s="135"/>
      <c r="ITQ42" s="135"/>
      <c r="ITR42" s="135"/>
      <c r="ITS42" s="135"/>
      <c r="ITT42" s="135"/>
      <c r="ITU42" s="135"/>
      <c r="ITV42" s="135"/>
      <c r="ITW42" s="135"/>
      <c r="ITX42" s="135"/>
      <c r="ITY42" s="135"/>
      <c r="ITZ42" s="135"/>
      <c r="IUA42" s="135"/>
      <c r="IUB42" s="135"/>
      <c r="IUC42" s="135"/>
      <c r="IUD42" s="135"/>
      <c r="IUE42" s="135"/>
      <c r="IUF42" s="135"/>
      <c r="IUG42" s="135"/>
      <c r="IUH42" s="135"/>
      <c r="IUI42" s="135"/>
      <c r="IUJ42" s="135"/>
      <c r="IUK42" s="135"/>
      <c r="IUL42" s="135"/>
      <c r="IUM42" s="135"/>
      <c r="IUN42" s="135"/>
      <c r="IUO42" s="135"/>
      <c r="IUP42" s="135"/>
      <c r="IUQ42" s="135"/>
      <c r="IUR42" s="135"/>
      <c r="IUS42" s="135"/>
      <c r="IUT42" s="135"/>
      <c r="IUU42" s="135"/>
      <c r="IUV42" s="135"/>
      <c r="IUW42" s="135"/>
      <c r="IUX42" s="135"/>
      <c r="IUY42" s="135"/>
      <c r="IUZ42" s="135"/>
      <c r="IVA42" s="135"/>
      <c r="IVB42" s="135"/>
      <c r="IVC42" s="135"/>
      <c r="IVD42" s="135"/>
      <c r="IVE42" s="135"/>
      <c r="IVF42" s="135"/>
      <c r="IVG42" s="135"/>
      <c r="IVH42" s="135"/>
      <c r="IVI42" s="135"/>
      <c r="IVJ42" s="135"/>
      <c r="IVK42" s="135"/>
      <c r="IVL42" s="135"/>
      <c r="IVM42" s="135"/>
      <c r="IVN42" s="135"/>
      <c r="IVO42" s="135"/>
      <c r="IVP42" s="135"/>
      <c r="IVQ42" s="135"/>
      <c r="IVR42" s="135"/>
      <c r="IVS42" s="135"/>
      <c r="IVT42" s="135"/>
      <c r="IVU42" s="135"/>
      <c r="IVV42" s="135"/>
      <c r="IVW42" s="135"/>
      <c r="IVX42" s="135"/>
      <c r="IVY42" s="135"/>
      <c r="IVZ42" s="135"/>
      <c r="IWA42" s="135"/>
      <c r="IWB42" s="135"/>
      <c r="IWC42" s="135"/>
      <c r="IWD42" s="135"/>
      <c r="IWE42" s="135"/>
      <c r="IWF42" s="135"/>
      <c r="IWG42" s="135"/>
      <c r="IWH42" s="135"/>
      <c r="IWI42" s="135"/>
      <c r="IWJ42" s="135"/>
      <c r="IWK42" s="135"/>
      <c r="IWL42" s="135"/>
      <c r="IWM42" s="135"/>
      <c r="IWN42" s="135"/>
      <c r="IWO42" s="135"/>
      <c r="IWP42" s="135"/>
      <c r="IWQ42" s="135"/>
      <c r="IWR42" s="135"/>
      <c r="IWS42" s="135"/>
      <c r="IWT42" s="135"/>
      <c r="IWU42" s="135"/>
      <c r="IWV42" s="135"/>
      <c r="IWW42" s="135"/>
      <c r="IWX42" s="135"/>
      <c r="IWY42" s="135"/>
      <c r="IWZ42" s="135"/>
      <c r="IXA42" s="135"/>
      <c r="IXB42" s="135"/>
      <c r="IXC42" s="135"/>
      <c r="IXD42" s="135"/>
      <c r="IXE42" s="135"/>
      <c r="IXF42" s="135"/>
      <c r="IXG42" s="135"/>
      <c r="IXH42" s="135"/>
      <c r="IXI42" s="135"/>
      <c r="IXJ42" s="135"/>
      <c r="IXK42" s="135"/>
      <c r="IXL42" s="135"/>
      <c r="IXM42" s="135"/>
      <c r="IXN42" s="135"/>
      <c r="IXO42" s="135"/>
      <c r="IXP42" s="135"/>
      <c r="IXQ42" s="135"/>
      <c r="IXR42" s="135"/>
      <c r="IXS42" s="135"/>
      <c r="IXT42" s="135"/>
      <c r="IXU42" s="135"/>
      <c r="IXV42" s="135"/>
      <c r="IXW42" s="135"/>
      <c r="IXX42" s="135"/>
      <c r="IXY42" s="135"/>
      <c r="IXZ42" s="135"/>
      <c r="IYA42" s="135"/>
      <c r="IYB42" s="135"/>
      <c r="IYC42" s="135"/>
      <c r="IYD42" s="135"/>
      <c r="IYE42" s="135"/>
      <c r="IYF42" s="135"/>
      <c r="IYG42" s="135"/>
      <c r="IYH42" s="135"/>
      <c r="IYI42" s="135"/>
      <c r="IYJ42" s="135"/>
      <c r="IYK42" s="135"/>
      <c r="IYL42" s="135"/>
      <c r="IYM42" s="135"/>
      <c r="IYN42" s="135"/>
      <c r="IYO42" s="135"/>
      <c r="IYP42" s="135"/>
      <c r="IYQ42" s="135"/>
      <c r="IYR42" s="135"/>
      <c r="IYS42" s="135"/>
      <c r="IYT42" s="135"/>
      <c r="IYU42" s="135"/>
      <c r="IYV42" s="135"/>
      <c r="IYW42" s="135"/>
      <c r="IYX42" s="135"/>
      <c r="IYY42" s="135"/>
      <c r="IYZ42" s="135"/>
      <c r="IZA42" s="135"/>
      <c r="IZB42" s="135"/>
      <c r="IZC42" s="135"/>
      <c r="IZD42" s="135"/>
      <c r="IZE42" s="135"/>
      <c r="IZF42" s="135"/>
      <c r="IZG42" s="135"/>
      <c r="IZH42" s="135"/>
      <c r="IZI42" s="135"/>
      <c r="IZJ42" s="135"/>
      <c r="IZK42" s="135"/>
      <c r="IZL42" s="135"/>
      <c r="IZM42" s="135"/>
      <c r="IZN42" s="135"/>
      <c r="IZO42" s="135"/>
      <c r="IZP42" s="135"/>
      <c r="IZQ42" s="135"/>
      <c r="IZR42" s="135"/>
      <c r="IZS42" s="135"/>
      <c r="IZT42" s="135"/>
      <c r="IZU42" s="135"/>
      <c r="IZV42" s="135"/>
      <c r="IZW42" s="135"/>
      <c r="IZX42" s="135"/>
      <c r="IZY42" s="135"/>
      <c r="IZZ42" s="135"/>
      <c r="JAA42" s="135"/>
      <c r="JAB42" s="135"/>
      <c r="JAC42" s="135"/>
      <c r="JAD42" s="135"/>
      <c r="JAE42" s="135"/>
      <c r="JAF42" s="135"/>
      <c r="JAG42" s="135"/>
      <c r="JAH42" s="135"/>
      <c r="JAI42" s="135"/>
      <c r="JAJ42" s="135"/>
      <c r="JAK42" s="135"/>
      <c r="JAL42" s="135"/>
      <c r="JAM42" s="135"/>
      <c r="JAN42" s="135"/>
      <c r="JAO42" s="135"/>
      <c r="JAP42" s="135"/>
      <c r="JAQ42" s="135"/>
      <c r="JAR42" s="135"/>
      <c r="JAS42" s="135"/>
      <c r="JAT42" s="135"/>
      <c r="JAU42" s="135"/>
      <c r="JAV42" s="135"/>
      <c r="JAW42" s="135"/>
      <c r="JAX42" s="135"/>
      <c r="JAY42" s="135"/>
      <c r="JAZ42" s="135"/>
      <c r="JBA42" s="135"/>
      <c r="JBB42" s="135"/>
      <c r="JBC42" s="135"/>
      <c r="JBD42" s="135"/>
      <c r="JBE42" s="135"/>
      <c r="JBF42" s="135"/>
      <c r="JBG42" s="135"/>
      <c r="JBH42" s="135"/>
      <c r="JBI42" s="135"/>
      <c r="JBJ42" s="135"/>
      <c r="JBK42" s="135"/>
      <c r="JBL42" s="135"/>
      <c r="JBM42" s="135"/>
      <c r="JBN42" s="135"/>
      <c r="JBO42" s="135"/>
      <c r="JBP42" s="135"/>
      <c r="JBQ42" s="135"/>
      <c r="JBR42" s="135"/>
      <c r="JBS42" s="135"/>
      <c r="JBT42" s="135"/>
      <c r="JBU42" s="135"/>
      <c r="JBV42" s="135"/>
      <c r="JBW42" s="135"/>
      <c r="JBX42" s="135"/>
      <c r="JBY42" s="135"/>
      <c r="JBZ42" s="135"/>
      <c r="JCA42" s="135"/>
      <c r="JCB42" s="135"/>
      <c r="JCC42" s="135"/>
      <c r="JCD42" s="135"/>
      <c r="JCE42" s="135"/>
      <c r="JCF42" s="135"/>
      <c r="JCG42" s="135"/>
      <c r="JCH42" s="135"/>
      <c r="JCI42" s="135"/>
      <c r="JCJ42" s="135"/>
      <c r="JCK42" s="135"/>
      <c r="JCL42" s="135"/>
      <c r="JCM42" s="135"/>
      <c r="JCN42" s="135"/>
      <c r="JCO42" s="135"/>
      <c r="JCP42" s="135"/>
      <c r="JCQ42" s="135"/>
      <c r="JCR42" s="135"/>
      <c r="JCS42" s="135"/>
      <c r="JCT42" s="135"/>
      <c r="JCU42" s="135"/>
      <c r="JCV42" s="135"/>
      <c r="JCW42" s="135"/>
      <c r="JCX42" s="135"/>
      <c r="JCY42" s="135"/>
      <c r="JCZ42" s="135"/>
      <c r="JDA42" s="135"/>
      <c r="JDB42" s="135"/>
      <c r="JDC42" s="135"/>
      <c r="JDD42" s="135"/>
      <c r="JDE42" s="135"/>
      <c r="JDF42" s="135"/>
      <c r="JDG42" s="135"/>
      <c r="JDH42" s="135"/>
      <c r="JDI42" s="135"/>
      <c r="JDJ42" s="135"/>
      <c r="JDK42" s="135"/>
      <c r="JDL42" s="135"/>
      <c r="JDM42" s="135"/>
      <c r="JDN42" s="135"/>
      <c r="JDO42" s="135"/>
      <c r="JDP42" s="135"/>
      <c r="JDQ42" s="135"/>
      <c r="JDR42" s="135"/>
      <c r="JDS42" s="135"/>
      <c r="JDT42" s="135"/>
      <c r="JDU42" s="135"/>
      <c r="JDV42" s="135"/>
      <c r="JDW42" s="135"/>
      <c r="JDX42" s="135"/>
      <c r="JDY42" s="135"/>
      <c r="JDZ42" s="135"/>
      <c r="JEA42" s="135"/>
      <c r="JEB42" s="135"/>
      <c r="JEC42" s="135"/>
      <c r="JED42" s="135"/>
      <c r="JEE42" s="135"/>
      <c r="JEF42" s="135"/>
      <c r="JEG42" s="135"/>
      <c r="JEH42" s="135"/>
      <c r="JEI42" s="135"/>
      <c r="JEJ42" s="135"/>
      <c r="JEK42" s="135"/>
      <c r="JEL42" s="135"/>
      <c r="JEM42" s="135"/>
      <c r="JEN42" s="135"/>
      <c r="JEO42" s="135"/>
      <c r="JEP42" s="135"/>
      <c r="JEQ42" s="135"/>
      <c r="JER42" s="135"/>
      <c r="JES42" s="135"/>
      <c r="JET42" s="135"/>
      <c r="JEU42" s="135"/>
      <c r="JEV42" s="135"/>
      <c r="JEW42" s="135"/>
      <c r="JEX42" s="135"/>
      <c r="JEY42" s="135"/>
      <c r="JEZ42" s="135"/>
      <c r="JFA42" s="135"/>
      <c r="JFB42" s="135"/>
      <c r="JFC42" s="135"/>
      <c r="JFD42" s="135"/>
      <c r="JFE42" s="135"/>
      <c r="JFF42" s="135"/>
      <c r="JFG42" s="135"/>
      <c r="JFH42" s="135"/>
      <c r="JFI42" s="135"/>
      <c r="JFJ42" s="135"/>
      <c r="JFK42" s="135"/>
      <c r="JFL42" s="135"/>
      <c r="JFM42" s="135"/>
      <c r="JFN42" s="135"/>
      <c r="JFO42" s="135"/>
      <c r="JFP42" s="135"/>
      <c r="JFQ42" s="135"/>
      <c r="JFR42" s="135"/>
      <c r="JFS42" s="135"/>
      <c r="JFT42" s="135"/>
      <c r="JFU42" s="135"/>
      <c r="JFV42" s="135"/>
      <c r="JFW42" s="135"/>
      <c r="JFX42" s="135"/>
      <c r="JFY42" s="135"/>
      <c r="JFZ42" s="135"/>
      <c r="JGA42" s="135"/>
      <c r="JGB42" s="135"/>
      <c r="JGC42" s="135"/>
      <c r="JGD42" s="135"/>
      <c r="JGE42" s="135"/>
      <c r="JGF42" s="135"/>
      <c r="JGG42" s="135"/>
      <c r="JGH42" s="135"/>
      <c r="JGI42" s="135"/>
      <c r="JGJ42" s="135"/>
      <c r="JGK42" s="135"/>
      <c r="JGL42" s="135"/>
      <c r="JGM42" s="135"/>
      <c r="JGN42" s="135"/>
      <c r="JGO42" s="135"/>
      <c r="JGP42" s="135"/>
      <c r="JGQ42" s="135"/>
      <c r="JGR42" s="135"/>
      <c r="JGS42" s="135"/>
      <c r="JGT42" s="135"/>
      <c r="JGU42" s="135"/>
      <c r="JGV42" s="135"/>
      <c r="JGW42" s="135"/>
      <c r="JGX42" s="135"/>
      <c r="JGY42" s="135"/>
      <c r="JGZ42" s="135"/>
      <c r="JHA42" s="135"/>
      <c r="JHB42" s="135"/>
      <c r="JHC42" s="135"/>
      <c r="JHD42" s="135"/>
      <c r="JHE42" s="135"/>
      <c r="JHF42" s="135"/>
      <c r="JHG42" s="135"/>
      <c r="JHH42" s="135"/>
      <c r="JHI42" s="135"/>
      <c r="JHJ42" s="135"/>
      <c r="JHK42" s="135"/>
      <c r="JHL42" s="135"/>
      <c r="JHM42" s="135"/>
      <c r="JHN42" s="135"/>
      <c r="JHO42" s="135"/>
      <c r="JHP42" s="135"/>
      <c r="JHQ42" s="135"/>
      <c r="JHR42" s="135"/>
      <c r="JHS42" s="135"/>
      <c r="JHT42" s="135"/>
      <c r="JHU42" s="135"/>
      <c r="JHV42" s="135"/>
      <c r="JHW42" s="135"/>
      <c r="JHX42" s="135"/>
      <c r="JHY42" s="135"/>
      <c r="JHZ42" s="135"/>
      <c r="JIA42" s="135"/>
      <c r="JIB42" s="135"/>
      <c r="JIC42" s="135"/>
      <c r="JID42" s="135"/>
      <c r="JIE42" s="135"/>
      <c r="JIF42" s="135"/>
      <c r="JIG42" s="135"/>
      <c r="JIH42" s="135"/>
      <c r="JII42" s="135"/>
      <c r="JIJ42" s="135"/>
      <c r="JIK42" s="135"/>
      <c r="JIL42" s="135"/>
      <c r="JIM42" s="135"/>
      <c r="JIN42" s="135"/>
      <c r="JIO42" s="135"/>
      <c r="JIP42" s="135"/>
      <c r="JIQ42" s="135"/>
      <c r="JIR42" s="135"/>
      <c r="JIS42" s="135"/>
      <c r="JIT42" s="135"/>
      <c r="JIU42" s="135"/>
      <c r="JIV42" s="135"/>
      <c r="JIW42" s="135"/>
      <c r="JIX42" s="135"/>
      <c r="JIY42" s="135"/>
      <c r="JIZ42" s="135"/>
      <c r="JJA42" s="135"/>
      <c r="JJB42" s="135"/>
      <c r="JJC42" s="135"/>
      <c r="JJD42" s="135"/>
      <c r="JJE42" s="135"/>
      <c r="JJF42" s="135"/>
      <c r="JJG42" s="135"/>
      <c r="JJH42" s="135"/>
      <c r="JJI42" s="135"/>
      <c r="JJJ42" s="135"/>
      <c r="JJK42" s="135"/>
      <c r="JJL42" s="135"/>
      <c r="JJM42" s="135"/>
      <c r="JJN42" s="135"/>
      <c r="JJO42" s="135"/>
      <c r="JJP42" s="135"/>
      <c r="JJQ42" s="135"/>
      <c r="JJR42" s="135"/>
      <c r="JJS42" s="135"/>
      <c r="JJT42" s="135"/>
      <c r="JJU42" s="135"/>
      <c r="JJV42" s="135"/>
      <c r="JJW42" s="135"/>
      <c r="JJX42" s="135"/>
      <c r="JJY42" s="135"/>
      <c r="JJZ42" s="135"/>
      <c r="JKA42" s="135"/>
      <c r="JKB42" s="135"/>
      <c r="JKC42" s="135"/>
      <c r="JKD42" s="135"/>
      <c r="JKE42" s="135"/>
      <c r="JKF42" s="135"/>
      <c r="JKG42" s="135"/>
      <c r="JKH42" s="135"/>
      <c r="JKI42" s="135"/>
      <c r="JKJ42" s="135"/>
      <c r="JKK42" s="135"/>
      <c r="JKL42" s="135"/>
      <c r="JKM42" s="135"/>
      <c r="JKN42" s="135"/>
      <c r="JKO42" s="135"/>
      <c r="JKP42" s="135"/>
      <c r="JKQ42" s="135"/>
      <c r="JKR42" s="135"/>
      <c r="JKS42" s="135"/>
      <c r="JKT42" s="135"/>
      <c r="JKU42" s="135"/>
      <c r="JKV42" s="135"/>
      <c r="JKW42" s="135"/>
      <c r="JKX42" s="135"/>
      <c r="JKY42" s="135"/>
      <c r="JKZ42" s="135"/>
      <c r="JLA42" s="135"/>
      <c r="JLB42" s="135"/>
      <c r="JLC42" s="135"/>
      <c r="JLD42" s="135"/>
      <c r="JLE42" s="135"/>
      <c r="JLF42" s="135"/>
      <c r="JLG42" s="135"/>
      <c r="JLH42" s="135"/>
      <c r="JLI42" s="135"/>
      <c r="JLJ42" s="135"/>
      <c r="JLK42" s="135"/>
      <c r="JLL42" s="135"/>
      <c r="JLM42" s="135"/>
      <c r="JLN42" s="135"/>
      <c r="JLO42" s="135"/>
      <c r="JLP42" s="135"/>
      <c r="JLQ42" s="135"/>
      <c r="JLR42" s="135"/>
      <c r="JLS42" s="135"/>
      <c r="JLT42" s="135"/>
      <c r="JLU42" s="135"/>
      <c r="JLV42" s="135"/>
      <c r="JLW42" s="135"/>
      <c r="JLX42" s="135"/>
      <c r="JLY42" s="135"/>
      <c r="JLZ42" s="135"/>
      <c r="JMA42" s="135"/>
      <c r="JMB42" s="135"/>
      <c r="JMC42" s="135"/>
      <c r="JMD42" s="135"/>
      <c r="JME42" s="135"/>
      <c r="JMF42" s="135"/>
      <c r="JMG42" s="135"/>
      <c r="JMH42" s="135"/>
      <c r="JMI42" s="135"/>
      <c r="JMJ42" s="135"/>
      <c r="JMK42" s="135"/>
      <c r="JML42" s="135"/>
      <c r="JMM42" s="135"/>
      <c r="JMN42" s="135"/>
      <c r="JMO42" s="135"/>
      <c r="JMP42" s="135"/>
      <c r="JMQ42" s="135"/>
      <c r="JMR42" s="135"/>
      <c r="JMS42" s="135"/>
      <c r="JMT42" s="135"/>
      <c r="JMU42" s="135"/>
      <c r="JMV42" s="135"/>
      <c r="JMW42" s="135"/>
      <c r="JMX42" s="135"/>
      <c r="JMY42" s="135"/>
      <c r="JMZ42" s="135"/>
      <c r="JNA42" s="135"/>
      <c r="JNB42" s="135"/>
      <c r="JNC42" s="135"/>
      <c r="JND42" s="135"/>
      <c r="JNE42" s="135"/>
      <c r="JNF42" s="135"/>
      <c r="JNG42" s="135"/>
      <c r="JNH42" s="135"/>
      <c r="JNI42" s="135"/>
      <c r="JNJ42" s="135"/>
      <c r="JNK42" s="135"/>
      <c r="JNL42" s="135"/>
      <c r="JNM42" s="135"/>
      <c r="JNN42" s="135"/>
      <c r="JNO42" s="135"/>
      <c r="JNP42" s="135"/>
      <c r="JNQ42" s="135"/>
      <c r="JNR42" s="135"/>
      <c r="JNS42" s="135"/>
      <c r="JNT42" s="135"/>
      <c r="JNU42" s="135"/>
      <c r="JNV42" s="135"/>
      <c r="JNW42" s="135"/>
      <c r="JNX42" s="135"/>
      <c r="JNY42" s="135"/>
      <c r="JNZ42" s="135"/>
      <c r="JOA42" s="135"/>
      <c r="JOB42" s="135"/>
      <c r="JOC42" s="135"/>
      <c r="JOD42" s="135"/>
      <c r="JOE42" s="135"/>
      <c r="JOF42" s="135"/>
      <c r="JOG42" s="135"/>
      <c r="JOH42" s="135"/>
      <c r="JOI42" s="135"/>
      <c r="JOJ42" s="135"/>
      <c r="JOK42" s="135"/>
      <c r="JOL42" s="135"/>
      <c r="JOM42" s="135"/>
      <c r="JON42" s="135"/>
      <c r="JOO42" s="135"/>
      <c r="JOP42" s="135"/>
      <c r="JOQ42" s="135"/>
      <c r="JOR42" s="135"/>
      <c r="JOS42" s="135"/>
      <c r="JOT42" s="135"/>
      <c r="JOU42" s="135"/>
      <c r="JOV42" s="135"/>
      <c r="JOW42" s="135"/>
      <c r="JOX42" s="135"/>
      <c r="JOY42" s="135"/>
      <c r="JOZ42" s="135"/>
      <c r="JPA42" s="135"/>
      <c r="JPB42" s="135"/>
      <c r="JPC42" s="135"/>
      <c r="JPD42" s="135"/>
      <c r="JPE42" s="135"/>
      <c r="JPF42" s="135"/>
      <c r="JPG42" s="135"/>
      <c r="JPH42" s="135"/>
      <c r="JPI42" s="135"/>
      <c r="JPJ42" s="135"/>
      <c r="JPK42" s="135"/>
      <c r="JPL42" s="135"/>
      <c r="JPM42" s="135"/>
      <c r="JPN42" s="135"/>
      <c r="JPO42" s="135"/>
      <c r="JPP42" s="135"/>
      <c r="JPQ42" s="135"/>
      <c r="JPR42" s="135"/>
      <c r="JPS42" s="135"/>
      <c r="JPT42" s="135"/>
      <c r="JPU42" s="135"/>
      <c r="JPV42" s="135"/>
      <c r="JPW42" s="135"/>
      <c r="JPX42" s="135"/>
      <c r="JPY42" s="135"/>
      <c r="JPZ42" s="135"/>
      <c r="JQA42" s="135"/>
      <c r="JQB42" s="135"/>
      <c r="JQC42" s="135"/>
      <c r="JQD42" s="135"/>
      <c r="JQE42" s="135"/>
      <c r="JQF42" s="135"/>
      <c r="JQG42" s="135"/>
      <c r="JQH42" s="135"/>
      <c r="JQI42" s="135"/>
      <c r="JQJ42" s="135"/>
      <c r="JQK42" s="135"/>
      <c r="JQL42" s="135"/>
      <c r="JQM42" s="135"/>
      <c r="JQN42" s="135"/>
      <c r="JQO42" s="135"/>
      <c r="JQP42" s="135"/>
      <c r="JQQ42" s="135"/>
      <c r="JQR42" s="135"/>
      <c r="JQS42" s="135"/>
      <c r="JQT42" s="135"/>
      <c r="JQU42" s="135"/>
      <c r="JQV42" s="135"/>
      <c r="JQW42" s="135"/>
      <c r="JQX42" s="135"/>
      <c r="JQY42" s="135"/>
      <c r="JQZ42" s="135"/>
      <c r="JRA42" s="135"/>
      <c r="JRB42" s="135"/>
      <c r="JRC42" s="135"/>
      <c r="JRD42" s="135"/>
      <c r="JRE42" s="135"/>
      <c r="JRF42" s="135"/>
      <c r="JRG42" s="135"/>
      <c r="JRH42" s="135"/>
      <c r="JRI42" s="135"/>
      <c r="JRJ42" s="135"/>
      <c r="JRK42" s="135"/>
      <c r="JRL42" s="135"/>
      <c r="JRM42" s="135"/>
      <c r="JRN42" s="135"/>
      <c r="JRO42" s="135"/>
      <c r="JRP42" s="135"/>
      <c r="JRQ42" s="135"/>
      <c r="JRR42" s="135"/>
      <c r="JRS42" s="135"/>
      <c r="JRT42" s="135"/>
      <c r="JRU42" s="135"/>
      <c r="JRV42" s="135"/>
      <c r="JRW42" s="135"/>
      <c r="JRX42" s="135"/>
      <c r="JRY42" s="135"/>
      <c r="JRZ42" s="135"/>
      <c r="JSA42" s="135"/>
      <c r="JSB42" s="135"/>
      <c r="JSC42" s="135"/>
      <c r="JSD42" s="135"/>
      <c r="JSE42" s="135"/>
      <c r="JSF42" s="135"/>
      <c r="JSG42" s="135"/>
      <c r="JSH42" s="135"/>
      <c r="JSI42" s="135"/>
      <c r="JSJ42" s="135"/>
      <c r="JSK42" s="135"/>
      <c r="JSL42" s="135"/>
      <c r="JSM42" s="135"/>
      <c r="JSN42" s="135"/>
      <c r="JSO42" s="135"/>
      <c r="JSP42" s="135"/>
      <c r="JSQ42" s="135"/>
      <c r="JSR42" s="135"/>
      <c r="JSS42" s="135"/>
      <c r="JST42" s="135"/>
      <c r="JSU42" s="135"/>
      <c r="JSV42" s="135"/>
      <c r="JSW42" s="135"/>
      <c r="JSX42" s="135"/>
      <c r="JSY42" s="135"/>
      <c r="JSZ42" s="135"/>
      <c r="JTA42" s="135"/>
      <c r="JTB42" s="135"/>
      <c r="JTC42" s="135"/>
      <c r="JTD42" s="135"/>
      <c r="JTE42" s="135"/>
      <c r="JTF42" s="135"/>
      <c r="JTG42" s="135"/>
      <c r="JTH42" s="135"/>
      <c r="JTI42" s="135"/>
      <c r="JTJ42" s="135"/>
      <c r="JTK42" s="135"/>
      <c r="JTL42" s="135"/>
      <c r="JTM42" s="135"/>
      <c r="JTN42" s="135"/>
      <c r="JTO42" s="135"/>
      <c r="JTP42" s="135"/>
      <c r="JTQ42" s="135"/>
      <c r="JTR42" s="135"/>
      <c r="JTS42" s="135"/>
      <c r="JTT42" s="135"/>
      <c r="JTU42" s="135"/>
      <c r="JTV42" s="135"/>
      <c r="JTW42" s="135"/>
      <c r="JTX42" s="135"/>
      <c r="JTY42" s="135"/>
      <c r="JTZ42" s="135"/>
      <c r="JUA42" s="135"/>
      <c r="JUB42" s="135"/>
      <c r="JUC42" s="135"/>
      <c r="JUD42" s="135"/>
      <c r="JUE42" s="135"/>
      <c r="JUF42" s="135"/>
      <c r="JUG42" s="135"/>
      <c r="JUH42" s="135"/>
      <c r="JUI42" s="135"/>
      <c r="JUJ42" s="135"/>
      <c r="JUK42" s="135"/>
      <c r="JUL42" s="135"/>
      <c r="JUM42" s="135"/>
      <c r="JUN42" s="135"/>
      <c r="JUO42" s="135"/>
      <c r="JUP42" s="135"/>
      <c r="JUQ42" s="135"/>
      <c r="JUR42" s="135"/>
      <c r="JUS42" s="135"/>
      <c r="JUT42" s="135"/>
      <c r="JUU42" s="135"/>
      <c r="JUV42" s="135"/>
      <c r="JUW42" s="135"/>
      <c r="JUX42" s="135"/>
      <c r="JUY42" s="135"/>
      <c r="JUZ42" s="135"/>
      <c r="JVA42" s="135"/>
      <c r="JVB42" s="135"/>
      <c r="JVC42" s="135"/>
      <c r="JVD42" s="135"/>
      <c r="JVE42" s="135"/>
      <c r="JVF42" s="135"/>
      <c r="JVG42" s="135"/>
      <c r="JVH42" s="135"/>
      <c r="JVI42" s="135"/>
      <c r="JVJ42" s="135"/>
      <c r="JVK42" s="135"/>
      <c r="JVL42" s="135"/>
      <c r="JVM42" s="135"/>
      <c r="JVN42" s="135"/>
      <c r="JVO42" s="135"/>
      <c r="JVP42" s="135"/>
      <c r="JVQ42" s="135"/>
      <c r="JVR42" s="135"/>
      <c r="JVS42" s="135"/>
      <c r="JVT42" s="135"/>
      <c r="JVU42" s="135"/>
      <c r="JVV42" s="135"/>
      <c r="JVW42" s="135"/>
      <c r="JVX42" s="135"/>
      <c r="JVY42" s="135"/>
      <c r="JVZ42" s="135"/>
      <c r="JWA42" s="135"/>
      <c r="JWB42" s="135"/>
      <c r="JWC42" s="135"/>
      <c r="JWD42" s="135"/>
      <c r="JWE42" s="135"/>
      <c r="JWF42" s="135"/>
      <c r="JWG42" s="135"/>
      <c r="JWH42" s="135"/>
      <c r="JWI42" s="135"/>
      <c r="JWJ42" s="135"/>
      <c r="JWK42" s="135"/>
      <c r="JWL42" s="135"/>
      <c r="JWM42" s="135"/>
      <c r="JWN42" s="135"/>
      <c r="JWO42" s="135"/>
      <c r="JWP42" s="135"/>
      <c r="JWQ42" s="135"/>
      <c r="JWR42" s="135"/>
      <c r="JWS42" s="135"/>
      <c r="JWT42" s="135"/>
      <c r="JWU42" s="135"/>
      <c r="JWV42" s="135"/>
      <c r="JWW42" s="135"/>
      <c r="JWX42" s="135"/>
      <c r="JWY42" s="135"/>
      <c r="JWZ42" s="135"/>
      <c r="JXA42" s="135"/>
      <c r="JXB42" s="135"/>
      <c r="JXC42" s="135"/>
      <c r="JXD42" s="135"/>
      <c r="JXE42" s="135"/>
      <c r="JXF42" s="135"/>
      <c r="JXG42" s="135"/>
      <c r="JXH42" s="135"/>
      <c r="JXI42" s="135"/>
      <c r="JXJ42" s="135"/>
      <c r="JXK42" s="135"/>
      <c r="JXL42" s="135"/>
      <c r="JXM42" s="135"/>
      <c r="JXN42" s="135"/>
      <c r="JXO42" s="135"/>
      <c r="JXP42" s="135"/>
      <c r="JXQ42" s="135"/>
      <c r="JXR42" s="135"/>
      <c r="JXS42" s="135"/>
      <c r="JXT42" s="135"/>
      <c r="JXU42" s="135"/>
      <c r="JXV42" s="135"/>
      <c r="JXW42" s="135"/>
      <c r="JXX42" s="135"/>
      <c r="JXY42" s="135"/>
      <c r="JXZ42" s="135"/>
      <c r="JYA42" s="135"/>
      <c r="JYB42" s="135"/>
      <c r="JYC42" s="135"/>
      <c r="JYD42" s="135"/>
      <c r="JYE42" s="135"/>
      <c r="JYF42" s="135"/>
      <c r="JYG42" s="135"/>
      <c r="JYH42" s="135"/>
      <c r="JYI42" s="135"/>
      <c r="JYJ42" s="135"/>
      <c r="JYK42" s="135"/>
      <c r="JYL42" s="135"/>
      <c r="JYM42" s="135"/>
      <c r="JYN42" s="135"/>
      <c r="JYO42" s="135"/>
      <c r="JYP42" s="135"/>
      <c r="JYQ42" s="135"/>
      <c r="JYR42" s="135"/>
      <c r="JYS42" s="135"/>
      <c r="JYT42" s="135"/>
      <c r="JYU42" s="135"/>
      <c r="JYV42" s="135"/>
      <c r="JYW42" s="135"/>
      <c r="JYX42" s="135"/>
      <c r="JYY42" s="135"/>
      <c r="JYZ42" s="135"/>
      <c r="JZA42" s="135"/>
      <c r="JZB42" s="135"/>
      <c r="JZC42" s="135"/>
      <c r="JZD42" s="135"/>
      <c r="JZE42" s="135"/>
      <c r="JZF42" s="135"/>
      <c r="JZG42" s="135"/>
      <c r="JZH42" s="135"/>
      <c r="JZI42" s="135"/>
      <c r="JZJ42" s="135"/>
      <c r="JZK42" s="135"/>
      <c r="JZL42" s="135"/>
      <c r="JZM42" s="135"/>
      <c r="JZN42" s="135"/>
      <c r="JZO42" s="135"/>
      <c r="JZP42" s="135"/>
      <c r="JZQ42" s="135"/>
      <c r="JZR42" s="135"/>
      <c r="JZS42" s="135"/>
      <c r="JZT42" s="135"/>
      <c r="JZU42" s="135"/>
      <c r="JZV42" s="135"/>
      <c r="JZW42" s="135"/>
      <c r="JZX42" s="135"/>
      <c r="JZY42" s="135"/>
      <c r="JZZ42" s="135"/>
      <c r="KAA42" s="135"/>
      <c r="KAB42" s="135"/>
      <c r="KAC42" s="135"/>
      <c r="KAD42" s="135"/>
      <c r="KAE42" s="135"/>
      <c r="KAF42" s="135"/>
      <c r="KAG42" s="135"/>
      <c r="KAH42" s="135"/>
      <c r="KAI42" s="135"/>
      <c r="KAJ42" s="135"/>
      <c r="KAK42" s="135"/>
      <c r="KAL42" s="135"/>
      <c r="KAM42" s="135"/>
      <c r="KAN42" s="135"/>
      <c r="KAO42" s="135"/>
      <c r="KAP42" s="135"/>
      <c r="KAQ42" s="135"/>
      <c r="KAR42" s="135"/>
      <c r="KAS42" s="135"/>
      <c r="KAT42" s="135"/>
      <c r="KAU42" s="135"/>
      <c r="KAV42" s="135"/>
      <c r="KAW42" s="135"/>
      <c r="KAX42" s="135"/>
      <c r="KAY42" s="135"/>
      <c r="KAZ42" s="135"/>
      <c r="KBA42" s="135"/>
      <c r="KBB42" s="135"/>
      <c r="KBC42" s="135"/>
      <c r="KBD42" s="135"/>
      <c r="KBE42" s="135"/>
      <c r="KBF42" s="135"/>
      <c r="KBG42" s="135"/>
      <c r="KBH42" s="135"/>
      <c r="KBI42" s="135"/>
      <c r="KBJ42" s="135"/>
      <c r="KBK42" s="135"/>
      <c r="KBL42" s="135"/>
      <c r="KBM42" s="135"/>
      <c r="KBN42" s="135"/>
      <c r="KBO42" s="135"/>
      <c r="KBP42" s="135"/>
      <c r="KBQ42" s="135"/>
      <c r="KBR42" s="135"/>
      <c r="KBS42" s="135"/>
      <c r="KBT42" s="135"/>
      <c r="KBU42" s="135"/>
      <c r="KBV42" s="135"/>
      <c r="KBW42" s="135"/>
      <c r="KBX42" s="135"/>
      <c r="KBY42" s="135"/>
      <c r="KBZ42" s="135"/>
      <c r="KCA42" s="135"/>
      <c r="KCB42" s="135"/>
      <c r="KCC42" s="135"/>
      <c r="KCD42" s="135"/>
      <c r="KCE42" s="135"/>
      <c r="KCF42" s="135"/>
      <c r="KCG42" s="135"/>
      <c r="KCH42" s="135"/>
      <c r="KCI42" s="135"/>
      <c r="KCJ42" s="135"/>
      <c r="KCK42" s="135"/>
      <c r="KCL42" s="135"/>
      <c r="KCM42" s="135"/>
      <c r="KCN42" s="135"/>
      <c r="KCO42" s="135"/>
      <c r="KCP42" s="135"/>
      <c r="KCQ42" s="135"/>
      <c r="KCR42" s="135"/>
      <c r="KCS42" s="135"/>
      <c r="KCT42" s="135"/>
      <c r="KCU42" s="135"/>
      <c r="KCV42" s="135"/>
      <c r="KCW42" s="135"/>
      <c r="KCX42" s="135"/>
      <c r="KCY42" s="135"/>
      <c r="KCZ42" s="135"/>
      <c r="KDA42" s="135"/>
      <c r="KDB42" s="135"/>
      <c r="KDC42" s="135"/>
      <c r="KDD42" s="135"/>
      <c r="KDE42" s="135"/>
      <c r="KDF42" s="135"/>
      <c r="KDG42" s="135"/>
      <c r="KDH42" s="135"/>
      <c r="KDI42" s="135"/>
      <c r="KDJ42" s="135"/>
      <c r="KDK42" s="135"/>
      <c r="KDL42" s="135"/>
      <c r="KDM42" s="135"/>
      <c r="KDN42" s="135"/>
      <c r="KDO42" s="135"/>
      <c r="KDP42" s="135"/>
      <c r="KDQ42" s="135"/>
      <c r="KDR42" s="135"/>
      <c r="KDS42" s="135"/>
      <c r="KDT42" s="135"/>
      <c r="KDU42" s="135"/>
      <c r="KDV42" s="135"/>
      <c r="KDW42" s="135"/>
      <c r="KDX42" s="135"/>
      <c r="KDY42" s="135"/>
      <c r="KDZ42" s="135"/>
      <c r="KEA42" s="135"/>
      <c r="KEB42" s="135"/>
      <c r="KEC42" s="135"/>
      <c r="KED42" s="135"/>
      <c r="KEE42" s="135"/>
      <c r="KEF42" s="135"/>
      <c r="KEG42" s="135"/>
      <c r="KEH42" s="135"/>
      <c r="KEI42" s="135"/>
      <c r="KEJ42" s="135"/>
      <c r="KEK42" s="135"/>
      <c r="KEL42" s="135"/>
      <c r="KEM42" s="135"/>
      <c r="KEN42" s="135"/>
      <c r="KEO42" s="135"/>
      <c r="KEP42" s="135"/>
      <c r="KEQ42" s="135"/>
      <c r="KER42" s="135"/>
      <c r="KES42" s="135"/>
      <c r="KET42" s="135"/>
      <c r="KEU42" s="135"/>
      <c r="KEV42" s="135"/>
      <c r="KEW42" s="135"/>
      <c r="KEX42" s="135"/>
      <c r="KEY42" s="135"/>
      <c r="KEZ42" s="135"/>
      <c r="KFA42" s="135"/>
      <c r="KFB42" s="135"/>
      <c r="KFC42" s="135"/>
      <c r="KFD42" s="135"/>
      <c r="KFE42" s="135"/>
      <c r="KFF42" s="135"/>
      <c r="KFG42" s="135"/>
      <c r="KFH42" s="135"/>
      <c r="KFI42" s="135"/>
      <c r="KFJ42" s="135"/>
      <c r="KFK42" s="135"/>
      <c r="KFL42" s="135"/>
      <c r="KFM42" s="135"/>
      <c r="KFN42" s="135"/>
      <c r="KFO42" s="135"/>
      <c r="KFP42" s="135"/>
      <c r="KFQ42" s="135"/>
      <c r="KFR42" s="135"/>
      <c r="KFS42" s="135"/>
      <c r="KFT42" s="135"/>
      <c r="KFU42" s="135"/>
      <c r="KFV42" s="135"/>
      <c r="KFW42" s="135"/>
      <c r="KFX42" s="135"/>
      <c r="KFY42" s="135"/>
      <c r="KFZ42" s="135"/>
      <c r="KGA42" s="135"/>
      <c r="KGB42" s="135"/>
      <c r="KGC42" s="135"/>
      <c r="KGD42" s="135"/>
      <c r="KGE42" s="135"/>
      <c r="KGF42" s="135"/>
      <c r="KGG42" s="135"/>
      <c r="KGH42" s="135"/>
      <c r="KGI42" s="135"/>
      <c r="KGJ42" s="135"/>
      <c r="KGK42" s="135"/>
      <c r="KGL42" s="135"/>
      <c r="KGM42" s="135"/>
      <c r="KGN42" s="135"/>
      <c r="KGO42" s="135"/>
      <c r="KGP42" s="135"/>
      <c r="KGQ42" s="135"/>
      <c r="KGR42" s="135"/>
      <c r="KGS42" s="135"/>
      <c r="KGT42" s="135"/>
      <c r="KGU42" s="135"/>
      <c r="KGV42" s="135"/>
      <c r="KGW42" s="135"/>
      <c r="KGX42" s="135"/>
      <c r="KGY42" s="135"/>
      <c r="KGZ42" s="135"/>
      <c r="KHA42" s="135"/>
      <c r="KHB42" s="135"/>
      <c r="KHC42" s="135"/>
      <c r="KHD42" s="135"/>
      <c r="KHE42" s="135"/>
      <c r="KHF42" s="135"/>
      <c r="KHG42" s="135"/>
      <c r="KHH42" s="135"/>
      <c r="KHI42" s="135"/>
      <c r="KHJ42" s="135"/>
      <c r="KHK42" s="135"/>
      <c r="KHL42" s="135"/>
      <c r="KHM42" s="135"/>
      <c r="KHN42" s="135"/>
      <c r="KHO42" s="135"/>
      <c r="KHP42" s="135"/>
      <c r="KHQ42" s="135"/>
      <c r="KHR42" s="135"/>
      <c r="KHS42" s="135"/>
      <c r="KHT42" s="135"/>
      <c r="KHU42" s="135"/>
      <c r="KHV42" s="135"/>
      <c r="KHW42" s="135"/>
      <c r="KHX42" s="135"/>
      <c r="KHY42" s="135"/>
      <c r="KHZ42" s="135"/>
      <c r="KIA42" s="135"/>
      <c r="KIB42" s="135"/>
      <c r="KIC42" s="135"/>
      <c r="KID42" s="135"/>
      <c r="KIE42" s="135"/>
      <c r="KIF42" s="135"/>
      <c r="KIG42" s="135"/>
      <c r="KIH42" s="135"/>
      <c r="KII42" s="135"/>
      <c r="KIJ42" s="135"/>
      <c r="KIK42" s="135"/>
      <c r="KIL42" s="135"/>
      <c r="KIM42" s="135"/>
      <c r="KIN42" s="135"/>
      <c r="KIO42" s="135"/>
      <c r="KIP42" s="135"/>
      <c r="KIQ42" s="135"/>
      <c r="KIR42" s="135"/>
      <c r="KIS42" s="135"/>
      <c r="KIT42" s="135"/>
      <c r="KIU42" s="135"/>
      <c r="KIV42" s="135"/>
      <c r="KIW42" s="135"/>
      <c r="KIX42" s="135"/>
      <c r="KIY42" s="135"/>
      <c r="KIZ42" s="135"/>
      <c r="KJA42" s="135"/>
      <c r="KJB42" s="135"/>
      <c r="KJC42" s="135"/>
      <c r="KJD42" s="135"/>
      <c r="KJE42" s="135"/>
      <c r="KJF42" s="135"/>
      <c r="KJG42" s="135"/>
      <c r="KJH42" s="135"/>
      <c r="KJI42" s="135"/>
      <c r="KJJ42" s="135"/>
      <c r="KJK42" s="135"/>
      <c r="KJL42" s="135"/>
      <c r="KJM42" s="135"/>
      <c r="KJN42" s="135"/>
      <c r="KJO42" s="135"/>
      <c r="KJP42" s="135"/>
      <c r="KJQ42" s="135"/>
      <c r="KJR42" s="135"/>
      <c r="KJS42" s="135"/>
      <c r="KJT42" s="135"/>
      <c r="KJU42" s="135"/>
      <c r="KJV42" s="135"/>
      <c r="KJW42" s="135"/>
      <c r="KJX42" s="135"/>
      <c r="KJY42" s="135"/>
      <c r="KJZ42" s="135"/>
      <c r="KKA42" s="135"/>
      <c r="KKB42" s="135"/>
      <c r="KKC42" s="135"/>
      <c r="KKD42" s="135"/>
      <c r="KKE42" s="135"/>
      <c r="KKF42" s="135"/>
      <c r="KKG42" s="135"/>
      <c r="KKH42" s="135"/>
      <c r="KKI42" s="135"/>
      <c r="KKJ42" s="135"/>
      <c r="KKK42" s="135"/>
      <c r="KKL42" s="135"/>
      <c r="KKM42" s="135"/>
      <c r="KKN42" s="135"/>
      <c r="KKO42" s="135"/>
      <c r="KKP42" s="135"/>
      <c r="KKQ42" s="135"/>
      <c r="KKR42" s="135"/>
      <c r="KKS42" s="135"/>
      <c r="KKT42" s="135"/>
      <c r="KKU42" s="135"/>
      <c r="KKV42" s="135"/>
      <c r="KKW42" s="135"/>
      <c r="KKX42" s="135"/>
      <c r="KKY42" s="135"/>
      <c r="KKZ42" s="135"/>
      <c r="KLA42" s="135"/>
      <c r="KLB42" s="135"/>
      <c r="KLC42" s="135"/>
      <c r="KLD42" s="135"/>
      <c r="KLE42" s="135"/>
      <c r="KLF42" s="135"/>
      <c r="KLG42" s="135"/>
      <c r="KLH42" s="135"/>
      <c r="KLI42" s="135"/>
      <c r="KLJ42" s="135"/>
      <c r="KLK42" s="135"/>
      <c r="KLL42" s="135"/>
      <c r="KLM42" s="135"/>
      <c r="KLN42" s="135"/>
      <c r="KLO42" s="135"/>
      <c r="KLP42" s="135"/>
      <c r="KLQ42" s="135"/>
      <c r="KLR42" s="135"/>
      <c r="KLS42" s="135"/>
      <c r="KLT42" s="135"/>
      <c r="KLU42" s="135"/>
      <c r="KLV42" s="135"/>
      <c r="KLW42" s="135"/>
      <c r="KLX42" s="135"/>
      <c r="KLY42" s="135"/>
      <c r="KLZ42" s="135"/>
      <c r="KMA42" s="135"/>
      <c r="KMB42" s="135"/>
      <c r="KMC42" s="135"/>
      <c r="KMD42" s="135"/>
      <c r="KME42" s="135"/>
      <c r="KMF42" s="135"/>
      <c r="KMG42" s="135"/>
      <c r="KMH42" s="135"/>
      <c r="KMI42" s="135"/>
      <c r="KMJ42" s="135"/>
      <c r="KMK42" s="135"/>
      <c r="KML42" s="135"/>
      <c r="KMM42" s="135"/>
      <c r="KMN42" s="135"/>
      <c r="KMO42" s="135"/>
      <c r="KMP42" s="135"/>
      <c r="KMQ42" s="135"/>
      <c r="KMR42" s="135"/>
      <c r="KMS42" s="135"/>
      <c r="KMT42" s="135"/>
      <c r="KMU42" s="135"/>
      <c r="KMV42" s="135"/>
      <c r="KMW42" s="135"/>
      <c r="KMX42" s="135"/>
      <c r="KMY42" s="135"/>
      <c r="KMZ42" s="135"/>
      <c r="KNA42" s="135"/>
      <c r="KNB42" s="135"/>
      <c r="KNC42" s="135"/>
      <c r="KND42" s="135"/>
      <c r="KNE42" s="135"/>
      <c r="KNF42" s="135"/>
      <c r="KNG42" s="135"/>
      <c r="KNH42" s="135"/>
      <c r="KNI42" s="135"/>
      <c r="KNJ42" s="135"/>
      <c r="KNK42" s="135"/>
      <c r="KNL42" s="135"/>
      <c r="KNM42" s="135"/>
      <c r="KNN42" s="135"/>
      <c r="KNO42" s="135"/>
      <c r="KNP42" s="135"/>
      <c r="KNQ42" s="135"/>
      <c r="KNR42" s="135"/>
      <c r="KNS42" s="135"/>
      <c r="KNT42" s="135"/>
      <c r="KNU42" s="135"/>
      <c r="KNV42" s="135"/>
      <c r="KNW42" s="135"/>
      <c r="KNX42" s="135"/>
      <c r="KNY42" s="135"/>
      <c r="KNZ42" s="135"/>
      <c r="KOA42" s="135"/>
      <c r="KOB42" s="135"/>
      <c r="KOC42" s="135"/>
      <c r="KOD42" s="135"/>
      <c r="KOE42" s="135"/>
      <c r="KOF42" s="135"/>
      <c r="KOG42" s="135"/>
      <c r="KOH42" s="135"/>
      <c r="KOI42" s="135"/>
      <c r="KOJ42" s="135"/>
      <c r="KOK42" s="135"/>
      <c r="KOL42" s="135"/>
      <c r="KOM42" s="135"/>
      <c r="KON42" s="135"/>
      <c r="KOO42" s="135"/>
      <c r="KOP42" s="135"/>
      <c r="KOQ42" s="135"/>
      <c r="KOR42" s="135"/>
      <c r="KOS42" s="135"/>
      <c r="KOT42" s="135"/>
      <c r="KOU42" s="135"/>
      <c r="KOV42" s="135"/>
      <c r="KOW42" s="135"/>
      <c r="KOX42" s="135"/>
      <c r="KOY42" s="135"/>
      <c r="KOZ42" s="135"/>
      <c r="KPA42" s="135"/>
      <c r="KPB42" s="135"/>
      <c r="KPC42" s="135"/>
      <c r="KPD42" s="135"/>
      <c r="KPE42" s="135"/>
      <c r="KPF42" s="135"/>
      <c r="KPG42" s="135"/>
      <c r="KPH42" s="135"/>
      <c r="KPI42" s="135"/>
      <c r="KPJ42" s="135"/>
      <c r="KPK42" s="135"/>
      <c r="KPL42" s="135"/>
      <c r="KPM42" s="135"/>
      <c r="KPN42" s="135"/>
      <c r="KPO42" s="135"/>
      <c r="KPP42" s="135"/>
      <c r="KPQ42" s="135"/>
      <c r="KPR42" s="135"/>
      <c r="KPS42" s="135"/>
      <c r="KPT42" s="135"/>
      <c r="KPU42" s="135"/>
      <c r="KPV42" s="135"/>
      <c r="KPW42" s="135"/>
      <c r="KPX42" s="135"/>
      <c r="KPY42" s="135"/>
      <c r="KPZ42" s="135"/>
      <c r="KQA42" s="135"/>
      <c r="KQB42" s="135"/>
      <c r="KQC42" s="135"/>
      <c r="KQD42" s="135"/>
      <c r="KQE42" s="135"/>
      <c r="KQF42" s="135"/>
      <c r="KQG42" s="135"/>
      <c r="KQH42" s="135"/>
      <c r="KQI42" s="135"/>
      <c r="KQJ42" s="135"/>
      <c r="KQK42" s="135"/>
      <c r="KQL42" s="135"/>
      <c r="KQM42" s="135"/>
      <c r="KQN42" s="135"/>
      <c r="KQO42" s="135"/>
      <c r="KQP42" s="135"/>
      <c r="KQQ42" s="135"/>
      <c r="KQR42" s="135"/>
      <c r="KQS42" s="135"/>
      <c r="KQT42" s="135"/>
      <c r="KQU42" s="135"/>
      <c r="KQV42" s="135"/>
      <c r="KQW42" s="135"/>
      <c r="KQX42" s="135"/>
      <c r="KQY42" s="135"/>
      <c r="KQZ42" s="135"/>
      <c r="KRA42" s="135"/>
      <c r="KRB42" s="135"/>
      <c r="KRC42" s="135"/>
      <c r="KRD42" s="135"/>
      <c r="KRE42" s="135"/>
      <c r="KRF42" s="135"/>
      <c r="KRG42" s="135"/>
      <c r="KRH42" s="135"/>
      <c r="KRI42" s="135"/>
      <c r="KRJ42" s="135"/>
      <c r="KRK42" s="135"/>
      <c r="KRL42" s="135"/>
      <c r="KRM42" s="135"/>
      <c r="KRN42" s="135"/>
      <c r="KRO42" s="135"/>
      <c r="KRP42" s="135"/>
      <c r="KRQ42" s="135"/>
      <c r="KRR42" s="135"/>
      <c r="KRS42" s="135"/>
      <c r="KRT42" s="135"/>
      <c r="KRU42" s="135"/>
      <c r="KRV42" s="135"/>
      <c r="KRW42" s="135"/>
      <c r="KRX42" s="135"/>
      <c r="KRY42" s="135"/>
      <c r="KRZ42" s="135"/>
      <c r="KSA42" s="135"/>
      <c r="KSB42" s="135"/>
      <c r="KSC42" s="135"/>
      <c r="KSD42" s="135"/>
      <c r="KSE42" s="135"/>
      <c r="KSF42" s="135"/>
      <c r="KSG42" s="135"/>
      <c r="KSH42" s="135"/>
      <c r="KSI42" s="135"/>
      <c r="KSJ42" s="135"/>
      <c r="KSK42" s="135"/>
      <c r="KSL42" s="135"/>
      <c r="KSM42" s="135"/>
      <c r="KSN42" s="135"/>
      <c r="KSO42" s="135"/>
      <c r="KSP42" s="135"/>
      <c r="KSQ42" s="135"/>
      <c r="KSR42" s="135"/>
      <c r="KSS42" s="135"/>
      <c r="KST42" s="135"/>
      <c r="KSU42" s="135"/>
      <c r="KSV42" s="135"/>
      <c r="KSW42" s="135"/>
      <c r="KSX42" s="135"/>
      <c r="KSY42" s="135"/>
      <c r="KSZ42" s="135"/>
      <c r="KTA42" s="135"/>
      <c r="KTB42" s="135"/>
      <c r="KTC42" s="135"/>
      <c r="KTD42" s="135"/>
      <c r="KTE42" s="135"/>
      <c r="KTF42" s="135"/>
      <c r="KTG42" s="135"/>
      <c r="KTH42" s="135"/>
      <c r="KTI42" s="135"/>
      <c r="KTJ42" s="135"/>
      <c r="KTK42" s="135"/>
      <c r="KTL42" s="135"/>
      <c r="KTM42" s="135"/>
      <c r="KTN42" s="135"/>
      <c r="KTO42" s="135"/>
      <c r="KTP42" s="135"/>
      <c r="KTQ42" s="135"/>
      <c r="KTR42" s="135"/>
      <c r="KTS42" s="135"/>
      <c r="KTT42" s="135"/>
      <c r="KTU42" s="135"/>
      <c r="KTV42" s="135"/>
      <c r="KTW42" s="135"/>
      <c r="KTX42" s="135"/>
      <c r="KTY42" s="135"/>
      <c r="KTZ42" s="135"/>
      <c r="KUA42" s="135"/>
      <c r="KUB42" s="135"/>
      <c r="KUC42" s="135"/>
      <c r="KUD42" s="135"/>
      <c r="KUE42" s="135"/>
      <c r="KUF42" s="135"/>
      <c r="KUG42" s="135"/>
      <c r="KUH42" s="135"/>
      <c r="KUI42" s="135"/>
      <c r="KUJ42" s="135"/>
      <c r="KUK42" s="135"/>
      <c r="KUL42" s="135"/>
      <c r="KUM42" s="135"/>
      <c r="KUN42" s="135"/>
      <c r="KUO42" s="135"/>
      <c r="KUP42" s="135"/>
      <c r="KUQ42" s="135"/>
      <c r="KUR42" s="135"/>
      <c r="KUS42" s="135"/>
      <c r="KUT42" s="135"/>
      <c r="KUU42" s="135"/>
      <c r="KUV42" s="135"/>
      <c r="KUW42" s="135"/>
      <c r="KUX42" s="135"/>
      <c r="KUY42" s="135"/>
      <c r="KUZ42" s="135"/>
      <c r="KVA42" s="135"/>
      <c r="KVB42" s="135"/>
      <c r="KVC42" s="135"/>
      <c r="KVD42" s="135"/>
      <c r="KVE42" s="135"/>
      <c r="KVF42" s="135"/>
      <c r="KVG42" s="135"/>
      <c r="KVH42" s="135"/>
      <c r="KVI42" s="135"/>
      <c r="KVJ42" s="135"/>
      <c r="KVK42" s="135"/>
      <c r="KVL42" s="135"/>
      <c r="KVM42" s="135"/>
      <c r="KVN42" s="135"/>
      <c r="KVO42" s="135"/>
      <c r="KVP42" s="135"/>
      <c r="KVQ42" s="135"/>
      <c r="KVR42" s="135"/>
      <c r="KVS42" s="135"/>
      <c r="KVT42" s="135"/>
      <c r="KVU42" s="135"/>
      <c r="KVV42" s="135"/>
      <c r="KVW42" s="135"/>
      <c r="KVX42" s="135"/>
      <c r="KVY42" s="135"/>
      <c r="KVZ42" s="135"/>
      <c r="KWA42" s="135"/>
      <c r="KWB42" s="135"/>
      <c r="KWC42" s="135"/>
      <c r="KWD42" s="135"/>
      <c r="KWE42" s="135"/>
      <c r="KWF42" s="135"/>
      <c r="KWG42" s="135"/>
      <c r="KWH42" s="135"/>
      <c r="KWI42" s="135"/>
      <c r="KWJ42" s="135"/>
      <c r="KWK42" s="135"/>
      <c r="KWL42" s="135"/>
      <c r="KWM42" s="135"/>
      <c r="KWN42" s="135"/>
      <c r="KWO42" s="135"/>
      <c r="KWP42" s="135"/>
      <c r="KWQ42" s="135"/>
      <c r="KWR42" s="135"/>
      <c r="KWS42" s="135"/>
      <c r="KWT42" s="135"/>
      <c r="KWU42" s="135"/>
      <c r="KWV42" s="135"/>
      <c r="KWW42" s="135"/>
      <c r="KWX42" s="135"/>
      <c r="KWY42" s="135"/>
      <c r="KWZ42" s="135"/>
      <c r="KXA42" s="135"/>
      <c r="KXB42" s="135"/>
      <c r="KXC42" s="135"/>
      <c r="KXD42" s="135"/>
      <c r="KXE42" s="135"/>
      <c r="KXF42" s="135"/>
      <c r="KXG42" s="135"/>
      <c r="KXH42" s="135"/>
      <c r="KXI42" s="135"/>
      <c r="KXJ42" s="135"/>
      <c r="KXK42" s="135"/>
      <c r="KXL42" s="135"/>
      <c r="KXM42" s="135"/>
      <c r="KXN42" s="135"/>
      <c r="KXO42" s="135"/>
      <c r="KXP42" s="135"/>
      <c r="KXQ42" s="135"/>
      <c r="KXR42" s="135"/>
      <c r="KXS42" s="135"/>
      <c r="KXT42" s="135"/>
      <c r="KXU42" s="135"/>
      <c r="KXV42" s="135"/>
      <c r="KXW42" s="135"/>
      <c r="KXX42" s="135"/>
      <c r="KXY42" s="135"/>
      <c r="KXZ42" s="135"/>
      <c r="KYA42" s="135"/>
      <c r="KYB42" s="135"/>
      <c r="KYC42" s="135"/>
      <c r="KYD42" s="135"/>
      <c r="KYE42" s="135"/>
      <c r="KYF42" s="135"/>
      <c r="KYG42" s="135"/>
      <c r="KYH42" s="135"/>
      <c r="KYI42" s="135"/>
      <c r="KYJ42" s="135"/>
      <c r="KYK42" s="135"/>
      <c r="KYL42" s="135"/>
      <c r="KYM42" s="135"/>
      <c r="KYN42" s="135"/>
      <c r="KYO42" s="135"/>
      <c r="KYP42" s="135"/>
      <c r="KYQ42" s="135"/>
      <c r="KYR42" s="135"/>
      <c r="KYS42" s="135"/>
      <c r="KYT42" s="135"/>
      <c r="KYU42" s="135"/>
      <c r="KYV42" s="135"/>
      <c r="KYW42" s="135"/>
      <c r="KYX42" s="135"/>
      <c r="KYY42" s="135"/>
      <c r="KYZ42" s="135"/>
      <c r="KZA42" s="135"/>
      <c r="KZB42" s="135"/>
      <c r="KZC42" s="135"/>
      <c r="KZD42" s="135"/>
      <c r="KZE42" s="135"/>
      <c r="KZF42" s="135"/>
      <c r="KZG42" s="135"/>
      <c r="KZH42" s="135"/>
      <c r="KZI42" s="135"/>
      <c r="KZJ42" s="135"/>
      <c r="KZK42" s="135"/>
      <c r="KZL42" s="135"/>
      <c r="KZM42" s="135"/>
      <c r="KZN42" s="135"/>
      <c r="KZO42" s="135"/>
      <c r="KZP42" s="135"/>
      <c r="KZQ42" s="135"/>
      <c r="KZR42" s="135"/>
      <c r="KZS42" s="135"/>
      <c r="KZT42" s="135"/>
      <c r="KZU42" s="135"/>
      <c r="KZV42" s="135"/>
      <c r="KZW42" s="135"/>
      <c r="KZX42" s="135"/>
      <c r="KZY42" s="135"/>
      <c r="KZZ42" s="135"/>
      <c r="LAA42" s="135"/>
      <c r="LAB42" s="135"/>
      <c r="LAC42" s="135"/>
      <c r="LAD42" s="135"/>
      <c r="LAE42" s="135"/>
      <c r="LAF42" s="135"/>
      <c r="LAG42" s="135"/>
      <c r="LAH42" s="135"/>
      <c r="LAI42" s="135"/>
      <c r="LAJ42" s="135"/>
      <c r="LAK42" s="135"/>
      <c r="LAL42" s="135"/>
      <c r="LAM42" s="135"/>
      <c r="LAN42" s="135"/>
      <c r="LAO42" s="135"/>
      <c r="LAP42" s="135"/>
      <c r="LAQ42" s="135"/>
      <c r="LAR42" s="135"/>
      <c r="LAS42" s="135"/>
      <c r="LAT42" s="135"/>
      <c r="LAU42" s="135"/>
      <c r="LAV42" s="135"/>
      <c r="LAW42" s="135"/>
      <c r="LAX42" s="135"/>
      <c r="LAY42" s="135"/>
      <c r="LAZ42" s="135"/>
      <c r="LBA42" s="135"/>
      <c r="LBB42" s="135"/>
      <c r="LBC42" s="135"/>
      <c r="LBD42" s="135"/>
      <c r="LBE42" s="135"/>
      <c r="LBF42" s="135"/>
      <c r="LBG42" s="135"/>
      <c r="LBH42" s="135"/>
      <c r="LBI42" s="135"/>
      <c r="LBJ42" s="135"/>
      <c r="LBK42" s="135"/>
      <c r="LBL42" s="135"/>
      <c r="LBM42" s="135"/>
      <c r="LBN42" s="135"/>
      <c r="LBO42" s="135"/>
      <c r="LBP42" s="135"/>
      <c r="LBQ42" s="135"/>
      <c r="LBR42" s="135"/>
      <c r="LBS42" s="135"/>
      <c r="LBT42" s="135"/>
      <c r="LBU42" s="135"/>
      <c r="LBV42" s="135"/>
      <c r="LBW42" s="135"/>
      <c r="LBX42" s="135"/>
      <c r="LBY42" s="135"/>
      <c r="LBZ42" s="135"/>
      <c r="LCA42" s="135"/>
      <c r="LCB42" s="135"/>
      <c r="LCC42" s="135"/>
      <c r="LCD42" s="135"/>
      <c r="LCE42" s="135"/>
      <c r="LCF42" s="135"/>
      <c r="LCG42" s="135"/>
      <c r="LCH42" s="135"/>
      <c r="LCI42" s="135"/>
      <c r="LCJ42" s="135"/>
      <c r="LCK42" s="135"/>
      <c r="LCL42" s="135"/>
      <c r="LCM42" s="135"/>
      <c r="LCN42" s="135"/>
      <c r="LCO42" s="135"/>
      <c r="LCP42" s="135"/>
      <c r="LCQ42" s="135"/>
      <c r="LCR42" s="135"/>
      <c r="LCS42" s="135"/>
      <c r="LCT42" s="135"/>
      <c r="LCU42" s="135"/>
      <c r="LCV42" s="135"/>
      <c r="LCW42" s="135"/>
      <c r="LCX42" s="135"/>
      <c r="LCY42" s="135"/>
      <c r="LCZ42" s="135"/>
      <c r="LDA42" s="135"/>
      <c r="LDB42" s="135"/>
      <c r="LDC42" s="135"/>
      <c r="LDD42" s="135"/>
      <c r="LDE42" s="135"/>
      <c r="LDF42" s="135"/>
      <c r="LDG42" s="135"/>
      <c r="LDH42" s="135"/>
      <c r="LDI42" s="135"/>
      <c r="LDJ42" s="135"/>
      <c r="LDK42" s="135"/>
      <c r="LDL42" s="135"/>
      <c r="LDM42" s="135"/>
      <c r="LDN42" s="135"/>
      <c r="LDO42" s="135"/>
      <c r="LDP42" s="135"/>
      <c r="LDQ42" s="135"/>
      <c r="LDR42" s="135"/>
      <c r="LDS42" s="135"/>
      <c r="LDT42" s="135"/>
      <c r="LDU42" s="135"/>
      <c r="LDV42" s="135"/>
      <c r="LDW42" s="135"/>
      <c r="LDX42" s="135"/>
      <c r="LDY42" s="135"/>
      <c r="LDZ42" s="135"/>
      <c r="LEA42" s="135"/>
      <c r="LEB42" s="135"/>
      <c r="LEC42" s="135"/>
      <c r="LED42" s="135"/>
      <c r="LEE42" s="135"/>
      <c r="LEF42" s="135"/>
      <c r="LEG42" s="135"/>
      <c r="LEH42" s="135"/>
      <c r="LEI42" s="135"/>
      <c r="LEJ42" s="135"/>
      <c r="LEK42" s="135"/>
      <c r="LEL42" s="135"/>
      <c r="LEM42" s="135"/>
      <c r="LEN42" s="135"/>
      <c r="LEO42" s="135"/>
      <c r="LEP42" s="135"/>
      <c r="LEQ42" s="135"/>
      <c r="LER42" s="135"/>
      <c r="LES42" s="135"/>
      <c r="LET42" s="135"/>
      <c r="LEU42" s="135"/>
      <c r="LEV42" s="135"/>
      <c r="LEW42" s="135"/>
      <c r="LEX42" s="135"/>
      <c r="LEY42" s="135"/>
      <c r="LEZ42" s="135"/>
      <c r="LFA42" s="135"/>
      <c r="LFB42" s="135"/>
      <c r="LFC42" s="135"/>
      <c r="LFD42" s="135"/>
      <c r="LFE42" s="135"/>
      <c r="LFF42" s="135"/>
      <c r="LFG42" s="135"/>
      <c r="LFH42" s="135"/>
      <c r="LFI42" s="135"/>
      <c r="LFJ42" s="135"/>
      <c r="LFK42" s="135"/>
      <c r="LFL42" s="135"/>
      <c r="LFM42" s="135"/>
      <c r="LFN42" s="135"/>
      <c r="LFO42" s="135"/>
      <c r="LFP42" s="135"/>
      <c r="LFQ42" s="135"/>
      <c r="LFR42" s="135"/>
      <c r="LFS42" s="135"/>
      <c r="LFT42" s="135"/>
      <c r="LFU42" s="135"/>
      <c r="LFV42" s="135"/>
      <c r="LFW42" s="135"/>
      <c r="LFX42" s="135"/>
      <c r="LFY42" s="135"/>
      <c r="LFZ42" s="135"/>
      <c r="LGA42" s="135"/>
      <c r="LGB42" s="135"/>
      <c r="LGC42" s="135"/>
      <c r="LGD42" s="135"/>
      <c r="LGE42" s="135"/>
      <c r="LGF42" s="135"/>
      <c r="LGG42" s="135"/>
      <c r="LGH42" s="135"/>
      <c r="LGI42" s="135"/>
      <c r="LGJ42" s="135"/>
      <c r="LGK42" s="135"/>
      <c r="LGL42" s="135"/>
      <c r="LGM42" s="135"/>
      <c r="LGN42" s="135"/>
      <c r="LGO42" s="135"/>
      <c r="LGP42" s="135"/>
      <c r="LGQ42" s="135"/>
      <c r="LGR42" s="135"/>
      <c r="LGS42" s="135"/>
      <c r="LGT42" s="135"/>
      <c r="LGU42" s="135"/>
      <c r="LGV42" s="135"/>
      <c r="LGW42" s="135"/>
      <c r="LGX42" s="135"/>
      <c r="LGY42" s="135"/>
      <c r="LGZ42" s="135"/>
      <c r="LHA42" s="135"/>
      <c r="LHB42" s="135"/>
      <c r="LHC42" s="135"/>
      <c r="LHD42" s="135"/>
      <c r="LHE42" s="135"/>
      <c r="LHF42" s="135"/>
      <c r="LHG42" s="135"/>
      <c r="LHH42" s="135"/>
      <c r="LHI42" s="135"/>
      <c r="LHJ42" s="135"/>
      <c r="LHK42" s="135"/>
      <c r="LHL42" s="135"/>
      <c r="LHM42" s="135"/>
      <c r="LHN42" s="135"/>
      <c r="LHO42" s="135"/>
      <c r="LHP42" s="135"/>
      <c r="LHQ42" s="135"/>
      <c r="LHR42" s="135"/>
      <c r="LHS42" s="135"/>
      <c r="LHT42" s="135"/>
      <c r="LHU42" s="135"/>
      <c r="LHV42" s="135"/>
      <c r="LHW42" s="135"/>
      <c r="LHX42" s="135"/>
      <c r="LHY42" s="135"/>
      <c r="LHZ42" s="135"/>
      <c r="LIA42" s="135"/>
      <c r="LIB42" s="135"/>
      <c r="LIC42" s="135"/>
      <c r="LID42" s="135"/>
      <c r="LIE42" s="135"/>
      <c r="LIF42" s="135"/>
      <c r="LIG42" s="135"/>
      <c r="LIH42" s="135"/>
      <c r="LII42" s="135"/>
      <c r="LIJ42" s="135"/>
      <c r="LIK42" s="135"/>
      <c r="LIL42" s="135"/>
      <c r="LIM42" s="135"/>
      <c r="LIN42" s="135"/>
      <c r="LIO42" s="135"/>
      <c r="LIP42" s="135"/>
      <c r="LIQ42" s="135"/>
      <c r="LIR42" s="135"/>
      <c r="LIS42" s="135"/>
      <c r="LIT42" s="135"/>
      <c r="LIU42" s="135"/>
      <c r="LIV42" s="135"/>
      <c r="LIW42" s="135"/>
      <c r="LIX42" s="135"/>
      <c r="LIY42" s="135"/>
      <c r="LIZ42" s="135"/>
      <c r="LJA42" s="135"/>
      <c r="LJB42" s="135"/>
      <c r="LJC42" s="135"/>
      <c r="LJD42" s="135"/>
      <c r="LJE42" s="135"/>
      <c r="LJF42" s="135"/>
      <c r="LJG42" s="135"/>
      <c r="LJH42" s="135"/>
      <c r="LJI42" s="135"/>
      <c r="LJJ42" s="135"/>
      <c r="LJK42" s="135"/>
      <c r="LJL42" s="135"/>
      <c r="LJM42" s="135"/>
      <c r="LJN42" s="135"/>
      <c r="LJO42" s="135"/>
      <c r="LJP42" s="135"/>
      <c r="LJQ42" s="135"/>
      <c r="LJR42" s="135"/>
      <c r="LJS42" s="135"/>
      <c r="LJT42" s="135"/>
      <c r="LJU42" s="135"/>
      <c r="LJV42" s="135"/>
      <c r="LJW42" s="135"/>
      <c r="LJX42" s="135"/>
      <c r="LJY42" s="135"/>
      <c r="LJZ42" s="135"/>
      <c r="LKA42" s="135"/>
      <c r="LKB42" s="135"/>
      <c r="LKC42" s="135"/>
      <c r="LKD42" s="135"/>
      <c r="LKE42" s="135"/>
      <c r="LKF42" s="135"/>
      <c r="LKG42" s="135"/>
      <c r="LKH42" s="135"/>
      <c r="LKI42" s="135"/>
      <c r="LKJ42" s="135"/>
      <c r="LKK42" s="135"/>
      <c r="LKL42" s="135"/>
      <c r="LKM42" s="135"/>
      <c r="LKN42" s="135"/>
      <c r="LKO42" s="135"/>
      <c r="LKP42" s="135"/>
      <c r="LKQ42" s="135"/>
      <c r="LKR42" s="135"/>
      <c r="LKS42" s="135"/>
      <c r="LKT42" s="135"/>
      <c r="LKU42" s="135"/>
      <c r="LKV42" s="135"/>
      <c r="LKW42" s="135"/>
      <c r="LKX42" s="135"/>
      <c r="LKY42" s="135"/>
      <c r="LKZ42" s="135"/>
      <c r="LLA42" s="135"/>
      <c r="LLB42" s="135"/>
      <c r="LLC42" s="135"/>
      <c r="LLD42" s="135"/>
      <c r="LLE42" s="135"/>
      <c r="LLF42" s="135"/>
      <c r="LLG42" s="135"/>
      <c r="LLH42" s="135"/>
      <c r="LLI42" s="135"/>
      <c r="LLJ42" s="135"/>
      <c r="LLK42" s="135"/>
      <c r="LLL42" s="135"/>
      <c r="LLM42" s="135"/>
      <c r="LLN42" s="135"/>
      <c r="LLO42" s="135"/>
      <c r="LLP42" s="135"/>
      <c r="LLQ42" s="135"/>
      <c r="LLR42" s="135"/>
      <c r="LLS42" s="135"/>
      <c r="LLT42" s="135"/>
      <c r="LLU42" s="135"/>
      <c r="LLV42" s="135"/>
      <c r="LLW42" s="135"/>
      <c r="LLX42" s="135"/>
      <c r="LLY42" s="135"/>
      <c r="LLZ42" s="135"/>
      <c r="LMA42" s="135"/>
      <c r="LMB42" s="135"/>
      <c r="LMC42" s="135"/>
      <c r="LMD42" s="135"/>
      <c r="LME42" s="135"/>
      <c r="LMF42" s="135"/>
      <c r="LMG42" s="135"/>
      <c r="LMH42" s="135"/>
      <c r="LMI42" s="135"/>
      <c r="LMJ42" s="135"/>
      <c r="LMK42" s="135"/>
      <c r="LML42" s="135"/>
      <c r="LMM42" s="135"/>
      <c r="LMN42" s="135"/>
      <c r="LMO42" s="135"/>
      <c r="LMP42" s="135"/>
      <c r="LMQ42" s="135"/>
      <c r="LMR42" s="135"/>
      <c r="LMS42" s="135"/>
      <c r="LMT42" s="135"/>
      <c r="LMU42" s="135"/>
      <c r="LMV42" s="135"/>
      <c r="LMW42" s="135"/>
      <c r="LMX42" s="135"/>
      <c r="LMY42" s="135"/>
      <c r="LMZ42" s="135"/>
      <c r="LNA42" s="135"/>
      <c r="LNB42" s="135"/>
      <c r="LNC42" s="135"/>
      <c r="LND42" s="135"/>
      <c r="LNE42" s="135"/>
      <c r="LNF42" s="135"/>
      <c r="LNG42" s="135"/>
      <c r="LNH42" s="135"/>
      <c r="LNI42" s="135"/>
      <c r="LNJ42" s="135"/>
      <c r="LNK42" s="135"/>
      <c r="LNL42" s="135"/>
      <c r="LNM42" s="135"/>
      <c r="LNN42" s="135"/>
      <c r="LNO42" s="135"/>
      <c r="LNP42" s="135"/>
      <c r="LNQ42" s="135"/>
      <c r="LNR42" s="135"/>
      <c r="LNS42" s="135"/>
      <c r="LNT42" s="135"/>
      <c r="LNU42" s="135"/>
      <c r="LNV42" s="135"/>
      <c r="LNW42" s="135"/>
      <c r="LNX42" s="135"/>
      <c r="LNY42" s="135"/>
      <c r="LNZ42" s="135"/>
      <c r="LOA42" s="135"/>
      <c r="LOB42" s="135"/>
      <c r="LOC42" s="135"/>
      <c r="LOD42" s="135"/>
      <c r="LOE42" s="135"/>
      <c r="LOF42" s="135"/>
      <c r="LOG42" s="135"/>
      <c r="LOH42" s="135"/>
      <c r="LOI42" s="135"/>
      <c r="LOJ42" s="135"/>
      <c r="LOK42" s="135"/>
      <c r="LOL42" s="135"/>
      <c r="LOM42" s="135"/>
      <c r="LON42" s="135"/>
      <c r="LOO42" s="135"/>
      <c r="LOP42" s="135"/>
      <c r="LOQ42" s="135"/>
      <c r="LOR42" s="135"/>
      <c r="LOS42" s="135"/>
      <c r="LOT42" s="135"/>
      <c r="LOU42" s="135"/>
      <c r="LOV42" s="135"/>
      <c r="LOW42" s="135"/>
      <c r="LOX42" s="135"/>
      <c r="LOY42" s="135"/>
      <c r="LOZ42" s="135"/>
      <c r="LPA42" s="135"/>
      <c r="LPB42" s="135"/>
      <c r="LPC42" s="135"/>
      <c r="LPD42" s="135"/>
      <c r="LPE42" s="135"/>
      <c r="LPF42" s="135"/>
      <c r="LPG42" s="135"/>
      <c r="LPH42" s="135"/>
      <c r="LPI42" s="135"/>
      <c r="LPJ42" s="135"/>
      <c r="LPK42" s="135"/>
      <c r="LPL42" s="135"/>
      <c r="LPM42" s="135"/>
      <c r="LPN42" s="135"/>
      <c r="LPO42" s="135"/>
      <c r="LPP42" s="135"/>
      <c r="LPQ42" s="135"/>
      <c r="LPR42" s="135"/>
      <c r="LPS42" s="135"/>
      <c r="LPT42" s="135"/>
      <c r="LPU42" s="135"/>
      <c r="LPV42" s="135"/>
      <c r="LPW42" s="135"/>
      <c r="LPX42" s="135"/>
      <c r="LPY42" s="135"/>
      <c r="LPZ42" s="135"/>
      <c r="LQA42" s="135"/>
      <c r="LQB42" s="135"/>
      <c r="LQC42" s="135"/>
      <c r="LQD42" s="135"/>
      <c r="LQE42" s="135"/>
      <c r="LQF42" s="135"/>
      <c r="LQG42" s="135"/>
      <c r="LQH42" s="135"/>
      <c r="LQI42" s="135"/>
      <c r="LQJ42" s="135"/>
      <c r="LQK42" s="135"/>
      <c r="LQL42" s="135"/>
      <c r="LQM42" s="135"/>
      <c r="LQN42" s="135"/>
      <c r="LQO42" s="135"/>
      <c r="LQP42" s="135"/>
      <c r="LQQ42" s="135"/>
      <c r="LQR42" s="135"/>
      <c r="LQS42" s="135"/>
      <c r="LQT42" s="135"/>
      <c r="LQU42" s="135"/>
      <c r="LQV42" s="135"/>
      <c r="LQW42" s="135"/>
      <c r="LQX42" s="135"/>
      <c r="LQY42" s="135"/>
      <c r="LQZ42" s="135"/>
      <c r="LRA42" s="135"/>
      <c r="LRB42" s="135"/>
      <c r="LRC42" s="135"/>
      <c r="LRD42" s="135"/>
      <c r="LRE42" s="135"/>
      <c r="LRF42" s="135"/>
      <c r="LRG42" s="135"/>
      <c r="LRH42" s="135"/>
      <c r="LRI42" s="135"/>
      <c r="LRJ42" s="135"/>
      <c r="LRK42" s="135"/>
      <c r="LRL42" s="135"/>
      <c r="LRM42" s="135"/>
      <c r="LRN42" s="135"/>
      <c r="LRO42" s="135"/>
      <c r="LRP42" s="135"/>
      <c r="LRQ42" s="135"/>
      <c r="LRR42" s="135"/>
      <c r="LRS42" s="135"/>
      <c r="LRT42" s="135"/>
      <c r="LRU42" s="135"/>
      <c r="LRV42" s="135"/>
      <c r="LRW42" s="135"/>
      <c r="LRX42" s="135"/>
      <c r="LRY42" s="135"/>
      <c r="LRZ42" s="135"/>
      <c r="LSA42" s="135"/>
      <c r="LSB42" s="135"/>
      <c r="LSC42" s="135"/>
      <c r="LSD42" s="135"/>
      <c r="LSE42" s="135"/>
      <c r="LSF42" s="135"/>
      <c r="LSG42" s="135"/>
      <c r="LSH42" s="135"/>
      <c r="LSI42" s="135"/>
      <c r="LSJ42" s="135"/>
      <c r="LSK42" s="135"/>
      <c r="LSL42" s="135"/>
      <c r="LSM42" s="135"/>
      <c r="LSN42" s="135"/>
      <c r="LSO42" s="135"/>
      <c r="LSP42" s="135"/>
      <c r="LSQ42" s="135"/>
      <c r="LSR42" s="135"/>
      <c r="LSS42" s="135"/>
      <c r="LST42" s="135"/>
      <c r="LSU42" s="135"/>
      <c r="LSV42" s="135"/>
      <c r="LSW42" s="135"/>
      <c r="LSX42" s="135"/>
      <c r="LSY42" s="135"/>
      <c r="LSZ42" s="135"/>
      <c r="LTA42" s="135"/>
      <c r="LTB42" s="135"/>
      <c r="LTC42" s="135"/>
      <c r="LTD42" s="135"/>
      <c r="LTE42" s="135"/>
      <c r="LTF42" s="135"/>
      <c r="LTG42" s="135"/>
      <c r="LTH42" s="135"/>
      <c r="LTI42" s="135"/>
      <c r="LTJ42" s="135"/>
      <c r="LTK42" s="135"/>
      <c r="LTL42" s="135"/>
      <c r="LTM42" s="135"/>
      <c r="LTN42" s="135"/>
      <c r="LTO42" s="135"/>
      <c r="LTP42" s="135"/>
      <c r="LTQ42" s="135"/>
      <c r="LTR42" s="135"/>
      <c r="LTS42" s="135"/>
      <c r="LTT42" s="135"/>
      <c r="LTU42" s="135"/>
      <c r="LTV42" s="135"/>
      <c r="LTW42" s="135"/>
      <c r="LTX42" s="135"/>
      <c r="LTY42" s="135"/>
      <c r="LTZ42" s="135"/>
      <c r="LUA42" s="135"/>
      <c r="LUB42" s="135"/>
      <c r="LUC42" s="135"/>
      <c r="LUD42" s="135"/>
      <c r="LUE42" s="135"/>
      <c r="LUF42" s="135"/>
      <c r="LUG42" s="135"/>
      <c r="LUH42" s="135"/>
      <c r="LUI42" s="135"/>
      <c r="LUJ42" s="135"/>
      <c r="LUK42" s="135"/>
      <c r="LUL42" s="135"/>
      <c r="LUM42" s="135"/>
      <c r="LUN42" s="135"/>
      <c r="LUO42" s="135"/>
      <c r="LUP42" s="135"/>
      <c r="LUQ42" s="135"/>
      <c r="LUR42" s="135"/>
      <c r="LUS42" s="135"/>
      <c r="LUT42" s="135"/>
      <c r="LUU42" s="135"/>
      <c r="LUV42" s="135"/>
      <c r="LUW42" s="135"/>
      <c r="LUX42" s="135"/>
      <c r="LUY42" s="135"/>
      <c r="LUZ42" s="135"/>
      <c r="LVA42" s="135"/>
      <c r="LVB42" s="135"/>
      <c r="LVC42" s="135"/>
      <c r="LVD42" s="135"/>
      <c r="LVE42" s="135"/>
      <c r="LVF42" s="135"/>
      <c r="LVG42" s="135"/>
      <c r="LVH42" s="135"/>
      <c r="LVI42" s="135"/>
      <c r="LVJ42" s="135"/>
      <c r="LVK42" s="135"/>
      <c r="LVL42" s="135"/>
      <c r="LVM42" s="135"/>
      <c r="LVN42" s="135"/>
      <c r="LVO42" s="135"/>
      <c r="LVP42" s="135"/>
      <c r="LVQ42" s="135"/>
      <c r="LVR42" s="135"/>
      <c r="LVS42" s="135"/>
      <c r="LVT42" s="135"/>
      <c r="LVU42" s="135"/>
      <c r="LVV42" s="135"/>
      <c r="LVW42" s="135"/>
      <c r="LVX42" s="135"/>
      <c r="LVY42" s="135"/>
      <c r="LVZ42" s="135"/>
      <c r="LWA42" s="135"/>
      <c r="LWB42" s="135"/>
      <c r="LWC42" s="135"/>
      <c r="LWD42" s="135"/>
      <c r="LWE42" s="135"/>
      <c r="LWF42" s="135"/>
      <c r="LWG42" s="135"/>
      <c r="LWH42" s="135"/>
      <c r="LWI42" s="135"/>
      <c r="LWJ42" s="135"/>
      <c r="LWK42" s="135"/>
      <c r="LWL42" s="135"/>
      <c r="LWM42" s="135"/>
      <c r="LWN42" s="135"/>
      <c r="LWO42" s="135"/>
      <c r="LWP42" s="135"/>
      <c r="LWQ42" s="135"/>
      <c r="LWR42" s="135"/>
      <c r="LWS42" s="135"/>
      <c r="LWT42" s="135"/>
      <c r="LWU42" s="135"/>
      <c r="LWV42" s="135"/>
      <c r="LWW42" s="135"/>
      <c r="LWX42" s="135"/>
      <c r="LWY42" s="135"/>
      <c r="LWZ42" s="135"/>
      <c r="LXA42" s="135"/>
      <c r="LXB42" s="135"/>
      <c r="LXC42" s="135"/>
      <c r="LXD42" s="135"/>
      <c r="LXE42" s="135"/>
      <c r="LXF42" s="135"/>
      <c r="LXG42" s="135"/>
      <c r="LXH42" s="135"/>
      <c r="LXI42" s="135"/>
      <c r="LXJ42" s="135"/>
      <c r="LXK42" s="135"/>
      <c r="LXL42" s="135"/>
      <c r="LXM42" s="135"/>
      <c r="LXN42" s="135"/>
      <c r="LXO42" s="135"/>
      <c r="LXP42" s="135"/>
      <c r="LXQ42" s="135"/>
      <c r="LXR42" s="135"/>
      <c r="LXS42" s="135"/>
      <c r="LXT42" s="135"/>
      <c r="LXU42" s="135"/>
      <c r="LXV42" s="135"/>
      <c r="LXW42" s="135"/>
      <c r="LXX42" s="135"/>
      <c r="LXY42" s="135"/>
      <c r="LXZ42" s="135"/>
      <c r="LYA42" s="135"/>
      <c r="LYB42" s="135"/>
      <c r="LYC42" s="135"/>
      <c r="LYD42" s="135"/>
      <c r="LYE42" s="135"/>
      <c r="LYF42" s="135"/>
      <c r="LYG42" s="135"/>
      <c r="LYH42" s="135"/>
      <c r="LYI42" s="135"/>
      <c r="LYJ42" s="135"/>
      <c r="LYK42" s="135"/>
      <c r="LYL42" s="135"/>
      <c r="LYM42" s="135"/>
      <c r="LYN42" s="135"/>
      <c r="LYO42" s="135"/>
      <c r="LYP42" s="135"/>
      <c r="LYQ42" s="135"/>
      <c r="LYR42" s="135"/>
      <c r="LYS42" s="135"/>
      <c r="LYT42" s="135"/>
      <c r="LYU42" s="135"/>
      <c r="LYV42" s="135"/>
      <c r="LYW42" s="135"/>
      <c r="LYX42" s="135"/>
      <c r="LYY42" s="135"/>
      <c r="LYZ42" s="135"/>
      <c r="LZA42" s="135"/>
      <c r="LZB42" s="135"/>
      <c r="LZC42" s="135"/>
      <c r="LZD42" s="135"/>
      <c r="LZE42" s="135"/>
      <c r="LZF42" s="135"/>
      <c r="LZG42" s="135"/>
      <c r="LZH42" s="135"/>
      <c r="LZI42" s="135"/>
      <c r="LZJ42" s="135"/>
      <c r="LZK42" s="135"/>
      <c r="LZL42" s="135"/>
      <c r="LZM42" s="135"/>
      <c r="LZN42" s="135"/>
      <c r="LZO42" s="135"/>
      <c r="LZP42" s="135"/>
      <c r="LZQ42" s="135"/>
      <c r="LZR42" s="135"/>
      <c r="LZS42" s="135"/>
      <c r="LZT42" s="135"/>
      <c r="LZU42" s="135"/>
      <c r="LZV42" s="135"/>
      <c r="LZW42" s="135"/>
      <c r="LZX42" s="135"/>
      <c r="LZY42" s="135"/>
      <c r="LZZ42" s="135"/>
      <c r="MAA42" s="135"/>
      <c r="MAB42" s="135"/>
      <c r="MAC42" s="135"/>
      <c r="MAD42" s="135"/>
      <c r="MAE42" s="135"/>
      <c r="MAF42" s="135"/>
      <c r="MAG42" s="135"/>
      <c r="MAH42" s="135"/>
      <c r="MAI42" s="135"/>
      <c r="MAJ42" s="135"/>
      <c r="MAK42" s="135"/>
      <c r="MAL42" s="135"/>
      <c r="MAM42" s="135"/>
      <c r="MAN42" s="135"/>
      <c r="MAO42" s="135"/>
      <c r="MAP42" s="135"/>
      <c r="MAQ42" s="135"/>
      <c r="MAR42" s="135"/>
      <c r="MAS42" s="135"/>
      <c r="MAT42" s="135"/>
      <c r="MAU42" s="135"/>
      <c r="MAV42" s="135"/>
      <c r="MAW42" s="135"/>
      <c r="MAX42" s="135"/>
      <c r="MAY42" s="135"/>
      <c r="MAZ42" s="135"/>
      <c r="MBA42" s="135"/>
      <c r="MBB42" s="135"/>
      <c r="MBC42" s="135"/>
      <c r="MBD42" s="135"/>
      <c r="MBE42" s="135"/>
      <c r="MBF42" s="135"/>
      <c r="MBG42" s="135"/>
      <c r="MBH42" s="135"/>
      <c r="MBI42" s="135"/>
      <c r="MBJ42" s="135"/>
      <c r="MBK42" s="135"/>
      <c r="MBL42" s="135"/>
      <c r="MBM42" s="135"/>
      <c r="MBN42" s="135"/>
      <c r="MBO42" s="135"/>
      <c r="MBP42" s="135"/>
      <c r="MBQ42" s="135"/>
      <c r="MBR42" s="135"/>
      <c r="MBS42" s="135"/>
      <c r="MBT42" s="135"/>
      <c r="MBU42" s="135"/>
      <c r="MBV42" s="135"/>
      <c r="MBW42" s="135"/>
      <c r="MBX42" s="135"/>
      <c r="MBY42" s="135"/>
      <c r="MBZ42" s="135"/>
      <c r="MCA42" s="135"/>
      <c r="MCB42" s="135"/>
      <c r="MCC42" s="135"/>
      <c r="MCD42" s="135"/>
      <c r="MCE42" s="135"/>
      <c r="MCF42" s="135"/>
      <c r="MCG42" s="135"/>
      <c r="MCH42" s="135"/>
      <c r="MCI42" s="135"/>
      <c r="MCJ42" s="135"/>
      <c r="MCK42" s="135"/>
      <c r="MCL42" s="135"/>
      <c r="MCM42" s="135"/>
      <c r="MCN42" s="135"/>
      <c r="MCO42" s="135"/>
      <c r="MCP42" s="135"/>
      <c r="MCQ42" s="135"/>
      <c r="MCR42" s="135"/>
      <c r="MCS42" s="135"/>
      <c r="MCT42" s="135"/>
      <c r="MCU42" s="135"/>
      <c r="MCV42" s="135"/>
      <c r="MCW42" s="135"/>
      <c r="MCX42" s="135"/>
      <c r="MCY42" s="135"/>
      <c r="MCZ42" s="135"/>
      <c r="MDA42" s="135"/>
      <c r="MDB42" s="135"/>
      <c r="MDC42" s="135"/>
      <c r="MDD42" s="135"/>
      <c r="MDE42" s="135"/>
      <c r="MDF42" s="135"/>
      <c r="MDG42" s="135"/>
      <c r="MDH42" s="135"/>
      <c r="MDI42" s="135"/>
      <c r="MDJ42" s="135"/>
      <c r="MDK42" s="135"/>
      <c r="MDL42" s="135"/>
      <c r="MDM42" s="135"/>
      <c r="MDN42" s="135"/>
      <c r="MDO42" s="135"/>
      <c r="MDP42" s="135"/>
      <c r="MDQ42" s="135"/>
      <c r="MDR42" s="135"/>
      <c r="MDS42" s="135"/>
      <c r="MDT42" s="135"/>
      <c r="MDU42" s="135"/>
      <c r="MDV42" s="135"/>
      <c r="MDW42" s="135"/>
      <c r="MDX42" s="135"/>
      <c r="MDY42" s="135"/>
      <c r="MDZ42" s="135"/>
      <c r="MEA42" s="135"/>
      <c r="MEB42" s="135"/>
      <c r="MEC42" s="135"/>
      <c r="MED42" s="135"/>
      <c r="MEE42" s="135"/>
      <c r="MEF42" s="135"/>
      <c r="MEG42" s="135"/>
      <c r="MEH42" s="135"/>
      <c r="MEI42" s="135"/>
      <c r="MEJ42" s="135"/>
      <c r="MEK42" s="135"/>
      <c r="MEL42" s="135"/>
      <c r="MEM42" s="135"/>
      <c r="MEN42" s="135"/>
      <c r="MEO42" s="135"/>
      <c r="MEP42" s="135"/>
      <c r="MEQ42" s="135"/>
      <c r="MER42" s="135"/>
      <c r="MES42" s="135"/>
      <c r="MET42" s="135"/>
      <c r="MEU42" s="135"/>
      <c r="MEV42" s="135"/>
      <c r="MEW42" s="135"/>
      <c r="MEX42" s="135"/>
      <c r="MEY42" s="135"/>
      <c r="MEZ42" s="135"/>
      <c r="MFA42" s="135"/>
      <c r="MFB42" s="135"/>
      <c r="MFC42" s="135"/>
      <c r="MFD42" s="135"/>
      <c r="MFE42" s="135"/>
      <c r="MFF42" s="135"/>
      <c r="MFG42" s="135"/>
      <c r="MFH42" s="135"/>
      <c r="MFI42" s="135"/>
      <c r="MFJ42" s="135"/>
      <c r="MFK42" s="135"/>
      <c r="MFL42" s="135"/>
      <c r="MFM42" s="135"/>
      <c r="MFN42" s="135"/>
      <c r="MFO42" s="135"/>
      <c r="MFP42" s="135"/>
      <c r="MFQ42" s="135"/>
      <c r="MFR42" s="135"/>
      <c r="MFS42" s="135"/>
      <c r="MFT42" s="135"/>
      <c r="MFU42" s="135"/>
      <c r="MFV42" s="135"/>
      <c r="MFW42" s="135"/>
      <c r="MFX42" s="135"/>
      <c r="MFY42" s="135"/>
      <c r="MFZ42" s="135"/>
      <c r="MGA42" s="135"/>
      <c r="MGB42" s="135"/>
      <c r="MGC42" s="135"/>
      <c r="MGD42" s="135"/>
      <c r="MGE42" s="135"/>
      <c r="MGF42" s="135"/>
      <c r="MGG42" s="135"/>
      <c r="MGH42" s="135"/>
      <c r="MGI42" s="135"/>
      <c r="MGJ42" s="135"/>
      <c r="MGK42" s="135"/>
      <c r="MGL42" s="135"/>
      <c r="MGM42" s="135"/>
      <c r="MGN42" s="135"/>
      <c r="MGO42" s="135"/>
      <c r="MGP42" s="135"/>
      <c r="MGQ42" s="135"/>
      <c r="MGR42" s="135"/>
      <c r="MGS42" s="135"/>
      <c r="MGT42" s="135"/>
      <c r="MGU42" s="135"/>
      <c r="MGV42" s="135"/>
      <c r="MGW42" s="135"/>
      <c r="MGX42" s="135"/>
      <c r="MGY42" s="135"/>
      <c r="MGZ42" s="135"/>
      <c r="MHA42" s="135"/>
      <c r="MHB42" s="135"/>
      <c r="MHC42" s="135"/>
      <c r="MHD42" s="135"/>
      <c r="MHE42" s="135"/>
      <c r="MHF42" s="135"/>
      <c r="MHG42" s="135"/>
      <c r="MHH42" s="135"/>
      <c r="MHI42" s="135"/>
      <c r="MHJ42" s="135"/>
      <c r="MHK42" s="135"/>
      <c r="MHL42" s="135"/>
      <c r="MHM42" s="135"/>
      <c r="MHN42" s="135"/>
      <c r="MHO42" s="135"/>
      <c r="MHP42" s="135"/>
      <c r="MHQ42" s="135"/>
      <c r="MHR42" s="135"/>
      <c r="MHS42" s="135"/>
      <c r="MHT42" s="135"/>
      <c r="MHU42" s="135"/>
      <c r="MHV42" s="135"/>
      <c r="MHW42" s="135"/>
      <c r="MHX42" s="135"/>
      <c r="MHY42" s="135"/>
      <c r="MHZ42" s="135"/>
      <c r="MIA42" s="135"/>
      <c r="MIB42" s="135"/>
      <c r="MIC42" s="135"/>
      <c r="MID42" s="135"/>
      <c r="MIE42" s="135"/>
      <c r="MIF42" s="135"/>
      <c r="MIG42" s="135"/>
      <c r="MIH42" s="135"/>
      <c r="MII42" s="135"/>
      <c r="MIJ42" s="135"/>
      <c r="MIK42" s="135"/>
      <c r="MIL42" s="135"/>
      <c r="MIM42" s="135"/>
      <c r="MIN42" s="135"/>
      <c r="MIO42" s="135"/>
      <c r="MIP42" s="135"/>
      <c r="MIQ42" s="135"/>
      <c r="MIR42" s="135"/>
      <c r="MIS42" s="135"/>
      <c r="MIT42" s="135"/>
      <c r="MIU42" s="135"/>
      <c r="MIV42" s="135"/>
      <c r="MIW42" s="135"/>
      <c r="MIX42" s="135"/>
      <c r="MIY42" s="135"/>
      <c r="MIZ42" s="135"/>
      <c r="MJA42" s="135"/>
      <c r="MJB42" s="135"/>
      <c r="MJC42" s="135"/>
      <c r="MJD42" s="135"/>
      <c r="MJE42" s="135"/>
      <c r="MJF42" s="135"/>
      <c r="MJG42" s="135"/>
      <c r="MJH42" s="135"/>
      <c r="MJI42" s="135"/>
      <c r="MJJ42" s="135"/>
      <c r="MJK42" s="135"/>
      <c r="MJL42" s="135"/>
      <c r="MJM42" s="135"/>
      <c r="MJN42" s="135"/>
      <c r="MJO42" s="135"/>
      <c r="MJP42" s="135"/>
      <c r="MJQ42" s="135"/>
      <c r="MJR42" s="135"/>
      <c r="MJS42" s="135"/>
      <c r="MJT42" s="135"/>
      <c r="MJU42" s="135"/>
      <c r="MJV42" s="135"/>
      <c r="MJW42" s="135"/>
      <c r="MJX42" s="135"/>
      <c r="MJY42" s="135"/>
      <c r="MJZ42" s="135"/>
      <c r="MKA42" s="135"/>
      <c r="MKB42" s="135"/>
      <c r="MKC42" s="135"/>
      <c r="MKD42" s="135"/>
      <c r="MKE42" s="135"/>
      <c r="MKF42" s="135"/>
      <c r="MKG42" s="135"/>
      <c r="MKH42" s="135"/>
      <c r="MKI42" s="135"/>
      <c r="MKJ42" s="135"/>
      <c r="MKK42" s="135"/>
      <c r="MKL42" s="135"/>
      <c r="MKM42" s="135"/>
      <c r="MKN42" s="135"/>
      <c r="MKO42" s="135"/>
      <c r="MKP42" s="135"/>
      <c r="MKQ42" s="135"/>
      <c r="MKR42" s="135"/>
      <c r="MKS42" s="135"/>
      <c r="MKT42" s="135"/>
      <c r="MKU42" s="135"/>
      <c r="MKV42" s="135"/>
      <c r="MKW42" s="135"/>
      <c r="MKX42" s="135"/>
      <c r="MKY42" s="135"/>
      <c r="MKZ42" s="135"/>
      <c r="MLA42" s="135"/>
      <c r="MLB42" s="135"/>
      <c r="MLC42" s="135"/>
      <c r="MLD42" s="135"/>
      <c r="MLE42" s="135"/>
      <c r="MLF42" s="135"/>
      <c r="MLG42" s="135"/>
      <c r="MLH42" s="135"/>
      <c r="MLI42" s="135"/>
      <c r="MLJ42" s="135"/>
      <c r="MLK42" s="135"/>
      <c r="MLL42" s="135"/>
      <c r="MLM42" s="135"/>
      <c r="MLN42" s="135"/>
      <c r="MLO42" s="135"/>
      <c r="MLP42" s="135"/>
      <c r="MLQ42" s="135"/>
      <c r="MLR42" s="135"/>
      <c r="MLS42" s="135"/>
      <c r="MLT42" s="135"/>
      <c r="MLU42" s="135"/>
      <c r="MLV42" s="135"/>
      <c r="MLW42" s="135"/>
      <c r="MLX42" s="135"/>
      <c r="MLY42" s="135"/>
      <c r="MLZ42" s="135"/>
      <c r="MMA42" s="135"/>
      <c r="MMB42" s="135"/>
      <c r="MMC42" s="135"/>
      <c r="MMD42" s="135"/>
      <c r="MME42" s="135"/>
      <c r="MMF42" s="135"/>
      <c r="MMG42" s="135"/>
      <c r="MMH42" s="135"/>
      <c r="MMI42" s="135"/>
      <c r="MMJ42" s="135"/>
      <c r="MMK42" s="135"/>
      <c r="MML42" s="135"/>
      <c r="MMM42" s="135"/>
      <c r="MMN42" s="135"/>
      <c r="MMO42" s="135"/>
      <c r="MMP42" s="135"/>
      <c r="MMQ42" s="135"/>
      <c r="MMR42" s="135"/>
      <c r="MMS42" s="135"/>
      <c r="MMT42" s="135"/>
      <c r="MMU42" s="135"/>
      <c r="MMV42" s="135"/>
      <c r="MMW42" s="135"/>
      <c r="MMX42" s="135"/>
      <c r="MMY42" s="135"/>
      <c r="MMZ42" s="135"/>
      <c r="MNA42" s="135"/>
      <c r="MNB42" s="135"/>
      <c r="MNC42" s="135"/>
      <c r="MND42" s="135"/>
      <c r="MNE42" s="135"/>
      <c r="MNF42" s="135"/>
      <c r="MNG42" s="135"/>
      <c r="MNH42" s="135"/>
      <c r="MNI42" s="135"/>
      <c r="MNJ42" s="135"/>
      <c r="MNK42" s="135"/>
      <c r="MNL42" s="135"/>
      <c r="MNM42" s="135"/>
      <c r="MNN42" s="135"/>
      <c r="MNO42" s="135"/>
      <c r="MNP42" s="135"/>
      <c r="MNQ42" s="135"/>
      <c r="MNR42" s="135"/>
      <c r="MNS42" s="135"/>
      <c r="MNT42" s="135"/>
      <c r="MNU42" s="135"/>
      <c r="MNV42" s="135"/>
      <c r="MNW42" s="135"/>
      <c r="MNX42" s="135"/>
      <c r="MNY42" s="135"/>
      <c r="MNZ42" s="135"/>
      <c r="MOA42" s="135"/>
      <c r="MOB42" s="135"/>
      <c r="MOC42" s="135"/>
      <c r="MOD42" s="135"/>
      <c r="MOE42" s="135"/>
      <c r="MOF42" s="135"/>
      <c r="MOG42" s="135"/>
      <c r="MOH42" s="135"/>
      <c r="MOI42" s="135"/>
      <c r="MOJ42" s="135"/>
      <c r="MOK42" s="135"/>
      <c r="MOL42" s="135"/>
      <c r="MOM42" s="135"/>
      <c r="MON42" s="135"/>
      <c r="MOO42" s="135"/>
      <c r="MOP42" s="135"/>
      <c r="MOQ42" s="135"/>
      <c r="MOR42" s="135"/>
      <c r="MOS42" s="135"/>
      <c r="MOT42" s="135"/>
      <c r="MOU42" s="135"/>
      <c r="MOV42" s="135"/>
      <c r="MOW42" s="135"/>
      <c r="MOX42" s="135"/>
      <c r="MOY42" s="135"/>
      <c r="MOZ42" s="135"/>
      <c r="MPA42" s="135"/>
      <c r="MPB42" s="135"/>
      <c r="MPC42" s="135"/>
      <c r="MPD42" s="135"/>
      <c r="MPE42" s="135"/>
      <c r="MPF42" s="135"/>
      <c r="MPG42" s="135"/>
      <c r="MPH42" s="135"/>
      <c r="MPI42" s="135"/>
      <c r="MPJ42" s="135"/>
      <c r="MPK42" s="135"/>
      <c r="MPL42" s="135"/>
      <c r="MPM42" s="135"/>
      <c r="MPN42" s="135"/>
      <c r="MPO42" s="135"/>
      <c r="MPP42" s="135"/>
      <c r="MPQ42" s="135"/>
      <c r="MPR42" s="135"/>
      <c r="MPS42" s="135"/>
      <c r="MPT42" s="135"/>
      <c r="MPU42" s="135"/>
      <c r="MPV42" s="135"/>
      <c r="MPW42" s="135"/>
      <c r="MPX42" s="135"/>
      <c r="MPY42" s="135"/>
      <c r="MPZ42" s="135"/>
      <c r="MQA42" s="135"/>
      <c r="MQB42" s="135"/>
      <c r="MQC42" s="135"/>
      <c r="MQD42" s="135"/>
      <c r="MQE42" s="135"/>
      <c r="MQF42" s="135"/>
      <c r="MQG42" s="135"/>
      <c r="MQH42" s="135"/>
      <c r="MQI42" s="135"/>
      <c r="MQJ42" s="135"/>
      <c r="MQK42" s="135"/>
      <c r="MQL42" s="135"/>
      <c r="MQM42" s="135"/>
      <c r="MQN42" s="135"/>
      <c r="MQO42" s="135"/>
      <c r="MQP42" s="135"/>
      <c r="MQQ42" s="135"/>
      <c r="MQR42" s="135"/>
      <c r="MQS42" s="135"/>
      <c r="MQT42" s="135"/>
      <c r="MQU42" s="135"/>
      <c r="MQV42" s="135"/>
      <c r="MQW42" s="135"/>
      <c r="MQX42" s="135"/>
      <c r="MQY42" s="135"/>
      <c r="MQZ42" s="135"/>
      <c r="MRA42" s="135"/>
      <c r="MRB42" s="135"/>
      <c r="MRC42" s="135"/>
      <c r="MRD42" s="135"/>
      <c r="MRE42" s="135"/>
      <c r="MRF42" s="135"/>
      <c r="MRG42" s="135"/>
      <c r="MRH42" s="135"/>
      <c r="MRI42" s="135"/>
      <c r="MRJ42" s="135"/>
      <c r="MRK42" s="135"/>
      <c r="MRL42" s="135"/>
      <c r="MRM42" s="135"/>
      <c r="MRN42" s="135"/>
      <c r="MRO42" s="135"/>
      <c r="MRP42" s="135"/>
      <c r="MRQ42" s="135"/>
      <c r="MRR42" s="135"/>
      <c r="MRS42" s="135"/>
      <c r="MRT42" s="135"/>
      <c r="MRU42" s="135"/>
      <c r="MRV42" s="135"/>
      <c r="MRW42" s="135"/>
      <c r="MRX42" s="135"/>
      <c r="MRY42" s="135"/>
      <c r="MRZ42" s="135"/>
      <c r="MSA42" s="135"/>
      <c r="MSB42" s="135"/>
      <c r="MSC42" s="135"/>
      <c r="MSD42" s="135"/>
      <c r="MSE42" s="135"/>
      <c r="MSF42" s="135"/>
      <c r="MSG42" s="135"/>
      <c r="MSH42" s="135"/>
      <c r="MSI42" s="135"/>
      <c r="MSJ42" s="135"/>
      <c r="MSK42" s="135"/>
      <c r="MSL42" s="135"/>
      <c r="MSM42" s="135"/>
      <c r="MSN42" s="135"/>
      <c r="MSO42" s="135"/>
      <c r="MSP42" s="135"/>
      <c r="MSQ42" s="135"/>
      <c r="MSR42" s="135"/>
      <c r="MSS42" s="135"/>
      <c r="MST42" s="135"/>
      <c r="MSU42" s="135"/>
      <c r="MSV42" s="135"/>
      <c r="MSW42" s="135"/>
      <c r="MSX42" s="135"/>
      <c r="MSY42" s="135"/>
      <c r="MSZ42" s="135"/>
      <c r="MTA42" s="135"/>
      <c r="MTB42" s="135"/>
      <c r="MTC42" s="135"/>
      <c r="MTD42" s="135"/>
      <c r="MTE42" s="135"/>
      <c r="MTF42" s="135"/>
      <c r="MTG42" s="135"/>
      <c r="MTH42" s="135"/>
      <c r="MTI42" s="135"/>
      <c r="MTJ42" s="135"/>
      <c r="MTK42" s="135"/>
      <c r="MTL42" s="135"/>
      <c r="MTM42" s="135"/>
      <c r="MTN42" s="135"/>
      <c r="MTO42" s="135"/>
      <c r="MTP42" s="135"/>
      <c r="MTQ42" s="135"/>
      <c r="MTR42" s="135"/>
      <c r="MTS42" s="135"/>
      <c r="MTT42" s="135"/>
      <c r="MTU42" s="135"/>
      <c r="MTV42" s="135"/>
      <c r="MTW42" s="135"/>
      <c r="MTX42" s="135"/>
      <c r="MTY42" s="135"/>
      <c r="MTZ42" s="135"/>
      <c r="MUA42" s="135"/>
      <c r="MUB42" s="135"/>
      <c r="MUC42" s="135"/>
      <c r="MUD42" s="135"/>
      <c r="MUE42" s="135"/>
      <c r="MUF42" s="135"/>
      <c r="MUG42" s="135"/>
      <c r="MUH42" s="135"/>
      <c r="MUI42" s="135"/>
      <c r="MUJ42" s="135"/>
      <c r="MUK42" s="135"/>
      <c r="MUL42" s="135"/>
      <c r="MUM42" s="135"/>
      <c r="MUN42" s="135"/>
      <c r="MUO42" s="135"/>
      <c r="MUP42" s="135"/>
      <c r="MUQ42" s="135"/>
      <c r="MUR42" s="135"/>
      <c r="MUS42" s="135"/>
      <c r="MUT42" s="135"/>
      <c r="MUU42" s="135"/>
      <c r="MUV42" s="135"/>
      <c r="MUW42" s="135"/>
      <c r="MUX42" s="135"/>
      <c r="MUY42" s="135"/>
      <c r="MUZ42" s="135"/>
      <c r="MVA42" s="135"/>
      <c r="MVB42" s="135"/>
      <c r="MVC42" s="135"/>
      <c r="MVD42" s="135"/>
      <c r="MVE42" s="135"/>
      <c r="MVF42" s="135"/>
      <c r="MVG42" s="135"/>
      <c r="MVH42" s="135"/>
      <c r="MVI42" s="135"/>
      <c r="MVJ42" s="135"/>
      <c r="MVK42" s="135"/>
      <c r="MVL42" s="135"/>
      <c r="MVM42" s="135"/>
      <c r="MVN42" s="135"/>
      <c r="MVO42" s="135"/>
      <c r="MVP42" s="135"/>
      <c r="MVQ42" s="135"/>
      <c r="MVR42" s="135"/>
      <c r="MVS42" s="135"/>
      <c r="MVT42" s="135"/>
      <c r="MVU42" s="135"/>
      <c r="MVV42" s="135"/>
      <c r="MVW42" s="135"/>
      <c r="MVX42" s="135"/>
      <c r="MVY42" s="135"/>
      <c r="MVZ42" s="135"/>
      <c r="MWA42" s="135"/>
      <c r="MWB42" s="135"/>
      <c r="MWC42" s="135"/>
      <c r="MWD42" s="135"/>
      <c r="MWE42" s="135"/>
      <c r="MWF42" s="135"/>
      <c r="MWG42" s="135"/>
      <c r="MWH42" s="135"/>
      <c r="MWI42" s="135"/>
      <c r="MWJ42" s="135"/>
      <c r="MWK42" s="135"/>
      <c r="MWL42" s="135"/>
      <c r="MWM42" s="135"/>
      <c r="MWN42" s="135"/>
      <c r="MWO42" s="135"/>
      <c r="MWP42" s="135"/>
      <c r="MWQ42" s="135"/>
      <c r="MWR42" s="135"/>
      <c r="MWS42" s="135"/>
      <c r="MWT42" s="135"/>
      <c r="MWU42" s="135"/>
      <c r="MWV42" s="135"/>
      <c r="MWW42" s="135"/>
      <c r="MWX42" s="135"/>
      <c r="MWY42" s="135"/>
      <c r="MWZ42" s="135"/>
      <c r="MXA42" s="135"/>
      <c r="MXB42" s="135"/>
      <c r="MXC42" s="135"/>
      <c r="MXD42" s="135"/>
      <c r="MXE42" s="135"/>
      <c r="MXF42" s="135"/>
      <c r="MXG42" s="135"/>
      <c r="MXH42" s="135"/>
      <c r="MXI42" s="135"/>
      <c r="MXJ42" s="135"/>
      <c r="MXK42" s="135"/>
      <c r="MXL42" s="135"/>
      <c r="MXM42" s="135"/>
      <c r="MXN42" s="135"/>
      <c r="MXO42" s="135"/>
      <c r="MXP42" s="135"/>
      <c r="MXQ42" s="135"/>
      <c r="MXR42" s="135"/>
      <c r="MXS42" s="135"/>
      <c r="MXT42" s="135"/>
      <c r="MXU42" s="135"/>
      <c r="MXV42" s="135"/>
      <c r="MXW42" s="135"/>
      <c r="MXX42" s="135"/>
      <c r="MXY42" s="135"/>
      <c r="MXZ42" s="135"/>
      <c r="MYA42" s="135"/>
      <c r="MYB42" s="135"/>
      <c r="MYC42" s="135"/>
      <c r="MYD42" s="135"/>
      <c r="MYE42" s="135"/>
      <c r="MYF42" s="135"/>
      <c r="MYG42" s="135"/>
      <c r="MYH42" s="135"/>
      <c r="MYI42" s="135"/>
      <c r="MYJ42" s="135"/>
      <c r="MYK42" s="135"/>
      <c r="MYL42" s="135"/>
      <c r="MYM42" s="135"/>
      <c r="MYN42" s="135"/>
      <c r="MYO42" s="135"/>
      <c r="MYP42" s="135"/>
      <c r="MYQ42" s="135"/>
      <c r="MYR42" s="135"/>
      <c r="MYS42" s="135"/>
      <c r="MYT42" s="135"/>
      <c r="MYU42" s="135"/>
      <c r="MYV42" s="135"/>
      <c r="MYW42" s="135"/>
      <c r="MYX42" s="135"/>
      <c r="MYY42" s="135"/>
      <c r="MYZ42" s="135"/>
      <c r="MZA42" s="135"/>
      <c r="MZB42" s="135"/>
      <c r="MZC42" s="135"/>
      <c r="MZD42" s="135"/>
      <c r="MZE42" s="135"/>
      <c r="MZF42" s="135"/>
      <c r="MZG42" s="135"/>
      <c r="MZH42" s="135"/>
      <c r="MZI42" s="135"/>
      <c r="MZJ42" s="135"/>
      <c r="MZK42" s="135"/>
      <c r="MZL42" s="135"/>
      <c r="MZM42" s="135"/>
      <c r="MZN42" s="135"/>
      <c r="MZO42" s="135"/>
      <c r="MZP42" s="135"/>
      <c r="MZQ42" s="135"/>
      <c r="MZR42" s="135"/>
      <c r="MZS42" s="135"/>
      <c r="MZT42" s="135"/>
      <c r="MZU42" s="135"/>
      <c r="MZV42" s="135"/>
      <c r="MZW42" s="135"/>
      <c r="MZX42" s="135"/>
      <c r="MZY42" s="135"/>
      <c r="MZZ42" s="135"/>
      <c r="NAA42" s="135"/>
      <c r="NAB42" s="135"/>
      <c r="NAC42" s="135"/>
      <c r="NAD42" s="135"/>
      <c r="NAE42" s="135"/>
      <c r="NAF42" s="135"/>
      <c r="NAG42" s="135"/>
      <c r="NAH42" s="135"/>
      <c r="NAI42" s="135"/>
      <c r="NAJ42" s="135"/>
      <c r="NAK42" s="135"/>
      <c r="NAL42" s="135"/>
      <c r="NAM42" s="135"/>
      <c r="NAN42" s="135"/>
      <c r="NAO42" s="135"/>
      <c r="NAP42" s="135"/>
      <c r="NAQ42" s="135"/>
      <c r="NAR42" s="135"/>
      <c r="NAS42" s="135"/>
      <c r="NAT42" s="135"/>
      <c r="NAU42" s="135"/>
      <c r="NAV42" s="135"/>
      <c r="NAW42" s="135"/>
      <c r="NAX42" s="135"/>
      <c r="NAY42" s="135"/>
      <c r="NAZ42" s="135"/>
      <c r="NBA42" s="135"/>
      <c r="NBB42" s="135"/>
      <c r="NBC42" s="135"/>
      <c r="NBD42" s="135"/>
      <c r="NBE42" s="135"/>
      <c r="NBF42" s="135"/>
      <c r="NBG42" s="135"/>
      <c r="NBH42" s="135"/>
      <c r="NBI42" s="135"/>
      <c r="NBJ42" s="135"/>
      <c r="NBK42" s="135"/>
      <c r="NBL42" s="135"/>
      <c r="NBM42" s="135"/>
      <c r="NBN42" s="135"/>
      <c r="NBO42" s="135"/>
      <c r="NBP42" s="135"/>
      <c r="NBQ42" s="135"/>
      <c r="NBR42" s="135"/>
      <c r="NBS42" s="135"/>
      <c r="NBT42" s="135"/>
      <c r="NBU42" s="135"/>
      <c r="NBV42" s="135"/>
      <c r="NBW42" s="135"/>
      <c r="NBX42" s="135"/>
      <c r="NBY42" s="135"/>
      <c r="NBZ42" s="135"/>
      <c r="NCA42" s="135"/>
      <c r="NCB42" s="135"/>
      <c r="NCC42" s="135"/>
      <c r="NCD42" s="135"/>
      <c r="NCE42" s="135"/>
      <c r="NCF42" s="135"/>
      <c r="NCG42" s="135"/>
      <c r="NCH42" s="135"/>
      <c r="NCI42" s="135"/>
      <c r="NCJ42" s="135"/>
      <c r="NCK42" s="135"/>
      <c r="NCL42" s="135"/>
      <c r="NCM42" s="135"/>
      <c r="NCN42" s="135"/>
      <c r="NCO42" s="135"/>
      <c r="NCP42" s="135"/>
      <c r="NCQ42" s="135"/>
      <c r="NCR42" s="135"/>
      <c r="NCS42" s="135"/>
      <c r="NCT42" s="135"/>
      <c r="NCU42" s="135"/>
      <c r="NCV42" s="135"/>
      <c r="NCW42" s="135"/>
      <c r="NCX42" s="135"/>
      <c r="NCY42" s="135"/>
      <c r="NCZ42" s="135"/>
      <c r="NDA42" s="135"/>
      <c r="NDB42" s="135"/>
      <c r="NDC42" s="135"/>
      <c r="NDD42" s="135"/>
      <c r="NDE42" s="135"/>
      <c r="NDF42" s="135"/>
      <c r="NDG42" s="135"/>
      <c r="NDH42" s="135"/>
      <c r="NDI42" s="135"/>
      <c r="NDJ42" s="135"/>
      <c r="NDK42" s="135"/>
      <c r="NDL42" s="135"/>
      <c r="NDM42" s="135"/>
      <c r="NDN42" s="135"/>
      <c r="NDO42" s="135"/>
      <c r="NDP42" s="135"/>
      <c r="NDQ42" s="135"/>
      <c r="NDR42" s="135"/>
      <c r="NDS42" s="135"/>
      <c r="NDT42" s="135"/>
      <c r="NDU42" s="135"/>
      <c r="NDV42" s="135"/>
      <c r="NDW42" s="135"/>
      <c r="NDX42" s="135"/>
      <c r="NDY42" s="135"/>
      <c r="NDZ42" s="135"/>
      <c r="NEA42" s="135"/>
      <c r="NEB42" s="135"/>
      <c r="NEC42" s="135"/>
      <c r="NED42" s="135"/>
      <c r="NEE42" s="135"/>
      <c r="NEF42" s="135"/>
      <c r="NEG42" s="135"/>
      <c r="NEH42" s="135"/>
      <c r="NEI42" s="135"/>
      <c r="NEJ42" s="135"/>
      <c r="NEK42" s="135"/>
      <c r="NEL42" s="135"/>
      <c r="NEM42" s="135"/>
      <c r="NEN42" s="135"/>
      <c r="NEO42" s="135"/>
      <c r="NEP42" s="135"/>
      <c r="NEQ42" s="135"/>
      <c r="NER42" s="135"/>
      <c r="NES42" s="135"/>
      <c r="NET42" s="135"/>
      <c r="NEU42" s="135"/>
      <c r="NEV42" s="135"/>
      <c r="NEW42" s="135"/>
      <c r="NEX42" s="135"/>
      <c r="NEY42" s="135"/>
      <c r="NEZ42" s="135"/>
      <c r="NFA42" s="135"/>
      <c r="NFB42" s="135"/>
      <c r="NFC42" s="135"/>
      <c r="NFD42" s="135"/>
      <c r="NFE42" s="135"/>
      <c r="NFF42" s="135"/>
      <c r="NFG42" s="135"/>
      <c r="NFH42" s="135"/>
      <c r="NFI42" s="135"/>
      <c r="NFJ42" s="135"/>
      <c r="NFK42" s="135"/>
      <c r="NFL42" s="135"/>
      <c r="NFM42" s="135"/>
      <c r="NFN42" s="135"/>
      <c r="NFO42" s="135"/>
      <c r="NFP42" s="135"/>
      <c r="NFQ42" s="135"/>
      <c r="NFR42" s="135"/>
      <c r="NFS42" s="135"/>
      <c r="NFT42" s="135"/>
      <c r="NFU42" s="135"/>
      <c r="NFV42" s="135"/>
      <c r="NFW42" s="135"/>
      <c r="NFX42" s="135"/>
      <c r="NFY42" s="135"/>
      <c r="NFZ42" s="135"/>
      <c r="NGA42" s="135"/>
      <c r="NGB42" s="135"/>
      <c r="NGC42" s="135"/>
      <c r="NGD42" s="135"/>
      <c r="NGE42" s="135"/>
      <c r="NGF42" s="135"/>
      <c r="NGG42" s="135"/>
      <c r="NGH42" s="135"/>
      <c r="NGI42" s="135"/>
      <c r="NGJ42" s="135"/>
      <c r="NGK42" s="135"/>
      <c r="NGL42" s="135"/>
      <c r="NGM42" s="135"/>
      <c r="NGN42" s="135"/>
      <c r="NGO42" s="135"/>
      <c r="NGP42" s="135"/>
      <c r="NGQ42" s="135"/>
      <c r="NGR42" s="135"/>
      <c r="NGS42" s="135"/>
      <c r="NGT42" s="135"/>
      <c r="NGU42" s="135"/>
      <c r="NGV42" s="135"/>
      <c r="NGW42" s="135"/>
      <c r="NGX42" s="135"/>
      <c r="NGY42" s="135"/>
      <c r="NGZ42" s="135"/>
      <c r="NHA42" s="135"/>
      <c r="NHB42" s="135"/>
      <c r="NHC42" s="135"/>
      <c r="NHD42" s="135"/>
      <c r="NHE42" s="135"/>
      <c r="NHF42" s="135"/>
      <c r="NHG42" s="135"/>
      <c r="NHH42" s="135"/>
      <c r="NHI42" s="135"/>
      <c r="NHJ42" s="135"/>
      <c r="NHK42" s="135"/>
      <c r="NHL42" s="135"/>
      <c r="NHM42" s="135"/>
      <c r="NHN42" s="135"/>
      <c r="NHO42" s="135"/>
      <c r="NHP42" s="135"/>
      <c r="NHQ42" s="135"/>
      <c r="NHR42" s="135"/>
      <c r="NHS42" s="135"/>
      <c r="NHT42" s="135"/>
      <c r="NHU42" s="135"/>
      <c r="NHV42" s="135"/>
      <c r="NHW42" s="135"/>
      <c r="NHX42" s="135"/>
      <c r="NHY42" s="135"/>
      <c r="NHZ42" s="135"/>
      <c r="NIA42" s="135"/>
      <c r="NIB42" s="135"/>
      <c r="NIC42" s="135"/>
      <c r="NID42" s="135"/>
      <c r="NIE42" s="135"/>
      <c r="NIF42" s="135"/>
      <c r="NIG42" s="135"/>
      <c r="NIH42" s="135"/>
      <c r="NII42" s="135"/>
      <c r="NIJ42" s="135"/>
      <c r="NIK42" s="135"/>
      <c r="NIL42" s="135"/>
      <c r="NIM42" s="135"/>
      <c r="NIN42" s="135"/>
      <c r="NIO42" s="135"/>
      <c r="NIP42" s="135"/>
      <c r="NIQ42" s="135"/>
      <c r="NIR42" s="135"/>
      <c r="NIS42" s="135"/>
      <c r="NIT42" s="135"/>
      <c r="NIU42" s="135"/>
      <c r="NIV42" s="135"/>
      <c r="NIW42" s="135"/>
      <c r="NIX42" s="135"/>
      <c r="NIY42" s="135"/>
      <c r="NIZ42" s="135"/>
      <c r="NJA42" s="135"/>
      <c r="NJB42" s="135"/>
      <c r="NJC42" s="135"/>
      <c r="NJD42" s="135"/>
      <c r="NJE42" s="135"/>
      <c r="NJF42" s="135"/>
      <c r="NJG42" s="135"/>
      <c r="NJH42" s="135"/>
      <c r="NJI42" s="135"/>
      <c r="NJJ42" s="135"/>
      <c r="NJK42" s="135"/>
      <c r="NJL42" s="135"/>
      <c r="NJM42" s="135"/>
      <c r="NJN42" s="135"/>
      <c r="NJO42" s="135"/>
      <c r="NJP42" s="135"/>
      <c r="NJQ42" s="135"/>
      <c r="NJR42" s="135"/>
      <c r="NJS42" s="135"/>
      <c r="NJT42" s="135"/>
      <c r="NJU42" s="135"/>
      <c r="NJV42" s="135"/>
      <c r="NJW42" s="135"/>
      <c r="NJX42" s="135"/>
      <c r="NJY42" s="135"/>
      <c r="NJZ42" s="135"/>
      <c r="NKA42" s="135"/>
      <c r="NKB42" s="135"/>
      <c r="NKC42" s="135"/>
      <c r="NKD42" s="135"/>
      <c r="NKE42" s="135"/>
      <c r="NKF42" s="135"/>
      <c r="NKG42" s="135"/>
      <c r="NKH42" s="135"/>
      <c r="NKI42" s="135"/>
      <c r="NKJ42" s="135"/>
      <c r="NKK42" s="135"/>
      <c r="NKL42" s="135"/>
      <c r="NKM42" s="135"/>
      <c r="NKN42" s="135"/>
      <c r="NKO42" s="135"/>
      <c r="NKP42" s="135"/>
      <c r="NKQ42" s="135"/>
      <c r="NKR42" s="135"/>
      <c r="NKS42" s="135"/>
      <c r="NKT42" s="135"/>
      <c r="NKU42" s="135"/>
      <c r="NKV42" s="135"/>
      <c r="NKW42" s="135"/>
      <c r="NKX42" s="135"/>
      <c r="NKY42" s="135"/>
      <c r="NKZ42" s="135"/>
      <c r="NLA42" s="135"/>
      <c r="NLB42" s="135"/>
      <c r="NLC42" s="135"/>
      <c r="NLD42" s="135"/>
      <c r="NLE42" s="135"/>
      <c r="NLF42" s="135"/>
      <c r="NLG42" s="135"/>
      <c r="NLH42" s="135"/>
      <c r="NLI42" s="135"/>
      <c r="NLJ42" s="135"/>
      <c r="NLK42" s="135"/>
      <c r="NLL42" s="135"/>
      <c r="NLM42" s="135"/>
      <c r="NLN42" s="135"/>
      <c r="NLO42" s="135"/>
      <c r="NLP42" s="135"/>
      <c r="NLQ42" s="135"/>
      <c r="NLR42" s="135"/>
      <c r="NLS42" s="135"/>
      <c r="NLT42" s="135"/>
      <c r="NLU42" s="135"/>
      <c r="NLV42" s="135"/>
      <c r="NLW42" s="135"/>
      <c r="NLX42" s="135"/>
      <c r="NLY42" s="135"/>
      <c r="NLZ42" s="135"/>
      <c r="NMA42" s="135"/>
      <c r="NMB42" s="135"/>
      <c r="NMC42" s="135"/>
      <c r="NMD42" s="135"/>
      <c r="NME42" s="135"/>
      <c r="NMF42" s="135"/>
      <c r="NMG42" s="135"/>
      <c r="NMH42" s="135"/>
      <c r="NMI42" s="135"/>
      <c r="NMJ42" s="135"/>
      <c r="NMK42" s="135"/>
      <c r="NML42" s="135"/>
      <c r="NMM42" s="135"/>
      <c r="NMN42" s="135"/>
      <c r="NMO42" s="135"/>
      <c r="NMP42" s="135"/>
      <c r="NMQ42" s="135"/>
      <c r="NMR42" s="135"/>
      <c r="NMS42" s="135"/>
      <c r="NMT42" s="135"/>
      <c r="NMU42" s="135"/>
      <c r="NMV42" s="135"/>
      <c r="NMW42" s="135"/>
      <c r="NMX42" s="135"/>
      <c r="NMY42" s="135"/>
      <c r="NMZ42" s="135"/>
      <c r="NNA42" s="135"/>
      <c r="NNB42" s="135"/>
      <c r="NNC42" s="135"/>
      <c r="NND42" s="135"/>
      <c r="NNE42" s="135"/>
      <c r="NNF42" s="135"/>
      <c r="NNG42" s="135"/>
      <c r="NNH42" s="135"/>
      <c r="NNI42" s="135"/>
      <c r="NNJ42" s="135"/>
      <c r="NNK42" s="135"/>
      <c r="NNL42" s="135"/>
      <c r="NNM42" s="135"/>
      <c r="NNN42" s="135"/>
      <c r="NNO42" s="135"/>
      <c r="NNP42" s="135"/>
      <c r="NNQ42" s="135"/>
      <c r="NNR42" s="135"/>
      <c r="NNS42" s="135"/>
      <c r="NNT42" s="135"/>
      <c r="NNU42" s="135"/>
      <c r="NNV42" s="135"/>
      <c r="NNW42" s="135"/>
      <c r="NNX42" s="135"/>
      <c r="NNY42" s="135"/>
      <c r="NNZ42" s="135"/>
      <c r="NOA42" s="135"/>
      <c r="NOB42" s="135"/>
      <c r="NOC42" s="135"/>
      <c r="NOD42" s="135"/>
      <c r="NOE42" s="135"/>
      <c r="NOF42" s="135"/>
      <c r="NOG42" s="135"/>
      <c r="NOH42" s="135"/>
      <c r="NOI42" s="135"/>
      <c r="NOJ42" s="135"/>
      <c r="NOK42" s="135"/>
      <c r="NOL42" s="135"/>
      <c r="NOM42" s="135"/>
      <c r="NON42" s="135"/>
      <c r="NOO42" s="135"/>
      <c r="NOP42" s="135"/>
      <c r="NOQ42" s="135"/>
      <c r="NOR42" s="135"/>
      <c r="NOS42" s="135"/>
      <c r="NOT42" s="135"/>
      <c r="NOU42" s="135"/>
      <c r="NOV42" s="135"/>
      <c r="NOW42" s="135"/>
      <c r="NOX42" s="135"/>
      <c r="NOY42" s="135"/>
      <c r="NOZ42" s="135"/>
      <c r="NPA42" s="135"/>
      <c r="NPB42" s="135"/>
      <c r="NPC42" s="135"/>
      <c r="NPD42" s="135"/>
      <c r="NPE42" s="135"/>
      <c r="NPF42" s="135"/>
      <c r="NPG42" s="135"/>
      <c r="NPH42" s="135"/>
      <c r="NPI42" s="135"/>
      <c r="NPJ42" s="135"/>
      <c r="NPK42" s="135"/>
      <c r="NPL42" s="135"/>
      <c r="NPM42" s="135"/>
      <c r="NPN42" s="135"/>
      <c r="NPO42" s="135"/>
      <c r="NPP42" s="135"/>
      <c r="NPQ42" s="135"/>
      <c r="NPR42" s="135"/>
      <c r="NPS42" s="135"/>
      <c r="NPT42" s="135"/>
      <c r="NPU42" s="135"/>
      <c r="NPV42" s="135"/>
      <c r="NPW42" s="135"/>
      <c r="NPX42" s="135"/>
      <c r="NPY42" s="135"/>
      <c r="NPZ42" s="135"/>
      <c r="NQA42" s="135"/>
      <c r="NQB42" s="135"/>
      <c r="NQC42" s="135"/>
      <c r="NQD42" s="135"/>
      <c r="NQE42" s="135"/>
      <c r="NQF42" s="135"/>
      <c r="NQG42" s="135"/>
      <c r="NQH42" s="135"/>
      <c r="NQI42" s="135"/>
      <c r="NQJ42" s="135"/>
      <c r="NQK42" s="135"/>
      <c r="NQL42" s="135"/>
      <c r="NQM42" s="135"/>
      <c r="NQN42" s="135"/>
      <c r="NQO42" s="135"/>
      <c r="NQP42" s="135"/>
      <c r="NQQ42" s="135"/>
      <c r="NQR42" s="135"/>
      <c r="NQS42" s="135"/>
      <c r="NQT42" s="135"/>
      <c r="NQU42" s="135"/>
      <c r="NQV42" s="135"/>
      <c r="NQW42" s="135"/>
      <c r="NQX42" s="135"/>
      <c r="NQY42" s="135"/>
      <c r="NQZ42" s="135"/>
      <c r="NRA42" s="135"/>
      <c r="NRB42" s="135"/>
      <c r="NRC42" s="135"/>
      <c r="NRD42" s="135"/>
      <c r="NRE42" s="135"/>
      <c r="NRF42" s="135"/>
      <c r="NRG42" s="135"/>
      <c r="NRH42" s="135"/>
      <c r="NRI42" s="135"/>
      <c r="NRJ42" s="135"/>
      <c r="NRK42" s="135"/>
      <c r="NRL42" s="135"/>
      <c r="NRM42" s="135"/>
      <c r="NRN42" s="135"/>
      <c r="NRO42" s="135"/>
      <c r="NRP42" s="135"/>
      <c r="NRQ42" s="135"/>
      <c r="NRR42" s="135"/>
      <c r="NRS42" s="135"/>
      <c r="NRT42" s="135"/>
      <c r="NRU42" s="135"/>
      <c r="NRV42" s="135"/>
      <c r="NRW42" s="135"/>
      <c r="NRX42" s="135"/>
      <c r="NRY42" s="135"/>
      <c r="NRZ42" s="135"/>
      <c r="NSA42" s="135"/>
      <c r="NSB42" s="135"/>
      <c r="NSC42" s="135"/>
      <c r="NSD42" s="135"/>
      <c r="NSE42" s="135"/>
      <c r="NSF42" s="135"/>
      <c r="NSG42" s="135"/>
      <c r="NSH42" s="135"/>
      <c r="NSI42" s="135"/>
      <c r="NSJ42" s="135"/>
      <c r="NSK42" s="135"/>
      <c r="NSL42" s="135"/>
      <c r="NSM42" s="135"/>
      <c r="NSN42" s="135"/>
      <c r="NSO42" s="135"/>
      <c r="NSP42" s="135"/>
      <c r="NSQ42" s="135"/>
      <c r="NSR42" s="135"/>
      <c r="NSS42" s="135"/>
      <c r="NST42" s="135"/>
      <c r="NSU42" s="135"/>
      <c r="NSV42" s="135"/>
      <c r="NSW42" s="135"/>
      <c r="NSX42" s="135"/>
      <c r="NSY42" s="135"/>
      <c r="NSZ42" s="135"/>
      <c r="NTA42" s="135"/>
      <c r="NTB42" s="135"/>
      <c r="NTC42" s="135"/>
      <c r="NTD42" s="135"/>
      <c r="NTE42" s="135"/>
      <c r="NTF42" s="135"/>
      <c r="NTG42" s="135"/>
      <c r="NTH42" s="135"/>
      <c r="NTI42" s="135"/>
      <c r="NTJ42" s="135"/>
      <c r="NTK42" s="135"/>
      <c r="NTL42" s="135"/>
      <c r="NTM42" s="135"/>
      <c r="NTN42" s="135"/>
      <c r="NTO42" s="135"/>
      <c r="NTP42" s="135"/>
      <c r="NTQ42" s="135"/>
      <c r="NTR42" s="135"/>
      <c r="NTS42" s="135"/>
      <c r="NTT42" s="135"/>
      <c r="NTU42" s="135"/>
      <c r="NTV42" s="135"/>
      <c r="NTW42" s="135"/>
      <c r="NTX42" s="135"/>
      <c r="NTY42" s="135"/>
      <c r="NTZ42" s="135"/>
      <c r="NUA42" s="135"/>
      <c r="NUB42" s="135"/>
      <c r="NUC42" s="135"/>
      <c r="NUD42" s="135"/>
      <c r="NUE42" s="135"/>
      <c r="NUF42" s="135"/>
      <c r="NUG42" s="135"/>
      <c r="NUH42" s="135"/>
      <c r="NUI42" s="135"/>
      <c r="NUJ42" s="135"/>
      <c r="NUK42" s="135"/>
      <c r="NUL42" s="135"/>
      <c r="NUM42" s="135"/>
      <c r="NUN42" s="135"/>
      <c r="NUO42" s="135"/>
      <c r="NUP42" s="135"/>
      <c r="NUQ42" s="135"/>
      <c r="NUR42" s="135"/>
      <c r="NUS42" s="135"/>
      <c r="NUT42" s="135"/>
      <c r="NUU42" s="135"/>
      <c r="NUV42" s="135"/>
      <c r="NUW42" s="135"/>
      <c r="NUX42" s="135"/>
      <c r="NUY42" s="135"/>
      <c r="NUZ42" s="135"/>
      <c r="NVA42" s="135"/>
      <c r="NVB42" s="135"/>
      <c r="NVC42" s="135"/>
      <c r="NVD42" s="135"/>
      <c r="NVE42" s="135"/>
      <c r="NVF42" s="135"/>
      <c r="NVG42" s="135"/>
      <c r="NVH42" s="135"/>
      <c r="NVI42" s="135"/>
      <c r="NVJ42" s="135"/>
      <c r="NVK42" s="135"/>
      <c r="NVL42" s="135"/>
      <c r="NVM42" s="135"/>
      <c r="NVN42" s="135"/>
      <c r="NVO42" s="135"/>
      <c r="NVP42" s="135"/>
      <c r="NVQ42" s="135"/>
      <c r="NVR42" s="135"/>
      <c r="NVS42" s="135"/>
      <c r="NVT42" s="135"/>
      <c r="NVU42" s="135"/>
      <c r="NVV42" s="135"/>
      <c r="NVW42" s="135"/>
      <c r="NVX42" s="135"/>
      <c r="NVY42" s="135"/>
      <c r="NVZ42" s="135"/>
      <c r="NWA42" s="135"/>
      <c r="NWB42" s="135"/>
      <c r="NWC42" s="135"/>
      <c r="NWD42" s="135"/>
      <c r="NWE42" s="135"/>
      <c r="NWF42" s="135"/>
      <c r="NWG42" s="135"/>
      <c r="NWH42" s="135"/>
      <c r="NWI42" s="135"/>
      <c r="NWJ42" s="135"/>
      <c r="NWK42" s="135"/>
      <c r="NWL42" s="135"/>
      <c r="NWM42" s="135"/>
      <c r="NWN42" s="135"/>
      <c r="NWO42" s="135"/>
      <c r="NWP42" s="135"/>
      <c r="NWQ42" s="135"/>
      <c r="NWR42" s="135"/>
      <c r="NWS42" s="135"/>
      <c r="NWT42" s="135"/>
      <c r="NWU42" s="135"/>
      <c r="NWV42" s="135"/>
      <c r="NWW42" s="135"/>
      <c r="NWX42" s="135"/>
      <c r="NWY42" s="135"/>
      <c r="NWZ42" s="135"/>
      <c r="NXA42" s="135"/>
      <c r="NXB42" s="135"/>
      <c r="NXC42" s="135"/>
      <c r="NXD42" s="135"/>
      <c r="NXE42" s="135"/>
      <c r="NXF42" s="135"/>
      <c r="NXG42" s="135"/>
      <c r="NXH42" s="135"/>
      <c r="NXI42" s="135"/>
      <c r="NXJ42" s="135"/>
      <c r="NXK42" s="135"/>
      <c r="NXL42" s="135"/>
      <c r="NXM42" s="135"/>
      <c r="NXN42" s="135"/>
      <c r="NXO42" s="135"/>
      <c r="NXP42" s="135"/>
      <c r="NXQ42" s="135"/>
      <c r="NXR42" s="135"/>
      <c r="NXS42" s="135"/>
      <c r="NXT42" s="135"/>
      <c r="NXU42" s="135"/>
      <c r="NXV42" s="135"/>
      <c r="NXW42" s="135"/>
      <c r="NXX42" s="135"/>
      <c r="NXY42" s="135"/>
      <c r="NXZ42" s="135"/>
      <c r="NYA42" s="135"/>
      <c r="NYB42" s="135"/>
      <c r="NYC42" s="135"/>
      <c r="NYD42" s="135"/>
      <c r="NYE42" s="135"/>
      <c r="NYF42" s="135"/>
      <c r="NYG42" s="135"/>
      <c r="NYH42" s="135"/>
      <c r="NYI42" s="135"/>
      <c r="NYJ42" s="135"/>
      <c r="NYK42" s="135"/>
      <c r="NYL42" s="135"/>
      <c r="NYM42" s="135"/>
      <c r="NYN42" s="135"/>
      <c r="NYO42" s="135"/>
      <c r="NYP42" s="135"/>
      <c r="NYQ42" s="135"/>
      <c r="NYR42" s="135"/>
      <c r="NYS42" s="135"/>
      <c r="NYT42" s="135"/>
      <c r="NYU42" s="135"/>
      <c r="NYV42" s="135"/>
      <c r="NYW42" s="135"/>
      <c r="NYX42" s="135"/>
      <c r="NYY42" s="135"/>
      <c r="NYZ42" s="135"/>
      <c r="NZA42" s="135"/>
      <c r="NZB42" s="135"/>
      <c r="NZC42" s="135"/>
      <c r="NZD42" s="135"/>
      <c r="NZE42" s="135"/>
      <c r="NZF42" s="135"/>
      <c r="NZG42" s="135"/>
      <c r="NZH42" s="135"/>
      <c r="NZI42" s="135"/>
      <c r="NZJ42" s="135"/>
      <c r="NZK42" s="135"/>
      <c r="NZL42" s="135"/>
      <c r="NZM42" s="135"/>
      <c r="NZN42" s="135"/>
      <c r="NZO42" s="135"/>
      <c r="NZP42" s="135"/>
      <c r="NZQ42" s="135"/>
      <c r="NZR42" s="135"/>
      <c r="NZS42" s="135"/>
      <c r="NZT42" s="135"/>
      <c r="NZU42" s="135"/>
      <c r="NZV42" s="135"/>
      <c r="NZW42" s="135"/>
      <c r="NZX42" s="135"/>
      <c r="NZY42" s="135"/>
      <c r="NZZ42" s="135"/>
      <c r="OAA42" s="135"/>
      <c r="OAB42" s="135"/>
      <c r="OAC42" s="135"/>
      <c r="OAD42" s="135"/>
      <c r="OAE42" s="135"/>
      <c r="OAF42" s="135"/>
      <c r="OAG42" s="135"/>
      <c r="OAH42" s="135"/>
      <c r="OAI42" s="135"/>
      <c r="OAJ42" s="135"/>
      <c r="OAK42" s="135"/>
      <c r="OAL42" s="135"/>
      <c r="OAM42" s="135"/>
      <c r="OAN42" s="135"/>
      <c r="OAO42" s="135"/>
      <c r="OAP42" s="135"/>
      <c r="OAQ42" s="135"/>
      <c r="OAR42" s="135"/>
      <c r="OAS42" s="135"/>
      <c r="OAT42" s="135"/>
      <c r="OAU42" s="135"/>
      <c r="OAV42" s="135"/>
      <c r="OAW42" s="135"/>
      <c r="OAX42" s="135"/>
      <c r="OAY42" s="135"/>
      <c r="OAZ42" s="135"/>
      <c r="OBA42" s="135"/>
      <c r="OBB42" s="135"/>
      <c r="OBC42" s="135"/>
      <c r="OBD42" s="135"/>
      <c r="OBE42" s="135"/>
      <c r="OBF42" s="135"/>
      <c r="OBG42" s="135"/>
      <c r="OBH42" s="135"/>
      <c r="OBI42" s="135"/>
      <c r="OBJ42" s="135"/>
      <c r="OBK42" s="135"/>
      <c r="OBL42" s="135"/>
      <c r="OBM42" s="135"/>
      <c r="OBN42" s="135"/>
      <c r="OBO42" s="135"/>
      <c r="OBP42" s="135"/>
      <c r="OBQ42" s="135"/>
      <c r="OBR42" s="135"/>
      <c r="OBS42" s="135"/>
      <c r="OBT42" s="135"/>
      <c r="OBU42" s="135"/>
      <c r="OBV42" s="135"/>
      <c r="OBW42" s="135"/>
      <c r="OBX42" s="135"/>
      <c r="OBY42" s="135"/>
      <c r="OBZ42" s="135"/>
      <c r="OCA42" s="135"/>
      <c r="OCB42" s="135"/>
      <c r="OCC42" s="135"/>
      <c r="OCD42" s="135"/>
      <c r="OCE42" s="135"/>
      <c r="OCF42" s="135"/>
      <c r="OCG42" s="135"/>
      <c r="OCH42" s="135"/>
      <c r="OCI42" s="135"/>
      <c r="OCJ42" s="135"/>
      <c r="OCK42" s="135"/>
      <c r="OCL42" s="135"/>
      <c r="OCM42" s="135"/>
      <c r="OCN42" s="135"/>
      <c r="OCO42" s="135"/>
      <c r="OCP42" s="135"/>
      <c r="OCQ42" s="135"/>
      <c r="OCR42" s="135"/>
      <c r="OCS42" s="135"/>
      <c r="OCT42" s="135"/>
      <c r="OCU42" s="135"/>
      <c r="OCV42" s="135"/>
      <c r="OCW42" s="135"/>
      <c r="OCX42" s="135"/>
      <c r="OCY42" s="135"/>
      <c r="OCZ42" s="135"/>
      <c r="ODA42" s="135"/>
      <c r="ODB42" s="135"/>
      <c r="ODC42" s="135"/>
      <c r="ODD42" s="135"/>
      <c r="ODE42" s="135"/>
      <c r="ODF42" s="135"/>
      <c r="ODG42" s="135"/>
      <c r="ODH42" s="135"/>
      <c r="ODI42" s="135"/>
      <c r="ODJ42" s="135"/>
      <c r="ODK42" s="135"/>
      <c r="ODL42" s="135"/>
      <c r="ODM42" s="135"/>
      <c r="ODN42" s="135"/>
      <c r="ODO42" s="135"/>
      <c r="ODP42" s="135"/>
      <c r="ODQ42" s="135"/>
      <c r="ODR42" s="135"/>
      <c r="ODS42" s="135"/>
      <c r="ODT42" s="135"/>
      <c r="ODU42" s="135"/>
      <c r="ODV42" s="135"/>
      <c r="ODW42" s="135"/>
      <c r="ODX42" s="135"/>
      <c r="ODY42" s="135"/>
      <c r="ODZ42" s="135"/>
      <c r="OEA42" s="135"/>
      <c r="OEB42" s="135"/>
      <c r="OEC42" s="135"/>
      <c r="OED42" s="135"/>
      <c r="OEE42" s="135"/>
      <c r="OEF42" s="135"/>
      <c r="OEG42" s="135"/>
      <c r="OEH42" s="135"/>
      <c r="OEI42" s="135"/>
      <c r="OEJ42" s="135"/>
      <c r="OEK42" s="135"/>
      <c r="OEL42" s="135"/>
      <c r="OEM42" s="135"/>
      <c r="OEN42" s="135"/>
      <c r="OEO42" s="135"/>
      <c r="OEP42" s="135"/>
      <c r="OEQ42" s="135"/>
      <c r="OER42" s="135"/>
      <c r="OES42" s="135"/>
      <c r="OET42" s="135"/>
      <c r="OEU42" s="135"/>
      <c r="OEV42" s="135"/>
      <c r="OEW42" s="135"/>
      <c r="OEX42" s="135"/>
      <c r="OEY42" s="135"/>
      <c r="OEZ42" s="135"/>
      <c r="OFA42" s="135"/>
      <c r="OFB42" s="135"/>
      <c r="OFC42" s="135"/>
      <c r="OFD42" s="135"/>
      <c r="OFE42" s="135"/>
      <c r="OFF42" s="135"/>
      <c r="OFG42" s="135"/>
      <c r="OFH42" s="135"/>
      <c r="OFI42" s="135"/>
      <c r="OFJ42" s="135"/>
      <c r="OFK42" s="135"/>
      <c r="OFL42" s="135"/>
      <c r="OFM42" s="135"/>
      <c r="OFN42" s="135"/>
      <c r="OFO42" s="135"/>
      <c r="OFP42" s="135"/>
      <c r="OFQ42" s="135"/>
      <c r="OFR42" s="135"/>
      <c r="OFS42" s="135"/>
      <c r="OFT42" s="135"/>
      <c r="OFU42" s="135"/>
      <c r="OFV42" s="135"/>
      <c r="OFW42" s="135"/>
      <c r="OFX42" s="135"/>
      <c r="OFY42" s="135"/>
      <c r="OFZ42" s="135"/>
      <c r="OGA42" s="135"/>
      <c r="OGB42" s="135"/>
      <c r="OGC42" s="135"/>
      <c r="OGD42" s="135"/>
      <c r="OGE42" s="135"/>
      <c r="OGF42" s="135"/>
      <c r="OGG42" s="135"/>
      <c r="OGH42" s="135"/>
      <c r="OGI42" s="135"/>
      <c r="OGJ42" s="135"/>
      <c r="OGK42" s="135"/>
      <c r="OGL42" s="135"/>
      <c r="OGM42" s="135"/>
      <c r="OGN42" s="135"/>
      <c r="OGO42" s="135"/>
      <c r="OGP42" s="135"/>
      <c r="OGQ42" s="135"/>
      <c r="OGR42" s="135"/>
      <c r="OGS42" s="135"/>
      <c r="OGT42" s="135"/>
      <c r="OGU42" s="135"/>
      <c r="OGV42" s="135"/>
      <c r="OGW42" s="135"/>
      <c r="OGX42" s="135"/>
      <c r="OGY42" s="135"/>
      <c r="OGZ42" s="135"/>
      <c r="OHA42" s="135"/>
      <c r="OHB42" s="135"/>
      <c r="OHC42" s="135"/>
      <c r="OHD42" s="135"/>
      <c r="OHE42" s="135"/>
      <c r="OHF42" s="135"/>
      <c r="OHG42" s="135"/>
      <c r="OHH42" s="135"/>
      <c r="OHI42" s="135"/>
      <c r="OHJ42" s="135"/>
      <c r="OHK42" s="135"/>
      <c r="OHL42" s="135"/>
      <c r="OHM42" s="135"/>
      <c r="OHN42" s="135"/>
      <c r="OHO42" s="135"/>
      <c r="OHP42" s="135"/>
      <c r="OHQ42" s="135"/>
      <c r="OHR42" s="135"/>
      <c r="OHS42" s="135"/>
      <c r="OHT42" s="135"/>
      <c r="OHU42" s="135"/>
      <c r="OHV42" s="135"/>
      <c r="OHW42" s="135"/>
      <c r="OHX42" s="135"/>
      <c r="OHY42" s="135"/>
      <c r="OHZ42" s="135"/>
      <c r="OIA42" s="135"/>
      <c r="OIB42" s="135"/>
      <c r="OIC42" s="135"/>
      <c r="OID42" s="135"/>
      <c r="OIE42" s="135"/>
      <c r="OIF42" s="135"/>
      <c r="OIG42" s="135"/>
      <c r="OIH42" s="135"/>
      <c r="OII42" s="135"/>
      <c r="OIJ42" s="135"/>
      <c r="OIK42" s="135"/>
      <c r="OIL42" s="135"/>
      <c r="OIM42" s="135"/>
      <c r="OIN42" s="135"/>
      <c r="OIO42" s="135"/>
      <c r="OIP42" s="135"/>
      <c r="OIQ42" s="135"/>
      <c r="OIR42" s="135"/>
      <c r="OIS42" s="135"/>
      <c r="OIT42" s="135"/>
      <c r="OIU42" s="135"/>
      <c r="OIV42" s="135"/>
      <c r="OIW42" s="135"/>
      <c r="OIX42" s="135"/>
      <c r="OIY42" s="135"/>
      <c r="OIZ42" s="135"/>
      <c r="OJA42" s="135"/>
      <c r="OJB42" s="135"/>
      <c r="OJC42" s="135"/>
      <c r="OJD42" s="135"/>
      <c r="OJE42" s="135"/>
      <c r="OJF42" s="135"/>
      <c r="OJG42" s="135"/>
      <c r="OJH42" s="135"/>
      <c r="OJI42" s="135"/>
      <c r="OJJ42" s="135"/>
      <c r="OJK42" s="135"/>
      <c r="OJL42" s="135"/>
      <c r="OJM42" s="135"/>
      <c r="OJN42" s="135"/>
      <c r="OJO42" s="135"/>
      <c r="OJP42" s="135"/>
      <c r="OJQ42" s="135"/>
      <c r="OJR42" s="135"/>
      <c r="OJS42" s="135"/>
      <c r="OJT42" s="135"/>
      <c r="OJU42" s="135"/>
      <c r="OJV42" s="135"/>
      <c r="OJW42" s="135"/>
      <c r="OJX42" s="135"/>
      <c r="OJY42" s="135"/>
      <c r="OJZ42" s="135"/>
      <c r="OKA42" s="135"/>
      <c r="OKB42" s="135"/>
      <c r="OKC42" s="135"/>
      <c r="OKD42" s="135"/>
      <c r="OKE42" s="135"/>
      <c r="OKF42" s="135"/>
      <c r="OKG42" s="135"/>
      <c r="OKH42" s="135"/>
      <c r="OKI42" s="135"/>
      <c r="OKJ42" s="135"/>
      <c r="OKK42" s="135"/>
      <c r="OKL42" s="135"/>
      <c r="OKM42" s="135"/>
      <c r="OKN42" s="135"/>
      <c r="OKO42" s="135"/>
      <c r="OKP42" s="135"/>
      <c r="OKQ42" s="135"/>
      <c r="OKR42" s="135"/>
      <c r="OKS42" s="135"/>
      <c r="OKT42" s="135"/>
      <c r="OKU42" s="135"/>
      <c r="OKV42" s="135"/>
      <c r="OKW42" s="135"/>
      <c r="OKX42" s="135"/>
      <c r="OKY42" s="135"/>
      <c r="OKZ42" s="135"/>
      <c r="OLA42" s="135"/>
      <c r="OLB42" s="135"/>
      <c r="OLC42" s="135"/>
      <c r="OLD42" s="135"/>
      <c r="OLE42" s="135"/>
      <c r="OLF42" s="135"/>
      <c r="OLG42" s="135"/>
      <c r="OLH42" s="135"/>
      <c r="OLI42" s="135"/>
      <c r="OLJ42" s="135"/>
      <c r="OLK42" s="135"/>
      <c r="OLL42" s="135"/>
      <c r="OLM42" s="135"/>
      <c r="OLN42" s="135"/>
      <c r="OLO42" s="135"/>
      <c r="OLP42" s="135"/>
      <c r="OLQ42" s="135"/>
      <c r="OLR42" s="135"/>
      <c r="OLS42" s="135"/>
      <c r="OLT42" s="135"/>
      <c r="OLU42" s="135"/>
      <c r="OLV42" s="135"/>
      <c r="OLW42" s="135"/>
      <c r="OLX42" s="135"/>
      <c r="OLY42" s="135"/>
      <c r="OLZ42" s="135"/>
      <c r="OMA42" s="135"/>
      <c r="OMB42" s="135"/>
      <c r="OMC42" s="135"/>
      <c r="OMD42" s="135"/>
      <c r="OME42" s="135"/>
      <c r="OMF42" s="135"/>
      <c r="OMG42" s="135"/>
      <c r="OMH42" s="135"/>
      <c r="OMI42" s="135"/>
      <c r="OMJ42" s="135"/>
      <c r="OMK42" s="135"/>
      <c r="OML42" s="135"/>
      <c r="OMM42" s="135"/>
      <c r="OMN42" s="135"/>
      <c r="OMO42" s="135"/>
      <c r="OMP42" s="135"/>
      <c r="OMQ42" s="135"/>
      <c r="OMR42" s="135"/>
      <c r="OMS42" s="135"/>
      <c r="OMT42" s="135"/>
      <c r="OMU42" s="135"/>
      <c r="OMV42" s="135"/>
      <c r="OMW42" s="135"/>
      <c r="OMX42" s="135"/>
      <c r="OMY42" s="135"/>
      <c r="OMZ42" s="135"/>
      <c r="ONA42" s="135"/>
      <c r="ONB42" s="135"/>
      <c r="ONC42" s="135"/>
      <c r="OND42" s="135"/>
      <c r="ONE42" s="135"/>
      <c r="ONF42" s="135"/>
      <c r="ONG42" s="135"/>
      <c r="ONH42" s="135"/>
      <c r="ONI42" s="135"/>
      <c r="ONJ42" s="135"/>
      <c r="ONK42" s="135"/>
      <c r="ONL42" s="135"/>
      <c r="ONM42" s="135"/>
      <c r="ONN42" s="135"/>
      <c r="ONO42" s="135"/>
      <c r="ONP42" s="135"/>
      <c r="ONQ42" s="135"/>
      <c r="ONR42" s="135"/>
      <c r="ONS42" s="135"/>
      <c r="ONT42" s="135"/>
      <c r="ONU42" s="135"/>
      <c r="ONV42" s="135"/>
      <c r="ONW42" s="135"/>
      <c r="ONX42" s="135"/>
      <c r="ONY42" s="135"/>
      <c r="ONZ42" s="135"/>
      <c r="OOA42" s="135"/>
      <c r="OOB42" s="135"/>
      <c r="OOC42" s="135"/>
      <c r="OOD42" s="135"/>
      <c r="OOE42" s="135"/>
      <c r="OOF42" s="135"/>
      <c r="OOG42" s="135"/>
      <c r="OOH42" s="135"/>
      <c r="OOI42" s="135"/>
      <c r="OOJ42" s="135"/>
      <c r="OOK42" s="135"/>
      <c r="OOL42" s="135"/>
      <c r="OOM42" s="135"/>
      <c r="OON42" s="135"/>
      <c r="OOO42" s="135"/>
      <c r="OOP42" s="135"/>
      <c r="OOQ42" s="135"/>
      <c r="OOR42" s="135"/>
      <c r="OOS42" s="135"/>
      <c r="OOT42" s="135"/>
      <c r="OOU42" s="135"/>
      <c r="OOV42" s="135"/>
      <c r="OOW42" s="135"/>
      <c r="OOX42" s="135"/>
      <c r="OOY42" s="135"/>
      <c r="OOZ42" s="135"/>
      <c r="OPA42" s="135"/>
      <c r="OPB42" s="135"/>
      <c r="OPC42" s="135"/>
      <c r="OPD42" s="135"/>
      <c r="OPE42" s="135"/>
      <c r="OPF42" s="135"/>
      <c r="OPG42" s="135"/>
      <c r="OPH42" s="135"/>
      <c r="OPI42" s="135"/>
      <c r="OPJ42" s="135"/>
      <c r="OPK42" s="135"/>
      <c r="OPL42" s="135"/>
      <c r="OPM42" s="135"/>
      <c r="OPN42" s="135"/>
      <c r="OPO42" s="135"/>
      <c r="OPP42" s="135"/>
      <c r="OPQ42" s="135"/>
      <c r="OPR42" s="135"/>
      <c r="OPS42" s="135"/>
      <c r="OPT42" s="135"/>
      <c r="OPU42" s="135"/>
      <c r="OPV42" s="135"/>
      <c r="OPW42" s="135"/>
      <c r="OPX42" s="135"/>
      <c r="OPY42" s="135"/>
      <c r="OPZ42" s="135"/>
      <c r="OQA42" s="135"/>
      <c r="OQB42" s="135"/>
      <c r="OQC42" s="135"/>
      <c r="OQD42" s="135"/>
      <c r="OQE42" s="135"/>
      <c r="OQF42" s="135"/>
      <c r="OQG42" s="135"/>
      <c r="OQH42" s="135"/>
      <c r="OQI42" s="135"/>
      <c r="OQJ42" s="135"/>
      <c r="OQK42" s="135"/>
      <c r="OQL42" s="135"/>
      <c r="OQM42" s="135"/>
      <c r="OQN42" s="135"/>
      <c r="OQO42" s="135"/>
      <c r="OQP42" s="135"/>
      <c r="OQQ42" s="135"/>
      <c r="OQR42" s="135"/>
      <c r="OQS42" s="135"/>
      <c r="OQT42" s="135"/>
      <c r="OQU42" s="135"/>
      <c r="OQV42" s="135"/>
      <c r="OQW42" s="135"/>
      <c r="OQX42" s="135"/>
      <c r="OQY42" s="135"/>
      <c r="OQZ42" s="135"/>
      <c r="ORA42" s="135"/>
      <c r="ORB42" s="135"/>
      <c r="ORC42" s="135"/>
      <c r="ORD42" s="135"/>
      <c r="ORE42" s="135"/>
      <c r="ORF42" s="135"/>
      <c r="ORG42" s="135"/>
      <c r="ORH42" s="135"/>
      <c r="ORI42" s="135"/>
      <c r="ORJ42" s="135"/>
      <c r="ORK42" s="135"/>
      <c r="ORL42" s="135"/>
      <c r="ORM42" s="135"/>
      <c r="ORN42" s="135"/>
      <c r="ORO42" s="135"/>
      <c r="ORP42" s="135"/>
      <c r="ORQ42" s="135"/>
      <c r="ORR42" s="135"/>
      <c r="ORS42" s="135"/>
      <c r="ORT42" s="135"/>
      <c r="ORU42" s="135"/>
      <c r="ORV42" s="135"/>
      <c r="ORW42" s="135"/>
      <c r="ORX42" s="135"/>
      <c r="ORY42" s="135"/>
      <c r="ORZ42" s="135"/>
      <c r="OSA42" s="135"/>
      <c r="OSB42" s="135"/>
      <c r="OSC42" s="135"/>
      <c r="OSD42" s="135"/>
      <c r="OSE42" s="135"/>
      <c r="OSF42" s="135"/>
      <c r="OSG42" s="135"/>
      <c r="OSH42" s="135"/>
      <c r="OSI42" s="135"/>
      <c r="OSJ42" s="135"/>
      <c r="OSK42" s="135"/>
      <c r="OSL42" s="135"/>
      <c r="OSM42" s="135"/>
      <c r="OSN42" s="135"/>
      <c r="OSO42" s="135"/>
      <c r="OSP42" s="135"/>
      <c r="OSQ42" s="135"/>
      <c r="OSR42" s="135"/>
      <c r="OSS42" s="135"/>
      <c r="OST42" s="135"/>
      <c r="OSU42" s="135"/>
      <c r="OSV42" s="135"/>
      <c r="OSW42" s="135"/>
      <c r="OSX42" s="135"/>
      <c r="OSY42" s="135"/>
      <c r="OSZ42" s="135"/>
      <c r="OTA42" s="135"/>
      <c r="OTB42" s="135"/>
      <c r="OTC42" s="135"/>
      <c r="OTD42" s="135"/>
      <c r="OTE42" s="135"/>
      <c r="OTF42" s="135"/>
      <c r="OTG42" s="135"/>
      <c r="OTH42" s="135"/>
      <c r="OTI42" s="135"/>
      <c r="OTJ42" s="135"/>
      <c r="OTK42" s="135"/>
      <c r="OTL42" s="135"/>
      <c r="OTM42" s="135"/>
      <c r="OTN42" s="135"/>
      <c r="OTO42" s="135"/>
      <c r="OTP42" s="135"/>
      <c r="OTQ42" s="135"/>
      <c r="OTR42" s="135"/>
      <c r="OTS42" s="135"/>
      <c r="OTT42" s="135"/>
      <c r="OTU42" s="135"/>
      <c r="OTV42" s="135"/>
      <c r="OTW42" s="135"/>
      <c r="OTX42" s="135"/>
      <c r="OTY42" s="135"/>
      <c r="OTZ42" s="135"/>
      <c r="OUA42" s="135"/>
      <c r="OUB42" s="135"/>
      <c r="OUC42" s="135"/>
      <c r="OUD42" s="135"/>
      <c r="OUE42" s="135"/>
      <c r="OUF42" s="135"/>
      <c r="OUG42" s="135"/>
      <c r="OUH42" s="135"/>
      <c r="OUI42" s="135"/>
      <c r="OUJ42" s="135"/>
      <c r="OUK42" s="135"/>
      <c r="OUL42" s="135"/>
      <c r="OUM42" s="135"/>
      <c r="OUN42" s="135"/>
      <c r="OUO42" s="135"/>
      <c r="OUP42" s="135"/>
      <c r="OUQ42" s="135"/>
      <c r="OUR42" s="135"/>
      <c r="OUS42" s="135"/>
      <c r="OUT42" s="135"/>
      <c r="OUU42" s="135"/>
      <c r="OUV42" s="135"/>
      <c r="OUW42" s="135"/>
      <c r="OUX42" s="135"/>
      <c r="OUY42" s="135"/>
      <c r="OUZ42" s="135"/>
      <c r="OVA42" s="135"/>
      <c r="OVB42" s="135"/>
      <c r="OVC42" s="135"/>
      <c r="OVD42" s="135"/>
      <c r="OVE42" s="135"/>
      <c r="OVF42" s="135"/>
      <c r="OVG42" s="135"/>
      <c r="OVH42" s="135"/>
      <c r="OVI42" s="135"/>
      <c r="OVJ42" s="135"/>
      <c r="OVK42" s="135"/>
      <c r="OVL42" s="135"/>
      <c r="OVM42" s="135"/>
      <c r="OVN42" s="135"/>
      <c r="OVO42" s="135"/>
      <c r="OVP42" s="135"/>
      <c r="OVQ42" s="135"/>
      <c r="OVR42" s="135"/>
      <c r="OVS42" s="135"/>
      <c r="OVT42" s="135"/>
      <c r="OVU42" s="135"/>
      <c r="OVV42" s="135"/>
      <c r="OVW42" s="135"/>
      <c r="OVX42" s="135"/>
      <c r="OVY42" s="135"/>
      <c r="OVZ42" s="135"/>
      <c r="OWA42" s="135"/>
      <c r="OWB42" s="135"/>
      <c r="OWC42" s="135"/>
      <c r="OWD42" s="135"/>
      <c r="OWE42" s="135"/>
      <c r="OWF42" s="135"/>
      <c r="OWG42" s="135"/>
      <c r="OWH42" s="135"/>
      <c r="OWI42" s="135"/>
      <c r="OWJ42" s="135"/>
      <c r="OWK42" s="135"/>
      <c r="OWL42" s="135"/>
      <c r="OWM42" s="135"/>
      <c r="OWN42" s="135"/>
      <c r="OWO42" s="135"/>
      <c r="OWP42" s="135"/>
      <c r="OWQ42" s="135"/>
      <c r="OWR42" s="135"/>
      <c r="OWS42" s="135"/>
      <c r="OWT42" s="135"/>
      <c r="OWU42" s="135"/>
      <c r="OWV42" s="135"/>
      <c r="OWW42" s="135"/>
      <c r="OWX42" s="135"/>
      <c r="OWY42" s="135"/>
      <c r="OWZ42" s="135"/>
      <c r="OXA42" s="135"/>
      <c r="OXB42" s="135"/>
      <c r="OXC42" s="135"/>
      <c r="OXD42" s="135"/>
      <c r="OXE42" s="135"/>
      <c r="OXF42" s="135"/>
      <c r="OXG42" s="135"/>
      <c r="OXH42" s="135"/>
      <c r="OXI42" s="135"/>
      <c r="OXJ42" s="135"/>
      <c r="OXK42" s="135"/>
      <c r="OXL42" s="135"/>
      <c r="OXM42" s="135"/>
      <c r="OXN42" s="135"/>
      <c r="OXO42" s="135"/>
      <c r="OXP42" s="135"/>
      <c r="OXQ42" s="135"/>
      <c r="OXR42" s="135"/>
      <c r="OXS42" s="135"/>
      <c r="OXT42" s="135"/>
      <c r="OXU42" s="135"/>
      <c r="OXV42" s="135"/>
      <c r="OXW42" s="135"/>
      <c r="OXX42" s="135"/>
      <c r="OXY42" s="135"/>
      <c r="OXZ42" s="135"/>
      <c r="OYA42" s="135"/>
      <c r="OYB42" s="135"/>
      <c r="OYC42" s="135"/>
      <c r="OYD42" s="135"/>
      <c r="OYE42" s="135"/>
      <c r="OYF42" s="135"/>
      <c r="OYG42" s="135"/>
      <c r="OYH42" s="135"/>
      <c r="OYI42" s="135"/>
      <c r="OYJ42" s="135"/>
      <c r="OYK42" s="135"/>
      <c r="OYL42" s="135"/>
      <c r="OYM42" s="135"/>
      <c r="OYN42" s="135"/>
      <c r="OYO42" s="135"/>
      <c r="OYP42" s="135"/>
      <c r="OYQ42" s="135"/>
      <c r="OYR42" s="135"/>
      <c r="OYS42" s="135"/>
      <c r="OYT42" s="135"/>
      <c r="OYU42" s="135"/>
      <c r="OYV42" s="135"/>
      <c r="OYW42" s="135"/>
      <c r="OYX42" s="135"/>
      <c r="OYY42" s="135"/>
      <c r="OYZ42" s="135"/>
      <c r="OZA42" s="135"/>
      <c r="OZB42" s="135"/>
      <c r="OZC42" s="135"/>
      <c r="OZD42" s="135"/>
      <c r="OZE42" s="135"/>
      <c r="OZF42" s="135"/>
      <c r="OZG42" s="135"/>
      <c r="OZH42" s="135"/>
      <c r="OZI42" s="135"/>
      <c r="OZJ42" s="135"/>
      <c r="OZK42" s="135"/>
      <c r="OZL42" s="135"/>
      <c r="OZM42" s="135"/>
      <c r="OZN42" s="135"/>
      <c r="OZO42" s="135"/>
      <c r="OZP42" s="135"/>
      <c r="OZQ42" s="135"/>
      <c r="OZR42" s="135"/>
      <c r="OZS42" s="135"/>
      <c r="OZT42" s="135"/>
      <c r="OZU42" s="135"/>
      <c r="OZV42" s="135"/>
      <c r="OZW42" s="135"/>
      <c r="OZX42" s="135"/>
      <c r="OZY42" s="135"/>
      <c r="OZZ42" s="135"/>
      <c r="PAA42" s="135"/>
      <c r="PAB42" s="135"/>
      <c r="PAC42" s="135"/>
      <c r="PAD42" s="135"/>
      <c r="PAE42" s="135"/>
      <c r="PAF42" s="135"/>
      <c r="PAG42" s="135"/>
      <c r="PAH42" s="135"/>
      <c r="PAI42" s="135"/>
      <c r="PAJ42" s="135"/>
      <c r="PAK42" s="135"/>
      <c r="PAL42" s="135"/>
      <c r="PAM42" s="135"/>
      <c r="PAN42" s="135"/>
      <c r="PAO42" s="135"/>
      <c r="PAP42" s="135"/>
      <c r="PAQ42" s="135"/>
      <c r="PAR42" s="135"/>
      <c r="PAS42" s="135"/>
      <c r="PAT42" s="135"/>
      <c r="PAU42" s="135"/>
      <c r="PAV42" s="135"/>
      <c r="PAW42" s="135"/>
      <c r="PAX42" s="135"/>
      <c r="PAY42" s="135"/>
      <c r="PAZ42" s="135"/>
      <c r="PBA42" s="135"/>
      <c r="PBB42" s="135"/>
      <c r="PBC42" s="135"/>
      <c r="PBD42" s="135"/>
      <c r="PBE42" s="135"/>
      <c r="PBF42" s="135"/>
      <c r="PBG42" s="135"/>
      <c r="PBH42" s="135"/>
      <c r="PBI42" s="135"/>
      <c r="PBJ42" s="135"/>
      <c r="PBK42" s="135"/>
      <c r="PBL42" s="135"/>
      <c r="PBM42" s="135"/>
      <c r="PBN42" s="135"/>
      <c r="PBO42" s="135"/>
      <c r="PBP42" s="135"/>
      <c r="PBQ42" s="135"/>
      <c r="PBR42" s="135"/>
      <c r="PBS42" s="135"/>
      <c r="PBT42" s="135"/>
      <c r="PBU42" s="135"/>
      <c r="PBV42" s="135"/>
      <c r="PBW42" s="135"/>
      <c r="PBX42" s="135"/>
      <c r="PBY42" s="135"/>
      <c r="PBZ42" s="135"/>
      <c r="PCA42" s="135"/>
      <c r="PCB42" s="135"/>
      <c r="PCC42" s="135"/>
      <c r="PCD42" s="135"/>
      <c r="PCE42" s="135"/>
      <c r="PCF42" s="135"/>
      <c r="PCG42" s="135"/>
      <c r="PCH42" s="135"/>
      <c r="PCI42" s="135"/>
      <c r="PCJ42" s="135"/>
      <c r="PCK42" s="135"/>
      <c r="PCL42" s="135"/>
      <c r="PCM42" s="135"/>
      <c r="PCN42" s="135"/>
      <c r="PCO42" s="135"/>
      <c r="PCP42" s="135"/>
      <c r="PCQ42" s="135"/>
      <c r="PCR42" s="135"/>
      <c r="PCS42" s="135"/>
      <c r="PCT42" s="135"/>
      <c r="PCU42" s="135"/>
      <c r="PCV42" s="135"/>
      <c r="PCW42" s="135"/>
      <c r="PCX42" s="135"/>
      <c r="PCY42" s="135"/>
      <c r="PCZ42" s="135"/>
      <c r="PDA42" s="135"/>
      <c r="PDB42" s="135"/>
      <c r="PDC42" s="135"/>
      <c r="PDD42" s="135"/>
      <c r="PDE42" s="135"/>
      <c r="PDF42" s="135"/>
      <c r="PDG42" s="135"/>
      <c r="PDH42" s="135"/>
      <c r="PDI42" s="135"/>
      <c r="PDJ42" s="135"/>
      <c r="PDK42" s="135"/>
      <c r="PDL42" s="135"/>
      <c r="PDM42" s="135"/>
      <c r="PDN42" s="135"/>
      <c r="PDO42" s="135"/>
      <c r="PDP42" s="135"/>
      <c r="PDQ42" s="135"/>
      <c r="PDR42" s="135"/>
      <c r="PDS42" s="135"/>
      <c r="PDT42" s="135"/>
      <c r="PDU42" s="135"/>
      <c r="PDV42" s="135"/>
      <c r="PDW42" s="135"/>
      <c r="PDX42" s="135"/>
      <c r="PDY42" s="135"/>
      <c r="PDZ42" s="135"/>
      <c r="PEA42" s="135"/>
      <c r="PEB42" s="135"/>
      <c r="PEC42" s="135"/>
      <c r="PED42" s="135"/>
      <c r="PEE42" s="135"/>
      <c r="PEF42" s="135"/>
      <c r="PEG42" s="135"/>
      <c r="PEH42" s="135"/>
      <c r="PEI42" s="135"/>
      <c r="PEJ42" s="135"/>
      <c r="PEK42" s="135"/>
      <c r="PEL42" s="135"/>
      <c r="PEM42" s="135"/>
      <c r="PEN42" s="135"/>
      <c r="PEO42" s="135"/>
      <c r="PEP42" s="135"/>
      <c r="PEQ42" s="135"/>
      <c r="PER42" s="135"/>
      <c r="PES42" s="135"/>
      <c r="PET42" s="135"/>
      <c r="PEU42" s="135"/>
      <c r="PEV42" s="135"/>
      <c r="PEW42" s="135"/>
      <c r="PEX42" s="135"/>
      <c r="PEY42" s="135"/>
      <c r="PEZ42" s="135"/>
      <c r="PFA42" s="135"/>
      <c r="PFB42" s="135"/>
      <c r="PFC42" s="135"/>
      <c r="PFD42" s="135"/>
      <c r="PFE42" s="135"/>
      <c r="PFF42" s="135"/>
      <c r="PFG42" s="135"/>
      <c r="PFH42" s="135"/>
      <c r="PFI42" s="135"/>
      <c r="PFJ42" s="135"/>
      <c r="PFK42" s="135"/>
      <c r="PFL42" s="135"/>
      <c r="PFM42" s="135"/>
      <c r="PFN42" s="135"/>
      <c r="PFO42" s="135"/>
      <c r="PFP42" s="135"/>
      <c r="PFQ42" s="135"/>
      <c r="PFR42" s="135"/>
      <c r="PFS42" s="135"/>
      <c r="PFT42" s="135"/>
      <c r="PFU42" s="135"/>
      <c r="PFV42" s="135"/>
      <c r="PFW42" s="135"/>
      <c r="PFX42" s="135"/>
      <c r="PFY42" s="135"/>
      <c r="PFZ42" s="135"/>
      <c r="PGA42" s="135"/>
      <c r="PGB42" s="135"/>
      <c r="PGC42" s="135"/>
      <c r="PGD42" s="135"/>
      <c r="PGE42" s="135"/>
      <c r="PGF42" s="135"/>
      <c r="PGG42" s="135"/>
      <c r="PGH42" s="135"/>
      <c r="PGI42" s="135"/>
      <c r="PGJ42" s="135"/>
      <c r="PGK42" s="135"/>
      <c r="PGL42" s="135"/>
      <c r="PGM42" s="135"/>
      <c r="PGN42" s="135"/>
      <c r="PGO42" s="135"/>
      <c r="PGP42" s="135"/>
      <c r="PGQ42" s="135"/>
      <c r="PGR42" s="135"/>
      <c r="PGS42" s="135"/>
      <c r="PGT42" s="135"/>
      <c r="PGU42" s="135"/>
      <c r="PGV42" s="135"/>
      <c r="PGW42" s="135"/>
      <c r="PGX42" s="135"/>
      <c r="PGY42" s="135"/>
      <c r="PGZ42" s="135"/>
      <c r="PHA42" s="135"/>
      <c r="PHB42" s="135"/>
      <c r="PHC42" s="135"/>
      <c r="PHD42" s="135"/>
      <c r="PHE42" s="135"/>
      <c r="PHF42" s="135"/>
      <c r="PHG42" s="135"/>
      <c r="PHH42" s="135"/>
      <c r="PHI42" s="135"/>
      <c r="PHJ42" s="135"/>
      <c r="PHK42" s="135"/>
      <c r="PHL42" s="135"/>
      <c r="PHM42" s="135"/>
      <c r="PHN42" s="135"/>
      <c r="PHO42" s="135"/>
      <c r="PHP42" s="135"/>
      <c r="PHQ42" s="135"/>
      <c r="PHR42" s="135"/>
      <c r="PHS42" s="135"/>
      <c r="PHT42" s="135"/>
      <c r="PHU42" s="135"/>
      <c r="PHV42" s="135"/>
      <c r="PHW42" s="135"/>
      <c r="PHX42" s="135"/>
      <c r="PHY42" s="135"/>
      <c r="PHZ42" s="135"/>
      <c r="PIA42" s="135"/>
      <c r="PIB42" s="135"/>
      <c r="PIC42" s="135"/>
      <c r="PID42" s="135"/>
      <c r="PIE42" s="135"/>
      <c r="PIF42" s="135"/>
      <c r="PIG42" s="135"/>
      <c r="PIH42" s="135"/>
      <c r="PII42" s="135"/>
      <c r="PIJ42" s="135"/>
      <c r="PIK42" s="135"/>
      <c r="PIL42" s="135"/>
      <c r="PIM42" s="135"/>
      <c r="PIN42" s="135"/>
      <c r="PIO42" s="135"/>
      <c r="PIP42" s="135"/>
      <c r="PIQ42" s="135"/>
      <c r="PIR42" s="135"/>
      <c r="PIS42" s="135"/>
      <c r="PIT42" s="135"/>
      <c r="PIU42" s="135"/>
      <c r="PIV42" s="135"/>
      <c r="PIW42" s="135"/>
      <c r="PIX42" s="135"/>
      <c r="PIY42" s="135"/>
      <c r="PIZ42" s="135"/>
      <c r="PJA42" s="135"/>
      <c r="PJB42" s="135"/>
      <c r="PJC42" s="135"/>
      <c r="PJD42" s="135"/>
      <c r="PJE42" s="135"/>
      <c r="PJF42" s="135"/>
      <c r="PJG42" s="135"/>
      <c r="PJH42" s="135"/>
      <c r="PJI42" s="135"/>
      <c r="PJJ42" s="135"/>
      <c r="PJK42" s="135"/>
      <c r="PJL42" s="135"/>
      <c r="PJM42" s="135"/>
      <c r="PJN42" s="135"/>
      <c r="PJO42" s="135"/>
      <c r="PJP42" s="135"/>
      <c r="PJQ42" s="135"/>
      <c r="PJR42" s="135"/>
      <c r="PJS42" s="135"/>
      <c r="PJT42" s="135"/>
      <c r="PJU42" s="135"/>
      <c r="PJV42" s="135"/>
      <c r="PJW42" s="135"/>
      <c r="PJX42" s="135"/>
      <c r="PJY42" s="135"/>
      <c r="PJZ42" s="135"/>
      <c r="PKA42" s="135"/>
      <c r="PKB42" s="135"/>
      <c r="PKC42" s="135"/>
      <c r="PKD42" s="135"/>
      <c r="PKE42" s="135"/>
      <c r="PKF42" s="135"/>
      <c r="PKG42" s="135"/>
      <c r="PKH42" s="135"/>
      <c r="PKI42" s="135"/>
      <c r="PKJ42" s="135"/>
      <c r="PKK42" s="135"/>
      <c r="PKL42" s="135"/>
      <c r="PKM42" s="135"/>
      <c r="PKN42" s="135"/>
      <c r="PKO42" s="135"/>
      <c r="PKP42" s="135"/>
      <c r="PKQ42" s="135"/>
      <c r="PKR42" s="135"/>
      <c r="PKS42" s="135"/>
      <c r="PKT42" s="135"/>
      <c r="PKU42" s="135"/>
      <c r="PKV42" s="135"/>
      <c r="PKW42" s="135"/>
      <c r="PKX42" s="135"/>
      <c r="PKY42" s="135"/>
      <c r="PKZ42" s="135"/>
      <c r="PLA42" s="135"/>
      <c r="PLB42" s="135"/>
      <c r="PLC42" s="135"/>
      <c r="PLD42" s="135"/>
      <c r="PLE42" s="135"/>
      <c r="PLF42" s="135"/>
      <c r="PLG42" s="135"/>
      <c r="PLH42" s="135"/>
      <c r="PLI42" s="135"/>
      <c r="PLJ42" s="135"/>
      <c r="PLK42" s="135"/>
      <c r="PLL42" s="135"/>
      <c r="PLM42" s="135"/>
      <c r="PLN42" s="135"/>
      <c r="PLO42" s="135"/>
      <c r="PLP42" s="135"/>
      <c r="PLQ42" s="135"/>
      <c r="PLR42" s="135"/>
      <c r="PLS42" s="135"/>
      <c r="PLT42" s="135"/>
      <c r="PLU42" s="135"/>
      <c r="PLV42" s="135"/>
      <c r="PLW42" s="135"/>
      <c r="PLX42" s="135"/>
      <c r="PLY42" s="135"/>
      <c r="PLZ42" s="135"/>
      <c r="PMA42" s="135"/>
      <c r="PMB42" s="135"/>
      <c r="PMC42" s="135"/>
      <c r="PMD42" s="135"/>
      <c r="PME42" s="135"/>
      <c r="PMF42" s="135"/>
      <c r="PMG42" s="135"/>
      <c r="PMH42" s="135"/>
      <c r="PMI42" s="135"/>
      <c r="PMJ42" s="135"/>
      <c r="PMK42" s="135"/>
      <c r="PML42" s="135"/>
      <c r="PMM42" s="135"/>
      <c r="PMN42" s="135"/>
      <c r="PMO42" s="135"/>
      <c r="PMP42" s="135"/>
      <c r="PMQ42" s="135"/>
      <c r="PMR42" s="135"/>
      <c r="PMS42" s="135"/>
      <c r="PMT42" s="135"/>
      <c r="PMU42" s="135"/>
      <c r="PMV42" s="135"/>
      <c r="PMW42" s="135"/>
      <c r="PMX42" s="135"/>
      <c r="PMY42" s="135"/>
      <c r="PMZ42" s="135"/>
      <c r="PNA42" s="135"/>
      <c r="PNB42" s="135"/>
      <c r="PNC42" s="135"/>
      <c r="PND42" s="135"/>
      <c r="PNE42" s="135"/>
      <c r="PNF42" s="135"/>
      <c r="PNG42" s="135"/>
      <c r="PNH42" s="135"/>
      <c r="PNI42" s="135"/>
      <c r="PNJ42" s="135"/>
      <c r="PNK42" s="135"/>
      <c r="PNL42" s="135"/>
      <c r="PNM42" s="135"/>
      <c r="PNN42" s="135"/>
      <c r="PNO42" s="135"/>
      <c r="PNP42" s="135"/>
      <c r="PNQ42" s="135"/>
      <c r="PNR42" s="135"/>
      <c r="PNS42" s="135"/>
      <c r="PNT42" s="135"/>
      <c r="PNU42" s="135"/>
      <c r="PNV42" s="135"/>
      <c r="PNW42" s="135"/>
      <c r="PNX42" s="135"/>
      <c r="PNY42" s="135"/>
      <c r="PNZ42" s="135"/>
      <c r="POA42" s="135"/>
      <c r="POB42" s="135"/>
      <c r="POC42" s="135"/>
      <c r="POD42" s="135"/>
      <c r="POE42" s="135"/>
      <c r="POF42" s="135"/>
      <c r="POG42" s="135"/>
      <c r="POH42" s="135"/>
      <c r="POI42" s="135"/>
      <c r="POJ42" s="135"/>
      <c r="POK42" s="135"/>
      <c r="POL42" s="135"/>
      <c r="POM42" s="135"/>
      <c r="PON42" s="135"/>
      <c r="POO42" s="135"/>
      <c r="POP42" s="135"/>
      <c r="POQ42" s="135"/>
      <c r="POR42" s="135"/>
      <c r="POS42" s="135"/>
      <c r="POT42" s="135"/>
      <c r="POU42" s="135"/>
      <c r="POV42" s="135"/>
      <c r="POW42" s="135"/>
      <c r="POX42" s="135"/>
      <c r="POY42" s="135"/>
      <c r="POZ42" s="135"/>
      <c r="PPA42" s="135"/>
      <c r="PPB42" s="135"/>
      <c r="PPC42" s="135"/>
      <c r="PPD42" s="135"/>
      <c r="PPE42" s="135"/>
      <c r="PPF42" s="135"/>
      <c r="PPG42" s="135"/>
      <c r="PPH42" s="135"/>
      <c r="PPI42" s="135"/>
      <c r="PPJ42" s="135"/>
      <c r="PPK42" s="135"/>
      <c r="PPL42" s="135"/>
      <c r="PPM42" s="135"/>
      <c r="PPN42" s="135"/>
      <c r="PPO42" s="135"/>
      <c r="PPP42" s="135"/>
      <c r="PPQ42" s="135"/>
      <c r="PPR42" s="135"/>
      <c r="PPS42" s="135"/>
      <c r="PPT42" s="135"/>
      <c r="PPU42" s="135"/>
      <c r="PPV42" s="135"/>
      <c r="PPW42" s="135"/>
      <c r="PPX42" s="135"/>
      <c r="PPY42" s="135"/>
      <c r="PPZ42" s="135"/>
      <c r="PQA42" s="135"/>
      <c r="PQB42" s="135"/>
      <c r="PQC42" s="135"/>
      <c r="PQD42" s="135"/>
      <c r="PQE42" s="135"/>
      <c r="PQF42" s="135"/>
      <c r="PQG42" s="135"/>
      <c r="PQH42" s="135"/>
      <c r="PQI42" s="135"/>
      <c r="PQJ42" s="135"/>
      <c r="PQK42" s="135"/>
      <c r="PQL42" s="135"/>
      <c r="PQM42" s="135"/>
      <c r="PQN42" s="135"/>
      <c r="PQO42" s="135"/>
      <c r="PQP42" s="135"/>
      <c r="PQQ42" s="135"/>
      <c r="PQR42" s="135"/>
      <c r="PQS42" s="135"/>
      <c r="PQT42" s="135"/>
      <c r="PQU42" s="135"/>
      <c r="PQV42" s="135"/>
      <c r="PQW42" s="135"/>
      <c r="PQX42" s="135"/>
      <c r="PQY42" s="135"/>
      <c r="PQZ42" s="135"/>
      <c r="PRA42" s="135"/>
      <c r="PRB42" s="135"/>
      <c r="PRC42" s="135"/>
      <c r="PRD42" s="135"/>
      <c r="PRE42" s="135"/>
      <c r="PRF42" s="135"/>
      <c r="PRG42" s="135"/>
      <c r="PRH42" s="135"/>
      <c r="PRI42" s="135"/>
      <c r="PRJ42" s="135"/>
      <c r="PRK42" s="135"/>
      <c r="PRL42" s="135"/>
      <c r="PRM42" s="135"/>
      <c r="PRN42" s="135"/>
      <c r="PRO42" s="135"/>
      <c r="PRP42" s="135"/>
      <c r="PRQ42" s="135"/>
      <c r="PRR42" s="135"/>
      <c r="PRS42" s="135"/>
      <c r="PRT42" s="135"/>
      <c r="PRU42" s="135"/>
      <c r="PRV42" s="135"/>
      <c r="PRW42" s="135"/>
      <c r="PRX42" s="135"/>
      <c r="PRY42" s="135"/>
      <c r="PRZ42" s="135"/>
      <c r="PSA42" s="135"/>
      <c r="PSB42" s="135"/>
      <c r="PSC42" s="135"/>
      <c r="PSD42" s="135"/>
      <c r="PSE42" s="135"/>
      <c r="PSF42" s="135"/>
      <c r="PSG42" s="135"/>
      <c r="PSH42" s="135"/>
      <c r="PSI42" s="135"/>
      <c r="PSJ42" s="135"/>
      <c r="PSK42" s="135"/>
      <c r="PSL42" s="135"/>
      <c r="PSM42" s="135"/>
      <c r="PSN42" s="135"/>
      <c r="PSO42" s="135"/>
      <c r="PSP42" s="135"/>
      <c r="PSQ42" s="135"/>
      <c r="PSR42" s="135"/>
      <c r="PSS42" s="135"/>
      <c r="PST42" s="135"/>
      <c r="PSU42" s="135"/>
      <c r="PSV42" s="135"/>
      <c r="PSW42" s="135"/>
      <c r="PSX42" s="135"/>
      <c r="PSY42" s="135"/>
      <c r="PSZ42" s="135"/>
      <c r="PTA42" s="135"/>
      <c r="PTB42" s="135"/>
      <c r="PTC42" s="135"/>
      <c r="PTD42" s="135"/>
      <c r="PTE42" s="135"/>
      <c r="PTF42" s="135"/>
      <c r="PTG42" s="135"/>
      <c r="PTH42" s="135"/>
      <c r="PTI42" s="135"/>
      <c r="PTJ42" s="135"/>
      <c r="PTK42" s="135"/>
      <c r="PTL42" s="135"/>
      <c r="PTM42" s="135"/>
      <c r="PTN42" s="135"/>
      <c r="PTO42" s="135"/>
      <c r="PTP42" s="135"/>
      <c r="PTQ42" s="135"/>
      <c r="PTR42" s="135"/>
      <c r="PTS42" s="135"/>
      <c r="PTT42" s="135"/>
      <c r="PTU42" s="135"/>
      <c r="PTV42" s="135"/>
      <c r="PTW42" s="135"/>
      <c r="PTX42" s="135"/>
      <c r="PTY42" s="135"/>
      <c r="PTZ42" s="135"/>
      <c r="PUA42" s="135"/>
      <c r="PUB42" s="135"/>
      <c r="PUC42" s="135"/>
      <c r="PUD42" s="135"/>
      <c r="PUE42" s="135"/>
      <c r="PUF42" s="135"/>
      <c r="PUG42" s="135"/>
      <c r="PUH42" s="135"/>
      <c r="PUI42" s="135"/>
      <c r="PUJ42" s="135"/>
      <c r="PUK42" s="135"/>
      <c r="PUL42" s="135"/>
      <c r="PUM42" s="135"/>
      <c r="PUN42" s="135"/>
      <c r="PUO42" s="135"/>
      <c r="PUP42" s="135"/>
      <c r="PUQ42" s="135"/>
      <c r="PUR42" s="135"/>
      <c r="PUS42" s="135"/>
      <c r="PUT42" s="135"/>
      <c r="PUU42" s="135"/>
      <c r="PUV42" s="135"/>
      <c r="PUW42" s="135"/>
      <c r="PUX42" s="135"/>
      <c r="PUY42" s="135"/>
      <c r="PUZ42" s="135"/>
      <c r="PVA42" s="135"/>
      <c r="PVB42" s="135"/>
      <c r="PVC42" s="135"/>
      <c r="PVD42" s="135"/>
      <c r="PVE42" s="135"/>
      <c r="PVF42" s="135"/>
      <c r="PVG42" s="135"/>
      <c r="PVH42" s="135"/>
      <c r="PVI42" s="135"/>
      <c r="PVJ42" s="135"/>
      <c r="PVK42" s="135"/>
      <c r="PVL42" s="135"/>
      <c r="PVM42" s="135"/>
      <c r="PVN42" s="135"/>
      <c r="PVO42" s="135"/>
      <c r="PVP42" s="135"/>
      <c r="PVQ42" s="135"/>
      <c r="PVR42" s="135"/>
      <c r="PVS42" s="135"/>
      <c r="PVT42" s="135"/>
      <c r="PVU42" s="135"/>
      <c r="PVV42" s="135"/>
      <c r="PVW42" s="135"/>
      <c r="PVX42" s="135"/>
      <c r="PVY42" s="135"/>
      <c r="PVZ42" s="135"/>
      <c r="PWA42" s="135"/>
      <c r="PWB42" s="135"/>
      <c r="PWC42" s="135"/>
      <c r="PWD42" s="135"/>
      <c r="PWE42" s="135"/>
      <c r="PWF42" s="135"/>
      <c r="PWG42" s="135"/>
      <c r="PWH42" s="135"/>
      <c r="PWI42" s="135"/>
      <c r="PWJ42" s="135"/>
      <c r="PWK42" s="135"/>
      <c r="PWL42" s="135"/>
      <c r="PWM42" s="135"/>
      <c r="PWN42" s="135"/>
      <c r="PWO42" s="135"/>
      <c r="PWP42" s="135"/>
      <c r="PWQ42" s="135"/>
      <c r="PWR42" s="135"/>
      <c r="PWS42" s="135"/>
      <c r="PWT42" s="135"/>
      <c r="PWU42" s="135"/>
      <c r="PWV42" s="135"/>
      <c r="PWW42" s="135"/>
      <c r="PWX42" s="135"/>
      <c r="PWY42" s="135"/>
      <c r="PWZ42" s="135"/>
      <c r="PXA42" s="135"/>
      <c r="PXB42" s="135"/>
      <c r="PXC42" s="135"/>
      <c r="PXD42" s="135"/>
      <c r="PXE42" s="135"/>
      <c r="PXF42" s="135"/>
      <c r="PXG42" s="135"/>
      <c r="PXH42" s="135"/>
      <c r="PXI42" s="135"/>
      <c r="PXJ42" s="135"/>
      <c r="PXK42" s="135"/>
      <c r="PXL42" s="135"/>
      <c r="PXM42" s="135"/>
      <c r="PXN42" s="135"/>
      <c r="PXO42" s="135"/>
      <c r="PXP42" s="135"/>
      <c r="PXQ42" s="135"/>
      <c r="PXR42" s="135"/>
      <c r="PXS42" s="135"/>
      <c r="PXT42" s="135"/>
      <c r="PXU42" s="135"/>
      <c r="PXV42" s="135"/>
      <c r="PXW42" s="135"/>
      <c r="PXX42" s="135"/>
      <c r="PXY42" s="135"/>
      <c r="PXZ42" s="135"/>
      <c r="PYA42" s="135"/>
      <c r="PYB42" s="135"/>
      <c r="PYC42" s="135"/>
      <c r="PYD42" s="135"/>
      <c r="PYE42" s="135"/>
      <c r="PYF42" s="135"/>
      <c r="PYG42" s="135"/>
      <c r="PYH42" s="135"/>
      <c r="PYI42" s="135"/>
      <c r="PYJ42" s="135"/>
      <c r="PYK42" s="135"/>
      <c r="PYL42" s="135"/>
      <c r="PYM42" s="135"/>
      <c r="PYN42" s="135"/>
      <c r="PYO42" s="135"/>
      <c r="PYP42" s="135"/>
      <c r="PYQ42" s="135"/>
      <c r="PYR42" s="135"/>
      <c r="PYS42" s="135"/>
      <c r="PYT42" s="135"/>
      <c r="PYU42" s="135"/>
      <c r="PYV42" s="135"/>
      <c r="PYW42" s="135"/>
      <c r="PYX42" s="135"/>
      <c r="PYY42" s="135"/>
      <c r="PYZ42" s="135"/>
      <c r="PZA42" s="135"/>
      <c r="PZB42" s="135"/>
      <c r="PZC42" s="135"/>
      <c r="PZD42" s="135"/>
      <c r="PZE42" s="135"/>
      <c r="PZF42" s="135"/>
      <c r="PZG42" s="135"/>
      <c r="PZH42" s="135"/>
      <c r="PZI42" s="135"/>
      <c r="PZJ42" s="135"/>
      <c r="PZK42" s="135"/>
      <c r="PZL42" s="135"/>
      <c r="PZM42" s="135"/>
      <c r="PZN42" s="135"/>
      <c r="PZO42" s="135"/>
      <c r="PZP42" s="135"/>
      <c r="PZQ42" s="135"/>
      <c r="PZR42" s="135"/>
      <c r="PZS42" s="135"/>
      <c r="PZT42" s="135"/>
      <c r="PZU42" s="135"/>
      <c r="PZV42" s="135"/>
      <c r="PZW42" s="135"/>
      <c r="PZX42" s="135"/>
      <c r="PZY42" s="135"/>
      <c r="PZZ42" s="135"/>
      <c r="QAA42" s="135"/>
      <c r="QAB42" s="135"/>
      <c r="QAC42" s="135"/>
      <c r="QAD42" s="135"/>
      <c r="QAE42" s="135"/>
      <c r="QAF42" s="135"/>
      <c r="QAG42" s="135"/>
      <c r="QAH42" s="135"/>
      <c r="QAI42" s="135"/>
      <c r="QAJ42" s="135"/>
      <c r="QAK42" s="135"/>
      <c r="QAL42" s="135"/>
      <c r="QAM42" s="135"/>
      <c r="QAN42" s="135"/>
      <c r="QAO42" s="135"/>
      <c r="QAP42" s="135"/>
      <c r="QAQ42" s="135"/>
      <c r="QAR42" s="135"/>
      <c r="QAS42" s="135"/>
      <c r="QAT42" s="135"/>
      <c r="QAU42" s="135"/>
      <c r="QAV42" s="135"/>
      <c r="QAW42" s="135"/>
      <c r="QAX42" s="135"/>
      <c r="QAY42" s="135"/>
      <c r="QAZ42" s="135"/>
      <c r="QBA42" s="135"/>
      <c r="QBB42" s="135"/>
      <c r="QBC42" s="135"/>
      <c r="QBD42" s="135"/>
      <c r="QBE42" s="135"/>
      <c r="QBF42" s="135"/>
      <c r="QBG42" s="135"/>
      <c r="QBH42" s="135"/>
      <c r="QBI42" s="135"/>
      <c r="QBJ42" s="135"/>
      <c r="QBK42" s="135"/>
      <c r="QBL42" s="135"/>
      <c r="QBM42" s="135"/>
      <c r="QBN42" s="135"/>
      <c r="QBO42" s="135"/>
      <c r="QBP42" s="135"/>
      <c r="QBQ42" s="135"/>
      <c r="QBR42" s="135"/>
      <c r="QBS42" s="135"/>
      <c r="QBT42" s="135"/>
      <c r="QBU42" s="135"/>
      <c r="QBV42" s="135"/>
      <c r="QBW42" s="135"/>
      <c r="QBX42" s="135"/>
      <c r="QBY42" s="135"/>
      <c r="QBZ42" s="135"/>
      <c r="QCA42" s="135"/>
      <c r="QCB42" s="135"/>
      <c r="QCC42" s="135"/>
      <c r="QCD42" s="135"/>
      <c r="QCE42" s="135"/>
      <c r="QCF42" s="135"/>
      <c r="QCG42" s="135"/>
      <c r="QCH42" s="135"/>
      <c r="QCI42" s="135"/>
      <c r="QCJ42" s="135"/>
      <c r="QCK42" s="135"/>
      <c r="QCL42" s="135"/>
      <c r="QCM42" s="135"/>
      <c r="QCN42" s="135"/>
      <c r="QCO42" s="135"/>
      <c r="QCP42" s="135"/>
      <c r="QCQ42" s="135"/>
      <c r="QCR42" s="135"/>
      <c r="QCS42" s="135"/>
      <c r="QCT42" s="135"/>
      <c r="QCU42" s="135"/>
      <c r="QCV42" s="135"/>
      <c r="QCW42" s="135"/>
      <c r="QCX42" s="135"/>
      <c r="QCY42" s="135"/>
      <c r="QCZ42" s="135"/>
      <c r="QDA42" s="135"/>
      <c r="QDB42" s="135"/>
      <c r="QDC42" s="135"/>
      <c r="QDD42" s="135"/>
      <c r="QDE42" s="135"/>
      <c r="QDF42" s="135"/>
      <c r="QDG42" s="135"/>
      <c r="QDH42" s="135"/>
      <c r="QDI42" s="135"/>
      <c r="QDJ42" s="135"/>
      <c r="QDK42" s="135"/>
      <c r="QDL42" s="135"/>
      <c r="QDM42" s="135"/>
      <c r="QDN42" s="135"/>
      <c r="QDO42" s="135"/>
      <c r="QDP42" s="135"/>
      <c r="QDQ42" s="135"/>
      <c r="QDR42" s="135"/>
      <c r="QDS42" s="135"/>
      <c r="QDT42" s="135"/>
      <c r="QDU42" s="135"/>
      <c r="QDV42" s="135"/>
      <c r="QDW42" s="135"/>
      <c r="QDX42" s="135"/>
      <c r="QDY42" s="135"/>
      <c r="QDZ42" s="135"/>
      <c r="QEA42" s="135"/>
      <c r="QEB42" s="135"/>
      <c r="QEC42" s="135"/>
      <c r="QED42" s="135"/>
      <c r="QEE42" s="135"/>
      <c r="QEF42" s="135"/>
      <c r="QEG42" s="135"/>
      <c r="QEH42" s="135"/>
      <c r="QEI42" s="135"/>
      <c r="QEJ42" s="135"/>
      <c r="QEK42" s="135"/>
      <c r="QEL42" s="135"/>
      <c r="QEM42" s="135"/>
      <c r="QEN42" s="135"/>
      <c r="QEO42" s="135"/>
      <c r="QEP42" s="135"/>
      <c r="QEQ42" s="135"/>
      <c r="QER42" s="135"/>
      <c r="QES42" s="135"/>
      <c r="QET42" s="135"/>
      <c r="QEU42" s="135"/>
      <c r="QEV42" s="135"/>
      <c r="QEW42" s="135"/>
      <c r="QEX42" s="135"/>
      <c r="QEY42" s="135"/>
      <c r="QEZ42" s="135"/>
      <c r="QFA42" s="135"/>
      <c r="QFB42" s="135"/>
      <c r="QFC42" s="135"/>
      <c r="QFD42" s="135"/>
      <c r="QFE42" s="135"/>
      <c r="QFF42" s="135"/>
      <c r="QFG42" s="135"/>
      <c r="QFH42" s="135"/>
      <c r="QFI42" s="135"/>
      <c r="QFJ42" s="135"/>
      <c r="QFK42" s="135"/>
      <c r="QFL42" s="135"/>
      <c r="QFM42" s="135"/>
      <c r="QFN42" s="135"/>
      <c r="QFO42" s="135"/>
      <c r="QFP42" s="135"/>
      <c r="QFQ42" s="135"/>
      <c r="QFR42" s="135"/>
      <c r="QFS42" s="135"/>
      <c r="QFT42" s="135"/>
      <c r="QFU42" s="135"/>
      <c r="QFV42" s="135"/>
      <c r="QFW42" s="135"/>
      <c r="QFX42" s="135"/>
      <c r="QFY42" s="135"/>
      <c r="QFZ42" s="135"/>
      <c r="QGA42" s="135"/>
      <c r="QGB42" s="135"/>
      <c r="QGC42" s="135"/>
      <c r="QGD42" s="135"/>
      <c r="QGE42" s="135"/>
      <c r="QGF42" s="135"/>
      <c r="QGG42" s="135"/>
      <c r="QGH42" s="135"/>
      <c r="QGI42" s="135"/>
      <c r="QGJ42" s="135"/>
      <c r="QGK42" s="135"/>
      <c r="QGL42" s="135"/>
      <c r="QGM42" s="135"/>
      <c r="QGN42" s="135"/>
      <c r="QGO42" s="135"/>
      <c r="QGP42" s="135"/>
      <c r="QGQ42" s="135"/>
      <c r="QGR42" s="135"/>
      <c r="QGS42" s="135"/>
      <c r="QGT42" s="135"/>
      <c r="QGU42" s="135"/>
      <c r="QGV42" s="135"/>
      <c r="QGW42" s="135"/>
      <c r="QGX42" s="135"/>
      <c r="QGY42" s="135"/>
      <c r="QGZ42" s="135"/>
      <c r="QHA42" s="135"/>
      <c r="QHB42" s="135"/>
      <c r="QHC42" s="135"/>
      <c r="QHD42" s="135"/>
      <c r="QHE42" s="135"/>
      <c r="QHF42" s="135"/>
      <c r="QHG42" s="135"/>
      <c r="QHH42" s="135"/>
      <c r="QHI42" s="135"/>
      <c r="QHJ42" s="135"/>
      <c r="QHK42" s="135"/>
      <c r="QHL42" s="135"/>
      <c r="QHM42" s="135"/>
      <c r="QHN42" s="135"/>
      <c r="QHO42" s="135"/>
      <c r="QHP42" s="135"/>
      <c r="QHQ42" s="135"/>
      <c r="QHR42" s="135"/>
      <c r="QHS42" s="135"/>
      <c r="QHT42" s="135"/>
      <c r="QHU42" s="135"/>
      <c r="QHV42" s="135"/>
      <c r="QHW42" s="135"/>
      <c r="QHX42" s="135"/>
      <c r="QHY42" s="135"/>
      <c r="QHZ42" s="135"/>
      <c r="QIA42" s="135"/>
      <c r="QIB42" s="135"/>
      <c r="QIC42" s="135"/>
      <c r="QID42" s="135"/>
      <c r="QIE42" s="135"/>
      <c r="QIF42" s="135"/>
      <c r="QIG42" s="135"/>
      <c r="QIH42" s="135"/>
      <c r="QII42" s="135"/>
      <c r="QIJ42" s="135"/>
      <c r="QIK42" s="135"/>
      <c r="QIL42" s="135"/>
      <c r="QIM42" s="135"/>
      <c r="QIN42" s="135"/>
      <c r="QIO42" s="135"/>
      <c r="QIP42" s="135"/>
      <c r="QIQ42" s="135"/>
      <c r="QIR42" s="135"/>
      <c r="QIS42" s="135"/>
      <c r="QIT42" s="135"/>
      <c r="QIU42" s="135"/>
      <c r="QIV42" s="135"/>
      <c r="QIW42" s="135"/>
      <c r="QIX42" s="135"/>
      <c r="QIY42" s="135"/>
      <c r="QIZ42" s="135"/>
      <c r="QJA42" s="135"/>
      <c r="QJB42" s="135"/>
      <c r="QJC42" s="135"/>
      <c r="QJD42" s="135"/>
      <c r="QJE42" s="135"/>
      <c r="QJF42" s="135"/>
      <c r="QJG42" s="135"/>
      <c r="QJH42" s="135"/>
      <c r="QJI42" s="135"/>
      <c r="QJJ42" s="135"/>
      <c r="QJK42" s="135"/>
      <c r="QJL42" s="135"/>
      <c r="QJM42" s="135"/>
      <c r="QJN42" s="135"/>
      <c r="QJO42" s="135"/>
      <c r="QJP42" s="135"/>
      <c r="QJQ42" s="135"/>
      <c r="QJR42" s="135"/>
      <c r="QJS42" s="135"/>
      <c r="QJT42" s="135"/>
      <c r="QJU42" s="135"/>
      <c r="QJV42" s="135"/>
      <c r="QJW42" s="135"/>
      <c r="QJX42" s="135"/>
      <c r="QJY42" s="135"/>
      <c r="QJZ42" s="135"/>
      <c r="QKA42" s="135"/>
      <c r="QKB42" s="135"/>
      <c r="QKC42" s="135"/>
      <c r="QKD42" s="135"/>
      <c r="QKE42" s="135"/>
      <c r="QKF42" s="135"/>
      <c r="QKG42" s="135"/>
      <c r="QKH42" s="135"/>
      <c r="QKI42" s="135"/>
      <c r="QKJ42" s="135"/>
      <c r="QKK42" s="135"/>
      <c r="QKL42" s="135"/>
      <c r="QKM42" s="135"/>
      <c r="QKN42" s="135"/>
      <c r="QKO42" s="135"/>
      <c r="QKP42" s="135"/>
      <c r="QKQ42" s="135"/>
      <c r="QKR42" s="135"/>
      <c r="QKS42" s="135"/>
      <c r="QKT42" s="135"/>
      <c r="QKU42" s="135"/>
      <c r="QKV42" s="135"/>
      <c r="QKW42" s="135"/>
      <c r="QKX42" s="135"/>
      <c r="QKY42" s="135"/>
      <c r="QKZ42" s="135"/>
      <c r="QLA42" s="135"/>
      <c r="QLB42" s="135"/>
      <c r="QLC42" s="135"/>
      <c r="QLD42" s="135"/>
      <c r="QLE42" s="135"/>
      <c r="QLF42" s="135"/>
      <c r="QLG42" s="135"/>
      <c r="QLH42" s="135"/>
      <c r="QLI42" s="135"/>
      <c r="QLJ42" s="135"/>
      <c r="QLK42" s="135"/>
      <c r="QLL42" s="135"/>
      <c r="QLM42" s="135"/>
      <c r="QLN42" s="135"/>
      <c r="QLO42" s="135"/>
      <c r="QLP42" s="135"/>
      <c r="QLQ42" s="135"/>
      <c r="QLR42" s="135"/>
      <c r="QLS42" s="135"/>
      <c r="QLT42" s="135"/>
      <c r="QLU42" s="135"/>
      <c r="QLV42" s="135"/>
      <c r="QLW42" s="135"/>
      <c r="QLX42" s="135"/>
      <c r="QLY42" s="135"/>
      <c r="QLZ42" s="135"/>
      <c r="QMA42" s="135"/>
      <c r="QMB42" s="135"/>
      <c r="QMC42" s="135"/>
      <c r="QMD42" s="135"/>
      <c r="QME42" s="135"/>
      <c r="QMF42" s="135"/>
      <c r="QMG42" s="135"/>
      <c r="QMH42" s="135"/>
      <c r="QMI42" s="135"/>
      <c r="QMJ42" s="135"/>
      <c r="QMK42" s="135"/>
      <c r="QML42" s="135"/>
      <c r="QMM42" s="135"/>
      <c r="QMN42" s="135"/>
      <c r="QMO42" s="135"/>
      <c r="QMP42" s="135"/>
      <c r="QMQ42" s="135"/>
      <c r="QMR42" s="135"/>
      <c r="QMS42" s="135"/>
      <c r="QMT42" s="135"/>
      <c r="QMU42" s="135"/>
      <c r="QMV42" s="135"/>
      <c r="QMW42" s="135"/>
      <c r="QMX42" s="135"/>
      <c r="QMY42" s="135"/>
      <c r="QMZ42" s="135"/>
      <c r="QNA42" s="135"/>
      <c r="QNB42" s="135"/>
      <c r="QNC42" s="135"/>
      <c r="QND42" s="135"/>
      <c r="QNE42" s="135"/>
      <c r="QNF42" s="135"/>
      <c r="QNG42" s="135"/>
      <c r="QNH42" s="135"/>
      <c r="QNI42" s="135"/>
      <c r="QNJ42" s="135"/>
      <c r="QNK42" s="135"/>
      <c r="QNL42" s="135"/>
      <c r="QNM42" s="135"/>
      <c r="QNN42" s="135"/>
      <c r="QNO42" s="135"/>
      <c r="QNP42" s="135"/>
      <c r="QNQ42" s="135"/>
      <c r="QNR42" s="135"/>
      <c r="QNS42" s="135"/>
      <c r="QNT42" s="135"/>
      <c r="QNU42" s="135"/>
      <c r="QNV42" s="135"/>
      <c r="QNW42" s="135"/>
      <c r="QNX42" s="135"/>
      <c r="QNY42" s="135"/>
      <c r="QNZ42" s="135"/>
      <c r="QOA42" s="135"/>
      <c r="QOB42" s="135"/>
      <c r="QOC42" s="135"/>
      <c r="QOD42" s="135"/>
      <c r="QOE42" s="135"/>
      <c r="QOF42" s="135"/>
      <c r="QOG42" s="135"/>
      <c r="QOH42" s="135"/>
      <c r="QOI42" s="135"/>
      <c r="QOJ42" s="135"/>
      <c r="QOK42" s="135"/>
      <c r="QOL42" s="135"/>
      <c r="QOM42" s="135"/>
      <c r="QON42" s="135"/>
      <c r="QOO42" s="135"/>
      <c r="QOP42" s="135"/>
      <c r="QOQ42" s="135"/>
      <c r="QOR42" s="135"/>
      <c r="QOS42" s="135"/>
      <c r="QOT42" s="135"/>
      <c r="QOU42" s="135"/>
      <c r="QOV42" s="135"/>
      <c r="QOW42" s="135"/>
      <c r="QOX42" s="135"/>
      <c r="QOY42" s="135"/>
      <c r="QOZ42" s="135"/>
      <c r="QPA42" s="135"/>
      <c r="QPB42" s="135"/>
      <c r="QPC42" s="135"/>
      <c r="QPD42" s="135"/>
      <c r="QPE42" s="135"/>
      <c r="QPF42" s="135"/>
      <c r="QPG42" s="135"/>
      <c r="QPH42" s="135"/>
      <c r="QPI42" s="135"/>
      <c r="QPJ42" s="135"/>
      <c r="QPK42" s="135"/>
      <c r="QPL42" s="135"/>
      <c r="QPM42" s="135"/>
      <c r="QPN42" s="135"/>
      <c r="QPO42" s="135"/>
      <c r="QPP42" s="135"/>
      <c r="QPQ42" s="135"/>
      <c r="QPR42" s="135"/>
      <c r="QPS42" s="135"/>
      <c r="QPT42" s="135"/>
      <c r="QPU42" s="135"/>
      <c r="QPV42" s="135"/>
      <c r="QPW42" s="135"/>
      <c r="QPX42" s="135"/>
      <c r="QPY42" s="135"/>
      <c r="QPZ42" s="135"/>
      <c r="QQA42" s="135"/>
      <c r="QQB42" s="135"/>
      <c r="QQC42" s="135"/>
      <c r="QQD42" s="135"/>
      <c r="QQE42" s="135"/>
      <c r="QQF42" s="135"/>
      <c r="QQG42" s="135"/>
      <c r="QQH42" s="135"/>
      <c r="QQI42" s="135"/>
      <c r="QQJ42" s="135"/>
      <c r="QQK42" s="135"/>
      <c r="QQL42" s="135"/>
      <c r="QQM42" s="135"/>
      <c r="QQN42" s="135"/>
      <c r="QQO42" s="135"/>
      <c r="QQP42" s="135"/>
      <c r="QQQ42" s="135"/>
      <c r="QQR42" s="135"/>
      <c r="QQS42" s="135"/>
      <c r="QQT42" s="135"/>
      <c r="QQU42" s="135"/>
      <c r="QQV42" s="135"/>
      <c r="QQW42" s="135"/>
      <c r="QQX42" s="135"/>
      <c r="QQY42" s="135"/>
      <c r="QQZ42" s="135"/>
      <c r="QRA42" s="135"/>
      <c r="QRB42" s="135"/>
      <c r="QRC42" s="135"/>
      <c r="QRD42" s="135"/>
      <c r="QRE42" s="135"/>
      <c r="QRF42" s="135"/>
      <c r="QRG42" s="135"/>
      <c r="QRH42" s="135"/>
      <c r="QRI42" s="135"/>
      <c r="QRJ42" s="135"/>
      <c r="QRK42" s="135"/>
      <c r="QRL42" s="135"/>
      <c r="QRM42" s="135"/>
      <c r="QRN42" s="135"/>
      <c r="QRO42" s="135"/>
      <c r="QRP42" s="135"/>
      <c r="QRQ42" s="135"/>
      <c r="QRR42" s="135"/>
      <c r="QRS42" s="135"/>
      <c r="QRT42" s="135"/>
      <c r="QRU42" s="135"/>
      <c r="QRV42" s="135"/>
      <c r="QRW42" s="135"/>
      <c r="QRX42" s="135"/>
      <c r="QRY42" s="135"/>
      <c r="QRZ42" s="135"/>
      <c r="QSA42" s="135"/>
      <c r="QSB42" s="135"/>
      <c r="QSC42" s="135"/>
      <c r="QSD42" s="135"/>
      <c r="QSE42" s="135"/>
      <c r="QSF42" s="135"/>
      <c r="QSG42" s="135"/>
      <c r="QSH42" s="135"/>
      <c r="QSI42" s="135"/>
      <c r="QSJ42" s="135"/>
      <c r="QSK42" s="135"/>
      <c r="QSL42" s="135"/>
      <c r="QSM42" s="135"/>
      <c r="QSN42" s="135"/>
      <c r="QSO42" s="135"/>
      <c r="QSP42" s="135"/>
      <c r="QSQ42" s="135"/>
      <c r="QSR42" s="135"/>
      <c r="QSS42" s="135"/>
      <c r="QST42" s="135"/>
      <c r="QSU42" s="135"/>
      <c r="QSV42" s="135"/>
      <c r="QSW42" s="135"/>
      <c r="QSX42" s="135"/>
      <c r="QSY42" s="135"/>
      <c r="QSZ42" s="135"/>
      <c r="QTA42" s="135"/>
      <c r="QTB42" s="135"/>
      <c r="QTC42" s="135"/>
      <c r="QTD42" s="135"/>
      <c r="QTE42" s="135"/>
      <c r="QTF42" s="135"/>
      <c r="QTG42" s="135"/>
      <c r="QTH42" s="135"/>
      <c r="QTI42" s="135"/>
      <c r="QTJ42" s="135"/>
      <c r="QTK42" s="135"/>
      <c r="QTL42" s="135"/>
      <c r="QTM42" s="135"/>
      <c r="QTN42" s="135"/>
      <c r="QTO42" s="135"/>
      <c r="QTP42" s="135"/>
      <c r="QTQ42" s="135"/>
      <c r="QTR42" s="135"/>
      <c r="QTS42" s="135"/>
      <c r="QTT42" s="135"/>
      <c r="QTU42" s="135"/>
      <c r="QTV42" s="135"/>
      <c r="QTW42" s="135"/>
      <c r="QTX42" s="135"/>
      <c r="QTY42" s="135"/>
      <c r="QTZ42" s="135"/>
      <c r="QUA42" s="135"/>
      <c r="QUB42" s="135"/>
      <c r="QUC42" s="135"/>
      <c r="QUD42" s="135"/>
      <c r="QUE42" s="135"/>
      <c r="QUF42" s="135"/>
      <c r="QUG42" s="135"/>
      <c r="QUH42" s="135"/>
      <c r="QUI42" s="135"/>
      <c r="QUJ42" s="135"/>
      <c r="QUK42" s="135"/>
      <c r="QUL42" s="135"/>
      <c r="QUM42" s="135"/>
      <c r="QUN42" s="135"/>
      <c r="QUO42" s="135"/>
      <c r="QUP42" s="135"/>
      <c r="QUQ42" s="135"/>
      <c r="QUR42" s="135"/>
      <c r="QUS42" s="135"/>
      <c r="QUT42" s="135"/>
      <c r="QUU42" s="135"/>
      <c r="QUV42" s="135"/>
      <c r="QUW42" s="135"/>
      <c r="QUX42" s="135"/>
      <c r="QUY42" s="135"/>
      <c r="QUZ42" s="135"/>
      <c r="QVA42" s="135"/>
      <c r="QVB42" s="135"/>
      <c r="QVC42" s="135"/>
      <c r="QVD42" s="135"/>
      <c r="QVE42" s="135"/>
      <c r="QVF42" s="135"/>
      <c r="QVG42" s="135"/>
      <c r="QVH42" s="135"/>
      <c r="QVI42" s="135"/>
      <c r="QVJ42" s="135"/>
      <c r="QVK42" s="135"/>
      <c r="QVL42" s="135"/>
      <c r="QVM42" s="135"/>
      <c r="QVN42" s="135"/>
      <c r="QVO42" s="135"/>
      <c r="QVP42" s="135"/>
      <c r="QVQ42" s="135"/>
      <c r="QVR42" s="135"/>
      <c r="QVS42" s="135"/>
      <c r="QVT42" s="135"/>
      <c r="QVU42" s="135"/>
      <c r="QVV42" s="135"/>
      <c r="QVW42" s="135"/>
      <c r="QVX42" s="135"/>
      <c r="QVY42" s="135"/>
      <c r="QVZ42" s="135"/>
      <c r="QWA42" s="135"/>
      <c r="QWB42" s="135"/>
      <c r="QWC42" s="135"/>
      <c r="QWD42" s="135"/>
      <c r="QWE42" s="135"/>
      <c r="QWF42" s="135"/>
      <c r="QWG42" s="135"/>
      <c r="QWH42" s="135"/>
      <c r="QWI42" s="135"/>
      <c r="QWJ42" s="135"/>
      <c r="QWK42" s="135"/>
      <c r="QWL42" s="135"/>
      <c r="QWM42" s="135"/>
      <c r="QWN42" s="135"/>
      <c r="QWO42" s="135"/>
      <c r="QWP42" s="135"/>
      <c r="QWQ42" s="135"/>
      <c r="QWR42" s="135"/>
      <c r="QWS42" s="135"/>
      <c r="QWT42" s="135"/>
      <c r="QWU42" s="135"/>
      <c r="QWV42" s="135"/>
      <c r="QWW42" s="135"/>
      <c r="QWX42" s="135"/>
      <c r="QWY42" s="135"/>
      <c r="QWZ42" s="135"/>
      <c r="QXA42" s="135"/>
      <c r="QXB42" s="135"/>
      <c r="QXC42" s="135"/>
      <c r="QXD42" s="135"/>
      <c r="QXE42" s="135"/>
      <c r="QXF42" s="135"/>
      <c r="QXG42" s="135"/>
      <c r="QXH42" s="135"/>
      <c r="QXI42" s="135"/>
      <c r="QXJ42" s="135"/>
      <c r="QXK42" s="135"/>
      <c r="QXL42" s="135"/>
      <c r="QXM42" s="135"/>
      <c r="QXN42" s="135"/>
      <c r="QXO42" s="135"/>
      <c r="QXP42" s="135"/>
      <c r="QXQ42" s="135"/>
      <c r="QXR42" s="135"/>
      <c r="QXS42" s="135"/>
      <c r="QXT42" s="135"/>
      <c r="QXU42" s="135"/>
      <c r="QXV42" s="135"/>
      <c r="QXW42" s="135"/>
      <c r="QXX42" s="135"/>
      <c r="QXY42" s="135"/>
      <c r="QXZ42" s="135"/>
      <c r="QYA42" s="135"/>
      <c r="QYB42" s="135"/>
      <c r="QYC42" s="135"/>
      <c r="QYD42" s="135"/>
      <c r="QYE42" s="135"/>
      <c r="QYF42" s="135"/>
      <c r="QYG42" s="135"/>
      <c r="QYH42" s="135"/>
      <c r="QYI42" s="135"/>
      <c r="QYJ42" s="135"/>
      <c r="QYK42" s="135"/>
      <c r="QYL42" s="135"/>
      <c r="QYM42" s="135"/>
      <c r="QYN42" s="135"/>
      <c r="QYO42" s="135"/>
      <c r="QYP42" s="135"/>
      <c r="QYQ42" s="135"/>
      <c r="QYR42" s="135"/>
      <c r="QYS42" s="135"/>
      <c r="QYT42" s="135"/>
      <c r="QYU42" s="135"/>
      <c r="QYV42" s="135"/>
      <c r="QYW42" s="135"/>
      <c r="QYX42" s="135"/>
      <c r="QYY42" s="135"/>
      <c r="QYZ42" s="135"/>
      <c r="QZA42" s="135"/>
      <c r="QZB42" s="135"/>
      <c r="QZC42" s="135"/>
      <c r="QZD42" s="135"/>
      <c r="QZE42" s="135"/>
      <c r="QZF42" s="135"/>
      <c r="QZG42" s="135"/>
      <c r="QZH42" s="135"/>
      <c r="QZI42" s="135"/>
      <c r="QZJ42" s="135"/>
      <c r="QZK42" s="135"/>
      <c r="QZL42" s="135"/>
      <c r="QZM42" s="135"/>
      <c r="QZN42" s="135"/>
      <c r="QZO42" s="135"/>
      <c r="QZP42" s="135"/>
      <c r="QZQ42" s="135"/>
      <c r="QZR42" s="135"/>
      <c r="QZS42" s="135"/>
      <c r="QZT42" s="135"/>
      <c r="QZU42" s="135"/>
      <c r="QZV42" s="135"/>
      <c r="QZW42" s="135"/>
      <c r="QZX42" s="135"/>
      <c r="QZY42" s="135"/>
      <c r="QZZ42" s="135"/>
      <c r="RAA42" s="135"/>
      <c r="RAB42" s="135"/>
      <c r="RAC42" s="135"/>
      <c r="RAD42" s="135"/>
      <c r="RAE42" s="135"/>
      <c r="RAF42" s="135"/>
      <c r="RAG42" s="135"/>
      <c r="RAH42" s="135"/>
      <c r="RAI42" s="135"/>
      <c r="RAJ42" s="135"/>
      <c r="RAK42" s="135"/>
      <c r="RAL42" s="135"/>
      <c r="RAM42" s="135"/>
      <c r="RAN42" s="135"/>
      <c r="RAO42" s="135"/>
      <c r="RAP42" s="135"/>
      <c r="RAQ42" s="135"/>
      <c r="RAR42" s="135"/>
      <c r="RAS42" s="135"/>
      <c r="RAT42" s="135"/>
      <c r="RAU42" s="135"/>
      <c r="RAV42" s="135"/>
      <c r="RAW42" s="135"/>
      <c r="RAX42" s="135"/>
      <c r="RAY42" s="135"/>
      <c r="RAZ42" s="135"/>
      <c r="RBA42" s="135"/>
      <c r="RBB42" s="135"/>
      <c r="RBC42" s="135"/>
      <c r="RBD42" s="135"/>
      <c r="RBE42" s="135"/>
      <c r="RBF42" s="135"/>
      <c r="RBG42" s="135"/>
      <c r="RBH42" s="135"/>
      <c r="RBI42" s="135"/>
      <c r="RBJ42" s="135"/>
      <c r="RBK42" s="135"/>
      <c r="RBL42" s="135"/>
      <c r="RBM42" s="135"/>
      <c r="RBN42" s="135"/>
      <c r="RBO42" s="135"/>
      <c r="RBP42" s="135"/>
      <c r="RBQ42" s="135"/>
      <c r="RBR42" s="135"/>
      <c r="RBS42" s="135"/>
      <c r="RBT42" s="135"/>
      <c r="RBU42" s="135"/>
      <c r="RBV42" s="135"/>
      <c r="RBW42" s="135"/>
      <c r="RBX42" s="135"/>
      <c r="RBY42" s="135"/>
      <c r="RBZ42" s="135"/>
      <c r="RCA42" s="135"/>
      <c r="RCB42" s="135"/>
      <c r="RCC42" s="135"/>
      <c r="RCD42" s="135"/>
      <c r="RCE42" s="135"/>
      <c r="RCF42" s="135"/>
      <c r="RCG42" s="135"/>
      <c r="RCH42" s="135"/>
      <c r="RCI42" s="135"/>
      <c r="RCJ42" s="135"/>
      <c r="RCK42" s="135"/>
      <c r="RCL42" s="135"/>
      <c r="RCM42" s="135"/>
      <c r="RCN42" s="135"/>
      <c r="RCO42" s="135"/>
      <c r="RCP42" s="135"/>
      <c r="RCQ42" s="135"/>
      <c r="RCR42" s="135"/>
      <c r="RCS42" s="135"/>
      <c r="RCT42" s="135"/>
      <c r="RCU42" s="135"/>
      <c r="RCV42" s="135"/>
      <c r="RCW42" s="135"/>
      <c r="RCX42" s="135"/>
      <c r="RCY42" s="135"/>
      <c r="RCZ42" s="135"/>
      <c r="RDA42" s="135"/>
      <c r="RDB42" s="135"/>
      <c r="RDC42" s="135"/>
      <c r="RDD42" s="135"/>
      <c r="RDE42" s="135"/>
      <c r="RDF42" s="135"/>
      <c r="RDG42" s="135"/>
      <c r="RDH42" s="135"/>
      <c r="RDI42" s="135"/>
      <c r="RDJ42" s="135"/>
      <c r="RDK42" s="135"/>
      <c r="RDL42" s="135"/>
      <c r="RDM42" s="135"/>
      <c r="RDN42" s="135"/>
      <c r="RDO42" s="135"/>
      <c r="RDP42" s="135"/>
      <c r="RDQ42" s="135"/>
      <c r="RDR42" s="135"/>
      <c r="RDS42" s="135"/>
      <c r="RDT42" s="135"/>
      <c r="RDU42" s="135"/>
      <c r="RDV42" s="135"/>
      <c r="RDW42" s="135"/>
      <c r="RDX42" s="135"/>
      <c r="RDY42" s="135"/>
      <c r="RDZ42" s="135"/>
      <c r="REA42" s="135"/>
      <c r="REB42" s="135"/>
      <c r="REC42" s="135"/>
      <c r="RED42" s="135"/>
      <c r="REE42" s="135"/>
      <c r="REF42" s="135"/>
      <c r="REG42" s="135"/>
      <c r="REH42" s="135"/>
      <c r="REI42" s="135"/>
      <c r="REJ42" s="135"/>
      <c r="REK42" s="135"/>
      <c r="REL42" s="135"/>
      <c r="REM42" s="135"/>
      <c r="REN42" s="135"/>
      <c r="REO42" s="135"/>
      <c r="REP42" s="135"/>
      <c r="REQ42" s="135"/>
      <c r="RER42" s="135"/>
      <c r="RES42" s="135"/>
      <c r="RET42" s="135"/>
      <c r="REU42" s="135"/>
      <c r="REV42" s="135"/>
      <c r="REW42" s="135"/>
      <c r="REX42" s="135"/>
      <c r="REY42" s="135"/>
      <c r="REZ42" s="135"/>
      <c r="RFA42" s="135"/>
      <c r="RFB42" s="135"/>
      <c r="RFC42" s="135"/>
      <c r="RFD42" s="135"/>
      <c r="RFE42" s="135"/>
      <c r="RFF42" s="135"/>
      <c r="RFG42" s="135"/>
      <c r="RFH42" s="135"/>
      <c r="RFI42" s="135"/>
      <c r="RFJ42" s="135"/>
      <c r="RFK42" s="135"/>
      <c r="RFL42" s="135"/>
      <c r="RFM42" s="135"/>
      <c r="RFN42" s="135"/>
      <c r="RFO42" s="135"/>
      <c r="RFP42" s="135"/>
      <c r="RFQ42" s="135"/>
      <c r="RFR42" s="135"/>
      <c r="RFS42" s="135"/>
      <c r="RFT42" s="135"/>
      <c r="RFU42" s="135"/>
      <c r="RFV42" s="135"/>
      <c r="RFW42" s="135"/>
      <c r="RFX42" s="135"/>
      <c r="RFY42" s="135"/>
      <c r="RFZ42" s="135"/>
      <c r="RGA42" s="135"/>
      <c r="RGB42" s="135"/>
      <c r="RGC42" s="135"/>
      <c r="RGD42" s="135"/>
      <c r="RGE42" s="135"/>
      <c r="RGF42" s="135"/>
      <c r="RGG42" s="135"/>
      <c r="RGH42" s="135"/>
      <c r="RGI42" s="135"/>
      <c r="RGJ42" s="135"/>
      <c r="RGK42" s="135"/>
      <c r="RGL42" s="135"/>
      <c r="RGM42" s="135"/>
      <c r="RGN42" s="135"/>
      <c r="RGO42" s="135"/>
      <c r="RGP42" s="135"/>
      <c r="RGQ42" s="135"/>
      <c r="RGR42" s="135"/>
      <c r="RGS42" s="135"/>
      <c r="RGT42" s="135"/>
      <c r="RGU42" s="135"/>
      <c r="RGV42" s="135"/>
      <c r="RGW42" s="135"/>
      <c r="RGX42" s="135"/>
      <c r="RGY42" s="135"/>
      <c r="RGZ42" s="135"/>
      <c r="RHA42" s="135"/>
      <c r="RHB42" s="135"/>
      <c r="RHC42" s="135"/>
      <c r="RHD42" s="135"/>
      <c r="RHE42" s="135"/>
      <c r="RHF42" s="135"/>
      <c r="RHG42" s="135"/>
      <c r="RHH42" s="135"/>
      <c r="RHI42" s="135"/>
      <c r="RHJ42" s="135"/>
      <c r="RHK42" s="135"/>
      <c r="RHL42" s="135"/>
      <c r="RHM42" s="135"/>
      <c r="RHN42" s="135"/>
      <c r="RHO42" s="135"/>
      <c r="RHP42" s="135"/>
      <c r="RHQ42" s="135"/>
      <c r="RHR42" s="135"/>
      <c r="RHS42" s="135"/>
      <c r="RHT42" s="135"/>
      <c r="RHU42" s="135"/>
      <c r="RHV42" s="135"/>
      <c r="RHW42" s="135"/>
      <c r="RHX42" s="135"/>
      <c r="RHY42" s="135"/>
      <c r="RHZ42" s="135"/>
      <c r="RIA42" s="135"/>
      <c r="RIB42" s="135"/>
      <c r="RIC42" s="135"/>
      <c r="RID42" s="135"/>
      <c r="RIE42" s="135"/>
      <c r="RIF42" s="135"/>
      <c r="RIG42" s="135"/>
      <c r="RIH42" s="135"/>
      <c r="RII42" s="135"/>
      <c r="RIJ42" s="135"/>
      <c r="RIK42" s="135"/>
      <c r="RIL42" s="135"/>
      <c r="RIM42" s="135"/>
      <c r="RIN42" s="135"/>
      <c r="RIO42" s="135"/>
      <c r="RIP42" s="135"/>
      <c r="RIQ42" s="135"/>
      <c r="RIR42" s="135"/>
      <c r="RIS42" s="135"/>
      <c r="RIT42" s="135"/>
      <c r="RIU42" s="135"/>
      <c r="RIV42" s="135"/>
      <c r="RIW42" s="135"/>
      <c r="RIX42" s="135"/>
      <c r="RIY42" s="135"/>
      <c r="RIZ42" s="135"/>
      <c r="RJA42" s="135"/>
      <c r="RJB42" s="135"/>
      <c r="RJC42" s="135"/>
      <c r="RJD42" s="135"/>
      <c r="RJE42" s="135"/>
      <c r="RJF42" s="135"/>
      <c r="RJG42" s="135"/>
      <c r="RJH42" s="135"/>
      <c r="RJI42" s="135"/>
      <c r="RJJ42" s="135"/>
      <c r="RJK42" s="135"/>
      <c r="RJL42" s="135"/>
      <c r="RJM42" s="135"/>
      <c r="RJN42" s="135"/>
      <c r="RJO42" s="135"/>
      <c r="RJP42" s="135"/>
      <c r="RJQ42" s="135"/>
      <c r="RJR42" s="135"/>
      <c r="RJS42" s="135"/>
      <c r="RJT42" s="135"/>
      <c r="RJU42" s="135"/>
      <c r="RJV42" s="135"/>
      <c r="RJW42" s="135"/>
      <c r="RJX42" s="135"/>
      <c r="RJY42" s="135"/>
      <c r="RJZ42" s="135"/>
      <c r="RKA42" s="135"/>
      <c r="RKB42" s="135"/>
      <c r="RKC42" s="135"/>
      <c r="RKD42" s="135"/>
      <c r="RKE42" s="135"/>
      <c r="RKF42" s="135"/>
      <c r="RKG42" s="135"/>
      <c r="RKH42" s="135"/>
      <c r="RKI42" s="135"/>
      <c r="RKJ42" s="135"/>
      <c r="RKK42" s="135"/>
      <c r="RKL42" s="135"/>
      <c r="RKM42" s="135"/>
      <c r="RKN42" s="135"/>
      <c r="RKO42" s="135"/>
      <c r="RKP42" s="135"/>
      <c r="RKQ42" s="135"/>
      <c r="RKR42" s="135"/>
      <c r="RKS42" s="135"/>
      <c r="RKT42" s="135"/>
      <c r="RKU42" s="135"/>
      <c r="RKV42" s="135"/>
      <c r="RKW42" s="135"/>
      <c r="RKX42" s="135"/>
      <c r="RKY42" s="135"/>
      <c r="RKZ42" s="135"/>
      <c r="RLA42" s="135"/>
      <c r="RLB42" s="135"/>
      <c r="RLC42" s="135"/>
      <c r="RLD42" s="135"/>
      <c r="RLE42" s="135"/>
      <c r="RLF42" s="135"/>
      <c r="RLG42" s="135"/>
      <c r="RLH42" s="135"/>
      <c r="RLI42" s="135"/>
      <c r="RLJ42" s="135"/>
      <c r="RLK42" s="135"/>
      <c r="RLL42" s="135"/>
      <c r="RLM42" s="135"/>
      <c r="RLN42" s="135"/>
      <c r="RLO42" s="135"/>
      <c r="RLP42" s="135"/>
      <c r="RLQ42" s="135"/>
      <c r="RLR42" s="135"/>
      <c r="RLS42" s="135"/>
      <c r="RLT42" s="135"/>
      <c r="RLU42" s="135"/>
      <c r="RLV42" s="135"/>
      <c r="RLW42" s="135"/>
      <c r="RLX42" s="135"/>
      <c r="RLY42" s="135"/>
      <c r="RLZ42" s="135"/>
      <c r="RMA42" s="135"/>
      <c r="RMB42" s="135"/>
      <c r="RMC42" s="135"/>
      <c r="RMD42" s="135"/>
      <c r="RME42" s="135"/>
      <c r="RMF42" s="135"/>
      <c r="RMG42" s="135"/>
      <c r="RMH42" s="135"/>
      <c r="RMI42" s="135"/>
      <c r="RMJ42" s="135"/>
      <c r="RMK42" s="135"/>
      <c r="RML42" s="135"/>
      <c r="RMM42" s="135"/>
      <c r="RMN42" s="135"/>
      <c r="RMO42" s="135"/>
      <c r="RMP42" s="135"/>
      <c r="RMQ42" s="135"/>
      <c r="RMR42" s="135"/>
      <c r="RMS42" s="135"/>
      <c r="RMT42" s="135"/>
      <c r="RMU42" s="135"/>
      <c r="RMV42" s="135"/>
      <c r="RMW42" s="135"/>
      <c r="RMX42" s="135"/>
      <c r="RMY42" s="135"/>
      <c r="RMZ42" s="135"/>
      <c r="RNA42" s="135"/>
      <c r="RNB42" s="135"/>
      <c r="RNC42" s="135"/>
      <c r="RND42" s="135"/>
      <c r="RNE42" s="135"/>
      <c r="RNF42" s="135"/>
      <c r="RNG42" s="135"/>
      <c r="RNH42" s="135"/>
      <c r="RNI42" s="135"/>
      <c r="RNJ42" s="135"/>
      <c r="RNK42" s="135"/>
      <c r="RNL42" s="135"/>
      <c r="RNM42" s="135"/>
      <c r="RNN42" s="135"/>
      <c r="RNO42" s="135"/>
      <c r="RNP42" s="135"/>
      <c r="RNQ42" s="135"/>
      <c r="RNR42" s="135"/>
      <c r="RNS42" s="135"/>
      <c r="RNT42" s="135"/>
      <c r="RNU42" s="135"/>
      <c r="RNV42" s="135"/>
      <c r="RNW42" s="135"/>
      <c r="RNX42" s="135"/>
      <c r="RNY42" s="135"/>
      <c r="RNZ42" s="135"/>
      <c r="ROA42" s="135"/>
      <c r="ROB42" s="135"/>
      <c r="ROC42" s="135"/>
      <c r="ROD42" s="135"/>
      <c r="ROE42" s="135"/>
      <c r="ROF42" s="135"/>
      <c r="ROG42" s="135"/>
      <c r="ROH42" s="135"/>
      <c r="ROI42" s="135"/>
      <c r="ROJ42" s="135"/>
      <c r="ROK42" s="135"/>
      <c r="ROL42" s="135"/>
      <c r="ROM42" s="135"/>
      <c r="RON42" s="135"/>
      <c r="ROO42" s="135"/>
      <c r="ROP42" s="135"/>
      <c r="ROQ42" s="135"/>
      <c r="ROR42" s="135"/>
      <c r="ROS42" s="135"/>
      <c r="ROT42" s="135"/>
      <c r="ROU42" s="135"/>
      <c r="ROV42" s="135"/>
      <c r="ROW42" s="135"/>
      <c r="ROX42" s="135"/>
      <c r="ROY42" s="135"/>
      <c r="ROZ42" s="135"/>
      <c r="RPA42" s="135"/>
      <c r="RPB42" s="135"/>
      <c r="RPC42" s="135"/>
      <c r="RPD42" s="135"/>
      <c r="RPE42" s="135"/>
      <c r="RPF42" s="135"/>
      <c r="RPG42" s="135"/>
      <c r="RPH42" s="135"/>
      <c r="RPI42" s="135"/>
      <c r="RPJ42" s="135"/>
      <c r="RPK42" s="135"/>
      <c r="RPL42" s="135"/>
      <c r="RPM42" s="135"/>
      <c r="RPN42" s="135"/>
      <c r="RPO42" s="135"/>
      <c r="RPP42" s="135"/>
      <c r="RPQ42" s="135"/>
      <c r="RPR42" s="135"/>
      <c r="RPS42" s="135"/>
      <c r="RPT42" s="135"/>
      <c r="RPU42" s="135"/>
      <c r="RPV42" s="135"/>
      <c r="RPW42" s="135"/>
      <c r="RPX42" s="135"/>
      <c r="RPY42" s="135"/>
      <c r="RPZ42" s="135"/>
      <c r="RQA42" s="135"/>
      <c r="RQB42" s="135"/>
      <c r="RQC42" s="135"/>
      <c r="RQD42" s="135"/>
      <c r="RQE42" s="135"/>
      <c r="RQF42" s="135"/>
      <c r="RQG42" s="135"/>
      <c r="RQH42" s="135"/>
      <c r="RQI42" s="135"/>
      <c r="RQJ42" s="135"/>
      <c r="RQK42" s="135"/>
      <c r="RQL42" s="135"/>
      <c r="RQM42" s="135"/>
      <c r="RQN42" s="135"/>
      <c r="RQO42" s="135"/>
      <c r="RQP42" s="135"/>
      <c r="RQQ42" s="135"/>
      <c r="RQR42" s="135"/>
      <c r="RQS42" s="135"/>
      <c r="RQT42" s="135"/>
      <c r="RQU42" s="135"/>
      <c r="RQV42" s="135"/>
      <c r="RQW42" s="135"/>
      <c r="RQX42" s="135"/>
      <c r="RQY42" s="135"/>
      <c r="RQZ42" s="135"/>
      <c r="RRA42" s="135"/>
      <c r="RRB42" s="135"/>
      <c r="RRC42" s="135"/>
      <c r="RRD42" s="135"/>
      <c r="RRE42" s="135"/>
      <c r="RRF42" s="135"/>
      <c r="RRG42" s="135"/>
      <c r="RRH42" s="135"/>
      <c r="RRI42" s="135"/>
      <c r="RRJ42" s="135"/>
      <c r="RRK42" s="135"/>
      <c r="RRL42" s="135"/>
      <c r="RRM42" s="135"/>
      <c r="RRN42" s="135"/>
      <c r="RRO42" s="135"/>
      <c r="RRP42" s="135"/>
      <c r="RRQ42" s="135"/>
      <c r="RRR42" s="135"/>
      <c r="RRS42" s="135"/>
      <c r="RRT42" s="135"/>
      <c r="RRU42" s="135"/>
      <c r="RRV42" s="135"/>
      <c r="RRW42" s="135"/>
      <c r="RRX42" s="135"/>
      <c r="RRY42" s="135"/>
      <c r="RRZ42" s="135"/>
      <c r="RSA42" s="135"/>
      <c r="RSB42" s="135"/>
      <c r="RSC42" s="135"/>
      <c r="RSD42" s="135"/>
      <c r="RSE42" s="135"/>
      <c r="RSF42" s="135"/>
      <c r="RSG42" s="135"/>
      <c r="RSH42" s="135"/>
      <c r="RSI42" s="135"/>
      <c r="RSJ42" s="135"/>
      <c r="RSK42" s="135"/>
      <c r="RSL42" s="135"/>
      <c r="RSM42" s="135"/>
      <c r="RSN42" s="135"/>
      <c r="RSO42" s="135"/>
      <c r="RSP42" s="135"/>
      <c r="RSQ42" s="135"/>
      <c r="RSR42" s="135"/>
      <c r="RSS42" s="135"/>
      <c r="RST42" s="135"/>
      <c r="RSU42" s="135"/>
      <c r="RSV42" s="135"/>
      <c r="RSW42" s="135"/>
      <c r="RSX42" s="135"/>
      <c r="RSY42" s="135"/>
      <c r="RSZ42" s="135"/>
      <c r="RTA42" s="135"/>
      <c r="RTB42" s="135"/>
      <c r="RTC42" s="135"/>
      <c r="RTD42" s="135"/>
      <c r="RTE42" s="135"/>
      <c r="RTF42" s="135"/>
      <c r="RTG42" s="135"/>
      <c r="RTH42" s="135"/>
      <c r="RTI42" s="135"/>
      <c r="RTJ42" s="135"/>
      <c r="RTK42" s="135"/>
      <c r="RTL42" s="135"/>
      <c r="RTM42" s="135"/>
      <c r="RTN42" s="135"/>
      <c r="RTO42" s="135"/>
      <c r="RTP42" s="135"/>
      <c r="RTQ42" s="135"/>
      <c r="RTR42" s="135"/>
      <c r="RTS42" s="135"/>
      <c r="RTT42" s="135"/>
      <c r="RTU42" s="135"/>
      <c r="RTV42" s="135"/>
      <c r="RTW42" s="135"/>
      <c r="RTX42" s="135"/>
      <c r="RTY42" s="135"/>
      <c r="RTZ42" s="135"/>
      <c r="RUA42" s="135"/>
      <c r="RUB42" s="135"/>
      <c r="RUC42" s="135"/>
      <c r="RUD42" s="135"/>
      <c r="RUE42" s="135"/>
      <c r="RUF42" s="135"/>
      <c r="RUG42" s="135"/>
      <c r="RUH42" s="135"/>
      <c r="RUI42" s="135"/>
      <c r="RUJ42" s="135"/>
      <c r="RUK42" s="135"/>
      <c r="RUL42" s="135"/>
      <c r="RUM42" s="135"/>
      <c r="RUN42" s="135"/>
      <c r="RUO42" s="135"/>
      <c r="RUP42" s="135"/>
      <c r="RUQ42" s="135"/>
      <c r="RUR42" s="135"/>
      <c r="RUS42" s="135"/>
      <c r="RUT42" s="135"/>
      <c r="RUU42" s="135"/>
      <c r="RUV42" s="135"/>
      <c r="RUW42" s="135"/>
      <c r="RUX42" s="135"/>
      <c r="RUY42" s="135"/>
      <c r="RUZ42" s="135"/>
      <c r="RVA42" s="135"/>
      <c r="RVB42" s="135"/>
      <c r="RVC42" s="135"/>
      <c r="RVD42" s="135"/>
      <c r="RVE42" s="135"/>
      <c r="RVF42" s="135"/>
      <c r="RVG42" s="135"/>
      <c r="RVH42" s="135"/>
      <c r="RVI42" s="135"/>
      <c r="RVJ42" s="135"/>
      <c r="RVK42" s="135"/>
      <c r="RVL42" s="135"/>
      <c r="RVM42" s="135"/>
      <c r="RVN42" s="135"/>
      <c r="RVO42" s="135"/>
      <c r="RVP42" s="135"/>
      <c r="RVQ42" s="135"/>
      <c r="RVR42" s="135"/>
      <c r="RVS42" s="135"/>
      <c r="RVT42" s="135"/>
      <c r="RVU42" s="135"/>
      <c r="RVV42" s="135"/>
      <c r="RVW42" s="135"/>
      <c r="RVX42" s="135"/>
      <c r="RVY42" s="135"/>
      <c r="RVZ42" s="135"/>
      <c r="RWA42" s="135"/>
      <c r="RWB42" s="135"/>
      <c r="RWC42" s="135"/>
      <c r="RWD42" s="135"/>
      <c r="RWE42" s="135"/>
      <c r="RWF42" s="135"/>
      <c r="RWG42" s="135"/>
      <c r="RWH42" s="135"/>
      <c r="RWI42" s="135"/>
      <c r="RWJ42" s="135"/>
      <c r="RWK42" s="135"/>
      <c r="RWL42" s="135"/>
      <c r="RWM42" s="135"/>
      <c r="RWN42" s="135"/>
      <c r="RWO42" s="135"/>
      <c r="RWP42" s="135"/>
      <c r="RWQ42" s="135"/>
      <c r="RWR42" s="135"/>
      <c r="RWS42" s="135"/>
      <c r="RWT42" s="135"/>
      <c r="RWU42" s="135"/>
      <c r="RWV42" s="135"/>
      <c r="RWW42" s="135"/>
      <c r="RWX42" s="135"/>
      <c r="RWY42" s="135"/>
      <c r="RWZ42" s="135"/>
      <c r="RXA42" s="135"/>
      <c r="RXB42" s="135"/>
      <c r="RXC42" s="135"/>
      <c r="RXD42" s="135"/>
      <c r="RXE42" s="135"/>
      <c r="RXF42" s="135"/>
      <c r="RXG42" s="135"/>
      <c r="RXH42" s="135"/>
      <c r="RXI42" s="135"/>
      <c r="RXJ42" s="135"/>
      <c r="RXK42" s="135"/>
      <c r="RXL42" s="135"/>
      <c r="RXM42" s="135"/>
      <c r="RXN42" s="135"/>
      <c r="RXO42" s="135"/>
      <c r="RXP42" s="135"/>
      <c r="RXQ42" s="135"/>
      <c r="RXR42" s="135"/>
      <c r="RXS42" s="135"/>
      <c r="RXT42" s="135"/>
      <c r="RXU42" s="135"/>
      <c r="RXV42" s="135"/>
      <c r="RXW42" s="135"/>
      <c r="RXX42" s="135"/>
      <c r="RXY42" s="135"/>
      <c r="RXZ42" s="135"/>
      <c r="RYA42" s="135"/>
      <c r="RYB42" s="135"/>
      <c r="RYC42" s="135"/>
      <c r="RYD42" s="135"/>
      <c r="RYE42" s="135"/>
      <c r="RYF42" s="135"/>
      <c r="RYG42" s="135"/>
      <c r="RYH42" s="135"/>
      <c r="RYI42" s="135"/>
      <c r="RYJ42" s="135"/>
      <c r="RYK42" s="135"/>
      <c r="RYL42" s="135"/>
      <c r="RYM42" s="135"/>
      <c r="RYN42" s="135"/>
      <c r="RYO42" s="135"/>
      <c r="RYP42" s="135"/>
      <c r="RYQ42" s="135"/>
      <c r="RYR42" s="135"/>
      <c r="RYS42" s="135"/>
      <c r="RYT42" s="135"/>
      <c r="RYU42" s="135"/>
      <c r="RYV42" s="135"/>
      <c r="RYW42" s="135"/>
      <c r="RYX42" s="135"/>
      <c r="RYY42" s="135"/>
      <c r="RYZ42" s="135"/>
      <c r="RZA42" s="135"/>
      <c r="RZB42" s="135"/>
      <c r="RZC42" s="135"/>
      <c r="RZD42" s="135"/>
      <c r="RZE42" s="135"/>
      <c r="RZF42" s="135"/>
      <c r="RZG42" s="135"/>
      <c r="RZH42" s="135"/>
      <c r="RZI42" s="135"/>
      <c r="RZJ42" s="135"/>
      <c r="RZK42" s="135"/>
      <c r="RZL42" s="135"/>
      <c r="RZM42" s="135"/>
      <c r="RZN42" s="135"/>
      <c r="RZO42" s="135"/>
      <c r="RZP42" s="135"/>
      <c r="RZQ42" s="135"/>
      <c r="RZR42" s="135"/>
      <c r="RZS42" s="135"/>
      <c r="RZT42" s="135"/>
      <c r="RZU42" s="135"/>
      <c r="RZV42" s="135"/>
      <c r="RZW42" s="135"/>
      <c r="RZX42" s="135"/>
      <c r="RZY42" s="135"/>
      <c r="RZZ42" s="135"/>
      <c r="SAA42" s="135"/>
      <c r="SAB42" s="135"/>
      <c r="SAC42" s="135"/>
      <c r="SAD42" s="135"/>
      <c r="SAE42" s="135"/>
      <c r="SAF42" s="135"/>
      <c r="SAG42" s="135"/>
      <c r="SAH42" s="135"/>
      <c r="SAI42" s="135"/>
      <c r="SAJ42" s="135"/>
      <c r="SAK42" s="135"/>
      <c r="SAL42" s="135"/>
      <c r="SAM42" s="135"/>
      <c r="SAN42" s="135"/>
      <c r="SAO42" s="135"/>
      <c r="SAP42" s="135"/>
      <c r="SAQ42" s="135"/>
      <c r="SAR42" s="135"/>
      <c r="SAS42" s="135"/>
      <c r="SAT42" s="135"/>
      <c r="SAU42" s="135"/>
      <c r="SAV42" s="135"/>
      <c r="SAW42" s="135"/>
      <c r="SAX42" s="135"/>
      <c r="SAY42" s="135"/>
      <c r="SAZ42" s="135"/>
      <c r="SBA42" s="135"/>
      <c r="SBB42" s="135"/>
      <c r="SBC42" s="135"/>
      <c r="SBD42" s="135"/>
      <c r="SBE42" s="135"/>
      <c r="SBF42" s="135"/>
      <c r="SBG42" s="135"/>
      <c r="SBH42" s="135"/>
      <c r="SBI42" s="135"/>
      <c r="SBJ42" s="135"/>
      <c r="SBK42" s="135"/>
      <c r="SBL42" s="135"/>
      <c r="SBM42" s="135"/>
      <c r="SBN42" s="135"/>
      <c r="SBO42" s="135"/>
      <c r="SBP42" s="135"/>
      <c r="SBQ42" s="135"/>
      <c r="SBR42" s="135"/>
      <c r="SBS42" s="135"/>
      <c r="SBT42" s="135"/>
      <c r="SBU42" s="135"/>
      <c r="SBV42" s="135"/>
      <c r="SBW42" s="135"/>
      <c r="SBX42" s="135"/>
      <c r="SBY42" s="135"/>
      <c r="SBZ42" s="135"/>
      <c r="SCA42" s="135"/>
      <c r="SCB42" s="135"/>
      <c r="SCC42" s="135"/>
      <c r="SCD42" s="135"/>
      <c r="SCE42" s="135"/>
      <c r="SCF42" s="135"/>
      <c r="SCG42" s="135"/>
      <c r="SCH42" s="135"/>
      <c r="SCI42" s="135"/>
      <c r="SCJ42" s="135"/>
      <c r="SCK42" s="135"/>
      <c r="SCL42" s="135"/>
      <c r="SCM42" s="135"/>
      <c r="SCN42" s="135"/>
      <c r="SCO42" s="135"/>
      <c r="SCP42" s="135"/>
      <c r="SCQ42" s="135"/>
      <c r="SCR42" s="135"/>
      <c r="SCS42" s="135"/>
      <c r="SCT42" s="135"/>
      <c r="SCU42" s="135"/>
      <c r="SCV42" s="135"/>
      <c r="SCW42" s="135"/>
      <c r="SCX42" s="135"/>
      <c r="SCY42" s="135"/>
      <c r="SCZ42" s="135"/>
      <c r="SDA42" s="135"/>
      <c r="SDB42" s="135"/>
      <c r="SDC42" s="135"/>
      <c r="SDD42" s="135"/>
      <c r="SDE42" s="135"/>
      <c r="SDF42" s="135"/>
      <c r="SDG42" s="135"/>
      <c r="SDH42" s="135"/>
      <c r="SDI42" s="135"/>
      <c r="SDJ42" s="135"/>
      <c r="SDK42" s="135"/>
      <c r="SDL42" s="135"/>
      <c r="SDM42" s="135"/>
      <c r="SDN42" s="135"/>
      <c r="SDO42" s="135"/>
      <c r="SDP42" s="135"/>
      <c r="SDQ42" s="135"/>
      <c r="SDR42" s="135"/>
      <c r="SDS42" s="135"/>
      <c r="SDT42" s="135"/>
      <c r="SDU42" s="135"/>
      <c r="SDV42" s="135"/>
      <c r="SDW42" s="135"/>
      <c r="SDX42" s="135"/>
      <c r="SDY42" s="135"/>
      <c r="SDZ42" s="135"/>
      <c r="SEA42" s="135"/>
      <c r="SEB42" s="135"/>
      <c r="SEC42" s="135"/>
      <c r="SED42" s="135"/>
      <c r="SEE42" s="135"/>
      <c r="SEF42" s="135"/>
      <c r="SEG42" s="135"/>
      <c r="SEH42" s="135"/>
      <c r="SEI42" s="135"/>
      <c r="SEJ42" s="135"/>
      <c r="SEK42" s="135"/>
      <c r="SEL42" s="135"/>
      <c r="SEM42" s="135"/>
      <c r="SEN42" s="135"/>
      <c r="SEO42" s="135"/>
      <c r="SEP42" s="135"/>
      <c r="SEQ42" s="135"/>
      <c r="SER42" s="135"/>
      <c r="SES42" s="135"/>
      <c r="SET42" s="135"/>
      <c r="SEU42" s="135"/>
      <c r="SEV42" s="135"/>
      <c r="SEW42" s="135"/>
      <c r="SEX42" s="135"/>
      <c r="SEY42" s="135"/>
      <c r="SEZ42" s="135"/>
      <c r="SFA42" s="135"/>
      <c r="SFB42" s="135"/>
      <c r="SFC42" s="135"/>
      <c r="SFD42" s="135"/>
      <c r="SFE42" s="135"/>
      <c r="SFF42" s="135"/>
      <c r="SFG42" s="135"/>
      <c r="SFH42" s="135"/>
      <c r="SFI42" s="135"/>
      <c r="SFJ42" s="135"/>
      <c r="SFK42" s="135"/>
      <c r="SFL42" s="135"/>
      <c r="SFM42" s="135"/>
      <c r="SFN42" s="135"/>
      <c r="SFO42" s="135"/>
      <c r="SFP42" s="135"/>
      <c r="SFQ42" s="135"/>
      <c r="SFR42" s="135"/>
      <c r="SFS42" s="135"/>
      <c r="SFT42" s="135"/>
      <c r="SFU42" s="135"/>
      <c r="SFV42" s="135"/>
      <c r="SFW42" s="135"/>
      <c r="SFX42" s="135"/>
      <c r="SFY42" s="135"/>
      <c r="SFZ42" s="135"/>
      <c r="SGA42" s="135"/>
      <c r="SGB42" s="135"/>
      <c r="SGC42" s="135"/>
      <c r="SGD42" s="135"/>
      <c r="SGE42" s="135"/>
      <c r="SGF42" s="135"/>
      <c r="SGG42" s="135"/>
      <c r="SGH42" s="135"/>
      <c r="SGI42" s="135"/>
      <c r="SGJ42" s="135"/>
      <c r="SGK42" s="135"/>
      <c r="SGL42" s="135"/>
      <c r="SGM42" s="135"/>
      <c r="SGN42" s="135"/>
      <c r="SGO42" s="135"/>
      <c r="SGP42" s="135"/>
      <c r="SGQ42" s="135"/>
      <c r="SGR42" s="135"/>
      <c r="SGS42" s="135"/>
      <c r="SGT42" s="135"/>
      <c r="SGU42" s="135"/>
      <c r="SGV42" s="135"/>
      <c r="SGW42" s="135"/>
      <c r="SGX42" s="135"/>
      <c r="SGY42" s="135"/>
      <c r="SGZ42" s="135"/>
      <c r="SHA42" s="135"/>
      <c r="SHB42" s="135"/>
      <c r="SHC42" s="135"/>
      <c r="SHD42" s="135"/>
      <c r="SHE42" s="135"/>
      <c r="SHF42" s="135"/>
      <c r="SHG42" s="135"/>
      <c r="SHH42" s="135"/>
      <c r="SHI42" s="135"/>
      <c r="SHJ42" s="135"/>
      <c r="SHK42" s="135"/>
      <c r="SHL42" s="135"/>
      <c r="SHM42" s="135"/>
      <c r="SHN42" s="135"/>
      <c r="SHO42" s="135"/>
      <c r="SHP42" s="135"/>
      <c r="SHQ42" s="135"/>
      <c r="SHR42" s="135"/>
      <c r="SHS42" s="135"/>
      <c r="SHT42" s="135"/>
      <c r="SHU42" s="135"/>
      <c r="SHV42" s="135"/>
      <c r="SHW42" s="135"/>
      <c r="SHX42" s="135"/>
      <c r="SHY42" s="135"/>
      <c r="SHZ42" s="135"/>
      <c r="SIA42" s="135"/>
      <c r="SIB42" s="135"/>
      <c r="SIC42" s="135"/>
      <c r="SID42" s="135"/>
      <c r="SIE42" s="135"/>
      <c r="SIF42" s="135"/>
      <c r="SIG42" s="135"/>
      <c r="SIH42" s="135"/>
      <c r="SII42" s="135"/>
      <c r="SIJ42" s="135"/>
      <c r="SIK42" s="135"/>
      <c r="SIL42" s="135"/>
      <c r="SIM42" s="135"/>
      <c r="SIN42" s="135"/>
      <c r="SIO42" s="135"/>
      <c r="SIP42" s="135"/>
      <c r="SIQ42" s="135"/>
      <c r="SIR42" s="135"/>
      <c r="SIS42" s="135"/>
      <c r="SIT42" s="135"/>
      <c r="SIU42" s="135"/>
      <c r="SIV42" s="135"/>
      <c r="SIW42" s="135"/>
      <c r="SIX42" s="135"/>
      <c r="SIY42" s="135"/>
      <c r="SIZ42" s="135"/>
      <c r="SJA42" s="135"/>
      <c r="SJB42" s="135"/>
      <c r="SJC42" s="135"/>
      <c r="SJD42" s="135"/>
      <c r="SJE42" s="135"/>
      <c r="SJF42" s="135"/>
      <c r="SJG42" s="135"/>
      <c r="SJH42" s="135"/>
      <c r="SJI42" s="135"/>
      <c r="SJJ42" s="135"/>
      <c r="SJK42" s="135"/>
      <c r="SJL42" s="135"/>
      <c r="SJM42" s="135"/>
      <c r="SJN42" s="135"/>
      <c r="SJO42" s="135"/>
      <c r="SJP42" s="135"/>
      <c r="SJQ42" s="135"/>
      <c r="SJR42" s="135"/>
      <c r="SJS42" s="135"/>
      <c r="SJT42" s="135"/>
      <c r="SJU42" s="135"/>
      <c r="SJV42" s="135"/>
      <c r="SJW42" s="135"/>
      <c r="SJX42" s="135"/>
      <c r="SJY42" s="135"/>
      <c r="SJZ42" s="135"/>
      <c r="SKA42" s="135"/>
      <c r="SKB42" s="135"/>
      <c r="SKC42" s="135"/>
      <c r="SKD42" s="135"/>
      <c r="SKE42" s="135"/>
      <c r="SKF42" s="135"/>
      <c r="SKG42" s="135"/>
      <c r="SKH42" s="135"/>
      <c r="SKI42" s="135"/>
      <c r="SKJ42" s="135"/>
      <c r="SKK42" s="135"/>
      <c r="SKL42" s="135"/>
      <c r="SKM42" s="135"/>
      <c r="SKN42" s="135"/>
      <c r="SKO42" s="135"/>
      <c r="SKP42" s="135"/>
      <c r="SKQ42" s="135"/>
      <c r="SKR42" s="135"/>
      <c r="SKS42" s="135"/>
      <c r="SKT42" s="135"/>
      <c r="SKU42" s="135"/>
      <c r="SKV42" s="135"/>
      <c r="SKW42" s="135"/>
      <c r="SKX42" s="135"/>
      <c r="SKY42" s="135"/>
      <c r="SKZ42" s="135"/>
      <c r="SLA42" s="135"/>
      <c r="SLB42" s="135"/>
      <c r="SLC42" s="135"/>
      <c r="SLD42" s="135"/>
      <c r="SLE42" s="135"/>
      <c r="SLF42" s="135"/>
      <c r="SLG42" s="135"/>
      <c r="SLH42" s="135"/>
      <c r="SLI42" s="135"/>
      <c r="SLJ42" s="135"/>
      <c r="SLK42" s="135"/>
      <c r="SLL42" s="135"/>
      <c r="SLM42" s="135"/>
      <c r="SLN42" s="135"/>
      <c r="SLO42" s="135"/>
      <c r="SLP42" s="135"/>
      <c r="SLQ42" s="135"/>
      <c r="SLR42" s="135"/>
      <c r="SLS42" s="135"/>
      <c r="SLT42" s="135"/>
      <c r="SLU42" s="135"/>
      <c r="SLV42" s="135"/>
      <c r="SLW42" s="135"/>
      <c r="SLX42" s="135"/>
      <c r="SLY42" s="135"/>
      <c r="SLZ42" s="135"/>
      <c r="SMA42" s="135"/>
      <c r="SMB42" s="135"/>
      <c r="SMC42" s="135"/>
      <c r="SMD42" s="135"/>
      <c r="SME42" s="135"/>
      <c r="SMF42" s="135"/>
      <c r="SMG42" s="135"/>
      <c r="SMH42" s="135"/>
      <c r="SMI42" s="135"/>
      <c r="SMJ42" s="135"/>
      <c r="SMK42" s="135"/>
      <c r="SML42" s="135"/>
      <c r="SMM42" s="135"/>
      <c r="SMN42" s="135"/>
      <c r="SMO42" s="135"/>
      <c r="SMP42" s="135"/>
      <c r="SMQ42" s="135"/>
      <c r="SMR42" s="135"/>
      <c r="SMS42" s="135"/>
      <c r="SMT42" s="135"/>
      <c r="SMU42" s="135"/>
      <c r="SMV42" s="135"/>
      <c r="SMW42" s="135"/>
      <c r="SMX42" s="135"/>
      <c r="SMY42" s="135"/>
      <c r="SMZ42" s="135"/>
      <c r="SNA42" s="135"/>
      <c r="SNB42" s="135"/>
      <c r="SNC42" s="135"/>
      <c r="SND42" s="135"/>
      <c r="SNE42" s="135"/>
      <c r="SNF42" s="135"/>
      <c r="SNG42" s="135"/>
      <c r="SNH42" s="135"/>
      <c r="SNI42" s="135"/>
      <c r="SNJ42" s="135"/>
      <c r="SNK42" s="135"/>
      <c r="SNL42" s="135"/>
      <c r="SNM42" s="135"/>
      <c r="SNN42" s="135"/>
      <c r="SNO42" s="135"/>
      <c r="SNP42" s="135"/>
      <c r="SNQ42" s="135"/>
      <c r="SNR42" s="135"/>
      <c r="SNS42" s="135"/>
      <c r="SNT42" s="135"/>
      <c r="SNU42" s="135"/>
      <c r="SNV42" s="135"/>
      <c r="SNW42" s="135"/>
      <c r="SNX42" s="135"/>
      <c r="SNY42" s="135"/>
      <c r="SNZ42" s="135"/>
      <c r="SOA42" s="135"/>
      <c r="SOB42" s="135"/>
      <c r="SOC42" s="135"/>
      <c r="SOD42" s="135"/>
      <c r="SOE42" s="135"/>
      <c r="SOF42" s="135"/>
      <c r="SOG42" s="135"/>
      <c r="SOH42" s="135"/>
      <c r="SOI42" s="135"/>
      <c r="SOJ42" s="135"/>
      <c r="SOK42" s="135"/>
      <c r="SOL42" s="135"/>
      <c r="SOM42" s="135"/>
      <c r="SON42" s="135"/>
      <c r="SOO42" s="135"/>
      <c r="SOP42" s="135"/>
      <c r="SOQ42" s="135"/>
      <c r="SOR42" s="135"/>
      <c r="SOS42" s="135"/>
      <c r="SOT42" s="135"/>
      <c r="SOU42" s="135"/>
      <c r="SOV42" s="135"/>
      <c r="SOW42" s="135"/>
      <c r="SOX42" s="135"/>
      <c r="SOY42" s="135"/>
      <c r="SOZ42" s="135"/>
      <c r="SPA42" s="135"/>
      <c r="SPB42" s="135"/>
      <c r="SPC42" s="135"/>
      <c r="SPD42" s="135"/>
      <c r="SPE42" s="135"/>
      <c r="SPF42" s="135"/>
      <c r="SPG42" s="135"/>
      <c r="SPH42" s="135"/>
      <c r="SPI42" s="135"/>
      <c r="SPJ42" s="135"/>
      <c r="SPK42" s="135"/>
      <c r="SPL42" s="135"/>
      <c r="SPM42" s="135"/>
      <c r="SPN42" s="135"/>
      <c r="SPO42" s="135"/>
      <c r="SPP42" s="135"/>
      <c r="SPQ42" s="135"/>
      <c r="SPR42" s="135"/>
      <c r="SPS42" s="135"/>
      <c r="SPT42" s="135"/>
      <c r="SPU42" s="135"/>
      <c r="SPV42" s="135"/>
      <c r="SPW42" s="135"/>
      <c r="SPX42" s="135"/>
      <c r="SPY42" s="135"/>
      <c r="SPZ42" s="135"/>
      <c r="SQA42" s="135"/>
      <c r="SQB42" s="135"/>
      <c r="SQC42" s="135"/>
      <c r="SQD42" s="135"/>
      <c r="SQE42" s="135"/>
      <c r="SQF42" s="135"/>
      <c r="SQG42" s="135"/>
      <c r="SQH42" s="135"/>
      <c r="SQI42" s="135"/>
      <c r="SQJ42" s="135"/>
      <c r="SQK42" s="135"/>
      <c r="SQL42" s="135"/>
      <c r="SQM42" s="135"/>
      <c r="SQN42" s="135"/>
      <c r="SQO42" s="135"/>
      <c r="SQP42" s="135"/>
      <c r="SQQ42" s="135"/>
      <c r="SQR42" s="135"/>
      <c r="SQS42" s="135"/>
      <c r="SQT42" s="135"/>
      <c r="SQU42" s="135"/>
      <c r="SQV42" s="135"/>
      <c r="SQW42" s="135"/>
      <c r="SQX42" s="135"/>
      <c r="SQY42" s="135"/>
      <c r="SQZ42" s="135"/>
      <c r="SRA42" s="135"/>
      <c r="SRB42" s="135"/>
      <c r="SRC42" s="135"/>
      <c r="SRD42" s="135"/>
      <c r="SRE42" s="135"/>
      <c r="SRF42" s="135"/>
      <c r="SRG42" s="135"/>
      <c r="SRH42" s="135"/>
      <c r="SRI42" s="135"/>
      <c r="SRJ42" s="135"/>
      <c r="SRK42" s="135"/>
      <c r="SRL42" s="135"/>
      <c r="SRM42" s="135"/>
      <c r="SRN42" s="135"/>
      <c r="SRO42" s="135"/>
      <c r="SRP42" s="135"/>
      <c r="SRQ42" s="135"/>
      <c r="SRR42" s="135"/>
      <c r="SRS42" s="135"/>
      <c r="SRT42" s="135"/>
      <c r="SRU42" s="135"/>
      <c r="SRV42" s="135"/>
      <c r="SRW42" s="135"/>
      <c r="SRX42" s="135"/>
      <c r="SRY42" s="135"/>
      <c r="SRZ42" s="135"/>
      <c r="SSA42" s="135"/>
      <c r="SSB42" s="135"/>
      <c r="SSC42" s="135"/>
      <c r="SSD42" s="135"/>
      <c r="SSE42" s="135"/>
      <c r="SSF42" s="135"/>
      <c r="SSG42" s="135"/>
      <c r="SSH42" s="135"/>
      <c r="SSI42" s="135"/>
      <c r="SSJ42" s="135"/>
      <c r="SSK42" s="135"/>
      <c r="SSL42" s="135"/>
      <c r="SSM42" s="135"/>
      <c r="SSN42" s="135"/>
      <c r="SSO42" s="135"/>
      <c r="SSP42" s="135"/>
      <c r="SSQ42" s="135"/>
      <c r="SSR42" s="135"/>
      <c r="SSS42" s="135"/>
      <c r="SST42" s="135"/>
      <c r="SSU42" s="135"/>
      <c r="SSV42" s="135"/>
      <c r="SSW42" s="135"/>
      <c r="SSX42" s="135"/>
      <c r="SSY42" s="135"/>
      <c r="SSZ42" s="135"/>
      <c r="STA42" s="135"/>
      <c r="STB42" s="135"/>
      <c r="STC42" s="135"/>
      <c r="STD42" s="135"/>
      <c r="STE42" s="135"/>
      <c r="STF42" s="135"/>
      <c r="STG42" s="135"/>
      <c r="STH42" s="135"/>
      <c r="STI42" s="135"/>
      <c r="STJ42" s="135"/>
      <c r="STK42" s="135"/>
      <c r="STL42" s="135"/>
      <c r="STM42" s="135"/>
      <c r="STN42" s="135"/>
      <c r="STO42" s="135"/>
      <c r="STP42" s="135"/>
      <c r="STQ42" s="135"/>
      <c r="STR42" s="135"/>
      <c r="STS42" s="135"/>
      <c r="STT42" s="135"/>
      <c r="STU42" s="135"/>
      <c r="STV42" s="135"/>
      <c r="STW42" s="135"/>
      <c r="STX42" s="135"/>
      <c r="STY42" s="135"/>
      <c r="STZ42" s="135"/>
      <c r="SUA42" s="135"/>
      <c r="SUB42" s="135"/>
      <c r="SUC42" s="135"/>
      <c r="SUD42" s="135"/>
      <c r="SUE42" s="135"/>
      <c r="SUF42" s="135"/>
      <c r="SUG42" s="135"/>
      <c r="SUH42" s="135"/>
      <c r="SUI42" s="135"/>
      <c r="SUJ42" s="135"/>
      <c r="SUK42" s="135"/>
      <c r="SUL42" s="135"/>
      <c r="SUM42" s="135"/>
      <c r="SUN42" s="135"/>
      <c r="SUO42" s="135"/>
      <c r="SUP42" s="135"/>
      <c r="SUQ42" s="135"/>
      <c r="SUR42" s="135"/>
      <c r="SUS42" s="135"/>
      <c r="SUT42" s="135"/>
      <c r="SUU42" s="135"/>
      <c r="SUV42" s="135"/>
      <c r="SUW42" s="135"/>
      <c r="SUX42" s="135"/>
      <c r="SUY42" s="135"/>
      <c r="SUZ42" s="135"/>
      <c r="SVA42" s="135"/>
      <c r="SVB42" s="135"/>
      <c r="SVC42" s="135"/>
      <c r="SVD42" s="135"/>
      <c r="SVE42" s="135"/>
      <c r="SVF42" s="135"/>
      <c r="SVG42" s="135"/>
      <c r="SVH42" s="135"/>
      <c r="SVI42" s="135"/>
      <c r="SVJ42" s="135"/>
      <c r="SVK42" s="135"/>
      <c r="SVL42" s="135"/>
      <c r="SVM42" s="135"/>
      <c r="SVN42" s="135"/>
      <c r="SVO42" s="135"/>
      <c r="SVP42" s="135"/>
      <c r="SVQ42" s="135"/>
      <c r="SVR42" s="135"/>
      <c r="SVS42" s="135"/>
      <c r="SVT42" s="135"/>
      <c r="SVU42" s="135"/>
      <c r="SVV42" s="135"/>
      <c r="SVW42" s="135"/>
      <c r="SVX42" s="135"/>
      <c r="SVY42" s="135"/>
      <c r="SVZ42" s="135"/>
      <c r="SWA42" s="135"/>
      <c r="SWB42" s="135"/>
      <c r="SWC42" s="135"/>
      <c r="SWD42" s="135"/>
      <c r="SWE42" s="135"/>
      <c r="SWF42" s="135"/>
      <c r="SWG42" s="135"/>
      <c r="SWH42" s="135"/>
      <c r="SWI42" s="135"/>
      <c r="SWJ42" s="135"/>
      <c r="SWK42" s="135"/>
      <c r="SWL42" s="135"/>
      <c r="SWM42" s="135"/>
      <c r="SWN42" s="135"/>
      <c r="SWO42" s="135"/>
      <c r="SWP42" s="135"/>
      <c r="SWQ42" s="135"/>
      <c r="SWR42" s="135"/>
      <c r="SWS42" s="135"/>
      <c r="SWT42" s="135"/>
      <c r="SWU42" s="135"/>
      <c r="SWV42" s="135"/>
      <c r="SWW42" s="135"/>
      <c r="SWX42" s="135"/>
      <c r="SWY42" s="135"/>
      <c r="SWZ42" s="135"/>
      <c r="SXA42" s="135"/>
      <c r="SXB42" s="135"/>
      <c r="SXC42" s="135"/>
      <c r="SXD42" s="135"/>
      <c r="SXE42" s="135"/>
      <c r="SXF42" s="135"/>
      <c r="SXG42" s="135"/>
      <c r="SXH42" s="135"/>
      <c r="SXI42" s="135"/>
      <c r="SXJ42" s="135"/>
      <c r="SXK42" s="135"/>
      <c r="SXL42" s="135"/>
      <c r="SXM42" s="135"/>
      <c r="SXN42" s="135"/>
      <c r="SXO42" s="135"/>
      <c r="SXP42" s="135"/>
      <c r="SXQ42" s="135"/>
      <c r="SXR42" s="135"/>
      <c r="SXS42" s="135"/>
      <c r="SXT42" s="135"/>
      <c r="SXU42" s="135"/>
      <c r="SXV42" s="135"/>
      <c r="SXW42" s="135"/>
      <c r="SXX42" s="135"/>
      <c r="SXY42" s="135"/>
      <c r="SXZ42" s="135"/>
      <c r="SYA42" s="135"/>
      <c r="SYB42" s="135"/>
      <c r="SYC42" s="135"/>
      <c r="SYD42" s="135"/>
      <c r="SYE42" s="135"/>
      <c r="SYF42" s="135"/>
      <c r="SYG42" s="135"/>
      <c r="SYH42" s="135"/>
      <c r="SYI42" s="135"/>
      <c r="SYJ42" s="135"/>
      <c r="SYK42" s="135"/>
      <c r="SYL42" s="135"/>
      <c r="SYM42" s="135"/>
      <c r="SYN42" s="135"/>
      <c r="SYO42" s="135"/>
      <c r="SYP42" s="135"/>
      <c r="SYQ42" s="135"/>
      <c r="SYR42" s="135"/>
      <c r="SYS42" s="135"/>
      <c r="SYT42" s="135"/>
      <c r="SYU42" s="135"/>
      <c r="SYV42" s="135"/>
      <c r="SYW42" s="135"/>
      <c r="SYX42" s="135"/>
      <c r="SYY42" s="135"/>
      <c r="SYZ42" s="135"/>
      <c r="SZA42" s="135"/>
      <c r="SZB42" s="135"/>
      <c r="SZC42" s="135"/>
      <c r="SZD42" s="135"/>
      <c r="SZE42" s="135"/>
      <c r="SZF42" s="135"/>
      <c r="SZG42" s="135"/>
      <c r="SZH42" s="135"/>
      <c r="SZI42" s="135"/>
      <c r="SZJ42" s="135"/>
      <c r="SZK42" s="135"/>
      <c r="SZL42" s="135"/>
      <c r="SZM42" s="135"/>
      <c r="SZN42" s="135"/>
      <c r="SZO42" s="135"/>
      <c r="SZP42" s="135"/>
      <c r="SZQ42" s="135"/>
      <c r="SZR42" s="135"/>
      <c r="SZS42" s="135"/>
      <c r="SZT42" s="135"/>
      <c r="SZU42" s="135"/>
      <c r="SZV42" s="135"/>
      <c r="SZW42" s="135"/>
      <c r="SZX42" s="135"/>
      <c r="SZY42" s="135"/>
      <c r="SZZ42" s="135"/>
      <c r="TAA42" s="135"/>
      <c r="TAB42" s="135"/>
      <c r="TAC42" s="135"/>
      <c r="TAD42" s="135"/>
      <c r="TAE42" s="135"/>
      <c r="TAF42" s="135"/>
      <c r="TAG42" s="135"/>
      <c r="TAH42" s="135"/>
      <c r="TAI42" s="135"/>
      <c r="TAJ42" s="135"/>
      <c r="TAK42" s="135"/>
      <c r="TAL42" s="135"/>
      <c r="TAM42" s="135"/>
      <c r="TAN42" s="135"/>
      <c r="TAO42" s="135"/>
      <c r="TAP42" s="135"/>
      <c r="TAQ42" s="135"/>
      <c r="TAR42" s="135"/>
      <c r="TAS42" s="135"/>
      <c r="TAT42" s="135"/>
      <c r="TAU42" s="135"/>
      <c r="TAV42" s="135"/>
      <c r="TAW42" s="135"/>
      <c r="TAX42" s="135"/>
      <c r="TAY42" s="135"/>
      <c r="TAZ42" s="135"/>
      <c r="TBA42" s="135"/>
      <c r="TBB42" s="135"/>
      <c r="TBC42" s="135"/>
      <c r="TBD42" s="135"/>
      <c r="TBE42" s="135"/>
      <c r="TBF42" s="135"/>
      <c r="TBG42" s="135"/>
      <c r="TBH42" s="135"/>
      <c r="TBI42" s="135"/>
      <c r="TBJ42" s="135"/>
      <c r="TBK42" s="135"/>
      <c r="TBL42" s="135"/>
      <c r="TBM42" s="135"/>
      <c r="TBN42" s="135"/>
      <c r="TBO42" s="135"/>
      <c r="TBP42" s="135"/>
      <c r="TBQ42" s="135"/>
      <c r="TBR42" s="135"/>
      <c r="TBS42" s="135"/>
      <c r="TBT42" s="135"/>
      <c r="TBU42" s="135"/>
      <c r="TBV42" s="135"/>
      <c r="TBW42" s="135"/>
      <c r="TBX42" s="135"/>
      <c r="TBY42" s="135"/>
      <c r="TBZ42" s="135"/>
      <c r="TCA42" s="135"/>
      <c r="TCB42" s="135"/>
      <c r="TCC42" s="135"/>
      <c r="TCD42" s="135"/>
      <c r="TCE42" s="135"/>
      <c r="TCF42" s="135"/>
      <c r="TCG42" s="135"/>
      <c r="TCH42" s="135"/>
      <c r="TCI42" s="135"/>
      <c r="TCJ42" s="135"/>
      <c r="TCK42" s="135"/>
      <c r="TCL42" s="135"/>
      <c r="TCM42" s="135"/>
      <c r="TCN42" s="135"/>
      <c r="TCO42" s="135"/>
      <c r="TCP42" s="135"/>
      <c r="TCQ42" s="135"/>
      <c r="TCR42" s="135"/>
      <c r="TCS42" s="135"/>
      <c r="TCT42" s="135"/>
      <c r="TCU42" s="135"/>
      <c r="TCV42" s="135"/>
      <c r="TCW42" s="135"/>
      <c r="TCX42" s="135"/>
      <c r="TCY42" s="135"/>
      <c r="TCZ42" s="135"/>
      <c r="TDA42" s="135"/>
      <c r="TDB42" s="135"/>
      <c r="TDC42" s="135"/>
      <c r="TDD42" s="135"/>
      <c r="TDE42" s="135"/>
      <c r="TDF42" s="135"/>
      <c r="TDG42" s="135"/>
      <c r="TDH42" s="135"/>
      <c r="TDI42" s="135"/>
      <c r="TDJ42" s="135"/>
      <c r="TDK42" s="135"/>
      <c r="TDL42" s="135"/>
      <c r="TDM42" s="135"/>
      <c r="TDN42" s="135"/>
      <c r="TDO42" s="135"/>
      <c r="TDP42" s="135"/>
      <c r="TDQ42" s="135"/>
      <c r="TDR42" s="135"/>
      <c r="TDS42" s="135"/>
      <c r="TDT42" s="135"/>
      <c r="TDU42" s="135"/>
      <c r="TDV42" s="135"/>
      <c r="TDW42" s="135"/>
      <c r="TDX42" s="135"/>
      <c r="TDY42" s="135"/>
      <c r="TDZ42" s="135"/>
      <c r="TEA42" s="135"/>
      <c r="TEB42" s="135"/>
      <c r="TEC42" s="135"/>
      <c r="TED42" s="135"/>
      <c r="TEE42" s="135"/>
      <c r="TEF42" s="135"/>
      <c r="TEG42" s="135"/>
      <c r="TEH42" s="135"/>
      <c r="TEI42" s="135"/>
      <c r="TEJ42" s="135"/>
      <c r="TEK42" s="135"/>
      <c r="TEL42" s="135"/>
      <c r="TEM42" s="135"/>
      <c r="TEN42" s="135"/>
      <c r="TEO42" s="135"/>
      <c r="TEP42" s="135"/>
      <c r="TEQ42" s="135"/>
      <c r="TER42" s="135"/>
      <c r="TES42" s="135"/>
      <c r="TET42" s="135"/>
      <c r="TEU42" s="135"/>
      <c r="TEV42" s="135"/>
      <c r="TEW42" s="135"/>
      <c r="TEX42" s="135"/>
      <c r="TEY42" s="135"/>
      <c r="TEZ42" s="135"/>
      <c r="TFA42" s="135"/>
      <c r="TFB42" s="135"/>
      <c r="TFC42" s="135"/>
      <c r="TFD42" s="135"/>
      <c r="TFE42" s="135"/>
      <c r="TFF42" s="135"/>
      <c r="TFG42" s="135"/>
      <c r="TFH42" s="135"/>
      <c r="TFI42" s="135"/>
      <c r="TFJ42" s="135"/>
      <c r="TFK42" s="135"/>
      <c r="TFL42" s="135"/>
      <c r="TFM42" s="135"/>
      <c r="TFN42" s="135"/>
      <c r="TFO42" s="135"/>
      <c r="TFP42" s="135"/>
      <c r="TFQ42" s="135"/>
      <c r="TFR42" s="135"/>
      <c r="TFS42" s="135"/>
      <c r="TFT42" s="135"/>
      <c r="TFU42" s="135"/>
      <c r="TFV42" s="135"/>
      <c r="TFW42" s="135"/>
      <c r="TFX42" s="135"/>
      <c r="TFY42" s="135"/>
      <c r="TFZ42" s="135"/>
      <c r="TGA42" s="135"/>
      <c r="TGB42" s="135"/>
      <c r="TGC42" s="135"/>
      <c r="TGD42" s="135"/>
      <c r="TGE42" s="135"/>
      <c r="TGF42" s="135"/>
      <c r="TGG42" s="135"/>
      <c r="TGH42" s="135"/>
      <c r="TGI42" s="135"/>
      <c r="TGJ42" s="135"/>
      <c r="TGK42" s="135"/>
      <c r="TGL42" s="135"/>
      <c r="TGM42" s="135"/>
      <c r="TGN42" s="135"/>
      <c r="TGO42" s="135"/>
      <c r="TGP42" s="135"/>
      <c r="TGQ42" s="135"/>
      <c r="TGR42" s="135"/>
      <c r="TGS42" s="135"/>
      <c r="TGT42" s="135"/>
      <c r="TGU42" s="135"/>
      <c r="TGV42" s="135"/>
      <c r="TGW42" s="135"/>
      <c r="TGX42" s="135"/>
      <c r="TGY42" s="135"/>
      <c r="TGZ42" s="135"/>
      <c r="THA42" s="135"/>
      <c r="THB42" s="135"/>
      <c r="THC42" s="135"/>
      <c r="THD42" s="135"/>
      <c r="THE42" s="135"/>
      <c r="THF42" s="135"/>
      <c r="THG42" s="135"/>
      <c r="THH42" s="135"/>
      <c r="THI42" s="135"/>
      <c r="THJ42" s="135"/>
      <c r="THK42" s="135"/>
      <c r="THL42" s="135"/>
      <c r="THM42" s="135"/>
      <c r="THN42" s="135"/>
      <c r="THO42" s="135"/>
      <c r="THP42" s="135"/>
      <c r="THQ42" s="135"/>
      <c r="THR42" s="135"/>
      <c r="THS42" s="135"/>
      <c r="THT42" s="135"/>
      <c r="THU42" s="135"/>
      <c r="THV42" s="135"/>
      <c r="THW42" s="135"/>
      <c r="THX42" s="135"/>
      <c r="THY42" s="135"/>
      <c r="THZ42" s="135"/>
      <c r="TIA42" s="135"/>
      <c r="TIB42" s="135"/>
      <c r="TIC42" s="135"/>
      <c r="TID42" s="135"/>
      <c r="TIE42" s="135"/>
      <c r="TIF42" s="135"/>
      <c r="TIG42" s="135"/>
      <c r="TIH42" s="135"/>
      <c r="TII42" s="135"/>
      <c r="TIJ42" s="135"/>
      <c r="TIK42" s="135"/>
      <c r="TIL42" s="135"/>
      <c r="TIM42" s="135"/>
      <c r="TIN42" s="135"/>
      <c r="TIO42" s="135"/>
      <c r="TIP42" s="135"/>
      <c r="TIQ42" s="135"/>
      <c r="TIR42" s="135"/>
      <c r="TIS42" s="135"/>
      <c r="TIT42" s="135"/>
      <c r="TIU42" s="135"/>
      <c r="TIV42" s="135"/>
      <c r="TIW42" s="135"/>
      <c r="TIX42" s="135"/>
      <c r="TIY42" s="135"/>
      <c r="TIZ42" s="135"/>
      <c r="TJA42" s="135"/>
      <c r="TJB42" s="135"/>
      <c r="TJC42" s="135"/>
      <c r="TJD42" s="135"/>
      <c r="TJE42" s="135"/>
      <c r="TJF42" s="135"/>
      <c r="TJG42" s="135"/>
      <c r="TJH42" s="135"/>
      <c r="TJI42" s="135"/>
      <c r="TJJ42" s="135"/>
      <c r="TJK42" s="135"/>
      <c r="TJL42" s="135"/>
      <c r="TJM42" s="135"/>
      <c r="TJN42" s="135"/>
      <c r="TJO42" s="135"/>
      <c r="TJP42" s="135"/>
      <c r="TJQ42" s="135"/>
      <c r="TJR42" s="135"/>
      <c r="TJS42" s="135"/>
      <c r="TJT42" s="135"/>
      <c r="TJU42" s="135"/>
      <c r="TJV42" s="135"/>
      <c r="TJW42" s="135"/>
      <c r="TJX42" s="135"/>
      <c r="TJY42" s="135"/>
      <c r="TJZ42" s="135"/>
      <c r="TKA42" s="135"/>
      <c r="TKB42" s="135"/>
      <c r="TKC42" s="135"/>
      <c r="TKD42" s="135"/>
      <c r="TKE42" s="135"/>
      <c r="TKF42" s="135"/>
      <c r="TKG42" s="135"/>
      <c r="TKH42" s="135"/>
      <c r="TKI42" s="135"/>
      <c r="TKJ42" s="135"/>
      <c r="TKK42" s="135"/>
      <c r="TKL42" s="135"/>
      <c r="TKM42" s="135"/>
      <c r="TKN42" s="135"/>
      <c r="TKO42" s="135"/>
      <c r="TKP42" s="135"/>
      <c r="TKQ42" s="135"/>
      <c r="TKR42" s="135"/>
      <c r="TKS42" s="135"/>
      <c r="TKT42" s="135"/>
      <c r="TKU42" s="135"/>
      <c r="TKV42" s="135"/>
      <c r="TKW42" s="135"/>
      <c r="TKX42" s="135"/>
      <c r="TKY42" s="135"/>
      <c r="TKZ42" s="135"/>
      <c r="TLA42" s="135"/>
      <c r="TLB42" s="135"/>
      <c r="TLC42" s="135"/>
      <c r="TLD42" s="135"/>
      <c r="TLE42" s="135"/>
      <c r="TLF42" s="135"/>
      <c r="TLG42" s="135"/>
      <c r="TLH42" s="135"/>
      <c r="TLI42" s="135"/>
      <c r="TLJ42" s="135"/>
      <c r="TLK42" s="135"/>
      <c r="TLL42" s="135"/>
      <c r="TLM42" s="135"/>
      <c r="TLN42" s="135"/>
      <c r="TLO42" s="135"/>
      <c r="TLP42" s="135"/>
      <c r="TLQ42" s="135"/>
      <c r="TLR42" s="135"/>
      <c r="TLS42" s="135"/>
      <c r="TLT42" s="135"/>
      <c r="TLU42" s="135"/>
      <c r="TLV42" s="135"/>
      <c r="TLW42" s="135"/>
      <c r="TLX42" s="135"/>
      <c r="TLY42" s="135"/>
      <c r="TLZ42" s="135"/>
      <c r="TMA42" s="135"/>
      <c r="TMB42" s="135"/>
      <c r="TMC42" s="135"/>
      <c r="TMD42" s="135"/>
      <c r="TME42" s="135"/>
      <c r="TMF42" s="135"/>
      <c r="TMG42" s="135"/>
      <c r="TMH42" s="135"/>
      <c r="TMI42" s="135"/>
      <c r="TMJ42" s="135"/>
      <c r="TMK42" s="135"/>
      <c r="TML42" s="135"/>
      <c r="TMM42" s="135"/>
      <c r="TMN42" s="135"/>
      <c r="TMO42" s="135"/>
      <c r="TMP42" s="135"/>
      <c r="TMQ42" s="135"/>
      <c r="TMR42" s="135"/>
      <c r="TMS42" s="135"/>
      <c r="TMT42" s="135"/>
      <c r="TMU42" s="135"/>
      <c r="TMV42" s="135"/>
      <c r="TMW42" s="135"/>
      <c r="TMX42" s="135"/>
      <c r="TMY42" s="135"/>
      <c r="TMZ42" s="135"/>
      <c r="TNA42" s="135"/>
      <c r="TNB42" s="135"/>
      <c r="TNC42" s="135"/>
      <c r="TND42" s="135"/>
      <c r="TNE42" s="135"/>
      <c r="TNF42" s="135"/>
      <c r="TNG42" s="135"/>
      <c r="TNH42" s="135"/>
      <c r="TNI42" s="135"/>
      <c r="TNJ42" s="135"/>
      <c r="TNK42" s="135"/>
      <c r="TNL42" s="135"/>
      <c r="TNM42" s="135"/>
      <c r="TNN42" s="135"/>
      <c r="TNO42" s="135"/>
      <c r="TNP42" s="135"/>
      <c r="TNQ42" s="135"/>
      <c r="TNR42" s="135"/>
      <c r="TNS42" s="135"/>
      <c r="TNT42" s="135"/>
      <c r="TNU42" s="135"/>
      <c r="TNV42" s="135"/>
      <c r="TNW42" s="135"/>
      <c r="TNX42" s="135"/>
      <c r="TNY42" s="135"/>
      <c r="TNZ42" s="135"/>
      <c r="TOA42" s="135"/>
      <c r="TOB42" s="135"/>
      <c r="TOC42" s="135"/>
      <c r="TOD42" s="135"/>
      <c r="TOE42" s="135"/>
      <c r="TOF42" s="135"/>
      <c r="TOG42" s="135"/>
      <c r="TOH42" s="135"/>
      <c r="TOI42" s="135"/>
      <c r="TOJ42" s="135"/>
      <c r="TOK42" s="135"/>
      <c r="TOL42" s="135"/>
      <c r="TOM42" s="135"/>
      <c r="TON42" s="135"/>
      <c r="TOO42" s="135"/>
      <c r="TOP42" s="135"/>
      <c r="TOQ42" s="135"/>
      <c r="TOR42" s="135"/>
      <c r="TOS42" s="135"/>
      <c r="TOT42" s="135"/>
      <c r="TOU42" s="135"/>
      <c r="TOV42" s="135"/>
      <c r="TOW42" s="135"/>
      <c r="TOX42" s="135"/>
      <c r="TOY42" s="135"/>
      <c r="TOZ42" s="135"/>
      <c r="TPA42" s="135"/>
      <c r="TPB42" s="135"/>
      <c r="TPC42" s="135"/>
      <c r="TPD42" s="135"/>
      <c r="TPE42" s="135"/>
      <c r="TPF42" s="135"/>
      <c r="TPG42" s="135"/>
      <c r="TPH42" s="135"/>
      <c r="TPI42" s="135"/>
      <c r="TPJ42" s="135"/>
      <c r="TPK42" s="135"/>
      <c r="TPL42" s="135"/>
      <c r="TPM42" s="135"/>
      <c r="TPN42" s="135"/>
      <c r="TPO42" s="135"/>
      <c r="TPP42" s="135"/>
      <c r="TPQ42" s="135"/>
      <c r="TPR42" s="135"/>
      <c r="TPS42" s="135"/>
      <c r="TPT42" s="135"/>
      <c r="TPU42" s="135"/>
      <c r="TPV42" s="135"/>
      <c r="TPW42" s="135"/>
      <c r="TPX42" s="135"/>
      <c r="TPY42" s="135"/>
      <c r="TPZ42" s="135"/>
      <c r="TQA42" s="135"/>
      <c r="TQB42" s="135"/>
      <c r="TQC42" s="135"/>
      <c r="TQD42" s="135"/>
      <c r="TQE42" s="135"/>
      <c r="TQF42" s="135"/>
      <c r="TQG42" s="135"/>
      <c r="TQH42" s="135"/>
      <c r="TQI42" s="135"/>
      <c r="TQJ42" s="135"/>
      <c r="TQK42" s="135"/>
      <c r="TQL42" s="135"/>
      <c r="TQM42" s="135"/>
      <c r="TQN42" s="135"/>
      <c r="TQO42" s="135"/>
      <c r="TQP42" s="135"/>
      <c r="TQQ42" s="135"/>
      <c r="TQR42" s="135"/>
      <c r="TQS42" s="135"/>
      <c r="TQT42" s="135"/>
      <c r="TQU42" s="135"/>
      <c r="TQV42" s="135"/>
      <c r="TQW42" s="135"/>
      <c r="TQX42" s="135"/>
      <c r="TQY42" s="135"/>
      <c r="TQZ42" s="135"/>
      <c r="TRA42" s="135"/>
      <c r="TRB42" s="135"/>
      <c r="TRC42" s="135"/>
      <c r="TRD42" s="135"/>
      <c r="TRE42" s="135"/>
      <c r="TRF42" s="135"/>
      <c r="TRG42" s="135"/>
      <c r="TRH42" s="135"/>
      <c r="TRI42" s="135"/>
      <c r="TRJ42" s="135"/>
      <c r="TRK42" s="135"/>
      <c r="TRL42" s="135"/>
      <c r="TRM42" s="135"/>
      <c r="TRN42" s="135"/>
      <c r="TRO42" s="135"/>
      <c r="TRP42" s="135"/>
      <c r="TRQ42" s="135"/>
      <c r="TRR42" s="135"/>
      <c r="TRS42" s="135"/>
      <c r="TRT42" s="135"/>
      <c r="TRU42" s="135"/>
      <c r="TRV42" s="135"/>
      <c r="TRW42" s="135"/>
      <c r="TRX42" s="135"/>
      <c r="TRY42" s="135"/>
      <c r="TRZ42" s="135"/>
      <c r="TSA42" s="135"/>
      <c r="TSB42" s="135"/>
      <c r="TSC42" s="135"/>
      <c r="TSD42" s="135"/>
      <c r="TSE42" s="135"/>
      <c r="TSF42" s="135"/>
      <c r="TSG42" s="135"/>
      <c r="TSH42" s="135"/>
      <c r="TSI42" s="135"/>
      <c r="TSJ42" s="135"/>
      <c r="TSK42" s="135"/>
      <c r="TSL42" s="135"/>
      <c r="TSM42" s="135"/>
      <c r="TSN42" s="135"/>
      <c r="TSO42" s="135"/>
      <c r="TSP42" s="135"/>
      <c r="TSQ42" s="135"/>
      <c r="TSR42" s="135"/>
      <c r="TSS42" s="135"/>
      <c r="TST42" s="135"/>
      <c r="TSU42" s="135"/>
      <c r="TSV42" s="135"/>
      <c r="TSW42" s="135"/>
      <c r="TSX42" s="135"/>
      <c r="TSY42" s="135"/>
      <c r="TSZ42" s="135"/>
      <c r="TTA42" s="135"/>
      <c r="TTB42" s="135"/>
      <c r="TTC42" s="135"/>
      <c r="TTD42" s="135"/>
      <c r="TTE42" s="135"/>
      <c r="TTF42" s="135"/>
      <c r="TTG42" s="135"/>
      <c r="TTH42" s="135"/>
      <c r="TTI42" s="135"/>
      <c r="TTJ42" s="135"/>
      <c r="TTK42" s="135"/>
      <c r="TTL42" s="135"/>
      <c r="TTM42" s="135"/>
      <c r="TTN42" s="135"/>
      <c r="TTO42" s="135"/>
      <c r="TTP42" s="135"/>
      <c r="TTQ42" s="135"/>
      <c r="TTR42" s="135"/>
      <c r="TTS42" s="135"/>
      <c r="TTT42" s="135"/>
      <c r="TTU42" s="135"/>
      <c r="TTV42" s="135"/>
      <c r="TTW42" s="135"/>
      <c r="TTX42" s="135"/>
      <c r="TTY42" s="135"/>
      <c r="TTZ42" s="135"/>
      <c r="TUA42" s="135"/>
      <c r="TUB42" s="135"/>
      <c r="TUC42" s="135"/>
      <c r="TUD42" s="135"/>
      <c r="TUE42" s="135"/>
      <c r="TUF42" s="135"/>
      <c r="TUG42" s="135"/>
      <c r="TUH42" s="135"/>
      <c r="TUI42" s="135"/>
      <c r="TUJ42" s="135"/>
      <c r="TUK42" s="135"/>
      <c r="TUL42" s="135"/>
      <c r="TUM42" s="135"/>
      <c r="TUN42" s="135"/>
      <c r="TUO42" s="135"/>
      <c r="TUP42" s="135"/>
      <c r="TUQ42" s="135"/>
      <c r="TUR42" s="135"/>
      <c r="TUS42" s="135"/>
      <c r="TUT42" s="135"/>
      <c r="TUU42" s="135"/>
      <c r="TUV42" s="135"/>
      <c r="TUW42" s="135"/>
      <c r="TUX42" s="135"/>
      <c r="TUY42" s="135"/>
      <c r="TUZ42" s="135"/>
      <c r="TVA42" s="135"/>
      <c r="TVB42" s="135"/>
      <c r="TVC42" s="135"/>
      <c r="TVD42" s="135"/>
      <c r="TVE42" s="135"/>
      <c r="TVF42" s="135"/>
      <c r="TVG42" s="135"/>
      <c r="TVH42" s="135"/>
      <c r="TVI42" s="135"/>
      <c r="TVJ42" s="135"/>
      <c r="TVK42" s="135"/>
      <c r="TVL42" s="135"/>
      <c r="TVM42" s="135"/>
      <c r="TVN42" s="135"/>
      <c r="TVO42" s="135"/>
      <c r="TVP42" s="135"/>
      <c r="TVQ42" s="135"/>
      <c r="TVR42" s="135"/>
      <c r="TVS42" s="135"/>
      <c r="TVT42" s="135"/>
      <c r="TVU42" s="135"/>
      <c r="TVV42" s="135"/>
      <c r="TVW42" s="135"/>
      <c r="TVX42" s="135"/>
      <c r="TVY42" s="135"/>
      <c r="TVZ42" s="135"/>
      <c r="TWA42" s="135"/>
      <c r="TWB42" s="135"/>
      <c r="TWC42" s="135"/>
      <c r="TWD42" s="135"/>
      <c r="TWE42" s="135"/>
      <c r="TWF42" s="135"/>
      <c r="TWG42" s="135"/>
      <c r="TWH42" s="135"/>
      <c r="TWI42" s="135"/>
      <c r="TWJ42" s="135"/>
      <c r="TWK42" s="135"/>
      <c r="TWL42" s="135"/>
      <c r="TWM42" s="135"/>
      <c r="TWN42" s="135"/>
      <c r="TWO42" s="135"/>
      <c r="TWP42" s="135"/>
      <c r="TWQ42" s="135"/>
      <c r="TWR42" s="135"/>
      <c r="TWS42" s="135"/>
      <c r="TWT42" s="135"/>
      <c r="TWU42" s="135"/>
      <c r="TWV42" s="135"/>
      <c r="TWW42" s="135"/>
      <c r="TWX42" s="135"/>
      <c r="TWY42" s="135"/>
      <c r="TWZ42" s="135"/>
      <c r="TXA42" s="135"/>
      <c r="TXB42" s="135"/>
      <c r="TXC42" s="135"/>
      <c r="TXD42" s="135"/>
      <c r="TXE42" s="135"/>
      <c r="TXF42" s="135"/>
      <c r="TXG42" s="135"/>
      <c r="TXH42" s="135"/>
      <c r="TXI42" s="135"/>
      <c r="TXJ42" s="135"/>
      <c r="TXK42" s="135"/>
      <c r="TXL42" s="135"/>
      <c r="TXM42" s="135"/>
      <c r="TXN42" s="135"/>
      <c r="TXO42" s="135"/>
      <c r="TXP42" s="135"/>
      <c r="TXQ42" s="135"/>
      <c r="TXR42" s="135"/>
      <c r="TXS42" s="135"/>
      <c r="TXT42" s="135"/>
      <c r="TXU42" s="135"/>
      <c r="TXV42" s="135"/>
      <c r="TXW42" s="135"/>
      <c r="TXX42" s="135"/>
      <c r="TXY42" s="135"/>
      <c r="TXZ42" s="135"/>
      <c r="TYA42" s="135"/>
      <c r="TYB42" s="135"/>
      <c r="TYC42" s="135"/>
      <c r="TYD42" s="135"/>
      <c r="TYE42" s="135"/>
      <c r="TYF42" s="135"/>
      <c r="TYG42" s="135"/>
      <c r="TYH42" s="135"/>
      <c r="TYI42" s="135"/>
      <c r="TYJ42" s="135"/>
      <c r="TYK42" s="135"/>
      <c r="TYL42" s="135"/>
      <c r="TYM42" s="135"/>
      <c r="TYN42" s="135"/>
      <c r="TYO42" s="135"/>
      <c r="TYP42" s="135"/>
      <c r="TYQ42" s="135"/>
      <c r="TYR42" s="135"/>
      <c r="TYS42" s="135"/>
      <c r="TYT42" s="135"/>
      <c r="TYU42" s="135"/>
      <c r="TYV42" s="135"/>
      <c r="TYW42" s="135"/>
      <c r="TYX42" s="135"/>
      <c r="TYY42" s="135"/>
      <c r="TYZ42" s="135"/>
      <c r="TZA42" s="135"/>
      <c r="TZB42" s="135"/>
      <c r="TZC42" s="135"/>
      <c r="TZD42" s="135"/>
      <c r="TZE42" s="135"/>
      <c r="TZF42" s="135"/>
      <c r="TZG42" s="135"/>
      <c r="TZH42" s="135"/>
      <c r="TZI42" s="135"/>
      <c r="TZJ42" s="135"/>
      <c r="TZK42" s="135"/>
      <c r="TZL42" s="135"/>
      <c r="TZM42" s="135"/>
      <c r="TZN42" s="135"/>
      <c r="TZO42" s="135"/>
      <c r="TZP42" s="135"/>
      <c r="TZQ42" s="135"/>
      <c r="TZR42" s="135"/>
      <c r="TZS42" s="135"/>
      <c r="TZT42" s="135"/>
      <c r="TZU42" s="135"/>
      <c r="TZV42" s="135"/>
      <c r="TZW42" s="135"/>
      <c r="TZX42" s="135"/>
      <c r="TZY42" s="135"/>
      <c r="TZZ42" s="135"/>
      <c r="UAA42" s="135"/>
      <c r="UAB42" s="135"/>
      <c r="UAC42" s="135"/>
      <c r="UAD42" s="135"/>
      <c r="UAE42" s="135"/>
      <c r="UAF42" s="135"/>
      <c r="UAG42" s="135"/>
      <c r="UAH42" s="135"/>
      <c r="UAI42" s="135"/>
      <c r="UAJ42" s="135"/>
      <c r="UAK42" s="135"/>
      <c r="UAL42" s="135"/>
      <c r="UAM42" s="135"/>
      <c r="UAN42" s="135"/>
      <c r="UAO42" s="135"/>
      <c r="UAP42" s="135"/>
      <c r="UAQ42" s="135"/>
      <c r="UAR42" s="135"/>
      <c r="UAS42" s="135"/>
      <c r="UAT42" s="135"/>
      <c r="UAU42" s="135"/>
      <c r="UAV42" s="135"/>
      <c r="UAW42" s="135"/>
      <c r="UAX42" s="135"/>
      <c r="UAY42" s="135"/>
      <c r="UAZ42" s="135"/>
      <c r="UBA42" s="135"/>
      <c r="UBB42" s="135"/>
      <c r="UBC42" s="135"/>
      <c r="UBD42" s="135"/>
      <c r="UBE42" s="135"/>
      <c r="UBF42" s="135"/>
      <c r="UBG42" s="135"/>
      <c r="UBH42" s="135"/>
      <c r="UBI42" s="135"/>
      <c r="UBJ42" s="135"/>
      <c r="UBK42" s="135"/>
      <c r="UBL42" s="135"/>
      <c r="UBM42" s="135"/>
      <c r="UBN42" s="135"/>
      <c r="UBO42" s="135"/>
      <c r="UBP42" s="135"/>
      <c r="UBQ42" s="135"/>
      <c r="UBR42" s="135"/>
      <c r="UBS42" s="135"/>
      <c r="UBT42" s="135"/>
      <c r="UBU42" s="135"/>
      <c r="UBV42" s="135"/>
      <c r="UBW42" s="135"/>
      <c r="UBX42" s="135"/>
      <c r="UBY42" s="135"/>
      <c r="UBZ42" s="135"/>
      <c r="UCA42" s="135"/>
      <c r="UCB42" s="135"/>
      <c r="UCC42" s="135"/>
      <c r="UCD42" s="135"/>
      <c r="UCE42" s="135"/>
      <c r="UCF42" s="135"/>
      <c r="UCG42" s="135"/>
      <c r="UCH42" s="135"/>
      <c r="UCI42" s="135"/>
      <c r="UCJ42" s="135"/>
      <c r="UCK42" s="135"/>
      <c r="UCL42" s="135"/>
      <c r="UCM42" s="135"/>
      <c r="UCN42" s="135"/>
      <c r="UCO42" s="135"/>
      <c r="UCP42" s="135"/>
      <c r="UCQ42" s="135"/>
      <c r="UCR42" s="135"/>
      <c r="UCS42" s="135"/>
      <c r="UCT42" s="135"/>
      <c r="UCU42" s="135"/>
      <c r="UCV42" s="135"/>
      <c r="UCW42" s="135"/>
      <c r="UCX42" s="135"/>
      <c r="UCY42" s="135"/>
      <c r="UCZ42" s="135"/>
      <c r="UDA42" s="135"/>
      <c r="UDB42" s="135"/>
      <c r="UDC42" s="135"/>
      <c r="UDD42" s="135"/>
      <c r="UDE42" s="135"/>
      <c r="UDF42" s="135"/>
      <c r="UDG42" s="135"/>
      <c r="UDH42" s="135"/>
      <c r="UDI42" s="135"/>
      <c r="UDJ42" s="135"/>
      <c r="UDK42" s="135"/>
      <c r="UDL42" s="135"/>
      <c r="UDM42" s="135"/>
      <c r="UDN42" s="135"/>
      <c r="UDO42" s="135"/>
      <c r="UDP42" s="135"/>
      <c r="UDQ42" s="135"/>
      <c r="UDR42" s="135"/>
      <c r="UDS42" s="135"/>
      <c r="UDT42" s="135"/>
      <c r="UDU42" s="135"/>
      <c r="UDV42" s="135"/>
      <c r="UDW42" s="135"/>
      <c r="UDX42" s="135"/>
      <c r="UDY42" s="135"/>
      <c r="UDZ42" s="135"/>
      <c r="UEA42" s="135"/>
      <c r="UEB42" s="135"/>
      <c r="UEC42" s="135"/>
      <c r="UED42" s="135"/>
      <c r="UEE42" s="135"/>
      <c r="UEF42" s="135"/>
      <c r="UEG42" s="135"/>
      <c r="UEH42" s="135"/>
      <c r="UEI42" s="135"/>
      <c r="UEJ42" s="135"/>
      <c r="UEK42" s="135"/>
      <c r="UEL42" s="135"/>
      <c r="UEM42" s="135"/>
      <c r="UEN42" s="135"/>
      <c r="UEO42" s="135"/>
      <c r="UEP42" s="135"/>
      <c r="UEQ42" s="135"/>
      <c r="UER42" s="135"/>
      <c r="UES42" s="135"/>
      <c r="UET42" s="135"/>
      <c r="UEU42" s="135"/>
      <c r="UEV42" s="135"/>
      <c r="UEW42" s="135"/>
      <c r="UEX42" s="135"/>
      <c r="UEY42" s="135"/>
      <c r="UEZ42" s="135"/>
      <c r="UFA42" s="135"/>
      <c r="UFB42" s="135"/>
      <c r="UFC42" s="135"/>
      <c r="UFD42" s="135"/>
      <c r="UFE42" s="135"/>
      <c r="UFF42" s="135"/>
      <c r="UFG42" s="135"/>
      <c r="UFH42" s="135"/>
      <c r="UFI42" s="135"/>
      <c r="UFJ42" s="135"/>
      <c r="UFK42" s="135"/>
      <c r="UFL42" s="135"/>
      <c r="UFM42" s="135"/>
      <c r="UFN42" s="135"/>
      <c r="UFO42" s="135"/>
      <c r="UFP42" s="135"/>
      <c r="UFQ42" s="135"/>
      <c r="UFR42" s="135"/>
      <c r="UFS42" s="135"/>
      <c r="UFT42" s="135"/>
      <c r="UFU42" s="135"/>
      <c r="UFV42" s="135"/>
      <c r="UFW42" s="135"/>
      <c r="UFX42" s="135"/>
      <c r="UFY42" s="135"/>
      <c r="UFZ42" s="135"/>
      <c r="UGA42" s="135"/>
      <c r="UGB42" s="135"/>
      <c r="UGC42" s="135"/>
      <c r="UGD42" s="135"/>
      <c r="UGE42" s="135"/>
      <c r="UGF42" s="135"/>
      <c r="UGG42" s="135"/>
      <c r="UGH42" s="135"/>
      <c r="UGI42" s="135"/>
      <c r="UGJ42" s="135"/>
      <c r="UGK42" s="135"/>
      <c r="UGL42" s="135"/>
      <c r="UGM42" s="135"/>
      <c r="UGN42" s="135"/>
      <c r="UGO42" s="135"/>
      <c r="UGP42" s="135"/>
      <c r="UGQ42" s="135"/>
      <c r="UGR42" s="135"/>
      <c r="UGS42" s="135"/>
      <c r="UGT42" s="135"/>
      <c r="UGU42" s="135"/>
      <c r="UGV42" s="135"/>
      <c r="UGW42" s="135"/>
      <c r="UGX42" s="135"/>
      <c r="UGY42" s="135"/>
      <c r="UGZ42" s="135"/>
      <c r="UHA42" s="135"/>
      <c r="UHB42" s="135"/>
      <c r="UHC42" s="135"/>
      <c r="UHD42" s="135"/>
      <c r="UHE42" s="135"/>
      <c r="UHF42" s="135"/>
      <c r="UHG42" s="135"/>
      <c r="UHH42" s="135"/>
      <c r="UHI42" s="135"/>
      <c r="UHJ42" s="135"/>
      <c r="UHK42" s="135"/>
      <c r="UHL42" s="135"/>
      <c r="UHM42" s="135"/>
      <c r="UHN42" s="135"/>
      <c r="UHO42" s="135"/>
      <c r="UHP42" s="135"/>
      <c r="UHQ42" s="135"/>
      <c r="UHR42" s="135"/>
      <c r="UHS42" s="135"/>
      <c r="UHT42" s="135"/>
      <c r="UHU42" s="135"/>
      <c r="UHV42" s="135"/>
      <c r="UHW42" s="135"/>
      <c r="UHX42" s="135"/>
      <c r="UHY42" s="135"/>
      <c r="UHZ42" s="135"/>
      <c r="UIA42" s="135"/>
      <c r="UIB42" s="135"/>
      <c r="UIC42" s="135"/>
      <c r="UID42" s="135"/>
      <c r="UIE42" s="135"/>
      <c r="UIF42" s="135"/>
      <c r="UIG42" s="135"/>
      <c r="UIH42" s="135"/>
      <c r="UII42" s="135"/>
      <c r="UIJ42" s="135"/>
      <c r="UIK42" s="135"/>
      <c r="UIL42" s="135"/>
      <c r="UIM42" s="135"/>
      <c r="UIN42" s="135"/>
      <c r="UIO42" s="135"/>
      <c r="UIP42" s="135"/>
      <c r="UIQ42" s="135"/>
      <c r="UIR42" s="135"/>
      <c r="UIS42" s="135"/>
      <c r="UIT42" s="135"/>
      <c r="UIU42" s="135"/>
      <c r="UIV42" s="135"/>
      <c r="UIW42" s="135"/>
      <c r="UIX42" s="135"/>
      <c r="UIY42" s="135"/>
      <c r="UIZ42" s="135"/>
      <c r="UJA42" s="135"/>
      <c r="UJB42" s="135"/>
      <c r="UJC42" s="135"/>
      <c r="UJD42" s="135"/>
      <c r="UJE42" s="135"/>
      <c r="UJF42" s="135"/>
      <c r="UJG42" s="135"/>
      <c r="UJH42" s="135"/>
      <c r="UJI42" s="135"/>
      <c r="UJJ42" s="135"/>
      <c r="UJK42" s="135"/>
      <c r="UJL42" s="135"/>
      <c r="UJM42" s="135"/>
      <c r="UJN42" s="135"/>
      <c r="UJO42" s="135"/>
      <c r="UJP42" s="135"/>
      <c r="UJQ42" s="135"/>
      <c r="UJR42" s="135"/>
      <c r="UJS42" s="135"/>
      <c r="UJT42" s="135"/>
      <c r="UJU42" s="135"/>
      <c r="UJV42" s="135"/>
      <c r="UJW42" s="135"/>
      <c r="UJX42" s="135"/>
      <c r="UJY42" s="135"/>
      <c r="UJZ42" s="135"/>
      <c r="UKA42" s="135"/>
      <c r="UKB42" s="135"/>
      <c r="UKC42" s="135"/>
      <c r="UKD42" s="135"/>
      <c r="UKE42" s="135"/>
      <c r="UKF42" s="135"/>
      <c r="UKG42" s="135"/>
      <c r="UKH42" s="135"/>
      <c r="UKI42" s="135"/>
      <c r="UKJ42" s="135"/>
      <c r="UKK42" s="135"/>
      <c r="UKL42" s="135"/>
      <c r="UKM42" s="135"/>
      <c r="UKN42" s="135"/>
      <c r="UKO42" s="135"/>
      <c r="UKP42" s="135"/>
      <c r="UKQ42" s="135"/>
      <c r="UKR42" s="135"/>
      <c r="UKS42" s="135"/>
      <c r="UKT42" s="135"/>
      <c r="UKU42" s="135"/>
      <c r="UKV42" s="135"/>
      <c r="UKW42" s="135"/>
      <c r="UKX42" s="135"/>
      <c r="UKY42" s="135"/>
      <c r="UKZ42" s="135"/>
      <c r="ULA42" s="135"/>
      <c r="ULB42" s="135"/>
      <c r="ULC42" s="135"/>
      <c r="ULD42" s="135"/>
      <c r="ULE42" s="135"/>
      <c r="ULF42" s="135"/>
      <c r="ULG42" s="135"/>
      <c r="ULH42" s="135"/>
      <c r="ULI42" s="135"/>
      <c r="ULJ42" s="135"/>
      <c r="ULK42" s="135"/>
      <c r="ULL42" s="135"/>
      <c r="ULM42" s="135"/>
      <c r="ULN42" s="135"/>
      <c r="ULO42" s="135"/>
      <c r="ULP42" s="135"/>
      <c r="ULQ42" s="135"/>
      <c r="ULR42" s="135"/>
      <c r="ULS42" s="135"/>
      <c r="ULT42" s="135"/>
      <c r="ULU42" s="135"/>
      <c r="ULV42" s="135"/>
      <c r="ULW42" s="135"/>
      <c r="ULX42" s="135"/>
      <c r="ULY42" s="135"/>
      <c r="ULZ42" s="135"/>
      <c r="UMA42" s="135"/>
      <c r="UMB42" s="135"/>
      <c r="UMC42" s="135"/>
      <c r="UMD42" s="135"/>
      <c r="UME42" s="135"/>
      <c r="UMF42" s="135"/>
      <c r="UMG42" s="135"/>
      <c r="UMH42" s="135"/>
      <c r="UMI42" s="135"/>
      <c r="UMJ42" s="135"/>
      <c r="UMK42" s="135"/>
      <c r="UML42" s="135"/>
      <c r="UMM42" s="135"/>
      <c r="UMN42" s="135"/>
      <c r="UMO42" s="135"/>
      <c r="UMP42" s="135"/>
      <c r="UMQ42" s="135"/>
      <c r="UMR42" s="135"/>
      <c r="UMS42" s="135"/>
      <c r="UMT42" s="135"/>
      <c r="UMU42" s="135"/>
      <c r="UMV42" s="135"/>
      <c r="UMW42" s="135"/>
      <c r="UMX42" s="135"/>
      <c r="UMY42" s="135"/>
      <c r="UMZ42" s="135"/>
      <c r="UNA42" s="135"/>
      <c r="UNB42" s="135"/>
      <c r="UNC42" s="135"/>
      <c r="UND42" s="135"/>
      <c r="UNE42" s="135"/>
      <c r="UNF42" s="135"/>
      <c r="UNG42" s="135"/>
      <c r="UNH42" s="135"/>
      <c r="UNI42" s="135"/>
      <c r="UNJ42" s="135"/>
      <c r="UNK42" s="135"/>
      <c r="UNL42" s="135"/>
      <c r="UNM42" s="135"/>
      <c r="UNN42" s="135"/>
      <c r="UNO42" s="135"/>
      <c r="UNP42" s="135"/>
      <c r="UNQ42" s="135"/>
      <c r="UNR42" s="135"/>
      <c r="UNS42" s="135"/>
      <c r="UNT42" s="135"/>
      <c r="UNU42" s="135"/>
      <c r="UNV42" s="135"/>
      <c r="UNW42" s="135"/>
      <c r="UNX42" s="135"/>
      <c r="UNY42" s="135"/>
      <c r="UNZ42" s="135"/>
      <c r="UOA42" s="135"/>
      <c r="UOB42" s="135"/>
      <c r="UOC42" s="135"/>
      <c r="UOD42" s="135"/>
      <c r="UOE42" s="135"/>
      <c r="UOF42" s="135"/>
      <c r="UOG42" s="135"/>
      <c r="UOH42" s="135"/>
      <c r="UOI42" s="135"/>
      <c r="UOJ42" s="135"/>
      <c r="UOK42" s="135"/>
      <c r="UOL42" s="135"/>
      <c r="UOM42" s="135"/>
      <c r="UON42" s="135"/>
      <c r="UOO42" s="135"/>
      <c r="UOP42" s="135"/>
      <c r="UOQ42" s="135"/>
      <c r="UOR42" s="135"/>
      <c r="UOS42" s="135"/>
      <c r="UOT42" s="135"/>
      <c r="UOU42" s="135"/>
      <c r="UOV42" s="135"/>
      <c r="UOW42" s="135"/>
      <c r="UOX42" s="135"/>
      <c r="UOY42" s="135"/>
      <c r="UOZ42" s="135"/>
      <c r="UPA42" s="135"/>
      <c r="UPB42" s="135"/>
      <c r="UPC42" s="135"/>
      <c r="UPD42" s="135"/>
      <c r="UPE42" s="135"/>
      <c r="UPF42" s="135"/>
      <c r="UPG42" s="135"/>
      <c r="UPH42" s="135"/>
      <c r="UPI42" s="135"/>
      <c r="UPJ42" s="135"/>
      <c r="UPK42" s="135"/>
      <c r="UPL42" s="135"/>
      <c r="UPM42" s="135"/>
      <c r="UPN42" s="135"/>
      <c r="UPO42" s="135"/>
      <c r="UPP42" s="135"/>
      <c r="UPQ42" s="135"/>
      <c r="UPR42" s="135"/>
      <c r="UPS42" s="135"/>
      <c r="UPT42" s="135"/>
      <c r="UPU42" s="135"/>
      <c r="UPV42" s="135"/>
      <c r="UPW42" s="135"/>
      <c r="UPX42" s="135"/>
      <c r="UPY42" s="135"/>
      <c r="UPZ42" s="135"/>
      <c r="UQA42" s="135"/>
      <c r="UQB42" s="135"/>
      <c r="UQC42" s="135"/>
      <c r="UQD42" s="135"/>
      <c r="UQE42" s="135"/>
      <c r="UQF42" s="135"/>
      <c r="UQG42" s="135"/>
      <c r="UQH42" s="135"/>
      <c r="UQI42" s="135"/>
      <c r="UQJ42" s="135"/>
      <c r="UQK42" s="135"/>
      <c r="UQL42" s="135"/>
      <c r="UQM42" s="135"/>
      <c r="UQN42" s="135"/>
      <c r="UQO42" s="135"/>
      <c r="UQP42" s="135"/>
      <c r="UQQ42" s="135"/>
      <c r="UQR42" s="135"/>
      <c r="UQS42" s="135"/>
      <c r="UQT42" s="135"/>
      <c r="UQU42" s="135"/>
      <c r="UQV42" s="135"/>
      <c r="UQW42" s="135"/>
      <c r="UQX42" s="135"/>
      <c r="UQY42" s="135"/>
      <c r="UQZ42" s="135"/>
      <c r="URA42" s="135"/>
      <c r="URB42" s="135"/>
      <c r="URC42" s="135"/>
      <c r="URD42" s="135"/>
      <c r="URE42" s="135"/>
      <c r="URF42" s="135"/>
      <c r="URG42" s="135"/>
      <c r="URH42" s="135"/>
      <c r="URI42" s="135"/>
      <c r="URJ42" s="135"/>
      <c r="URK42" s="135"/>
      <c r="URL42" s="135"/>
      <c r="URM42" s="135"/>
      <c r="URN42" s="135"/>
      <c r="URO42" s="135"/>
      <c r="URP42" s="135"/>
      <c r="URQ42" s="135"/>
      <c r="URR42" s="135"/>
      <c r="URS42" s="135"/>
      <c r="URT42" s="135"/>
      <c r="URU42" s="135"/>
      <c r="URV42" s="135"/>
      <c r="URW42" s="135"/>
      <c r="URX42" s="135"/>
      <c r="URY42" s="135"/>
      <c r="URZ42" s="135"/>
      <c r="USA42" s="135"/>
      <c r="USB42" s="135"/>
      <c r="USC42" s="135"/>
      <c r="USD42" s="135"/>
      <c r="USE42" s="135"/>
      <c r="USF42" s="135"/>
      <c r="USG42" s="135"/>
      <c r="USH42" s="135"/>
      <c r="USI42" s="135"/>
      <c r="USJ42" s="135"/>
      <c r="USK42" s="135"/>
      <c r="USL42" s="135"/>
      <c r="USM42" s="135"/>
      <c r="USN42" s="135"/>
      <c r="USO42" s="135"/>
      <c r="USP42" s="135"/>
      <c r="USQ42" s="135"/>
      <c r="USR42" s="135"/>
      <c r="USS42" s="135"/>
      <c r="UST42" s="135"/>
      <c r="USU42" s="135"/>
      <c r="USV42" s="135"/>
      <c r="USW42" s="135"/>
      <c r="USX42" s="135"/>
      <c r="USY42" s="135"/>
      <c r="USZ42" s="135"/>
      <c r="UTA42" s="135"/>
      <c r="UTB42" s="135"/>
      <c r="UTC42" s="135"/>
      <c r="UTD42" s="135"/>
      <c r="UTE42" s="135"/>
      <c r="UTF42" s="135"/>
      <c r="UTG42" s="135"/>
      <c r="UTH42" s="135"/>
      <c r="UTI42" s="135"/>
      <c r="UTJ42" s="135"/>
      <c r="UTK42" s="135"/>
      <c r="UTL42" s="135"/>
      <c r="UTM42" s="135"/>
      <c r="UTN42" s="135"/>
      <c r="UTO42" s="135"/>
      <c r="UTP42" s="135"/>
      <c r="UTQ42" s="135"/>
      <c r="UTR42" s="135"/>
      <c r="UTS42" s="135"/>
      <c r="UTT42" s="135"/>
      <c r="UTU42" s="135"/>
      <c r="UTV42" s="135"/>
      <c r="UTW42" s="135"/>
      <c r="UTX42" s="135"/>
      <c r="UTY42" s="135"/>
      <c r="UTZ42" s="135"/>
      <c r="UUA42" s="135"/>
      <c r="UUB42" s="135"/>
      <c r="UUC42" s="135"/>
      <c r="UUD42" s="135"/>
      <c r="UUE42" s="135"/>
      <c r="UUF42" s="135"/>
      <c r="UUG42" s="135"/>
      <c r="UUH42" s="135"/>
      <c r="UUI42" s="135"/>
      <c r="UUJ42" s="135"/>
      <c r="UUK42" s="135"/>
      <c r="UUL42" s="135"/>
      <c r="UUM42" s="135"/>
      <c r="UUN42" s="135"/>
      <c r="UUO42" s="135"/>
      <c r="UUP42" s="135"/>
      <c r="UUQ42" s="135"/>
      <c r="UUR42" s="135"/>
      <c r="UUS42" s="135"/>
      <c r="UUT42" s="135"/>
      <c r="UUU42" s="135"/>
      <c r="UUV42" s="135"/>
      <c r="UUW42" s="135"/>
      <c r="UUX42" s="135"/>
      <c r="UUY42" s="135"/>
      <c r="UUZ42" s="135"/>
      <c r="UVA42" s="135"/>
      <c r="UVB42" s="135"/>
      <c r="UVC42" s="135"/>
      <c r="UVD42" s="135"/>
      <c r="UVE42" s="135"/>
      <c r="UVF42" s="135"/>
      <c r="UVG42" s="135"/>
      <c r="UVH42" s="135"/>
      <c r="UVI42" s="135"/>
      <c r="UVJ42" s="135"/>
      <c r="UVK42" s="135"/>
      <c r="UVL42" s="135"/>
      <c r="UVM42" s="135"/>
      <c r="UVN42" s="135"/>
      <c r="UVO42" s="135"/>
      <c r="UVP42" s="135"/>
      <c r="UVQ42" s="135"/>
      <c r="UVR42" s="135"/>
      <c r="UVS42" s="135"/>
      <c r="UVT42" s="135"/>
      <c r="UVU42" s="135"/>
      <c r="UVV42" s="135"/>
      <c r="UVW42" s="135"/>
      <c r="UVX42" s="135"/>
      <c r="UVY42" s="135"/>
      <c r="UVZ42" s="135"/>
      <c r="UWA42" s="135"/>
      <c r="UWB42" s="135"/>
      <c r="UWC42" s="135"/>
      <c r="UWD42" s="135"/>
      <c r="UWE42" s="135"/>
      <c r="UWF42" s="135"/>
      <c r="UWG42" s="135"/>
      <c r="UWH42" s="135"/>
      <c r="UWI42" s="135"/>
      <c r="UWJ42" s="135"/>
      <c r="UWK42" s="135"/>
      <c r="UWL42" s="135"/>
      <c r="UWM42" s="135"/>
      <c r="UWN42" s="135"/>
      <c r="UWO42" s="135"/>
      <c r="UWP42" s="135"/>
      <c r="UWQ42" s="135"/>
      <c r="UWR42" s="135"/>
      <c r="UWS42" s="135"/>
      <c r="UWT42" s="135"/>
      <c r="UWU42" s="135"/>
      <c r="UWV42" s="135"/>
      <c r="UWW42" s="135"/>
      <c r="UWX42" s="135"/>
      <c r="UWY42" s="135"/>
      <c r="UWZ42" s="135"/>
      <c r="UXA42" s="135"/>
      <c r="UXB42" s="135"/>
      <c r="UXC42" s="135"/>
      <c r="UXD42" s="135"/>
      <c r="UXE42" s="135"/>
      <c r="UXF42" s="135"/>
      <c r="UXG42" s="135"/>
      <c r="UXH42" s="135"/>
      <c r="UXI42" s="135"/>
      <c r="UXJ42" s="135"/>
      <c r="UXK42" s="135"/>
      <c r="UXL42" s="135"/>
      <c r="UXM42" s="135"/>
      <c r="UXN42" s="135"/>
      <c r="UXO42" s="135"/>
      <c r="UXP42" s="135"/>
      <c r="UXQ42" s="135"/>
      <c r="UXR42" s="135"/>
      <c r="UXS42" s="135"/>
      <c r="UXT42" s="135"/>
      <c r="UXU42" s="135"/>
      <c r="UXV42" s="135"/>
      <c r="UXW42" s="135"/>
      <c r="UXX42" s="135"/>
      <c r="UXY42" s="135"/>
      <c r="UXZ42" s="135"/>
      <c r="UYA42" s="135"/>
      <c r="UYB42" s="135"/>
      <c r="UYC42" s="135"/>
      <c r="UYD42" s="135"/>
      <c r="UYE42" s="135"/>
      <c r="UYF42" s="135"/>
      <c r="UYG42" s="135"/>
      <c r="UYH42" s="135"/>
      <c r="UYI42" s="135"/>
      <c r="UYJ42" s="135"/>
      <c r="UYK42" s="135"/>
      <c r="UYL42" s="135"/>
      <c r="UYM42" s="135"/>
      <c r="UYN42" s="135"/>
      <c r="UYO42" s="135"/>
      <c r="UYP42" s="135"/>
      <c r="UYQ42" s="135"/>
      <c r="UYR42" s="135"/>
      <c r="UYS42" s="135"/>
      <c r="UYT42" s="135"/>
      <c r="UYU42" s="135"/>
      <c r="UYV42" s="135"/>
      <c r="UYW42" s="135"/>
      <c r="UYX42" s="135"/>
      <c r="UYY42" s="135"/>
      <c r="UYZ42" s="135"/>
      <c r="UZA42" s="135"/>
      <c r="UZB42" s="135"/>
      <c r="UZC42" s="135"/>
      <c r="UZD42" s="135"/>
      <c r="UZE42" s="135"/>
      <c r="UZF42" s="135"/>
      <c r="UZG42" s="135"/>
      <c r="UZH42" s="135"/>
      <c r="UZI42" s="135"/>
      <c r="UZJ42" s="135"/>
      <c r="UZK42" s="135"/>
      <c r="UZL42" s="135"/>
      <c r="UZM42" s="135"/>
      <c r="UZN42" s="135"/>
      <c r="UZO42" s="135"/>
      <c r="UZP42" s="135"/>
      <c r="UZQ42" s="135"/>
      <c r="UZR42" s="135"/>
      <c r="UZS42" s="135"/>
      <c r="UZT42" s="135"/>
      <c r="UZU42" s="135"/>
      <c r="UZV42" s="135"/>
      <c r="UZW42" s="135"/>
      <c r="UZX42" s="135"/>
      <c r="UZY42" s="135"/>
      <c r="UZZ42" s="135"/>
      <c r="VAA42" s="135"/>
      <c r="VAB42" s="135"/>
      <c r="VAC42" s="135"/>
      <c r="VAD42" s="135"/>
      <c r="VAE42" s="135"/>
      <c r="VAF42" s="135"/>
      <c r="VAG42" s="135"/>
      <c r="VAH42" s="135"/>
      <c r="VAI42" s="135"/>
      <c r="VAJ42" s="135"/>
      <c r="VAK42" s="135"/>
      <c r="VAL42" s="135"/>
      <c r="VAM42" s="135"/>
      <c r="VAN42" s="135"/>
      <c r="VAO42" s="135"/>
      <c r="VAP42" s="135"/>
      <c r="VAQ42" s="135"/>
      <c r="VAR42" s="135"/>
      <c r="VAS42" s="135"/>
      <c r="VAT42" s="135"/>
      <c r="VAU42" s="135"/>
      <c r="VAV42" s="135"/>
      <c r="VAW42" s="135"/>
      <c r="VAX42" s="135"/>
      <c r="VAY42" s="135"/>
      <c r="VAZ42" s="135"/>
      <c r="VBA42" s="135"/>
      <c r="VBB42" s="135"/>
      <c r="VBC42" s="135"/>
      <c r="VBD42" s="135"/>
      <c r="VBE42" s="135"/>
      <c r="VBF42" s="135"/>
      <c r="VBG42" s="135"/>
      <c r="VBH42" s="135"/>
      <c r="VBI42" s="135"/>
      <c r="VBJ42" s="135"/>
      <c r="VBK42" s="135"/>
      <c r="VBL42" s="135"/>
      <c r="VBM42" s="135"/>
      <c r="VBN42" s="135"/>
      <c r="VBO42" s="135"/>
      <c r="VBP42" s="135"/>
      <c r="VBQ42" s="135"/>
      <c r="VBR42" s="135"/>
      <c r="VBS42" s="135"/>
      <c r="VBT42" s="135"/>
      <c r="VBU42" s="135"/>
      <c r="VBV42" s="135"/>
      <c r="VBW42" s="135"/>
      <c r="VBX42" s="135"/>
      <c r="VBY42" s="135"/>
      <c r="VBZ42" s="135"/>
      <c r="VCA42" s="135"/>
      <c r="VCB42" s="135"/>
      <c r="VCC42" s="135"/>
      <c r="VCD42" s="135"/>
      <c r="VCE42" s="135"/>
      <c r="VCF42" s="135"/>
      <c r="VCG42" s="135"/>
      <c r="VCH42" s="135"/>
      <c r="VCI42" s="135"/>
      <c r="VCJ42" s="135"/>
      <c r="VCK42" s="135"/>
      <c r="VCL42" s="135"/>
      <c r="VCM42" s="135"/>
      <c r="VCN42" s="135"/>
      <c r="VCO42" s="135"/>
      <c r="VCP42" s="135"/>
      <c r="VCQ42" s="135"/>
      <c r="VCR42" s="135"/>
      <c r="VCS42" s="135"/>
      <c r="VCT42" s="135"/>
      <c r="VCU42" s="135"/>
      <c r="VCV42" s="135"/>
      <c r="VCW42" s="135"/>
      <c r="VCX42" s="135"/>
      <c r="VCY42" s="135"/>
      <c r="VCZ42" s="135"/>
      <c r="VDA42" s="135"/>
      <c r="VDB42" s="135"/>
      <c r="VDC42" s="135"/>
      <c r="VDD42" s="135"/>
      <c r="VDE42" s="135"/>
      <c r="VDF42" s="135"/>
      <c r="VDG42" s="135"/>
      <c r="VDH42" s="135"/>
      <c r="VDI42" s="135"/>
      <c r="VDJ42" s="135"/>
      <c r="VDK42" s="135"/>
      <c r="VDL42" s="135"/>
      <c r="VDM42" s="135"/>
      <c r="VDN42" s="135"/>
      <c r="VDO42" s="135"/>
      <c r="VDP42" s="135"/>
      <c r="VDQ42" s="135"/>
      <c r="VDR42" s="135"/>
      <c r="VDS42" s="135"/>
      <c r="VDT42" s="135"/>
      <c r="VDU42" s="135"/>
      <c r="VDV42" s="135"/>
      <c r="VDW42" s="135"/>
      <c r="VDX42" s="135"/>
      <c r="VDY42" s="135"/>
      <c r="VDZ42" s="135"/>
      <c r="VEA42" s="135"/>
      <c r="VEB42" s="135"/>
      <c r="VEC42" s="135"/>
      <c r="VED42" s="135"/>
      <c r="VEE42" s="135"/>
      <c r="VEF42" s="135"/>
      <c r="VEG42" s="135"/>
      <c r="VEH42" s="135"/>
      <c r="VEI42" s="135"/>
      <c r="VEJ42" s="135"/>
      <c r="VEK42" s="135"/>
      <c r="VEL42" s="135"/>
      <c r="VEM42" s="135"/>
      <c r="VEN42" s="135"/>
      <c r="VEO42" s="135"/>
      <c r="VEP42" s="135"/>
      <c r="VEQ42" s="135"/>
      <c r="VER42" s="135"/>
      <c r="VES42" s="135"/>
      <c r="VET42" s="135"/>
      <c r="VEU42" s="135"/>
      <c r="VEV42" s="135"/>
      <c r="VEW42" s="135"/>
      <c r="VEX42" s="135"/>
      <c r="VEY42" s="135"/>
      <c r="VEZ42" s="135"/>
      <c r="VFA42" s="135"/>
      <c r="VFB42" s="135"/>
      <c r="VFC42" s="135"/>
      <c r="VFD42" s="135"/>
      <c r="VFE42" s="135"/>
      <c r="VFF42" s="135"/>
      <c r="VFG42" s="135"/>
      <c r="VFH42" s="135"/>
      <c r="VFI42" s="135"/>
      <c r="VFJ42" s="135"/>
      <c r="VFK42" s="135"/>
      <c r="VFL42" s="135"/>
      <c r="VFM42" s="135"/>
      <c r="VFN42" s="135"/>
      <c r="VFO42" s="135"/>
      <c r="VFP42" s="135"/>
      <c r="VFQ42" s="135"/>
      <c r="VFR42" s="135"/>
      <c r="VFS42" s="135"/>
      <c r="VFT42" s="135"/>
      <c r="VFU42" s="135"/>
      <c r="VFV42" s="135"/>
      <c r="VFW42" s="135"/>
      <c r="VFX42" s="135"/>
      <c r="VFY42" s="135"/>
      <c r="VFZ42" s="135"/>
      <c r="VGA42" s="135"/>
      <c r="VGB42" s="135"/>
      <c r="VGC42" s="135"/>
      <c r="VGD42" s="135"/>
      <c r="VGE42" s="135"/>
      <c r="VGF42" s="135"/>
      <c r="VGG42" s="135"/>
      <c r="VGH42" s="135"/>
      <c r="VGI42" s="135"/>
      <c r="VGJ42" s="135"/>
      <c r="VGK42" s="135"/>
      <c r="VGL42" s="135"/>
      <c r="VGM42" s="135"/>
      <c r="VGN42" s="135"/>
      <c r="VGO42" s="135"/>
      <c r="VGP42" s="135"/>
      <c r="VGQ42" s="135"/>
      <c r="VGR42" s="135"/>
      <c r="VGS42" s="135"/>
      <c r="VGT42" s="135"/>
      <c r="VGU42" s="135"/>
      <c r="VGV42" s="135"/>
      <c r="VGW42" s="135"/>
      <c r="VGX42" s="135"/>
      <c r="VGY42" s="135"/>
      <c r="VGZ42" s="135"/>
      <c r="VHA42" s="135"/>
      <c r="VHB42" s="135"/>
      <c r="VHC42" s="135"/>
      <c r="VHD42" s="135"/>
      <c r="VHE42" s="135"/>
      <c r="VHF42" s="135"/>
      <c r="VHG42" s="135"/>
      <c r="VHH42" s="135"/>
      <c r="VHI42" s="135"/>
      <c r="VHJ42" s="135"/>
      <c r="VHK42" s="135"/>
      <c r="VHL42" s="135"/>
      <c r="VHM42" s="135"/>
      <c r="VHN42" s="135"/>
      <c r="VHO42" s="135"/>
      <c r="VHP42" s="135"/>
      <c r="VHQ42" s="135"/>
      <c r="VHR42" s="135"/>
      <c r="VHS42" s="135"/>
      <c r="VHT42" s="135"/>
      <c r="VHU42" s="135"/>
      <c r="VHV42" s="135"/>
      <c r="VHW42" s="135"/>
      <c r="VHX42" s="135"/>
      <c r="VHY42" s="135"/>
      <c r="VHZ42" s="135"/>
      <c r="VIA42" s="135"/>
      <c r="VIB42" s="135"/>
      <c r="VIC42" s="135"/>
      <c r="VID42" s="135"/>
      <c r="VIE42" s="135"/>
      <c r="VIF42" s="135"/>
      <c r="VIG42" s="135"/>
      <c r="VIH42" s="135"/>
      <c r="VII42" s="135"/>
      <c r="VIJ42" s="135"/>
      <c r="VIK42" s="135"/>
      <c r="VIL42" s="135"/>
      <c r="VIM42" s="135"/>
      <c r="VIN42" s="135"/>
      <c r="VIO42" s="135"/>
      <c r="VIP42" s="135"/>
      <c r="VIQ42" s="135"/>
      <c r="VIR42" s="135"/>
      <c r="VIS42" s="135"/>
      <c r="VIT42" s="135"/>
      <c r="VIU42" s="135"/>
      <c r="VIV42" s="135"/>
      <c r="VIW42" s="135"/>
      <c r="VIX42" s="135"/>
      <c r="VIY42" s="135"/>
      <c r="VIZ42" s="135"/>
      <c r="VJA42" s="135"/>
      <c r="VJB42" s="135"/>
      <c r="VJC42" s="135"/>
      <c r="VJD42" s="135"/>
      <c r="VJE42" s="135"/>
      <c r="VJF42" s="135"/>
      <c r="VJG42" s="135"/>
      <c r="VJH42" s="135"/>
      <c r="VJI42" s="135"/>
      <c r="VJJ42" s="135"/>
      <c r="VJK42" s="135"/>
      <c r="VJL42" s="135"/>
      <c r="VJM42" s="135"/>
      <c r="VJN42" s="135"/>
      <c r="VJO42" s="135"/>
      <c r="VJP42" s="135"/>
      <c r="VJQ42" s="135"/>
      <c r="VJR42" s="135"/>
      <c r="VJS42" s="135"/>
      <c r="VJT42" s="135"/>
      <c r="VJU42" s="135"/>
      <c r="VJV42" s="135"/>
      <c r="VJW42" s="135"/>
      <c r="VJX42" s="135"/>
      <c r="VJY42" s="135"/>
      <c r="VJZ42" s="135"/>
      <c r="VKA42" s="135"/>
      <c r="VKB42" s="135"/>
      <c r="VKC42" s="135"/>
      <c r="VKD42" s="135"/>
      <c r="VKE42" s="135"/>
      <c r="VKF42" s="135"/>
      <c r="VKG42" s="135"/>
      <c r="VKH42" s="135"/>
      <c r="VKI42" s="135"/>
      <c r="VKJ42" s="135"/>
      <c r="VKK42" s="135"/>
      <c r="VKL42" s="135"/>
      <c r="VKM42" s="135"/>
      <c r="VKN42" s="135"/>
      <c r="VKO42" s="135"/>
      <c r="VKP42" s="135"/>
      <c r="VKQ42" s="135"/>
      <c r="VKR42" s="135"/>
      <c r="VKS42" s="135"/>
      <c r="VKT42" s="135"/>
      <c r="VKU42" s="135"/>
      <c r="VKV42" s="135"/>
      <c r="VKW42" s="135"/>
      <c r="VKX42" s="135"/>
      <c r="VKY42" s="135"/>
      <c r="VKZ42" s="135"/>
      <c r="VLA42" s="135"/>
      <c r="VLB42" s="135"/>
      <c r="VLC42" s="135"/>
      <c r="VLD42" s="135"/>
      <c r="VLE42" s="135"/>
      <c r="VLF42" s="135"/>
      <c r="VLG42" s="135"/>
      <c r="VLH42" s="135"/>
      <c r="VLI42" s="135"/>
      <c r="VLJ42" s="135"/>
      <c r="VLK42" s="135"/>
      <c r="VLL42" s="135"/>
      <c r="VLM42" s="135"/>
      <c r="VLN42" s="135"/>
      <c r="VLO42" s="135"/>
      <c r="VLP42" s="135"/>
      <c r="VLQ42" s="135"/>
      <c r="VLR42" s="135"/>
      <c r="VLS42" s="135"/>
      <c r="VLT42" s="135"/>
      <c r="VLU42" s="135"/>
      <c r="VLV42" s="135"/>
      <c r="VLW42" s="135"/>
      <c r="VLX42" s="135"/>
      <c r="VLY42" s="135"/>
      <c r="VLZ42" s="135"/>
      <c r="VMA42" s="135"/>
      <c r="VMB42" s="135"/>
      <c r="VMC42" s="135"/>
      <c r="VMD42" s="135"/>
      <c r="VME42" s="135"/>
      <c r="VMF42" s="135"/>
      <c r="VMG42" s="135"/>
      <c r="VMH42" s="135"/>
      <c r="VMI42" s="135"/>
      <c r="VMJ42" s="135"/>
      <c r="VMK42" s="135"/>
      <c r="VML42" s="135"/>
      <c r="VMM42" s="135"/>
      <c r="VMN42" s="135"/>
      <c r="VMO42" s="135"/>
      <c r="VMP42" s="135"/>
      <c r="VMQ42" s="135"/>
      <c r="VMR42" s="135"/>
      <c r="VMS42" s="135"/>
      <c r="VMT42" s="135"/>
      <c r="VMU42" s="135"/>
      <c r="VMV42" s="135"/>
      <c r="VMW42" s="135"/>
      <c r="VMX42" s="135"/>
      <c r="VMY42" s="135"/>
      <c r="VMZ42" s="135"/>
      <c r="VNA42" s="135"/>
      <c r="VNB42" s="135"/>
      <c r="VNC42" s="135"/>
      <c r="VND42" s="135"/>
      <c r="VNE42" s="135"/>
      <c r="VNF42" s="135"/>
      <c r="VNG42" s="135"/>
      <c r="VNH42" s="135"/>
      <c r="VNI42" s="135"/>
      <c r="VNJ42" s="135"/>
      <c r="VNK42" s="135"/>
      <c r="VNL42" s="135"/>
      <c r="VNM42" s="135"/>
      <c r="VNN42" s="135"/>
      <c r="VNO42" s="135"/>
      <c r="VNP42" s="135"/>
      <c r="VNQ42" s="135"/>
      <c r="VNR42" s="135"/>
      <c r="VNS42" s="135"/>
      <c r="VNT42" s="135"/>
      <c r="VNU42" s="135"/>
      <c r="VNV42" s="135"/>
      <c r="VNW42" s="135"/>
      <c r="VNX42" s="135"/>
      <c r="VNY42" s="135"/>
      <c r="VNZ42" s="135"/>
      <c r="VOA42" s="135"/>
      <c r="VOB42" s="135"/>
      <c r="VOC42" s="135"/>
      <c r="VOD42" s="135"/>
      <c r="VOE42" s="135"/>
      <c r="VOF42" s="135"/>
      <c r="VOG42" s="135"/>
      <c r="VOH42" s="135"/>
      <c r="VOI42" s="135"/>
      <c r="VOJ42" s="135"/>
      <c r="VOK42" s="135"/>
      <c r="VOL42" s="135"/>
      <c r="VOM42" s="135"/>
      <c r="VON42" s="135"/>
      <c r="VOO42" s="135"/>
      <c r="VOP42" s="135"/>
      <c r="VOQ42" s="135"/>
      <c r="VOR42" s="135"/>
      <c r="VOS42" s="135"/>
      <c r="VOT42" s="135"/>
      <c r="VOU42" s="135"/>
      <c r="VOV42" s="135"/>
      <c r="VOW42" s="135"/>
      <c r="VOX42" s="135"/>
      <c r="VOY42" s="135"/>
      <c r="VOZ42" s="135"/>
      <c r="VPA42" s="135"/>
      <c r="VPB42" s="135"/>
      <c r="VPC42" s="135"/>
      <c r="VPD42" s="135"/>
      <c r="VPE42" s="135"/>
      <c r="VPF42" s="135"/>
      <c r="VPG42" s="135"/>
      <c r="VPH42" s="135"/>
      <c r="VPI42" s="135"/>
      <c r="VPJ42" s="135"/>
      <c r="VPK42" s="135"/>
      <c r="VPL42" s="135"/>
      <c r="VPM42" s="135"/>
      <c r="VPN42" s="135"/>
      <c r="VPO42" s="135"/>
      <c r="VPP42" s="135"/>
      <c r="VPQ42" s="135"/>
      <c r="VPR42" s="135"/>
      <c r="VPS42" s="135"/>
      <c r="VPT42" s="135"/>
      <c r="VPU42" s="135"/>
      <c r="VPV42" s="135"/>
      <c r="VPW42" s="135"/>
      <c r="VPX42" s="135"/>
      <c r="VPY42" s="135"/>
      <c r="VPZ42" s="135"/>
      <c r="VQA42" s="135"/>
      <c r="VQB42" s="135"/>
      <c r="VQC42" s="135"/>
      <c r="VQD42" s="135"/>
      <c r="VQE42" s="135"/>
      <c r="VQF42" s="135"/>
      <c r="VQG42" s="135"/>
      <c r="VQH42" s="135"/>
      <c r="VQI42" s="135"/>
      <c r="VQJ42" s="135"/>
      <c r="VQK42" s="135"/>
      <c r="VQL42" s="135"/>
      <c r="VQM42" s="135"/>
      <c r="VQN42" s="135"/>
      <c r="VQO42" s="135"/>
      <c r="VQP42" s="135"/>
      <c r="VQQ42" s="135"/>
      <c r="VQR42" s="135"/>
      <c r="VQS42" s="135"/>
      <c r="VQT42" s="135"/>
      <c r="VQU42" s="135"/>
      <c r="VQV42" s="135"/>
      <c r="VQW42" s="135"/>
      <c r="VQX42" s="135"/>
      <c r="VQY42" s="135"/>
      <c r="VQZ42" s="135"/>
      <c r="VRA42" s="135"/>
      <c r="VRB42" s="135"/>
      <c r="VRC42" s="135"/>
      <c r="VRD42" s="135"/>
      <c r="VRE42" s="135"/>
      <c r="VRF42" s="135"/>
      <c r="VRG42" s="135"/>
      <c r="VRH42" s="135"/>
      <c r="VRI42" s="135"/>
      <c r="VRJ42" s="135"/>
      <c r="VRK42" s="135"/>
      <c r="VRL42" s="135"/>
      <c r="VRM42" s="135"/>
      <c r="VRN42" s="135"/>
      <c r="VRO42" s="135"/>
      <c r="VRP42" s="135"/>
      <c r="VRQ42" s="135"/>
      <c r="VRR42" s="135"/>
      <c r="VRS42" s="135"/>
      <c r="VRT42" s="135"/>
      <c r="VRU42" s="135"/>
      <c r="VRV42" s="135"/>
      <c r="VRW42" s="135"/>
      <c r="VRX42" s="135"/>
      <c r="VRY42" s="135"/>
      <c r="VRZ42" s="135"/>
      <c r="VSA42" s="135"/>
      <c r="VSB42" s="135"/>
      <c r="VSC42" s="135"/>
      <c r="VSD42" s="135"/>
      <c r="VSE42" s="135"/>
      <c r="VSF42" s="135"/>
      <c r="VSG42" s="135"/>
      <c r="VSH42" s="135"/>
      <c r="VSI42" s="135"/>
      <c r="VSJ42" s="135"/>
      <c r="VSK42" s="135"/>
      <c r="VSL42" s="135"/>
      <c r="VSM42" s="135"/>
      <c r="VSN42" s="135"/>
      <c r="VSO42" s="135"/>
      <c r="VSP42" s="135"/>
      <c r="VSQ42" s="135"/>
      <c r="VSR42" s="135"/>
      <c r="VSS42" s="135"/>
      <c r="VST42" s="135"/>
      <c r="VSU42" s="135"/>
      <c r="VSV42" s="135"/>
      <c r="VSW42" s="135"/>
      <c r="VSX42" s="135"/>
      <c r="VSY42" s="135"/>
      <c r="VSZ42" s="135"/>
      <c r="VTA42" s="135"/>
      <c r="VTB42" s="135"/>
      <c r="VTC42" s="135"/>
      <c r="VTD42" s="135"/>
      <c r="VTE42" s="135"/>
      <c r="VTF42" s="135"/>
      <c r="VTG42" s="135"/>
      <c r="VTH42" s="135"/>
      <c r="VTI42" s="135"/>
      <c r="VTJ42" s="135"/>
      <c r="VTK42" s="135"/>
      <c r="VTL42" s="135"/>
      <c r="VTM42" s="135"/>
      <c r="VTN42" s="135"/>
      <c r="VTO42" s="135"/>
      <c r="VTP42" s="135"/>
      <c r="VTQ42" s="135"/>
      <c r="VTR42" s="135"/>
      <c r="VTS42" s="135"/>
      <c r="VTT42" s="135"/>
      <c r="VTU42" s="135"/>
      <c r="VTV42" s="135"/>
      <c r="VTW42" s="135"/>
      <c r="VTX42" s="135"/>
      <c r="VTY42" s="135"/>
      <c r="VTZ42" s="135"/>
      <c r="VUA42" s="135"/>
      <c r="VUB42" s="135"/>
      <c r="VUC42" s="135"/>
      <c r="VUD42" s="135"/>
      <c r="VUE42" s="135"/>
      <c r="VUF42" s="135"/>
      <c r="VUG42" s="135"/>
      <c r="VUH42" s="135"/>
      <c r="VUI42" s="135"/>
      <c r="VUJ42" s="135"/>
      <c r="VUK42" s="135"/>
      <c r="VUL42" s="135"/>
      <c r="VUM42" s="135"/>
      <c r="VUN42" s="135"/>
      <c r="VUO42" s="135"/>
      <c r="VUP42" s="135"/>
      <c r="VUQ42" s="135"/>
      <c r="VUR42" s="135"/>
      <c r="VUS42" s="135"/>
      <c r="VUT42" s="135"/>
      <c r="VUU42" s="135"/>
      <c r="VUV42" s="135"/>
      <c r="VUW42" s="135"/>
      <c r="VUX42" s="135"/>
      <c r="VUY42" s="135"/>
      <c r="VUZ42" s="135"/>
      <c r="VVA42" s="135"/>
      <c r="VVB42" s="135"/>
      <c r="VVC42" s="135"/>
      <c r="VVD42" s="135"/>
      <c r="VVE42" s="135"/>
      <c r="VVF42" s="135"/>
      <c r="VVG42" s="135"/>
      <c r="VVH42" s="135"/>
      <c r="VVI42" s="135"/>
      <c r="VVJ42" s="135"/>
      <c r="VVK42" s="135"/>
      <c r="VVL42" s="135"/>
      <c r="VVM42" s="135"/>
      <c r="VVN42" s="135"/>
      <c r="VVO42" s="135"/>
      <c r="VVP42" s="135"/>
      <c r="VVQ42" s="135"/>
      <c r="VVR42" s="135"/>
      <c r="VVS42" s="135"/>
      <c r="VVT42" s="135"/>
      <c r="VVU42" s="135"/>
      <c r="VVV42" s="135"/>
      <c r="VVW42" s="135"/>
      <c r="VVX42" s="135"/>
      <c r="VVY42" s="135"/>
      <c r="VVZ42" s="135"/>
      <c r="VWA42" s="135"/>
      <c r="VWB42" s="135"/>
      <c r="VWC42" s="135"/>
      <c r="VWD42" s="135"/>
      <c r="VWE42" s="135"/>
      <c r="VWF42" s="135"/>
      <c r="VWG42" s="135"/>
      <c r="VWH42" s="135"/>
      <c r="VWI42" s="135"/>
      <c r="VWJ42" s="135"/>
      <c r="VWK42" s="135"/>
      <c r="VWL42" s="135"/>
      <c r="VWM42" s="135"/>
      <c r="VWN42" s="135"/>
      <c r="VWO42" s="135"/>
      <c r="VWP42" s="135"/>
      <c r="VWQ42" s="135"/>
      <c r="VWR42" s="135"/>
      <c r="VWS42" s="135"/>
      <c r="VWT42" s="135"/>
      <c r="VWU42" s="135"/>
      <c r="VWV42" s="135"/>
      <c r="VWW42" s="135"/>
      <c r="VWX42" s="135"/>
      <c r="VWY42" s="135"/>
      <c r="VWZ42" s="135"/>
      <c r="VXA42" s="135"/>
      <c r="VXB42" s="135"/>
      <c r="VXC42" s="135"/>
      <c r="VXD42" s="135"/>
      <c r="VXE42" s="135"/>
      <c r="VXF42" s="135"/>
      <c r="VXG42" s="135"/>
      <c r="VXH42" s="135"/>
      <c r="VXI42" s="135"/>
      <c r="VXJ42" s="135"/>
      <c r="VXK42" s="135"/>
      <c r="VXL42" s="135"/>
      <c r="VXM42" s="135"/>
      <c r="VXN42" s="135"/>
      <c r="VXO42" s="135"/>
      <c r="VXP42" s="135"/>
      <c r="VXQ42" s="135"/>
      <c r="VXR42" s="135"/>
      <c r="VXS42" s="135"/>
      <c r="VXT42" s="135"/>
      <c r="VXU42" s="135"/>
      <c r="VXV42" s="135"/>
      <c r="VXW42" s="135"/>
      <c r="VXX42" s="135"/>
      <c r="VXY42" s="135"/>
      <c r="VXZ42" s="135"/>
      <c r="VYA42" s="135"/>
      <c r="VYB42" s="135"/>
      <c r="VYC42" s="135"/>
      <c r="VYD42" s="135"/>
      <c r="VYE42" s="135"/>
      <c r="VYF42" s="135"/>
      <c r="VYG42" s="135"/>
      <c r="VYH42" s="135"/>
      <c r="VYI42" s="135"/>
      <c r="VYJ42" s="135"/>
      <c r="VYK42" s="135"/>
      <c r="VYL42" s="135"/>
      <c r="VYM42" s="135"/>
      <c r="VYN42" s="135"/>
      <c r="VYO42" s="135"/>
      <c r="VYP42" s="135"/>
      <c r="VYQ42" s="135"/>
      <c r="VYR42" s="135"/>
      <c r="VYS42" s="135"/>
      <c r="VYT42" s="135"/>
      <c r="VYU42" s="135"/>
      <c r="VYV42" s="135"/>
      <c r="VYW42" s="135"/>
      <c r="VYX42" s="135"/>
      <c r="VYY42" s="135"/>
      <c r="VYZ42" s="135"/>
      <c r="VZA42" s="135"/>
      <c r="VZB42" s="135"/>
      <c r="VZC42" s="135"/>
      <c r="VZD42" s="135"/>
      <c r="VZE42" s="135"/>
      <c r="VZF42" s="135"/>
      <c r="VZG42" s="135"/>
      <c r="VZH42" s="135"/>
      <c r="VZI42" s="135"/>
      <c r="VZJ42" s="135"/>
      <c r="VZK42" s="135"/>
      <c r="VZL42" s="135"/>
      <c r="VZM42" s="135"/>
      <c r="VZN42" s="135"/>
      <c r="VZO42" s="135"/>
      <c r="VZP42" s="135"/>
      <c r="VZQ42" s="135"/>
      <c r="VZR42" s="135"/>
      <c r="VZS42" s="135"/>
      <c r="VZT42" s="135"/>
      <c r="VZU42" s="135"/>
      <c r="VZV42" s="135"/>
      <c r="VZW42" s="135"/>
      <c r="VZX42" s="135"/>
      <c r="VZY42" s="135"/>
      <c r="VZZ42" s="135"/>
      <c r="WAA42" s="135"/>
      <c r="WAB42" s="135"/>
      <c r="WAC42" s="135"/>
      <c r="WAD42" s="135"/>
      <c r="WAE42" s="135"/>
      <c r="WAF42" s="135"/>
      <c r="WAG42" s="135"/>
      <c r="WAH42" s="135"/>
      <c r="WAI42" s="135"/>
      <c r="WAJ42" s="135"/>
      <c r="WAK42" s="135"/>
      <c r="WAL42" s="135"/>
      <c r="WAM42" s="135"/>
      <c r="WAN42" s="135"/>
      <c r="WAO42" s="135"/>
      <c r="WAP42" s="135"/>
      <c r="WAQ42" s="135"/>
      <c r="WAR42" s="135"/>
      <c r="WAS42" s="135"/>
      <c r="WAT42" s="135"/>
      <c r="WAU42" s="135"/>
      <c r="WAV42" s="135"/>
      <c r="WAW42" s="135"/>
      <c r="WAX42" s="135"/>
      <c r="WAY42" s="135"/>
      <c r="WAZ42" s="135"/>
      <c r="WBA42" s="135"/>
      <c r="WBB42" s="135"/>
      <c r="WBC42" s="135"/>
      <c r="WBD42" s="135"/>
      <c r="WBE42" s="135"/>
      <c r="WBF42" s="135"/>
      <c r="WBG42" s="135"/>
      <c r="WBH42" s="135"/>
      <c r="WBI42" s="135"/>
      <c r="WBJ42" s="135"/>
      <c r="WBK42" s="135"/>
      <c r="WBL42" s="135"/>
      <c r="WBM42" s="135"/>
      <c r="WBN42" s="135"/>
      <c r="WBO42" s="135"/>
      <c r="WBP42" s="135"/>
      <c r="WBQ42" s="135"/>
      <c r="WBR42" s="135"/>
      <c r="WBS42" s="135"/>
      <c r="WBT42" s="135"/>
      <c r="WBU42" s="135"/>
      <c r="WBV42" s="135"/>
      <c r="WBW42" s="135"/>
      <c r="WBX42" s="135"/>
      <c r="WBY42" s="135"/>
      <c r="WBZ42" s="135"/>
      <c r="WCA42" s="135"/>
      <c r="WCB42" s="135"/>
      <c r="WCC42" s="135"/>
      <c r="WCD42" s="135"/>
      <c r="WCE42" s="135"/>
      <c r="WCF42" s="135"/>
      <c r="WCG42" s="135"/>
      <c r="WCH42" s="135"/>
      <c r="WCI42" s="135"/>
      <c r="WCJ42" s="135"/>
      <c r="WCK42" s="135"/>
      <c r="WCL42" s="135"/>
      <c r="WCM42" s="135"/>
      <c r="WCN42" s="135"/>
      <c r="WCO42" s="135"/>
      <c r="WCP42" s="135"/>
      <c r="WCQ42" s="135"/>
      <c r="WCR42" s="135"/>
      <c r="WCS42" s="135"/>
      <c r="WCT42" s="135"/>
      <c r="WCU42" s="135"/>
      <c r="WCV42" s="135"/>
      <c r="WCW42" s="135"/>
      <c r="WCX42" s="135"/>
      <c r="WCY42" s="135"/>
      <c r="WCZ42" s="135"/>
      <c r="WDA42" s="135"/>
      <c r="WDB42" s="135"/>
      <c r="WDC42" s="135"/>
      <c r="WDD42" s="135"/>
      <c r="WDE42" s="135"/>
      <c r="WDF42" s="135"/>
      <c r="WDG42" s="135"/>
      <c r="WDH42" s="135"/>
      <c r="WDI42" s="135"/>
      <c r="WDJ42" s="135"/>
      <c r="WDK42" s="135"/>
      <c r="WDL42" s="135"/>
      <c r="WDM42" s="135"/>
      <c r="WDN42" s="135"/>
      <c r="WDO42" s="135"/>
      <c r="WDP42" s="135"/>
      <c r="WDQ42" s="135"/>
      <c r="WDR42" s="135"/>
      <c r="WDS42" s="135"/>
      <c r="WDT42" s="135"/>
      <c r="WDU42" s="135"/>
      <c r="WDV42" s="135"/>
      <c r="WDW42" s="135"/>
      <c r="WDX42" s="135"/>
      <c r="WDY42" s="135"/>
      <c r="WDZ42" s="135"/>
      <c r="WEA42" s="135"/>
      <c r="WEB42" s="135"/>
      <c r="WEC42" s="135"/>
      <c r="WED42" s="135"/>
      <c r="WEE42" s="135"/>
      <c r="WEF42" s="135"/>
      <c r="WEG42" s="135"/>
      <c r="WEH42" s="135"/>
      <c r="WEI42" s="135"/>
      <c r="WEJ42" s="135"/>
      <c r="WEK42" s="135"/>
      <c r="WEL42" s="135"/>
      <c r="WEM42" s="135"/>
      <c r="WEN42" s="135"/>
      <c r="WEO42" s="135"/>
      <c r="WEP42" s="135"/>
      <c r="WEQ42" s="135"/>
      <c r="WER42" s="135"/>
      <c r="WES42" s="135"/>
      <c r="WET42" s="135"/>
      <c r="WEU42" s="135"/>
      <c r="WEV42" s="135"/>
      <c r="WEW42" s="135"/>
      <c r="WEX42" s="135"/>
      <c r="WEY42" s="135"/>
      <c r="WEZ42" s="135"/>
      <c r="WFA42" s="135"/>
      <c r="WFB42" s="135"/>
      <c r="WFC42" s="135"/>
      <c r="WFD42" s="135"/>
      <c r="WFE42" s="135"/>
      <c r="WFF42" s="135"/>
      <c r="WFG42" s="135"/>
      <c r="WFH42" s="135"/>
      <c r="WFI42" s="135"/>
      <c r="WFJ42" s="135"/>
      <c r="WFK42" s="135"/>
      <c r="WFL42" s="135"/>
      <c r="WFM42" s="135"/>
      <c r="WFN42" s="135"/>
      <c r="WFO42" s="135"/>
      <c r="WFP42" s="135"/>
      <c r="WFQ42" s="135"/>
      <c r="WFR42" s="135"/>
      <c r="WFS42" s="135"/>
      <c r="WFT42" s="135"/>
      <c r="WFU42" s="135"/>
      <c r="WFV42" s="135"/>
      <c r="WFW42" s="135"/>
      <c r="WFX42" s="135"/>
      <c r="WFY42" s="135"/>
      <c r="WFZ42" s="135"/>
      <c r="WGA42" s="135"/>
      <c r="WGB42" s="135"/>
      <c r="WGC42" s="135"/>
      <c r="WGD42" s="135"/>
      <c r="WGE42" s="135"/>
      <c r="WGF42" s="135"/>
      <c r="WGG42" s="135"/>
      <c r="WGH42" s="135"/>
      <c r="WGI42" s="135"/>
      <c r="WGJ42" s="135"/>
      <c r="WGK42" s="135"/>
      <c r="WGL42" s="135"/>
      <c r="WGM42" s="135"/>
      <c r="WGN42" s="135"/>
      <c r="WGO42" s="135"/>
      <c r="WGP42" s="135"/>
      <c r="WGQ42" s="135"/>
      <c r="WGR42" s="135"/>
      <c r="WGS42" s="135"/>
      <c r="WGT42" s="135"/>
      <c r="WGU42" s="135"/>
      <c r="WGV42" s="135"/>
      <c r="WGW42" s="135"/>
      <c r="WGX42" s="135"/>
      <c r="WGY42" s="135"/>
      <c r="WGZ42" s="135"/>
      <c r="WHA42" s="135"/>
      <c r="WHB42" s="135"/>
      <c r="WHC42" s="135"/>
      <c r="WHD42" s="135"/>
      <c r="WHE42" s="135"/>
      <c r="WHF42" s="135"/>
      <c r="WHG42" s="135"/>
      <c r="WHH42" s="135"/>
      <c r="WHI42" s="135"/>
      <c r="WHJ42" s="135"/>
      <c r="WHK42" s="135"/>
      <c r="WHL42" s="135"/>
      <c r="WHM42" s="135"/>
      <c r="WHN42" s="135"/>
      <c r="WHO42" s="135"/>
      <c r="WHP42" s="135"/>
      <c r="WHQ42" s="135"/>
      <c r="WHR42" s="135"/>
      <c r="WHS42" s="135"/>
      <c r="WHT42" s="135"/>
      <c r="WHU42" s="135"/>
      <c r="WHV42" s="135"/>
      <c r="WHW42" s="135"/>
      <c r="WHX42" s="135"/>
      <c r="WHY42" s="135"/>
      <c r="WHZ42" s="135"/>
      <c r="WIA42" s="135"/>
      <c r="WIB42" s="135"/>
      <c r="WIC42" s="135"/>
      <c r="WID42" s="135"/>
      <c r="WIE42" s="135"/>
      <c r="WIF42" s="135"/>
      <c r="WIG42" s="135"/>
      <c r="WIH42" s="135"/>
      <c r="WII42" s="135"/>
      <c r="WIJ42" s="135"/>
      <c r="WIK42" s="135"/>
      <c r="WIL42" s="135"/>
      <c r="WIM42" s="135"/>
      <c r="WIN42" s="135"/>
      <c r="WIO42" s="135"/>
      <c r="WIP42" s="135"/>
      <c r="WIQ42" s="135"/>
      <c r="WIR42" s="135"/>
      <c r="WIS42" s="135"/>
      <c r="WIT42" s="135"/>
      <c r="WIU42" s="135"/>
      <c r="WIV42" s="135"/>
      <c r="WIW42" s="135"/>
      <c r="WIX42" s="135"/>
      <c r="WIY42" s="135"/>
      <c r="WIZ42" s="135"/>
      <c r="WJA42" s="135"/>
      <c r="WJB42" s="135"/>
      <c r="WJC42" s="135"/>
      <c r="WJD42" s="135"/>
      <c r="WJE42" s="135"/>
      <c r="WJF42" s="135"/>
      <c r="WJG42" s="135"/>
      <c r="WJH42" s="135"/>
      <c r="WJI42" s="135"/>
      <c r="WJJ42" s="135"/>
      <c r="WJK42" s="135"/>
      <c r="WJL42" s="135"/>
      <c r="WJM42" s="135"/>
      <c r="WJN42" s="135"/>
      <c r="WJO42" s="135"/>
      <c r="WJP42" s="135"/>
      <c r="WJQ42" s="135"/>
      <c r="WJR42" s="135"/>
      <c r="WJS42" s="135"/>
      <c r="WJT42" s="135"/>
      <c r="WJU42" s="135"/>
      <c r="WJV42" s="135"/>
      <c r="WJW42" s="135"/>
      <c r="WJX42" s="135"/>
      <c r="WJY42" s="135"/>
      <c r="WJZ42" s="135"/>
      <c r="WKA42" s="135"/>
      <c r="WKB42" s="135"/>
      <c r="WKC42" s="135"/>
      <c r="WKD42" s="135"/>
      <c r="WKE42" s="135"/>
      <c r="WKF42" s="135"/>
      <c r="WKG42" s="135"/>
      <c r="WKH42" s="135"/>
      <c r="WKI42" s="135"/>
      <c r="WKJ42" s="135"/>
      <c r="WKK42" s="135"/>
      <c r="WKL42" s="135"/>
      <c r="WKM42" s="135"/>
      <c r="WKN42" s="135"/>
      <c r="WKO42" s="135"/>
      <c r="WKP42" s="135"/>
      <c r="WKQ42" s="135"/>
      <c r="WKR42" s="135"/>
      <c r="WKS42" s="135"/>
      <c r="WKT42" s="135"/>
      <c r="WKU42" s="135"/>
      <c r="WKV42" s="135"/>
      <c r="WKW42" s="135"/>
      <c r="WKX42" s="135"/>
      <c r="WKY42" s="135"/>
      <c r="WKZ42" s="135"/>
      <c r="WLA42" s="135"/>
      <c r="WLB42" s="135"/>
      <c r="WLC42" s="135"/>
      <c r="WLD42" s="135"/>
      <c r="WLE42" s="135"/>
      <c r="WLF42" s="135"/>
      <c r="WLG42" s="135"/>
      <c r="WLH42" s="135"/>
      <c r="WLI42" s="135"/>
      <c r="WLJ42" s="135"/>
      <c r="WLK42" s="135"/>
      <c r="WLL42" s="135"/>
      <c r="WLM42" s="135"/>
      <c r="WLN42" s="135"/>
      <c r="WLO42" s="135"/>
      <c r="WLP42" s="135"/>
      <c r="WLQ42" s="135"/>
      <c r="WLR42" s="135"/>
      <c r="WLS42" s="135"/>
      <c r="WLT42" s="135"/>
      <c r="WLU42" s="135"/>
      <c r="WLV42" s="135"/>
      <c r="WLW42" s="135"/>
      <c r="WLX42" s="135"/>
      <c r="WLY42" s="135"/>
      <c r="WLZ42" s="135"/>
      <c r="WMA42" s="135"/>
      <c r="WMB42" s="135"/>
      <c r="WMC42" s="135"/>
      <c r="WMD42" s="135"/>
      <c r="WME42" s="135"/>
      <c r="WMF42" s="135"/>
      <c r="WMG42" s="135"/>
      <c r="WMH42" s="135"/>
      <c r="WMI42" s="135"/>
      <c r="WMJ42" s="135"/>
      <c r="WMK42" s="135"/>
      <c r="WML42" s="135"/>
      <c r="WMM42" s="135"/>
      <c r="WMN42" s="135"/>
      <c r="WMO42" s="135"/>
      <c r="WMP42" s="135"/>
      <c r="WMQ42" s="135"/>
      <c r="WMR42" s="135"/>
      <c r="WMS42" s="135"/>
      <c r="WMT42" s="135"/>
      <c r="WMU42" s="135"/>
      <c r="WMV42" s="135"/>
      <c r="WMW42" s="135"/>
      <c r="WMX42" s="135"/>
      <c r="WMY42" s="135"/>
      <c r="WMZ42" s="135"/>
      <c r="WNA42" s="135"/>
      <c r="WNB42" s="135"/>
      <c r="WNC42" s="135"/>
      <c r="WND42" s="135"/>
      <c r="WNE42" s="135"/>
      <c r="WNF42" s="135"/>
      <c r="WNG42" s="135"/>
      <c r="WNH42" s="135"/>
      <c r="WNI42" s="135"/>
      <c r="WNJ42" s="135"/>
      <c r="WNK42" s="135"/>
      <c r="WNL42" s="135"/>
      <c r="WNM42" s="135"/>
      <c r="WNN42" s="135"/>
      <c r="WNO42" s="135"/>
      <c r="WNP42" s="135"/>
      <c r="WNQ42" s="135"/>
      <c r="WNR42" s="135"/>
      <c r="WNS42" s="135"/>
      <c r="WNT42" s="135"/>
      <c r="WNU42" s="135"/>
      <c r="WNV42" s="135"/>
      <c r="WNW42" s="135"/>
      <c r="WNX42" s="135"/>
      <c r="WNY42" s="135"/>
      <c r="WNZ42" s="135"/>
      <c r="WOA42" s="135"/>
      <c r="WOB42" s="135"/>
      <c r="WOC42" s="135"/>
      <c r="WOD42" s="135"/>
      <c r="WOE42" s="135"/>
      <c r="WOF42" s="135"/>
      <c r="WOG42" s="135"/>
      <c r="WOH42" s="135"/>
      <c r="WOI42" s="135"/>
      <c r="WOJ42" s="135"/>
      <c r="WOK42" s="135"/>
      <c r="WOL42" s="135"/>
      <c r="WOM42" s="135"/>
      <c r="WON42" s="135"/>
      <c r="WOO42" s="135"/>
      <c r="WOP42" s="135"/>
      <c r="WOQ42" s="135"/>
      <c r="WOR42" s="135"/>
      <c r="WOS42" s="135"/>
      <c r="WOT42" s="135"/>
      <c r="WOU42" s="135"/>
      <c r="WOV42" s="135"/>
      <c r="WOW42" s="135"/>
      <c r="WOX42" s="135"/>
      <c r="WOY42" s="135"/>
      <c r="WOZ42" s="135"/>
      <c r="WPA42" s="135"/>
      <c r="WPB42" s="135"/>
      <c r="WPC42" s="135"/>
      <c r="WPD42" s="135"/>
      <c r="WPE42" s="135"/>
      <c r="WPF42" s="135"/>
      <c r="WPG42" s="135"/>
      <c r="WPH42" s="135"/>
      <c r="WPI42" s="135"/>
      <c r="WPJ42" s="135"/>
      <c r="WPK42" s="135"/>
      <c r="WPL42" s="135"/>
      <c r="WPM42" s="135"/>
      <c r="WPN42" s="135"/>
      <c r="WPO42" s="135"/>
      <c r="WPP42" s="135"/>
      <c r="WPQ42" s="135"/>
      <c r="WPR42" s="135"/>
      <c r="WPS42" s="135"/>
      <c r="WPT42" s="135"/>
      <c r="WPU42" s="135"/>
      <c r="WPV42" s="135"/>
      <c r="WPW42" s="135"/>
      <c r="WPX42" s="135"/>
      <c r="WPY42" s="135"/>
      <c r="WPZ42" s="135"/>
      <c r="WQA42" s="135"/>
      <c r="WQB42" s="135"/>
      <c r="WQC42" s="135"/>
      <c r="WQD42" s="135"/>
      <c r="WQE42" s="135"/>
      <c r="WQF42" s="135"/>
      <c r="WQG42" s="135"/>
      <c r="WQH42" s="135"/>
      <c r="WQI42" s="135"/>
      <c r="WQJ42" s="135"/>
      <c r="WQK42" s="135"/>
      <c r="WQL42" s="135"/>
      <c r="WQM42" s="135"/>
      <c r="WQN42" s="135"/>
      <c r="WQO42" s="135"/>
      <c r="WQP42" s="135"/>
      <c r="WQQ42" s="135"/>
      <c r="WQR42" s="135"/>
      <c r="WQS42" s="135"/>
      <c r="WQT42" s="135"/>
      <c r="WQU42" s="135"/>
      <c r="WQV42" s="135"/>
      <c r="WQW42" s="135"/>
      <c r="WQX42" s="135"/>
      <c r="WQY42" s="135"/>
      <c r="WQZ42" s="135"/>
      <c r="WRA42" s="135"/>
      <c r="WRB42" s="135"/>
      <c r="WRC42" s="135"/>
      <c r="WRD42" s="135"/>
      <c r="WRE42" s="135"/>
      <c r="WRF42" s="135"/>
      <c r="WRG42" s="135"/>
      <c r="WRH42" s="135"/>
      <c r="WRI42" s="135"/>
      <c r="WRJ42" s="135"/>
      <c r="WRK42" s="135"/>
      <c r="WRL42" s="135"/>
      <c r="WRM42" s="135"/>
      <c r="WRN42" s="135"/>
      <c r="WRO42" s="135"/>
      <c r="WRP42" s="135"/>
      <c r="WRQ42" s="135"/>
      <c r="WRR42" s="135"/>
      <c r="WRS42" s="135"/>
      <c r="WRT42" s="135"/>
      <c r="WRU42" s="135"/>
      <c r="WRV42" s="135"/>
      <c r="WRW42" s="135"/>
      <c r="WRX42" s="135"/>
      <c r="WRY42" s="135"/>
      <c r="WRZ42" s="135"/>
      <c r="WSA42" s="135"/>
      <c r="WSB42" s="135"/>
      <c r="WSC42" s="135"/>
      <c r="WSD42" s="135"/>
      <c r="WSE42" s="135"/>
      <c r="WSF42" s="135"/>
      <c r="WSG42" s="135"/>
      <c r="WSH42" s="135"/>
      <c r="WSI42" s="135"/>
      <c r="WSJ42" s="135"/>
      <c r="WSK42" s="135"/>
      <c r="WSL42" s="135"/>
      <c r="WSM42" s="135"/>
      <c r="WSN42" s="135"/>
      <c r="WSO42" s="135"/>
      <c r="WSP42" s="135"/>
      <c r="WSQ42" s="135"/>
      <c r="WSR42" s="135"/>
      <c r="WSS42" s="135"/>
      <c r="WST42" s="135"/>
      <c r="WSU42" s="135"/>
      <c r="WSV42" s="135"/>
      <c r="WSW42" s="135"/>
      <c r="WSX42" s="135"/>
      <c r="WSY42" s="135"/>
      <c r="WSZ42" s="135"/>
      <c r="WTA42" s="135"/>
      <c r="WTB42" s="135"/>
      <c r="WTC42" s="135"/>
      <c r="WTD42" s="135"/>
      <c r="WTE42" s="135"/>
      <c r="WTF42" s="135"/>
      <c r="WTG42" s="135"/>
      <c r="WTH42" s="135"/>
      <c r="WTI42" s="135"/>
      <c r="WTJ42" s="135"/>
      <c r="WTK42" s="135"/>
      <c r="WTL42" s="135"/>
      <c r="WTM42" s="135"/>
      <c r="WTN42" s="135"/>
      <c r="WTO42" s="135"/>
      <c r="WTP42" s="135"/>
      <c r="WTQ42" s="135"/>
      <c r="WTR42" s="135"/>
      <c r="WTS42" s="135"/>
      <c r="WTT42" s="135"/>
      <c r="WTU42" s="135"/>
      <c r="WTV42" s="135"/>
      <c r="WTW42" s="135"/>
      <c r="WTX42" s="135"/>
      <c r="WTY42" s="135"/>
      <c r="WTZ42" s="135"/>
      <c r="WUA42" s="135"/>
      <c r="WUB42" s="135"/>
      <c r="WUC42" s="135"/>
      <c r="WUD42" s="135"/>
      <c r="WUE42" s="135"/>
      <c r="WUF42" s="135"/>
      <c r="WUG42" s="135"/>
      <c r="WUH42" s="135"/>
      <c r="WUI42" s="135"/>
      <c r="WUJ42" s="135"/>
      <c r="WUK42" s="135"/>
      <c r="WUL42" s="135"/>
      <c r="WUM42" s="135"/>
      <c r="WUN42" s="135"/>
      <c r="WUO42" s="135"/>
      <c r="WUP42" s="135"/>
      <c r="WUQ42" s="135"/>
      <c r="WUR42" s="135"/>
      <c r="WUS42" s="135"/>
      <c r="WUT42" s="135"/>
      <c r="WUU42" s="135"/>
      <c r="WUV42" s="135"/>
      <c r="WUW42" s="135"/>
      <c r="WUX42" s="135"/>
      <c r="WUY42" s="135"/>
      <c r="WUZ42" s="135"/>
      <c r="WVA42" s="135"/>
      <c r="WVB42" s="135"/>
      <c r="WVC42" s="135"/>
      <c r="WVD42" s="135"/>
      <c r="WVE42" s="135"/>
      <c r="WVF42" s="135"/>
      <c r="WVG42" s="135"/>
      <c r="WVH42" s="135"/>
      <c r="WVI42" s="135"/>
      <c r="WVJ42" s="135"/>
      <c r="WVK42" s="135"/>
      <c r="WVL42" s="135"/>
      <c r="WVM42" s="135"/>
      <c r="WVN42" s="135"/>
      <c r="WVO42" s="135"/>
      <c r="WVP42" s="135"/>
      <c r="WVQ42" s="135"/>
      <c r="WVR42" s="135"/>
      <c r="WVS42" s="135"/>
      <c r="WVT42" s="135"/>
      <c r="WVU42" s="135"/>
      <c r="WVV42" s="135"/>
      <c r="WVW42" s="135"/>
      <c r="WVX42" s="135"/>
      <c r="WVY42" s="135"/>
      <c r="WVZ42" s="135"/>
      <c r="WWA42" s="135"/>
      <c r="WWB42" s="135"/>
      <c r="WWC42" s="135"/>
      <c r="WWD42" s="135"/>
      <c r="WWE42" s="135"/>
      <c r="WWF42" s="135"/>
      <c r="WWG42" s="135"/>
      <c r="WWH42" s="135"/>
      <c r="WWI42" s="135"/>
      <c r="WWJ42" s="135"/>
      <c r="WWK42" s="135"/>
      <c r="WWL42" s="135"/>
      <c r="WWM42" s="135"/>
      <c r="WWN42" s="135"/>
      <c r="WWO42" s="135"/>
      <c r="WWP42" s="135"/>
      <c r="WWQ42" s="135"/>
      <c r="WWR42" s="135"/>
      <c r="WWS42" s="135"/>
      <c r="WWT42" s="135"/>
      <c r="WWU42" s="135"/>
      <c r="WWV42" s="135"/>
      <c r="WWW42" s="135"/>
      <c r="WWX42" s="135"/>
      <c r="WWY42" s="135"/>
      <c r="WWZ42" s="135"/>
      <c r="WXA42" s="135"/>
      <c r="WXB42" s="135"/>
      <c r="WXC42" s="135"/>
      <c r="WXD42" s="135"/>
      <c r="WXE42" s="135"/>
      <c r="WXF42" s="135"/>
      <c r="WXG42" s="135"/>
      <c r="WXH42" s="135"/>
      <c r="WXI42" s="135"/>
      <c r="WXJ42" s="135"/>
      <c r="WXK42" s="135"/>
      <c r="WXL42" s="135"/>
      <c r="WXM42" s="135"/>
      <c r="WXN42" s="135"/>
      <c r="WXO42" s="135"/>
      <c r="WXP42" s="135"/>
      <c r="WXQ42" s="135"/>
      <c r="WXR42" s="135"/>
      <c r="WXS42" s="135"/>
      <c r="WXT42" s="135"/>
      <c r="WXU42" s="135"/>
      <c r="WXV42" s="135"/>
      <c r="WXW42" s="135"/>
      <c r="WXX42" s="135"/>
      <c r="WXY42" s="135"/>
      <c r="WXZ42" s="135"/>
      <c r="WYA42" s="135"/>
      <c r="WYB42" s="135"/>
      <c r="WYC42" s="135"/>
      <c r="WYD42" s="135"/>
      <c r="WYE42" s="135"/>
      <c r="WYF42" s="135"/>
      <c r="WYG42" s="135"/>
      <c r="WYH42" s="135"/>
      <c r="WYI42" s="135"/>
      <c r="WYJ42" s="135"/>
      <c r="WYK42" s="135"/>
      <c r="WYL42" s="135"/>
      <c r="WYM42" s="135"/>
      <c r="WYN42" s="135"/>
      <c r="WYO42" s="135"/>
      <c r="WYP42" s="135"/>
      <c r="WYQ42" s="135"/>
      <c r="WYR42" s="135"/>
      <c r="WYS42" s="135"/>
      <c r="WYT42" s="135"/>
      <c r="WYU42" s="135"/>
      <c r="WYV42" s="135"/>
      <c r="WYW42" s="135"/>
      <c r="WYX42" s="135"/>
      <c r="WYY42" s="135"/>
      <c r="WYZ42" s="135"/>
      <c r="WZA42" s="135"/>
      <c r="WZB42" s="135"/>
      <c r="WZC42" s="135"/>
      <c r="WZD42" s="135"/>
      <c r="WZE42" s="135"/>
      <c r="WZF42" s="135"/>
      <c r="WZG42" s="135"/>
      <c r="WZH42" s="135"/>
      <c r="WZI42" s="135"/>
      <c r="WZJ42" s="135"/>
      <c r="WZK42" s="135"/>
      <c r="WZL42" s="135"/>
      <c r="WZM42" s="135"/>
      <c r="WZN42" s="135"/>
      <c r="WZO42" s="135"/>
      <c r="WZP42" s="135"/>
      <c r="WZQ42" s="135"/>
      <c r="WZR42" s="135"/>
      <c r="WZS42" s="135"/>
      <c r="WZT42" s="135"/>
      <c r="WZU42" s="135"/>
      <c r="WZV42" s="135"/>
      <c r="WZW42" s="135"/>
      <c r="WZX42" s="135"/>
      <c r="WZY42" s="135"/>
      <c r="WZZ42" s="135"/>
      <c r="XAA42" s="135"/>
      <c r="XAB42" s="135"/>
      <c r="XAC42" s="135"/>
      <c r="XAD42" s="135"/>
      <c r="XAE42" s="135"/>
      <c r="XAF42" s="135"/>
      <c r="XAG42" s="135"/>
      <c r="XAH42" s="135"/>
      <c r="XAI42" s="135"/>
      <c r="XAJ42" s="135"/>
      <c r="XAK42" s="135"/>
      <c r="XAL42" s="135"/>
      <c r="XAM42" s="135"/>
      <c r="XAN42" s="135"/>
      <c r="XAO42" s="135"/>
      <c r="XAP42" s="135"/>
      <c r="XAQ42" s="135"/>
      <c r="XAR42" s="135"/>
      <c r="XAS42" s="135"/>
      <c r="XAT42" s="135"/>
      <c r="XAU42" s="135"/>
      <c r="XAV42" s="135"/>
      <c r="XAW42" s="135"/>
      <c r="XAX42" s="135"/>
      <c r="XAY42" s="135"/>
      <c r="XAZ42" s="135"/>
      <c r="XBA42" s="135"/>
      <c r="XBB42" s="135"/>
      <c r="XBC42" s="135"/>
      <c r="XBD42" s="135"/>
      <c r="XBE42" s="135"/>
      <c r="XBF42" s="135"/>
      <c r="XBG42" s="135"/>
      <c r="XBH42" s="135"/>
      <c r="XBI42" s="135"/>
      <c r="XBJ42" s="135"/>
    </row>
    <row r="43" spans="1:16286">
      <c r="A43" s="2">
        <v>15</v>
      </c>
      <c r="B43" s="152"/>
      <c r="C43" s="68"/>
      <c r="D43" s="68"/>
      <c r="E43" s="463"/>
      <c r="F43" s="79"/>
      <c r="G43" s="463"/>
      <c r="H43" s="79"/>
      <c r="I43" s="463"/>
      <c r="J43" s="79"/>
      <c r="K43" s="463"/>
      <c r="L43" s="79"/>
      <c r="M43" s="463"/>
      <c r="N43" s="79"/>
      <c r="O43" s="463"/>
      <c r="P43" s="79"/>
      <c r="Q43" s="463"/>
      <c r="R43" s="79"/>
      <c r="S43" s="463"/>
      <c r="T43" s="79"/>
      <c r="U43" s="463"/>
      <c r="V43" s="79"/>
      <c r="W43" s="463"/>
      <c r="X43" s="79"/>
      <c r="Y43" s="463"/>
      <c r="Z43" s="79"/>
      <c r="AA43" s="463"/>
      <c r="AB43" s="108"/>
      <c r="AC43" s="463"/>
      <c r="AD43" s="108"/>
      <c r="AE43" s="463"/>
      <c r="AF43" s="108"/>
      <c r="AG43" s="463"/>
      <c r="AH43" s="108"/>
      <c r="AI43" s="463"/>
      <c r="AJ43" s="108"/>
      <c r="AK43" s="463"/>
      <c r="AL43" s="108"/>
      <c r="AM43" s="84"/>
      <c r="AN43" s="84"/>
      <c r="AO43" s="84"/>
      <c r="AP43" s="84"/>
      <c r="AQ43" s="463"/>
      <c r="AR43" s="79"/>
      <c r="AS43" s="496"/>
      <c r="AT43" s="79"/>
      <c r="AU43" s="496"/>
      <c r="AV43" s="79"/>
      <c r="AW43" s="496"/>
      <c r="AX43" s="79"/>
      <c r="AY43" s="496"/>
      <c r="AZ43" s="79"/>
      <c r="BA43" s="496"/>
      <c r="BB43" s="79"/>
      <c r="BC43" s="496"/>
      <c r="BD43" s="79"/>
      <c r="BE43" s="496"/>
      <c r="BF43" s="79"/>
      <c r="BG43" s="496"/>
      <c r="BH43" s="79"/>
      <c r="BI43" s="84"/>
      <c r="BJ43" s="84"/>
      <c r="BL43" s="383"/>
      <c r="BM43" s="79"/>
      <c r="BN43" s="448"/>
      <c r="BO43" s="79"/>
      <c r="BP43" s="448"/>
      <c r="BQ43" s="79"/>
      <c r="BR43" s="448"/>
      <c r="BS43" s="79"/>
      <c r="BT43" s="448"/>
      <c r="BU43" s="79"/>
      <c r="BV43" s="84"/>
      <c r="BW43" s="84"/>
      <c r="BX43" s="84"/>
      <c r="BY43" s="105"/>
      <c r="BZ43" s="81"/>
      <c r="CA43" s="84"/>
      <c r="CB43" s="84"/>
      <c r="CC43" s="187"/>
      <c r="CD43" s="84"/>
      <c r="CE43" s="463"/>
      <c r="CF43" s="79"/>
      <c r="CG43" s="448"/>
      <c r="CH43" s="79"/>
      <c r="CI43" s="448"/>
      <c r="CJ43" s="79"/>
      <c r="CK43" s="448"/>
      <c r="CL43" s="79"/>
      <c r="CM43" s="448"/>
      <c r="CN43" s="79"/>
      <c r="CO43" s="448"/>
      <c r="CP43" s="79"/>
      <c r="CQ43" s="448"/>
      <c r="CR43" s="79"/>
      <c r="CS43" s="81"/>
      <c r="CT43" s="84"/>
      <c r="CU43" s="84"/>
      <c r="CV43" s="187"/>
      <c r="CW43" s="463"/>
      <c r="CX43" s="79"/>
      <c r="CY43" s="496"/>
      <c r="CZ43" s="79"/>
      <c r="DA43" s="496"/>
      <c r="DB43" s="79"/>
      <c r="DC43" s="496"/>
      <c r="DD43" s="79"/>
      <c r="DE43" s="496"/>
      <c r="DF43" s="108"/>
      <c r="DG43" s="496"/>
      <c r="DH43" s="108"/>
      <c r="DI43" s="496"/>
      <c r="DJ43" s="108"/>
      <c r="DK43" s="496"/>
      <c r="DL43" s="108"/>
      <c r="DM43" s="496"/>
      <c r="DN43" s="108"/>
      <c r="DO43" s="496"/>
      <c r="DP43" s="108"/>
      <c r="DQ43" s="496"/>
      <c r="DR43" s="108"/>
      <c r="DS43" s="496"/>
      <c r="DT43" s="108"/>
      <c r="DU43" s="81"/>
      <c r="DV43" s="84"/>
      <c r="DW43" s="84"/>
      <c r="DX43" s="84"/>
      <c r="DY43" s="485"/>
      <c r="DZ43" s="255"/>
      <c r="EA43" s="496"/>
      <c r="EB43" s="79"/>
      <c r="EC43" s="496"/>
      <c r="ED43" s="79"/>
      <c r="EE43" s="496"/>
      <c r="EF43" s="79"/>
      <c r="EG43" s="496"/>
      <c r="EH43" s="79"/>
      <c r="EI43" s="496"/>
      <c r="EJ43" s="79"/>
      <c r="EK43" s="496"/>
      <c r="EL43" s="79"/>
      <c r="EM43" s="496"/>
      <c r="EN43" s="79"/>
      <c r="EO43" s="496"/>
      <c r="EP43" s="79"/>
      <c r="EQ43" s="496"/>
      <c r="ER43" s="79"/>
      <c r="ES43" s="496"/>
      <c r="ET43" s="79"/>
      <c r="EU43" s="448"/>
      <c r="EV43" s="79"/>
      <c r="EW43" s="448"/>
      <c r="EX43" s="79"/>
      <c r="EY43" s="84"/>
      <c r="EZ43" s="84"/>
      <c r="FA43" s="84"/>
      <c r="FB43" s="105"/>
      <c r="FC43" s="81"/>
      <c r="FD43" s="84"/>
      <c r="FE43" s="84"/>
      <c r="FF43" s="84"/>
      <c r="FG43" s="463"/>
      <c r="FH43" s="79"/>
      <c r="FI43" s="496"/>
      <c r="FJ43" s="79"/>
      <c r="FK43" s="496"/>
      <c r="FL43" s="79"/>
      <c r="FM43" s="496"/>
      <c r="FN43" s="79"/>
      <c r="FO43" s="81"/>
      <c r="FP43" s="84"/>
      <c r="FQ43" s="84"/>
      <c r="FR43" s="463"/>
      <c r="FS43" s="79"/>
      <c r="FT43" s="496"/>
      <c r="FU43" s="79"/>
      <c r="FV43" s="496"/>
      <c r="FW43" s="79"/>
      <c r="FX43" s="496"/>
      <c r="FY43" s="79"/>
      <c r="FZ43" s="496"/>
      <c r="GA43" s="79"/>
      <c r="GB43" s="496"/>
      <c r="GC43" s="79"/>
      <c r="GD43" s="496"/>
      <c r="GE43" s="79"/>
      <c r="GF43" s="496"/>
      <c r="GG43" s="79"/>
      <c r="GH43" s="81"/>
      <c r="GI43" s="84"/>
      <c r="GJ43" s="84"/>
      <c r="GK43" s="84"/>
      <c r="GL43" s="463"/>
      <c r="GM43" s="79"/>
      <c r="GN43" s="496"/>
      <c r="GO43" s="79"/>
      <c r="GP43" s="496"/>
      <c r="GQ43" s="181"/>
      <c r="GR43" s="496"/>
      <c r="GS43" s="181"/>
      <c r="GT43" s="496"/>
      <c r="GU43" s="181"/>
      <c r="GV43" s="496"/>
      <c r="GW43" s="181"/>
      <c r="GX43" s="496"/>
      <c r="GY43" s="181"/>
      <c r="GZ43" s="81"/>
      <c r="HA43" s="84"/>
      <c r="HB43" s="84"/>
      <c r="HC43" s="84"/>
      <c r="HD43" s="463"/>
      <c r="HE43" s="79"/>
      <c r="HF43" s="463"/>
      <c r="HG43" s="79"/>
      <c r="HH43" s="463"/>
      <c r="HI43" s="79"/>
      <c r="HJ43" s="463"/>
      <c r="HK43" s="79"/>
      <c r="HL43" s="463"/>
      <c r="HM43" s="79"/>
      <c r="HN43" s="463"/>
      <c r="HO43" s="79"/>
      <c r="HP43" s="463"/>
      <c r="HQ43" s="79"/>
      <c r="HR43" s="81"/>
      <c r="HS43" s="84"/>
      <c r="HT43" s="84"/>
      <c r="HU43" s="105"/>
      <c r="HV43" s="81"/>
      <c r="HW43" s="84"/>
      <c r="HX43" s="84"/>
      <c r="HY43" s="105"/>
      <c r="HZ43" s="81"/>
      <c r="IA43" s="84"/>
      <c r="IB43" s="84"/>
      <c r="IC43" s="105"/>
      <c r="ID43" s="81"/>
      <c r="IE43" s="84"/>
      <c r="IF43" s="84"/>
      <c r="IG43" s="105"/>
      <c r="IH43" s="81"/>
      <c r="II43" s="84"/>
      <c r="IJ43" s="84"/>
      <c r="IK43" s="84"/>
      <c r="IL43" s="84"/>
      <c r="IM43" s="383"/>
      <c r="IN43" s="79"/>
      <c r="IO43" s="448"/>
      <c r="IP43" s="79"/>
      <c r="IQ43" s="448"/>
      <c r="IR43" s="79"/>
      <c r="IS43" s="448"/>
      <c r="IT43" s="79"/>
      <c r="IU43" s="448"/>
      <c r="IV43" s="79"/>
      <c r="IW43" s="448"/>
      <c r="IX43" s="79"/>
      <c r="IY43" s="448"/>
      <c r="IZ43" s="79"/>
      <c r="JA43" s="448"/>
      <c r="JB43" s="79"/>
      <c r="JC43" s="448"/>
      <c r="JD43" s="79"/>
      <c r="JE43" s="81"/>
      <c r="JF43" s="84"/>
      <c r="JG43" s="84"/>
      <c r="JH43" s="84"/>
      <c r="JI43" s="383"/>
      <c r="JJ43" s="79"/>
      <c r="JK43" s="448"/>
      <c r="JL43" s="79"/>
      <c r="JM43" s="448"/>
      <c r="JN43" s="79"/>
      <c r="JO43" s="448"/>
      <c r="JP43" s="79"/>
      <c r="JQ43" s="448"/>
      <c r="JR43" s="79"/>
      <c r="JS43" s="448"/>
      <c r="JT43" s="79"/>
      <c r="JU43" s="448"/>
      <c r="JV43" s="79"/>
      <c r="JW43" s="81"/>
      <c r="JX43" s="84"/>
      <c r="JY43" s="84"/>
      <c r="JZ43" s="84"/>
      <c r="KA43" s="383"/>
      <c r="KB43" s="79"/>
      <c r="KC43" s="448"/>
      <c r="KD43" s="79"/>
      <c r="KE43" s="448"/>
      <c r="KF43" s="79"/>
      <c r="KG43" s="448"/>
      <c r="KH43" s="79"/>
      <c r="KI43" s="448"/>
      <c r="KJ43" s="79"/>
      <c r="KK43" s="448"/>
      <c r="KL43" s="79"/>
      <c r="KM43" s="448"/>
      <c r="KN43" s="79"/>
      <c r="KO43" s="448"/>
      <c r="KP43" s="79"/>
      <c r="KQ43" s="448"/>
      <c r="KR43" s="79"/>
      <c r="KS43" s="448"/>
      <c r="KT43" s="79"/>
      <c r="KU43" s="448"/>
      <c r="KV43" s="79"/>
      <c r="KW43" s="448"/>
      <c r="KX43" s="79"/>
      <c r="KY43" s="448"/>
      <c r="KZ43" s="79"/>
      <c r="LA43" s="448"/>
      <c r="LB43" s="79"/>
      <c r="LC43" s="448"/>
      <c r="LD43" s="79"/>
      <c r="LE43" s="448"/>
      <c r="LF43" s="79"/>
      <c r="LG43" s="81"/>
      <c r="LH43" s="84"/>
      <c r="LI43" s="84"/>
      <c r="LJ43" s="84"/>
      <c r="LK43" s="383"/>
      <c r="LL43" s="79"/>
      <c r="LM43" s="448"/>
      <c r="LN43" s="79"/>
      <c r="LO43" s="448"/>
      <c r="LP43" s="79"/>
      <c r="LQ43" s="448"/>
      <c r="LR43" s="79"/>
      <c r="LS43" s="448"/>
      <c r="LT43" s="79"/>
      <c r="LU43" s="448"/>
      <c r="LV43" s="79"/>
      <c r="LW43" s="448"/>
      <c r="LX43" s="79"/>
      <c r="LY43" s="448"/>
      <c r="LZ43" s="79"/>
      <c r="MA43" s="448"/>
      <c r="MB43" s="79"/>
      <c r="MC43" s="448"/>
      <c r="MD43" s="79"/>
      <c r="ME43" s="448"/>
      <c r="MF43" s="79"/>
      <c r="MG43" s="448"/>
      <c r="MH43" s="79"/>
      <c r="MI43" s="448"/>
      <c r="MJ43" s="79"/>
      <c r="MK43" s="448"/>
      <c r="ML43" s="79"/>
      <c r="MM43" s="81"/>
      <c r="MN43" s="84"/>
      <c r="MO43" s="84"/>
      <c r="MP43" s="84"/>
      <c r="MQ43" s="383"/>
      <c r="MR43" s="79"/>
      <c r="MS43" s="448"/>
      <c r="MT43" s="79"/>
      <c r="MU43" s="448"/>
      <c r="MV43" s="79"/>
      <c r="MW43" s="448"/>
      <c r="MX43" s="79"/>
      <c r="MY43" s="448"/>
      <c r="MZ43" s="79"/>
      <c r="NA43" s="448"/>
      <c r="NB43" s="79"/>
      <c r="NC43" s="448"/>
      <c r="ND43" s="79"/>
      <c r="NE43" s="448"/>
      <c r="NF43" s="79"/>
      <c r="NG43" s="448"/>
      <c r="NH43" s="79"/>
      <c r="NI43" s="448"/>
      <c r="NJ43" s="79"/>
      <c r="NK43" s="448"/>
      <c r="NL43" s="79"/>
      <c r="NM43" s="448"/>
      <c r="NN43" s="79"/>
      <c r="NO43" s="448"/>
      <c r="NP43" s="79"/>
      <c r="NQ43" s="448"/>
      <c r="NR43" s="79"/>
      <c r="NS43" s="81"/>
      <c r="NT43" s="84"/>
      <c r="NU43" s="84"/>
      <c r="NV43" s="84"/>
      <c r="NW43" s="463"/>
      <c r="NX43" s="79"/>
      <c r="NY43" s="463"/>
      <c r="NZ43" s="79"/>
      <c r="OA43" s="463"/>
      <c r="OB43" s="79"/>
      <c r="OC43" s="463"/>
      <c r="OD43" s="79"/>
      <c r="OE43" s="463"/>
      <c r="OF43" s="79"/>
      <c r="OG43" s="463"/>
      <c r="OH43" s="79"/>
      <c r="OI43" s="463"/>
      <c r="OJ43" s="79"/>
      <c r="OK43" s="463"/>
      <c r="OL43" s="79"/>
      <c r="OM43" s="463"/>
      <c r="ON43" s="463"/>
      <c r="OO43" s="463"/>
      <c r="OP43" s="463"/>
      <c r="OQ43" s="463"/>
      <c r="OR43" s="463"/>
      <c r="OS43" s="463"/>
      <c r="OT43" s="463"/>
      <c r="OU43" s="463"/>
      <c r="OV43" s="463"/>
      <c r="OW43" s="463"/>
      <c r="OX43" s="463"/>
      <c r="OY43" s="463"/>
      <c r="OZ43" s="463"/>
      <c r="PA43" s="463"/>
      <c r="PB43" s="463"/>
      <c r="PC43" s="463"/>
      <c r="PD43" s="463"/>
      <c r="PE43" s="463"/>
      <c r="PF43" s="463"/>
      <c r="PG43" s="463"/>
      <c r="PH43" s="463"/>
      <c r="PI43" s="463"/>
      <c r="PJ43" s="463"/>
      <c r="PK43" s="463"/>
      <c r="PL43" s="463"/>
      <c r="PM43" s="463"/>
      <c r="PN43" s="463"/>
      <c r="PO43" s="463"/>
      <c r="PP43" s="463"/>
      <c r="PQ43" s="463"/>
      <c r="PR43" s="463"/>
      <c r="PS43" s="463"/>
      <c r="PT43" s="463"/>
      <c r="PU43" s="463"/>
      <c r="PV43" s="463"/>
      <c r="PW43" s="463"/>
      <c r="PX43" s="463"/>
      <c r="PY43" s="81"/>
      <c r="PZ43" s="165"/>
      <c r="QA43" s="84"/>
      <c r="QB43" s="426"/>
      <c r="QC43" s="426"/>
      <c r="QD43" s="426"/>
      <c r="QE43" s="426"/>
      <c r="QF43" s="426"/>
      <c r="QG43" s="426"/>
      <c r="QH43" s="426"/>
      <c r="QI43" s="426"/>
      <c r="QJ43" s="426"/>
      <c r="QK43" s="426"/>
      <c r="QL43" s="426"/>
      <c r="QM43" s="426"/>
      <c r="QN43" s="427"/>
      <c r="QO43" s="428"/>
      <c r="QP43" s="84"/>
      <c r="QQ43" s="84"/>
      <c r="QR43" s="383"/>
      <c r="QS43" s="79"/>
      <c r="QT43" s="448"/>
      <c r="QU43" s="79"/>
      <c r="QV43" s="448"/>
      <c r="QW43" s="79"/>
      <c r="QX43" s="448"/>
      <c r="QY43" s="79"/>
      <c r="QZ43" s="448"/>
      <c r="RA43" s="79"/>
      <c r="RB43" s="448"/>
      <c r="RC43" s="79"/>
      <c r="RD43" s="448"/>
      <c r="RE43" s="79"/>
      <c r="RF43" s="448"/>
      <c r="RG43" s="79"/>
      <c r="RH43" s="448"/>
      <c r="RI43" s="79"/>
      <c r="RJ43" s="448"/>
      <c r="RK43" s="79"/>
      <c r="RL43" s="448"/>
      <c r="RM43" s="79"/>
      <c r="RN43" s="448"/>
      <c r="RO43" s="79"/>
      <c r="RP43" s="81"/>
      <c r="RQ43" s="84"/>
      <c r="RR43" s="84"/>
      <c r="RS43" s="84"/>
      <c r="RT43" s="105"/>
      <c r="RU43" s="81"/>
      <c r="RV43" s="84"/>
      <c r="RW43" s="84"/>
      <c r="RX43" s="105"/>
      <c r="RY43" s="81"/>
      <c r="RZ43" s="84"/>
      <c r="SA43" s="84"/>
      <c r="SB43" s="105"/>
      <c r="SC43" s="81"/>
      <c r="SD43" s="84"/>
      <c r="SE43" s="84"/>
      <c r="SF43" s="84"/>
      <c r="SG43" s="383"/>
      <c r="SH43" s="79"/>
      <c r="SI43" s="448"/>
      <c r="SJ43" s="79"/>
      <c r="SK43" s="448"/>
      <c r="SL43" s="79"/>
      <c r="SM43" s="448"/>
      <c r="SN43" s="79"/>
      <c r="SO43" s="448"/>
      <c r="SP43" s="79"/>
      <c r="SQ43" s="448"/>
      <c r="SR43" s="79"/>
      <c r="SS43" s="448"/>
      <c r="ST43" s="79"/>
      <c r="SU43" s="81"/>
      <c r="SV43" s="84"/>
      <c r="SW43" s="84"/>
      <c r="SX43" s="383"/>
      <c r="SY43" s="79"/>
      <c r="SZ43" s="448"/>
      <c r="TA43" s="79"/>
      <c r="TB43" s="448"/>
      <c r="TC43" s="79"/>
      <c r="TD43" s="448"/>
      <c r="TE43" s="79"/>
      <c r="TF43" s="448"/>
      <c r="TG43" s="79"/>
      <c r="TH43" s="448"/>
      <c r="TI43" s="79"/>
      <c r="TJ43" s="448"/>
      <c r="TK43" s="79"/>
      <c r="TL43" s="81"/>
      <c r="TM43" s="84"/>
      <c r="TN43" s="84"/>
      <c r="TO43" s="84"/>
      <c r="TP43" s="383"/>
      <c r="TQ43" s="79"/>
      <c r="TR43" s="448"/>
      <c r="TS43" s="79"/>
      <c r="TT43" s="448"/>
      <c r="TU43" s="79"/>
      <c r="TV43" s="448"/>
      <c r="TW43" s="79"/>
      <c r="TX43" s="448"/>
      <c r="TY43" s="79"/>
      <c r="TZ43" s="448"/>
      <c r="UA43" s="79"/>
      <c r="UB43" s="448"/>
      <c r="UC43" s="79"/>
      <c r="UD43" s="81"/>
      <c r="UE43" s="84"/>
      <c r="UF43" s="84"/>
      <c r="UG43" s="84"/>
      <c r="UH43" s="105"/>
      <c r="UI43" s="81"/>
      <c r="UJ43" s="84"/>
      <c r="UK43" s="84"/>
      <c r="UL43" s="105"/>
      <c r="UM43" s="81"/>
      <c r="UN43" s="84"/>
      <c r="UO43" s="84"/>
      <c r="UP43" s="105"/>
      <c r="UQ43" s="81"/>
      <c r="UR43" s="84"/>
      <c r="US43" s="84"/>
      <c r="UT43" s="84"/>
      <c r="UU43" s="105"/>
      <c r="UV43" s="81"/>
      <c r="UW43" s="81"/>
      <c r="UX43" s="84"/>
      <c r="UY43" s="105"/>
      <c r="UZ43" s="81"/>
      <c r="VA43" s="84"/>
      <c r="VB43" s="84"/>
      <c r="VC43" s="105"/>
      <c r="VD43" s="81"/>
      <c r="VE43" s="84"/>
      <c r="VF43" s="155"/>
      <c r="VG43" s="135"/>
      <c r="VH43" s="135"/>
      <c r="VI43" s="135"/>
      <c r="VJ43" s="135"/>
      <c r="VK43" s="135"/>
      <c r="VL43" s="135"/>
      <c r="VM43" s="135"/>
      <c r="VN43" s="135"/>
      <c r="VO43" s="135"/>
      <c r="VP43" s="135"/>
      <c r="VQ43" s="135"/>
      <c r="VR43" s="135"/>
      <c r="VS43" s="135"/>
      <c r="VT43" s="135"/>
      <c r="VU43" s="135"/>
      <c r="VV43" s="135"/>
      <c r="VW43" s="135"/>
      <c r="VX43" s="135"/>
      <c r="VY43" s="135"/>
      <c r="VZ43" s="135"/>
      <c r="WA43" s="135"/>
      <c r="WB43" s="135"/>
      <c r="WC43" s="135"/>
      <c r="WD43" s="135"/>
      <c r="WE43" s="135"/>
      <c r="WF43" s="135"/>
      <c r="WG43" s="135"/>
      <c r="WH43" s="135"/>
      <c r="WI43" s="135"/>
      <c r="WJ43" s="135"/>
      <c r="WK43" s="135"/>
      <c r="WL43" s="135"/>
      <c r="WM43" s="135"/>
      <c r="WN43" s="135"/>
      <c r="WO43" s="135"/>
      <c r="WP43" s="135"/>
      <c r="WQ43" s="135"/>
      <c r="WR43" s="135"/>
      <c r="WS43" s="135"/>
      <c r="WT43" s="135"/>
      <c r="WU43" s="135"/>
      <c r="WV43" s="135"/>
      <c r="WW43" s="135"/>
      <c r="WX43" s="135"/>
      <c r="WY43" s="135"/>
      <c r="WZ43" s="135"/>
      <c r="XA43" s="135"/>
      <c r="XB43" s="135"/>
      <c r="XC43" s="135"/>
      <c r="XD43" s="135"/>
      <c r="XE43" s="135"/>
      <c r="XF43" s="135"/>
      <c r="XG43" s="135"/>
      <c r="XH43" s="135"/>
      <c r="XI43" s="135"/>
      <c r="XJ43" s="135"/>
      <c r="XK43" s="135"/>
      <c r="XL43" s="135"/>
      <c r="XM43" s="135"/>
      <c r="XN43" s="135"/>
      <c r="XO43" s="135"/>
      <c r="XP43" s="135"/>
      <c r="XQ43" s="135"/>
      <c r="XR43" s="135"/>
      <c r="XS43" s="135"/>
      <c r="XT43" s="135"/>
      <c r="XU43" s="135"/>
      <c r="XV43" s="135"/>
      <c r="XW43" s="135"/>
      <c r="XX43" s="135"/>
      <c r="XY43" s="135"/>
      <c r="XZ43" s="135"/>
      <c r="YA43" s="135"/>
      <c r="YB43" s="135"/>
      <c r="YC43" s="135"/>
      <c r="YD43" s="135"/>
      <c r="YE43" s="135"/>
      <c r="YF43" s="135"/>
      <c r="YG43" s="135"/>
      <c r="YH43" s="135"/>
      <c r="YI43" s="135"/>
      <c r="YJ43" s="135"/>
      <c r="YK43" s="135"/>
      <c r="YL43" s="135"/>
      <c r="YM43" s="135"/>
      <c r="YN43" s="135"/>
      <c r="YO43" s="135"/>
      <c r="YP43" s="135"/>
      <c r="YQ43" s="135"/>
      <c r="YR43" s="135"/>
      <c r="YS43" s="135"/>
      <c r="YT43" s="135"/>
      <c r="YU43" s="135"/>
      <c r="YV43" s="135"/>
      <c r="YW43" s="135"/>
      <c r="YX43" s="135"/>
      <c r="YY43" s="135"/>
      <c r="YZ43" s="135"/>
      <c r="ZA43" s="135"/>
      <c r="ZB43" s="135"/>
      <c r="ZC43" s="135"/>
      <c r="ZD43" s="135"/>
      <c r="ZE43" s="135"/>
      <c r="ZF43" s="135"/>
      <c r="ZG43" s="135"/>
      <c r="ZH43" s="135"/>
      <c r="ZI43" s="135"/>
      <c r="ZJ43" s="135"/>
      <c r="ZK43" s="135"/>
      <c r="ZL43" s="135"/>
      <c r="ZM43" s="135"/>
      <c r="ZN43" s="135"/>
      <c r="ZO43" s="135"/>
      <c r="ZP43" s="135"/>
      <c r="ZQ43" s="135"/>
      <c r="ZR43" s="135"/>
      <c r="ZS43" s="135"/>
      <c r="ZT43" s="135"/>
      <c r="ZU43" s="135"/>
      <c r="ZV43" s="135"/>
      <c r="ZW43" s="135"/>
      <c r="ZX43" s="135"/>
      <c r="ZY43" s="135"/>
      <c r="ZZ43" s="135"/>
      <c r="AAA43" s="135"/>
      <c r="AAB43" s="135"/>
      <c r="AAC43" s="135"/>
      <c r="AAD43" s="135"/>
      <c r="AAE43" s="135"/>
      <c r="AAF43" s="135"/>
      <c r="AAG43" s="135"/>
      <c r="AAH43" s="135"/>
      <c r="AAI43" s="135"/>
      <c r="AAJ43" s="135"/>
      <c r="AAK43" s="135"/>
      <c r="AAL43" s="135"/>
      <c r="AAM43" s="135"/>
      <c r="AAN43" s="135"/>
      <c r="AAO43" s="135"/>
      <c r="AAP43" s="135"/>
      <c r="AAQ43" s="135"/>
      <c r="AAR43" s="135"/>
      <c r="AAS43" s="135"/>
      <c r="AAT43" s="135"/>
      <c r="AAU43" s="135"/>
      <c r="AAV43" s="135"/>
      <c r="AAW43" s="135"/>
      <c r="AAX43" s="135"/>
      <c r="AAY43" s="135"/>
      <c r="AAZ43" s="135"/>
      <c r="ABA43" s="135"/>
      <c r="ABB43" s="135"/>
      <c r="ABC43" s="135"/>
      <c r="ABD43" s="135"/>
      <c r="ABE43" s="135"/>
      <c r="ABF43" s="135"/>
      <c r="ABG43" s="135"/>
      <c r="ABH43" s="135"/>
      <c r="ABI43" s="135"/>
      <c r="ABJ43" s="135"/>
      <c r="ABK43" s="135"/>
      <c r="ABL43" s="135"/>
      <c r="ABM43" s="135"/>
      <c r="ABN43" s="135"/>
      <c r="ABO43" s="135"/>
      <c r="ABP43" s="135"/>
      <c r="ABQ43" s="135"/>
      <c r="ABR43" s="135"/>
      <c r="ABS43" s="135"/>
      <c r="ABT43" s="135"/>
      <c r="ABU43" s="135"/>
      <c r="ABV43" s="135"/>
      <c r="ABW43" s="135"/>
      <c r="ABX43" s="135"/>
      <c r="ABY43" s="135"/>
      <c r="ABZ43" s="135"/>
      <c r="ACA43" s="135"/>
      <c r="ACB43" s="135"/>
      <c r="ACC43" s="135"/>
      <c r="ACD43" s="135"/>
      <c r="ACE43" s="135"/>
      <c r="ACF43" s="135"/>
      <c r="ACG43" s="135"/>
      <c r="ACH43" s="135"/>
      <c r="ACI43" s="135"/>
      <c r="ACJ43" s="135"/>
      <c r="ACK43" s="135"/>
      <c r="ACL43" s="135"/>
      <c r="ACM43" s="135"/>
      <c r="ACN43" s="135"/>
      <c r="ACO43" s="135"/>
      <c r="ACP43" s="135"/>
      <c r="ACQ43" s="135"/>
      <c r="ACR43" s="135"/>
      <c r="ACS43" s="135"/>
      <c r="ACT43" s="135"/>
      <c r="ACU43" s="135"/>
      <c r="ACV43" s="135"/>
      <c r="ACW43" s="135"/>
      <c r="ACX43" s="135"/>
      <c r="ACY43" s="135"/>
      <c r="ACZ43" s="135"/>
      <c r="ADA43" s="135"/>
      <c r="ADB43" s="135"/>
      <c r="ADC43" s="135"/>
      <c r="ADD43" s="135"/>
      <c r="ADE43" s="135"/>
      <c r="ADF43" s="135"/>
      <c r="ADG43" s="135"/>
      <c r="ADH43" s="135"/>
      <c r="ADI43" s="135"/>
      <c r="ADJ43" s="135"/>
      <c r="ADK43" s="135"/>
      <c r="ADL43" s="135"/>
      <c r="ADM43" s="135"/>
      <c r="ADN43" s="135"/>
      <c r="ADO43" s="135"/>
      <c r="ADP43" s="135"/>
      <c r="ADQ43" s="135"/>
      <c r="ADR43" s="135"/>
      <c r="ADS43" s="135"/>
      <c r="ADT43" s="135"/>
      <c r="ADU43" s="135"/>
      <c r="ADV43" s="135"/>
      <c r="ADW43" s="135"/>
      <c r="ADX43" s="135"/>
      <c r="ADY43" s="135"/>
      <c r="ADZ43" s="135"/>
      <c r="AEA43" s="135"/>
      <c r="AEB43" s="135"/>
      <c r="AEC43" s="135"/>
      <c r="AED43" s="135"/>
      <c r="AEE43" s="135"/>
      <c r="AEF43" s="135"/>
      <c r="AEG43" s="135"/>
      <c r="AEH43" s="135"/>
      <c r="AEI43" s="135"/>
      <c r="AEJ43" s="135"/>
      <c r="AEK43" s="135"/>
      <c r="AEL43" s="135"/>
      <c r="AEM43" s="135"/>
      <c r="AEN43" s="135"/>
      <c r="AEO43" s="135"/>
      <c r="AEP43" s="135"/>
      <c r="AEQ43" s="135"/>
      <c r="AER43" s="135"/>
      <c r="AES43" s="135"/>
      <c r="AET43" s="135"/>
      <c r="AEU43" s="135"/>
      <c r="AEV43" s="135"/>
      <c r="AEW43" s="135"/>
      <c r="AEX43" s="135"/>
      <c r="AEY43" s="135"/>
      <c r="AEZ43" s="135"/>
      <c r="AFA43" s="135"/>
      <c r="AFB43" s="135"/>
      <c r="AFC43" s="135"/>
      <c r="AFD43" s="135"/>
      <c r="AFE43" s="135"/>
      <c r="AFF43" s="135"/>
      <c r="AFG43" s="135"/>
      <c r="AFH43" s="135"/>
      <c r="AFI43" s="135"/>
      <c r="AFJ43" s="135"/>
      <c r="AFK43" s="135"/>
      <c r="AFL43" s="135"/>
      <c r="AFM43" s="135"/>
      <c r="AFN43" s="135"/>
      <c r="AFO43" s="135"/>
      <c r="AFP43" s="135"/>
      <c r="AFQ43" s="135"/>
      <c r="AFR43" s="135"/>
      <c r="AFS43" s="135"/>
      <c r="AFT43" s="135"/>
      <c r="AFU43" s="135"/>
      <c r="AFV43" s="135"/>
      <c r="AFW43" s="135"/>
      <c r="AFX43" s="135"/>
      <c r="AFY43" s="135"/>
      <c r="AFZ43" s="135"/>
      <c r="AGA43" s="135"/>
      <c r="AGB43" s="135"/>
      <c r="AGC43" s="135"/>
      <c r="AGD43" s="135"/>
      <c r="AGE43" s="135"/>
      <c r="AGF43" s="135"/>
      <c r="AGG43" s="135"/>
      <c r="AGH43" s="135"/>
      <c r="AGI43" s="135"/>
      <c r="AGJ43" s="135"/>
      <c r="AGK43" s="135"/>
      <c r="AGL43" s="135"/>
      <c r="AGM43" s="135"/>
      <c r="AGN43" s="135"/>
      <c r="AGO43" s="135"/>
      <c r="AGP43" s="135"/>
      <c r="AGQ43" s="135"/>
      <c r="AGR43" s="135"/>
      <c r="AGS43" s="135"/>
      <c r="AGT43" s="135"/>
      <c r="AGU43" s="135"/>
      <c r="AGV43" s="135"/>
      <c r="AGW43" s="135"/>
      <c r="AGX43" s="135"/>
      <c r="AGY43" s="135"/>
      <c r="AGZ43" s="135"/>
      <c r="AHA43" s="135"/>
      <c r="AHB43" s="135"/>
      <c r="AHC43" s="135"/>
      <c r="AHD43" s="135"/>
      <c r="AHE43" s="135"/>
      <c r="AHF43" s="135"/>
      <c r="AHG43" s="135"/>
      <c r="AHH43" s="135"/>
      <c r="AHI43" s="135"/>
      <c r="AHJ43" s="135"/>
      <c r="AHK43" s="135"/>
      <c r="AHL43" s="135"/>
      <c r="AHM43" s="135"/>
      <c r="AHN43" s="135"/>
      <c r="AHO43" s="135"/>
      <c r="AHP43" s="135"/>
      <c r="AHQ43" s="135"/>
      <c r="AHR43" s="135"/>
      <c r="AHS43" s="135"/>
      <c r="AHT43" s="135"/>
      <c r="AHU43" s="135"/>
      <c r="AHV43" s="135"/>
      <c r="AHW43" s="135"/>
      <c r="AHX43" s="135"/>
      <c r="AHY43" s="135"/>
      <c r="AHZ43" s="135"/>
      <c r="AIA43" s="135"/>
      <c r="AIB43" s="135"/>
      <c r="AIC43" s="135"/>
      <c r="AID43" s="135"/>
      <c r="AIE43" s="135"/>
      <c r="AIF43" s="135"/>
      <c r="AIG43" s="135"/>
      <c r="AIH43" s="135"/>
      <c r="AII43" s="135"/>
      <c r="AIJ43" s="135"/>
      <c r="AIK43" s="135"/>
      <c r="AIL43" s="135"/>
      <c r="AIM43" s="135"/>
      <c r="AIN43" s="135"/>
      <c r="AIO43" s="135"/>
      <c r="AIP43" s="135"/>
      <c r="AIQ43" s="135"/>
      <c r="AIR43" s="135"/>
      <c r="AIS43" s="135"/>
      <c r="AIT43" s="135"/>
      <c r="AIU43" s="135"/>
      <c r="AIV43" s="135"/>
      <c r="AIW43" s="135"/>
      <c r="AIX43" s="135"/>
      <c r="AIY43" s="135"/>
      <c r="AIZ43" s="135"/>
      <c r="AJA43" s="135"/>
      <c r="AJB43" s="135"/>
      <c r="AJC43" s="135"/>
      <c r="AJD43" s="135"/>
      <c r="AJE43" s="135"/>
      <c r="AJF43" s="135"/>
      <c r="AJG43" s="135"/>
      <c r="AJH43" s="135"/>
      <c r="AJI43" s="135"/>
      <c r="AJJ43" s="135"/>
      <c r="AJK43" s="135"/>
      <c r="AJL43" s="135"/>
      <c r="AJM43" s="135"/>
      <c r="AJN43" s="135"/>
      <c r="AJO43" s="135"/>
      <c r="AJP43" s="135"/>
      <c r="AJQ43" s="135"/>
      <c r="AJR43" s="135"/>
      <c r="AJS43" s="135"/>
      <c r="AJT43" s="135"/>
      <c r="AJU43" s="135"/>
      <c r="AJV43" s="135"/>
      <c r="AJW43" s="135"/>
      <c r="AJX43" s="135"/>
      <c r="AJY43" s="135"/>
      <c r="AJZ43" s="135"/>
      <c r="AKA43" s="135"/>
      <c r="AKB43" s="135"/>
      <c r="AKC43" s="135"/>
      <c r="AKD43" s="135"/>
      <c r="AKE43" s="135"/>
      <c r="AKF43" s="135"/>
      <c r="AKG43" s="135"/>
      <c r="AKH43" s="135"/>
      <c r="AKI43" s="135"/>
      <c r="AKJ43" s="135"/>
      <c r="AKK43" s="135"/>
      <c r="AKL43" s="135"/>
      <c r="AKM43" s="135"/>
      <c r="AKN43" s="135"/>
      <c r="AKO43" s="135"/>
      <c r="AKP43" s="135"/>
      <c r="AKQ43" s="135"/>
      <c r="AKR43" s="135"/>
      <c r="AKS43" s="135"/>
      <c r="AKT43" s="135"/>
      <c r="AKU43" s="135"/>
      <c r="AKV43" s="135"/>
      <c r="AKW43" s="135"/>
      <c r="AKX43" s="135"/>
      <c r="AKY43" s="135"/>
      <c r="AKZ43" s="135"/>
      <c r="ALA43" s="135"/>
      <c r="ALB43" s="135"/>
      <c r="ALC43" s="135"/>
      <c r="ALD43" s="135"/>
      <c r="ALE43" s="135"/>
      <c r="ALF43" s="135"/>
      <c r="ALG43" s="135"/>
      <c r="ALH43" s="135"/>
      <c r="ALI43" s="135"/>
      <c r="ALJ43" s="135"/>
      <c r="ALK43" s="135"/>
      <c r="ALL43" s="135"/>
      <c r="ALM43" s="135"/>
      <c r="ALN43" s="135"/>
      <c r="ALO43" s="135"/>
      <c r="ALP43" s="135"/>
      <c r="ALQ43" s="135"/>
      <c r="ALR43" s="135"/>
      <c r="ALS43" s="135"/>
      <c r="ALT43" s="135"/>
      <c r="ALU43" s="135"/>
      <c r="ALV43" s="135"/>
      <c r="ALW43" s="135"/>
      <c r="ALX43" s="135"/>
      <c r="ALY43" s="135"/>
      <c r="ALZ43" s="135"/>
      <c r="AMA43" s="135"/>
      <c r="AMB43" s="135"/>
      <c r="AMC43" s="135"/>
      <c r="AMD43" s="135"/>
      <c r="AME43" s="135"/>
      <c r="AMF43" s="135"/>
      <c r="AMG43" s="135"/>
      <c r="AMH43" s="135"/>
      <c r="AMI43" s="135"/>
      <c r="AMJ43" s="135"/>
      <c r="AMK43" s="135"/>
      <c r="AML43" s="135"/>
      <c r="AMM43" s="135"/>
      <c r="AMN43" s="135"/>
      <c r="AMO43" s="135"/>
      <c r="AMP43" s="135"/>
      <c r="AMQ43" s="135"/>
      <c r="AMR43" s="135"/>
      <c r="AMS43" s="135"/>
      <c r="AMT43" s="135"/>
      <c r="AMU43" s="135"/>
      <c r="AMV43" s="135"/>
      <c r="AMW43" s="135"/>
      <c r="AMX43" s="135"/>
      <c r="AMY43" s="135"/>
      <c r="AMZ43" s="135"/>
      <c r="ANA43" s="135"/>
      <c r="ANB43" s="135"/>
      <c r="ANC43" s="135"/>
      <c r="AND43" s="135"/>
      <c r="ANE43" s="135"/>
      <c r="ANF43" s="135"/>
      <c r="ANG43" s="135"/>
      <c r="ANH43" s="135"/>
      <c r="ANI43" s="135"/>
      <c r="ANJ43" s="135"/>
      <c r="ANK43" s="135"/>
      <c r="ANL43" s="135"/>
      <c r="ANM43" s="135"/>
      <c r="ANN43" s="135"/>
      <c r="ANO43" s="135"/>
      <c r="ANP43" s="135"/>
      <c r="ANQ43" s="135"/>
      <c r="ANR43" s="135"/>
      <c r="ANS43" s="135"/>
      <c r="ANT43" s="135"/>
      <c r="ANU43" s="135"/>
      <c r="ANV43" s="135"/>
      <c r="ANW43" s="135"/>
      <c r="ANX43" s="135"/>
      <c r="ANY43" s="135"/>
      <c r="ANZ43" s="135"/>
      <c r="AOA43" s="135"/>
      <c r="AOB43" s="135"/>
      <c r="AOC43" s="135"/>
      <c r="AOD43" s="135"/>
      <c r="AOE43" s="135"/>
      <c r="AOF43" s="135"/>
      <c r="AOG43" s="135"/>
      <c r="AOH43" s="135"/>
      <c r="AOI43" s="135"/>
      <c r="AOJ43" s="135"/>
      <c r="AOK43" s="135"/>
      <c r="AOL43" s="135"/>
      <c r="AOM43" s="135"/>
      <c r="AON43" s="135"/>
      <c r="AOO43" s="135"/>
      <c r="AOP43" s="135"/>
      <c r="AOQ43" s="135"/>
      <c r="AOR43" s="135"/>
      <c r="AOS43" s="135"/>
      <c r="AOT43" s="135"/>
      <c r="AOU43" s="135"/>
      <c r="AOV43" s="135"/>
      <c r="AOW43" s="135"/>
      <c r="AOX43" s="135"/>
      <c r="AOY43" s="135"/>
      <c r="AOZ43" s="135"/>
      <c r="APA43" s="135"/>
      <c r="APB43" s="135"/>
      <c r="APC43" s="135"/>
      <c r="APD43" s="135"/>
      <c r="APE43" s="135"/>
      <c r="APF43" s="135"/>
      <c r="APG43" s="135"/>
      <c r="APH43" s="135"/>
      <c r="API43" s="135"/>
      <c r="APJ43" s="135"/>
      <c r="APK43" s="135"/>
      <c r="APL43" s="135"/>
      <c r="APM43" s="135"/>
      <c r="APN43" s="135"/>
      <c r="APO43" s="135"/>
      <c r="APP43" s="135"/>
      <c r="APQ43" s="135"/>
      <c r="APR43" s="135"/>
      <c r="APS43" s="135"/>
      <c r="APT43" s="135"/>
      <c r="APU43" s="135"/>
      <c r="APV43" s="135"/>
      <c r="APW43" s="135"/>
      <c r="APX43" s="135"/>
      <c r="APY43" s="135"/>
      <c r="APZ43" s="135"/>
      <c r="AQA43" s="135"/>
      <c r="AQB43" s="135"/>
      <c r="AQC43" s="135"/>
      <c r="AQD43" s="135"/>
      <c r="AQE43" s="135"/>
      <c r="AQF43" s="135"/>
      <c r="AQG43" s="135"/>
      <c r="AQH43" s="135"/>
      <c r="AQI43" s="135"/>
      <c r="AQJ43" s="135"/>
      <c r="AQK43" s="135"/>
      <c r="AQL43" s="135"/>
      <c r="AQM43" s="135"/>
      <c r="AQN43" s="135"/>
      <c r="AQO43" s="135"/>
      <c r="AQP43" s="135"/>
      <c r="AQQ43" s="135"/>
      <c r="AQR43" s="135"/>
      <c r="AQS43" s="135"/>
      <c r="AQT43" s="135"/>
      <c r="AQU43" s="135"/>
      <c r="AQV43" s="135"/>
      <c r="AQW43" s="135"/>
      <c r="AQX43" s="135"/>
      <c r="AQY43" s="135"/>
      <c r="AQZ43" s="135"/>
      <c r="ARA43" s="135"/>
      <c r="ARB43" s="135"/>
      <c r="ARC43" s="135"/>
      <c r="ARD43" s="135"/>
      <c r="ARE43" s="135"/>
      <c r="ARF43" s="135"/>
      <c r="ARG43" s="135"/>
      <c r="ARH43" s="135"/>
      <c r="ARI43" s="135"/>
      <c r="ARJ43" s="135"/>
      <c r="ARK43" s="135"/>
      <c r="ARL43" s="135"/>
      <c r="ARM43" s="135"/>
      <c r="ARN43" s="135"/>
      <c r="ARO43" s="135"/>
      <c r="ARP43" s="135"/>
      <c r="ARQ43" s="135"/>
      <c r="ARR43" s="135"/>
      <c r="ARS43" s="135"/>
      <c r="ART43" s="135"/>
      <c r="ARU43" s="135"/>
      <c r="ARV43" s="135"/>
      <c r="ARW43" s="135"/>
      <c r="ARX43" s="135"/>
      <c r="ARY43" s="135"/>
      <c r="ARZ43" s="135"/>
      <c r="ASA43" s="135"/>
      <c r="ASB43" s="135"/>
      <c r="ASC43" s="135"/>
      <c r="ASD43" s="135"/>
      <c r="ASE43" s="135"/>
      <c r="ASF43" s="135"/>
      <c r="ASG43" s="135"/>
      <c r="ASH43" s="135"/>
      <c r="ASI43" s="135"/>
      <c r="ASJ43" s="135"/>
      <c r="ASK43" s="135"/>
      <c r="ASL43" s="135"/>
      <c r="ASM43" s="135"/>
      <c r="ASN43" s="135"/>
      <c r="ASO43" s="135"/>
      <c r="ASP43" s="135"/>
      <c r="ASQ43" s="135"/>
      <c r="ASR43" s="135"/>
      <c r="ASS43" s="135"/>
      <c r="AST43" s="135"/>
      <c r="ASU43" s="135"/>
      <c r="ASV43" s="135"/>
      <c r="ASW43" s="135"/>
      <c r="ASX43" s="135"/>
      <c r="ASY43" s="135"/>
      <c r="ASZ43" s="135"/>
      <c r="ATA43" s="135"/>
      <c r="ATB43" s="135"/>
      <c r="ATC43" s="135"/>
      <c r="ATD43" s="135"/>
      <c r="ATE43" s="135"/>
      <c r="ATF43" s="135"/>
      <c r="ATG43" s="135"/>
      <c r="ATH43" s="135"/>
      <c r="ATI43" s="135"/>
      <c r="ATJ43" s="135"/>
      <c r="ATK43" s="135"/>
      <c r="ATL43" s="135"/>
      <c r="ATM43" s="135"/>
      <c r="ATN43" s="135"/>
      <c r="ATO43" s="135"/>
      <c r="ATP43" s="135"/>
      <c r="ATQ43" s="135"/>
      <c r="ATR43" s="135"/>
      <c r="ATS43" s="135"/>
      <c r="ATT43" s="135"/>
      <c r="ATU43" s="135"/>
      <c r="ATV43" s="135"/>
      <c r="ATW43" s="135"/>
      <c r="ATX43" s="135"/>
      <c r="ATY43" s="135"/>
      <c r="ATZ43" s="135"/>
      <c r="AUA43" s="135"/>
      <c r="AUB43" s="135"/>
      <c r="AUC43" s="135"/>
      <c r="AUD43" s="135"/>
      <c r="AUE43" s="135"/>
      <c r="AUF43" s="135"/>
      <c r="AUG43" s="135"/>
      <c r="AUH43" s="135"/>
      <c r="AUI43" s="135"/>
      <c r="AUJ43" s="135"/>
      <c r="AUK43" s="135"/>
      <c r="AUL43" s="135"/>
      <c r="AUM43" s="135"/>
      <c r="AUN43" s="135"/>
      <c r="AUO43" s="135"/>
      <c r="AUP43" s="135"/>
      <c r="AUQ43" s="135"/>
      <c r="AUR43" s="135"/>
      <c r="AUS43" s="135"/>
      <c r="AUT43" s="135"/>
      <c r="AUU43" s="135"/>
      <c r="AUV43" s="135"/>
      <c r="AUW43" s="135"/>
      <c r="AUX43" s="135"/>
      <c r="AUY43" s="135"/>
      <c r="AUZ43" s="135"/>
      <c r="AVA43" s="135"/>
      <c r="AVB43" s="135"/>
      <c r="AVC43" s="135"/>
      <c r="AVD43" s="135"/>
      <c r="AVE43" s="135"/>
      <c r="AVF43" s="135"/>
      <c r="AVG43" s="135"/>
      <c r="AVH43" s="135"/>
      <c r="AVI43" s="135"/>
      <c r="AVJ43" s="135"/>
      <c r="AVK43" s="135"/>
      <c r="AVL43" s="135"/>
      <c r="AVM43" s="135"/>
      <c r="AVN43" s="135"/>
      <c r="AVO43" s="135"/>
      <c r="AVP43" s="135"/>
      <c r="AVQ43" s="135"/>
      <c r="AVR43" s="135"/>
      <c r="AVS43" s="135"/>
      <c r="AVT43" s="135"/>
      <c r="AVU43" s="135"/>
      <c r="AVV43" s="135"/>
      <c r="AVW43" s="135"/>
      <c r="AVX43" s="135"/>
      <c r="AVY43" s="135"/>
      <c r="AVZ43" s="135"/>
      <c r="AWA43" s="135"/>
      <c r="AWB43" s="135"/>
      <c r="AWC43" s="135"/>
      <c r="AWD43" s="135"/>
      <c r="AWE43" s="135"/>
      <c r="AWF43" s="135"/>
      <c r="AWG43" s="135"/>
      <c r="AWH43" s="135"/>
      <c r="AWI43" s="135"/>
      <c r="AWJ43" s="135"/>
      <c r="AWK43" s="135"/>
      <c r="AWL43" s="135"/>
      <c r="AWM43" s="135"/>
      <c r="AWN43" s="135"/>
      <c r="AWO43" s="135"/>
      <c r="AWP43" s="135"/>
      <c r="AWQ43" s="135"/>
      <c r="AWR43" s="135"/>
      <c r="AWS43" s="135"/>
      <c r="AWT43" s="135"/>
      <c r="AWU43" s="135"/>
      <c r="AWV43" s="135"/>
      <c r="AWW43" s="135"/>
      <c r="AWX43" s="135"/>
      <c r="AWY43" s="135"/>
      <c r="AWZ43" s="135"/>
      <c r="AXA43" s="135"/>
      <c r="AXB43" s="135"/>
      <c r="AXC43" s="135"/>
      <c r="AXD43" s="135"/>
      <c r="AXE43" s="135"/>
      <c r="AXF43" s="135"/>
      <c r="AXG43" s="135"/>
      <c r="AXH43" s="135"/>
      <c r="AXI43" s="135"/>
      <c r="AXJ43" s="135"/>
      <c r="AXK43" s="135"/>
      <c r="AXL43" s="135"/>
      <c r="AXM43" s="135"/>
      <c r="AXN43" s="135"/>
      <c r="AXO43" s="135"/>
      <c r="AXP43" s="135"/>
      <c r="AXQ43" s="135"/>
      <c r="AXR43" s="135"/>
      <c r="AXS43" s="135"/>
      <c r="AXT43" s="135"/>
      <c r="AXU43" s="135"/>
      <c r="AXV43" s="135"/>
      <c r="AXW43" s="135"/>
      <c r="AXX43" s="135"/>
      <c r="AXY43" s="135"/>
      <c r="AXZ43" s="135"/>
      <c r="AYA43" s="135"/>
      <c r="AYB43" s="135"/>
      <c r="AYC43" s="135"/>
      <c r="AYD43" s="135"/>
      <c r="AYE43" s="135"/>
      <c r="AYF43" s="135"/>
      <c r="AYG43" s="135"/>
      <c r="AYH43" s="135"/>
      <c r="AYI43" s="135"/>
      <c r="AYJ43" s="135"/>
      <c r="AYK43" s="135"/>
      <c r="AYL43" s="135"/>
      <c r="AYM43" s="135"/>
      <c r="AYN43" s="135"/>
      <c r="AYO43" s="135"/>
      <c r="AYP43" s="135"/>
      <c r="AYQ43" s="135"/>
      <c r="AYR43" s="135"/>
      <c r="AYS43" s="135"/>
      <c r="AYT43" s="135"/>
      <c r="AYU43" s="135"/>
      <c r="AYV43" s="135"/>
      <c r="AYW43" s="135"/>
      <c r="AYX43" s="135"/>
      <c r="AYY43" s="135"/>
      <c r="AYZ43" s="135"/>
      <c r="AZA43" s="135"/>
      <c r="AZB43" s="135"/>
      <c r="AZC43" s="135"/>
      <c r="AZD43" s="135"/>
      <c r="AZE43" s="135"/>
      <c r="AZF43" s="135"/>
      <c r="AZG43" s="135"/>
      <c r="AZH43" s="135"/>
      <c r="AZI43" s="135"/>
      <c r="AZJ43" s="135"/>
      <c r="AZK43" s="135"/>
      <c r="AZL43" s="135"/>
      <c r="AZM43" s="135"/>
      <c r="AZN43" s="135"/>
      <c r="AZO43" s="135"/>
      <c r="AZP43" s="135"/>
      <c r="AZQ43" s="135"/>
      <c r="AZR43" s="135"/>
      <c r="AZS43" s="135"/>
      <c r="AZT43" s="135"/>
      <c r="AZU43" s="135"/>
      <c r="AZV43" s="135"/>
      <c r="AZW43" s="135"/>
      <c r="AZX43" s="135"/>
      <c r="AZY43" s="135"/>
      <c r="AZZ43" s="135"/>
      <c r="BAA43" s="135"/>
      <c r="BAB43" s="135"/>
      <c r="BAC43" s="135"/>
      <c r="BAD43" s="135"/>
      <c r="BAE43" s="135"/>
      <c r="BAF43" s="135"/>
      <c r="BAG43" s="135"/>
      <c r="BAH43" s="135"/>
      <c r="BAI43" s="135"/>
      <c r="BAJ43" s="135"/>
      <c r="BAK43" s="135"/>
      <c r="BAL43" s="135"/>
      <c r="BAM43" s="135"/>
      <c r="BAN43" s="135"/>
      <c r="BAO43" s="135"/>
      <c r="BAP43" s="135"/>
      <c r="BAQ43" s="135"/>
      <c r="BAR43" s="135"/>
      <c r="BAS43" s="135"/>
      <c r="BAT43" s="135"/>
      <c r="BAU43" s="135"/>
      <c r="BAV43" s="135"/>
      <c r="BAW43" s="135"/>
      <c r="BAX43" s="135"/>
      <c r="BAY43" s="135"/>
      <c r="BAZ43" s="135"/>
      <c r="BBA43" s="135"/>
      <c r="BBB43" s="135"/>
      <c r="BBC43" s="135"/>
      <c r="BBD43" s="135"/>
      <c r="BBE43" s="135"/>
      <c r="BBF43" s="135"/>
      <c r="BBG43" s="135"/>
      <c r="BBH43" s="135"/>
      <c r="BBI43" s="135"/>
      <c r="BBJ43" s="135"/>
      <c r="BBK43" s="135"/>
      <c r="BBL43" s="135"/>
      <c r="BBM43" s="135"/>
      <c r="BBN43" s="135"/>
      <c r="BBO43" s="135"/>
      <c r="BBP43" s="135"/>
      <c r="BBQ43" s="135"/>
      <c r="BBR43" s="135"/>
      <c r="BBS43" s="135"/>
      <c r="BBT43" s="135"/>
      <c r="BBU43" s="135"/>
      <c r="BBV43" s="135"/>
      <c r="BBW43" s="135"/>
      <c r="BBX43" s="135"/>
      <c r="BBY43" s="135"/>
      <c r="BBZ43" s="135"/>
      <c r="BCA43" s="135"/>
      <c r="BCB43" s="135"/>
      <c r="BCC43" s="135"/>
      <c r="BCD43" s="135"/>
      <c r="BCE43" s="135"/>
      <c r="BCF43" s="135"/>
      <c r="BCG43" s="135"/>
      <c r="BCH43" s="135"/>
      <c r="BCI43" s="135"/>
      <c r="BCJ43" s="135"/>
      <c r="BCK43" s="135"/>
      <c r="BCL43" s="135"/>
      <c r="BCM43" s="135"/>
      <c r="BCN43" s="135"/>
      <c r="BCO43" s="135"/>
      <c r="BCP43" s="135"/>
      <c r="BCQ43" s="135"/>
      <c r="BCR43" s="135"/>
      <c r="BCS43" s="135"/>
      <c r="BCT43" s="135"/>
      <c r="BCU43" s="135"/>
      <c r="BCV43" s="135"/>
      <c r="BCW43" s="135"/>
      <c r="BCX43" s="135"/>
      <c r="BCY43" s="135"/>
      <c r="BCZ43" s="135"/>
      <c r="BDA43" s="135"/>
      <c r="BDB43" s="135"/>
      <c r="BDC43" s="135"/>
      <c r="BDD43" s="135"/>
      <c r="BDE43" s="135"/>
      <c r="BDF43" s="135"/>
      <c r="BDG43" s="135"/>
      <c r="BDH43" s="135"/>
      <c r="BDI43" s="135"/>
      <c r="BDJ43" s="135"/>
      <c r="BDK43" s="135"/>
      <c r="BDL43" s="135"/>
      <c r="BDM43" s="135"/>
      <c r="BDN43" s="135"/>
      <c r="BDO43" s="135"/>
      <c r="BDP43" s="135"/>
      <c r="BDQ43" s="135"/>
      <c r="BDR43" s="135"/>
      <c r="BDS43" s="135"/>
      <c r="BDT43" s="135"/>
      <c r="BDU43" s="135"/>
      <c r="BDV43" s="135"/>
      <c r="BDW43" s="135"/>
      <c r="BDX43" s="135"/>
      <c r="BDY43" s="135"/>
      <c r="BDZ43" s="135"/>
      <c r="BEA43" s="135"/>
      <c r="BEB43" s="135"/>
      <c r="BEC43" s="135"/>
      <c r="BED43" s="135"/>
      <c r="BEE43" s="135"/>
      <c r="BEF43" s="135"/>
      <c r="BEG43" s="135"/>
      <c r="BEH43" s="135"/>
      <c r="BEI43" s="135"/>
      <c r="BEJ43" s="135"/>
      <c r="BEK43" s="135"/>
      <c r="BEL43" s="135"/>
      <c r="BEM43" s="135"/>
      <c r="BEN43" s="135"/>
      <c r="BEO43" s="135"/>
      <c r="BEP43" s="135"/>
      <c r="BEQ43" s="135"/>
      <c r="BER43" s="135"/>
      <c r="BES43" s="135"/>
      <c r="BET43" s="135"/>
      <c r="BEU43" s="135"/>
      <c r="BEV43" s="135"/>
      <c r="BEW43" s="135"/>
      <c r="BEX43" s="135"/>
      <c r="BEY43" s="135"/>
      <c r="BEZ43" s="135"/>
      <c r="BFA43" s="135"/>
      <c r="BFB43" s="135"/>
      <c r="BFC43" s="135"/>
      <c r="BFD43" s="135"/>
      <c r="BFE43" s="135"/>
      <c r="BFF43" s="135"/>
      <c r="BFG43" s="135"/>
      <c r="BFH43" s="135"/>
      <c r="BFI43" s="135"/>
      <c r="BFJ43" s="135"/>
      <c r="BFK43" s="135"/>
      <c r="BFL43" s="135"/>
      <c r="BFM43" s="135"/>
      <c r="BFN43" s="135"/>
      <c r="BFO43" s="135"/>
      <c r="BFP43" s="135"/>
      <c r="BFQ43" s="135"/>
      <c r="BFR43" s="135"/>
      <c r="BFS43" s="135"/>
      <c r="BFT43" s="135"/>
      <c r="BFU43" s="135"/>
      <c r="BFV43" s="135"/>
      <c r="BFW43" s="135"/>
      <c r="BFX43" s="135"/>
      <c r="BFY43" s="135"/>
      <c r="BFZ43" s="135"/>
      <c r="BGA43" s="135"/>
      <c r="BGB43" s="135"/>
      <c r="BGC43" s="135"/>
      <c r="BGD43" s="135"/>
      <c r="BGE43" s="135"/>
      <c r="BGF43" s="135"/>
      <c r="BGG43" s="135"/>
      <c r="BGH43" s="135"/>
      <c r="BGI43" s="135"/>
      <c r="BGJ43" s="135"/>
      <c r="BGK43" s="135"/>
      <c r="BGL43" s="135"/>
      <c r="BGM43" s="135"/>
      <c r="BGN43" s="135"/>
      <c r="BGO43" s="135"/>
      <c r="BGP43" s="135"/>
      <c r="BGQ43" s="135"/>
      <c r="BGR43" s="135"/>
      <c r="BGS43" s="135"/>
      <c r="BGT43" s="135"/>
      <c r="BGU43" s="135"/>
      <c r="BGV43" s="135"/>
      <c r="BGW43" s="135"/>
      <c r="BGX43" s="135"/>
      <c r="BGY43" s="135"/>
      <c r="BGZ43" s="135"/>
      <c r="BHA43" s="135"/>
      <c r="BHB43" s="135"/>
      <c r="BHC43" s="135"/>
      <c r="BHD43" s="135"/>
      <c r="BHE43" s="135"/>
      <c r="BHF43" s="135"/>
      <c r="BHG43" s="135"/>
      <c r="BHH43" s="135"/>
      <c r="BHI43" s="135"/>
      <c r="BHJ43" s="135"/>
      <c r="BHK43" s="135"/>
      <c r="BHL43" s="135"/>
      <c r="BHM43" s="135"/>
      <c r="BHN43" s="135"/>
      <c r="BHO43" s="135"/>
      <c r="BHP43" s="135"/>
      <c r="BHQ43" s="135"/>
      <c r="BHR43" s="135"/>
      <c r="BHS43" s="135"/>
      <c r="BHT43" s="135"/>
      <c r="BHU43" s="135"/>
      <c r="BHV43" s="135"/>
      <c r="BHW43" s="135"/>
      <c r="BHX43" s="135"/>
      <c r="BHY43" s="135"/>
      <c r="BHZ43" s="135"/>
      <c r="BIA43" s="135"/>
      <c r="BIB43" s="135"/>
      <c r="BIC43" s="135"/>
      <c r="BID43" s="135"/>
      <c r="BIE43" s="135"/>
      <c r="BIF43" s="135"/>
      <c r="BIG43" s="135"/>
      <c r="BIH43" s="135"/>
      <c r="BII43" s="135"/>
      <c r="BIJ43" s="135"/>
      <c r="BIK43" s="135"/>
      <c r="BIL43" s="135"/>
      <c r="BIM43" s="135"/>
      <c r="BIN43" s="135"/>
      <c r="BIO43" s="135"/>
      <c r="BIP43" s="135"/>
      <c r="BIQ43" s="135"/>
      <c r="BIR43" s="135"/>
      <c r="BIS43" s="135"/>
      <c r="BIT43" s="135"/>
      <c r="BIU43" s="135"/>
      <c r="BIV43" s="135"/>
      <c r="BIW43" s="135"/>
      <c r="BIX43" s="135"/>
      <c r="BIY43" s="135"/>
      <c r="BIZ43" s="135"/>
      <c r="BJA43" s="135"/>
      <c r="BJB43" s="135"/>
      <c r="BJC43" s="135"/>
      <c r="BJD43" s="135"/>
      <c r="BJE43" s="135"/>
      <c r="BJF43" s="135"/>
      <c r="BJG43" s="135"/>
      <c r="BJH43" s="135"/>
      <c r="BJI43" s="135"/>
      <c r="BJJ43" s="135"/>
      <c r="BJK43" s="135"/>
      <c r="BJL43" s="135"/>
      <c r="BJM43" s="135"/>
      <c r="BJN43" s="135"/>
      <c r="BJO43" s="135"/>
      <c r="BJP43" s="135"/>
      <c r="BJQ43" s="135"/>
      <c r="BJR43" s="135"/>
      <c r="BJS43" s="135"/>
      <c r="BJT43" s="135"/>
      <c r="BJU43" s="135"/>
      <c r="BJV43" s="135"/>
      <c r="BJW43" s="135"/>
      <c r="BJX43" s="135"/>
      <c r="BJY43" s="135"/>
      <c r="BJZ43" s="135"/>
      <c r="BKA43" s="135"/>
      <c r="BKB43" s="135"/>
      <c r="BKC43" s="135"/>
      <c r="BKD43" s="135"/>
      <c r="BKE43" s="135"/>
      <c r="BKF43" s="135"/>
      <c r="BKG43" s="135"/>
      <c r="BKH43" s="135"/>
      <c r="BKI43" s="135"/>
      <c r="BKJ43" s="135"/>
      <c r="BKK43" s="135"/>
      <c r="BKL43" s="135"/>
      <c r="BKM43" s="135"/>
      <c r="BKN43" s="135"/>
      <c r="BKO43" s="135"/>
      <c r="BKP43" s="135"/>
      <c r="BKQ43" s="135"/>
      <c r="BKR43" s="135"/>
      <c r="BKS43" s="135"/>
      <c r="BKT43" s="135"/>
      <c r="BKU43" s="135"/>
      <c r="BKV43" s="135"/>
      <c r="BKW43" s="135"/>
      <c r="BKX43" s="135"/>
      <c r="BKY43" s="135"/>
      <c r="BKZ43" s="135"/>
      <c r="BLA43" s="135"/>
      <c r="BLB43" s="135"/>
      <c r="BLC43" s="135"/>
      <c r="BLD43" s="135"/>
      <c r="BLE43" s="135"/>
      <c r="BLF43" s="135"/>
      <c r="BLG43" s="135"/>
      <c r="BLH43" s="135"/>
      <c r="BLI43" s="135"/>
      <c r="BLJ43" s="135"/>
      <c r="BLK43" s="135"/>
      <c r="BLL43" s="135"/>
      <c r="BLM43" s="135"/>
      <c r="BLN43" s="135"/>
      <c r="BLO43" s="135"/>
      <c r="BLP43" s="135"/>
      <c r="BLQ43" s="135"/>
      <c r="BLR43" s="135"/>
      <c r="BLS43" s="135"/>
      <c r="BLT43" s="135"/>
      <c r="BLU43" s="135"/>
      <c r="BLV43" s="135"/>
      <c r="BLW43" s="135"/>
      <c r="BLX43" s="135"/>
      <c r="BLY43" s="135"/>
      <c r="BLZ43" s="135"/>
      <c r="BMA43" s="135"/>
      <c r="BMB43" s="135"/>
      <c r="BMC43" s="135"/>
      <c r="BMD43" s="135"/>
      <c r="BME43" s="135"/>
      <c r="BMF43" s="135"/>
      <c r="BMG43" s="135"/>
      <c r="BMH43" s="135"/>
      <c r="BMI43" s="135"/>
      <c r="BMJ43" s="135"/>
      <c r="BMK43" s="135"/>
      <c r="BML43" s="135"/>
      <c r="BMM43" s="135"/>
      <c r="BMN43" s="135"/>
      <c r="BMO43" s="135"/>
      <c r="BMP43" s="135"/>
      <c r="BMQ43" s="135"/>
      <c r="BMR43" s="135"/>
      <c r="BMS43" s="135"/>
      <c r="BMT43" s="135"/>
      <c r="BMU43" s="135"/>
      <c r="BMV43" s="135"/>
      <c r="BMW43" s="135"/>
      <c r="BMX43" s="135"/>
      <c r="BMY43" s="135"/>
      <c r="BMZ43" s="135"/>
      <c r="BNA43" s="135"/>
      <c r="BNB43" s="135"/>
      <c r="BNC43" s="135"/>
      <c r="BND43" s="135"/>
      <c r="BNE43" s="135"/>
      <c r="BNF43" s="135"/>
      <c r="BNG43" s="135"/>
      <c r="BNH43" s="135"/>
      <c r="BNI43" s="135"/>
      <c r="BNJ43" s="135"/>
      <c r="BNK43" s="135"/>
      <c r="BNL43" s="135"/>
      <c r="BNM43" s="135"/>
      <c r="BNN43" s="135"/>
      <c r="BNO43" s="135"/>
      <c r="BNP43" s="135"/>
      <c r="BNQ43" s="135"/>
      <c r="BNR43" s="135"/>
      <c r="BNS43" s="135"/>
      <c r="BNT43" s="135"/>
      <c r="BNU43" s="135"/>
      <c r="BNV43" s="135"/>
      <c r="BNW43" s="135"/>
      <c r="BNX43" s="135"/>
      <c r="BNY43" s="135"/>
      <c r="BNZ43" s="135"/>
      <c r="BOA43" s="135"/>
      <c r="BOB43" s="135"/>
      <c r="BOC43" s="135"/>
      <c r="BOD43" s="135"/>
      <c r="BOE43" s="135"/>
      <c r="BOF43" s="135"/>
      <c r="BOG43" s="135"/>
      <c r="BOH43" s="135"/>
      <c r="BOI43" s="135"/>
      <c r="BOJ43" s="135"/>
      <c r="BOK43" s="135"/>
      <c r="BOL43" s="135"/>
      <c r="BOM43" s="135"/>
      <c r="BON43" s="135"/>
      <c r="BOO43" s="135"/>
      <c r="BOP43" s="135"/>
      <c r="BOQ43" s="135"/>
      <c r="BOR43" s="135"/>
      <c r="BOS43" s="135"/>
      <c r="BOT43" s="135"/>
      <c r="BOU43" s="135"/>
      <c r="BOV43" s="135"/>
      <c r="BOW43" s="135"/>
      <c r="BOX43" s="135"/>
      <c r="BOY43" s="135"/>
      <c r="BOZ43" s="135"/>
      <c r="BPA43" s="135"/>
      <c r="BPB43" s="135"/>
      <c r="BPC43" s="135"/>
      <c r="BPD43" s="135"/>
      <c r="BPE43" s="135"/>
      <c r="BPF43" s="135"/>
      <c r="BPG43" s="135"/>
      <c r="BPH43" s="135"/>
      <c r="BPI43" s="135"/>
      <c r="BPJ43" s="135"/>
      <c r="BPK43" s="135"/>
      <c r="BPL43" s="135"/>
      <c r="BPM43" s="135"/>
      <c r="BPN43" s="135"/>
      <c r="BPO43" s="135"/>
      <c r="BPP43" s="135"/>
      <c r="BPQ43" s="135"/>
      <c r="BPR43" s="135"/>
      <c r="BPS43" s="135"/>
      <c r="BPT43" s="135"/>
      <c r="BPU43" s="135"/>
      <c r="BPV43" s="135"/>
      <c r="BPW43" s="135"/>
      <c r="BPX43" s="135"/>
      <c r="BPY43" s="135"/>
      <c r="BPZ43" s="135"/>
      <c r="BQA43" s="135"/>
      <c r="BQB43" s="135"/>
      <c r="BQC43" s="135"/>
      <c r="BQD43" s="135"/>
      <c r="BQE43" s="135"/>
      <c r="BQF43" s="135"/>
      <c r="BQG43" s="135"/>
      <c r="BQH43" s="135"/>
      <c r="BQI43" s="135"/>
      <c r="BQJ43" s="135"/>
      <c r="BQK43" s="135"/>
      <c r="BQL43" s="135"/>
      <c r="BQM43" s="135"/>
      <c r="BQN43" s="135"/>
      <c r="BQO43" s="135"/>
      <c r="BQP43" s="135"/>
      <c r="BQQ43" s="135"/>
      <c r="BQR43" s="135"/>
      <c r="BQS43" s="135"/>
      <c r="BQT43" s="135"/>
      <c r="BQU43" s="135"/>
      <c r="BQV43" s="135"/>
      <c r="BQW43" s="135"/>
      <c r="BQX43" s="135"/>
      <c r="BQY43" s="135"/>
      <c r="BQZ43" s="135"/>
      <c r="BRA43" s="135"/>
      <c r="BRB43" s="135"/>
      <c r="BRC43" s="135"/>
      <c r="BRD43" s="135"/>
      <c r="BRE43" s="135"/>
      <c r="BRF43" s="135"/>
      <c r="BRG43" s="135"/>
      <c r="BRH43" s="135"/>
      <c r="BRI43" s="135"/>
      <c r="BRJ43" s="135"/>
      <c r="BRK43" s="135"/>
      <c r="BRL43" s="135"/>
      <c r="BRM43" s="135"/>
      <c r="BRN43" s="135"/>
      <c r="BRO43" s="135"/>
      <c r="BRP43" s="135"/>
      <c r="BRQ43" s="135"/>
      <c r="BRR43" s="135"/>
      <c r="BRS43" s="135"/>
      <c r="BRT43" s="135"/>
      <c r="BRU43" s="135"/>
      <c r="BRV43" s="135"/>
      <c r="BRW43" s="135"/>
      <c r="BRX43" s="135"/>
      <c r="BRY43" s="135"/>
      <c r="BRZ43" s="135"/>
      <c r="BSA43" s="135"/>
      <c r="BSB43" s="135"/>
      <c r="BSC43" s="135"/>
      <c r="BSD43" s="135"/>
      <c r="BSE43" s="135"/>
      <c r="BSF43" s="135"/>
      <c r="BSG43" s="135"/>
      <c r="BSH43" s="135"/>
      <c r="BSI43" s="135"/>
      <c r="BSJ43" s="135"/>
      <c r="BSK43" s="135"/>
      <c r="BSL43" s="135"/>
      <c r="BSM43" s="135"/>
      <c r="BSN43" s="135"/>
      <c r="BSO43" s="135"/>
      <c r="BSP43" s="135"/>
      <c r="BSQ43" s="135"/>
      <c r="BSR43" s="135"/>
      <c r="BSS43" s="135"/>
      <c r="BST43" s="135"/>
      <c r="BSU43" s="135"/>
      <c r="BSV43" s="135"/>
      <c r="BSW43" s="135"/>
      <c r="BSX43" s="135"/>
      <c r="BSY43" s="135"/>
      <c r="BSZ43" s="135"/>
      <c r="BTA43" s="135"/>
      <c r="BTB43" s="135"/>
      <c r="BTC43" s="135"/>
      <c r="BTD43" s="135"/>
      <c r="BTE43" s="135"/>
      <c r="BTF43" s="135"/>
      <c r="BTG43" s="135"/>
      <c r="BTH43" s="135"/>
      <c r="BTI43" s="135"/>
      <c r="BTJ43" s="135"/>
      <c r="BTK43" s="135"/>
      <c r="BTL43" s="135"/>
      <c r="BTM43" s="135"/>
      <c r="BTN43" s="135"/>
      <c r="BTO43" s="135"/>
      <c r="BTP43" s="135"/>
      <c r="BTQ43" s="135"/>
      <c r="BTR43" s="135"/>
      <c r="BTS43" s="135"/>
      <c r="BTT43" s="135"/>
      <c r="BTU43" s="135"/>
      <c r="BTV43" s="135"/>
      <c r="BTW43" s="135"/>
      <c r="BTX43" s="135"/>
      <c r="BTY43" s="135"/>
      <c r="BTZ43" s="135"/>
      <c r="BUA43" s="135"/>
      <c r="BUB43" s="135"/>
      <c r="BUC43" s="135"/>
      <c r="BUD43" s="135"/>
      <c r="BUE43" s="135"/>
      <c r="BUF43" s="135"/>
      <c r="BUG43" s="135"/>
      <c r="BUH43" s="135"/>
      <c r="BUI43" s="135"/>
      <c r="BUJ43" s="135"/>
      <c r="BUK43" s="135"/>
      <c r="BUL43" s="135"/>
      <c r="BUM43" s="135"/>
      <c r="BUN43" s="135"/>
      <c r="BUO43" s="135"/>
      <c r="BUP43" s="135"/>
      <c r="BUQ43" s="135"/>
      <c r="BUR43" s="135"/>
      <c r="BUS43" s="135"/>
      <c r="BUT43" s="135"/>
      <c r="BUU43" s="135"/>
      <c r="BUV43" s="135"/>
      <c r="BUW43" s="135"/>
      <c r="BUX43" s="135"/>
      <c r="BUY43" s="135"/>
      <c r="BUZ43" s="135"/>
      <c r="BVA43" s="135"/>
      <c r="BVB43" s="135"/>
      <c r="BVC43" s="135"/>
      <c r="BVD43" s="135"/>
      <c r="BVE43" s="135"/>
      <c r="BVF43" s="135"/>
      <c r="BVG43" s="135"/>
      <c r="BVH43" s="135"/>
      <c r="BVI43" s="135"/>
      <c r="BVJ43" s="135"/>
      <c r="BVK43" s="135"/>
      <c r="BVL43" s="135"/>
      <c r="BVM43" s="135"/>
      <c r="BVN43" s="135"/>
      <c r="BVO43" s="135"/>
      <c r="BVP43" s="135"/>
      <c r="BVQ43" s="135"/>
      <c r="BVR43" s="135"/>
      <c r="BVS43" s="135"/>
      <c r="BVT43" s="135"/>
      <c r="BVU43" s="135"/>
      <c r="BVV43" s="135"/>
      <c r="BVW43" s="135"/>
      <c r="BVX43" s="135"/>
      <c r="BVY43" s="135"/>
      <c r="BVZ43" s="135"/>
      <c r="BWA43" s="135"/>
      <c r="BWB43" s="135"/>
      <c r="BWC43" s="135"/>
      <c r="BWD43" s="135"/>
      <c r="BWE43" s="135"/>
      <c r="BWF43" s="135"/>
      <c r="BWG43" s="135"/>
      <c r="BWH43" s="135"/>
      <c r="BWI43" s="135"/>
      <c r="BWJ43" s="135"/>
      <c r="BWK43" s="135"/>
      <c r="BWL43" s="135"/>
      <c r="BWM43" s="135"/>
      <c r="BWN43" s="135"/>
      <c r="BWO43" s="135"/>
      <c r="BWP43" s="135"/>
      <c r="BWQ43" s="135"/>
      <c r="BWR43" s="135"/>
      <c r="BWS43" s="135"/>
      <c r="BWT43" s="135"/>
      <c r="BWU43" s="135"/>
      <c r="BWV43" s="135"/>
      <c r="BWW43" s="135"/>
      <c r="BWX43" s="135"/>
      <c r="BWY43" s="135"/>
      <c r="BWZ43" s="135"/>
      <c r="BXA43" s="135"/>
      <c r="BXB43" s="135"/>
      <c r="BXC43" s="135"/>
      <c r="BXD43" s="135"/>
      <c r="BXE43" s="135"/>
      <c r="BXF43" s="135"/>
      <c r="BXG43" s="135"/>
      <c r="BXH43" s="135"/>
      <c r="BXI43" s="135"/>
      <c r="BXJ43" s="135"/>
      <c r="BXK43" s="135"/>
      <c r="BXL43" s="135"/>
      <c r="BXM43" s="135"/>
      <c r="BXN43" s="135"/>
      <c r="BXO43" s="135"/>
      <c r="BXP43" s="135"/>
      <c r="BXQ43" s="135"/>
      <c r="BXR43" s="135"/>
      <c r="BXS43" s="135"/>
      <c r="BXT43" s="135"/>
      <c r="BXU43" s="135"/>
      <c r="BXV43" s="135"/>
      <c r="BXW43" s="135"/>
      <c r="BXX43" s="135"/>
      <c r="BXY43" s="135"/>
      <c r="BXZ43" s="135"/>
      <c r="BYA43" s="135"/>
      <c r="BYB43" s="135"/>
      <c r="BYC43" s="135"/>
      <c r="BYD43" s="135"/>
      <c r="BYE43" s="135"/>
      <c r="BYF43" s="135"/>
      <c r="BYG43" s="135"/>
      <c r="BYH43" s="135"/>
      <c r="BYI43" s="135"/>
      <c r="BYJ43" s="135"/>
      <c r="BYK43" s="135"/>
      <c r="BYL43" s="135"/>
      <c r="BYM43" s="135"/>
      <c r="BYN43" s="135"/>
      <c r="BYO43" s="135"/>
      <c r="BYP43" s="135"/>
      <c r="BYQ43" s="135"/>
      <c r="BYR43" s="135"/>
      <c r="BYS43" s="135"/>
      <c r="BYT43" s="135"/>
      <c r="BYU43" s="135"/>
      <c r="BYV43" s="135"/>
      <c r="BYW43" s="135"/>
      <c r="BYX43" s="135"/>
      <c r="BYY43" s="135"/>
      <c r="BYZ43" s="135"/>
      <c r="BZA43" s="135"/>
      <c r="BZB43" s="135"/>
      <c r="BZC43" s="135"/>
      <c r="BZD43" s="135"/>
      <c r="BZE43" s="135"/>
      <c r="BZF43" s="135"/>
      <c r="BZG43" s="135"/>
      <c r="BZH43" s="135"/>
      <c r="BZI43" s="135"/>
      <c r="BZJ43" s="135"/>
      <c r="BZK43" s="135"/>
      <c r="BZL43" s="135"/>
      <c r="BZM43" s="135"/>
      <c r="BZN43" s="135"/>
      <c r="BZO43" s="135"/>
      <c r="BZP43" s="135"/>
      <c r="BZQ43" s="135"/>
      <c r="BZR43" s="135"/>
      <c r="BZS43" s="135"/>
      <c r="BZT43" s="135"/>
      <c r="BZU43" s="135"/>
      <c r="BZV43" s="135"/>
      <c r="BZW43" s="135"/>
      <c r="BZX43" s="135"/>
      <c r="BZY43" s="135"/>
      <c r="BZZ43" s="135"/>
      <c r="CAA43" s="135"/>
      <c r="CAB43" s="135"/>
      <c r="CAC43" s="135"/>
      <c r="CAD43" s="135"/>
      <c r="CAE43" s="135"/>
      <c r="CAF43" s="135"/>
      <c r="CAG43" s="135"/>
      <c r="CAH43" s="135"/>
      <c r="CAI43" s="135"/>
      <c r="CAJ43" s="135"/>
      <c r="CAK43" s="135"/>
      <c r="CAL43" s="135"/>
      <c r="CAM43" s="135"/>
      <c r="CAN43" s="135"/>
      <c r="CAO43" s="135"/>
      <c r="CAP43" s="135"/>
      <c r="CAQ43" s="135"/>
      <c r="CAR43" s="135"/>
      <c r="CAS43" s="135"/>
      <c r="CAT43" s="135"/>
      <c r="CAU43" s="135"/>
      <c r="CAV43" s="135"/>
      <c r="CAW43" s="135"/>
      <c r="CAX43" s="135"/>
      <c r="CAY43" s="135"/>
      <c r="CAZ43" s="135"/>
      <c r="CBA43" s="135"/>
      <c r="CBB43" s="135"/>
      <c r="CBC43" s="135"/>
      <c r="CBD43" s="135"/>
      <c r="CBE43" s="135"/>
      <c r="CBF43" s="135"/>
      <c r="CBG43" s="135"/>
      <c r="CBH43" s="135"/>
      <c r="CBI43" s="135"/>
      <c r="CBJ43" s="135"/>
      <c r="CBK43" s="135"/>
      <c r="CBL43" s="135"/>
      <c r="CBM43" s="135"/>
      <c r="CBN43" s="135"/>
      <c r="CBO43" s="135"/>
      <c r="CBP43" s="135"/>
      <c r="CBQ43" s="135"/>
      <c r="CBR43" s="135"/>
      <c r="CBS43" s="135"/>
      <c r="CBT43" s="135"/>
      <c r="CBU43" s="135"/>
      <c r="CBV43" s="135"/>
      <c r="CBW43" s="135"/>
      <c r="CBX43" s="135"/>
      <c r="CBY43" s="135"/>
      <c r="CBZ43" s="135"/>
      <c r="CCA43" s="135"/>
      <c r="CCB43" s="135"/>
      <c r="CCC43" s="135"/>
      <c r="CCD43" s="135"/>
      <c r="CCE43" s="135"/>
      <c r="CCF43" s="135"/>
      <c r="CCG43" s="135"/>
      <c r="CCH43" s="135"/>
      <c r="CCI43" s="135"/>
      <c r="CCJ43" s="135"/>
      <c r="CCK43" s="135"/>
      <c r="CCL43" s="135"/>
      <c r="CCM43" s="135"/>
      <c r="CCN43" s="135"/>
      <c r="CCO43" s="135"/>
      <c r="CCP43" s="135"/>
      <c r="CCQ43" s="135"/>
      <c r="CCR43" s="135"/>
      <c r="CCS43" s="135"/>
      <c r="CCT43" s="135"/>
      <c r="CCU43" s="135"/>
      <c r="CCV43" s="135"/>
      <c r="CCW43" s="135"/>
      <c r="CCX43" s="135"/>
      <c r="CCY43" s="135"/>
      <c r="CCZ43" s="135"/>
      <c r="CDA43" s="135"/>
      <c r="CDB43" s="135"/>
      <c r="CDC43" s="135"/>
      <c r="CDD43" s="135"/>
      <c r="CDE43" s="135"/>
      <c r="CDF43" s="135"/>
      <c r="CDG43" s="135"/>
      <c r="CDH43" s="135"/>
      <c r="CDI43" s="135"/>
      <c r="CDJ43" s="135"/>
      <c r="CDK43" s="135"/>
      <c r="CDL43" s="135"/>
      <c r="CDM43" s="135"/>
      <c r="CDN43" s="135"/>
      <c r="CDO43" s="135"/>
      <c r="CDP43" s="135"/>
      <c r="CDQ43" s="135"/>
      <c r="CDR43" s="135"/>
      <c r="CDS43" s="135"/>
      <c r="CDT43" s="135"/>
      <c r="CDU43" s="135"/>
      <c r="CDV43" s="135"/>
      <c r="CDW43" s="135"/>
      <c r="CDX43" s="135"/>
      <c r="CDY43" s="135"/>
      <c r="CDZ43" s="135"/>
      <c r="CEA43" s="135"/>
      <c r="CEB43" s="135"/>
      <c r="CEC43" s="135"/>
      <c r="CED43" s="135"/>
      <c r="CEE43" s="135"/>
      <c r="CEF43" s="135"/>
      <c r="CEG43" s="135"/>
      <c r="CEH43" s="135"/>
      <c r="CEI43" s="135"/>
      <c r="CEJ43" s="135"/>
      <c r="CEK43" s="135"/>
      <c r="CEL43" s="135"/>
      <c r="CEM43" s="135"/>
      <c r="CEN43" s="135"/>
      <c r="CEO43" s="135"/>
      <c r="CEP43" s="135"/>
      <c r="CEQ43" s="135"/>
      <c r="CER43" s="135"/>
      <c r="CES43" s="135"/>
      <c r="CET43" s="135"/>
      <c r="CEU43" s="135"/>
      <c r="CEV43" s="135"/>
      <c r="CEW43" s="135"/>
      <c r="CEX43" s="135"/>
      <c r="CEY43" s="135"/>
      <c r="CEZ43" s="135"/>
      <c r="CFA43" s="135"/>
      <c r="CFB43" s="135"/>
      <c r="CFC43" s="135"/>
      <c r="CFD43" s="135"/>
      <c r="CFE43" s="135"/>
      <c r="CFF43" s="135"/>
      <c r="CFG43" s="135"/>
      <c r="CFH43" s="135"/>
      <c r="CFI43" s="135"/>
      <c r="CFJ43" s="135"/>
      <c r="CFK43" s="135"/>
      <c r="CFL43" s="135"/>
      <c r="CFM43" s="135"/>
      <c r="CFN43" s="135"/>
      <c r="CFO43" s="135"/>
      <c r="CFP43" s="135"/>
      <c r="CFQ43" s="135"/>
      <c r="CFR43" s="135"/>
      <c r="CFS43" s="135"/>
      <c r="CFT43" s="135"/>
      <c r="CFU43" s="135"/>
      <c r="CFV43" s="135"/>
      <c r="CFW43" s="135"/>
      <c r="CFX43" s="135"/>
      <c r="CFY43" s="135"/>
      <c r="CFZ43" s="135"/>
      <c r="CGA43" s="135"/>
      <c r="CGB43" s="135"/>
      <c r="CGC43" s="135"/>
      <c r="CGD43" s="135"/>
      <c r="CGE43" s="135"/>
      <c r="CGF43" s="135"/>
      <c r="CGG43" s="135"/>
      <c r="CGH43" s="135"/>
      <c r="CGI43" s="135"/>
      <c r="CGJ43" s="135"/>
      <c r="CGK43" s="135"/>
      <c r="CGL43" s="135"/>
      <c r="CGM43" s="135"/>
      <c r="CGN43" s="135"/>
      <c r="CGO43" s="135"/>
      <c r="CGP43" s="135"/>
      <c r="CGQ43" s="135"/>
      <c r="CGR43" s="135"/>
      <c r="CGS43" s="135"/>
      <c r="CGT43" s="135"/>
      <c r="CGU43" s="135"/>
      <c r="CGV43" s="135"/>
      <c r="CGW43" s="135"/>
      <c r="CGX43" s="135"/>
      <c r="CGY43" s="135"/>
      <c r="CGZ43" s="135"/>
      <c r="CHA43" s="135"/>
      <c r="CHB43" s="135"/>
      <c r="CHC43" s="135"/>
      <c r="CHD43" s="135"/>
      <c r="CHE43" s="135"/>
      <c r="CHF43" s="135"/>
      <c r="CHG43" s="135"/>
      <c r="CHH43" s="135"/>
      <c r="CHI43" s="135"/>
      <c r="CHJ43" s="135"/>
      <c r="CHK43" s="135"/>
      <c r="CHL43" s="135"/>
      <c r="CHM43" s="135"/>
      <c r="CHN43" s="135"/>
      <c r="CHO43" s="135"/>
      <c r="CHP43" s="135"/>
      <c r="CHQ43" s="135"/>
      <c r="CHR43" s="135"/>
      <c r="CHS43" s="135"/>
      <c r="CHT43" s="135"/>
      <c r="CHU43" s="135"/>
      <c r="CHV43" s="135"/>
      <c r="CHW43" s="135"/>
      <c r="CHX43" s="135"/>
      <c r="CHY43" s="135"/>
      <c r="CHZ43" s="135"/>
      <c r="CIA43" s="135"/>
      <c r="CIB43" s="135"/>
      <c r="CIC43" s="135"/>
      <c r="CID43" s="135"/>
      <c r="CIE43" s="135"/>
      <c r="CIF43" s="135"/>
      <c r="CIG43" s="135"/>
      <c r="CIH43" s="135"/>
      <c r="CII43" s="135"/>
      <c r="CIJ43" s="135"/>
      <c r="CIK43" s="135"/>
      <c r="CIL43" s="135"/>
      <c r="CIM43" s="135"/>
      <c r="CIN43" s="135"/>
      <c r="CIO43" s="135"/>
      <c r="CIP43" s="135"/>
      <c r="CIQ43" s="135"/>
      <c r="CIR43" s="135"/>
      <c r="CIS43" s="135"/>
      <c r="CIT43" s="135"/>
      <c r="CIU43" s="135"/>
      <c r="CIV43" s="135"/>
      <c r="CIW43" s="135"/>
      <c r="CIX43" s="135"/>
      <c r="CIY43" s="135"/>
      <c r="CIZ43" s="135"/>
      <c r="CJA43" s="135"/>
      <c r="CJB43" s="135"/>
      <c r="CJC43" s="135"/>
      <c r="CJD43" s="135"/>
      <c r="CJE43" s="135"/>
      <c r="CJF43" s="135"/>
      <c r="CJG43" s="135"/>
      <c r="CJH43" s="135"/>
      <c r="CJI43" s="135"/>
      <c r="CJJ43" s="135"/>
      <c r="CJK43" s="135"/>
      <c r="CJL43" s="135"/>
      <c r="CJM43" s="135"/>
      <c r="CJN43" s="135"/>
      <c r="CJO43" s="135"/>
      <c r="CJP43" s="135"/>
      <c r="CJQ43" s="135"/>
      <c r="CJR43" s="135"/>
      <c r="CJS43" s="135"/>
      <c r="CJT43" s="135"/>
      <c r="CJU43" s="135"/>
      <c r="CJV43" s="135"/>
      <c r="CJW43" s="135"/>
      <c r="CJX43" s="135"/>
      <c r="CJY43" s="135"/>
      <c r="CJZ43" s="135"/>
      <c r="CKA43" s="135"/>
      <c r="CKB43" s="135"/>
      <c r="CKC43" s="135"/>
      <c r="CKD43" s="135"/>
      <c r="CKE43" s="135"/>
      <c r="CKF43" s="135"/>
      <c r="CKG43" s="135"/>
      <c r="CKH43" s="135"/>
      <c r="CKI43" s="135"/>
      <c r="CKJ43" s="135"/>
      <c r="CKK43" s="135"/>
      <c r="CKL43" s="135"/>
      <c r="CKM43" s="135"/>
      <c r="CKN43" s="135"/>
      <c r="CKO43" s="135"/>
      <c r="CKP43" s="135"/>
      <c r="CKQ43" s="135"/>
      <c r="CKR43" s="135"/>
      <c r="CKS43" s="135"/>
      <c r="CKT43" s="135"/>
      <c r="CKU43" s="135"/>
      <c r="CKV43" s="135"/>
      <c r="CKW43" s="135"/>
      <c r="CKX43" s="135"/>
      <c r="CKY43" s="135"/>
      <c r="CKZ43" s="135"/>
      <c r="CLA43" s="135"/>
      <c r="CLB43" s="135"/>
      <c r="CLC43" s="135"/>
      <c r="CLD43" s="135"/>
      <c r="CLE43" s="135"/>
      <c r="CLF43" s="135"/>
      <c r="CLG43" s="135"/>
      <c r="CLH43" s="135"/>
      <c r="CLI43" s="135"/>
      <c r="CLJ43" s="135"/>
      <c r="CLK43" s="135"/>
      <c r="CLL43" s="135"/>
      <c r="CLM43" s="135"/>
      <c r="CLN43" s="135"/>
      <c r="CLO43" s="135"/>
      <c r="CLP43" s="135"/>
      <c r="CLQ43" s="135"/>
      <c r="CLR43" s="135"/>
      <c r="CLS43" s="135"/>
      <c r="CLT43" s="135"/>
      <c r="CLU43" s="135"/>
      <c r="CLV43" s="135"/>
      <c r="CLW43" s="135"/>
      <c r="CLX43" s="135"/>
      <c r="CLY43" s="135"/>
      <c r="CLZ43" s="135"/>
      <c r="CMA43" s="135"/>
      <c r="CMB43" s="135"/>
      <c r="CMC43" s="135"/>
      <c r="CMD43" s="135"/>
      <c r="CME43" s="135"/>
      <c r="CMF43" s="135"/>
      <c r="CMG43" s="135"/>
      <c r="CMH43" s="135"/>
      <c r="CMI43" s="135"/>
      <c r="CMJ43" s="135"/>
      <c r="CMK43" s="135"/>
      <c r="CML43" s="135"/>
      <c r="CMM43" s="135"/>
      <c r="CMN43" s="135"/>
      <c r="CMO43" s="135"/>
      <c r="CMP43" s="135"/>
      <c r="CMQ43" s="135"/>
      <c r="CMR43" s="135"/>
      <c r="CMS43" s="135"/>
      <c r="CMT43" s="135"/>
      <c r="CMU43" s="135"/>
      <c r="CMV43" s="135"/>
      <c r="CMW43" s="135"/>
      <c r="CMX43" s="135"/>
      <c r="CMY43" s="135"/>
      <c r="CMZ43" s="135"/>
      <c r="CNA43" s="135"/>
      <c r="CNB43" s="135"/>
      <c r="CNC43" s="135"/>
      <c r="CND43" s="135"/>
      <c r="CNE43" s="135"/>
      <c r="CNF43" s="135"/>
      <c r="CNG43" s="135"/>
      <c r="CNH43" s="135"/>
      <c r="CNI43" s="135"/>
      <c r="CNJ43" s="135"/>
      <c r="CNK43" s="135"/>
      <c r="CNL43" s="135"/>
      <c r="CNM43" s="135"/>
      <c r="CNN43" s="135"/>
      <c r="CNO43" s="135"/>
      <c r="CNP43" s="135"/>
      <c r="CNQ43" s="135"/>
      <c r="CNR43" s="135"/>
      <c r="CNS43" s="135"/>
      <c r="CNT43" s="135"/>
      <c r="CNU43" s="135"/>
      <c r="CNV43" s="135"/>
      <c r="CNW43" s="135"/>
      <c r="CNX43" s="135"/>
      <c r="CNY43" s="135"/>
      <c r="CNZ43" s="135"/>
      <c r="COA43" s="135"/>
      <c r="COB43" s="135"/>
      <c r="COC43" s="135"/>
      <c r="COD43" s="135"/>
      <c r="COE43" s="135"/>
      <c r="COF43" s="135"/>
      <c r="COG43" s="135"/>
      <c r="COH43" s="135"/>
      <c r="COI43" s="135"/>
      <c r="COJ43" s="135"/>
      <c r="COK43" s="135"/>
      <c r="COL43" s="135"/>
      <c r="COM43" s="135"/>
      <c r="CON43" s="135"/>
      <c r="COO43" s="135"/>
      <c r="COP43" s="135"/>
      <c r="COQ43" s="135"/>
      <c r="COR43" s="135"/>
      <c r="COS43" s="135"/>
      <c r="COT43" s="135"/>
      <c r="COU43" s="135"/>
      <c r="COV43" s="135"/>
      <c r="COW43" s="135"/>
      <c r="COX43" s="135"/>
      <c r="COY43" s="135"/>
      <c r="COZ43" s="135"/>
      <c r="CPA43" s="135"/>
      <c r="CPB43" s="135"/>
      <c r="CPC43" s="135"/>
      <c r="CPD43" s="135"/>
      <c r="CPE43" s="135"/>
      <c r="CPF43" s="135"/>
      <c r="CPG43" s="135"/>
      <c r="CPH43" s="135"/>
      <c r="CPI43" s="135"/>
      <c r="CPJ43" s="135"/>
      <c r="CPK43" s="135"/>
      <c r="CPL43" s="135"/>
      <c r="CPM43" s="135"/>
      <c r="CPN43" s="135"/>
      <c r="CPO43" s="135"/>
      <c r="CPP43" s="135"/>
      <c r="CPQ43" s="135"/>
      <c r="CPR43" s="135"/>
      <c r="CPS43" s="135"/>
      <c r="CPT43" s="135"/>
      <c r="CPU43" s="135"/>
      <c r="CPV43" s="135"/>
      <c r="CPW43" s="135"/>
      <c r="CPX43" s="135"/>
      <c r="CPY43" s="135"/>
      <c r="CPZ43" s="135"/>
      <c r="CQA43" s="135"/>
      <c r="CQB43" s="135"/>
      <c r="CQC43" s="135"/>
      <c r="CQD43" s="135"/>
      <c r="CQE43" s="135"/>
      <c r="CQF43" s="135"/>
      <c r="CQG43" s="135"/>
      <c r="CQH43" s="135"/>
      <c r="CQI43" s="135"/>
      <c r="CQJ43" s="135"/>
      <c r="CQK43" s="135"/>
      <c r="CQL43" s="135"/>
      <c r="CQM43" s="135"/>
      <c r="CQN43" s="135"/>
      <c r="CQO43" s="135"/>
      <c r="CQP43" s="135"/>
      <c r="CQQ43" s="135"/>
      <c r="CQR43" s="135"/>
      <c r="CQS43" s="135"/>
      <c r="CQT43" s="135"/>
      <c r="CQU43" s="135"/>
      <c r="CQV43" s="135"/>
      <c r="CQW43" s="135"/>
      <c r="CQX43" s="135"/>
      <c r="CQY43" s="135"/>
      <c r="CQZ43" s="135"/>
      <c r="CRA43" s="135"/>
      <c r="CRB43" s="135"/>
      <c r="CRC43" s="135"/>
      <c r="CRD43" s="135"/>
      <c r="CRE43" s="135"/>
      <c r="CRF43" s="135"/>
      <c r="CRG43" s="135"/>
      <c r="CRH43" s="135"/>
      <c r="CRI43" s="135"/>
      <c r="CRJ43" s="135"/>
      <c r="CRK43" s="135"/>
      <c r="CRL43" s="135"/>
      <c r="CRM43" s="135"/>
      <c r="CRN43" s="135"/>
      <c r="CRO43" s="135"/>
      <c r="CRP43" s="135"/>
      <c r="CRQ43" s="135"/>
      <c r="CRR43" s="135"/>
      <c r="CRS43" s="135"/>
      <c r="CRT43" s="135"/>
      <c r="CRU43" s="135"/>
      <c r="CRV43" s="135"/>
      <c r="CRW43" s="135"/>
      <c r="CRX43" s="135"/>
      <c r="CRY43" s="135"/>
      <c r="CRZ43" s="135"/>
      <c r="CSA43" s="135"/>
      <c r="CSB43" s="135"/>
      <c r="CSC43" s="135"/>
      <c r="CSD43" s="135"/>
      <c r="CSE43" s="135"/>
      <c r="CSF43" s="135"/>
      <c r="CSG43" s="135"/>
      <c r="CSH43" s="135"/>
      <c r="CSI43" s="135"/>
      <c r="CSJ43" s="135"/>
      <c r="CSK43" s="135"/>
      <c r="CSL43" s="135"/>
      <c r="CSM43" s="135"/>
      <c r="CSN43" s="135"/>
      <c r="CSO43" s="135"/>
      <c r="CSP43" s="135"/>
      <c r="CSQ43" s="135"/>
      <c r="CSR43" s="135"/>
      <c r="CSS43" s="135"/>
      <c r="CST43" s="135"/>
      <c r="CSU43" s="135"/>
      <c r="CSV43" s="135"/>
      <c r="CSW43" s="135"/>
      <c r="CSX43" s="135"/>
      <c r="CSY43" s="135"/>
      <c r="CSZ43" s="135"/>
      <c r="CTA43" s="135"/>
      <c r="CTB43" s="135"/>
      <c r="CTC43" s="135"/>
      <c r="CTD43" s="135"/>
      <c r="CTE43" s="135"/>
      <c r="CTF43" s="135"/>
      <c r="CTG43" s="135"/>
      <c r="CTH43" s="135"/>
      <c r="CTI43" s="135"/>
      <c r="CTJ43" s="135"/>
      <c r="CTK43" s="135"/>
      <c r="CTL43" s="135"/>
      <c r="CTM43" s="135"/>
      <c r="CTN43" s="135"/>
      <c r="CTO43" s="135"/>
      <c r="CTP43" s="135"/>
      <c r="CTQ43" s="135"/>
      <c r="CTR43" s="135"/>
      <c r="CTS43" s="135"/>
      <c r="CTT43" s="135"/>
      <c r="CTU43" s="135"/>
      <c r="CTV43" s="135"/>
      <c r="CTW43" s="135"/>
      <c r="CTX43" s="135"/>
      <c r="CTY43" s="135"/>
      <c r="CTZ43" s="135"/>
      <c r="CUA43" s="135"/>
      <c r="CUB43" s="135"/>
      <c r="CUC43" s="135"/>
      <c r="CUD43" s="135"/>
      <c r="CUE43" s="135"/>
      <c r="CUF43" s="135"/>
      <c r="CUG43" s="135"/>
      <c r="CUH43" s="135"/>
      <c r="CUI43" s="135"/>
      <c r="CUJ43" s="135"/>
      <c r="CUK43" s="135"/>
      <c r="CUL43" s="135"/>
      <c r="CUM43" s="135"/>
      <c r="CUN43" s="135"/>
      <c r="CUO43" s="135"/>
      <c r="CUP43" s="135"/>
      <c r="CUQ43" s="135"/>
      <c r="CUR43" s="135"/>
      <c r="CUS43" s="135"/>
      <c r="CUT43" s="135"/>
      <c r="CUU43" s="135"/>
      <c r="CUV43" s="135"/>
      <c r="CUW43" s="135"/>
      <c r="CUX43" s="135"/>
      <c r="CUY43" s="135"/>
      <c r="CUZ43" s="135"/>
      <c r="CVA43" s="135"/>
      <c r="CVB43" s="135"/>
      <c r="CVC43" s="135"/>
      <c r="CVD43" s="135"/>
      <c r="CVE43" s="135"/>
      <c r="CVF43" s="135"/>
      <c r="CVG43" s="135"/>
      <c r="CVH43" s="135"/>
      <c r="CVI43" s="135"/>
      <c r="CVJ43" s="135"/>
      <c r="CVK43" s="135"/>
      <c r="CVL43" s="135"/>
      <c r="CVM43" s="135"/>
      <c r="CVN43" s="135"/>
      <c r="CVO43" s="135"/>
      <c r="CVP43" s="135"/>
      <c r="CVQ43" s="135"/>
      <c r="CVR43" s="135"/>
      <c r="CVS43" s="135"/>
      <c r="CVT43" s="135"/>
      <c r="CVU43" s="135"/>
      <c r="CVV43" s="135"/>
      <c r="CVW43" s="135"/>
      <c r="CVX43" s="135"/>
      <c r="CVY43" s="135"/>
      <c r="CVZ43" s="135"/>
      <c r="CWA43" s="135"/>
      <c r="CWB43" s="135"/>
      <c r="CWC43" s="135"/>
      <c r="CWD43" s="135"/>
      <c r="CWE43" s="135"/>
      <c r="CWF43" s="135"/>
      <c r="CWG43" s="135"/>
      <c r="CWH43" s="135"/>
      <c r="CWI43" s="135"/>
      <c r="CWJ43" s="135"/>
      <c r="CWK43" s="135"/>
      <c r="CWL43" s="135"/>
      <c r="CWM43" s="135"/>
      <c r="CWN43" s="135"/>
      <c r="CWO43" s="135"/>
      <c r="CWP43" s="135"/>
      <c r="CWQ43" s="135"/>
      <c r="CWR43" s="135"/>
      <c r="CWS43" s="135"/>
      <c r="CWT43" s="135"/>
      <c r="CWU43" s="135"/>
      <c r="CWV43" s="135"/>
      <c r="CWW43" s="135"/>
      <c r="CWX43" s="135"/>
      <c r="CWY43" s="135"/>
      <c r="CWZ43" s="135"/>
      <c r="CXA43" s="135"/>
      <c r="CXB43" s="135"/>
      <c r="CXC43" s="135"/>
      <c r="CXD43" s="135"/>
      <c r="CXE43" s="135"/>
      <c r="CXF43" s="135"/>
      <c r="CXG43" s="135"/>
      <c r="CXH43" s="135"/>
      <c r="CXI43" s="135"/>
      <c r="CXJ43" s="135"/>
      <c r="CXK43" s="135"/>
      <c r="CXL43" s="135"/>
      <c r="CXM43" s="135"/>
      <c r="CXN43" s="135"/>
      <c r="CXO43" s="135"/>
      <c r="CXP43" s="135"/>
      <c r="CXQ43" s="135"/>
      <c r="CXR43" s="135"/>
      <c r="CXS43" s="135"/>
      <c r="CXT43" s="135"/>
      <c r="CXU43" s="135"/>
      <c r="CXV43" s="135"/>
      <c r="CXW43" s="135"/>
      <c r="CXX43" s="135"/>
      <c r="CXY43" s="135"/>
      <c r="CXZ43" s="135"/>
      <c r="CYA43" s="135"/>
      <c r="CYB43" s="135"/>
      <c r="CYC43" s="135"/>
      <c r="CYD43" s="135"/>
      <c r="CYE43" s="135"/>
      <c r="CYF43" s="135"/>
      <c r="CYG43" s="135"/>
      <c r="CYH43" s="135"/>
      <c r="CYI43" s="135"/>
      <c r="CYJ43" s="135"/>
      <c r="CYK43" s="135"/>
      <c r="CYL43" s="135"/>
      <c r="CYM43" s="135"/>
      <c r="CYN43" s="135"/>
      <c r="CYO43" s="135"/>
      <c r="CYP43" s="135"/>
      <c r="CYQ43" s="135"/>
      <c r="CYR43" s="135"/>
      <c r="CYS43" s="135"/>
      <c r="CYT43" s="135"/>
      <c r="CYU43" s="135"/>
      <c r="CYV43" s="135"/>
      <c r="CYW43" s="135"/>
      <c r="CYX43" s="135"/>
      <c r="CYY43" s="135"/>
      <c r="CYZ43" s="135"/>
      <c r="CZA43" s="135"/>
      <c r="CZB43" s="135"/>
      <c r="CZC43" s="135"/>
      <c r="CZD43" s="135"/>
      <c r="CZE43" s="135"/>
      <c r="CZF43" s="135"/>
      <c r="CZG43" s="135"/>
      <c r="CZH43" s="135"/>
      <c r="CZI43" s="135"/>
      <c r="CZJ43" s="135"/>
      <c r="CZK43" s="135"/>
      <c r="CZL43" s="135"/>
      <c r="CZM43" s="135"/>
      <c r="CZN43" s="135"/>
      <c r="CZO43" s="135"/>
      <c r="CZP43" s="135"/>
      <c r="CZQ43" s="135"/>
      <c r="CZR43" s="135"/>
      <c r="CZS43" s="135"/>
      <c r="CZT43" s="135"/>
      <c r="CZU43" s="135"/>
      <c r="CZV43" s="135"/>
      <c r="CZW43" s="135"/>
      <c r="CZX43" s="135"/>
      <c r="CZY43" s="135"/>
      <c r="CZZ43" s="135"/>
      <c r="DAA43" s="135"/>
      <c r="DAB43" s="135"/>
      <c r="DAC43" s="135"/>
      <c r="DAD43" s="135"/>
      <c r="DAE43" s="135"/>
      <c r="DAF43" s="135"/>
      <c r="DAG43" s="135"/>
      <c r="DAH43" s="135"/>
      <c r="DAI43" s="135"/>
      <c r="DAJ43" s="135"/>
      <c r="DAK43" s="135"/>
      <c r="DAL43" s="135"/>
      <c r="DAM43" s="135"/>
      <c r="DAN43" s="135"/>
      <c r="DAO43" s="135"/>
      <c r="DAP43" s="135"/>
      <c r="DAQ43" s="135"/>
      <c r="DAR43" s="135"/>
      <c r="DAS43" s="135"/>
      <c r="DAT43" s="135"/>
      <c r="DAU43" s="135"/>
      <c r="DAV43" s="135"/>
      <c r="DAW43" s="135"/>
      <c r="DAX43" s="135"/>
      <c r="DAY43" s="135"/>
      <c r="DAZ43" s="135"/>
      <c r="DBA43" s="135"/>
      <c r="DBB43" s="135"/>
      <c r="DBC43" s="135"/>
      <c r="DBD43" s="135"/>
      <c r="DBE43" s="135"/>
      <c r="DBF43" s="135"/>
      <c r="DBG43" s="135"/>
      <c r="DBH43" s="135"/>
      <c r="DBI43" s="135"/>
      <c r="DBJ43" s="135"/>
      <c r="DBK43" s="135"/>
      <c r="DBL43" s="135"/>
      <c r="DBM43" s="135"/>
      <c r="DBN43" s="135"/>
      <c r="DBO43" s="135"/>
      <c r="DBP43" s="135"/>
      <c r="DBQ43" s="135"/>
      <c r="DBR43" s="135"/>
      <c r="DBS43" s="135"/>
      <c r="DBT43" s="135"/>
      <c r="DBU43" s="135"/>
      <c r="DBV43" s="135"/>
      <c r="DBW43" s="135"/>
      <c r="DBX43" s="135"/>
      <c r="DBY43" s="135"/>
      <c r="DBZ43" s="135"/>
      <c r="DCA43" s="135"/>
      <c r="DCB43" s="135"/>
      <c r="DCC43" s="135"/>
      <c r="DCD43" s="135"/>
      <c r="DCE43" s="135"/>
      <c r="DCF43" s="135"/>
      <c r="DCG43" s="135"/>
      <c r="DCH43" s="135"/>
      <c r="DCI43" s="135"/>
      <c r="DCJ43" s="135"/>
      <c r="DCK43" s="135"/>
      <c r="DCL43" s="135"/>
      <c r="DCM43" s="135"/>
      <c r="DCN43" s="135"/>
      <c r="DCO43" s="135"/>
      <c r="DCP43" s="135"/>
      <c r="DCQ43" s="135"/>
      <c r="DCR43" s="135"/>
      <c r="DCS43" s="135"/>
      <c r="DCT43" s="135"/>
      <c r="DCU43" s="135"/>
      <c r="DCV43" s="135"/>
      <c r="DCW43" s="135"/>
      <c r="DCX43" s="135"/>
      <c r="DCY43" s="135"/>
      <c r="DCZ43" s="135"/>
      <c r="DDA43" s="135"/>
      <c r="DDB43" s="135"/>
      <c r="DDC43" s="135"/>
      <c r="DDD43" s="135"/>
      <c r="DDE43" s="135"/>
      <c r="DDF43" s="135"/>
      <c r="DDG43" s="135"/>
      <c r="DDH43" s="135"/>
      <c r="DDI43" s="135"/>
      <c r="DDJ43" s="135"/>
      <c r="DDK43" s="135"/>
      <c r="DDL43" s="135"/>
      <c r="DDM43" s="135"/>
      <c r="DDN43" s="135"/>
      <c r="DDO43" s="135"/>
      <c r="DDP43" s="135"/>
      <c r="DDQ43" s="135"/>
      <c r="DDR43" s="135"/>
      <c r="DDS43" s="135"/>
      <c r="DDT43" s="135"/>
      <c r="DDU43" s="135"/>
      <c r="DDV43" s="135"/>
      <c r="DDW43" s="135"/>
      <c r="DDX43" s="135"/>
      <c r="DDY43" s="135"/>
      <c r="DDZ43" s="135"/>
      <c r="DEA43" s="135"/>
      <c r="DEB43" s="135"/>
      <c r="DEC43" s="135"/>
      <c r="DED43" s="135"/>
      <c r="DEE43" s="135"/>
      <c r="DEF43" s="135"/>
      <c r="DEG43" s="135"/>
      <c r="DEH43" s="135"/>
      <c r="DEI43" s="135"/>
      <c r="DEJ43" s="135"/>
      <c r="DEK43" s="135"/>
      <c r="DEL43" s="135"/>
      <c r="DEM43" s="135"/>
      <c r="DEN43" s="135"/>
      <c r="DEO43" s="135"/>
      <c r="DEP43" s="135"/>
      <c r="DEQ43" s="135"/>
      <c r="DER43" s="135"/>
      <c r="DES43" s="135"/>
      <c r="DET43" s="135"/>
      <c r="DEU43" s="135"/>
      <c r="DEV43" s="135"/>
      <c r="DEW43" s="135"/>
      <c r="DEX43" s="135"/>
      <c r="DEY43" s="135"/>
      <c r="DEZ43" s="135"/>
      <c r="DFA43" s="135"/>
      <c r="DFB43" s="135"/>
      <c r="DFC43" s="135"/>
      <c r="DFD43" s="135"/>
      <c r="DFE43" s="135"/>
      <c r="DFF43" s="135"/>
      <c r="DFG43" s="135"/>
      <c r="DFH43" s="135"/>
      <c r="DFI43" s="135"/>
      <c r="DFJ43" s="135"/>
      <c r="DFK43" s="135"/>
      <c r="DFL43" s="135"/>
      <c r="DFM43" s="135"/>
      <c r="DFN43" s="135"/>
      <c r="DFO43" s="135"/>
      <c r="DFP43" s="135"/>
      <c r="DFQ43" s="135"/>
      <c r="DFR43" s="135"/>
      <c r="DFS43" s="135"/>
      <c r="DFT43" s="135"/>
      <c r="DFU43" s="135"/>
      <c r="DFV43" s="135"/>
      <c r="DFW43" s="135"/>
      <c r="DFX43" s="135"/>
      <c r="DFY43" s="135"/>
      <c r="DFZ43" s="135"/>
      <c r="DGA43" s="135"/>
      <c r="DGB43" s="135"/>
      <c r="DGC43" s="135"/>
      <c r="DGD43" s="135"/>
      <c r="DGE43" s="135"/>
      <c r="DGF43" s="135"/>
      <c r="DGG43" s="135"/>
      <c r="DGH43" s="135"/>
      <c r="DGI43" s="135"/>
      <c r="DGJ43" s="135"/>
      <c r="DGK43" s="135"/>
      <c r="DGL43" s="135"/>
      <c r="DGM43" s="135"/>
      <c r="DGN43" s="135"/>
      <c r="DGO43" s="135"/>
      <c r="DGP43" s="135"/>
      <c r="DGQ43" s="135"/>
      <c r="DGR43" s="135"/>
      <c r="DGS43" s="135"/>
      <c r="DGT43" s="135"/>
      <c r="DGU43" s="135"/>
      <c r="DGV43" s="135"/>
      <c r="DGW43" s="135"/>
      <c r="DGX43" s="135"/>
      <c r="DGY43" s="135"/>
      <c r="DGZ43" s="135"/>
      <c r="DHA43" s="135"/>
      <c r="DHB43" s="135"/>
      <c r="DHC43" s="135"/>
      <c r="DHD43" s="135"/>
      <c r="DHE43" s="135"/>
      <c r="DHF43" s="135"/>
      <c r="DHG43" s="135"/>
      <c r="DHH43" s="135"/>
      <c r="DHI43" s="135"/>
      <c r="DHJ43" s="135"/>
      <c r="DHK43" s="135"/>
      <c r="DHL43" s="135"/>
      <c r="DHM43" s="135"/>
      <c r="DHN43" s="135"/>
      <c r="DHO43" s="135"/>
      <c r="DHP43" s="135"/>
      <c r="DHQ43" s="135"/>
      <c r="DHR43" s="135"/>
      <c r="DHS43" s="135"/>
      <c r="DHT43" s="135"/>
      <c r="DHU43" s="135"/>
      <c r="DHV43" s="135"/>
      <c r="DHW43" s="135"/>
      <c r="DHX43" s="135"/>
      <c r="DHY43" s="135"/>
      <c r="DHZ43" s="135"/>
      <c r="DIA43" s="135"/>
      <c r="DIB43" s="135"/>
      <c r="DIC43" s="135"/>
      <c r="DID43" s="135"/>
      <c r="DIE43" s="135"/>
      <c r="DIF43" s="135"/>
      <c r="DIG43" s="135"/>
      <c r="DIH43" s="135"/>
      <c r="DII43" s="135"/>
      <c r="DIJ43" s="135"/>
      <c r="DIK43" s="135"/>
      <c r="DIL43" s="135"/>
      <c r="DIM43" s="135"/>
      <c r="DIN43" s="135"/>
      <c r="DIO43" s="135"/>
      <c r="DIP43" s="135"/>
      <c r="DIQ43" s="135"/>
      <c r="DIR43" s="135"/>
      <c r="DIS43" s="135"/>
      <c r="DIT43" s="135"/>
      <c r="DIU43" s="135"/>
      <c r="DIV43" s="135"/>
      <c r="DIW43" s="135"/>
      <c r="DIX43" s="135"/>
      <c r="DIY43" s="135"/>
      <c r="DIZ43" s="135"/>
      <c r="DJA43" s="135"/>
      <c r="DJB43" s="135"/>
      <c r="DJC43" s="135"/>
      <c r="DJD43" s="135"/>
      <c r="DJE43" s="135"/>
      <c r="DJF43" s="135"/>
      <c r="DJG43" s="135"/>
      <c r="DJH43" s="135"/>
      <c r="DJI43" s="135"/>
      <c r="DJJ43" s="135"/>
      <c r="DJK43" s="135"/>
      <c r="DJL43" s="135"/>
      <c r="DJM43" s="135"/>
      <c r="DJN43" s="135"/>
      <c r="DJO43" s="135"/>
      <c r="DJP43" s="135"/>
      <c r="DJQ43" s="135"/>
      <c r="DJR43" s="135"/>
      <c r="DJS43" s="135"/>
      <c r="DJT43" s="135"/>
      <c r="DJU43" s="135"/>
      <c r="DJV43" s="135"/>
      <c r="DJW43" s="135"/>
      <c r="DJX43" s="135"/>
      <c r="DJY43" s="135"/>
      <c r="DJZ43" s="135"/>
      <c r="DKA43" s="135"/>
      <c r="DKB43" s="135"/>
      <c r="DKC43" s="135"/>
      <c r="DKD43" s="135"/>
      <c r="DKE43" s="135"/>
      <c r="DKF43" s="135"/>
      <c r="DKG43" s="135"/>
      <c r="DKH43" s="135"/>
      <c r="DKI43" s="135"/>
      <c r="DKJ43" s="135"/>
      <c r="DKK43" s="135"/>
      <c r="DKL43" s="135"/>
      <c r="DKM43" s="135"/>
      <c r="DKN43" s="135"/>
      <c r="DKO43" s="135"/>
      <c r="DKP43" s="135"/>
      <c r="DKQ43" s="135"/>
      <c r="DKR43" s="135"/>
      <c r="DKS43" s="135"/>
      <c r="DKT43" s="135"/>
      <c r="DKU43" s="135"/>
      <c r="DKV43" s="135"/>
      <c r="DKW43" s="135"/>
      <c r="DKX43" s="135"/>
      <c r="DKY43" s="135"/>
      <c r="DKZ43" s="135"/>
      <c r="DLA43" s="135"/>
      <c r="DLB43" s="135"/>
      <c r="DLC43" s="135"/>
      <c r="DLD43" s="135"/>
      <c r="DLE43" s="135"/>
      <c r="DLF43" s="135"/>
      <c r="DLG43" s="135"/>
      <c r="DLH43" s="135"/>
      <c r="DLI43" s="135"/>
      <c r="DLJ43" s="135"/>
      <c r="DLK43" s="135"/>
      <c r="DLL43" s="135"/>
      <c r="DLM43" s="135"/>
      <c r="DLN43" s="135"/>
      <c r="DLO43" s="135"/>
      <c r="DLP43" s="135"/>
      <c r="DLQ43" s="135"/>
      <c r="DLR43" s="135"/>
      <c r="DLS43" s="135"/>
      <c r="DLT43" s="135"/>
      <c r="DLU43" s="135"/>
      <c r="DLV43" s="135"/>
      <c r="DLW43" s="135"/>
      <c r="DLX43" s="135"/>
      <c r="DLY43" s="135"/>
      <c r="DLZ43" s="135"/>
      <c r="DMA43" s="135"/>
      <c r="DMB43" s="135"/>
      <c r="DMC43" s="135"/>
      <c r="DMD43" s="135"/>
      <c r="DME43" s="135"/>
      <c r="DMF43" s="135"/>
      <c r="DMG43" s="135"/>
      <c r="DMH43" s="135"/>
      <c r="DMI43" s="135"/>
      <c r="DMJ43" s="135"/>
      <c r="DMK43" s="135"/>
      <c r="DML43" s="135"/>
      <c r="DMM43" s="135"/>
      <c r="DMN43" s="135"/>
      <c r="DMO43" s="135"/>
      <c r="DMP43" s="135"/>
      <c r="DMQ43" s="135"/>
      <c r="DMR43" s="135"/>
      <c r="DMS43" s="135"/>
      <c r="DMT43" s="135"/>
      <c r="DMU43" s="135"/>
      <c r="DMV43" s="135"/>
      <c r="DMW43" s="135"/>
      <c r="DMX43" s="135"/>
      <c r="DMY43" s="135"/>
      <c r="DMZ43" s="135"/>
      <c r="DNA43" s="135"/>
      <c r="DNB43" s="135"/>
      <c r="DNC43" s="135"/>
      <c r="DND43" s="135"/>
      <c r="DNE43" s="135"/>
      <c r="DNF43" s="135"/>
      <c r="DNG43" s="135"/>
      <c r="DNH43" s="135"/>
      <c r="DNI43" s="135"/>
      <c r="DNJ43" s="135"/>
      <c r="DNK43" s="135"/>
      <c r="DNL43" s="135"/>
      <c r="DNM43" s="135"/>
      <c r="DNN43" s="135"/>
      <c r="DNO43" s="135"/>
      <c r="DNP43" s="135"/>
      <c r="DNQ43" s="135"/>
      <c r="DNR43" s="135"/>
      <c r="DNS43" s="135"/>
      <c r="DNT43" s="135"/>
      <c r="DNU43" s="135"/>
      <c r="DNV43" s="135"/>
      <c r="DNW43" s="135"/>
      <c r="DNX43" s="135"/>
      <c r="DNY43" s="135"/>
      <c r="DNZ43" s="135"/>
      <c r="DOA43" s="135"/>
      <c r="DOB43" s="135"/>
      <c r="DOC43" s="135"/>
      <c r="DOD43" s="135"/>
      <c r="DOE43" s="135"/>
      <c r="DOF43" s="135"/>
      <c r="DOG43" s="135"/>
      <c r="DOH43" s="135"/>
      <c r="DOI43" s="135"/>
      <c r="DOJ43" s="135"/>
      <c r="DOK43" s="135"/>
      <c r="DOL43" s="135"/>
      <c r="DOM43" s="135"/>
      <c r="DON43" s="135"/>
      <c r="DOO43" s="135"/>
      <c r="DOP43" s="135"/>
      <c r="DOQ43" s="135"/>
      <c r="DOR43" s="135"/>
      <c r="DOS43" s="135"/>
      <c r="DOT43" s="135"/>
      <c r="DOU43" s="135"/>
      <c r="DOV43" s="135"/>
      <c r="DOW43" s="135"/>
      <c r="DOX43" s="135"/>
      <c r="DOY43" s="135"/>
      <c r="DOZ43" s="135"/>
      <c r="DPA43" s="135"/>
      <c r="DPB43" s="135"/>
      <c r="DPC43" s="135"/>
      <c r="DPD43" s="135"/>
      <c r="DPE43" s="135"/>
      <c r="DPF43" s="135"/>
      <c r="DPG43" s="135"/>
      <c r="DPH43" s="135"/>
      <c r="DPI43" s="135"/>
      <c r="DPJ43" s="135"/>
      <c r="DPK43" s="135"/>
      <c r="DPL43" s="135"/>
      <c r="DPM43" s="135"/>
      <c r="DPN43" s="135"/>
      <c r="DPO43" s="135"/>
      <c r="DPP43" s="135"/>
      <c r="DPQ43" s="135"/>
      <c r="DPR43" s="135"/>
      <c r="DPS43" s="135"/>
      <c r="DPT43" s="135"/>
      <c r="DPU43" s="135"/>
      <c r="DPV43" s="135"/>
      <c r="DPW43" s="135"/>
      <c r="DPX43" s="135"/>
      <c r="DPY43" s="135"/>
      <c r="DPZ43" s="135"/>
      <c r="DQA43" s="135"/>
      <c r="DQB43" s="135"/>
      <c r="DQC43" s="135"/>
      <c r="DQD43" s="135"/>
      <c r="DQE43" s="135"/>
      <c r="DQF43" s="135"/>
      <c r="DQG43" s="135"/>
      <c r="DQH43" s="135"/>
      <c r="DQI43" s="135"/>
      <c r="DQJ43" s="135"/>
      <c r="DQK43" s="135"/>
      <c r="DQL43" s="135"/>
      <c r="DQM43" s="135"/>
      <c r="DQN43" s="135"/>
      <c r="DQO43" s="135"/>
      <c r="DQP43" s="135"/>
      <c r="DQQ43" s="135"/>
      <c r="DQR43" s="135"/>
      <c r="DQS43" s="135"/>
      <c r="DQT43" s="135"/>
      <c r="DQU43" s="135"/>
      <c r="DQV43" s="135"/>
      <c r="DQW43" s="135"/>
      <c r="DQX43" s="135"/>
      <c r="DQY43" s="135"/>
      <c r="DQZ43" s="135"/>
      <c r="DRA43" s="135"/>
      <c r="DRB43" s="135"/>
      <c r="DRC43" s="135"/>
      <c r="DRD43" s="135"/>
      <c r="DRE43" s="135"/>
      <c r="DRF43" s="135"/>
      <c r="DRG43" s="135"/>
      <c r="DRH43" s="135"/>
      <c r="DRI43" s="135"/>
      <c r="DRJ43" s="135"/>
      <c r="DRK43" s="135"/>
      <c r="DRL43" s="135"/>
      <c r="DRM43" s="135"/>
      <c r="DRN43" s="135"/>
      <c r="DRO43" s="135"/>
      <c r="DRP43" s="135"/>
      <c r="DRQ43" s="135"/>
      <c r="DRR43" s="135"/>
      <c r="DRS43" s="135"/>
      <c r="DRT43" s="135"/>
      <c r="DRU43" s="135"/>
      <c r="DRV43" s="135"/>
      <c r="DRW43" s="135"/>
      <c r="DRX43" s="135"/>
      <c r="DRY43" s="135"/>
      <c r="DRZ43" s="135"/>
      <c r="DSA43" s="135"/>
      <c r="DSB43" s="135"/>
      <c r="DSC43" s="135"/>
      <c r="DSD43" s="135"/>
      <c r="DSE43" s="135"/>
      <c r="DSF43" s="135"/>
      <c r="DSG43" s="135"/>
      <c r="DSH43" s="135"/>
      <c r="DSI43" s="135"/>
      <c r="DSJ43" s="135"/>
      <c r="DSK43" s="135"/>
      <c r="DSL43" s="135"/>
      <c r="DSM43" s="135"/>
      <c r="DSN43" s="135"/>
      <c r="DSO43" s="135"/>
      <c r="DSP43" s="135"/>
      <c r="DSQ43" s="135"/>
      <c r="DSR43" s="135"/>
      <c r="DSS43" s="135"/>
      <c r="DST43" s="135"/>
      <c r="DSU43" s="135"/>
      <c r="DSV43" s="135"/>
      <c r="DSW43" s="135"/>
      <c r="DSX43" s="135"/>
      <c r="DSY43" s="135"/>
      <c r="DSZ43" s="135"/>
      <c r="DTA43" s="135"/>
      <c r="DTB43" s="135"/>
      <c r="DTC43" s="135"/>
      <c r="DTD43" s="135"/>
      <c r="DTE43" s="135"/>
      <c r="DTF43" s="135"/>
      <c r="DTG43" s="135"/>
      <c r="DTH43" s="135"/>
      <c r="DTI43" s="135"/>
      <c r="DTJ43" s="135"/>
      <c r="DTK43" s="135"/>
      <c r="DTL43" s="135"/>
      <c r="DTM43" s="135"/>
      <c r="DTN43" s="135"/>
      <c r="DTO43" s="135"/>
      <c r="DTP43" s="135"/>
      <c r="DTQ43" s="135"/>
      <c r="DTR43" s="135"/>
      <c r="DTS43" s="135"/>
      <c r="DTT43" s="135"/>
      <c r="DTU43" s="135"/>
      <c r="DTV43" s="135"/>
      <c r="DTW43" s="135"/>
      <c r="DTX43" s="135"/>
      <c r="DTY43" s="135"/>
      <c r="DTZ43" s="135"/>
      <c r="DUA43" s="135"/>
      <c r="DUB43" s="135"/>
      <c r="DUC43" s="135"/>
      <c r="DUD43" s="135"/>
      <c r="DUE43" s="135"/>
      <c r="DUF43" s="135"/>
      <c r="DUG43" s="135"/>
      <c r="DUH43" s="135"/>
      <c r="DUI43" s="135"/>
      <c r="DUJ43" s="135"/>
      <c r="DUK43" s="135"/>
      <c r="DUL43" s="135"/>
      <c r="DUM43" s="135"/>
      <c r="DUN43" s="135"/>
      <c r="DUO43" s="135"/>
      <c r="DUP43" s="135"/>
      <c r="DUQ43" s="135"/>
      <c r="DUR43" s="135"/>
      <c r="DUS43" s="135"/>
      <c r="DUT43" s="135"/>
      <c r="DUU43" s="135"/>
      <c r="DUV43" s="135"/>
      <c r="DUW43" s="135"/>
      <c r="DUX43" s="135"/>
      <c r="DUY43" s="135"/>
      <c r="DUZ43" s="135"/>
      <c r="DVA43" s="135"/>
      <c r="DVB43" s="135"/>
      <c r="DVC43" s="135"/>
      <c r="DVD43" s="135"/>
      <c r="DVE43" s="135"/>
      <c r="DVF43" s="135"/>
      <c r="DVG43" s="135"/>
      <c r="DVH43" s="135"/>
      <c r="DVI43" s="135"/>
      <c r="DVJ43" s="135"/>
      <c r="DVK43" s="135"/>
      <c r="DVL43" s="135"/>
      <c r="DVM43" s="135"/>
      <c r="DVN43" s="135"/>
      <c r="DVO43" s="135"/>
      <c r="DVP43" s="135"/>
      <c r="DVQ43" s="135"/>
      <c r="DVR43" s="135"/>
      <c r="DVS43" s="135"/>
      <c r="DVT43" s="135"/>
      <c r="DVU43" s="135"/>
      <c r="DVV43" s="135"/>
      <c r="DVW43" s="135"/>
      <c r="DVX43" s="135"/>
      <c r="DVY43" s="135"/>
      <c r="DVZ43" s="135"/>
      <c r="DWA43" s="135"/>
      <c r="DWB43" s="135"/>
      <c r="DWC43" s="135"/>
      <c r="DWD43" s="135"/>
      <c r="DWE43" s="135"/>
      <c r="DWF43" s="135"/>
      <c r="DWG43" s="135"/>
      <c r="DWH43" s="135"/>
      <c r="DWI43" s="135"/>
      <c r="DWJ43" s="135"/>
      <c r="DWK43" s="135"/>
      <c r="DWL43" s="135"/>
      <c r="DWM43" s="135"/>
      <c r="DWN43" s="135"/>
      <c r="DWO43" s="135"/>
      <c r="DWP43" s="135"/>
      <c r="DWQ43" s="135"/>
      <c r="DWR43" s="135"/>
      <c r="DWS43" s="135"/>
      <c r="DWT43" s="135"/>
      <c r="DWU43" s="135"/>
      <c r="DWV43" s="135"/>
      <c r="DWW43" s="135"/>
      <c r="DWX43" s="135"/>
      <c r="DWY43" s="135"/>
      <c r="DWZ43" s="135"/>
      <c r="DXA43" s="135"/>
      <c r="DXB43" s="135"/>
      <c r="DXC43" s="135"/>
      <c r="DXD43" s="135"/>
      <c r="DXE43" s="135"/>
      <c r="DXF43" s="135"/>
      <c r="DXG43" s="135"/>
      <c r="DXH43" s="135"/>
      <c r="DXI43" s="135"/>
      <c r="DXJ43" s="135"/>
      <c r="DXK43" s="135"/>
      <c r="DXL43" s="135"/>
      <c r="DXM43" s="135"/>
      <c r="DXN43" s="135"/>
      <c r="DXO43" s="135"/>
      <c r="DXP43" s="135"/>
      <c r="DXQ43" s="135"/>
      <c r="DXR43" s="135"/>
      <c r="DXS43" s="135"/>
      <c r="DXT43" s="135"/>
      <c r="DXU43" s="135"/>
      <c r="DXV43" s="135"/>
      <c r="DXW43" s="135"/>
      <c r="DXX43" s="135"/>
      <c r="DXY43" s="135"/>
      <c r="DXZ43" s="135"/>
      <c r="DYA43" s="135"/>
      <c r="DYB43" s="135"/>
      <c r="DYC43" s="135"/>
      <c r="DYD43" s="135"/>
      <c r="DYE43" s="135"/>
      <c r="DYF43" s="135"/>
      <c r="DYG43" s="135"/>
      <c r="DYH43" s="135"/>
      <c r="DYI43" s="135"/>
      <c r="DYJ43" s="135"/>
      <c r="DYK43" s="135"/>
      <c r="DYL43" s="135"/>
      <c r="DYM43" s="135"/>
      <c r="DYN43" s="135"/>
      <c r="DYO43" s="135"/>
      <c r="DYP43" s="135"/>
      <c r="DYQ43" s="135"/>
      <c r="DYR43" s="135"/>
      <c r="DYS43" s="135"/>
      <c r="DYT43" s="135"/>
      <c r="DYU43" s="135"/>
      <c r="DYV43" s="135"/>
      <c r="DYW43" s="135"/>
      <c r="DYX43" s="135"/>
      <c r="DYY43" s="135"/>
      <c r="DYZ43" s="135"/>
      <c r="DZA43" s="135"/>
      <c r="DZB43" s="135"/>
      <c r="DZC43" s="135"/>
      <c r="DZD43" s="135"/>
      <c r="DZE43" s="135"/>
      <c r="DZF43" s="135"/>
      <c r="DZG43" s="135"/>
      <c r="DZH43" s="135"/>
      <c r="DZI43" s="135"/>
      <c r="DZJ43" s="135"/>
      <c r="DZK43" s="135"/>
      <c r="DZL43" s="135"/>
      <c r="DZM43" s="135"/>
      <c r="DZN43" s="135"/>
      <c r="DZO43" s="135"/>
      <c r="DZP43" s="135"/>
      <c r="DZQ43" s="135"/>
      <c r="DZR43" s="135"/>
      <c r="DZS43" s="135"/>
      <c r="DZT43" s="135"/>
      <c r="DZU43" s="135"/>
      <c r="DZV43" s="135"/>
      <c r="DZW43" s="135"/>
      <c r="DZX43" s="135"/>
      <c r="DZY43" s="135"/>
      <c r="DZZ43" s="135"/>
      <c r="EAA43" s="135"/>
      <c r="EAB43" s="135"/>
      <c r="EAC43" s="135"/>
      <c r="EAD43" s="135"/>
      <c r="EAE43" s="135"/>
      <c r="EAF43" s="135"/>
      <c r="EAG43" s="135"/>
      <c r="EAH43" s="135"/>
      <c r="EAI43" s="135"/>
      <c r="EAJ43" s="135"/>
      <c r="EAK43" s="135"/>
      <c r="EAL43" s="135"/>
      <c r="EAM43" s="135"/>
      <c r="EAN43" s="135"/>
      <c r="EAO43" s="135"/>
      <c r="EAP43" s="135"/>
      <c r="EAQ43" s="135"/>
      <c r="EAR43" s="135"/>
      <c r="EAS43" s="135"/>
      <c r="EAT43" s="135"/>
      <c r="EAU43" s="135"/>
      <c r="EAV43" s="135"/>
      <c r="EAW43" s="135"/>
      <c r="EAX43" s="135"/>
      <c r="EAY43" s="135"/>
      <c r="EAZ43" s="135"/>
      <c r="EBA43" s="135"/>
      <c r="EBB43" s="135"/>
      <c r="EBC43" s="135"/>
      <c r="EBD43" s="135"/>
      <c r="EBE43" s="135"/>
      <c r="EBF43" s="135"/>
      <c r="EBG43" s="135"/>
      <c r="EBH43" s="135"/>
      <c r="EBI43" s="135"/>
      <c r="EBJ43" s="135"/>
      <c r="EBK43" s="135"/>
      <c r="EBL43" s="135"/>
      <c r="EBM43" s="135"/>
      <c r="EBN43" s="135"/>
      <c r="EBO43" s="135"/>
      <c r="EBP43" s="135"/>
      <c r="EBQ43" s="135"/>
      <c r="EBR43" s="135"/>
      <c r="EBS43" s="135"/>
      <c r="EBT43" s="135"/>
      <c r="EBU43" s="135"/>
      <c r="EBV43" s="135"/>
      <c r="EBW43" s="135"/>
      <c r="EBX43" s="135"/>
      <c r="EBY43" s="135"/>
      <c r="EBZ43" s="135"/>
      <c r="ECA43" s="135"/>
      <c r="ECB43" s="135"/>
      <c r="ECC43" s="135"/>
      <c r="ECD43" s="135"/>
      <c r="ECE43" s="135"/>
      <c r="ECF43" s="135"/>
      <c r="ECG43" s="135"/>
      <c r="ECH43" s="135"/>
      <c r="ECI43" s="135"/>
      <c r="ECJ43" s="135"/>
      <c r="ECK43" s="135"/>
      <c r="ECL43" s="135"/>
      <c r="ECM43" s="135"/>
      <c r="ECN43" s="135"/>
      <c r="ECO43" s="135"/>
      <c r="ECP43" s="135"/>
      <c r="ECQ43" s="135"/>
      <c r="ECR43" s="135"/>
      <c r="ECS43" s="135"/>
      <c r="ECT43" s="135"/>
      <c r="ECU43" s="135"/>
      <c r="ECV43" s="135"/>
      <c r="ECW43" s="135"/>
      <c r="ECX43" s="135"/>
      <c r="ECY43" s="135"/>
      <c r="ECZ43" s="135"/>
      <c r="EDA43" s="135"/>
      <c r="EDB43" s="135"/>
      <c r="EDC43" s="135"/>
      <c r="EDD43" s="135"/>
      <c r="EDE43" s="135"/>
      <c r="EDF43" s="135"/>
      <c r="EDG43" s="135"/>
      <c r="EDH43" s="135"/>
      <c r="EDI43" s="135"/>
      <c r="EDJ43" s="135"/>
      <c r="EDK43" s="135"/>
      <c r="EDL43" s="135"/>
      <c r="EDM43" s="135"/>
      <c r="EDN43" s="135"/>
      <c r="EDO43" s="135"/>
      <c r="EDP43" s="135"/>
      <c r="EDQ43" s="135"/>
      <c r="EDR43" s="135"/>
      <c r="EDS43" s="135"/>
      <c r="EDT43" s="135"/>
      <c r="EDU43" s="135"/>
      <c r="EDV43" s="135"/>
      <c r="EDW43" s="135"/>
      <c r="EDX43" s="135"/>
      <c r="EDY43" s="135"/>
      <c r="EDZ43" s="135"/>
      <c r="EEA43" s="135"/>
      <c r="EEB43" s="135"/>
      <c r="EEC43" s="135"/>
      <c r="EED43" s="135"/>
      <c r="EEE43" s="135"/>
      <c r="EEF43" s="135"/>
      <c r="EEG43" s="135"/>
      <c r="EEH43" s="135"/>
      <c r="EEI43" s="135"/>
      <c r="EEJ43" s="135"/>
      <c r="EEK43" s="135"/>
      <c r="EEL43" s="135"/>
      <c r="EEM43" s="135"/>
      <c r="EEN43" s="135"/>
      <c r="EEO43" s="135"/>
      <c r="EEP43" s="135"/>
      <c r="EEQ43" s="135"/>
      <c r="EER43" s="135"/>
      <c r="EES43" s="135"/>
      <c r="EET43" s="135"/>
      <c r="EEU43" s="135"/>
      <c r="EEV43" s="135"/>
      <c r="EEW43" s="135"/>
      <c r="EEX43" s="135"/>
      <c r="EEY43" s="135"/>
      <c r="EEZ43" s="135"/>
      <c r="EFA43" s="135"/>
      <c r="EFB43" s="135"/>
      <c r="EFC43" s="135"/>
      <c r="EFD43" s="135"/>
      <c r="EFE43" s="135"/>
      <c r="EFF43" s="135"/>
      <c r="EFG43" s="135"/>
      <c r="EFH43" s="135"/>
      <c r="EFI43" s="135"/>
      <c r="EFJ43" s="135"/>
      <c r="EFK43" s="135"/>
      <c r="EFL43" s="135"/>
      <c r="EFM43" s="135"/>
      <c r="EFN43" s="135"/>
      <c r="EFO43" s="135"/>
      <c r="EFP43" s="135"/>
      <c r="EFQ43" s="135"/>
      <c r="EFR43" s="135"/>
      <c r="EFS43" s="135"/>
      <c r="EFT43" s="135"/>
      <c r="EFU43" s="135"/>
      <c r="EFV43" s="135"/>
      <c r="EFW43" s="135"/>
      <c r="EFX43" s="135"/>
      <c r="EFY43" s="135"/>
      <c r="EFZ43" s="135"/>
      <c r="EGA43" s="135"/>
      <c r="EGB43" s="135"/>
      <c r="EGC43" s="135"/>
      <c r="EGD43" s="135"/>
      <c r="EGE43" s="135"/>
      <c r="EGF43" s="135"/>
      <c r="EGG43" s="135"/>
      <c r="EGH43" s="135"/>
      <c r="EGI43" s="135"/>
      <c r="EGJ43" s="135"/>
      <c r="EGK43" s="135"/>
      <c r="EGL43" s="135"/>
      <c r="EGM43" s="135"/>
      <c r="EGN43" s="135"/>
      <c r="EGO43" s="135"/>
      <c r="EGP43" s="135"/>
      <c r="EGQ43" s="135"/>
      <c r="EGR43" s="135"/>
      <c r="EGS43" s="135"/>
      <c r="EGT43" s="135"/>
      <c r="EGU43" s="135"/>
      <c r="EGV43" s="135"/>
      <c r="EGW43" s="135"/>
      <c r="EGX43" s="135"/>
      <c r="EGY43" s="135"/>
      <c r="EGZ43" s="135"/>
      <c r="EHA43" s="135"/>
      <c r="EHB43" s="135"/>
      <c r="EHC43" s="135"/>
      <c r="EHD43" s="135"/>
      <c r="EHE43" s="135"/>
      <c r="EHF43" s="135"/>
      <c r="EHG43" s="135"/>
      <c r="EHH43" s="135"/>
      <c r="EHI43" s="135"/>
      <c r="EHJ43" s="135"/>
      <c r="EHK43" s="135"/>
      <c r="EHL43" s="135"/>
      <c r="EHM43" s="135"/>
      <c r="EHN43" s="135"/>
      <c r="EHO43" s="135"/>
      <c r="EHP43" s="135"/>
      <c r="EHQ43" s="135"/>
      <c r="EHR43" s="135"/>
      <c r="EHS43" s="135"/>
      <c r="EHT43" s="135"/>
      <c r="EHU43" s="135"/>
      <c r="EHV43" s="135"/>
      <c r="EHW43" s="135"/>
      <c r="EHX43" s="135"/>
      <c r="EHY43" s="135"/>
      <c r="EHZ43" s="135"/>
      <c r="EIA43" s="135"/>
      <c r="EIB43" s="135"/>
      <c r="EIC43" s="135"/>
      <c r="EID43" s="135"/>
      <c r="EIE43" s="135"/>
      <c r="EIF43" s="135"/>
      <c r="EIG43" s="135"/>
      <c r="EIH43" s="135"/>
      <c r="EII43" s="135"/>
      <c r="EIJ43" s="135"/>
      <c r="EIK43" s="135"/>
      <c r="EIL43" s="135"/>
      <c r="EIM43" s="135"/>
      <c r="EIN43" s="135"/>
      <c r="EIO43" s="135"/>
      <c r="EIP43" s="135"/>
      <c r="EIQ43" s="135"/>
      <c r="EIR43" s="135"/>
      <c r="EIS43" s="135"/>
      <c r="EIT43" s="135"/>
      <c r="EIU43" s="135"/>
      <c r="EIV43" s="135"/>
      <c r="EIW43" s="135"/>
      <c r="EIX43" s="135"/>
      <c r="EIY43" s="135"/>
      <c r="EIZ43" s="135"/>
      <c r="EJA43" s="135"/>
      <c r="EJB43" s="135"/>
      <c r="EJC43" s="135"/>
      <c r="EJD43" s="135"/>
      <c r="EJE43" s="135"/>
      <c r="EJF43" s="135"/>
      <c r="EJG43" s="135"/>
      <c r="EJH43" s="135"/>
      <c r="EJI43" s="135"/>
      <c r="EJJ43" s="135"/>
      <c r="EJK43" s="135"/>
      <c r="EJL43" s="135"/>
      <c r="EJM43" s="135"/>
      <c r="EJN43" s="135"/>
      <c r="EJO43" s="135"/>
      <c r="EJP43" s="135"/>
      <c r="EJQ43" s="135"/>
      <c r="EJR43" s="135"/>
      <c r="EJS43" s="135"/>
      <c r="EJT43" s="135"/>
      <c r="EJU43" s="135"/>
      <c r="EJV43" s="135"/>
      <c r="EJW43" s="135"/>
      <c r="EJX43" s="135"/>
      <c r="EJY43" s="135"/>
      <c r="EJZ43" s="135"/>
      <c r="EKA43" s="135"/>
      <c r="EKB43" s="135"/>
      <c r="EKC43" s="135"/>
      <c r="EKD43" s="135"/>
      <c r="EKE43" s="135"/>
      <c r="EKF43" s="135"/>
      <c r="EKG43" s="135"/>
      <c r="EKH43" s="135"/>
      <c r="EKI43" s="135"/>
      <c r="EKJ43" s="135"/>
      <c r="EKK43" s="135"/>
      <c r="EKL43" s="135"/>
      <c r="EKM43" s="135"/>
      <c r="EKN43" s="135"/>
      <c r="EKO43" s="135"/>
      <c r="EKP43" s="135"/>
      <c r="EKQ43" s="135"/>
      <c r="EKR43" s="135"/>
      <c r="EKS43" s="135"/>
      <c r="EKT43" s="135"/>
      <c r="EKU43" s="135"/>
      <c r="EKV43" s="135"/>
      <c r="EKW43" s="135"/>
      <c r="EKX43" s="135"/>
      <c r="EKY43" s="135"/>
      <c r="EKZ43" s="135"/>
      <c r="ELA43" s="135"/>
      <c r="ELB43" s="135"/>
      <c r="ELC43" s="135"/>
      <c r="ELD43" s="135"/>
      <c r="ELE43" s="135"/>
      <c r="ELF43" s="135"/>
      <c r="ELG43" s="135"/>
      <c r="ELH43" s="135"/>
      <c r="ELI43" s="135"/>
      <c r="ELJ43" s="135"/>
      <c r="ELK43" s="135"/>
      <c r="ELL43" s="135"/>
      <c r="ELM43" s="135"/>
      <c r="ELN43" s="135"/>
      <c r="ELO43" s="135"/>
      <c r="ELP43" s="135"/>
      <c r="ELQ43" s="135"/>
      <c r="ELR43" s="135"/>
      <c r="ELS43" s="135"/>
      <c r="ELT43" s="135"/>
      <c r="ELU43" s="135"/>
      <c r="ELV43" s="135"/>
      <c r="ELW43" s="135"/>
      <c r="ELX43" s="135"/>
      <c r="ELY43" s="135"/>
      <c r="ELZ43" s="135"/>
      <c r="EMA43" s="135"/>
      <c r="EMB43" s="135"/>
      <c r="EMC43" s="135"/>
      <c r="EMD43" s="135"/>
      <c r="EME43" s="135"/>
      <c r="EMF43" s="135"/>
      <c r="EMG43" s="135"/>
      <c r="EMH43" s="135"/>
      <c r="EMI43" s="135"/>
      <c r="EMJ43" s="135"/>
      <c r="EMK43" s="135"/>
      <c r="EML43" s="135"/>
      <c r="EMM43" s="135"/>
      <c r="EMN43" s="135"/>
      <c r="EMO43" s="135"/>
      <c r="EMP43" s="135"/>
      <c r="EMQ43" s="135"/>
      <c r="EMR43" s="135"/>
      <c r="EMS43" s="135"/>
      <c r="EMT43" s="135"/>
      <c r="EMU43" s="135"/>
      <c r="EMV43" s="135"/>
      <c r="EMW43" s="135"/>
      <c r="EMX43" s="135"/>
      <c r="EMY43" s="135"/>
      <c r="EMZ43" s="135"/>
      <c r="ENA43" s="135"/>
      <c r="ENB43" s="135"/>
      <c r="ENC43" s="135"/>
      <c r="END43" s="135"/>
      <c r="ENE43" s="135"/>
      <c r="ENF43" s="135"/>
      <c r="ENG43" s="135"/>
      <c r="ENH43" s="135"/>
      <c r="ENI43" s="135"/>
      <c r="ENJ43" s="135"/>
      <c r="ENK43" s="135"/>
      <c r="ENL43" s="135"/>
      <c r="ENM43" s="135"/>
      <c r="ENN43" s="135"/>
      <c r="ENO43" s="135"/>
      <c r="ENP43" s="135"/>
      <c r="ENQ43" s="135"/>
      <c r="ENR43" s="135"/>
      <c r="ENS43" s="135"/>
      <c r="ENT43" s="135"/>
      <c r="ENU43" s="135"/>
      <c r="ENV43" s="135"/>
      <c r="ENW43" s="135"/>
      <c r="ENX43" s="135"/>
      <c r="ENY43" s="135"/>
      <c r="ENZ43" s="135"/>
      <c r="EOA43" s="135"/>
      <c r="EOB43" s="135"/>
      <c r="EOC43" s="135"/>
      <c r="EOD43" s="135"/>
      <c r="EOE43" s="135"/>
      <c r="EOF43" s="135"/>
      <c r="EOG43" s="135"/>
      <c r="EOH43" s="135"/>
      <c r="EOI43" s="135"/>
      <c r="EOJ43" s="135"/>
      <c r="EOK43" s="135"/>
      <c r="EOL43" s="135"/>
      <c r="EOM43" s="135"/>
      <c r="EON43" s="135"/>
      <c r="EOO43" s="135"/>
      <c r="EOP43" s="135"/>
      <c r="EOQ43" s="135"/>
      <c r="EOR43" s="135"/>
      <c r="EOS43" s="135"/>
      <c r="EOT43" s="135"/>
      <c r="EOU43" s="135"/>
      <c r="EOV43" s="135"/>
      <c r="EOW43" s="135"/>
      <c r="EOX43" s="135"/>
      <c r="EOY43" s="135"/>
      <c r="EOZ43" s="135"/>
      <c r="EPA43" s="135"/>
      <c r="EPB43" s="135"/>
      <c r="EPC43" s="135"/>
      <c r="EPD43" s="135"/>
      <c r="EPE43" s="135"/>
      <c r="EPF43" s="135"/>
      <c r="EPG43" s="135"/>
      <c r="EPH43" s="135"/>
      <c r="EPI43" s="135"/>
      <c r="EPJ43" s="135"/>
      <c r="EPK43" s="135"/>
      <c r="EPL43" s="135"/>
      <c r="EPM43" s="135"/>
      <c r="EPN43" s="135"/>
      <c r="EPO43" s="135"/>
      <c r="EPP43" s="135"/>
      <c r="EPQ43" s="135"/>
      <c r="EPR43" s="135"/>
      <c r="EPS43" s="135"/>
      <c r="EPT43" s="135"/>
      <c r="EPU43" s="135"/>
      <c r="EPV43" s="135"/>
      <c r="EPW43" s="135"/>
      <c r="EPX43" s="135"/>
      <c r="EPY43" s="135"/>
      <c r="EPZ43" s="135"/>
      <c r="EQA43" s="135"/>
      <c r="EQB43" s="135"/>
      <c r="EQC43" s="135"/>
      <c r="EQD43" s="135"/>
      <c r="EQE43" s="135"/>
      <c r="EQF43" s="135"/>
      <c r="EQG43" s="135"/>
      <c r="EQH43" s="135"/>
      <c r="EQI43" s="135"/>
      <c r="EQJ43" s="135"/>
      <c r="EQK43" s="135"/>
      <c r="EQL43" s="135"/>
      <c r="EQM43" s="135"/>
      <c r="EQN43" s="135"/>
      <c r="EQO43" s="135"/>
      <c r="EQP43" s="135"/>
      <c r="EQQ43" s="135"/>
      <c r="EQR43" s="135"/>
      <c r="EQS43" s="135"/>
      <c r="EQT43" s="135"/>
      <c r="EQU43" s="135"/>
      <c r="EQV43" s="135"/>
      <c r="EQW43" s="135"/>
      <c r="EQX43" s="135"/>
      <c r="EQY43" s="135"/>
      <c r="EQZ43" s="135"/>
      <c r="ERA43" s="135"/>
      <c r="ERB43" s="135"/>
      <c r="ERC43" s="135"/>
      <c r="ERD43" s="135"/>
      <c r="ERE43" s="135"/>
      <c r="ERF43" s="135"/>
      <c r="ERG43" s="135"/>
      <c r="ERH43" s="135"/>
      <c r="ERI43" s="135"/>
      <c r="ERJ43" s="135"/>
      <c r="ERK43" s="135"/>
      <c r="ERL43" s="135"/>
      <c r="ERM43" s="135"/>
      <c r="ERN43" s="135"/>
      <c r="ERO43" s="135"/>
      <c r="ERP43" s="135"/>
      <c r="ERQ43" s="135"/>
      <c r="ERR43" s="135"/>
      <c r="ERS43" s="135"/>
      <c r="ERT43" s="135"/>
      <c r="ERU43" s="135"/>
      <c r="ERV43" s="135"/>
      <c r="ERW43" s="135"/>
      <c r="ERX43" s="135"/>
      <c r="ERY43" s="135"/>
      <c r="ERZ43" s="135"/>
      <c r="ESA43" s="135"/>
      <c r="ESB43" s="135"/>
      <c r="ESC43" s="135"/>
      <c r="ESD43" s="135"/>
      <c r="ESE43" s="135"/>
      <c r="ESF43" s="135"/>
      <c r="ESG43" s="135"/>
      <c r="ESH43" s="135"/>
      <c r="ESI43" s="135"/>
      <c r="ESJ43" s="135"/>
      <c r="ESK43" s="135"/>
      <c r="ESL43" s="135"/>
      <c r="ESM43" s="135"/>
      <c r="ESN43" s="135"/>
      <c r="ESO43" s="135"/>
      <c r="ESP43" s="135"/>
      <c r="ESQ43" s="135"/>
      <c r="ESR43" s="135"/>
      <c r="ESS43" s="135"/>
      <c r="EST43" s="135"/>
      <c r="ESU43" s="135"/>
      <c r="ESV43" s="135"/>
      <c r="ESW43" s="135"/>
      <c r="ESX43" s="135"/>
      <c r="ESY43" s="135"/>
      <c r="ESZ43" s="135"/>
      <c r="ETA43" s="135"/>
      <c r="ETB43" s="135"/>
      <c r="ETC43" s="135"/>
      <c r="ETD43" s="135"/>
      <c r="ETE43" s="135"/>
      <c r="ETF43" s="135"/>
      <c r="ETG43" s="135"/>
      <c r="ETH43" s="135"/>
      <c r="ETI43" s="135"/>
      <c r="ETJ43" s="135"/>
      <c r="ETK43" s="135"/>
      <c r="ETL43" s="135"/>
      <c r="ETM43" s="135"/>
      <c r="ETN43" s="135"/>
      <c r="ETO43" s="135"/>
      <c r="ETP43" s="135"/>
      <c r="ETQ43" s="135"/>
      <c r="ETR43" s="135"/>
      <c r="ETS43" s="135"/>
      <c r="ETT43" s="135"/>
      <c r="ETU43" s="135"/>
      <c r="ETV43" s="135"/>
      <c r="ETW43" s="135"/>
      <c r="ETX43" s="135"/>
      <c r="ETY43" s="135"/>
      <c r="ETZ43" s="135"/>
      <c r="EUA43" s="135"/>
      <c r="EUB43" s="135"/>
      <c r="EUC43" s="135"/>
      <c r="EUD43" s="135"/>
      <c r="EUE43" s="135"/>
      <c r="EUF43" s="135"/>
      <c r="EUG43" s="135"/>
      <c r="EUH43" s="135"/>
      <c r="EUI43" s="135"/>
      <c r="EUJ43" s="135"/>
      <c r="EUK43" s="135"/>
      <c r="EUL43" s="135"/>
      <c r="EUM43" s="135"/>
      <c r="EUN43" s="135"/>
      <c r="EUO43" s="135"/>
      <c r="EUP43" s="135"/>
      <c r="EUQ43" s="135"/>
      <c r="EUR43" s="135"/>
      <c r="EUS43" s="135"/>
      <c r="EUT43" s="135"/>
      <c r="EUU43" s="135"/>
      <c r="EUV43" s="135"/>
      <c r="EUW43" s="135"/>
      <c r="EUX43" s="135"/>
      <c r="EUY43" s="135"/>
      <c r="EUZ43" s="135"/>
      <c r="EVA43" s="135"/>
      <c r="EVB43" s="135"/>
      <c r="EVC43" s="135"/>
      <c r="EVD43" s="135"/>
      <c r="EVE43" s="135"/>
      <c r="EVF43" s="135"/>
      <c r="EVG43" s="135"/>
      <c r="EVH43" s="135"/>
      <c r="EVI43" s="135"/>
      <c r="EVJ43" s="135"/>
      <c r="EVK43" s="135"/>
      <c r="EVL43" s="135"/>
      <c r="EVM43" s="135"/>
      <c r="EVN43" s="135"/>
      <c r="EVO43" s="135"/>
      <c r="EVP43" s="135"/>
      <c r="EVQ43" s="135"/>
      <c r="EVR43" s="135"/>
      <c r="EVS43" s="135"/>
      <c r="EVT43" s="135"/>
      <c r="EVU43" s="135"/>
      <c r="EVV43" s="135"/>
      <c r="EVW43" s="135"/>
      <c r="EVX43" s="135"/>
      <c r="EVY43" s="135"/>
      <c r="EVZ43" s="135"/>
      <c r="EWA43" s="135"/>
      <c r="EWB43" s="135"/>
      <c r="EWC43" s="135"/>
      <c r="EWD43" s="135"/>
      <c r="EWE43" s="135"/>
      <c r="EWF43" s="135"/>
      <c r="EWG43" s="135"/>
      <c r="EWH43" s="135"/>
      <c r="EWI43" s="135"/>
      <c r="EWJ43" s="135"/>
      <c r="EWK43" s="135"/>
      <c r="EWL43" s="135"/>
      <c r="EWM43" s="135"/>
      <c r="EWN43" s="135"/>
      <c r="EWO43" s="135"/>
      <c r="EWP43" s="135"/>
      <c r="EWQ43" s="135"/>
      <c r="EWR43" s="135"/>
      <c r="EWS43" s="135"/>
      <c r="EWT43" s="135"/>
      <c r="EWU43" s="135"/>
      <c r="EWV43" s="135"/>
      <c r="EWW43" s="135"/>
      <c r="EWX43" s="135"/>
      <c r="EWY43" s="135"/>
      <c r="EWZ43" s="135"/>
      <c r="EXA43" s="135"/>
      <c r="EXB43" s="135"/>
      <c r="EXC43" s="135"/>
      <c r="EXD43" s="135"/>
      <c r="EXE43" s="135"/>
      <c r="EXF43" s="135"/>
      <c r="EXG43" s="135"/>
      <c r="EXH43" s="135"/>
      <c r="EXI43" s="135"/>
      <c r="EXJ43" s="135"/>
      <c r="EXK43" s="135"/>
      <c r="EXL43" s="135"/>
      <c r="EXM43" s="135"/>
      <c r="EXN43" s="135"/>
      <c r="EXO43" s="135"/>
      <c r="EXP43" s="135"/>
      <c r="EXQ43" s="135"/>
      <c r="EXR43" s="135"/>
      <c r="EXS43" s="135"/>
      <c r="EXT43" s="135"/>
      <c r="EXU43" s="135"/>
      <c r="EXV43" s="135"/>
      <c r="EXW43" s="135"/>
      <c r="EXX43" s="135"/>
      <c r="EXY43" s="135"/>
      <c r="EXZ43" s="135"/>
      <c r="EYA43" s="135"/>
      <c r="EYB43" s="135"/>
      <c r="EYC43" s="135"/>
      <c r="EYD43" s="135"/>
      <c r="EYE43" s="135"/>
      <c r="EYF43" s="135"/>
      <c r="EYG43" s="135"/>
      <c r="EYH43" s="135"/>
      <c r="EYI43" s="135"/>
      <c r="EYJ43" s="135"/>
      <c r="EYK43" s="135"/>
      <c r="EYL43" s="135"/>
      <c r="EYM43" s="135"/>
      <c r="EYN43" s="135"/>
      <c r="EYO43" s="135"/>
      <c r="EYP43" s="135"/>
      <c r="EYQ43" s="135"/>
      <c r="EYR43" s="135"/>
      <c r="EYS43" s="135"/>
      <c r="EYT43" s="135"/>
      <c r="EYU43" s="135"/>
      <c r="EYV43" s="135"/>
      <c r="EYW43" s="135"/>
      <c r="EYX43" s="135"/>
      <c r="EYY43" s="135"/>
      <c r="EYZ43" s="135"/>
      <c r="EZA43" s="135"/>
      <c r="EZB43" s="135"/>
      <c r="EZC43" s="135"/>
      <c r="EZD43" s="135"/>
      <c r="EZE43" s="135"/>
      <c r="EZF43" s="135"/>
      <c r="EZG43" s="135"/>
      <c r="EZH43" s="135"/>
      <c r="EZI43" s="135"/>
      <c r="EZJ43" s="135"/>
      <c r="EZK43" s="135"/>
      <c r="EZL43" s="135"/>
      <c r="EZM43" s="135"/>
      <c r="EZN43" s="135"/>
      <c r="EZO43" s="135"/>
      <c r="EZP43" s="135"/>
      <c r="EZQ43" s="135"/>
      <c r="EZR43" s="135"/>
      <c r="EZS43" s="135"/>
      <c r="EZT43" s="135"/>
      <c r="EZU43" s="135"/>
      <c r="EZV43" s="135"/>
      <c r="EZW43" s="135"/>
      <c r="EZX43" s="135"/>
      <c r="EZY43" s="135"/>
      <c r="EZZ43" s="135"/>
      <c r="FAA43" s="135"/>
      <c r="FAB43" s="135"/>
      <c r="FAC43" s="135"/>
      <c r="FAD43" s="135"/>
      <c r="FAE43" s="135"/>
      <c r="FAF43" s="135"/>
      <c r="FAG43" s="135"/>
      <c r="FAH43" s="135"/>
      <c r="FAI43" s="135"/>
      <c r="FAJ43" s="135"/>
      <c r="FAK43" s="135"/>
      <c r="FAL43" s="135"/>
      <c r="FAM43" s="135"/>
      <c r="FAN43" s="135"/>
      <c r="FAO43" s="135"/>
      <c r="FAP43" s="135"/>
      <c r="FAQ43" s="135"/>
      <c r="FAR43" s="135"/>
      <c r="FAS43" s="135"/>
      <c r="FAT43" s="135"/>
      <c r="FAU43" s="135"/>
      <c r="FAV43" s="135"/>
      <c r="FAW43" s="135"/>
      <c r="FAX43" s="135"/>
      <c r="FAY43" s="135"/>
      <c r="FAZ43" s="135"/>
      <c r="FBA43" s="135"/>
      <c r="FBB43" s="135"/>
      <c r="FBC43" s="135"/>
      <c r="FBD43" s="135"/>
      <c r="FBE43" s="135"/>
      <c r="FBF43" s="135"/>
      <c r="FBG43" s="135"/>
      <c r="FBH43" s="135"/>
      <c r="FBI43" s="135"/>
      <c r="FBJ43" s="135"/>
      <c r="FBK43" s="135"/>
      <c r="FBL43" s="135"/>
      <c r="FBM43" s="135"/>
      <c r="FBN43" s="135"/>
      <c r="FBO43" s="135"/>
      <c r="FBP43" s="135"/>
      <c r="FBQ43" s="135"/>
      <c r="FBR43" s="135"/>
      <c r="FBS43" s="135"/>
      <c r="FBT43" s="135"/>
      <c r="FBU43" s="135"/>
      <c r="FBV43" s="135"/>
      <c r="FBW43" s="135"/>
      <c r="FBX43" s="135"/>
      <c r="FBY43" s="135"/>
      <c r="FBZ43" s="135"/>
      <c r="FCA43" s="135"/>
      <c r="FCB43" s="135"/>
      <c r="FCC43" s="135"/>
      <c r="FCD43" s="135"/>
      <c r="FCE43" s="135"/>
      <c r="FCF43" s="135"/>
      <c r="FCG43" s="135"/>
      <c r="FCH43" s="135"/>
      <c r="FCI43" s="135"/>
      <c r="FCJ43" s="135"/>
      <c r="FCK43" s="135"/>
      <c r="FCL43" s="135"/>
      <c r="FCM43" s="135"/>
      <c r="FCN43" s="135"/>
      <c r="FCO43" s="135"/>
      <c r="FCP43" s="135"/>
      <c r="FCQ43" s="135"/>
      <c r="FCR43" s="135"/>
      <c r="FCS43" s="135"/>
      <c r="FCT43" s="135"/>
      <c r="FCU43" s="135"/>
      <c r="FCV43" s="135"/>
      <c r="FCW43" s="135"/>
      <c r="FCX43" s="135"/>
      <c r="FCY43" s="135"/>
      <c r="FCZ43" s="135"/>
      <c r="FDA43" s="135"/>
      <c r="FDB43" s="135"/>
      <c r="FDC43" s="135"/>
      <c r="FDD43" s="135"/>
      <c r="FDE43" s="135"/>
      <c r="FDF43" s="135"/>
      <c r="FDG43" s="135"/>
      <c r="FDH43" s="135"/>
      <c r="FDI43" s="135"/>
      <c r="FDJ43" s="135"/>
      <c r="FDK43" s="135"/>
      <c r="FDL43" s="135"/>
      <c r="FDM43" s="135"/>
      <c r="FDN43" s="135"/>
      <c r="FDO43" s="135"/>
      <c r="FDP43" s="135"/>
      <c r="FDQ43" s="135"/>
      <c r="FDR43" s="135"/>
      <c r="FDS43" s="135"/>
      <c r="FDT43" s="135"/>
      <c r="FDU43" s="135"/>
      <c r="FDV43" s="135"/>
      <c r="FDW43" s="135"/>
      <c r="FDX43" s="135"/>
      <c r="FDY43" s="135"/>
      <c r="FDZ43" s="135"/>
      <c r="FEA43" s="135"/>
      <c r="FEB43" s="135"/>
      <c r="FEC43" s="135"/>
      <c r="FED43" s="135"/>
      <c r="FEE43" s="135"/>
      <c r="FEF43" s="135"/>
      <c r="FEG43" s="135"/>
      <c r="FEH43" s="135"/>
      <c r="FEI43" s="135"/>
      <c r="FEJ43" s="135"/>
      <c r="FEK43" s="135"/>
      <c r="FEL43" s="135"/>
      <c r="FEM43" s="135"/>
      <c r="FEN43" s="135"/>
      <c r="FEO43" s="135"/>
      <c r="FEP43" s="135"/>
      <c r="FEQ43" s="135"/>
      <c r="FER43" s="135"/>
      <c r="FES43" s="135"/>
      <c r="FET43" s="135"/>
      <c r="FEU43" s="135"/>
      <c r="FEV43" s="135"/>
      <c r="FEW43" s="135"/>
      <c r="FEX43" s="135"/>
      <c r="FEY43" s="135"/>
      <c r="FEZ43" s="135"/>
      <c r="FFA43" s="135"/>
      <c r="FFB43" s="135"/>
      <c r="FFC43" s="135"/>
      <c r="FFD43" s="135"/>
      <c r="FFE43" s="135"/>
      <c r="FFF43" s="135"/>
      <c r="FFG43" s="135"/>
      <c r="FFH43" s="135"/>
      <c r="FFI43" s="135"/>
      <c r="FFJ43" s="135"/>
      <c r="FFK43" s="135"/>
      <c r="FFL43" s="135"/>
      <c r="FFM43" s="135"/>
      <c r="FFN43" s="135"/>
      <c r="FFO43" s="135"/>
      <c r="FFP43" s="135"/>
      <c r="FFQ43" s="135"/>
      <c r="FFR43" s="135"/>
      <c r="FFS43" s="135"/>
      <c r="FFT43" s="135"/>
      <c r="FFU43" s="135"/>
      <c r="FFV43" s="135"/>
      <c r="FFW43" s="135"/>
      <c r="FFX43" s="135"/>
      <c r="FFY43" s="135"/>
      <c r="FFZ43" s="135"/>
      <c r="FGA43" s="135"/>
      <c r="FGB43" s="135"/>
      <c r="FGC43" s="135"/>
      <c r="FGD43" s="135"/>
      <c r="FGE43" s="135"/>
      <c r="FGF43" s="135"/>
      <c r="FGG43" s="135"/>
      <c r="FGH43" s="135"/>
      <c r="FGI43" s="135"/>
      <c r="FGJ43" s="135"/>
      <c r="FGK43" s="135"/>
      <c r="FGL43" s="135"/>
      <c r="FGM43" s="135"/>
      <c r="FGN43" s="135"/>
      <c r="FGO43" s="135"/>
      <c r="FGP43" s="135"/>
      <c r="FGQ43" s="135"/>
      <c r="FGR43" s="135"/>
      <c r="FGS43" s="135"/>
      <c r="FGT43" s="135"/>
      <c r="FGU43" s="135"/>
      <c r="FGV43" s="135"/>
      <c r="FGW43" s="135"/>
      <c r="FGX43" s="135"/>
      <c r="FGY43" s="135"/>
      <c r="FGZ43" s="135"/>
      <c r="FHA43" s="135"/>
      <c r="FHB43" s="135"/>
      <c r="FHC43" s="135"/>
      <c r="FHD43" s="135"/>
      <c r="FHE43" s="135"/>
      <c r="FHF43" s="135"/>
      <c r="FHG43" s="135"/>
      <c r="FHH43" s="135"/>
      <c r="FHI43" s="135"/>
      <c r="FHJ43" s="135"/>
      <c r="FHK43" s="135"/>
      <c r="FHL43" s="135"/>
      <c r="FHM43" s="135"/>
      <c r="FHN43" s="135"/>
      <c r="FHO43" s="135"/>
      <c r="FHP43" s="135"/>
      <c r="FHQ43" s="135"/>
      <c r="FHR43" s="135"/>
      <c r="FHS43" s="135"/>
      <c r="FHT43" s="135"/>
      <c r="FHU43" s="135"/>
      <c r="FHV43" s="135"/>
      <c r="FHW43" s="135"/>
      <c r="FHX43" s="135"/>
      <c r="FHY43" s="135"/>
      <c r="FHZ43" s="135"/>
      <c r="FIA43" s="135"/>
      <c r="FIB43" s="135"/>
      <c r="FIC43" s="135"/>
      <c r="FID43" s="135"/>
      <c r="FIE43" s="135"/>
      <c r="FIF43" s="135"/>
      <c r="FIG43" s="135"/>
      <c r="FIH43" s="135"/>
      <c r="FII43" s="135"/>
      <c r="FIJ43" s="135"/>
      <c r="FIK43" s="135"/>
      <c r="FIL43" s="135"/>
      <c r="FIM43" s="135"/>
      <c r="FIN43" s="135"/>
      <c r="FIO43" s="135"/>
      <c r="FIP43" s="135"/>
      <c r="FIQ43" s="135"/>
      <c r="FIR43" s="135"/>
      <c r="FIS43" s="135"/>
      <c r="FIT43" s="135"/>
      <c r="FIU43" s="135"/>
      <c r="FIV43" s="135"/>
      <c r="FIW43" s="135"/>
      <c r="FIX43" s="135"/>
      <c r="FIY43" s="135"/>
      <c r="FIZ43" s="135"/>
      <c r="FJA43" s="135"/>
      <c r="FJB43" s="135"/>
      <c r="FJC43" s="135"/>
      <c r="FJD43" s="135"/>
      <c r="FJE43" s="135"/>
      <c r="FJF43" s="135"/>
      <c r="FJG43" s="135"/>
      <c r="FJH43" s="135"/>
      <c r="FJI43" s="135"/>
      <c r="FJJ43" s="135"/>
      <c r="FJK43" s="135"/>
      <c r="FJL43" s="135"/>
      <c r="FJM43" s="135"/>
      <c r="FJN43" s="135"/>
      <c r="FJO43" s="135"/>
      <c r="FJP43" s="135"/>
      <c r="FJQ43" s="135"/>
      <c r="FJR43" s="135"/>
      <c r="FJS43" s="135"/>
      <c r="FJT43" s="135"/>
      <c r="FJU43" s="135"/>
      <c r="FJV43" s="135"/>
      <c r="FJW43" s="135"/>
      <c r="FJX43" s="135"/>
      <c r="FJY43" s="135"/>
      <c r="FJZ43" s="135"/>
      <c r="FKA43" s="135"/>
      <c r="FKB43" s="135"/>
      <c r="FKC43" s="135"/>
      <c r="FKD43" s="135"/>
      <c r="FKE43" s="135"/>
      <c r="FKF43" s="135"/>
      <c r="FKG43" s="135"/>
      <c r="FKH43" s="135"/>
      <c r="FKI43" s="135"/>
      <c r="FKJ43" s="135"/>
      <c r="FKK43" s="135"/>
      <c r="FKL43" s="135"/>
      <c r="FKM43" s="135"/>
      <c r="FKN43" s="135"/>
      <c r="FKO43" s="135"/>
      <c r="FKP43" s="135"/>
      <c r="FKQ43" s="135"/>
      <c r="FKR43" s="135"/>
      <c r="FKS43" s="135"/>
      <c r="FKT43" s="135"/>
      <c r="FKU43" s="135"/>
      <c r="FKV43" s="135"/>
      <c r="FKW43" s="135"/>
      <c r="FKX43" s="135"/>
      <c r="FKY43" s="135"/>
      <c r="FKZ43" s="135"/>
      <c r="FLA43" s="135"/>
      <c r="FLB43" s="135"/>
      <c r="FLC43" s="135"/>
      <c r="FLD43" s="135"/>
      <c r="FLE43" s="135"/>
      <c r="FLF43" s="135"/>
      <c r="FLG43" s="135"/>
      <c r="FLH43" s="135"/>
      <c r="FLI43" s="135"/>
      <c r="FLJ43" s="135"/>
      <c r="FLK43" s="135"/>
      <c r="FLL43" s="135"/>
      <c r="FLM43" s="135"/>
      <c r="FLN43" s="135"/>
      <c r="FLO43" s="135"/>
      <c r="FLP43" s="135"/>
      <c r="FLQ43" s="135"/>
      <c r="FLR43" s="135"/>
      <c r="FLS43" s="135"/>
      <c r="FLT43" s="135"/>
      <c r="FLU43" s="135"/>
      <c r="FLV43" s="135"/>
      <c r="FLW43" s="135"/>
      <c r="FLX43" s="135"/>
      <c r="FLY43" s="135"/>
      <c r="FLZ43" s="135"/>
      <c r="FMA43" s="135"/>
      <c r="FMB43" s="135"/>
      <c r="FMC43" s="135"/>
      <c r="FMD43" s="135"/>
      <c r="FME43" s="135"/>
      <c r="FMF43" s="135"/>
      <c r="FMG43" s="135"/>
      <c r="FMH43" s="135"/>
      <c r="FMI43" s="135"/>
      <c r="FMJ43" s="135"/>
      <c r="FMK43" s="135"/>
      <c r="FML43" s="135"/>
      <c r="FMM43" s="135"/>
      <c r="FMN43" s="135"/>
      <c r="FMO43" s="135"/>
      <c r="FMP43" s="135"/>
      <c r="FMQ43" s="135"/>
      <c r="FMR43" s="135"/>
      <c r="FMS43" s="135"/>
      <c r="FMT43" s="135"/>
      <c r="FMU43" s="135"/>
      <c r="FMV43" s="135"/>
      <c r="FMW43" s="135"/>
      <c r="FMX43" s="135"/>
      <c r="FMY43" s="135"/>
      <c r="FMZ43" s="135"/>
      <c r="FNA43" s="135"/>
      <c r="FNB43" s="135"/>
      <c r="FNC43" s="135"/>
      <c r="FND43" s="135"/>
      <c r="FNE43" s="135"/>
      <c r="FNF43" s="135"/>
      <c r="FNG43" s="135"/>
      <c r="FNH43" s="135"/>
      <c r="FNI43" s="135"/>
      <c r="FNJ43" s="135"/>
      <c r="FNK43" s="135"/>
      <c r="FNL43" s="135"/>
      <c r="FNM43" s="135"/>
      <c r="FNN43" s="135"/>
      <c r="FNO43" s="135"/>
      <c r="FNP43" s="135"/>
      <c r="FNQ43" s="135"/>
      <c r="FNR43" s="135"/>
      <c r="FNS43" s="135"/>
      <c r="FNT43" s="135"/>
      <c r="FNU43" s="135"/>
      <c r="FNV43" s="135"/>
      <c r="FNW43" s="135"/>
      <c r="FNX43" s="135"/>
      <c r="FNY43" s="135"/>
      <c r="FNZ43" s="135"/>
      <c r="FOA43" s="135"/>
      <c r="FOB43" s="135"/>
      <c r="FOC43" s="135"/>
      <c r="FOD43" s="135"/>
      <c r="FOE43" s="135"/>
      <c r="FOF43" s="135"/>
      <c r="FOG43" s="135"/>
      <c r="FOH43" s="135"/>
      <c r="FOI43" s="135"/>
      <c r="FOJ43" s="135"/>
      <c r="FOK43" s="135"/>
      <c r="FOL43" s="135"/>
      <c r="FOM43" s="135"/>
      <c r="FON43" s="135"/>
      <c r="FOO43" s="135"/>
      <c r="FOP43" s="135"/>
      <c r="FOQ43" s="135"/>
      <c r="FOR43" s="135"/>
      <c r="FOS43" s="135"/>
      <c r="FOT43" s="135"/>
      <c r="FOU43" s="135"/>
      <c r="FOV43" s="135"/>
      <c r="FOW43" s="135"/>
      <c r="FOX43" s="135"/>
      <c r="FOY43" s="135"/>
      <c r="FOZ43" s="135"/>
      <c r="FPA43" s="135"/>
      <c r="FPB43" s="135"/>
      <c r="FPC43" s="135"/>
      <c r="FPD43" s="135"/>
      <c r="FPE43" s="135"/>
      <c r="FPF43" s="135"/>
      <c r="FPG43" s="135"/>
      <c r="FPH43" s="135"/>
      <c r="FPI43" s="135"/>
      <c r="FPJ43" s="135"/>
      <c r="FPK43" s="135"/>
      <c r="FPL43" s="135"/>
      <c r="FPM43" s="135"/>
      <c r="FPN43" s="135"/>
      <c r="FPO43" s="135"/>
      <c r="FPP43" s="135"/>
      <c r="FPQ43" s="135"/>
      <c r="FPR43" s="135"/>
      <c r="FPS43" s="135"/>
      <c r="FPT43" s="135"/>
      <c r="FPU43" s="135"/>
      <c r="FPV43" s="135"/>
      <c r="FPW43" s="135"/>
      <c r="FPX43" s="135"/>
      <c r="FPY43" s="135"/>
      <c r="FPZ43" s="135"/>
      <c r="FQA43" s="135"/>
      <c r="FQB43" s="135"/>
      <c r="FQC43" s="135"/>
      <c r="FQD43" s="135"/>
      <c r="FQE43" s="135"/>
      <c r="FQF43" s="135"/>
      <c r="FQG43" s="135"/>
      <c r="FQH43" s="135"/>
      <c r="FQI43" s="135"/>
      <c r="FQJ43" s="135"/>
      <c r="FQK43" s="135"/>
      <c r="FQL43" s="135"/>
      <c r="FQM43" s="135"/>
      <c r="FQN43" s="135"/>
      <c r="FQO43" s="135"/>
      <c r="FQP43" s="135"/>
      <c r="FQQ43" s="135"/>
      <c r="FQR43" s="135"/>
      <c r="FQS43" s="135"/>
      <c r="FQT43" s="135"/>
      <c r="FQU43" s="135"/>
      <c r="FQV43" s="135"/>
      <c r="FQW43" s="135"/>
      <c r="FQX43" s="135"/>
      <c r="FQY43" s="135"/>
      <c r="FQZ43" s="135"/>
      <c r="FRA43" s="135"/>
      <c r="FRB43" s="135"/>
      <c r="FRC43" s="135"/>
      <c r="FRD43" s="135"/>
      <c r="FRE43" s="135"/>
      <c r="FRF43" s="135"/>
      <c r="FRG43" s="135"/>
      <c r="FRH43" s="135"/>
      <c r="FRI43" s="135"/>
      <c r="FRJ43" s="135"/>
      <c r="FRK43" s="135"/>
      <c r="FRL43" s="135"/>
      <c r="FRM43" s="135"/>
      <c r="FRN43" s="135"/>
      <c r="FRO43" s="135"/>
      <c r="FRP43" s="135"/>
      <c r="FRQ43" s="135"/>
      <c r="FRR43" s="135"/>
      <c r="FRS43" s="135"/>
      <c r="FRT43" s="135"/>
      <c r="FRU43" s="135"/>
      <c r="FRV43" s="135"/>
      <c r="FRW43" s="135"/>
      <c r="FRX43" s="135"/>
      <c r="FRY43" s="135"/>
      <c r="FRZ43" s="135"/>
      <c r="FSA43" s="135"/>
      <c r="FSB43" s="135"/>
      <c r="FSC43" s="135"/>
      <c r="FSD43" s="135"/>
      <c r="FSE43" s="135"/>
      <c r="FSF43" s="135"/>
      <c r="FSG43" s="135"/>
      <c r="FSH43" s="135"/>
      <c r="FSI43" s="135"/>
      <c r="FSJ43" s="135"/>
      <c r="FSK43" s="135"/>
      <c r="FSL43" s="135"/>
      <c r="FSM43" s="135"/>
      <c r="FSN43" s="135"/>
      <c r="FSO43" s="135"/>
      <c r="FSP43" s="135"/>
      <c r="FSQ43" s="135"/>
      <c r="FSR43" s="135"/>
      <c r="FSS43" s="135"/>
      <c r="FST43" s="135"/>
      <c r="FSU43" s="135"/>
      <c r="FSV43" s="135"/>
      <c r="FSW43" s="135"/>
      <c r="FSX43" s="135"/>
      <c r="FSY43" s="135"/>
      <c r="FSZ43" s="135"/>
      <c r="FTA43" s="135"/>
      <c r="FTB43" s="135"/>
      <c r="FTC43" s="135"/>
      <c r="FTD43" s="135"/>
      <c r="FTE43" s="135"/>
      <c r="FTF43" s="135"/>
      <c r="FTG43" s="135"/>
      <c r="FTH43" s="135"/>
      <c r="FTI43" s="135"/>
      <c r="FTJ43" s="135"/>
      <c r="FTK43" s="135"/>
      <c r="FTL43" s="135"/>
      <c r="FTM43" s="135"/>
      <c r="FTN43" s="135"/>
      <c r="FTO43" s="135"/>
      <c r="FTP43" s="135"/>
      <c r="FTQ43" s="135"/>
      <c r="FTR43" s="135"/>
      <c r="FTS43" s="135"/>
      <c r="FTT43" s="135"/>
      <c r="FTU43" s="135"/>
      <c r="FTV43" s="135"/>
      <c r="FTW43" s="135"/>
      <c r="FTX43" s="135"/>
      <c r="FTY43" s="135"/>
      <c r="FTZ43" s="135"/>
      <c r="FUA43" s="135"/>
      <c r="FUB43" s="135"/>
      <c r="FUC43" s="135"/>
      <c r="FUD43" s="135"/>
      <c r="FUE43" s="135"/>
      <c r="FUF43" s="135"/>
      <c r="FUG43" s="135"/>
      <c r="FUH43" s="135"/>
      <c r="FUI43" s="135"/>
      <c r="FUJ43" s="135"/>
      <c r="FUK43" s="135"/>
      <c r="FUL43" s="135"/>
      <c r="FUM43" s="135"/>
      <c r="FUN43" s="135"/>
      <c r="FUO43" s="135"/>
      <c r="FUP43" s="135"/>
      <c r="FUQ43" s="135"/>
      <c r="FUR43" s="135"/>
      <c r="FUS43" s="135"/>
      <c r="FUT43" s="135"/>
      <c r="FUU43" s="135"/>
      <c r="FUV43" s="135"/>
      <c r="FUW43" s="135"/>
      <c r="FUX43" s="135"/>
      <c r="FUY43" s="135"/>
      <c r="FUZ43" s="135"/>
      <c r="FVA43" s="135"/>
      <c r="FVB43" s="135"/>
      <c r="FVC43" s="135"/>
      <c r="FVD43" s="135"/>
      <c r="FVE43" s="135"/>
      <c r="FVF43" s="135"/>
      <c r="FVG43" s="135"/>
      <c r="FVH43" s="135"/>
      <c r="FVI43" s="135"/>
      <c r="FVJ43" s="135"/>
      <c r="FVK43" s="135"/>
      <c r="FVL43" s="135"/>
      <c r="FVM43" s="135"/>
      <c r="FVN43" s="135"/>
      <c r="FVO43" s="135"/>
      <c r="FVP43" s="135"/>
      <c r="FVQ43" s="135"/>
      <c r="FVR43" s="135"/>
      <c r="FVS43" s="135"/>
      <c r="FVT43" s="135"/>
      <c r="FVU43" s="135"/>
      <c r="FVV43" s="135"/>
      <c r="FVW43" s="135"/>
      <c r="FVX43" s="135"/>
      <c r="FVY43" s="135"/>
      <c r="FVZ43" s="135"/>
      <c r="FWA43" s="135"/>
      <c r="FWB43" s="135"/>
      <c r="FWC43" s="135"/>
      <c r="FWD43" s="135"/>
      <c r="FWE43" s="135"/>
      <c r="FWF43" s="135"/>
      <c r="FWG43" s="135"/>
      <c r="FWH43" s="135"/>
      <c r="FWI43" s="135"/>
      <c r="FWJ43" s="135"/>
      <c r="FWK43" s="135"/>
      <c r="FWL43" s="135"/>
      <c r="FWM43" s="135"/>
      <c r="FWN43" s="135"/>
      <c r="FWO43" s="135"/>
      <c r="FWP43" s="135"/>
      <c r="FWQ43" s="135"/>
      <c r="FWR43" s="135"/>
      <c r="FWS43" s="135"/>
      <c r="FWT43" s="135"/>
      <c r="FWU43" s="135"/>
      <c r="FWV43" s="135"/>
      <c r="FWW43" s="135"/>
      <c r="FWX43" s="135"/>
      <c r="FWY43" s="135"/>
      <c r="FWZ43" s="135"/>
      <c r="FXA43" s="135"/>
      <c r="FXB43" s="135"/>
      <c r="FXC43" s="135"/>
      <c r="FXD43" s="135"/>
      <c r="FXE43" s="135"/>
      <c r="FXF43" s="135"/>
      <c r="FXG43" s="135"/>
      <c r="FXH43" s="135"/>
      <c r="FXI43" s="135"/>
      <c r="FXJ43" s="135"/>
      <c r="FXK43" s="135"/>
      <c r="FXL43" s="135"/>
      <c r="FXM43" s="135"/>
      <c r="FXN43" s="135"/>
      <c r="FXO43" s="135"/>
      <c r="FXP43" s="135"/>
      <c r="FXQ43" s="135"/>
      <c r="FXR43" s="135"/>
      <c r="FXS43" s="135"/>
      <c r="FXT43" s="135"/>
      <c r="FXU43" s="135"/>
      <c r="FXV43" s="135"/>
      <c r="FXW43" s="135"/>
      <c r="FXX43" s="135"/>
      <c r="FXY43" s="135"/>
      <c r="FXZ43" s="135"/>
      <c r="FYA43" s="135"/>
      <c r="FYB43" s="135"/>
      <c r="FYC43" s="135"/>
      <c r="FYD43" s="135"/>
      <c r="FYE43" s="135"/>
      <c r="FYF43" s="135"/>
      <c r="FYG43" s="135"/>
      <c r="FYH43" s="135"/>
      <c r="FYI43" s="135"/>
      <c r="FYJ43" s="135"/>
      <c r="FYK43" s="135"/>
      <c r="FYL43" s="135"/>
      <c r="FYM43" s="135"/>
      <c r="FYN43" s="135"/>
      <c r="FYO43" s="135"/>
      <c r="FYP43" s="135"/>
      <c r="FYQ43" s="135"/>
      <c r="FYR43" s="135"/>
      <c r="FYS43" s="135"/>
      <c r="FYT43" s="135"/>
      <c r="FYU43" s="135"/>
      <c r="FYV43" s="135"/>
      <c r="FYW43" s="135"/>
      <c r="FYX43" s="135"/>
      <c r="FYY43" s="135"/>
      <c r="FYZ43" s="135"/>
      <c r="FZA43" s="135"/>
      <c r="FZB43" s="135"/>
      <c r="FZC43" s="135"/>
      <c r="FZD43" s="135"/>
      <c r="FZE43" s="135"/>
      <c r="FZF43" s="135"/>
      <c r="FZG43" s="135"/>
      <c r="FZH43" s="135"/>
      <c r="FZI43" s="135"/>
      <c r="FZJ43" s="135"/>
      <c r="FZK43" s="135"/>
      <c r="FZL43" s="135"/>
      <c r="FZM43" s="135"/>
      <c r="FZN43" s="135"/>
      <c r="FZO43" s="135"/>
      <c r="FZP43" s="135"/>
      <c r="FZQ43" s="135"/>
      <c r="FZR43" s="135"/>
      <c r="FZS43" s="135"/>
      <c r="FZT43" s="135"/>
      <c r="FZU43" s="135"/>
      <c r="FZV43" s="135"/>
      <c r="FZW43" s="135"/>
      <c r="FZX43" s="135"/>
      <c r="FZY43" s="135"/>
      <c r="FZZ43" s="135"/>
      <c r="GAA43" s="135"/>
      <c r="GAB43" s="135"/>
      <c r="GAC43" s="135"/>
      <c r="GAD43" s="135"/>
      <c r="GAE43" s="135"/>
      <c r="GAF43" s="135"/>
      <c r="GAG43" s="135"/>
      <c r="GAH43" s="135"/>
      <c r="GAI43" s="135"/>
      <c r="GAJ43" s="135"/>
      <c r="GAK43" s="135"/>
      <c r="GAL43" s="135"/>
      <c r="GAM43" s="135"/>
      <c r="GAN43" s="135"/>
      <c r="GAO43" s="135"/>
      <c r="GAP43" s="135"/>
      <c r="GAQ43" s="135"/>
      <c r="GAR43" s="135"/>
      <c r="GAS43" s="135"/>
      <c r="GAT43" s="135"/>
      <c r="GAU43" s="135"/>
      <c r="GAV43" s="135"/>
      <c r="GAW43" s="135"/>
      <c r="GAX43" s="135"/>
      <c r="GAY43" s="135"/>
      <c r="GAZ43" s="135"/>
      <c r="GBA43" s="135"/>
      <c r="GBB43" s="135"/>
      <c r="GBC43" s="135"/>
      <c r="GBD43" s="135"/>
      <c r="GBE43" s="135"/>
      <c r="GBF43" s="135"/>
      <c r="GBG43" s="135"/>
      <c r="GBH43" s="135"/>
      <c r="GBI43" s="135"/>
      <c r="GBJ43" s="135"/>
      <c r="GBK43" s="135"/>
      <c r="GBL43" s="135"/>
      <c r="GBM43" s="135"/>
      <c r="GBN43" s="135"/>
      <c r="GBO43" s="135"/>
      <c r="GBP43" s="135"/>
      <c r="GBQ43" s="135"/>
      <c r="GBR43" s="135"/>
      <c r="GBS43" s="135"/>
      <c r="GBT43" s="135"/>
      <c r="GBU43" s="135"/>
      <c r="GBV43" s="135"/>
      <c r="GBW43" s="135"/>
      <c r="GBX43" s="135"/>
      <c r="GBY43" s="135"/>
      <c r="GBZ43" s="135"/>
      <c r="GCA43" s="135"/>
      <c r="GCB43" s="135"/>
      <c r="GCC43" s="135"/>
      <c r="GCD43" s="135"/>
      <c r="GCE43" s="135"/>
      <c r="GCF43" s="135"/>
      <c r="GCG43" s="135"/>
      <c r="GCH43" s="135"/>
      <c r="GCI43" s="135"/>
      <c r="GCJ43" s="135"/>
      <c r="GCK43" s="135"/>
      <c r="GCL43" s="135"/>
      <c r="GCM43" s="135"/>
      <c r="GCN43" s="135"/>
      <c r="GCO43" s="135"/>
      <c r="GCP43" s="135"/>
      <c r="GCQ43" s="135"/>
      <c r="GCR43" s="135"/>
      <c r="GCS43" s="135"/>
      <c r="GCT43" s="135"/>
      <c r="GCU43" s="135"/>
      <c r="GCV43" s="135"/>
      <c r="GCW43" s="135"/>
      <c r="GCX43" s="135"/>
      <c r="GCY43" s="135"/>
      <c r="GCZ43" s="135"/>
      <c r="GDA43" s="135"/>
      <c r="GDB43" s="135"/>
      <c r="GDC43" s="135"/>
      <c r="GDD43" s="135"/>
      <c r="GDE43" s="135"/>
      <c r="GDF43" s="135"/>
      <c r="GDG43" s="135"/>
      <c r="GDH43" s="135"/>
      <c r="GDI43" s="135"/>
      <c r="GDJ43" s="135"/>
      <c r="GDK43" s="135"/>
      <c r="GDL43" s="135"/>
      <c r="GDM43" s="135"/>
      <c r="GDN43" s="135"/>
      <c r="GDO43" s="135"/>
      <c r="GDP43" s="135"/>
      <c r="GDQ43" s="135"/>
      <c r="GDR43" s="135"/>
      <c r="GDS43" s="135"/>
      <c r="GDT43" s="135"/>
      <c r="GDU43" s="135"/>
      <c r="GDV43" s="135"/>
      <c r="GDW43" s="135"/>
      <c r="GDX43" s="135"/>
      <c r="GDY43" s="135"/>
      <c r="GDZ43" s="135"/>
      <c r="GEA43" s="135"/>
      <c r="GEB43" s="135"/>
      <c r="GEC43" s="135"/>
      <c r="GED43" s="135"/>
      <c r="GEE43" s="135"/>
      <c r="GEF43" s="135"/>
      <c r="GEG43" s="135"/>
      <c r="GEH43" s="135"/>
      <c r="GEI43" s="135"/>
      <c r="GEJ43" s="135"/>
      <c r="GEK43" s="135"/>
      <c r="GEL43" s="135"/>
      <c r="GEM43" s="135"/>
      <c r="GEN43" s="135"/>
      <c r="GEO43" s="135"/>
      <c r="GEP43" s="135"/>
      <c r="GEQ43" s="135"/>
      <c r="GER43" s="135"/>
      <c r="GES43" s="135"/>
      <c r="GET43" s="135"/>
      <c r="GEU43" s="135"/>
      <c r="GEV43" s="135"/>
      <c r="GEW43" s="135"/>
      <c r="GEX43" s="135"/>
      <c r="GEY43" s="135"/>
      <c r="GEZ43" s="135"/>
      <c r="GFA43" s="135"/>
      <c r="GFB43" s="135"/>
      <c r="GFC43" s="135"/>
      <c r="GFD43" s="135"/>
      <c r="GFE43" s="135"/>
      <c r="GFF43" s="135"/>
      <c r="GFG43" s="135"/>
      <c r="GFH43" s="135"/>
      <c r="GFI43" s="135"/>
      <c r="GFJ43" s="135"/>
      <c r="GFK43" s="135"/>
      <c r="GFL43" s="135"/>
      <c r="GFM43" s="135"/>
      <c r="GFN43" s="135"/>
      <c r="GFO43" s="135"/>
      <c r="GFP43" s="135"/>
      <c r="GFQ43" s="135"/>
      <c r="GFR43" s="135"/>
      <c r="GFS43" s="135"/>
      <c r="GFT43" s="135"/>
      <c r="GFU43" s="135"/>
      <c r="GFV43" s="135"/>
      <c r="GFW43" s="135"/>
      <c r="GFX43" s="135"/>
      <c r="GFY43" s="135"/>
      <c r="GFZ43" s="135"/>
      <c r="GGA43" s="135"/>
      <c r="GGB43" s="135"/>
      <c r="GGC43" s="135"/>
      <c r="GGD43" s="135"/>
      <c r="GGE43" s="135"/>
      <c r="GGF43" s="135"/>
      <c r="GGG43" s="135"/>
      <c r="GGH43" s="135"/>
      <c r="GGI43" s="135"/>
      <c r="GGJ43" s="135"/>
      <c r="GGK43" s="135"/>
      <c r="GGL43" s="135"/>
      <c r="GGM43" s="135"/>
      <c r="GGN43" s="135"/>
      <c r="GGO43" s="135"/>
      <c r="GGP43" s="135"/>
      <c r="GGQ43" s="135"/>
      <c r="GGR43" s="135"/>
      <c r="GGS43" s="135"/>
      <c r="GGT43" s="135"/>
      <c r="GGU43" s="135"/>
      <c r="GGV43" s="135"/>
      <c r="GGW43" s="135"/>
      <c r="GGX43" s="135"/>
      <c r="GGY43" s="135"/>
      <c r="GGZ43" s="135"/>
      <c r="GHA43" s="135"/>
      <c r="GHB43" s="135"/>
      <c r="GHC43" s="135"/>
      <c r="GHD43" s="135"/>
      <c r="GHE43" s="135"/>
      <c r="GHF43" s="135"/>
      <c r="GHG43" s="135"/>
      <c r="GHH43" s="135"/>
      <c r="GHI43" s="135"/>
      <c r="GHJ43" s="135"/>
      <c r="GHK43" s="135"/>
      <c r="GHL43" s="135"/>
      <c r="GHM43" s="135"/>
      <c r="GHN43" s="135"/>
      <c r="GHO43" s="135"/>
      <c r="GHP43" s="135"/>
      <c r="GHQ43" s="135"/>
      <c r="GHR43" s="135"/>
      <c r="GHS43" s="135"/>
      <c r="GHT43" s="135"/>
      <c r="GHU43" s="135"/>
      <c r="GHV43" s="135"/>
      <c r="GHW43" s="135"/>
      <c r="GHX43" s="135"/>
      <c r="GHY43" s="135"/>
      <c r="GHZ43" s="135"/>
      <c r="GIA43" s="135"/>
      <c r="GIB43" s="135"/>
      <c r="GIC43" s="135"/>
      <c r="GID43" s="135"/>
      <c r="GIE43" s="135"/>
      <c r="GIF43" s="135"/>
      <c r="GIG43" s="135"/>
      <c r="GIH43" s="135"/>
      <c r="GII43" s="135"/>
      <c r="GIJ43" s="135"/>
      <c r="GIK43" s="135"/>
      <c r="GIL43" s="135"/>
      <c r="GIM43" s="135"/>
      <c r="GIN43" s="135"/>
      <c r="GIO43" s="135"/>
      <c r="GIP43" s="135"/>
      <c r="GIQ43" s="135"/>
      <c r="GIR43" s="135"/>
      <c r="GIS43" s="135"/>
      <c r="GIT43" s="135"/>
      <c r="GIU43" s="135"/>
      <c r="GIV43" s="135"/>
      <c r="GIW43" s="135"/>
      <c r="GIX43" s="135"/>
      <c r="GIY43" s="135"/>
      <c r="GIZ43" s="135"/>
      <c r="GJA43" s="135"/>
      <c r="GJB43" s="135"/>
      <c r="GJC43" s="135"/>
      <c r="GJD43" s="135"/>
      <c r="GJE43" s="135"/>
      <c r="GJF43" s="135"/>
      <c r="GJG43" s="135"/>
      <c r="GJH43" s="135"/>
      <c r="GJI43" s="135"/>
      <c r="GJJ43" s="135"/>
      <c r="GJK43" s="135"/>
      <c r="GJL43" s="135"/>
      <c r="GJM43" s="135"/>
      <c r="GJN43" s="135"/>
      <c r="GJO43" s="135"/>
      <c r="GJP43" s="135"/>
      <c r="GJQ43" s="135"/>
      <c r="GJR43" s="135"/>
      <c r="GJS43" s="135"/>
      <c r="GJT43" s="135"/>
      <c r="GJU43" s="135"/>
      <c r="GJV43" s="135"/>
      <c r="GJW43" s="135"/>
      <c r="GJX43" s="135"/>
      <c r="GJY43" s="135"/>
      <c r="GJZ43" s="135"/>
      <c r="GKA43" s="135"/>
      <c r="GKB43" s="135"/>
      <c r="GKC43" s="135"/>
      <c r="GKD43" s="135"/>
      <c r="GKE43" s="135"/>
      <c r="GKF43" s="135"/>
      <c r="GKG43" s="135"/>
      <c r="GKH43" s="135"/>
      <c r="GKI43" s="135"/>
      <c r="GKJ43" s="135"/>
      <c r="GKK43" s="135"/>
      <c r="GKL43" s="135"/>
      <c r="GKM43" s="135"/>
      <c r="GKN43" s="135"/>
      <c r="GKO43" s="135"/>
      <c r="GKP43" s="135"/>
      <c r="GKQ43" s="135"/>
      <c r="GKR43" s="135"/>
      <c r="GKS43" s="135"/>
      <c r="GKT43" s="135"/>
      <c r="GKU43" s="135"/>
      <c r="GKV43" s="135"/>
      <c r="GKW43" s="135"/>
      <c r="GKX43" s="135"/>
      <c r="GKY43" s="135"/>
      <c r="GKZ43" s="135"/>
      <c r="GLA43" s="135"/>
      <c r="GLB43" s="135"/>
      <c r="GLC43" s="135"/>
      <c r="GLD43" s="135"/>
      <c r="GLE43" s="135"/>
      <c r="GLF43" s="135"/>
      <c r="GLG43" s="135"/>
      <c r="GLH43" s="135"/>
      <c r="GLI43" s="135"/>
      <c r="GLJ43" s="135"/>
      <c r="GLK43" s="135"/>
      <c r="GLL43" s="135"/>
      <c r="GLM43" s="135"/>
      <c r="GLN43" s="135"/>
      <c r="GLO43" s="135"/>
      <c r="GLP43" s="135"/>
      <c r="GLQ43" s="135"/>
      <c r="GLR43" s="135"/>
      <c r="GLS43" s="135"/>
      <c r="GLT43" s="135"/>
      <c r="GLU43" s="135"/>
      <c r="GLV43" s="135"/>
      <c r="GLW43" s="135"/>
      <c r="GLX43" s="135"/>
      <c r="GLY43" s="135"/>
      <c r="GLZ43" s="135"/>
      <c r="GMA43" s="135"/>
      <c r="GMB43" s="135"/>
      <c r="GMC43" s="135"/>
      <c r="GMD43" s="135"/>
      <c r="GME43" s="135"/>
      <c r="GMF43" s="135"/>
      <c r="GMG43" s="135"/>
      <c r="GMH43" s="135"/>
      <c r="GMI43" s="135"/>
      <c r="GMJ43" s="135"/>
      <c r="GMK43" s="135"/>
      <c r="GML43" s="135"/>
      <c r="GMM43" s="135"/>
      <c r="GMN43" s="135"/>
      <c r="GMO43" s="135"/>
      <c r="GMP43" s="135"/>
      <c r="GMQ43" s="135"/>
      <c r="GMR43" s="135"/>
      <c r="GMS43" s="135"/>
      <c r="GMT43" s="135"/>
      <c r="GMU43" s="135"/>
      <c r="GMV43" s="135"/>
      <c r="GMW43" s="135"/>
      <c r="GMX43" s="135"/>
      <c r="GMY43" s="135"/>
      <c r="GMZ43" s="135"/>
      <c r="GNA43" s="135"/>
      <c r="GNB43" s="135"/>
      <c r="GNC43" s="135"/>
      <c r="GND43" s="135"/>
      <c r="GNE43" s="135"/>
      <c r="GNF43" s="135"/>
      <c r="GNG43" s="135"/>
      <c r="GNH43" s="135"/>
      <c r="GNI43" s="135"/>
      <c r="GNJ43" s="135"/>
      <c r="GNK43" s="135"/>
      <c r="GNL43" s="135"/>
      <c r="GNM43" s="135"/>
      <c r="GNN43" s="135"/>
      <c r="GNO43" s="135"/>
      <c r="GNP43" s="135"/>
      <c r="GNQ43" s="135"/>
      <c r="GNR43" s="135"/>
      <c r="GNS43" s="135"/>
      <c r="GNT43" s="135"/>
      <c r="GNU43" s="135"/>
      <c r="GNV43" s="135"/>
      <c r="GNW43" s="135"/>
      <c r="GNX43" s="135"/>
      <c r="GNY43" s="135"/>
      <c r="GNZ43" s="135"/>
      <c r="GOA43" s="135"/>
      <c r="GOB43" s="135"/>
      <c r="GOC43" s="135"/>
      <c r="GOD43" s="135"/>
      <c r="GOE43" s="135"/>
      <c r="GOF43" s="135"/>
      <c r="GOG43" s="135"/>
      <c r="GOH43" s="135"/>
      <c r="GOI43" s="135"/>
      <c r="GOJ43" s="135"/>
      <c r="GOK43" s="135"/>
      <c r="GOL43" s="135"/>
      <c r="GOM43" s="135"/>
      <c r="GON43" s="135"/>
      <c r="GOO43" s="135"/>
      <c r="GOP43" s="135"/>
      <c r="GOQ43" s="135"/>
      <c r="GOR43" s="135"/>
      <c r="GOS43" s="135"/>
      <c r="GOT43" s="135"/>
      <c r="GOU43" s="135"/>
      <c r="GOV43" s="135"/>
      <c r="GOW43" s="135"/>
      <c r="GOX43" s="135"/>
      <c r="GOY43" s="135"/>
      <c r="GOZ43" s="135"/>
      <c r="GPA43" s="135"/>
      <c r="GPB43" s="135"/>
      <c r="GPC43" s="135"/>
      <c r="GPD43" s="135"/>
      <c r="GPE43" s="135"/>
      <c r="GPF43" s="135"/>
      <c r="GPG43" s="135"/>
      <c r="GPH43" s="135"/>
      <c r="GPI43" s="135"/>
      <c r="GPJ43" s="135"/>
      <c r="GPK43" s="135"/>
      <c r="GPL43" s="135"/>
      <c r="GPM43" s="135"/>
      <c r="GPN43" s="135"/>
      <c r="GPO43" s="135"/>
      <c r="GPP43" s="135"/>
      <c r="GPQ43" s="135"/>
      <c r="GPR43" s="135"/>
      <c r="GPS43" s="135"/>
      <c r="GPT43" s="135"/>
      <c r="GPU43" s="135"/>
      <c r="GPV43" s="135"/>
      <c r="GPW43" s="135"/>
      <c r="GPX43" s="135"/>
      <c r="GPY43" s="135"/>
      <c r="GPZ43" s="135"/>
      <c r="GQA43" s="135"/>
      <c r="GQB43" s="135"/>
      <c r="GQC43" s="135"/>
      <c r="GQD43" s="135"/>
      <c r="GQE43" s="135"/>
      <c r="GQF43" s="135"/>
      <c r="GQG43" s="135"/>
      <c r="GQH43" s="135"/>
      <c r="GQI43" s="135"/>
      <c r="GQJ43" s="135"/>
      <c r="GQK43" s="135"/>
      <c r="GQL43" s="135"/>
      <c r="GQM43" s="135"/>
      <c r="GQN43" s="135"/>
      <c r="GQO43" s="135"/>
      <c r="GQP43" s="135"/>
      <c r="GQQ43" s="135"/>
      <c r="GQR43" s="135"/>
      <c r="GQS43" s="135"/>
      <c r="GQT43" s="135"/>
      <c r="GQU43" s="135"/>
      <c r="GQV43" s="135"/>
      <c r="GQW43" s="135"/>
      <c r="GQX43" s="135"/>
      <c r="GQY43" s="135"/>
      <c r="GQZ43" s="135"/>
      <c r="GRA43" s="135"/>
      <c r="GRB43" s="135"/>
      <c r="GRC43" s="135"/>
      <c r="GRD43" s="135"/>
      <c r="GRE43" s="135"/>
      <c r="GRF43" s="135"/>
      <c r="GRG43" s="135"/>
      <c r="GRH43" s="135"/>
      <c r="GRI43" s="135"/>
      <c r="GRJ43" s="135"/>
      <c r="GRK43" s="135"/>
      <c r="GRL43" s="135"/>
      <c r="GRM43" s="135"/>
      <c r="GRN43" s="135"/>
      <c r="GRO43" s="135"/>
      <c r="GRP43" s="135"/>
      <c r="GRQ43" s="135"/>
      <c r="GRR43" s="135"/>
      <c r="GRS43" s="135"/>
      <c r="GRT43" s="135"/>
      <c r="GRU43" s="135"/>
      <c r="GRV43" s="135"/>
      <c r="GRW43" s="135"/>
      <c r="GRX43" s="135"/>
      <c r="GRY43" s="135"/>
      <c r="GRZ43" s="135"/>
      <c r="GSA43" s="135"/>
      <c r="GSB43" s="135"/>
      <c r="GSC43" s="135"/>
      <c r="GSD43" s="135"/>
      <c r="GSE43" s="135"/>
      <c r="GSF43" s="135"/>
      <c r="GSG43" s="135"/>
      <c r="GSH43" s="135"/>
      <c r="GSI43" s="135"/>
      <c r="GSJ43" s="135"/>
      <c r="GSK43" s="135"/>
      <c r="GSL43" s="135"/>
      <c r="GSM43" s="135"/>
      <c r="GSN43" s="135"/>
      <c r="GSO43" s="135"/>
      <c r="GSP43" s="135"/>
      <c r="GSQ43" s="135"/>
      <c r="GSR43" s="135"/>
      <c r="GSS43" s="135"/>
      <c r="GST43" s="135"/>
      <c r="GSU43" s="135"/>
      <c r="GSV43" s="135"/>
      <c r="GSW43" s="135"/>
      <c r="GSX43" s="135"/>
      <c r="GSY43" s="135"/>
      <c r="GSZ43" s="135"/>
      <c r="GTA43" s="135"/>
      <c r="GTB43" s="135"/>
      <c r="GTC43" s="135"/>
      <c r="GTD43" s="135"/>
      <c r="GTE43" s="135"/>
      <c r="GTF43" s="135"/>
      <c r="GTG43" s="135"/>
      <c r="GTH43" s="135"/>
      <c r="GTI43" s="135"/>
      <c r="GTJ43" s="135"/>
      <c r="GTK43" s="135"/>
      <c r="GTL43" s="135"/>
      <c r="GTM43" s="135"/>
      <c r="GTN43" s="135"/>
      <c r="GTO43" s="135"/>
      <c r="GTP43" s="135"/>
      <c r="GTQ43" s="135"/>
      <c r="GTR43" s="135"/>
      <c r="GTS43" s="135"/>
      <c r="GTT43" s="135"/>
      <c r="GTU43" s="135"/>
      <c r="GTV43" s="135"/>
      <c r="GTW43" s="135"/>
      <c r="GTX43" s="135"/>
      <c r="GTY43" s="135"/>
      <c r="GTZ43" s="135"/>
      <c r="GUA43" s="135"/>
      <c r="GUB43" s="135"/>
      <c r="GUC43" s="135"/>
      <c r="GUD43" s="135"/>
      <c r="GUE43" s="135"/>
      <c r="GUF43" s="135"/>
      <c r="GUG43" s="135"/>
      <c r="GUH43" s="135"/>
      <c r="GUI43" s="135"/>
      <c r="GUJ43" s="135"/>
      <c r="GUK43" s="135"/>
      <c r="GUL43" s="135"/>
      <c r="GUM43" s="135"/>
      <c r="GUN43" s="135"/>
      <c r="GUO43" s="135"/>
      <c r="GUP43" s="135"/>
      <c r="GUQ43" s="135"/>
      <c r="GUR43" s="135"/>
      <c r="GUS43" s="135"/>
      <c r="GUT43" s="135"/>
      <c r="GUU43" s="135"/>
      <c r="GUV43" s="135"/>
      <c r="GUW43" s="135"/>
      <c r="GUX43" s="135"/>
      <c r="GUY43" s="135"/>
      <c r="GUZ43" s="135"/>
      <c r="GVA43" s="135"/>
      <c r="GVB43" s="135"/>
      <c r="GVC43" s="135"/>
      <c r="GVD43" s="135"/>
      <c r="GVE43" s="135"/>
      <c r="GVF43" s="135"/>
      <c r="GVG43" s="135"/>
      <c r="GVH43" s="135"/>
      <c r="GVI43" s="135"/>
      <c r="GVJ43" s="135"/>
      <c r="GVK43" s="135"/>
      <c r="GVL43" s="135"/>
      <c r="GVM43" s="135"/>
      <c r="GVN43" s="135"/>
      <c r="GVO43" s="135"/>
      <c r="GVP43" s="135"/>
      <c r="GVQ43" s="135"/>
      <c r="GVR43" s="135"/>
      <c r="GVS43" s="135"/>
      <c r="GVT43" s="135"/>
      <c r="GVU43" s="135"/>
      <c r="GVV43" s="135"/>
      <c r="GVW43" s="135"/>
      <c r="GVX43" s="135"/>
      <c r="GVY43" s="135"/>
      <c r="GVZ43" s="135"/>
      <c r="GWA43" s="135"/>
      <c r="GWB43" s="135"/>
      <c r="GWC43" s="135"/>
      <c r="GWD43" s="135"/>
      <c r="GWE43" s="135"/>
      <c r="GWF43" s="135"/>
      <c r="GWG43" s="135"/>
      <c r="GWH43" s="135"/>
      <c r="GWI43" s="135"/>
      <c r="GWJ43" s="135"/>
      <c r="GWK43" s="135"/>
      <c r="GWL43" s="135"/>
      <c r="GWM43" s="135"/>
      <c r="GWN43" s="135"/>
      <c r="GWO43" s="135"/>
      <c r="GWP43" s="135"/>
      <c r="GWQ43" s="135"/>
      <c r="GWR43" s="135"/>
      <c r="GWS43" s="135"/>
      <c r="GWT43" s="135"/>
      <c r="GWU43" s="135"/>
      <c r="GWV43" s="135"/>
      <c r="GWW43" s="135"/>
      <c r="GWX43" s="135"/>
      <c r="GWY43" s="135"/>
      <c r="GWZ43" s="135"/>
      <c r="GXA43" s="135"/>
      <c r="GXB43" s="135"/>
      <c r="GXC43" s="135"/>
      <c r="GXD43" s="135"/>
      <c r="GXE43" s="135"/>
      <c r="GXF43" s="135"/>
      <c r="GXG43" s="135"/>
      <c r="GXH43" s="135"/>
      <c r="GXI43" s="135"/>
      <c r="GXJ43" s="135"/>
      <c r="GXK43" s="135"/>
      <c r="GXL43" s="135"/>
      <c r="GXM43" s="135"/>
      <c r="GXN43" s="135"/>
      <c r="GXO43" s="135"/>
      <c r="GXP43" s="135"/>
      <c r="GXQ43" s="135"/>
      <c r="GXR43" s="135"/>
      <c r="GXS43" s="135"/>
      <c r="GXT43" s="135"/>
      <c r="GXU43" s="135"/>
      <c r="GXV43" s="135"/>
      <c r="GXW43" s="135"/>
      <c r="GXX43" s="135"/>
      <c r="GXY43" s="135"/>
      <c r="GXZ43" s="135"/>
      <c r="GYA43" s="135"/>
      <c r="GYB43" s="135"/>
      <c r="GYC43" s="135"/>
      <c r="GYD43" s="135"/>
      <c r="GYE43" s="135"/>
      <c r="GYF43" s="135"/>
      <c r="GYG43" s="135"/>
      <c r="GYH43" s="135"/>
      <c r="GYI43" s="135"/>
      <c r="GYJ43" s="135"/>
      <c r="GYK43" s="135"/>
      <c r="GYL43" s="135"/>
      <c r="GYM43" s="135"/>
      <c r="GYN43" s="135"/>
      <c r="GYO43" s="135"/>
      <c r="GYP43" s="135"/>
      <c r="GYQ43" s="135"/>
      <c r="GYR43" s="135"/>
      <c r="GYS43" s="135"/>
      <c r="GYT43" s="135"/>
      <c r="GYU43" s="135"/>
      <c r="GYV43" s="135"/>
      <c r="GYW43" s="135"/>
      <c r="GYX43" s="135"/>
      <c r="GYY43" s="135"/>
      <c r="GYZ43" s="135"/>
      <c r="GZA43" s="135"/>
      <c r="GZB43" s="135"/>
      <c r="GZC43" s="135"/>
      <c r="GZD43" s="135"/>
      <c r="GZE43" s="135"/>
      <c r="GZF43" s="135"/>
      <c r="GZG43" s="135"/>
      <c r="GZH43" s="135"/>
      <c r="GZI43" s="135"/>
      <c r="GZJ43" s="135"/>
      <c r="GZK43" s="135"/>
      <c r="GZL43" s="135"/>
      <c r="GZM43" s="135"/>
      <c r="GZN43" s="135"/>
      <c r="GZO43" s="135"/>
      <c r="GZP43" s="135"/>
      <c r="GZQ43" s="135"/>
      <c r="GZR43" s="135"/>
      <c r="GZS43" s="135"/>
      <c r="GZT43" s="135"/>
      <c r="GZU43" s="135"/>
      <c r="GZV43" s="135"/>
      <c r="GZW43" s="135"/>
      <c r="GZX43" s="135"/>
      <c r="GZY43" s="135"/>
      <c r="GZZ43" s="135"/>
      <c r="HAA43" s="135"/>
      <c r="HAB43" s="135"/>
      <c r="HAC43" s="135"/>
      <c r="HAD43" s="135"/>
      <c r="HAE43" s="135"/>
      <c r="HAF43" s="135"/>
      <c r="HAG43" s="135"/>
      <c r="HAH43" s="135"/>
      <c r="HAI43" s="135"/>
      <c r="HAJ43" s="135"/>
      <c r="HAK43" s="135"/>
      <c r="HAL43" s="135"/>
      <c r="HAM43" s="135"/>
      <c r="HAN43" s="135"/>
      <c r="HAO43" s="135"/>
      <c r="HAP43" s="135"/>
      <c r="HAQ43" s="135"/>
      <c r="HAR43" s="135"/>
      <c r="HAS43" s="135"/>
      <c r="HAT43" s="135"/>
      <c r="HAU43" s="135"/>
      <c r="HAV43" s="135"/>
      <c r="HAW43" s="135"/>
      <c r="HAX43" s="135"/>
      <c r="HAY43" s="135"/>
      <c r="HAZ43" s="135"/>
      <c r="HBA43" s="135"/>
      <c r="HBB43" s="135"/>
      <c r="HBC43" s="135"/>
      <c r="HBD43" s="135"/>
      <c r="HBE43" s="135"/>
      <c r="HBF43" s="135"/>
      <c r="HBG43" s="135"/>
      <c r="HBH43" s="135"/>
      <c r="HBI43" s="135"/>
      <c r="HBJ43" s="135"/>
      <c r="HBK43" s="135"/>
      <c r="HBL43" s="135"/>
      <c r="HBM43" s="135"/>
      <c r="HBN43" s="135"/>
      <c r="HBO43" s="135"/>
      <c r="HBP43" s="135"/>
      <c r="HBQ43" s="135"/>
      <c r="HBR43" s="135"/>
      <c r="HBS43" s="135"/>
      <c r="HBT43" s="135"/>
      <c r="HBU43" s="135"/>
      <c r="HBV43" s="135"/>
      <c r="HBW43" s="135"/>
      <c r="HBX43" s="135"/>
      <c r="HBY43" s="135"/>
      <c r="HBZ43" s="135"/>
      <c r="HCA43" s="135"/>
      <c r="HCB43" s="135"/>
      <c r="HCC43" s="135"/>
      <c r="HCD43" s="135"/>
      <c r="HCE43" s="135"/>
      <c r="HCF43" s="135"/>
      <c r="HCG43" s="135"/>
      <c r="HCH43" s="135"/>
      <c r="HCI43" s="135"/>
      <c r="HCJ43" s="135"/>
      <c r="HCK43" s="135"/>
      <c r="HCL43" s="135"/>
      <c r="HCM43" s="135"/>
      <c r="HCN43" s="135"/>
      <c r="HCO43" s="135"/>
      <c r="HCP43" s="135"/>
      <c r="HCQ43" s="135"/>
      <c r="HCR43" s="135"/>
      <c r="HCS43" s="135"/>
      <c r="HCT43" s="135"/>
      <c r="HCU43" s="135"/>
      <c r="HCV43" s="135"/>
      <c r="HCW43" s="135"/>
      <c r="HCX43" s="135"/>
      <c r="HCY43" s="135"/>
      <c r="HCZ43" s="135"/>
      <c r="HDA43" s="135"/>
      <c r="HDB43" s="135"/>
      <c r="HDC43" s="135"/>
      <c r="HDD43" s="135"/>
      <c r="HDE43" s="135"/>
      <c r="HDF43" s="135"/>
      <c r="HDG43" s="135"/>
      <c r="HDH43" s="135"/>
      <c r="HDI43" s="135"/>
      <c r="HDJ43" s="135"/>
      <c r="HDK43" s="135"/>
      <c r="HDL43" s="135"/>
      <c r="HDM43" s="135"/>
      <c r="HDN43" s="135"/>
      <c r="HDO43" s="135"/>
      <c r="HDP43" s="135"/>
      <c r="HDQ43" s="135"/>
      <c r="HDR43" s="135"/>
      <c r="HDS43" s="135"/>
      <c r="HDT43" s="135"/>
      <c r="HDU43" s="135"/>
      <c r="HDV43" s="135"/>
      <c r="HDW43" s="135"/>
      <c r="HDX43" s="135"/>
      <c r="HDY43" s="135"/>
      <c r="HDZ43" s="135"/>
      <c r="HEA43" s="135"/>
      <c r="HEB43" s="135"/>
      <c r="HEC43" s="135"/>
      <c r="HED43" s="135"/>
      <c r="HEE43" s="135"/>
      <c r="HEF43" s="135"/>
      <c r="HEG43" s="135"/>
      <c r="HEH43" s="135"/>
      <c r="HEI43" s="135"/>
      <c r="HEJ43" s="135"/>
      <c r="HEK43" s="135"/>
      <c r="HEL43" s="135"/>
      <c r="HEM43" s="135"/>
      <c r="HEN43" s="135"/>
      <c r="HEO43" s="135"/>
      <c r="HEP43" s="135"/>
      <c r="HEQ43" s="135"/>
      <c r="HER43" s="135"/>
      <c r="HES43" s="135"/>
      <c r="HET43" s="135"/>
      <c r="HEU43" s="135"/>
      <c r="HEV43" s="135"/>
      <c r="HEW43" s="135"/>
      <c r="HEX43" s="135"/>
      <c r="HEY43" s="135"/>
      <c r="HEZ43" s="135"/>
      <c r="HFA43" s="135"/>
      <c r="HFB43" s="135"/>
      <c r="HFC43" s="135"/>
      <c r="HFD43" s="135"/>
      <c r="HFE43" s="135"/>
      <c r="HFF43" s="135"/>
      <c r="HFG43" s="135"/>
      <c r="HFH43" s="135"/>
      <c r="HFI43" s="135"/>
      <c r="HFJ43" s="135"/>
      <c r="HFK43" s="135"/>
      <c r="HFL43" s="135"/>
      <c r="HFM43" s="135"/>
      <c r="HFN43" s="135"/>
      <c r="HFO43" s="135"/>
      <c r="HFP43" s="135"/>
      <c r="HFQ43" s="135"/>
      <c r="HFR43" s="135"/>
      <c r="HFS43" s="135"/>
      <c r="HFT43" s="135"/>
      <c r="HFU43" s="135"/>
      <c r="HFV43" s="135"/>
      <c r="HFW43" s="135"/>
      <c r="HFX43" s="135"/>
      <c r="HFY43" s="135"/>
      <c r="HFZ43" s="135"/>
      <c r="HGA43" s="135"/>
      <c r="HGB43" s="135"/>
      <c r="HGC43" s="135"/>
      <c r="HGD43" s="135"/>
      <c r="HGE43" s="135"/>
      <c r="HGF43" s="135"/>
      <c r="HGG43" s="135"/>
      <c r="HGH43" s="135"/>
      <c r="HGI43" s="135"/>
      <c r="HGJ43" s="135"/>
      <c r="HGK43" s="135"/>
      <c r="HGL43" s="135"/>
      <c r="HGM43" s="135"/>
      <c r="HGN43" s="135"/>
      <c r="HGO43" s="135"/>
      <c r="HGP43" s="135"/>
      <c r="HGQ43" s="135"/>
      <c r="HGR43" s="135"/>
      <c r="HGS43" s="135"/>
      <c r="HGT43" s="135"/>
      <c r="HGU43" s="135"/>
      <c r="HGV43" s="135"/>
      <c r="HGW43" s="135"/>
      <c r="HGX43" s="135"/>
      <c r="HGY43" s="135"/>
      <c r="HGZ43" s="135"/>
      <c r="HHA43" s="135"/>
      <c r="HHB43" s="135"/>
      <c r="HHC43" s="135"/>
      <c r="HHD43" s="135"/>
      <c r="HHE43" s="135"/>
      <c r="HHF43" s="135"/>
      <c r="HHG43" s="135"/>
      <c r="HHH43" s="135"/>
      <c r="HHI43" s="135"/>
      <c r="HHJ43" s="135"/>
      <c r="HHK43" s="135"/>
      <c r="HHL43" s="135"/>
      <c r="HHM43" s="135"/>
      <c r="HHN43" s="135"/>
      <c r="HHO43" s="135"/>
      <c r="HHP43" s="135"/>
      <c r="HHQ43" s="135"/>
      <c r="HHR43" s="135"/>
      <c r="HHS43" s="135"/>
      <c r="HHT43" s="135"/>
      <c r="HHU43" s="135"/>
      <c r="HHV43" s="135"/>
      <c r="HHW43" s="135"/>
      <c r="HHX43" s="135"/>
      <c r="HHY43" s="135"/>
      <c r="HHZ43" s="135"/>
      <c r="HIA43" s="135"/>
      <c r="HIB43" s="135"/>
      <c r="HIC43" s="135"/>
      <c r="HID43" s="135"/>
      <c r="HIE43" s="135"/>
      <c r="HIF43" s="135"/>
      <c r="HIG43" s="135"/>
      <c r="HIH43" s="135"/>
      <c r="HII43" s="135"/>
      <c r="HIJ43" s="135"/>
      <c r="HIK43" s="135"/>
      <c r="HIL43" s="135"/>
      <c r="HIM43" s="135"/>
      <c r="HIN43" s="135"/>
      <c r="HIO43" s="135"/>
      <c r="HIP43" s="135"/>
      <c r="HIQ43" s="135"/>
      <c r="HIR43" s="135"/>
      <c r="HIS43" s="135"/>
      <c r="HIT43" s="135"/>
      <c r="HIU43" s="135"/>
      <c r="HIV43" s="135"/>
      <c r="HIW43" s="135"/>
      <c r="HIX43" s="135"/>
      <c r="HIY43" s="135"/>
      <c r="HIZ43" s="135"/>
      <c r="HJA43" s="135"/>
      <c r="HJB43" s="135"/>
      <c r="HJC43" s="135"/>
      <c r="HJD43" s="135"/>
      <c r="HJE43" s="135"/>
      <c r="HJF43" s="135"/>
      <c r="HJG43" s="135"/>
      <c r="HJH43" s="135"/>
      <c r="HJI43" s="135"/>
      <c r="HJJ43" s="135"/>
      <c r="HJK43" s="135"/>
      <c r="HJL43" s="135"/>
      <c r="HJM43" s="135"/>
      <c r="HJN43" s="135"/>
      <c r="HJO43" s="135"/>
      <c r="HJP43" s="135"/>
      <c r="HJQ43" s="135"/>
      <c r="HJR43" s="135"/>
      <c r="HJS43" s="135"/>
      <c r="HJT43" s="135"/>
      <c r="HJU43" s="135"/>
      <c r="HJV43" s="135"/>
      <c r="HJW43" s="135"/>
      <c r="HJX43" s="135"/>
      <c r="HJY43" s="135"/>
      <c r="HJZ43" s="135"/>
      <c r="HKA43" s="135"/>
      <c r="HKB43" s="135"/>
      <c r="HKC43" s="135"/>
      <c r="HKD43" s="135"/>
      <c r="HKE43" s="135"/>
      <c r="HKF43" s="135"/>
      <c r="HKG43" s="135"/>
      <c r="HKH43" s="135"/>
      <c r="HKI43" s="135"/>
      <c r="HKJ43" s="135"/>
      <c r="HKK43" s="135"/>
      <c r="HKL43" s="135"/>
      <c r="HKM43" s="135"/>
      <c r="HKN43" s="135"/>
      <c r="HKO43" s="135"/>
      <c r="HKP43" s="135"/>
      <c r="HKQ43" s="135"/>
      <c r="HKR43" s="135"/>
      <c r="HKS43" s="135"/>
      <c r="HKT43" s="135"/>
      <c r="HKU43" s="135"/>
      <c r="HKV43" s="135"/>
      <c r="HKW43" s="135"/>
      <c r="HKX43" s="135"/>
      <c r="HKY43" s="135"/>
      <c r="HKZ43" s="135"/>
      <c r="HLA43" s="135"/>
      <c r="HLB43" s="135"/>
      <c r="HLC43" s="135"/>
      <c r="HLD43" s="135"/>
      <c r="HLE43" s="135"/>
      <c r="HLF43" s="135"/>
      <c r="HLG43" s="135"/>
      <c r="HLH43" s="135"/>
      <c r="HLI43" s="135"/>
      <c r="HLJ43" s="135"/>
      <c r="HLK43" s="135"/>
      <c r="HLL43" s="135"/>
      <c r="HLM43" s="135"/>
      <c r="HLN43" s="135"/>
      <c r="HLO43" s="135"/>
      <c r="HLP43" s="135"/>
      <c r="HLQ43" s="135"/>
      <c r="HLR43" s="135"/>
      <c r="HLS43" s="135"/>
      <c r="HLT43" s="135"/>
      <c r="HLU43" s="135"/>
      <c r="HLV43" s="135"/>
      <c r="HLW43" s="135"/>
      <c r="HLX43" s="135"/>
      <c r="HLY43" s="135"/>
      <c r="HLZ43" s="135"/>
      <c r="HMA43" s="135"/>
      <c r="HMB43" s="135"/>
      <c r="HMC43" s="135"/>
      <c r="HMD43" s="135"/>
      <c r="HME43" s="135"/>
      <c r="HMF43" s="135"/>
      <c r="HMG43" s="135"/>
      <c r="HMH43" s="135"/>
      <c r="HMI43" s="135"/>
      <c r="HMJ43" s="135"/>
      <c r="HMK43" s="135"/>
      <c r="HML43" s="135"/>
      <c r="HMM43" s="135"/>
      <c r="HMN43" s="135"/>
      <c r="HMO43" s="135"/>
      <c r="HMP43" s="135"/>
      <c r="HMQ43" s="135"/>
      <c r="HMR43" s="135"/>
      <c r="HMS43" s="135"/>
      <c r="HMT43" s="135"/>
      <c r="HMU43" s="135"/>
      <c r="HMV43" s="135"/>
      <c r="HMW43" s="135"/>
      <c r="HMX43" s="135"/>
      <c r="HMY43" s="135"/>
      <c r="HMZ43" s="135"/>
      <c r="HNA43" s="135"/>
      <c r="HNB43" s="135"/>
      <c r="HNC43" s="135"/>
      <c r="HND43" s="135"/>
      <c r="HNE43" s="135"/>
      <c r="HNF43" s="135"/>
      <c r="HNG43" s="135"/>
      <c r="HNH43" s="135"/>
      <c r="HNI43" s="135"/>
      <c r="HNJ43" s="135"/>
      <c r="HNK43" s="135"/>
      <c r="HNL43" s="135"/>
      <c r="HNM43" s="135"/>
      <c r="HNN43" s="135"/>
      <c r="HNO43" s="135"/>
      <c r="HNP43" s="135"/>
      <c r="HNQ43" s="135"/>
      <c r="HNR43" s="135"/>
      <c r="HNS43" s="135"/>
      <c r="HNT43" s="135"/>
      <c r="HNU43" s="135"/>
      <c r="HNV43" s="135"/>
      <c r="HNW43" s="135"/>
      <c r="HNX43" s="135"/>
      <c r="HNY43" s="135"/>
      <c r="HNZ43" s="135"/>
      <c r="HOA43" s="135"/>
      <c r="HOB43" s="135"/>
      <c r="HOC43" s="135"/>
      <c r="HOD43" s="135"/>
      <c r="HOE43" s="135"/>
      <c r="HOF43" s="135"/>
      <c r="HOG43" s="135"/>
      <c r="HOH43" s="135"/>
      <c r="HOI43" s="135"/>
      <c r="HOJ43" s="135"/>
      <c r="HOK43" s="135"/>
      <c r="HOL43" s="135"/>
      <c r="HOM43" s="135"/>
      <c r="HON43" s="135"/>
      <c r="HOO43" s="135"/>
      <c r="HOP43" s="135"/>
      <c r="HOQ43" s="135"/>
      <c r="HOR43" s="135"/>
      <c r="HOS43" s="135"/>
      <c r="HOT43" s="135"/>
      <c r="HOU43" s="135"/>
      <c r="HOV43" s="135"/>
      <c r="HOW43" s="135"/>
      <c r="HOX43" s="135"/>
      <c r="HOY43" s="135"/>
      <c r="HOZ43" s="135"/>
      <c r="HPA43" s="135"/>
      <c r="HPB43" s="135"/>
      <c r="HPC43" s="135"/>
      <c r="HPD43" s="135"/>
      <c r="HPE43" s="135"/>
      <c r="HPF43" s="135"/>
      <c r="HPG43" s="135"/>
      <c r="HPH43" s="135"/>
      <c r="HPI43" s="135"/>
      <c r="HPJ43" s="135"/>
      <c r="HPK43" s="135"/>
      <c r="HPL43" s="135"/>
      <c r="HPM43" s="135"/>
      <c r="HPN43" s="135"/>
      <c r="HPO43" s="135"/>
      <c r="HPP43" s="135"/>
      <c r="HPQ43" s="135"/>
      <c r="HPR43" s="135"/>
      <c r="HPS43" s="135"/>
      <c r="HPT43" s="135"/>
      <c r="HPU43" s="135"/>
      <c r="HPV43" s="135"/>
      <c r="HPW43" s="135"/>
      <c r="HPX43" s="135"/>
      <c r="HPY43" s="135"/>
      <c r="HPZ43" s="135"/>
      <c r="HQA43" s="135"/>
      <c r="HQB43" s="135"/>
      <c r="HQC43" s="135"/>
      <c r="HQD43" s="135"/>
      <c r="HQE43" s="135"/>
      <c r="HQF43" s="135"/>
      <c r="HQG43" s="135"/>
      <c r="HQH43" s="135"/>
      <c r="HQI43" s="135"/>
      <c r="HQJ43" s="135"/>
      <c r="HQK43" s="135"/>
      <c r="HQL43" s="135"/>
      <c r="HQM43" s="135"/>
      <c r="HQN43" s="135"/>
      <c r="HQO43" s="135"/>
      <c r="HQP43" s="135"/>
      <c r="HQQ43" s="135"/>
      <c r="HQR43" s="135"/>
      <c r="HQS43" s="135"/>
      <c r="HQT43" s="135"/>
      <c r="HQU43" s="135"/>
      <c r="HQV43" s="135"/>
      <c r="HQW43" s="135"/>
      <c r="HQX43" s="135"/>
      <c r="HQY43" s="135"/>
      <c r="HQZ43" s="135"/>
      <c r="HRA43" s="135"/>
      <c r="HRB43" s="135"/>
      <c r="HRC43" s="135"/>
      <c r="HRD43" s="135"/>
      <c r="HRE43" s="135"/>
      <c r="HRF43" s="135"/>
      <c r="HRG43" s="135"/>
      <c r="HRH43" s="135"/>
      <c r="HRI43" s="135"/>
      <c r="HRJ43" s="135"/>
      <c r="HRK43" s="135"/>
      <c r="HRL43" s="135"/>
      <c r="HRM43" s="135"/>
      <c r="HRN43" s="135"/>
      <c r="HRO43" s="135"/>
      <c r="HRP43" s="135"/>
      <c r="HRQ43" s="135"/>
      <c r="HRR43" s="135"/>
      <c r="HRS43" s="135"/>
      <c r="HRT43" s="135"/>
      <c r="HRU43" s="135"/>
      <c r="HRV43" s="135"/>
      <c r="HRW43" s="135"/>
      <c r="HRX43" s="135"/>
      <c r="HRY43" s="135"/>
      <c r="HRZ43" s="135"/>
      <c r="HSA43" s="135"/>
      <c r="HSB43" s="135"/>
      <c r="HSC43" s="135"/>
      <c r="HSD43" s="135"/>
      <c r="HSE43" s="135"/>
      <c r="HSF43" s="135"/>
      <c r="HSG43" s="135"/>
      <c r="HSH43" s="135"/>
      <c r="HSI43" s="135"/>
      <c r="HSJ43" s="135"/>
      <c r="HSK43" s="135"/>
      <c r="HSL43" s="135"/>
      <c r="HSM43" s="135"/>
      <c r="HSN43" s="135"/>
      <c r="HSO43" s="135"/>
      <c r="HSP43" s="135"/>
      <c r="HSQ43" s="135"/>
      <c r="HSR43" s="135"/>
      <c r="HSS43" s="135"/>
      <c r="HST43" s="135"/>
      <c r="HSU43" s="135"/>
      <c r="HSV43" s="135"/>
      <c r="HSW43" s="135"/>
      <c r="HSX43" s="135"/>
      <c r="HSY43" s="135"/>
      <c r="HSZ43" s="135"/>
      <c r="HTA43" s="135"/>
      <c r="HTB43" s="135"/>
      <c r="HTC43" s="135"/>
      <c r="HTD43" s="135"/>
      <c r="HTE43" s="135"/>
      <c r="HTF43" s="135"/>
      <c r="HTG43" s="135"/>
      <c r="HTH43" s="135"/>
      <c r="HTI43" s="135"/>
      <c r="HTJ43" s="135"/>
      <c r="HTK43" s="135"/>
      <c r="HTL43" s="135"/>
      <c r="HTM43" s="135"/>
      <c r="HTN43" s="135"/>
      <c r="HTO43" s="135"/>
      <c r="HTP43" s="135"/>
      <c r="HTQ43" s="135"/>
      <c r="HTR43" s="135"/>
      <c r="HTS43" s="135"/>
      <c r="HTT43" s="135"/>
      <c r="HTU43" s="135"/>
      <c r="HTV43" s="135"/>
      <c r="HTW43" s="135"/>
      <c r="HTX43" s="135"/>
      <c r="HTY43" s="135"/>
      <c r="HTZ43" s="135"/>
      <c r="HUA43" s="135"/>
      <c r="HUB43" s="135"/>
      <c r="HUC43" s="135"/>
      <c r="HUD43" s="135"/>
      <c r="HUE43" s="135"/>
      <c r="HUF43" s="135"/>
      <c r="HUG43" s="135"/>
      <c r="HUH43" s="135"/>
      <c r="HUI43" s="135"/>
      <c r="HUJ43" s="135"/>
      <c r="HUK43" s="135"/>
      <c r="HUL43" s="135"/>
      <c r="HUM43" s="135"/>
      <c r="HUN43" s="135"/>
      <c r="HUO43" s="135"/>
      <c r="HUP43" s="135"/>
      <c r="HUQ43" s="135"/>
      <c r="HUR43" s="135"/>
      <c r="HUS43" s="135"/>
      <c r="HUT43" s="135"/>
      <c r="HUU43" s="135"/>
      <c r="HUV43" s="135"/>
      <c r="HUW43" s="135"/>
      <c r="HUX43" s="135"/>
      <c r="HUY43" s="135"/>
      <c r="HUZ43" s="135"/>
      <c r="HVA43" s="135"/>
      <c r="HVB43" s="135"/>
      <c r="HVC43" s="135"/>
      <c r="HVD43" s="135"/>
      <c r="HVE43" s="135"/>
      <c r="HVF43" s="135"/>
      <c r="HVG43" s="135"/>
      <c r="HVH43" s="135"/>
      <c r="HVI43" s="135"/>
      <c r="HVJ43" s="135"/>
      <c r="HVK43" s="135"/>
      <c r="HVL43" s="135"/>
      <c r="HVM43" s="135"/>
      <c r="HVN43" s="135"/>
      <c r="HVO43" s="135"/>
      <c r="HVP43" s="135"/>
      <c r="HVQ43" s="135"/>
      <c r="HVR43" s="135"/>
      <c r="HVS43" s="135"/>
      <c r="HVT43" s="135"/>
      <c r="HVU43" s="135"/>
      <c r="HVV43" s="135"/>
      <c r="HVW43" s="135"/>
      <c r="HVX43" s="135"/>
      <c r="HVY43" s="135"/>
      <c r="HVZ43" s="135"/>
      <c r="HWA43" s="135"/>
      <c r="HWB43" s="135"/>
      <c r="HWC43" s="135"/>
      <c r="HWD43" s="135"/>
      <c r="HWE43" s="135"/>
      <c r="HWF43" s="135"/>
      <c r="HWG43" s="135"/>
      <c r="HWH43" s="135"/>
      <c r="HWI43" s="135"/>
      <c r="HWJ43" s="135"/>
      <c r="HWK43" s="135"/>
      <c r="HWL43" s="135"/>
      <c r="HWM43" s="135"/>
      <c r="HWN43" s="135"/>
      <c r="HWO43" s="135"/>
      <c r="HWP43" s="135"/>
      <c r="HWQ43" s="135"/>
      <c r="HWR43" s="135"/>
      <c r="HWS43" s="135"/>
      <c r="HWT43" s="135"/>
      <c r="HWU43" s="135"/>
      <c r="HWV43" s="135"/>
      <c r="HWW43" s="135"/>
      <c r="HWX43" s="135"/>
      <c r="HWY43" s="135"/>
      <c r="HWZ43" s="135"/>
      <c r="HXA43" s="135"/>
      <c r="HXB43" s="135"/>
      <c r="HXC43" s="135"/>
      <c r="HXD43" s="135"/>
      <c r="HXE43" s="135"/>
      <c r="HXF43" s="135"/>
      <c r="HXG43" s="135"/>
      <c r="HXH43" s="135"/>
      <c r="HXI43" s="135"/>
      <c r="HXJ43" s="135"/>
      <c r="HXK43" s="135"/>
      <c r="HXL43" s="135"/>
      <c r="HXM43" s="135"/>
      <c r="HXN43" s="135"/>
      <c r="HXO43" s="135"/>
      <c r="HXP43" s="135"/>
      <c r="HXQ43" s="135"/>
      <c r="HXR43" s="135"/>
      <c r="HXS43" s="135"/>
      <c r="HXT43" s="135"/>
      <c r="HXU43" s="135"/>
      <c r="HXV43" s="135"/>
      <c r="HXW43" s="135"/>
      <c r="HXX43" s="135"/>
      <c r="HXY43" s="135"/>
      <c r="HXZ43" s="135"/>
      <c r="HYA43" s="135"/>
      <c r="HYB43" s="135"/>
      <c r="HYC43" s="135"/>
      <c r="HYD43" s="135"/>
      <c r="HYE43" s="135"/>
      <c r="HYF43" s="135"/>
      <c r="HYG43" s="135"/>
      <c r="HYH43" s="135"/>
      <c r="HYI43" s="135"/>
      <c r="HYJ43" s="135"/>
      <c r="HYK43" s="135"/>
      <c r="HYL43" s="135"/>
      <c r="HYM43" s="135"/>
      <c r="HYN43" s="135"/>
      <c r="HYO43" s="135"/>
      <c r="HYP43" s="135"/>
      <c r="HYQ43" s="135"/>
      <c r="HYR43" s="135"/>
      <c r="HYS43" s="135"/>
      <c r="HYT43" s="135"/>
      <c r="HYU43" s="135"/>
      <c r="HYV43" s="135"/>
      <c r="HYW43" s="135"/>
      <c r="HYX43" s="135"/>
      <c r="HYY43" s="135"/>
      <c r="HYZ43" s="135"/>
      <c r="HZA43" s="135"/>
      <c r="HZB43" s="135"/>
      <c r="HZC43" s="135"/>
      <c r="HZD43" s="135"/>
      <c r="HZE43" s="135"/>
      <c r="HZF43" s="135"/>
      <c r="HZG43" s="135"/>
      <c r="HZH43" s="135"/>
      <c r="HZI43" s="135"/>
      <c r="HZJ43" s="135"/>
      <c r="HZK43" s="135"/>
      <c r="HZL43" s="135"/>
      <c r="HZM43" s="135"/>
      <c r="HZN43" s="135"/>
      <c r="HZO43" s="135"/>
      <c r="HZP43" s="135"/>
      <c r="HZQ43" s="135"/>
      <c r="HZR43" s="135"/>
      <c r="HZS43" s="135"/>
      <c r="HZT43" s="135"/>
      <c r="HZU43" s="135"/>
      <c r="HZV43" s="135"/>
      <c r="HZW43" s="135"/>
      <c r="HZX43" s="135"/>
      <c r="HZY43" s="135"/>
      <c r="HZZ43" s="135"/>
      <c r="IAA43" s="135"/>
      <c r="IAB43" s="135"/>
      <c r="IAC43" s="135"/>
      <c r="IAD43" s="135"/>
      <c r="IAE43" s="135"/>
      <c r="IAF43" s="135"/>
      <c r="IAG43" s="135"/>
      <c r="IAH43" s="135"/>
      <c r="IAI43" s="135"/>
      <c r="IAJ43" s="135"/>
      <c r="IAK43" s="135"/>
      <c r="IAL43" s="135"/>
      <c r="IAM43" s="135"/>
      <c r="IAN43" s="135"/>
      <c r="IAO43" s="135"/>
      <c r="IAP43" s="135"/>
      <c r="IAQ43" s="135"/>
      <c r="IAR43" s="135"/>
      <c r="IAS43" s="135"/>
      <c r="IAT43" s="135"/>
      <c r="IAU43" s="135"/>
      <c r="IAV43" s="135"/>
      <c r="IAW43" s="135"/>
      <c r="IAX43" s="135"/>
      <c r="IAY43" s="135"/>
      <c r="IAZ43" s="135"/>
      <c r="IBA43" s="135"/>
      <c r="IBB43" s="135"/>
      <c r="IBC43" s="135"/>
      <c r="IBD43" s="135"/>
      <c r="IBE43" s="135"/>
      <c r="IBF43" s="135"/>
      <c r="IBG43" s="135"/>
      <c r="IBH43" s="135"/>
      <c r="IBI43" s="135"/>
      <c r="IBJ43" s="135"/>
      <c r="IBK43" s="135"/>
      <c r="IBL43" s="135"/>
      <c r="IBM43" s="135"/>
      <c r="IBN43" s="135"/>
      <c r="IBO43" s="135"/>
      <c r="IBP43" s="135"/>
      <c r="IBQ43" s="135"/>
      <c r="IBR43" s="135"/>
      <c r="IBS43" s="135"/>
      <c r="IBT43" s="135"/>
      <c r="IBU43" s="135"/>
      <c r="IBV43" s="135"/>
      <c r="IBW43" s="135"/>
      <c r="IBX43" s="135"/>
      <c r="IBY43" s="135"/>
      <c r="IBZ43" s="135"/>
      <c r="ICA43" s="135"/>
      <c r="ICB43" s="135"/>
      <c r="ICC43" s="135"/>
      <c r="ICD43" s="135"/>
      <c r="ICE43" s="135"/>
      <c r="ICF43" s="135"/>
      <c r="ICG43" s="135"/>
      <c r="ICH43" s="135"/>
      <c r="ICI43" s="135"/>
      <c r="ICJ43" s="135"/>
      <c r="ICK43" s="135"/>
      <c r="ICL43" s="135"/>
      <c r="ICM43" s="135"/>
      <c r="ICN43" s="135"/>
      <c r="ICO43" s="135"/>
      <c r="ICP43" s="135"/>
      <c r="ICQ43" s="135"/>
      <c r="ICR43" s="135"/>
      <c r="ICS43" s="135"/>
      <c r="ICT43" s="135"/>
      <c r="ICU43" s="135"/>
      <c r="ICV43" s="135"/>
      <c r="ICW43" s="135"/>
      <c r="ICX43" s="135"/>
      <c r="ICY43" s="135"/>
      <c r="ICZ43" s="135"/>
      <c r="IDA43" s="135"/>
      <c r="IDB43" s="135"/>
      <c r="IDC43" s="135"/>
      <c r="IDD43" s="135"/>
      <c r="IDE43" s="135"/>
      <c r="IDF43" s="135"/>
      <c r="IDG43" s="135"/>
      <c r="IDH43" s="135"/>
      <c r="IDI43" s="135"/>
      <c r="IDJ43" s="135"/>
      <c r="IDK43" s="135"/>
      <c r="IDL43" s="135"/>
      <c r="IDM43" s="135"/>
      <c r="IDN43" s="135"/>
      <c r="IDO43" s="135"/>
      <c r="IDP43" s="135"/>
      <c r="IDQ43" s="135"/>
      <c r="IDR43" s="135"/>
      <c r="IDS43" s="135"/>
      <c r="IDT43" s="135"/>
      <c r="IDU43" s="135"/>
      <c r="IDV43" s="135"/>
      <c r="IDW43" s="135"/>
      <c r="IDX43" s="135"/>
      <c r="IDY43" s="135"/>
      <c r="IDZ43" s="135"/>
      <c r="IEA43" s="135"/>
      <c r="IEB43" s="135"/>
      <c r="IEC43" s="135"/>
      <c r="IED43" s="135"/>
      <c r="IEE43" s="135"/>
      <c r="IEF43" s="135"/>
      <c r="IEG43" s="135"/>
      <c r="IEH43" s="135"/>
      <c r="IEI43" s="135"/>
      <c r="IEJ43" s="135"/>
      <c r="IEK43" s="135"/>
      <c r="IEL43" s="135"/>
      <c r="IEM43" s="135"/>
      <c r="IEN43" s="135"/>
      <c r="IEO43" s="135"/>
      <c r="IEP43" s="135"/>
      <c r="IEQ43" s="135"/>
      <c r="IER43" s="135"/>
      <c r="IES43" s="135"/>
      <c r="IET43" s="135"/>
      <c r="IEU43" s="135"/>
      <c r="IEV43" s="135"/>
      <c r="IEW43" s="135"/>
      <c r="IEX43" s="135"/>
      <c r="IEY43" s="135"/>
      <c r="IEZ43" s="135"/>
      <c r="IFA43" s="135"/>
      <c r="IFB43" s="135"/>
      <c r="IFC43" s="135"/>
      <c r="IFD43" s="135"/>
      <c r="IFE43" s="135"/>
      <c r="IFF43" s="135"/>
      <c r="IFG43" s="135"/>
      <c r="IFH43" s="135"/>
      <c r="IFI43" s="135"/>
      <c r="IFJ43" s="135"/>
      <c r="IFK43" s="135"/>
      <c r="IFL43" s="135"/>
      <c r="IFM43" s="135"/>
      <c r="IFN43" s="135"/>
      <c r="IFO43" s="135"/>
      <c r="IFP43" s="135"/>
      <c r="IFQ43" s="135"/>
      <c r="IFR43" s="135"/>
      <c r="IFS43" s="135"/>
      <c r="IFT43" s="135"/>
      <c r="IFU43" s="135"/>
      <c r="IFV43" s="135"/>
      <c r="IFW43" s="135"/>
      <c r="IFX43" s="135"/>
      <c r="IFY43" s="135"/>
      <c r="IFZ43" s="135"/>
      <c r="IGA43" s="135"/>
      <c r="IGB43" s="135"/>
      <c r="IGC43" s="135"/>
      <c r="IGD43" s="135"/>
      <c r="IGE43" s="135"/>
      <c r="IGF43" s="135"/>
      <c r="IGG43" s="135"/>
      <c r="IGH43" s="135"/>
      <c r="IGI43" s="135"/>
      <c r="IGJ43" s="135"/>
      <c r="IGK43" s="135"/>
      <c r="IGL43" s="135"/>
      <c r="IGM43" s="135"/>
      <c r="IGN43" s="135"/>
      <c r="IGO43" s="135"/>
      <c r="IGP43" s="135"/>
      <c r="IGQ43" s="135"/>
      <c r="IGR43" s="135"/>
      <c r="IGS43" s="135"/>
      <c r="IGT43" s="135"/>
      <c r="IGU43" s="135"/>
      <c r="IGV43" s="135"/>
      <c r="IGW43" s="135"/>
      <c r="IGX43" s="135"/>
      <c r="IGY43" s="135"/>
      <c r="IGZ43" s="135"/>
      <c r="IHA43" s="135"/>
      <c r="IHB43" s="135"/>
      <c r="IHC43" s="135"/>
      <c r="IHD43" s="135"/>
      <c r="IHE43" s="135"/>
      <c r="IHF43" s="135"/>
      <c r="IHG43" s="135"/>
      <c r="IHH43" s="135"/>
      <c r="IHI43" s="135"/>
      <c r="IHJ43" s="135"/>
      <c r="IHK43" s="135"/>
      <c r="IHL43" s="135"/>
      <c r="IHM43" s="135"/>
      <c r="IHN43" s="135"/>
      <c r="IHO43" s="135"/>
      <c r="IHP43" s="135"/>
      <c r="IHQ43" s="135"/>
      <c r="IHR43" s="135"/>
      <c r="IHS43" s="135"/>
      <c r="IHT43" s="135"/>
      <c r="IHU43" s="135"/>
      <c r="IHV43" s="135"/>
      <c r="IHW43" s="135"/>
      <c r="IHX43" s="135"/>
      <c r="IHY43" s="135"/>
      <c r="IHZ43" s="135"/>
      <c r="IIA43" s="135"/>
      <c r="IIB43" s="135"/>
      <c r="IIC43" s="135"/>
      <c r="IID43" s="135"/>
      <c r="IIE43" s="135"/>
      <c r="IIF43" s="135"/>
      <c r="IIG43" s="135"/>
      <c r="IIH43" s="135"/>
      <c r="III43" s="135"/>
      <c r="IIJ43" s="135"/>
      <c r="IIK43" s="135"/>
      <c r="IIL43" s="135"/>
      <c r="IIM43" s="135"/>
      <c r="IIN43" s="135"/>
      <c r="IIO43" s="135"/>
      <c r="IIP43" s="135"/>
      <c r="IIQ43" s="135"/>
      <c r="IIR43" s="135"/>
      <c r="IIS43" s="135"/>
      <c r="IIT43" s="135"/>
      <c r="IIU43" s="135"/>
      <c r="IIV43" s="135"/>
      <c r="IIW43" s="135"/>
      <c r="IIX43" s="135"/>
      <c r="IIY43" s="135"/>
      <c r="IIZ43" s="135"/>
      <c r="IJA43" s="135"/>
      <c r="IJB43" s="135"/>
      <c r="IJC43" s="135"/>
      <c r="IJD43" s="135"/>
      <c r="IJE43" s="135"/>
      <c r="IJF43" s="135"/>
      <c r="IJG43" s="135"/>
      <c r="IJH43" s="135"/>
      <c r="IJI43" s="135"/>
      <c r="IJJ43" s="135"/>
      <c r="IJK43" s="135"/>
      <c r="IJL43" s="135"/>
      <c r="IJM43" s="135"/>
      <c r="IJN43" s="135"/>
      <c r="IJO43" s="135"/>
      <c r="IJP43" s="135"/>
      <c r="IJQ43" s="135"/>
      <c r="IJR43" s="135"/>
      <c r="IJS43" s="135"/>
      <c r="IJT43" s="135"/>
      <c r="IJU43" s="135"/>
      <c r="IJV43" s="135"/>
      <c r="IJW43" s="135"/>
      <c r="IJX43" s="135"/>
      <c r="IJY43" s="135"/>
      <c r="IJZ43" s="135"/>
      <c r="IKA43" s="135"/>
      <c r="IKB43" s="135"/>
      <c r="IKC43" s="135"/>
      <c r="IKD43" s="135"/>
      <c r="IKE43" s="135"/>
      <c r="IKF43" s="135"/>
      <c r="IKG43" s="135"/>
      <c r="IKH43" s="135"/>
      <c r="IKI43" s="135"/>
      <c r="IKJ43" s="135"/>
      <c r="IKK43" s="135"/>
      <c r="IKL43" s="135"/>
      <c r="IKM43" s="135"/>
      <c r="IKN43" s="135"/>
      <c r="IKO43" s="135"/>
      <c r="IKP43" s="135"/>
      <c r="IKQ43" s="135"/>
      <c r="IKR43" s="135"/>
      <c r="IKS43" s="135"/>
      <c r="IKT43" s="135"/>
      <c r="IKU43" s="135"/>
      <c r="IKV43" s="135"/>
      <c r="IKW43" s="135"/>
      <c r="IKX43" s="135"/>
      <c r="IKY43" s="135"/>
      <c r="IKZ43" s="135"/>
      <c r="ILA43" s="135"/>
      <c r="ILB43" s="135"/>
      <c r="ILC43" s="135"/>
      <c r="ILD43" s="135"/>
      <c r="ILE43" s="135"/>
      <c r="ILF43" s="135"/>
      <c r="ILG43" s="135"/>
      <c r="ILH43" s="135"/>
      <c r="ILI43" s="135"/>
      <c r="ILJ43" s="135"/>
      <c r="ILK43" s="135"/>
      <c r="ILL43" s="135"/>
      <c r="ILM43" s="135"/>
      <c r="ILN43" s="135"/>
      <c r="ILO43" s="135"/>
      <c r="ILP43" s="135"/>
      <c r="ILQ43" s="135"/>
      <c r="ILR43" s="135"/>
      <c r="ILS43" s="135"/>
      <c r="ILT43" s="135"/>
      <c r="ILU43" s="135"/>
      <c r="ILV43" s="135"/>
      <c r="ILW43" s="135"/>
      <c r="ILX43" s="135"/>
      <c r="ILY43" s="135"/>
      <c r="ILZ43" s="135"/>
      <c r="IMA43" s="135"/>
      <c r="IMB43" s="135"/>
      <c r="IMC43" s="135"/>
      <c r="IMD43" s="135"/>
      <c r="IME43" s="135"/>
      <c r="IMF43" s="135"/>
      <c r="IMG43" s="135"/>
      <c r="IMH43" s="135"/>
      <c r="IMI43" s="135"/>
      <c r="IMJ43" s="135"/>
      <c r="IMK43" s="135"/>
      <c r="IML43" s="135"/>
      <c r="IMM43" s="135"/>
      <c r="IMN43" s="135"/>
      <c r="IMO43" s="135"/>
      <c r="IMP43" s="135"/>
      <c r="IMQ43" s="135"/>
      <c r="IMR43" s="135"/>
      <c r="IMS43" s="135"/>
      <c r="IMT43" s="135"/>
      <c r="IMU43" s="135"/>
      <c r="IMV43" s="135"/>
      <c r="IMW43" s="135"/>
      <c r="IMX43" s="135"/>
      <c r="IMY43" s="135"/>
      <c r="IMZ43" s="135"/>
      <c r="INA43" s="135"/>
      <c r="INB43" s="135"/>
      <c r="INC43" s="135"/>
      <c r="IND43" s="135"/>
      <c r="INE43" s="135"/>
      <c r="INF43" s="135"/>
      <c r="ING43" s="135"/>
      <c r="INH43" s="135"/>
      <c r="INI43" s="135"/>
      <c r="INJ43" s="135"/>
      <c r="INK43" s="135"/>
      <c r="INL43" s="135"/>
      <c r="INM43" s="135"/>
      <c r="INN43" s="135"/>
      <c r="INO43" s="135"/>
      <c r="INP43" s="135"/>
      <c r="INQ43" s="135"/>
      <c r="INR43" s="135"/>
      <c r="INS43" s="135"/>
      <c r="INT43" s="135"/>
      <c r="INU43" s="135"/>
      <c r="INV43" s="135"/>
      <c r="INW43" s="135"/>
      <c r="INX43" s="135"/>
      <c r="INY43" s="135"/>
      <c r="INZ43" s="135"/>
      <c r="IOA43" s="135"/>
      <c r="IOB43" s="135"/>
      <c r="IOC43" s="135"/>
      <c r="IOD43" s="135"/>
      <c r="IOE43" s="135"/>
      <c r="IOF43" s="135"/>
      <c r="IOG43" s="135"/>
      <c r="IOH43" s="135"/>
      <c r="IOI43" s="135"/>
      <c r="IOJ43" s="135"/>
      <c r="IOK43" s="135"/>
      <c r="IOL43" s="135"/>
      <c r="IOM43" s="135"/>
      <c r="ION43" s="135"/>
      <c r="IOO43" s="135"/>
      <c r="IOP43" s="135"/>
      <c r="IOQ43" s="135"/>
      <c r="IOR43" s="135"/>
      <c r="IOS43" s="135"/>
      <c r="IOT43" s="135"/>
      <c r="IOU43" s="135"/>
      <c r="IOV43" s="135"/>
      <c r="IOW43" s="135"/>
      <c r="IOX43" s="135"/>
      <c r="IOY43" s="135"/>
      <c r="IOZ43" s="135"/>
      <c r="IPA43" s="135"/>
      <c r="IPB43" s="135"/>
      <c r="IPC43" s="135"/>
      <c r="IPD43" s="135"/>
      <c r="IPE43" s="135"/>
      <c r="IPF43" s="135"/>
      <c r="IPG43" s="135"/>
      <c r="IPH43" s="135"/>
      <c r="IPI43" s="135"/>
      <c r="IPJ43" s="135"/>
      <c r="IPK43" s="135"/>
      <c r="IPL43" s="135"/>
      <c r="IPM43" s="135"/>
      <c r="IPN43" s="135"/>
      <c r="IPO43" s="135"/>
      <c r="IPP43" s="135"/>
      <c r="IPQ43" s="135"/>
      <c r="IPR43" s="135"/>
      <c r="IPS43" s="135"/>
      <c r="IPT43" s="135"/>
      <c r="IPU43" s="135"/>
      <c r="IPV43" s="135"/>
      <c r="IPW43" s="135"/>
      <c r="IPX43" s="135"/>
      <c r="IPY43" s="135"/>
      <c r="IPZ43" s="135"/>
      <c r="IQA43" s="135"/>
      <c r="IQB43" s="135"/>
      <c r="IQC43" s="135"/>
      <c r="IQD43" s="135"/>
      <c r="IQE43" s="135"/>
      <c r="IQF43" s="135"/>
      <c r="IQG43" s="135"/>
      <c r="IQH43" s="135"/>
      <c r="IQI43" s="135"/>
      <c r="IQJ43" s="135"/>
      <c r="IQK43" s="135"/>
      <c r="IQL43" s="135"/>
      <c r="IQM43" s="135"/>
      <c r="IQN43" s="135"/>
      <c r="IQO43" s="135"/>
      <c r="IQP43" s="135"/>
      <c r="IQQ43" s="135"/>
      <c r="IQR43" s="135"/>
      <c r="IQS43" s="135"/>
      <c r="IQT43" s="135"/>
      <c r="IQU43" s="135"/>
      <c r="IQV43" s="135"/>
      <c r="IQW43" s="135"/>
      <c r="IQX43" s="135"/>
      <c r="IQY43" s="135"/>
      <c r="IQZ43" s="135"/>
      <c r="IRA43" s="135"/>
      <c r="IRB43" s="135"/>
      <c r="IRC43" s="135"/>
      <c r="IRD43" s="135"/>
      <c r="IRE43" s="135"/>
      <c r="IRF43" s="135"/>
      <c r="IRG43" s="135"/>
      <c r="IRH43" s="135"/>
      <c r="IRI43" s="135"/>
      <c r="IRJ43" s="135"/>
      <c r="IRK43" s="135"/>
      <c r="IRL43" s="135"/>
      <c r="IRM43" s="135"/>
      <c r="IRN43" s="135"/>
      <c r="IRO43" s="135"/>
      <c r="IRP43" s="135"/>
      <c r="IRQ43" s="135"/>
      <c r="IRR43" s="135"/>
      <c r="IRS43" s="135"/>
      <c r="IRT43" s="135"/>
      <c r="IRU43" s="135"/>
      <c r="IRV43" s="135"/>
      <c r="IRW43" s="135"/>
      <c r="IRX43" s="135"/>
      <c r="IRY43" s="135"/>
      <c r="IRZ43" s="135"/>
      <c r="ISA43" s="135"/>
      <c r="ISB43" s="135"/>
      <c r="ISC43" s="135"/>
      <c r="ISD43" s="135"/>
      <c r="ISE43" s="135"/>
      <c r="ISF43" s="135"/>
      <c r="ISG43" s="135"/>
      <c r="ISH43" s="135"/>
      <c r="ISI43" s="135"/>
      <c r="ISJ43" s="135"/>
      <c r="ISK43" s="135"/>
      <c r="ISL43" s="135"/>
      <c r="ISM43" s="135"/>
      <c r="ISN43" s="135"/>
      <c r="ISO43" s="135"/>
      <c r="ISP43" s="135"/>
      <c r="ISQ43" s="135"/>
      <c r="ISR43" s="135"/>
      <c r="ISS43" s="135"/>
      <c r="IST43" s="135"/>
      <c r="ISU43" s="135"/>
      <c r="ISV43" s="135"/>
      <c r="ISW43" s="135"/>
      <c r="ISX43" s="135"/>
      <c r="ISY43" s="135"/>
      <c r="ISZ43" s="135"/>
      <c r="ITA43" s="135"/>
      <c r="ITB43" s="135"/>
      <c r="ITC43" s="135"/>
      <c r="ITD43" s="135"/>
      <c r="ITE43" s="135"/>
      <c r="ITF43" s="135"/>
      <c r="ITG43" s="135"/>
      <c r="ITH43" s="135"/>
      <c r="ITI43" s="135"/>
      <c r="ITJ43" s="135"/>
      <c r="ITK43" s="135"/>
      <c r="ITL43" s="135"/>
      <c r="ITM43" s="135"/>
      <c r="ITN43" s="135"/>
      <c r="ITO43" s="135"/>
      <c r="ITP43" s="135"/>
      <c r="ITQ43" s="135"/>
      <c r="ITR43" s="135"/>
      <c r="ITS43" s="135"/>
      <c r="ITT43" s="135"/>
      <c r="ITU43" s="135"/>
      <c r="ITV43" s="135"/>
      <c r="ITW43" s="135"/>
      <c r="ITX43" s="135"/>
      <c r="ITY43" s="135"/>
      <c r="ITZ43" s="135"/>
      <c r="IUA43" s="135"/>
      <c r="IUB43" s="135"/>
      <c r="IUC43" s="135"/>
      <c r="IUD43" s="135"/>
      <c r="IUE43" s="135"/>
      <c r="IUF43" s="135"/>
      <c r="IUG43" s="135"/>
      <c r="IUH43" s="135"/>
      <c r="IUI43" s="135"/>
      <c r="IUJ43" s="135"/>
      <c r="IUK43" s="135"/>
      <c r="IUL43" s="135"/>
      <c r="IUM43" s="135"/>
      <c r="IUN43" s="135"/>
      <c r="IUO43" s="135"/>
      <c r="IUP43" s="135"/>
      <c r="IUQ43" s="135"/>
      <c r="IUR43" s="135"/>
      <c r="IUS43" s="135"/>
      <c r="IUT43" s="135"/>
      <c r="IUU43" s="135"/>
      <c r="IUV43" s="135"/>
      <c r="IUW43" s="135"/>
      <c r="IUX43" s="135"/>
      <c r="IUY43" s="135"/>
      <c r="IUZ43" s="135"/>
      <c r="IVA43" s="135"/>
      <c r="IVB43" s="135"/>
      <c r="IVC43" s="135"/>
      <c r="IVD43" s="135"/>
      <c r="IVE43" s="135"/>
      <c r="IVF43" s="135"/>
      <c r="IVG43" s="135"/>
      <c r="IVH43" s="135"/>
      <c r="IVI43" s="135"/>
      <c r="IVJ43" s="135"/>
      <c r="IVK43" s="135"/>
      <c r="IVL43" s="135"/>
      <c r="IVM43" s="135"/>
      <c r="IVN43" s="135"/>
      <c r="IVO43" s="135"/>
      <c r="IVP43" s="135"/>
      <c r="IVQ43" s="135"/>
      <c r="IVR43" s="135"/>
      <c r="IVS43" s="135"/>
      <c r="IVT43" s="135"/>
      <c r="IVU43" s="135"/>
      <c r="IVV43" s="135"/>
      <c r="IVW43" s="135"/>
      <c r="IVX43" s="135"/>
      <c r="IVY43" s="135"/>
      <c r="IVZ43" s="135"/>
      <c r="IWA43" s="135"/>
      <c r="IWB43" s="135"/>
      <c r="IWC43" s="135"/>
      <c r="IWD43" s="135"/>
      <c r="IWE43" s="135"/>
      <c r="IWF43" s="135"/>
      <c r="IWG43" s="135"/>
      <c r="IWH43" s="135"/>
      <c r="IWI43" s="135"/>
      <c r="IWJ43" s="135"/>
      <c r="IWK43" s="135"/>
      <c r="IWL43" s="135"/>
      <c r="IWM43" s="135"/>
      <c r="IWN43" s="135"/>
      <c r="IWO43" s="135"/>
      <c r="IWP43" s="135"/>
      <c r="IWQ43" s="135"/>
      <c r="IWR43" s="135"/>
      <c r="IWS43" s="135"/>
      <c r="IWT43" s="135"/>
      <c r="IWU43" s="135"/>
      <c r="IWV43" s="135"/>
      <c r="IWW43" s="135"/>
      <c r="IWX43" s="135"/>
      <c r="IWY43" s="135"/>
      <c r="IWZ43" s="135"/>
      <c r="IXA43" s="135"/>
      <c r="IXB43" s="135"/>
      <c r="IXC43" s="135"/>
      <c r="IXD43" s="135"/>
      <c r="IXE43" s="135"/>
      <c r="IXF43" s="135"/>
      <c r="IXG43" s="135"/>
      <c r="IXH43" s="135"/>
      <c r="IXI43" s="135"/>
      <c r="IXJ43" s="135"/>
      <c r="IXK43" s="135"/>
      <c r="IXL43" s="135"/>
      <c r="IXM43" s="135"/>
      <c r="IXN43" s="135"/>
      <c r="IXO43" s="135"/>
      <c r="IXP43" s="135"/>
      <c r="IXQ43" s="135"/>
      <c r="IXR43" s="135"/>
      <c r="IXS43" s="135"/>
      <c r="IXT43" s="135"/>
      <c r="IXU43" s="135"/>
      <c r="IXV43" s="135"/>
      <c r="IXW43" s="135"/>
      <c r="IXX43" s="135"/>
      <c r="IXY43" s="135"/>
      <c r="IXZ43" s="135"/>
      <c r="IYA43" s="135"/>
      <c r="IYB43" s="135"/>
      <c r="IYC43" s="135"/>
      <c r="IYD43" s="135"/>
      <c r="IYE43" s="135"/>
      <c r="IYF43" s="135"/>
      <c r="IYG43" s="135"/>
      <c r="IYH43" s="135"/>
      <c r="IYI43" s="135"/>
      <c r="IYJ43" s="135"/>
      <c r="IYK43" s="135"/>
      <c r="IYL43" s="135"/>
      <c r="IYM43" s="135"/>
      <c r="IYN43" s="135"/>
      <c r="IYO43" s="135"/>
      <c r="IYP43" s="135"/>
      <c r="IYQ43" s="135"/>
      <c r="IYR43" s="135"/>
      <c r="IYS43" s="135"/>
      <c r="IYT43" s="135"/>
      <c r="IYU43" s="135"/>
      <c r="IYV43" s="135"/>
      <c r="IYW43" s="135"/>
      <c r="IYX43" s="135"/>
      <c r="IYY43" s="135"/>
      <c r="IYZ43" s="135"/>
      <c r="IZA43" s="135"/>
      <c r="IZB43" s="135"/>
      <c r="IZC43" s="135"/>
      <c r="IZD43" s="135"/>
      <c r="IZE43" s="135"/>
      <c r="IZF43" s="135"/>
      <c r="IZG43" s="135"/>
      <c r="IZH43" s="135"/>
      <c r="IZI43" s="135"/>
      <c r="IZJ43" s="135"/>
      <c r="IZK43" s="135"/>
      <c r="IZL43" s="135"/>
      <c r="IZM43" s="135"/>
      <c r="IZN43" s="135"/>
      <c r="IZO43" s="135"/>
      <c r="IZP43" s="135"/>
      <c r="IZQ43" s="135"/>
      <c r="IZR43" s="135"/>
      <c r="IZS43" s="135"/>
      <c r="IZT43" s="135"/>
      <c r="IZU43" s="135"/>
      <c r="IZV43" s="135"/>
      <c r="IZW43" s="135"/>
      <c r="IZX43" s="135"/>
      <c r="IZY43" s="135"/>
      <c r="IZZ43" s="135"/>
      <c r="JAA43" s="135"/>
      <c r="JAB43" s="135"/>
      <c r="JAC43" s="135"/>
      <c r="JAD43" s="135"/>
      <c r="JAE43" s="135"/>
      <c r="JAF43" s="135"/>
      <c r="JAG43" s="135"/>
      <c r="JAH43" s="135"/>
      <c r="JAI43" s="135"/>
      <c r="JAJ43" s="135"/>
      <c r="JAK43" s="135"/>
      <c r="JAL43" s="135"/>
      <c r="JAM43" s="135"/>
      <c r="JAN43" s="135"/>
      <c r="JAO43" s="135"/>
      <c r="JAP43" s="135"/>
      <c r="JAQ43" s="135"/>
      <c r="JAR43" s="135"/>
      <c r="JAS43" s="135"/>
      <c r="JAT43" s="135"/>
      <c r="JAU43" s="135"/>
      <c r="JAV43" s="135"/>
      <c r="JAW43" s="135"/>
      <c r="JAX43" s="135"/>
      <c r="JAY43" s="135"/>
      <c r="JAZ43" s="135"/>
      <c r="JBA43" s="135"/>
      <c r="JBB43" s="135"/>
      <c r="JBC43" s="135"/>
      <c r="JBD43" s="135"/>
      <c r="JBE43" s="135"/>
      <c r="JBF43" s="135"/>
      <c r="JBG43" s="135"/>
      <c r="JBH43" s="135"/>
      <c r="JBI43" s="135"/>
      <c r="JBJ43" s="135"/>
      <c r="JBK43" s="135"/>
      <c r="JBL43" s="135"/>
      <c r="JBM43" s="135"/>
      <c r="JBN43" s="135"/>
      <c r="JBO43" s="135"/>
      <c r="JBP43" s="135"/>
      <c r="JBQ43" s="135"/>
      <c r="JBR43" s="135"/>
      <c r="JBS43" s="135"/>
      <c r="JBT43" s="135"/>
      <c r="JBU43" s="135"/>
      <c r="JBV43" s="135"/>
      <c r="JBW43" s="135"/>
      <c r="JBX43" s="135"/>
      <c r="JBY43" s="135"/>
      <c r="JBZ43" s="135"/>
      <c r="JCA43" s="135"/>
      <c r="JCB43" s="135"/>
      <c r="JCC43" s="135"/>
      <c r="JCD43" s="135"/>
      <c r="JCE43" s="135"/>
      <c r="JCF43" s="135"/>
      <c r="JCG43" s="135"/>
      <c r="JCH43" s="135"/>
      <c r="JCI43" s="135"/>
      <c r="JCJ43" s="135"/>
      <c r="JCK43" s="135"/>
      <c r="JCL43" s="135"/>
      <c r="JCM43" s="135"/>
      <c r="JCN43" s="135"/>
      <c r="JCO43" s="135"/>
      <c r="JCP43" s="135"/>
      <c r="JCQ43" s="135"/>
      <c r="JCR43" s="135"/>
      <c r="JCS43" s="135"/>
      <c r="JCT43" s="135"/>
      <c r="JCU43" s="135"/>
      <c r="JCV43" s="135"/>
      <c r="JCW43" s="135"/>
      <c r="JCX43" s="135"/>
      <c r="JCY43" s="135"/>
      <c r="JCZ43" s="135"/>
      <c r="JDA43" s="135"/>
      <c r="JDB43" s="135"/>
      <c r="JDC43" s="135"/>
      <c r="JDD43" s="135"/>
      <c r="JDE43" s="135"/>
      <c r="JDF43" s="135"/>
      <c r="JDG43" s="135"/>
      <c r="JDH43" s="135"/>
      <c r="JDI43" s="135"/>
      <c r="JDJ43" s="135"/>
      <c r="JDK43" s="135"/>
      <c r="JDL43" s="135"/>
      <c r="JDM43" s="135"/>
      <c r="JDN43" s="135"/>
      <c r="JDO43" s="135"/>
      <c r="JDP43" s="135"/>
      <c r="JDQ43" s="135"/>
      <c r="JDR43" s="135"/>
      <c r="JDS43" s="135"/>
      <c r="JDT43" s="135"/>
      <c r="JDU43" s="135"/>
      <c r="JDV43" s="135"/>
      <c r="JDW43" s="135"/>
      <c r="JDX43" s="135"/>
      <c r="JDY43" s="135"/>
      <c r="JDZ43" s="135"/>
      <c r="JEA43" s="135"/>
      <c r="JEB43" s="135"/>
      <c r="JEC43" s="135"/>
      <c r="JED43" s="135"/>
      <c r="JEE43" s="135"/>
      <c r="JEF43" s="135"/>
      <c r="JEG43" s="135"/>
      <c r="JEH43" s="135"/>
      <c r="JEI43" s="135"/>
      <c r="JEJ43" s="135"/>
      <c r="JEK43" s="135"/>
      <c r="JEL43" s="135"/>
      <c r="JEM43" s="135"/>
      <c r="JEN43" s="135"/>
      <c r="JEO43" s="135"/>
      <c r="JEP43" s="135"/>
      <c r="JEQ43" s="135"/>
      <c r="JER43" s="135"/>
      <c r="JES43" s="135"/>
      <c r="JET43" s="135"/>
      <c r="JEU43" s="135"/>
      <c r="JEV43" s="135"/>
      <c r="JEW43" s="135"/>
      <c r="JEX43" s="135"/>
      <c r="JEY43" s="135"/>
      <c r="JEZ43" s="135"/>
      <c r="JFA43" s="135"/>
      <c r="JFB43" s="135"/>
      <c r="JFC43" s="135"/>
      <c r="JFD43" s="135"/>
      <c r="JFE43" s="135"/>
      <c r="JFF43" s="135"/>
      <c r="JFG43" s="135"/>
      <c r="JFH43" s="135"/>
      <c r="JFI43" s="135"/>
      <c r="JFJ43" s="135"/>
      <c r="JFK43" s="135"/>
      <c r="JFL43" s="135"/>
      <c r="JFM43" s="135"/>
      <c r="JFN43" s="135"/>
      <c r="JFO43" s="135"/>
      <c r="JFP43" s="135"/>
      <c r="JFQ43" s="135"/>
      <c r="JFR43" s="135"/>
      <c r="JFS43" s="135"/>
      <c r="JFT43" s="135"/>
      <c r="JFU43" s="135"/>
      <c r="JFV43" s="135"/>
      <c r="JFW43" s="135"/>
      <c r="JFX43" s="135"/>
      <c r="JFY43" s="135"/>
      <c r="JFZ43" s="135"/>
      <c r="JGA43" s="135"/>
      <c r="JGB43" s="135"/>
      <c r="JGC43" s="135"/>
      <c r="JGD43" s="135"/>
      <c r="JGE43" s="135"/>
      <c r="JGF43" s="135"/>
      <c r="JGG43" s="135"/>
      <c r="JGH43" s="135"/>
      <c r="JGI43" s="135"/>
      <c r="JGJ43" s="135"/>
      <c r="JGK43" s="135"/>
      <c r="JGL43" s="135"/>
      <c r="JGM43" s="135"/>
      <c r="JGN43" s="135"/>
      <c r="JGO43" s="135"/>
      <c r="JGP43" s="135"/>
      <c r="JGQ43" s="135"/>
      <c r="JGR43" s="135"/>
      <c r="JGS43" s="135"/>
      <c r="JGT43" s="135"/>
      <c r="JGU43" s="135"/>
      <c r="JGV43" s="135"/>
      <c r="JGW43" s="135"/>
      <c r="JGX43" s="135"/>
      <c r="JGY43" s="135"/>
      <c r="JGZ43" s="135"/>
      <c r="JHA43" s="135"/>
      <c r="JHB43" s="135"/>
      <c r="JHC43" s="135"/>
      <c r="JHD43" s="135"/>
      <c r="JHE43" s="135"/>
      <c r="JHF43" s="135"/>
      <c r="JHG43" s="135"/>
      <c r="JHH43" s="135"/>
      <c r="JHI43" s="135"/>
      <c r="JHJ43" s="135"/>
      <c r="JHK43" s="135"/>
      <c r="JHL43" s="135"/>
      <c r="JHM43" s="135"/>
      <c r="JHN43" s="135"/>
      <c r="JHO43" s="135"/>
      <c r="JHP43" s="135"/>
      <c r="JHQ43" s="135"/>
      <c r="JHR43" s="135"/>
      <c r="JHS43" s="135"/>
      <c r="JHT43" s="135"/>
      <c r="JHU43" s="135"/>
      <c r="JHV43" s="135"/>
      <c r="JHW43" s="135"/>
      <c r="JHX43" s="135"/>
      <c r="JHY43" s="135"/>
      <c r="JHZ43" s="135"/>
      <c r="JIA43" s="135"/>
      <c r="JIB43" s="135"/>
      <c r="JIC43" s="135"/>
      <c r="JID43" s="135"/>
      <c r="JIE43" s="135"/>
      <c r="JIF43" s="135"/>
      <c r="JIG43" s="135"/>
      <c r="JIH43" s="135"/>
      <c r="JII43" s="135"/>
      <c r="JIJ43" s="135"/>
      <c r="JIK43" s="135"/>
      <c r="JIL43" s="135"/>
      <c r="JIM43" s="135"/>
      <c r="JIN43" s="135"/>
      <c r="JIO43" s="135"/>
      <c r="JIP43" s="135"/>
      <c r="JIQ43" s="135"/>
      <c r="JIR43" s="135"/>
      <c r="JIS43" s="135"/>
      <c r="JIT43" s="135"/>
      <c r="JIU43" s="135"/>
      <c r="JIV43" s="135"/>
      <c r="JIW43" s="135"/>
      <c r="JIX43" s="135"/>
      <c r="JIY43" s="135"/>
      <c r="JIZ43" s="135"/>
      <c r="JJA43" s="135"/>
      <c r="JJB43" s="135"/>
      <c r="JJC43" s="135"/>
      <c r="JJD43" s="135"/>
      <c r="JJE43" s="135"/>
      <c r="JJF43" s="135"/>
      <c r="JJG43" s="135"/>
      <c r="JJH43" s="135"/>
      <c r="JJI43" s="135"/>
      <c r="JJJ43" s="135"/>
      <c r="JJK43" s="135"/>
      <c r="JJL43" s="135"/>
      <c r="JJM43" s="135"/>
      <c r="JJN43" s="135"/>
      <c r="JJO43" s="135"/>
      <c r="JJP43" s="135"/>
      <c r="JJQ43" s="135"/>
      <c r="JJR43" s="135"/>
      <c r="JJS43" s="135"/>
      <c r="JJT43" s="135"/>
      <c r="JJU43" s="135"/>
      <c r="JJV43" s="135"/>
      <c r="JJW43" s="135"/>
      <c r="JJX43" s="135"/>
      <c r="JJY43" s="135"/>
      <c r="JJZ43" s="135"/>
      <c r="JKA43" s="135"/>
      <c r="JKB43" s="135"/>
      <c r="JKC43" s="135"/>
      <c r="JKD43" s="135"/>
      <c r="JKE43" s="135"/>
      <c r="JKF43" s="135"/>
      <c r="JKG43" s="135"/>
      <c r="JKH43" s="135"/>
      <c r="JKI43" s="135"/>
      <c r="JKJ43" s="135"/>
      <c r="JKK43" s="135"/>
      <c r="JKL43" s="135"/>
      <c r="JKM43" s="135"/>
      <c r="JKN43" s="135"/>
      <c r="JKO43" s="135"/>
      <c r="JKP43" s="135"/>
      <c r="JKQ43" s="135"/>
      <c r="JKR43" s="135"/>
      <c r="JKS43" s="135"/>
      <c r="JKT43" s="135"/>
      <c r="JKU43" s="135"/>
      <c r="JKV43" s="135"/>
      <c r="JKW43" s="135"/>
      <c r="JKX43" s="135"/>
      <c r="JKY43" s="135"/>
      <c r="JKZ43" s="135"/>
      <c r="JLA43" s="135"/>
      <c r="JLB43" s="135"/>
      <c r="JLC43" s="135"/>
      <c r="JLD43" s="135"/>
      <c r="JLE43" s="135"/>
      <c r="JLF43" s="135"/>
      <c r="JLG43" s="135"/>
      <c r="JLH43" s="135"/>
      <c r="JLI43" s="135"/>
      <c r="JLJ43" s="135"/>
      <c r="JLK43" s="135"/>
      <c r="JLL43" s="135"/>
      <c r="JLM43" s="135"/>
      <c r="JLN43" s="135"/>
      <c r="JLO43" s="135"/>
      <c r="JLP43" s="135"/>
      <c r="JLQ43" s="135"/>
      <c r="JLR43" s="135"/>
      <c r="JLS43" s="135"/>
      <c r="JLT43" s="135"/>
      <c r="JLU43" s="135"/>
      <c r="JLV43" s="135"/>
      <c r="JLW43" s="135"/>
      <c r="JLX43" s="135"/>
      <c r="JLY43" s="135"/>
      <c r="JLZ43" s="135"/>
      <c r="JMA43" s="135"/>
      <c r="JMB43" s="135"/>
      <c r="JMC43" s="135"/>
      <c r="JMD43" s="135"/>
      <c r="JME43" s="135"/>
      <c r="JMF43" s="135"/>
      <c r="JMG43" s="135"/>
      <c r="JMH43" s="135"/>
      <c r="JMI43" s="135"/>
      <c r="JMJ43" s="135"/>
      <c r="JMK43" s="135"/>
      <c r="JML43" s="135"/>
      <c r="JMM43" s="135"/>
      <c r="JMN43" s="135"/>
      <c r="JMO43" s="135"/>
      <c r="JMP43" s="135"/>
      <c r="JMQ43" s="135"/>
      <c r="JMR43" s="135"/>
      <c r="JMS43" s="135"/>
      <c r="JMT43" s="135"/>
      <c r="JMU43" s="135"/>
      <c r="JMV43" s="135"/>
      <c r="JMW43" s="135"/>
      <c r="JMX43" s="135"/>
      <c r="JMY43" s="135"/>
      <c r="JMZ43" s="135"/>
      <c r="JNA43" s="135"/>
      <c r="JNB43" s="135"/>
      <c r="JNC43" s="135"/>
      <c r="JND43" s="135"/>
      <c r="JNE43" s="135"/>
      <c r="JNF43" s="135"/>
      <c r="JNG43" s="135"/>
      <c r="JNH43" s="135"/>
      <c r="JNI43" s="135"/>
      <c r="JNJ43" s="135"/>
      <c r="JNK43" s="135"/>
      <c r="JNL43" s="135"/>
      <c r="JNM43" s="135"/>
      <c r="JNN43" s="135"/>
      <c r="JNO43" s="135"/>
      <c r="JNP43" s="135"/>
      <c r="JNQ43" s="135"/>
      <c r="JNR43" s="135"/>
      <c r="JNS43" s="135"/>
      <c r="JNT43" s="135"/>
      <c r="JNU43" s="135"/>
      <c r="JNV43" s="135"/>
      <c r="JNW43" s="135"/>
      <c r="JNX43" s="135"/>
      <c r="JNY43" s="135"/>
      <c r="JNZ43" s="135"/>
      <c r="JOA43" s="135"/>
      <c r="JOB43" s="135"/>
      <c r="JOC43" s="135"/>
      <c r="JOD43" s="135"/>
      <c r="JOE43" s="135"/>
      <c r="JOF43" s="135"/>
      <c r="JOG43" s="135"/>
      <c r="JOH43" s="135"/>
      <c r="JOI43" s="135"/>
      <c r="JOJ43" s="135"/>
      <c r="JOK43" s="135"/>
      <c r="JOL43" s="135"/>
      <c r="JOM43" s="135"/>
      <c r="JON43" s="135"/>
      <c r="JOO43" s="135"/>
      <c r="JOP43" s="135"/>
      <c r="JOQ43" s="135"/>
      <c r="JOR43" s="135"/>
      <c r="JOS43" s="135"/>
      <c r="JOT43" s="135"/>
      <c r="JOU43" s="135"/>
      <c r="JOV43" s="135"/>
      <c r="JOW43" s="135"/>
      <c r="JOX43" s="135"/>
      <c r="JOY43" s="135"/>
      <c r="JOZ43" s="135"/>
      <c r="JPA43" s="135"/>
      <c r="JPB43" s="135"/>
      <c r="JPC43" s="135"/>
      <c r="JPD43" s="135"/>
      <c r="JPE43" s="135"/>
      <c r="JPF43" s="135"/>
      <c r="JPG43" s="135"/>
      <c r="JPH43" s="135"/>
      <c r="JPI43" s="135"/>
      <c r="JPJ43" s="135"/>
      <c r="JPK43" s="135"/>
      <c r="JPL43" s="135"/>
      <c r="JPM43" s="135"/>
      <c r="JPN43" s="135"/>
      <c r="JPO43" s="135"/>
      <c r="JPP43" s="135"/>
      <c r="JPQ43" s="135"/>
      <c r="JPR43" s="135"/>
      <c r="JPS43" s="135"/>
      <c r="JPT43" s="135"/>
      <c r="JPU43" s="135"/>
      <c r="JPV43" s="135"/>
      <c r="JPW43" s="135"/>
      <c r="JPX43" s="135"/>
      <c r="JPY43" s="135"/>
      <c r="JPZ43" s="135"/>
      <c r="JQA43" s="135"/>
      <c r="JQB43" s="135"/>
      <c r="JQC43" s="135"/>
      <c r="JQD43" s="135"/>
      <c r="JQE43" s="135"/>
      <c r="JQF43" s="135"/>
      <c r="JQG43" s="135"/>
      <c r="JQH43" s="135"/>
      <c r="JQI43" s="135"/>
      <c r="JQJ43" s="135"/>
      <c r="JQK43" s="135"/>
      <c r="JQL43" s="135"/>
      <c r="JQM43" s="135"/>
      <c r="JQN43" s="135"/>
      <c r="JQO43" s="135"/>
      <c r="JQP43" s="135"/>
      <c r="JQQ43" s="135"/>
      <c r="JQR43" s="135"/>
      <c r="JQS43" s="135"/>
      <c r="JQT43" s="135"/>
      <c r="JQU43" s="135"/>
      <c r="JQV43" s="135"/>
      <c r="JQW43" s="135"/>
      <c r="JQX43" s="135"/>
      <c r="JQY43" s="135"/>
      <c r="JQZ43" s="135"/>
      <c r="JRA43" s="135"/>
      <c r="JRB43" s="135"/>
      <c r="JRC43" s="135"/>
      <c r="JRD43" s="135"/>
      <c r="JRE43" s="135"/>
      <c r="JRF43" s="135"/>
      <c r="JRG43" s="135"/>
      <c r="JRH43" s="135"/>
      <c r="JRI43" s="135"/>
      <c r="JRJ43" s="135"/>
      <c r="JRK43" s="135"/>
      <c r="JRL43" s="135"/>
      <c r="JRM43" s="135"/>
      <c r="JRN43" s="135"/>
      <c r="JRO43" s="135"/>
      <c r="JRP43" s="135"/>
      <c r="JRQ43" s="135"/>
      <c r="JRR43" s="135"/>
      <c r="JRS43" s="135"/>
      <c r="JRT43" s="135"/>
      <c r="JRU43" s="135"/>
      <c r="JRV43" s="135"/>
      <c r="JRW43" s="135"/>
      <c r="JRX43" s="135"/>
      <c r="JRY43" s="135"/>
      <c r="JRZ43" s="135"/>
      <c r="JSA43" s="135"/>
      <c r="JSB43" s="135"/>
      <c r="JSC43" s="135"/>
      <c r="JSD43" s="135"/>
      <c r="JSE43" s="135"/>
      <c r="JSF43" s="135"/>
      <c r="JSG43" s="135"/>
      <c r="JSH43" s="135"/>
      <c r="JSI43" s="135"/>
      <c r="JSJ43" s="135"/>
      <c r="JSK43" s="135"/>
      <c r="JSL43" s="135"/>
      <c r="JSM43" s="135"/>
      <c r="JSN43" s="135"/>
      <c r="JSO43" s="135"/>
      <c r="JSP43" s="135"/>
      <c r="JSQ43" s="135"/>
      <c r="JSR43" s="135"/>
      <c r="JSS43" s="135"/>
      <c r="JST43" s="135"/>
      <c r="JSU43" s="135"/>
      <c r="JSV43" s="135"/>
      <c r="JSW43" s="135"/>
      <c r="JSX43" s="135"/>
      <c r="JSY43" s="135"/>
      <c r="JSZ43" s="135"/>
      <c r="JTA43" s="135"/>
      <c r="JTB43" s="135"/>
      <c r="JTC43" s="135"/>
      <c r="JTD43" s="135"/>
      <c r="JTE43" s="135"/>
      <c r="JTF43" s="135"/>
      <c r="JTG43" s="135"/>
      <c r="JTH43" s="135"/>
      <c r="JTI43" s="135"/>
      <c r="JTJ43" s="135"/>
      <c r="JTK43" s="135"/>
      <c r="JTL43" s="135"/>
      <c r="JTM43" s="135"/>
      <c r="JTN43" s="135"/>
      <c r="JTO43" s="135"/>
      <c r="JTP43" s="135"/>
      <c r="JTQ43" s="135"/>
      <c r="JTR43" s="135"/>
      <c r="JTS43" s="135"/>
      <c r="JTT43" s="135"/>
      <c r="JTU43" s="135"/>
      <c r="JTV43" s="135"/>
      <c r="JTW43" s="135"/>
      <c r="JTX43" s="135"/>
      <c r="JTY43" s="135"/>
      <c r="JTZ43" s="135"/>
      <c r="JUA43" s="135"/>
      <c r="JUB43" s="135"/>
      <c r="JUC43" s="135"/>
      <c r="JUD43" s="135"/>
      <c r="JUE43" s="135"/>
      <c r="JUF43" s="135"/>
      <c r="JUG43" s="135"/>
      <c r="JUH43" s="135"/>
      <c r="JUI43" s="135"/>
      <c r="JUJ43" s="135"/>
      <c r="JUK43" s="135"/>
      <c r="JUL43" s="135"/>
      <c r="JUM43" s="135"/>
      <c r="JUN43" s="135"/>
      <c r="JUO43" s="135"/>
      <c r="JUP43" s="135"/>
      <c r="JUQ43" s="135"/>
      <c r="JUR43" s="135"/>
      <c r="JUS43" s="135"/>
      <c r="JUT43" s="135"/>
      <c r="JUU43" s="135"/>
      <c r="JUV43" s="135"/>
      <c r="JUW43" s="135"/>
      <c r="JUX43" s="135"/>
      <c r="JUY43" s="135"/>
      <c r="JUZ43" s="135"/>
      <c r="JVA43" s="135"/>
      <c r="JVB43" s="135"/>
      <c r="JVC43" s="135"/>
      <c r="JVD43" s="135"/>
      <c r="JVE43" s="135"/>
      <c r="JVF43" s="135"/>
      <c r="JVG43" s="135"/>
      <c r="JVH43" s="135"/>
      <c r="JVI43" s="135"/>
      <c r="JVJ43" s="135"/>
      <c r="JVK43" s="135"/>
      <c r="JVL43" s="135"/>
      <c r="JVM43" s="135"/>
      <c r="JVN43" s="135"/>
      <c r="JVO43" s="135"/>
      <c r="JVP43" s="135"/>
      <c r="JVQ43" s="135"/>
      <c r="JVR43" s="135"/>
      <c r="JVS43" s="135"/>
      <c r="JVT43" s="135"/>
      <c r="JVU43" s="135"/>
      <c r="JVV43" s="135"/>
      <c r="JVW43" s="135"/>
      <c r="JVX43" s="135"/>
      <c r="JVY43" s="135"/>
      <c r="JVZ43" s="135"/>
      <c r="JWA43" s="135"/>
      <c r="JWB43" s="135"/>
      <c r="JWC43" s="135"/>
      <c r="JWD43" s="135"/>
      <c r="JWE43" s="135"/>
      <c r="JWF43" s="135"/>
      <c r="JWG43" s="135"/>
      <c r="JWH43" s="135"/>
      <c r="JWI43" s="135"/>
      <c r="JWJ43" s="135"/>
      <c r="JWK43" s="135"/>
      <c r="JWL43" s="135"/>
      <c r="JWM43" s="135"/>
      <c r="JWN43" s="135"/>
      <c r="JWO43" s="135"/>
      <c r="JWP43" s="135"/>
      <c r="JWQ43" s="135"/>
      <c r="JWR43" s="135"/>
      <c r="JWS43" s="135"/>
      <c r="JWT43" s="135"/>
      <c r="JWU43" s="135"/>
      <c r="JWV43" s="135"/>
      <c r="JWW43" s="135"/>
      <c r="JWX43" s="135"/>
      <c r="JWY43" s="135"/>
      <c r="JWZ43" s="135"/>
      <c r="JXA43" s="135"/>
      <c r="JXB43" s="135"/>
      <c r="JXC43" s="135"/>
      <c r="JXD43" s="135"/>
      <c r="JXE43" s="135"/>
      <c r="JXF43" s="135"/>
      <c r="JXG43" s="135"/>
      <c r="JXH43" s="135"/>
      <c r="JXI43" s="135"/>
      <c r="JXJ43" s="135"/>
      <c r="JXK43" s="135"/>
      <c r="JXL43" s="135"/>
      <c r="JXM43" s="135"/>
      <c r="JXN43" s="135"/>
      <c r="JXO43" s="135"/>
      <c r="JXP43" s="135"/>
      <c r="JXQ43" s="135"/>
      <c r="JXR43" s="135"/>
      <c r="JXS43" s="135"/>
      <c r="JXT43" s="135"/>
      <c r="JXU43" s="135"/>
      <c r="JXV43" s="135"/>
      <c r="JXW43" s="135"/>
      <c r="JXX43" s="135"/>
      <c r="JXY43" s="135"/>
      <c r="JXZ43" s="135"/>
      <c r="JYA43" s="135"/>
      <c r="JYB43" s="135"/>
      <c r="JYC43" s="135"/>
      <c r="JYD43" s="135"/>
      <c r="JYE43" s="135"/>
      <c r="JYF43" s="135"/>
      <c r="JYG43" s="135"/>
      <c r="JYH43" s="135"/>
      <c r="JYI43" s="135"/>
      <c r="JYJ43" s="135"/>
      <c r="JYK43" s="135"/>
      <c r="JYL43" s="135"/>
      <c r="JYM43" s="135"/>
      <c r="JYN43" s="135"/>
      <c r="JYO43" s="135"/>
      <c r="JYP43" s="135"/>
      <c r="JYQ43" s="135"/>
      <c r="JYR43" s="135"/>
      <c r="JYS43" s="135"/>
      <c r="JYT43" s="135"/>
      <c r="JYU43" s="135"/>
      <c r="JYV43" s="135"/>
      <c r="JYW43" s="135"/>
      <c r="JYX43" s="135"/>
      <c r="JYY43" s="135"/>
      <c r="JYZ43" s="135"/>
      <c r="JZA43" s="135"/>
      <c r="JZB43" s="135"/>
      <c r="JZC43" s="135"/>
      <c r="JZD43" s="135"/>
      <c r="JZE43" s="135"/>
      <c r="JZF43" s="135"/>
      <c r="JZG43" s="135"/>
      <c r="JZH43" s="135"/>
      <c r="JZI43" s="135"/>
      <c r="JZJ43" s="135"/>
      <c r="JZK43" s="135"/>
      <c r="JZL43" s="135"/>
      <c r="JZM43" s="135"/>
      <c r="JZN43" s="135"/>
      <c r="JZO43" s="135"/>
      <c r="JZP43" s="135"/>
      <c r="JZQ43" s="135"/>
      <c r="JZR43" s="135"/>
      <c r="JZS43" s="135"/>
      <c r="JZT43" s="135"/>
      <c r="JZU43" s="135"/>
      <c r="JZV43" s="135"/>
      <c r="JZW43" s="135"/>
      <c r="JZX43" s="135"/>
      <c r="JZY43" s="135"/>
      <c r="JZZ43" s="135"/>
      <c r="KAA43" s="135"/>
      <c r="KAB43" s="135"/>
      <c r="KAC43" s="135"/>
      <c r="KAD43" s="135"/>
      <c r="KAE43" s="135"/>
      <c r="KAF43" s="135"/>
      <c r="KAG43" s="135"/>
      <c r="KAH43" s="135"/>
      <c r="KAI43" s="135"/>
      <c r="KAJ43" s="135"/>
      <c r="KAK43" s="135"/>
      <c r="KAL43" s="135"/>
      <c r="KAM43" s="135"/>
      <c r="KAN43" s="135"/>
      <c r="KAO43" s="135"/>
      <c r="KAP43" s="135"/>
      <c r="KAQ43" s="135"/>
      <c r="KAR43" s="135"/>
      <c r="KAS43" s="135"/>
      <c r="KAT43" s="135"/>
      <c r="KAU43" s="135"/>
      <c r="KAV43" s="135"/>
      <c r="KAW43" s="135"/>
      <c r="KAX43" s="135"/>
      <c r="KAY43" s="135"/>
      <c r="KAZ43" s="135"/>
      <c r="KBA43" s="135"/>
      <c r="KBB43" s="135"/>
      <c r="KBC43" s="135"/>
      <c r="KBD43" s="135"/>
      <c r="KBE43" s="135"/>
      <c r="KBF43" s="135"/>
      <c r="KBG43" s="135"/>
      <c r="KBH43" s="135"/>
      <c r="KBI43" s="135"/>
      <c r="KBJ43" s="135"/>
      <c r="KBK43" s="135"/>
      <c r="KBL43" s="135"/>
      <c r="KBM43" s="135"/>
      <c r="KBN43" s="135"/>
      <c r="KBO43" s="135"/>
      <c r="KBP43" s="135"/>
      <c r="KBQ43" s="135"/>
      <c r="KBR43" s="135"/>
      <c r="KBS43" s="135"/>
      <c r="KBT43" s="135"/>
      <c r="KBU43" s="135"/>
      <c r="KBV43" s="135"/>
      <c r="KBW43" s="135"/>
      <c r="KBX43" s="135"/>
      <c r="KBY43" s="135"/>
      <c r="KBZ43" s="135"/>
      <c r="KCA43" s="135"/>
      <c r="KCB43" s="135"/>
      <c r="KCC43" s="135"/>
      <c r="KCD43" s="135"/>
      <c r="KCE43" s="135"/>
      <c r="KCF43" s="135"/>
      <c r="KCG43" s="135"/>
      <c r="KCH43" s="135"/>
      <c r="KCI43" s="135"/>
      <c r="KCJ43" s="135"/>
      <c r="KCK43" s="135"/>
      <c r="KCL43" s="135"/>
      <c r="KCM43" s="135"/>
      <c r="KCN43" s="135"/>
      <c r="KCO43" s="135"/>
      <c r="KCP43" s="135"/>
      <c r="KCQ43" s="135"/>
      <c r="KCR43" s="135"/>
      <c r="KCS43" s="135"/>
      <c r="KCT43" s="135"/>
      <c r="KCU43" s="135"/>
      <c r="KCV43" s="135"/>
      <c r="KCW43" s="135"/>
      <c r="KCX43" s="135"/>
      <c r="KCY43" s="135"/>
      <c r="KCZ43" s="135"/>
      <c r="KDA43" s="135"/>
      <c r="KDB43" s="135"/>
      <c r="KDC43" s="135"/>
      <c r="KDD43" s="135"/>
      <c r="KDE43" s="135"/>
      <c r="KDF43" s="135"/>
      <c r="KDG43" s="135"/>
      <c r="KDH43" s="135"/>
      <c r="KDI43" s="135"/>
      <c r="KDJ43" s="135"/>
      <c r="KDK43" s="135"/>
      <c r="KDL43" s="135"/>
      <c r="KDM43" s="135"/>
      <c r="KDN43" s="135"/>
      <c r="KDO43" s="135"/>
      <c r="KDP43" s="135"/>
      <c r="KDQ43" s="135"/>
      <c r="KDR43" s="135"/>
      <c r="KDS43" s="135"/>
      <c r="KDT43" s="135"/>
      <c r="KDU43" s="135"/>
      <c r="KDV43" s="135"/>
      <c r="KDW43" s="135"/>
      <c r="KDX43" s="135"/>
      <c r="KDY43" s="135"/>
      <c r="KDZ43" s="135"/>
      <c r="KEA43" s="135"/>
      <c r="KEB43" s="135"/>
      <c r="KEC43" s="135"/>
      <c r="KED43" s="135"/>
      <c r="KEE43" s="135"/>
      <c r="KEF43" s="135"/>
      <c r="KEG43" s="135"/>
      <c r="KEH43" s="135"/>
      <c r="KEI43" s="135"/>
      <c r="KEJ43" s="135"/>
      <c r="KEK43" s="135"/>
      <c r="KEL43" s="135"/>
      <c r="KEM43" s="135"/>
      <c r="KEN43" s="135"/>
      <c r="KEO43" s="135"/>
      <c r="KEP43" s="135"/>
      <c r="KEQ43" s="135"/>
      <c r="KER43" s="135"/>
      <c r="KES43" s="135"/>
      <c r="KET43" s="135"/>
      <c r="KEU43" s="135"/>
      <c r="KEV43" s="135"/>
      <c r="KEW43" s="135"/>
      <c r="KEX43" s="135"/>
      <c r="KEY43" s="135"/>
      <c r="KEZ43" s="135"/>
      <c r="KFA43" s="135"/>
      <c r="KFB43" s="135"/>
      <c r="KFC43" s="135"/>
      <c r="KFD43" s="135"/>
      <c r="KFE43" s="135"/>
      <c r="KFF43" s="135"/>
      <c r="KFG43" s="135"/>
      <c r="KFH43" s="135"/>
      <c r="KFI43" s="135"/>
      <c r="KFJ43" s="135"/>
      <c r="KFK43" s="135"/>
      <c r="KFL43" s="135"/>
      <c r="KFM43" s="135"/>
      <c r="KFN43" s="135"/>
      <c r="KFO43" s="135"/>
      <c r="KFP43" s="135"/>
      <c r="KFQ43" s="135"/>
      <c r="KFR43" s="135"/>
      <c r="KFS43" s="135"/>
      <c r="KFT43" s="135"/>
      <c r="KFU43" s="135"/>
      <c r="KFV43" s="135"/>
      <c r="KFW43" s="135"/>
      <c r="KFX43" s="135"/>
      <c r="KFY43" s="135"/>
      <c r="KFZ43" s="135"/>
      <c r="KGA43" s="135"/>
      <c r="KGB43" s="135"/>
      <c r="KGC43" s="135"/>
      <c r="KGD43" s="135"/>
      <c r="KGE43" s="135"/>
      <c r="KGF43" s="135"/>
      <c r="KGG43" s="135"/>
      <c r="KGH43" s="135"/>
      <c r="KGI43" s="135"/>
      <c r="KGJ43" s="135"/>
      <c r="KGK43" s="135"/>
      <c r="KGL43" s="135"/>
      <c r="KGM43" s="135"/>
      <c r="KGN43" s="135"/>
      <c r="KGO43" s="135"/>
      <c r="KGP43" s="135"/>
      <c r="KGQ43" s="135"/>
      <c r="KGR43" s="135"/>
      <c r="KGS43" s="135"/>
      <c r="KGT43" s="135"/>
      <c r="KGU43" s="135"/>
      <c r="KGV43" s="135"/>
      <c r="KGW43" s="135"/>
      <c r="KGX43" s="135"/>
      <c r="KGY43" s="135"/>
      <c r="KGZ43" s="135"/>
      <c r="KHA43" s="135"/>
      <c r="KHB43" s="135"/>
      <c r="KHC43" s="135"/>
      <c r="KHD43" s="135"/>
      <c r="KHE43" s="135"/>
      <c r="KHF43" s="135"/>
      <c r="KHG43" s="135"/>
      <c r="KHH43" s="135"/>
      <c r="KHI43" s="135"/>
      <c r="KHJ43" s="135"/>
      <c r="KHK43" s="135"/>
      <c r="KHL43" s="135"/>
      <c r="KHM43" s="135"/>
      <c r="KHN43" s="135"/>
      <c r="KHO43" s="135"/>
      <c r="KHP43" s="135"/>
      <c r="KHQ43" s="135"/>
      <c r="KHR43" s="135"/>
      <c r="KHS43" s="135"/>
      <c r="KHT43" s="135"/>
      <c r="KHU43" s="135"/>
      <c r="KHV43" s="135"/>
      <c r="KHW43" s="135"/>
      <c r="KHX43" s="135"/>
      <c r="KHY43" s="135"/>
      <c r="KHZ43" s="135"/>
      <c r="KIA43" s="135"/>
      <c r="KIB43" s="135"/>
      <c r="KIC43" s="135"/>
      <c r="KID43" s="135"/>
      <c r="KIE43" s="135"/>
      <c r="KIF43" s="135"/>
      <c r="KIG43" s="135"/>
      <c r="KIH43" s="135"/>
      <c r="KII43" s="135"/>
      <c r="KIJ43" s="135"/>
      <c r="KIK43" s="135"/>
      <c r="KIL43" s="135"/>
      <c r="KIM43" s="135"/>
      <c r="KIN43" s="135"/>
      <c r="KIO43" s="135"/>
      <c r="KIP43" s="135"/>
      <c r="KIQ43" s="135"/>
      <c r="KIR43" s="135"/>
      <c r="KIS43" s="135"/>
      <c r="KIT43" s="135"/>
      <c r="KIU43" s="135"/>
      <c r="KIV43" s="135"/>
      <c r="KIW43" s="135"/>
      <c r="KIX43" s="135"/>
      <c r="KIY43" s="135"/>
      <c r="KIZ43" s="135"/>
      <c r="KJA43" s="135"/>
      <c r="KJB43" s="135"/>
      <c r="KJC43" s="135"/>
      <c r="KJD43" s="135"/>
      <c r="KJE43" s="135"/>
      <c r="KJF43" s="135"/>
      <c r="KJG43" s="135"/>
      <c r="KJH43" s="135"/>
      <c r="KJI43" s="135"/>
      <c r="KJJ43" s="135"/>
      <c r="KJK43" s="135"/>
      <c r="KJL43" s="135"/>
      <c r="KJM43" s="135"/>
      <c r="KJN43" s="135"/>
      <c r="KJO43" s="135"/>
      <c r="KJP43" s="135"/>
      <c r="KJQ43" s="135"/>
      <c r="KJR43" s="135"/>
      <c r="KJS43" s="135"/>
      <c r="KJT43" s="135"/>
      <c r="KJU43" s="135"/>
      <c r="KJV43" s="135"/>
      <c r="KJW43" s="135"/>
      <c r="KJX43" s="135"/>
      <c r="KJY43" s="135"/>
      <c r="KJZ43" s="135"/>
      <c r="KKA43" s="135"/>
      <c r="KKB43" s="135"/>
      <c r="KKC43" s="135"/>
      <c r="KKD43" s="135"/>
      <c r="KKE43" s="135"/>
      <c r="KKF43" s="135"/>
      <c r="KKG43" s="135"/>
      <c r="KKH43" s="135"/>
      <c r="KKI43" s="135"/>
      <c r="KKJ43" s="135"/>
      <c r="KKK43" s="135"/>
      <c r="KKL43" s="135"/>
      <c r="KKM43" s="135"/>
      <c r="KKN43" s="135"/>
      <c r="KKO43" s="135"/>
      <c r="KKP43" s="135"/>
      <c r="KKQ43" s="135"/>
      <c r="KKR43" s="135"/>
      <c r="KKS43" s="135"/>
      <c r="KKT43" s="135"/>
      <c r="KKU43" s="135"/>
      <c r="KKV43" s="135"/>
      <c r="KKW43" s="135"/>
      <c r="KKX43" s="135"/>
      <c r="KKY43" s="135"/>
      <c r="KKZ43" s="135"/>
      <c r="KLA43" s="135"/>
      <c r="KLB43" s="135"/>
      <c r="KLC43" s="135"/>
      <c r="KLD43" s="135"/>
      <c r="KLE43" s="135"/>
      <c r="KLF43" s="135"/>
      <c r="KLG43" s="135"/>
      <c r="KLH43" s="135"/>
      <c r="KLI43" s="135"/>
      <c r="KLJ43" s="135"/>
      <c r="KLK43" s="135"/>
      <c r="KLL43" s="135"/>
      <c r="KLM43" s="135"/>
      <c r="KLN43" s="135"/>
      <c r="KLO43" s="135"/>
      <c r="KLP43" s="135"/>
      <c r="KLQ43" s="135"/>
      <c r="KLR43" s="135"/>
      <c r="KLS43" s="135"/>
      <c r="KLT43" s="135"/>
      <c r="KLU43" s="135"/>
      <c r="KLV43" s="135"/>
      <c r="KLW43" s="135"/>
      <c r="KLX43" s="135"/>
      <c r="KLY43" s="135"/>
      <c r="KLZ43" s="135"/>
      <c r="KMA43" s="135"/>
      <c r="KMB43" s="135"/>
      <c r="KMC43" s="135"/>
      <c r="KMD43" s="135"/>
      <c r="KME43" s="135"/>
      <c r="KMF43" s="135"/>
      <c r="KMG43" s="135"/>
      <c r="KMH43" s="135"/>
      <c r="KMI43" s="135"/>
      <c r="KMJ43" s="135"/>
      <c r="KMK43" s="135"/>
      <c r="KML43" s="135"/>
      <c r="KMM43" s="135"/>
      <c r="KMN43" s="135"/>
      <c r="KMO43" s="135"/>
      <c r="KMP43" s="135"/>
      <c r="KMQ43" s="135"/>
      <c r="KMR43" s="135"/>
      <c r="KMS43" s="135"/>
      <c r="KMT43" s="135"/>
      <c r="KMU43" s="135"/>
      <c r="KMV43" s="135"/>
      <c r="KMW43" s="135"/>
      <c r="KMX43" s="135"/>
      <c r="KMY43" s="135"/>
      <c r="KMZ43" s="135"/>
      <c r="KNA43" s="135"/>
      <c r="KNB43" s="135"/>
      <c r="KNC43" s="135"/>
      <c r="KND43" s="135"/>
      <c r="KNE43" s="135"/>
      <c r="KNF43" s="135"/>
      <c r="KNG43" s="135"/>
      <c r="KNH43" s="135"/>
      <c r="KNI43" s="135"/>
      <c r="KNJ43" s="135"/>
      <c r="KNK43" s="135"/>
      <c r="KNL43" s="135"/>
      <c r="KNM43" s="135"/>
      <c r="KNN43" s="135"/>
      <c r="KNO43" s="135"/>
      <c r="KNP43" s="135"/>
      <c r="KNQ43" s="135"/>
      <c r="KNR43" s="135"/>
      <c r="KNS43" s="135"/>
      <c r="KNT43" s="135"/>
      <c r="KNU43" s="135"/>
      <c r="KNV43" s="135"/>
      <c r="KNW43" s="135"/>
      <c r="KNX43" s="135"/>
      <c r="KNY43" s="135"/>
      <c r="KNZ43" s="135"/>
      <c r="KOA43" s="135"/>
      <c r="KOB43" s="135"/>
      <c r="KOC43" s="135"/>
      <c r="KOD43" s="135"/>
      <c r="KOE43" s="135"/>
      <c r="KOF43" s="135"/>
      <c r="KOG43" s="135"/>
      <c r="KOH43" s="135"/>
      <c r="KOI43" s="135"/>
      <c r="KOJ43" s="135"/>
      <c r="KOK43" s="135"/>
      <c r="KOL43" s="135"/>
      <c r="KOM43" s="135"/>
      <c r="KON43" s="135"/>
      <c r="KOO43" s="135"/>
      <c r="KOP43" s="135"/>
      <c r="KOQ43" s="135"/>
      <c r="KOR43" s="135"/>
      <c r="KOS43" s="135"/>
      <c r="KOT43" s="135"/>
      <c r="KOU43" s="135"/>
      <c r="KOV43" s="135"/>
      <c r="KOW43" s="135"/>
      <c r="KOX43" s="135"/>
      <c r="KOY43" s="135"/>
      <c r="KOZ43" s="135"/>
      <c r="KPA43" s="135"/>
      <c r="KPB43" s="135"/>
      <c r="KPC43" s="135"/>
      <c r="KPD43" s="135"/>
      <c r="KPE43" s="135"/>
      <c r="KPF43" s="135"/>
      <c r="KPG43" s="135"/>
      <c r="KPH43" s="135"/>
      <c r="KPI43" s="135"/>
      <c r="KPJ43" s="135"/>
      <c r="KPK43" s="135"/>
      <c r="KPL43" s="135"/>
      <c r="KPM43" s="135"/>
      <c r="KPN43" s="135"/>
      <c r="KPO43" s="135"/>
      <c r="KPP43" s="135"/>
      <c r="KPQ43" s="135"/>
      <c r="KPR43" s="135"/>
      <c r="KPS43" s="135"/>
      <c r="KPT43" s="135"/>
      <c r="KPU43" s="135"/>
      <c r="KPV43" s="135"/>
      <c r="KPW43" s="135"/>
      <c r="KPX43" s="135"/>
      <c r="KPY43" s="135"/>
      <c r="KPZ43" s="135"/>
      <c r="KQA43" s="135"/>
      <c r="KQB43" s="135"/>
      <c r="KQC43" s="135"/>
      <c r="KQD43" s="135"/>
      <c r="KQE43" s="135"/>
      <c r="KQF43" s="135"/>
      <c r="KQG43" s="135"/>
      <c r="KQH43" s="135"/>
      <c r="KQI43" s="135"/>
      <c r="KQJ43" s="135"/>
      <c r="KQK43" s="135"/>
      <c r="KQL43" s="135"/>
      <c r="KQM43" s="135"/>
      <c r="KQN43" s="135"/>
      <c r="KQO43" s="135"/>
      <c r="KQP43" s="135"/>
      <c r="KQQ43" s="135"/>
      <c r="KQR43" s="135"/>
      <c r="KQS43" s="135"/>
      <c r="KQT43" s="135"/>
      <c r="KQU43" s="135"/>
      <c r="KQV43" s="135"/>
      <c r="KQW43" s="135"/>
      <c r="KQX43" s="135"/>
      <c r="KQY43" s="135"/>
      <c r="KQZ43" s="135"/>
      <c r="KRA43" s="135"/>
      <c r="KRB43" s="135"/>
      <c r="KRC43" s="135"/>
      <c r="KRD43" s="135"/>
      <c r="KRE43" s="135"/>
      <c r="KRF43" s="135"/>
      <c r="KRG43" s="135"/>
      <c r="KRH43" s="135"/>
      <c r="KRI43" s="135"/>
      <c r="KRJ43" s="135"/>
      <c r="KRK43" s="135"/>
      <c r="KRL43" s="135"/>
      <c r="KRM43" s="135"/>
      <c r="KRN43" s="135"/>
      <c r="KRO43" s="135"/>
      <c r="KRP43" s="135"/>
      <c r="KRQ43" s="135"/>
      <c r="KRR43" s="135"/>
      <c r="KRS43" s="135"/>
      <c r="KRT43" s="135"/>
      <c r="KRU43" s="135"/>
      <c r="KRV43" s="135"/>
      <c r="KRW43" s="135"/>
      <c r="KRX43" s="135"/>
      <c r="KRY43" s="135"/>
      <c r="KRZ43" s="135"/>
      <c r="KSA43" s="135"/>
      <c r="KSB43" s="135"/>
      <c r="KSC43" s="135"/>
      <c r="KSD43" s="135"/>
      <c r="KSE43" s="135"/>
      <c r="KSF43" s="135"/>
      <c r="KSG43" s="135"/>
      <c r="KSH43" s="135"/>
      <c r="KSI43" s="135"/>
      <c r="KSJ43" s="135"/>
      <c r="KSK43" s="135"/>
      <c r="KSL43" s="135"/>
      <c r="KSM43" s="135"/>
      <c r="KSN43" s="135"/>
      <c r="KSO43" s="135"/>
      <c r="KSP43" s="135"/>
      <c r="KSQ43" s="135"/>
      <c r="KSR43" s="135"/>
      <c r="KSS43" s="135"/>
      <c r="KST43" s="135"/>
      <c r="KSU43" s="135"/>
      <c r="KSV43" s="135"/>
      <c r="KSW43" s="135"/>
      <c r="KSX43" s="135"/>
      <c r="KSY43" s="135"/>
      <c r="KSZ43" s="135"/>
      <c r="KTA43" s="135"/>
      <c r="KTB43" s="135"/>
      <c r="KTC43" s="135"/>
      <c r="KTD43" s="135"/>
      <c r="KTE43" s="135"/>
      <c r="KTF43" s="135"/>
      <c r="KTG43" s="135"/>
      <c r="KTH43" s="135"/>
      <c r="KTI43" s="135"/>
      <c r="KTJ43" s="135"/>
      <c r="KTK43" s="135"/>
      <c r="KTL43" s="135"/>
      <c r="KTM43" s="135"/>
      <c r="KTN43" s="135"/>
      <c r="KTO43" s="135"/>
      <c r="KTP43" s="135"/>
      <c r="KTQ43" s="135"/>
      <c r="KTR43" s="135"/>
      <c r="KTS43" s="135"/>
      <c r="KTT43" s="135"/>
      <c r="KTU43" s="135"/>
      <c r="KTV43" s="135"/>
      <c r="KTW43" s="135"/>
      <c r="KTX43" s="135"/>
      <c r="KTY43" s="135"/>
      <c r="KTZ43" s="135"/>
      <c r="KUA43" s="135"/>
      <c r="KUB43" s="135"/>
      <c r="KUC43" s="135"/>
      <c r="KUD43" s="135"/>
      <c r="KUE43" s="135"/>
      <c r="KUF43" s="135"/>
      <c r="KUG43" s="135"/>
      <c r="KUH43" s="135"/>
      <c r="KUI43" s="135"/>
      <c r="KUJ43" s="135"/>
      <c r="KUK43" s="135"/>
      <c r="KUL43" s="135"/>
      <c r="KUM43" s="135"/>
      <c r="KUN43" s="135"/>
      <c r="KUO43" s="135"/>
      <c r="KUP43" s="135"/>
      <c r="KUQ43" s="135"/>
      <c r="KUR43" s="135"/>
      <c r="KUS43" s="135"/>
      <c r="KUT43" s="135"/>
      <c r="KUU43" s="135"/>
      <c r="KUV43" s="135"/>
      <c r="KUW43" s="135"/>
      <c r="KUX43" s="135"/>
      <c r="KUY43" s="135"/>
      <c r="KUZ43" s="135"/>
      <c r="KVA43" s="135"/>
      <c r="KVB43" s="135"/>
      <c r="KVC43" s="135"/>
      <c r="KVD43" s="135"/>
      <c r="KVE43" s="135"/>
      <c r="KVF43" s="135"/>
      <c r="KVG43" s="135"/>
      <c r="KVH43" s="135"/>
      <c r="KVI43" s="135"/>
      <c r="KVJ43" s="135"/>
      <c r="KVK43" s="135"/>
      <c r="KVL43" s="135"/>
      <c r="KVM43" s="135"/>
      <c r="KVN43" s="135"/>
      <c r="KVO43" s="135"/>
      <c r="KVP43" s="135"/>
      <c r="KVQ43" s="135"/>
      <c r="KVR43" s="135"/>
      <c r="KVS43" s="135"/>
      <c r="KVT43" s="135"/>
      <c r="KVU43" s="135"/>
      <c r="KVV43" s="135"/>
      <c r="KVW43" s="135"/>
      <c r="KVX43" s="135"/>
      <c r="KVY43" s="135"/>
      <c r="KVZ43" s="135"/>
      <c r="KWA43" s="135"/>
      <c r="KWB43" s="135"/>
      <c r="KWC43" s="135"/>
      <c r="KWD43" s="135"/>
      <c r="KWE43" s="135"/>
      <c r="KWF43" s="135"/>
      <c r="KWG43" s="135"/>
      <c r="KWH43" s="135"/>
      <c r="KWI43" s="135"/>
      <c r="KWJ43" s="135"/>
      <c r="KWK43" s="135"/>
      <c r="KWL43" s="135"/>
      <c r="KWM43" s="135"/>
      <c r="KWN43" s="135"/>
      <c r="KWO43" s="135"/>
      <c r="KWP43" s="135"/>
      <c r="KWQ43" s="135"/>
      <c r="KWR43" s="135"/>
      <c r="KWS43" s="135"/>
      <c r="KWT43" s="135"/>
      <c r="KWU43" s="135"/>
      <c r="KWV43" s="135"/>
      <c r="KWW43" s="135"/>
      <c r="KWX43" s="135"/>
      <c r="KWY43" s="135"/>
      <c r="KWZ43" s="135"/>
      <c r="KXA43" s="135"/>
      <c r="KXB43" s="135"/>
      <c r="KXC43" s="135"/>
      <c r="KXD43" s="135"/>
      <c r="KXE43" s="135"/>
      <c r="KXF43" s="135"/>
      <c r="KXG43" s="135"/>
      <c r="KXH43" s="135"/>
      <c r="KXI43" s="135"/>
      <c r="KXJ43" s="135"/>
      <c r="KXK43" s="135"/>
      <c r="KXL43" s="135"/>
      <c r="KXM43" s="135"/>
      <c r="KXN43" s="135"/>
      <c r="KXO43" s="135"/>
      <c r="KXP43" s="135"/>
      <c r="KXQ43" s="135"/>
      <c r="KXR43" s="135"/>
      <c r="KXS43" s="135"/>
      <c r="KXT43" s="135"/>
      <c r="KXU43" s="135"/>
      <c r="KXV43" s="135"/>
      <c r="KXW43" s="135"/>
      <c r="KXX43" s="135"/>
      <c r="KXY43" s="135"/>
      <c r="KXZ43" s="135"/>
      <c r="KYA43" s="135"/>
      <c r="KYB43" s="135"/>
      <c r="KYC43" s="135"/>
      <c r="KYD43" s="135"/>
      <c r="KYE43" s="135"/>
      <c r="KYF43" s="135"/>
      <c r="KYG43" s="135"/>
      <c r="KYH43" s="135"/>
      <c r="KYI43" s="135"/>
      <c r="KYJ43" s="135"/>
      <c r="KYK43" s="135"/>
      <c r="KYL43" s="135"/>
      <c r="KYM43" s="135"/>
      <c r="KYN43" s="135"/>
      <c r="KYO43" s="135"/>
      <c r="KYP43" s="135"/>
      <c r="KYQ43" s="135"/>
      <c r="KYR43" s="135"/>
      <c r="KYS43" s="135"/>
      <c r="KYT43" s="135"/>
      <c r="KYU43" s="135"/>
      <c r="KYV43" s="135"/>
      <c r="KYW43" s="135"/>
      <c r="KYX43" s="135"/>
      <c r="KYY43" s="135"/>
      <c r="KYZ43" s="135"/>
      <c r="KZA43" s="135"/>
      <c r="KZB43" s="135"/>
      <c r="KZC43" s="135"/>
      <c r="KZD43" s="135"/>
      <c r="KZE43" s="135"/>
      <c r="KZF43" s="135"/>
      <c r="KZG43" s="135"/>
      <c r="KZH43" s="135"/>
      <c r="KZI43" s="135"/>
      <c r="KZJ43" s="135"/>
      <c r="KZK43" s="135"/>
      <c r="KZL43" s="135"/>
      <c r="KZM43" s="135"/>
      <c r="KZN43" s="135"/>
      <c r="KZO43" s="135"/>
      <c r="KZP43" s="135"/>
      <c r="KZQ43" s="135"/>
      <c r="KZR43" s="135"/>
      <c r="KZS43" s="135"/>
      <c r="KZT43" s="135"/>
      <c r="KZU43" s="135"/>
      <c r="KZV43" s="135"/>
      <c r="KZW43" s="135"/>
      <c r="KZX43" s="135"/>
      <c r="KZY43" s="135"/>
      <c r="KZZ43" s="135"/>
      <c r="LAA43" s="135"/>
      <c r="LAB43" s="135"/>
      <c r="LAC43" s="135"/>
      <c r="LAD43" s="135"/>
      <c r="LAE43" s="135"/>
      <c r="LAF43" s="135"/>
      <c r="LAG43" s="135"/>
      <c r="LAH43" s="135"/>
      <c r="LAI43" s="135"/>
      <c r="LAJ43" s="135"/>
      <c r="LAK43" s="135"/>
      <c r="LAL43" s="135"/>
      <c r="LAM43" s="135"/>
      <c r="LAN43" s="135"/>
      <c r="LAO43" s="135"/>
      <c r="LAP43" s="135"/>
      <c r="LAQ43" s="135"/>
      <c r="LAR43" s="135"/>
      <c r="LAS43" s="135"/>
      <c r="LAT43" s="135"/>
      <c r="LAU43" s="135"/>
      <c r="LAV43" s="135"/>
      <c r="LAW43" s="135"/>
      <c r="LAX43" s="135"/>
      <c r="LAY43" s="135"/>
      <c r="LAZ43" s="135"/>
      <c r="LBA43" s="135"/>
      <c r="LBB43" s="135"/>
      <c r="LBC43" s="135"/>
      <c r="LBD43" s="135"/>
      <c r="LBE43" s="135"/>
      <c r="LBF43" s="135"/>
      <c r="LBG43" s="135"/>
      <c r="LBH43" s="135"/>
      <c r="LBI43" s="135"/>
      <c r="LBJ43" s="135"/>
      <c r="LBK43" s="135"/>
      <c r="LBL43" s="135"/>
      <c r="LBM43" s="135"/>
      <c r="LBN43" s="135"/>
      <c r="LBO43" s="135"/>
      <c r="LBP43" s="135"/>
      <c r="LBQ43" s="135"/>
      <c r="LBR43" s="135"/>
      <c r="LBS43" s="135"/>
      <c r="LBT43" s="135"/>
      <c r="LBU43" s="135"/>
      <c r="LBV43" s="135"/>
      <c r="LBW43" s="135"/>
      <c r="LBX43" s="135"/>
      <c r="LBY43" s="135"/>
      <c r="LBZ43" s="135"/>
      <c r="LCA43" s="135"/>
      <c r="LCB43" s="135"/>
      <c r="LCC43" s="135"/>
      <c r="LCD43" s="135"/>
      <c r="LCE43" s="135"/>
      <c r="LCF43" s="135"/>
      <c r="LCG43" s="135"/>
      <c r="LCH43" s="135"/>
      <c r="LCI43" s="135"/>
      <c r="LCJ43" s="135"/>
      <c r="LCK43" s="135"/>
      <c r="LCL43" s="135"/>
      <c r="LCM43" s="135"/>
      <c r="LCN43" s="135"/>
      <c r="LCO43" s="135"/>
      <c r="LCP43" s="135"/>
      <c r="LCQ43" s="135"/>
      <c r="LCR43" s="135"/>
      <c r="LCS43" s="135"/>
      <c r="LCT43" s="135"/>
      <c r="LCU43" s="135"/>
      <c r="LCV43" s="135"/>
      <c r="LCW43" s="135"/>
      <c r="LCX43" s="135"/>
      <c r="LCY43" s="135"/>
      <c r="LCZ43" s="135"/>
      <c r="LDA43" s="135"/>
      <c r="LDB43" s="135"/>
      <c r="LDC43" s="135"/>
      <c r="LDD43" s="135"/>
      <c r="LDE43" s="135"/>
      <c r="LDF43" s="135"/>
      <c r="LDG43" s="135"/>
      <c r="LDH43" s="135"/>
      <c r="LDI43" s="135"/>
      <c r="LDJ43" s="135"/>
      <c r="LDK43" s="135"/>
      <c r="LDL43" s="135"/>
      <c r="LDM43" s="135"/>
      <c r="LDN43" s="135"/>
      <c r="LDO43" s="135"/>
      <c r="LDP43" s="135"/>
      <c r="LDQ43" s="135"/>
      <c r="LDR43" s="135"/>
      <c r="LDS43" s="135"/>
      <c r="LDT43" s="135"/>
      <c r="LDU43" s="135"/>
      <c r="LDV43" s="135"/>
      <c r="LDW43" s="135"/>
      <c r="LDX43" s="135"/>
      <c r="LDY43" s="135"/>
      <c r="LDZ43" s="135"/>
      <c r="LEA43" s="135"/>
      <c r="LEB43" s="135"/>
      <c r="LEC43" s="135"/>
      <c r="LED43" s="135"/>
      <c r="LEE43" s="135"/>
      <c r="LEF43" s="135"/>
      <c r="LEG43" s="135"/>
      <c r="LEH43" s="135"/>
      <c r="LEI43" s="135"/>
      <c r="LEJ43" s="135"/>
      <c r="LEK43" s="135"/>
      <c r="LEL43" s="135"/>
      <c r="LEM43" s="135"/>
      <c r="LEN43" s="135"/>
      <c r="LEO43" s="135"/>
      <c r="LEP43" s="135"/>
      <c r="LEQ43" s="135"/>
      <c r="LER43" s="135"/>
      <c r="LES43" s="135"/>
      <c r="LET43" s="135"/>
      <c r="LEU43" s="135"/>
      <c r="LEV43" s="135"/>
      <c r="LEW43" s="135"/>
      <c r="LEX43" s="135"/>
      <c r="LEY43" s="135"/>
      <c r="LEZ43" s="135"/>
      <c r="LFA43" s="135"/>
      <c r="LFB43" s="135"/>
      <c r="LFC43" s="135"/>
      <c r="LFD43" s="135"/>
      <c r="LFE43" s="135"/>
      <c r="LFF43" s="135"/>
      <c r="LFG43" s="135"/>
      <c r="LFH43" s="135"/>
      <c r="LFI43" s="135"/>
      <c r="LFJ43" s="135"/>
      <c r="LFK43" s="135"/>
      <c r="LFL43" s="135"/>
      <c r="LFM43" s="135"/>
      <c r="LFN43" s="135"/>
      <c r="LFO43" s="135"/>
      <c r="LFP43" s="135"/>
      <c r="LFQ43" s="135"/>
      <c r="LFR43" s="135"/>
      <c r="LFS43" s="135"/>
      <c r="LFT43" s="135"/>
      <c r="LFU43" s="135"/>
      <c r="LFV43" s="135"/>
      <c r="LFW43" s="135"/>
      <c r="LFX43" s="135"/>
      <c r="LFY43" s="135"/>
      <c r="LFZ43" s="135"/>
      <c r="LGA43" s="135"/>
      <c r="LGB43" s="135"/>
      <c r="LGC43" s="135"/>
      <c r="LGD43" s="135"/>
      <c r="LGE43" s="135"/>
      <c r="LGF43" s="135"/>
      <c r="LGG43" s="135"/>
      <c r="LGH43" s="135"/>
      <c r="LGI43" s="135"/>
      <c r="LGJ43" s="135"/>
      <c r="LGK43" s="135"/>
      <c r="LGL43" s="135"/>
      <c r="LGM43" s="135"/>
      <c r="LGN43" s="135"/>
      <c r="LGO43" s="135"/>
      <c r="LGP43" s="135"/>
      <c r="LGQ43" s="135"/>
      <c r="LGR43" s="135"/>
      <c r="LGS43" s="135"/>
      <c r="LGT43" s="135"/>
      <c r="LGU43" s="135"/>
      <c r="LGV43" s="135"/>
      <c r="LGW43" s="135"/>
      <c r="LGX43" s="135"/>
      <c r="LGY43" s="135"/>
      <c r="LGZ43" s="135"/>
      <c r="LHA43" s="135"/>
      <c r="LHB43" s="135"/>
      <c r="LHC43" s="135"/>
      <c r="LHD43" s="135"/>
      <c r="LHE43" s="135"/>
      <c r="LHF43" s="135"/>
      <c r="LHG43" s="135"/>
      <c r="LHH43" s="135"/>
      <c r="LHI43" s="135"/>
      <c r="LHJ43" s="135"/>
      <c r="LHK43" s="135"/>
      <c r="LHL43" s="135"/>
      <c r="LHM43" s="135"/>
      <c r="LHN43" s="135"/>
      <c r="LHO43" s="135"/>
      <c r="LHP43" s="135"/>
      <c r="LHQ43" s="135"/>
      <c r="LHR43" s="135"/>
      <c r="LHS43" s="135"/>
      <c r="LHT43" s="135"/>
      <c r="LHU43" s="135"/>
      <c r="LHV43" s="135"/>
      <c r="LHW43" s="135"/>
      <c r="LHX43" s="135"/>
      <c r="LHY43" s="135"/>
      <c r="LHZ43" s="135"/>
      <c r="LIA43" s="135"/>
      <c r="LIB43" s="135"/>
      <c r="LIC43" s="135"/>
      <c r="LID43" s="135"/>
      <c r="LIE43" s="135"/>
      <c r="LIF43" s="135"/>
      <c r="LIG43" s="135"/>
      <c r="LIH43" s="135"/>
      <c r="LII43" s="135"/>
      <c r="LIJ43" s="135"/>
      <c r="LIK43" s="135"/>
      <c r="LIL43" s="135"/>
      <c r="LIM43" s="135"/>
      <c r="LIN43" s="135"/>
      <c r="LIO43" s="135"/>
      <c r="LIP43" s="135"/>
      <c r="LIQ43" s="135"/>
      <c r="LIR43" s="135"/>
      <c r="LIS43" s="135"/>
      <c r="LIT43" s="135"/>
      <c r="LIU43" s="135"/>
      <c r="LIV43" s="135"/>
      <c r="LIW43" s="135"/>
      <c r="LIX43" s="135"/>
      <c r="LIY43" s="135"/>
      <c r="LIZ43" s="135"/>
      <c r="LJA43" s="135"/>
      <c r="LJB43" s="135"/>
      <c r="LJC43" s="135"/>
      <c r="LJD43" s="135"/>
      <c r="LJE43" s="135"/>
      <c r="LJF43" s="135"/>
      <c r="LJG43" s="135"/>
      <c r="LJH43" s="135"/>
      <c r="LJI43" s="135"/>
      <c r="LJJ43" s="135"/>
      <c r="LJK43" s="135"/>
      <c r="LJL43" s="135"/>
      <c r="LJM43" s="135"/>
      <c r="LJN43" s="135"/>
      <c r="LJO43" s="135"/>
      <c r="LJP43" s="135"/>
      <c r="LJQ43" s="135"/>
      <c r="LJR43" s="135"/>
      <c r="LJS43" s="135"/>
      <c r="LJT43" s="135"/>
      <c r="LJU43" s="135"/>
      <c r="LJV43" s="135"/>
      <c r="LJW43" s="135"/>
      <c r="LJX43" s="135"/>
      <c r="LJY43" s="135"/>
      <c r="LJZ43" s="135"/>
      <c r="LKA43" s="135"/>
      <c r="LKB43" s="135"/>
      <c r="LKC43" s="135"/>
      <c r="LKD43" s="135"/>
      <c r="LKE43" s="135"/>
      <c r="LKF43" s="135"/>
      <c r="LKG43" s="135"/>
      <c r="LKH43" s="135"/>
      <c r="LKI43" s="135"/>
      <c r="LKJ43" s="135"/>
      <c r="LKK43" s="135"/>
      <c r="LKL43" s="135"/>
      <c r="LKM43" s="135"/>
      <c r="LKN43" s="135"/>
      <c r="LKO43" s="135"/>
      <c r="LKP43" s="135"/>
      <c r="LKQ43" s="135"/>
      <c r="LKR43" s="135"/>
      <c r="LKS43" s="135"/>
      <c r="LKT43" s="135"/>
      <c r="LKU43" s="135"/>
      <c r="LKV43" s="135"/>
      <c r="LKW43" s="135"/>
      <c r="LKX43" s="135"/>
      <c r="LKY43" s="135"/>
      <c r="LKZ43" s="135"/>
      <c r="LLA43" s="135"/>
      <c r="LLB43" s="135"/>
      <c r="LLC43" s="135"/>
      <c r="LLD43" s="135"/>
      <c r="LLE43" s="135"/>
      <c r="LLF43" s="135"/>
      <c r="LLG43" s="135"/>
      <c r="LLH43" s="135"/>
      <c r="LLI43" s="135"/>
      <c r="LLJ43" s="135"/>
      <c r="LLK43" s="135"/>
      <c r="LLL43" s="135"/>
      <c r="LLM43" s="135"/>
      <c r="LLN43" s="135"/>
      <c r="LLO43" s="135"/>
      <c r="LLP43" s="135"/>
      <c r="LLQ43" s="135"/>
      <c r="LLR43" s="135"/>
      <c r="LLS43" s="135"/>
      <c r="LLT43" s="135"/>
      <c r="LLU43" s="135"/>
      <c r="LLV43" s="135"/>
      <c r="LLW43" s="135"/>
      <c r="LLX43" s="135"/>
      <c r="LLY43" s="135"/>
      <c r="LLZ43" s="135"/>
      <c r="LMA43" s="135"/>
      <c r="LMB43" s="135"/>
      <c r="LMC43" s="135"/>
      <c r="LMD43" s="135"/>
      <c r="LME43" s="135"/>
      <c r="LMF43" s="135"/>
      <c r="LMG43" s="135"/>
      <c r="LMH43" s="135"/>
      <c r="LMI43" s="135"/>
      <c r="LMJ43" s="135"/>
      <c r="LMK43" s="135"/>
      <c r="LML43" s="135"/>
      <c r="LMM43" s="135"/>
      <c r="LMN43" s="135"/>
      <c r="LMO43" s="135"/>
      <c r="LMP43" s="135"/>
      <c r="LMQ43" s="135"/>
      <c r="LMR43" s="135"/>
      <c r="LMS43" s="135"/>
      <c r="LMT43" s="135"/>
      <c r="LMU43" s="135"/>
      <c r="LMV43" s="135"/>
      <c r="LMW43" s="135"/>
      <c r="LMX43" s="135"/>
      <c r="LMY43" s="135"/>
      <c r="LMZ43" s="135"/>
      <c r="LNA43" s="135"/>
      <c r="LNB43" s="135"/>
      <c r="LNC43" s="135"/>
      <c r="LND43" s="135"/>
      <c r="LNE43" s="135"/>
      <c r="LNF43" s="135"/>
      <c r="LNG43" s="135"/>
      <c r="LNH43" s="135"/>
      <c r="LNI43" s="135"/>
      <c r="LNJ43" s="135"/>
      <c r="LNK43" s="135"/>
      <c r="LNL43" s="135"/>
      <c r="LNM43" s="135"/>
      <c r="LNN43" s="135"/>
      <c r="LNO43" s="135"/>
      <c r="LNP43" s="135"/>
      <c r="LNQ43" s="135"/>
      <c r="LNR43" s="135"/>
      <c r="LNS43" s="135"/>
      <c r="LNT43" s="135"/>
      <c r="LNU43" s="135"/>
      <c r="LNV43" s="135"/>
      <c r="LNW43" s="135"/>
      <c r="LNX43" s="135"/>
      <c r="LNY43" s="135"/>
      <c r="LNZ43" s="135"/>
      <c r="LOA43" s="135"/>
      <c r="LOB43" s="135"/>
      <c r="LOC43" s="135"/>
      <c r="LOD43" s="135"/>
      <c r="LOE43" s="135"/>
      <c r="LOF43" s="135"/>
      <c r="LOG43" s="135"/>
      <c r="LOH43" s="135"/>
      <c r="LOI43" s="135"/>
      <c r="LOJ43" s="135"/>
      <c r="LOK43" s="135"/>
      <c r="LOL43" s="135"/>
      <c r="LOM43" s="135"/>
      <c r="LON43" s="135"/>
      <c r="LOO43" s="135"/>
      <c r="LOP43" s="135"/>
      <c r="LOQ43" s="135"/>
      <c r="LOR43" s="135"/>
      <c r="LOS43" s="135"/>
      <c r="LOT43" s="135"/>
      <c r="LOU43" s="135"/>
      <c r="LOV43" s="135"/>
      <c r="LOW43" s="135"/>
      <c r="LOX43" s="135"/>
      <c r="LOY43" s="135"/>
      <c r="LOZ43" s="135"/>
      <c r="LPA43" s="135"/>
      <c r="LPB43" s="135"/>
      <c r="LPC43" s="135"/>
      <c r="LPD43" s="135"/>
      <c r="LPE43" s="135"/>
      <c r="LPF43" s="135"/>
      <c r="LPG43" s="135"/>
      <c r="LPH43" s="135"/>
      <c r="LPI43" s="135"/>
      <c r="LPJ43" s="135"/>
      <c r="LPK43" s="135"/>
      <c r="LPL43" s="135"/>
      <c r="LPM43" s="135"/>
      <c r="LPN43" s="135"/>
      <c r="LPO43" s="135"/>
      <c r="LPP43" s="135"/>
      <c r="LPQ43" s="135"/>
      <c r="LPR43" s="135"/>
      <c r="LPS43" s="135"/>
      <c r="LPT43" s="135"/>
      <c r="LPU43" s="135"/>
      <c r="LPV43" s="135"/>
      <c r="LPW43" s="135"/>
      <c r="LPX43" s="135"/>
      <c r="LPY43" s="135"/>
      <c r="LPZ43" s="135"/>
      <c r="LQA43" s="135"/>
      <c r="LQB43" s="135"/>
      <c r="LQC43" s="135"/>
      <c r="LQD43" s="135"/>
      <c r="LQE43" s="135"/>
      <c r="LQF43" s="135"/>
      <c r="LQG43" s="135"/>
      <c r="LQH43" s="135"/>
      <c r="LQI43" s="135"/>
      <c r="LQJ43" s="135"/>
      <c r="LQK43" s="135"/>
      <c r="LQL43" s="135"/>
      <c r="LQM43" s="135"/>
      <c r="LQN43" s="135"/>
      <c r="LQO43" s="135"/>
      <c r="LQP43" s="135"/>
      <c r="LQQ43" s="135"/>
      <c r="LQR43" s="135"/>
      <c r="LQS43" s="135"/>
      <c r="LQT43" s="135"/>
      <c r="LQU43" s="135"/>
      <c r="LQV43" s="135"/>
      <c r="LQW43" s="135"/>
      <c r="LQX43" s="135"/>
      <c r="LQY43" s="135"/>
      <c r="LQZ43" s="135"/>
      <c r="LRA43" s="135"/>
      <c r="LRB43" s="135"/>
      <c r="LRC43" s="135"/>
      <c r="LRD43" s="135"/>
      <c r="LRE43" s="135"/>
      <c r="LRF43" s="135"/>
      <c r="LRG43" s="135"/>
      <c r="LRH43" s="135"/>
      <c r="LRI43" s="135"/>
      <c r="LRJ43" s="135"/>
      <c r="LRK43" s="135"/>
      <c r="LRL43" s="135"/>
      <c r="LRM43" s="135"/>
      <c r="LRN43" s="135"/>
      <c r="LRO43" s="135"/>
      <c r="LRP43" s="135"/>
      <c r="LRQ43" s="135"/>
      <c r="LRR43" s="135"/>
      <c r="LRS43" s="135"/>
      <c r="LRT43" s="135"/>
      <c r="LRU43" s="135"/>
      <c r="LRV43" s="135"/>
      <c r="LRW43" s="135"/>
      <c r="LRX43" s="135"/>
      <c r="LRY43" s="135"/>
      <c r="LRZ43" s="135"/>
      <c r="LSA43" s="135"/>
      <c r="LSB43" s="135"/>
      <c r="LSC43" s="135"/>
      <c r="LSD43" s="135"/>
      <c r="LSE43" s="135"/>
      <c r="LSF43" s="135"/>
      <c r="LSG43" s="135"/>
      <c r="LSH43" s="135"/>
      <c r="LSI43" s="135"/>
      <c r="LSJ43" s="135"/>
      <c r="LSK43" s="135"/>
      <c r="LSL43" s="135"/>
      <c r="LSM43" s="135"/>
      <c r="LSN43" s="135"/>
      <c r="LSO43" s="135"/>
      <c r="LSP43" s="135"/>
      <c r="LSQ43" s="135"/>
      <c r="LSR43" s="135"/>
      <c r="LSS43" s="135"/>
      <c r="LST43" s="135"/>
      <c r="LSU43" s="135"/>
      <c r="LSV43" s="135"/>
      <c r="LSW43" s="135"/>
      <c r="LSX43" s="135"/>
      <c r="LSY43" s="135"/>
      <c r="LSZ43" s="135"/>
      <c r="LTA43" s="135"/>
      <c r="LTB43" s="135"/>
      <c r="LTC43" s="135"/>
      <c r="LTD43" s="135"/>
      <c r="LTE43" s="135"/>
      <c r="LTF43" s="135"/>
      <c r="LTG43" s="135"/>
      <c r="LTH43" s="135"/>
      <c r="LTI43" s="135"/>
      <c r="LTJ43" s="135"/>
      <c r="LTK43" s="135"/>
      <c r="LTL43" s="135"/>
      <c r="LTM43" s="135"/>
      <c r="LTN43" s="135"/>
      <c r="LTO43" s="135"/>
      <c r="LTP43" s="135"/>
      <c r="LTQ43" s="135"/>
      <c r="LTR43" s="135"/>
      <c r="LTS43" s="135"/>
      <c r="LTT43" s="135"/>
      <c r="LTU43" s="135"/>
      <c r="LTV43" s="135"/>
      <c r="LTW43" s="135"/>
      <c r="LTX43" s="135"/>
      <c r="LTY43" s="135"/>
      <c r="LTZ43" s="135"/>
      <c r="LUA43" s="135"/>
      <c r="LUB43" s="135"/>
      <c r="LUC43" s="135"/>
      <c r="LUD43" s="135"/>
      <c r="LUE43" s="135"/>
      <c r="LUF43" s="135"/>
      <c r="LUG43" s="135"/>
      <c r="LUH43" s="135"/>
      <c r="LUI43" s="135"/>
      <c r="LUJ43" s="135"/>
      <c r="LUK43" s="135"/>
      <c r="LUL43" s="135"/>
      <c r="LUM43" s="135"/>
      <c r="LUN43" s="135"/>
      <c r="LUO43" s="135"/>
      <c r="LUP43" s="135"/>
      <c r="LUQ43" s="135"/>
      <c r="LUR43" s="135"/>
      <c r="LUS43" s="135"/>
      <c r="LUT43" s="135"/>
      <c r="LUU43" s="135"/>
      <c r="LUV43" s="135"/>
      <c r="LUW43" s="135"/>
      <c r="LUX43" s="135"/>
      <c r="LUY43" s="135"/>
      <c r="LUZ43" s="135"/>
      <c r="LVA43" s="135"/>
      <c r="LVB43" s="135"/>
      <c r="LVC43" s="135"/>
      <c r="LVD43" s="135"/>
      <c r="LVE43" s="135"/>
      <c r="LVF43" s="135"/>
      <c r="LVG43" s="135"/>
      <c r="LVH43" s="135"/>
      <c r="LVI43" s="135"/>
      <c r="LVJ43" s="135"/>
      <c r="LVK43" s="135"/>
      <c r="LVL43" s="135"/>
      <c r="LVM43" s="135"/>
      <c r="LVN43" s="135"/>
      <c r="LVO43" s="135"/>
      <c r="LVP43" s="135"/>
      <c r="LVQ43" s="135"/>
      <c r="LVR43" s="135"/>
      <c r="LVS43" s="135"/>
      <c r="LVT43" s="135"/>
      <c r="LVU43" s="135"/>
      <c r="LVV43" s="135"/>
      <c r="LVW43" s="135"/>
      <c r="LVX43" s="135"/>
      <c r="LVY43" s="135"/>
      <c r="LVZ43" s="135"/>
      <c r="LWA43" s="135"/>
      <c r="LWB43" s="135"/>
      <c r="LWC43" s="135"/>
      <c r="LWD43" s="135"/>
      <c r="LWE43" s="135"/>
      <c r="LWF43" s="135"/>
      <c r="LWG43" s="135"/>
      <c r="LWH43" s="135"/>
      <c r="LWI43" s="135"/>
      <c r="LWJ43" s="135"/>
      <c r="LWK43" s="135"/>
      <c r="LWL43" s="135"/>
      <c r="LWM43" s="135"/>
      <c r="LWN43" s="135"/>
      <c r="LWO43" s="135"/>
      <c r="LWP43" s="135"/>
      <c r="LWQ43" s="135"/>
      <c r="LWR43" s="135"/>
      <c r="LWS43" s="135"/>
      <c r="LWT43" s="135"/>
      <c r="LWU43" s="135"/>
      <c r="LWV43" s="135"/>
      <c r="LWW43" s="135"/>
      <c r="LWX43" s="135"/>
      <c r="LWY43" s="135"/>
      <c r="LWZ43" s="135"/>
      <c r="LXA43" s="135"/>
      <c r="LXB43" s="135"/>
      <c r="LXC43" s="135"/>
      <c r="LXD43" s="135"/>
      <c r="LXE43" s="135"/>
      <c r="LXF43" s="135"/>
      <c r="LXG43" s="135"/>
      <c r="LXH43" s="135"/>
      <c r="LXI43" s="135"/>
      <c r="LXJ43" s="135"/>
      <c r="LXK43" s="135"/>
      <c r="LXL43" s="135"/>
      <c r="LXM43" s="135"/>
      <c r="LXN43" s="135"/>
      <c r="LXO43" s="135"/>
      <c r="LXP43" s="135"/>
      <c r="LXQ43" s="135"/>
      <c r="LXR43" s="135"/>
      <c r="LXS43" s="135"/>
      <c r="LXT43" s="135"/>
      <c r="LXU43" s="135"/>
      <c r="LXV43" s="135"/>
      <c r="LXW43" s="135"/>
      <c r="LXX43" s="135"/>
      <c r="LXY43" s="135"/>
      <c r="LXZ43" s="135"/>
      <c r="LYA43" s="135"/>
      <c r="LYB43" s="135"/>
      <c r="LYC43" s="135"/>
      <c r="LYD43" s="135"/>
      <c r="LYE43" s="135"/>
      <c r="LYF43" s="135"/>
      <c r="LYG43" s="135"/>
      <c r="LYH43" s="135"/>
      <c r="LYI43" s="135"/>
      <c r="LYJ43" s="135"/>
      <c r="LYK43" s="135"/>
      <c r="LYL43" s="135"/>
      <c r="LYM43" s="135"/>
      <c r="LYN43" s="135"/>
      <c r="LYO43" s="135"/>
      <c r="LYP43" s="135"/>
      <c r="LYQ43" s="135"/>
      <c r="LYR43" s="135"/>
      <c r="LYS43" s="135"/>
      <c r="LYT43" s="135"/>
      <c r="LYU43" s="135"/>
      <c r="LYV43" s="135"/>
      <c r="LYW43" s="135"/>
      <c r="LYX43" s="135"/>
      <c r="LYY43" s="135"/>
      <c r="LYZ43" s="135"/>
      <c r="LZA43" s="135"/>
      <c r="LZB43" s="135"/>
      <c r="LZC43" s="135"/>
      <c r="LZD43" s="135"/>
      <c r="LZE43" s="135"/>
      <c r="LZF43" s="135"/>
      <c r="LZG43" s="135"/>
      <c r="LZH43" s="135"/>
      <c r="LZI43" s="135"/>
      <c r="LZJ43" s="135"/>
      <c r="LZK43" s="135"/>
      <c r="LZL43" s="135"/>
      <c r="LZM43" s="135"/>
      <c r="LZN43" s="135"/>
      <c r="LZO43" s="135"/>
      <c r="LZP43" s="135"/>
      <c r="LZQ43" s="135"/>
      <c r="LZR43" s="135"/>
      <c r="LZS43" s="135"/>
      <c r="LZT43" s="135"/>
      <c r="LZU43" s="135"/>
      <c r="LZV43" s="135"/>
      <c r="LZW43" s="135"/>
      <c r="LZX43" s="135"/>
      <c r="LZY43" s="135"/>
      <c r="LZZ43" s="135"/>
      <c r="MAA43" s="135"/>
      <c r="MAB43" s="135"/>
      <c r="MAC43" s="135"/>
      <c r="MAD43" s="135"/>
      <c r="MAE43" s="135"/>
      <c r="MAF43" s="135"/>
      <c r="MAG43" s="135"/>
      <c r="MAH43" s="135"/>
      <c r="MAI43" s="135"/>
      <c r="MAJ43" s="135"/>
      <c r="MAK43" s="135"/>
      <c r="MAL43" s="135"/>
      <c r="MAM43" s="135"/>
      <c r="MAN43" s="135"/>
      <c r="MAO43" s="135"/>
      <c r="MAP43" s="135"/>
      <c r="MAQ43" s="135"/>
      <c r="MAR43" s="135"/>
      <c r="MAS43" s="135"/>
      <c r="MAT43" s="135"/>
      <c r="MAU43" s="135"/>
      <c r="MAV43" s="135"/>
      <c r="MAW43" s="135"/>
      <c r="MAX43" s="135"/>
      <c r="MAY43" s="135"/>
      <c r="MAZ43" s="135"/>
      <c r="MBA43" s="135"/>
      <c r="MBB43" s="135"/>
      <c r="MBC43" s="135"/>
      <c r="MBD43" s="135"/>
      <c r="MBE43" s="135"/>
      <c r="MBF43" s="135"/>
      <c r="MBG43" s="135"/>
      <c r="MBH43" s="135"/>
      <c r="MBI43" s="135"/>
      <c r="MBJ43" s="135"/>
      <c r="MBK43" s="135"/>
      <c r="MBL43" s="135"/>
      <c r="MBM43" s="135"/>
      <c r="MBN43" s="135"/>
      <c r="MBO43" s="135"/>
      <c r="MBP43" s="135"/>
      <c r="MBQ43" s="135"/>
      <c r="MBR43" s="135"/>
      <c r="MBS43" s="135"/>
      <c r="MBT43" s="135"/>
      <c r="MBU43" s="135"/>
      <c r="MBV43" s="135"/>
      <c r="MBW43" s="135"/>
      <c r="MBX43" s="135"/>
      <c r="MBY43" s="135"/>
      <c r="MBZ43" s="135"/>
      <c r="MCA43" s="135"/>
      <c r="MCB43" s="135"/>
      <c r="MCC43" s="135"/>
      <c r="MCD43" s="135"/>
      <c r="MCE43" s="135"/>
      <c r="MCF43" s="135"/>
      <c r="MCG43" s="135"/>
      <c r="MCH43" s="135"/>
      <c r="MCI43" s="135"/>
      <c r="MCJ43" s="135"/>
      <c r="MCK43" s="135"/>
      <c r="MCL43" s="135"/>
      <c r="MCM43" s="135"/>
      <c r="MCN43" s="135"/>
      <c r="MCO43" s="135"/>
      <c r="MCP43" s="135"/>
      <c r="MCQ43" s="135"/>
      <c r="MCR43" s="135"/>
      <c r="MCS43" s="135"/>
      <c r="MCT43" s="135"/>
      <c r="MCU43" s="135"/>
      <c r="MCV43" s="135"/>
      <c r="MCW43" s="135"/>
      <c r="MCX43" s="135"/>
      <c r="MCY43" s="135"/>
      <c r="MCZ43" s="135"/>
      <c r="MDA43" s="135"/>
      <c r="MDB43" s="135"/>
      <c r="MDC43" s="135"/>
      <c r="MDD43" s="135"/>
      <c r="MDE43" s="135"/>
      <c r="MDF43" s="135"/>
      <c r="MDG43" s="135"/>
      <c r="MDH43" s="135"/>
      <c r="MDI43" s="135"/>
      <c r="MDJ43" s="135"/>
      <c r="MDK43" s="135"/>
      <c r="MDL43" s="135"/>
      <c r="MDM43" s="135"/>
      <c r="MDN43" s="135"/>
      <c r="MDO43" s="135"/>
      <c r="MDP43" s="135"/>
      <c r="MDQ43" s="135"/>
      <c r="MDR43" s="135"/>
      <c r="MDS43" s="135"/>
      <c r="MDT43" s="135"/>
      <c r="MDU43" s="135"/>
      <c r="MDV43" s="135"/>
      <c r="MDW43" s="135"/>
      <c r="MDX43" s="135"/>
      <c r="MDY43" s="135"/>
      <c r="MDZ43" s="135"/>
      <c r="MEA43" s="135"/>
      <c r="MEB43" s="135"/>
      <c r="MEC43" s="135"/>
      <c r="MED43" s="135"/>
      <c r="MEE43" s="135"/>
      <c r="MEF43" s="135"/>
      <c r="MEG43" s="135"/>
      <c r="MEH43" s="135"/>
      <c r="MEI43" s="135"/>
      <c r="MEJ43" s="135"/>
      <c r="MEK43" s="135"/>
      <c r="MEL43" s="135"/>
      <c r="MEM43" s="135"/>
      <c r="MEN43" s="135"/>
      <c r="MEO43" s="135"/>
      <c r="MEP43" s="135"/>
      <c r="MEQ43" s="135"/>
      <c r="MER43" s="135"/>
      <c r="MES43" s="135"/>
      <c r="MET43" s="135"/>
      <c r="MEU43" s="135"/>
      <c r="MEV43" s="135"/>
      <c r="MEW43" s="135"/>
      <c r="MEX43" s="135"/>
      <c r="MEY43" s="135"/>
      <c r="MEZ43" s="135"/>
      <c r="MFA43" s="135"/>
      <c r="MFB43" s="135"/>
      <c r="MFC43" s="135"/>
      <c r="MFD43" s="135"/>
      <c r="MFE43" s="135"/>
      <c r="MFF43" s="135"/>
      <c r="MFG43" s="135"/>
      <c r="MFH43" s="135"/>
      <c r="MFI43" s="135"/>
      <c r="MFJ43" s="135"/>
      <c r="MFK43" s="135"/>
      <c r="MFL43" s="135"/>
      <c r="MFM43" s="135"/>
      <c r="MFN43" s="135"/>
      <c r="MFO43" s="135"/>
      <c r="MFP43" s="135"/>
      <c r="MFQ43" s="135"/>
      <c r="MFR43" s="135"/>
      <c r="MFS43" s="135"/>
      <c r="MFT43" s="135"/>
      <c r="MFU43" s="135"/>
      <c r="MFV43" s="135"/>
      <c r="MFW43" s="135"/>
      <c r="MFX43" s="135"/>
      <c r="MFY43" s="135"/>
      <c r="MFZ43" s="135"/>
      <c r="MGA43" s="135"/>
      <c r="MGB43" s="135"/>
      <c r="MGC43" s="135"/>
      <c r="MGD43" s="135"/>
      <c r="MGE43" s="135"/>
      <c r="MGF43" s="135"/>
      <c r="MGG43" s="135"/>
      <c r="MGH43" s="135"/>
      <c r="MGI43" s="135"/>
      <c r="MGJ43" s="135"/>
      <c r="MGK43" s="135"/>
      <c r="MGL43" s="135"/>
      <c r="MGM43" s="135"/>
      <c r="MGN43" s="135"/>
      <c r="MGO43" s="135"/>
      <c r="MGP43" s="135"/>
      <c r="MGQ43" s="135"/>
      <c r="MGR43" s="135"/>
      <c r="MGS43" s="135"/>
      <c r="MGT43" s="135"/>
      <c r="MGU43" s="135"/>
      <c r="MGV43" s="135"/>
      <c r="MGW43" s="135"/>
      <c r="MGX43" s="135"/>
      <c r="MGY43" s="135"/>
      <c r="MGZ43" s="135"/>
      <c r="MHA43" s="135"/>
      <c r="MHB43" s="135"/>
      <c r="MHC43" s="135"/>
      <c r="MHD43" s="135"/>
      <c r="MHE43" s="135"/>
      <c r="MHF43" s="135"/>
      <c r="MHG43" s="135"/>
      <c r="MHH43" s="135"/>
      <c r="MHI43" s="135"/>
      <c r="MHJ43" s="135"/>
      <c r="MHK43" s="135"/>
      <c r="MHL43" s="135"/>
      <c r="MHM43" s="135"/>
      <c r="MHN43" s="135"/>
      <c r="MHO43" s="135"/>
      <c r="MHP43" s="135"/>
      <c r="MHQ43" s="135"/>
      <c r="MHR43" s="135"/>
      <c r="MHS43" s="135"/>
      <c r="MHT43" s="135"/>
      <c r="MHU43" s="135"/>
      <c r="MHV43" s="135"/>
      <c r="MHW43" s="135"/>
      <c r="MHX43" s="135"/>
      <c r="MHY43" s="135"/>
      <c r="MHZ43" s="135"/>
      <c r="MIA43" s="135"/>
      <c r="MIB43" s="135"/>
      <c r="MIC43" s="135"/>
      <c r="MID43" s="135"/>
      <c r="MIE43" s="135"/>
      <c r="MIF43" s="135"/>
      <c r="MIG43" s="135"/>
      <c r="MIH43" s="135"/>
      <c r="MII43" s="135"/>
      <c r="MIJ43" s="135"/>
      <c r="MIK43" s="135"/>
      <c r="MIL43" s="135"/>
      <c r="MIM43" s="135"/>
      <c r="MIN43" s="135"/>
      <c r="MIO43" s="135"/>
      <c r="MIP43" s="135"/>
      <c r="MIQ43" s="135"/>
      <c r="MIR43" s="135"/>
      <c r="MIS43" s="135"/>
      <c r="MIT43" s="135"/>
      <c r="MIU43" s="135"/>
      <c r="MIV43" s="135"/>
      <c r="MIW43" s="135"/>
      <c r="MIX43" s="135"/>
      <c r="MIY43" s="135"/>
      <c r="MIZ43" s="135"/>
      <c r="MJA43" s="135"/>
      <c r="MJB43" s="135"/>
      <c r="MJC43" s="135"/>
      <c r="MJD43" s="135"/>
      <c r="MJE43" s="135"/>
      <c r="MJF43" s="135"/>
      <c r="MJG43" s="135"/>
      <c r="MJH43" s="135"/>
      <c r="MJI43" s="135"/>
      <c r="MJJ43" s="135"/>
      <c r="MJK43" s="135"/>
      <c r="MJL43" s="135"/>
      <c r="MJM43" s="135"/>
      <c r="MJN43" s="135"/>
      <c r="MJO43" s="135"/>
      <c r="MJP43" s="135"/>
      <c r="MJQ43" s="135"/>
      <c r="MJR43" s="135"/>
      <c r="MJS43" s="135"/>
      <c r="MJT43" s="135"/>
      <c r="MJU43" s="135"/>
      <c r="MJV43" s="135"/>
      <c r="MJW43" s="135"/>
      <c r="MJX43" s="135"/>
      <c r="MJY43" s="135"/>
      <c r="MJZ43" s="135"/>
      <c r="MKA43" s="135"/>
      <c r="MKB43" s="135"/>
      <c r="MKC43" s="135"/>
      <c r="MKD43" s="135"/>
      <c r="MKE43" s="135"/>
      <c r="MKF43" s="135"/>
      <c r="MKG43" s="135"/>
      <c r="MKH43" s="135"/>
      <c r="MKI43" s="135"/>
      <c r="MKJ43" s="135"/>
      <c r="MKK43" s="135"/>
      <c r="MKL43" s="135"/>
      <c r="MKM43" s="135"/>
      <c r="MKN43" s="135"/>
      <c r="MKO43" s="135"/>
      <c r="MKP43" s="135"/>
      <c r="MKQ43" s="135"/>
      <c r="MKR43" s="135"/>
      <c r="MKS43" s="135"/>
      <c r="MKT43" s="135"/>
      <c r="MKU43" s="135"/>
      <c r="MKV43" s="135"/>
      <c r="MKW43" s="135"/>
      <c r="MKX43" s="135"/>
      <c r="MKY43" s="135"/>
      <c r="MKZ43" s="135"/>
      <c r="MLA43" s="135"/>
      <c r="MLB43" s="135"/>
      <c r="MLC43" s="135"/>
      <c r="MLD43" s="135"/>
      <c r="MLE43" s="135"/>
      <c r="MLF43" s="135"/>
      <c r="MLG43" s="135"/>
      <c r="MLH43" s="135"/>
      <c r="MLI43" s="135"/>
      <c r="MLJ43" s="135"/>
      <c r="MLK43" s="135"/>
      <c r="MLL43" s="135"/>
      <c r="MLM43" s="135"/>
      <c r="MLN43" s="135"/>
      <c r="MLO43" s="135"/>
      <c r="MLP43" s="135"/>
      <c r="MLQ43" s="135"/>
      <c r="MLR43" s="135"/>
      <c r="MLS43" s="135"/>
      <c r="MLT43" s="135"/>
      <c r="MLU43" s="135"/>
      <c r="MLV43" s="135"/>
      <c r="MLW43" s="135"/>
      <c r="MLX43" s="135"/>
      <c r="MLY43" s="135"/>
      <c r="MLZ43" s="135"/>
      <c r="MMA43" s="135"/>
      <c r="MMB43" s="135"/>
      <c r="MMC43" s="135"/>
      <c r="MMD43" s="135"/>
      <c r="MME43" s="135"/>
      <c r="MMF43" s="135"/>
      <c r="MMG43" s="135"/>
      <c r="MMH43" s="135"/>
      <c r="MMI43" s="135"/>
      <c r="MMJ43" s="135"/>
      <c r="MMK43" s="135"/>
      <c r="MML43" s="135"/>
      <c r="MMM43" s="135"/>
      <c r="MMN43" s="135"/>
      <c r="MMO43" s="135"/>
      <c r="MMP43" s="135"/>
      <c r="MMQ43" s="135"/>
      <c r="MMR43" s="135"/>
      <c r="MMS43" s="135"/>
      <c r="MMT43" s="135"/>
      <c r="MMU43" s="135"/>
      <c r="MMV43" s="135"/>
      <c r="MMW43" s="135"/>
      <c r="MMX43" s="135"/>
      <c r="MMY43" s="135"/>
      <c r="MMZ43" s="135"/>
      <c r="MNA43" s="135"/>
      <c r="MNB43" s="135"/>
      <c r="MNC43" s="135"/>
      <c r="MND43" s="135"/>
      <c r="MNE43" s="135"/>
      <c r="MNF43" s="135"/>
      <c r="MNG43" s="135"/>
      <c r="MNH43" s="135"/>
      <c r="MNI43" s="135"/>
      <c r="MNJ43" s="135"/>
      <c r="MNK43" s="135"/>
      <c r="MNL43" s="135"/>
      <c r="MNM43" s="135"/>
      <c r="MNN43" s="135"/>
      <c r="MNO43" s="135"/>
      <c r="MNP43" s="135"/>
      <c r="MNQ43" s="135"/>
      <c r="MNR43" s="135"/>
      <c r="MNS43" s="135"/>
      <c r="MNT43" s="135"/>
      <c r="MNU43" s="135"/>
      <c r="MNV43" s="135"/>
      <c r="MNW43" s="135"/>
      <c r="MNX43" s="135"/>
      <c r="MNY43" s="135"/>
      <c r="MNZ43" s="135"/>
      <c r="MOA43" s="135"/>
      <c r="MOB43" s="135"/>
      <c r="MOC43" s="135"/>
      <c r="MOD43" s="135"/>
      <c r="MOE43" s="135"/>
      <c r="MOF43" s="135"/>
      <c r="MOG43" s="135"/>
      <c r="MOH43" s="135"/>
      <c r="MOI43" s="135"/>
      <c r="MOJ43" s="135"/>
      <c r="MOK43" s="135"/>
      <c r="MOL43" s="135"/>
      <c r="MOM43" s="135"/>
      <c r="MON43" s="135"/>
      <c r="MOO43" s="135"/>
      <c r="MOP43" s="135"/>
      <c r="MOQ43" s="135"/>
      <c r="MOR43" s="135"/>
      <c r="MOS43" s="135"/>
      <c r="MOT43" s="135"/>
      <c r="MOU43" s="135"/>
      <c r="MOV43" s="135"/>
      <c r="MOW43" s="135"/>
      <c r="MOX43" s="135"/>
      <c r="MOY43" s="135"/>
      <c r="MOZ43" s="135"/>
      <c r="MPA43" s="135"/>
      <c r="MPB43" s="135"/>
      <c r="MPC43" s="135"/>
      <c r="MPD43" s="135"/>
      <c r="MPE43" s="135"/>
      <c r="MPF43" s="135"/>
      <c r="MPG43" s="135"/>
      <c r="MPH43" s="135"/>
      <c r="MPI43" s="135"/>
      <c r="MPJ43" s="135"/>
      <c r="MPK43" s="135"/>
      <c r="MPL43" s="135"/>
      <c r="MPM43" s="135"/>
      <c r="MPN43" s="135"/>
      <c r="MPO43" s="135"/>
      <c r="MPP43" s="135"/>
      <c r="MPQ43" s="135"/>
      <c r="MPR43" s="135"/>
      <c r="MPS43" s="135"/>
      <c r="MPT43" s="135"/>
      <c r="MPU43" s="135"/>
      <c r="MPV43" s="135"/>
      <c r="MPW43" s="135"/>
      <c r="MPX43" s="135"/>
      <c r="MPY43" s="135"/>
      <c r="MPZ43" s="135"/>
      <c r="MQA43" s="135"/>
      <c r="MQB43" s="135"/>
      <c r="MQC43" s="135"/>
      <c r="MQD43" s="135"/>
      <c r="MQE43" s="135"/>
      <c r="MQF43" s="135"/>
      <c r="MQG43" s="135"/>
      <c r="MQH43" s="135"/>
      <c r="MQI43" s="135"/>
      <c r="MQJ43" s="135"/>
      <c r="MQK43" s="135"/>
      <c r="MQL43" s="135"/>
      <c r="MQM43" s="135"/>
      <c r="MQN43" s="135"/>
      <c r="MQO43" s="135"/>
      <c r="MQP43" s="135"/>
      <c r="MQQ43" s="135"/>
      <c r="MQR43" s="135"/>
      <c r="MQS43" s="135"/>
      <c r="MQT43" s="135"/>
      <c r="MQU43" s="135"/>
      <c r="MQV43" s="135"/>
      <c r="MQW43" s="135"/>
      <c r="MQX43" s="135"/>
      <c r="MQY43" s="135"/>
      <c r="MQZ43" s="135"/>
      <c r="MRA43" s="135"/>
      <c r="MRB43" s="135"/>
      <c r="MRC43" s="135"/>
      <c r="MRD43" s="135"/>
      <c r="MRE43" s="135"/>
      <c r="MRF43" s="135"/>
      <c r="MRG43" s="135"/>
      <c r="MRH43" s="135"/>
      <c r="MRI43" s="135"/>
      <c r="MRJ43" s="135"/>
      <c r="MRK43" s="135"/>
      <c r="MRL43" s="135"/>
      <c r="MRM43" s="135"/>
      <c r="MRN43" s="135"/>
      <c r="MRO43" s="135"/>
      <c r="MRP43" s="135"/>
      <c r="MRQ43" s="135"/>
      <c r="MRR43" s="135"/>
      <c r="MRS43" s="135"/>
      <c r="MRT43" s="135"/>
      <c r="MRU43" s="135"/>
      <c r="MRV43" s="135"/>
      <c r="MRW43" s="135"/>
      <c r="MRX43" s="135"/>
      <c r="MRY43" s="135"/>
      <c r="MRZ43" s="135"/>
      <c r="MSA43" s="135"/>
      <c r="MSB43" s="135"/>
      <c r="MSC43" s="135"/>
      <c r="MSD43" s="135"/>
      <c r="MSE43" s="135"/>
      <c r="MSF43" s="135"/>
      <c r="MSG43" s="135"/>
      <c r="MSH43" s="135"/>
      <c r="MSI43" s="135"/>
      <c r="MSJ43" s="135"/>
      <c r="MSK43" s="135"/>
      <c r="MSL43" s="135"/>
      <c r="MSM43" s="135"/>
      <c r="MSN43" s="135"/>
      <c r="MSO43" s="135"/>
      <c r="MSP43" s="135"/>
      <c r="MSQ43" s="135"/>
      <c r="MSR43" s="135"/>
      <c r="MSS43" s="135"/>
      <c r="MST43" s="135"/>
      <c r="MSU43" s="135"/>
      <c r="MSV43" s="135"/>
      <c r="MSW43" s="135"/>
      <c r="MSX43" s="135"/>
      <c r="MSY43" s="135"/>
      <c r="MSZ43" s="135"/>
      <c r="MTA43" s="135"/>
      <c r="MTB43" s="135"/>
      <c r="MTC43" s="135"/>
      <c r="MTD43" s="135"/>
      <c r="MTE43" s="135"/>
      <c r="MTF43" s="135"/>
      <c r="MTG43" s="135"/>
      <c r="MTH43" s="135"/>
      <c r="MTI43" s="135"/>
      <c r="MTJ43" s="135"/>
      <c r="MTK43" s="135"/>
      <c r="MTL43" s="135"/>
      <c r="MTM43" s="135"/>
      <c r="MTN43" s="135"/>
      <c r="MTO43" s="135"/>
      <c r="MTP43" s="135"/>
      <c r="MTQ43" s="135"/>
      <c r="MTR43" s="135"/>
      <c r="MTS43" s="135"/>
      <c r="MTT43" s="135"/>
      <c r="MTU43" s="135"/>
      <c r="MTV43" s="135"/>
      <c r="MTW43" s="135"/>
      <c r="MTX43" s="135"/>
      <c r="MTY43" s="135"/>
      <c r="MTZ43" s="135"/>
      <c r="MUA43" s="135"/>
      <c r="MUB43" s="135"/>
      <c r="MUC43" s="135"/>
      <c r="MUD43" s="135"/>
      <c r="MUE43" s="135"/>
      <c r="MUF43" s="135"/>
      <c r="MUG43" s="135"/>
      <c r="MUH43" s="135"/>
      <c r="MUI43" s="135"/>
      <c r="MUJ43" s="135"/>
      <c r="MUK43" s="135"/>
      <c r="MUL43" s="135"/>
      <c r="MUM43" s="135"/>
      <c r="MUN43" s="135"/>
      <c r="MUO43" s="135"/>
      <c r="MUP43" s="135"/>
      <c r="MUQ43" s="135"/>
      <c r="MUR43" s="135"/>
      <c r="MUS43" s="135"/>
      <c r="MUT43" s="135"/>
      <c r="MUU43" s="135"/>
      <c r="MUV43" s="135"/>
      <c r="MUW43" s="135"/>
      <c r="MUX43" s="135"/>
      <c r="MUY43" s="135"/>
      <c r="MUZ43" s="135"/>
      <c r="MVA43" s="135"/>
      <c r="MVB43" s="135"/>
      <c r="MVC43" s="135"/>
      <c r="MVD43" s="135"/>
      <c r="MVE43" s="135"/>
      <c r="MVF43" s="135"/>
      <c r="MVG43" s="135"/>
      <c r="MVH43" s="135"/>
      <c r="MVI43" s="135"/>
      <c r="MVJ43" s="135"/>
      <c r="MVK43" s="135"/>
      <c r="MVL43" s="135"/>
      <c r="MVM43" s="135"/>
      <c r="MVN43" s="135"/>
      <c r="MVO43" s="135"/>
      <c r="MVP43" s="135"/>
      <c r="MVQ43" s="135"/>
      <c r="MVR43" s="135"/>
      <c r="MVS43" s="135"/>
      <c r="MVT43" s="135"/>
      <c r="MVU43" s="135"/>
      <c r="MVV43" s="135"/>
      <c r="MVW43" s="135"/>
      <c r="MVX43" s="135"/>
      <c r="MVY43" s="135"/>
      <c r="MVZ43" s="135"/>
      <c r="MWA43" s="135"/>
      <c r="MWB43" s="135"/>
      <c r="MWC43" s="135"/>
      <c r="MWD43" s="135"/>
      <c r="MWE43" s="135"/>
      <c r="MWF43" s="135"/>
      <c r="MWG43" s="135"/>
      <c r="MWH43" s="135"/>
      <c r="MWI43" s="135"/>
      <c r="MWJ43" s="135"/>
      <c r="MWK43" s="135"/>
      <c r="MWL43" s="135"/>
      <c r="MWM43" s="135"/>
      <c r="MWN43" s="135"/>
      <c r="MWO43" s="135"/>
      <c r="MWP43" s="135"/>
      <c r="MWQ43" s="135"/>
      <c r="MWR43" s="135"/>
      <c r="MWS43" s="135"/>
      <c r="MWT43" s="135"/>
      <c r="MWU43" s="135"/>
      <c r="MWV43" s="135"/>
      <c r="MWW43" s="135"/>
      <c r="MWX43" s="135"/>
      <c r="MWY43" s="135"/>
      <c r="MWZ43" s="135"/>
      <c r="MXA43" s="135"/>
      <c r="MXB43" s="135"/>
      <c r="MXC43" s="135"/>
      <c r="MXD43" s="135"/>
      <c r="MXE43" s="135"/>
      <c r="MXF43" s="135"/>
      <c r="MXG43" s="135"/>
      <c r="MXH43" s="135"/>
      <c r="MXI43" s="135"/>
      <c r="MXJ43" s="135"/>
      <c r="MXK43" s="135"/>
      <c r="MXL43" s="135"/>
      <c r="MXM43" s="135"/>
      <c r="MXN43" s="135"/>
      <c r="MXO43" s="135"/>
      <c r="MXP43" s="135"/>
      <c r="MXQ43" s="135"/>
      <c r="MXR43" s="135"/>
      <c r="MXS43" s="135"/>
      <c r="MXT43" s="135"/>
      <c r="MXU43" s="135"/>
      <c r="MXV43" s="135"/>
      <c r="MXW43" s="135"/>
      <c r="MXX43" s="135"/>
      <c r="MXY43" s="135"/>
      <c r="MXZ43" s="135"/>
      <c r="MYA43" s="135"/>
      <c r="MYB43" s="135"/>
      <c r="MYC43" s="135"/>
      <c r="MYD43" s="135"/>
      <c r="MYE43" s="135"/>
      <c r="MYF43" s="135"/>
      <c r="MYG43" s="135"/>
      <c r="MYH43" s="135"/>
      <c r="MYI43" s="135"/>
      <c r="MYJ43" s="135"/>
      <c r="MYK43" s="135"/>
      <c r="MYL43" s="135"/>
      <c r="MYM43" s="135"/>
      <c r="MYN43" s="135"/>
      <c r="MYO43" s="135"/>
      <c r="MYP43" s="135"/>
      <c r="MYQ43" s="135"/>
      <c r="MYR43" s="135"/>
      <c r="MYS43" s="135"/>
      <c r="MYT43" s="135"/>
      <c r="MYU43" s="135"/>
      <c r="MYV43" s="135"/>
      <c r="MYW43" s="135"/>
      <c r="MYX43" s="135"/>
      <c r="MYY43" s="135"/>
      <c r="MYZ43" s="135"/>
      <c r="MZA43" s="135"/>
      <c r="MZB43" s="135"/>
      <c r="MZC43" s="135"/>
      <c r="MZD43" s="135"/>
      <c r="MZE43" s="135"/>
      <c r="MZF43" s="135"/>
      <c r="MZG43" s="135"/>
      <c r="MZH43" s="135"/>
      <c r="MZI43" s="135"/>
      <c r="MZJ43" s="135"/>
      <c r="MZK43" s="135"/>
      <c r="MZL43" s="135"/>
      <c r="MZM43" s="135"/>
      <c r="MZN43" s="135"/>
      <c r="MZO43" s="135"/>
      <c r="MZP43" s="135"/>
      <c r="MZQ43" s="135"/>
      <c r="MZR43" s="135"/>
      <c r="MZS43" s="135"/>
      <c r="MZT43" s="135"/>
      <c r="MZU43" s="135"/>
      <c r="MZV43" s="135"/>
      <c r="MZW43" s="135"/>
      <c r="MZX43" s="135"/>
      <c r="MZY43" s="135"/>
      <c r="MZZ43" s="135"/>
      <c r="NAA43" s="135"/>
      <c r="NAB43" s="135"/>
      <c r="NAC43" s="135"/>
      <c r="NAD43" s="135"/>
      <c r="NAE43" s="135"/>
      <c r="NAF43" s="135"/>
      <c r="NAG43" s="135"/>
      <c r="NAH43" s="135"/>
      <c r="NAI43" s="135"/>
      <c r="NAJ43" s="135"/>
      <c r="NAK43" s="135"/>
      <c r="NAL43" s="135"/>
      <c r="NAM43" s="135"/>
      <c r="NAN43" s="135"/>
      <c r="NAO43" s="135"/>
      <c r="NAP43" s="135"/>
      <c r="NAQ43" s="135"/>
      <c r="NAR43" s="135"/>
      <c r="NAS43" s="135"/>
      <c r="NAT43" s="135"/>
      <c r="NAU43" s="135"/>
      <c r="NAV43" s="135"/>
      <c r="NAW43" s="135"/>
      <c r="NAX43" s="135"/>
      <c r="NAY43" s="135"/>
      <c r="NAZ43" s="135"/>
      <c r="NBA43" s="135"/>
      <c r="NBB43" s="135"/>
      <c r="NBC43" s="135"/>
      <c r="NBD43" s="135"/>
      <c r="NBE43" s="135"/>
      <c r="NBF43" s="135"/>
      <c r="NBG43" s="135"/>
      <c r="NBH43" s="135"/>
      <c r="NBI43" s="135"/>
      <c r="NBJ43" s="135"/>
      <c r="NBK43" s="135"/>
      <c r="NBL43" s="135"/>
      <c r="NBM43" s="135"/>
      <c r="NBN43" s="135"/>
      <c r="NBO43" s="135"/>
      <c r="NBP43" s="135"/>
      <c r="NBQ43" s="135"/>
      <c r="NBR43" s="135"/>
      <c r="NBS43" s="135"/>
      <c r="NBT43" s="135"/>
      <c r="NBU43" s="135"/>
      <c r="NBV43" s="135"/>
      <c r="NBW43" s="135"/>
      <c r="NBX43" s="135"/>
      <c r="NBY43" s="135"/>
      <c r="NBZ43" s="135"/>
      <c r="NCA43" s="135"/>
      <c r="NCB43" s="135"/>
      <c r="NCC43" s="135"/>
      <c r="NCD43" s="135"/>
      <c r="NCE43" s="135"/>
      <c r="NCF43" s="135"/>
      <c r="NCG43" s="135"/>
      <c r="NCH43" s="135"/>
      <c r="NCI43" s="135"/>
      <c r="NCJ43" s="135"/>
      <c r="NCK43" s="135"/>
      <c r="NCL43" s="135"/>
      <c r="NCM43" s="135"/>
      <c r="NCN43" s="135"/>
      <c r="NCO43" s="135"/>
      <c r="NCP43" s="135"/>
      <c r="NCQ43" s="135"/>
      <c r="NCR43" s="135"/>
      <c r="NCS43" s="135"/>
      <c r="NCT43" s="135"/>
      <c r="NCU43" s="135"/>
      <c r="NCV43" s="135"/>
      <c r="NCW43" s="135"/>
      <c r="NCX43" s="135"/>
      <c r="NCY43" s="135"/>
      <c r="NCZ43" s="135"/>
      <c r="NDA43" s="135"/>
      <c r="NDB43" s="135"/>
      <c r="NDC43" s="135"/>
      <c r="NDD43" s="135"/>
      <c r="NDE43" s="135"/>
      <c r="NDF43" s="135"/>
      <c r="NDG43" s="135"/>
      <c r="NDH43" s="135"/>
      <c r="NDI43" s="135"/>
      <c r="NDJ43" s="135"/>
      <c r="NDK43" s="135"/>
      <c r="NDL43" s="135"/>
      <c r="NDM43" s="135"/>
      <c r="NDN43" s="135"/>
      <c r="NDO43" s="135"/>
      <c r="NDP43" s="135"/>
      <c r="NDQ43" s="135"/>
      <c r="NDR43" s="135"/>
      <c r="NDS43" s="135"/>
      <c r="NDT43" s="135"/>
      <c r="NDU43" s="135"/>
      <c r="NDV43" s="135"/>
      <c r="NDW43" s="135"/>
      <c r="NDX43" s="135"/>
      <c r="NDY43" s="135"/>
      <c r="NDZ43" s="135"/>
      <c r="NEA43" s="135"/>
      <c r="NEB43" s="135"/>
      <c r="NEC43" s="135"/>
      <c r="NED43" s="135"/>
      <c r="NEE43" s="135"/>
      <c r="NEF43" s="135"/>
      <c r="NEG43" s="135"/>
      <c r="NEH43" s="135"/>
      <c r="NEI43" s="135"/>
      <c r="NEJ43" s="135"/>
      <c r="NEK43" s="135"/>
      <c r="NEL43" s="135"/>
      <c r="NEM43" s="135"/>
      <c r="NEN43" s="135"/>
      <c r="NEO43" s="135"/>
      <c r="NEP43" s="135"/>
      <c r="NEQ43" s="135"/>
      <c r="NER43" s="135"/>
      <c r="NES43" s="135"/>
      <c r="NET43" s="135"/>
      <c r="NEU43" s="135"/>
      <c r="NEV43" s="135"/>
      <c r="NEW43" s="135"/>
      <c r="NEX43" s="135"/>
      <c r="NEY43" s="135"/>
      <c r="NEZ43" s="135"/>
      <c r="NFA43" s="135"/>
      <c r="NFB43" s="135"/>
      <c r="NFC43" s="135"/>
      <c r="NFD43" s="135"/>
      <c r="NFE43" s="135"/>
      <c r="NFF43" s="135"/>
      <c r="NFG43" s="135"/>
      <c r="NFH43" s="135"/>
      <c r="NFI43" s="135"/>
      <c r="NFJ43" s="135"/>
      <c r="NFK43" s="135"/>
      <c r="NFL43" s="135"/>
      <c r="NFM43" s="135"/>
      <c r="NFN43" s="135"/>
      <c r="NFO43" s="135"/>
      <c r="NFP43" s="135"/>
      <c r="NFQ43" s="135"/>
      <c r="NFR43" s="135"/>
      <c r="NFS43" s="135"/>
      <c r="NFT43" s="135"/>
      <c r="NFU43" s="135"/>
      <c r="NFV43" s="135"/>
      <c r="NFW43" s="135"/>
      <c r="NFX43" s="135"/>
      <c r="NFY43" s="135"/>
      <c r="NFZ43" s="135"/>
      <c r="NGA43" s="135"/>
      <c r="NGB43" s="135"/>
      <c r="NGC43" s="135"/>
      <c r="NGD43" s="135"/>
      <c r="NGE43" s="135"/>
      <c r="NGF43" s="135"/>
      <c r="NGG43" s="135"/>
      <c r="NGH43" s="135"/>
      <c r="NGI43" s="135"/>
      <c r="NGJ43" s="135"/>
      <c r="NGK43" s="135"/>
      <c r="NGL43" s="135"/>
      <c r="NGM43" s="135"/>
      <c r="NGN43" s="135"/>
      <c r="NGO43" s="135"/>
      <c r="NGP43" s="135"/>
      <c r="NGQ43" s="135"/>
      <c r="NGR43" s="135"/>
      <c r="NGS43" s="135"/>
      <c r="NGT43" s="135"/>
      <c r="NGU43" s="135"/>
      <c r="NGV43" s="135"/>
      <c r="NGW43" s="135"/>
      <c r="NGX43" s="135"/>
      <c r="NGY43" s="135"/>
      <c r="NGZ43" s="135"/>
      <c r="NHA43" s="135"/>
      <c r="NHB43" s="135"/>
      <c r="NHC43" s="135"/>
      <c r="NHD43" s="135"/>
      <c r="NHE43" s="135"/>
      <c r="NHF43" s="135"/>
      <c r="NHG43" s="135"/>
      <c r="NHH43" s="135"/>
      <c r="NHI43" s="135"/>
      <c r="NHJ43" s="135"/>
      <c r="NHK43" s="135"/>
      <c r="NHL43" s="135"/>
      <c r="NHM43" s="135"/>
      <c r="NHN43" s="135"/>
      <c r="NHO43" s="135"/>
      <c r="NHP43" s="135"/>
      <c r="NHQ43" s="135"/>
      <c r="NHR43" s="135"/>
      <c r="NHS43" s="135"/>
      <c r="NHT43" s="135"/>
      <c r="NHU43" s="135"/>
      <c r="NHV43" s="135"/>
      <c r="NHW43" s="135"/>
      <c r="NHX43" s="135"/>
      <c r="NHY43" s="135"/>
      <c r="NHZ43" s="135"/>
      <c r="NIA43" s="135"/>
      <c r="NIB43" s="135"/>
      <c r="NIC43" s="135"/>
      <c r="NID43" s="135"/>
      <c r="NIE43" s="135"/>
      <c r="NIF43" s="135"/>
      <c r="NIG43" s="135"/>
      <c r="NIH43" s="135"/>
      <c r="NII43" s="135"/>
      <c r="NIJ43" s="135"/>
      <c r="NIK43" s="135"/>
      <c r="NIL43" s="135"/>
      <c r="NIM43" s="135"/>
      <c r="NIN43" s="135"/>
      <c r="NIO43" s="135"/>
      <c r="NIP43" s="135"/>
      <c r="NIQ43" s="135"/>
      <c r="NIR43" s="135"/>
      <c r="NIS43" s="135"/>
      <c r="NIT43" s="135"/>
      <c r="NIU43" s="135"/>
      <c r="NIV43" s="135"/>
      <c r="NIW43" s="135"/>
      <c r="NIX43" s="135"/>
      <c r="NIY43" s="135"/>
      <c r="NIZ43" s="135"/>
      <c r="NJA43" s="135"/>
      <c r="NJB43" s="135"/>
      <c r="NJC43" s="135"/>
      <c r="NJD43" s="135"/>
      <c r="NJE43" s="135"/>
      <c r="NJF43" s="135"/>
      <c r="NJG43" s="135"/>
      <c r="NJH43" s="135"/>
      <c r="NJI43" s="135"/>
      <c r="NJJ43" s="135"/>
      <c r="NJK43" s="135"/>
      <c r="NJL43" s="135"/>
      <c r="NJM43" s="135"/>
      <c r="NJN43" s="135"/>
      <c r="NJO43" s="135"/>
      <c r="NJP43" s="135"/>
      <c r="NJQ43" s="135"/>
      <c r="NJR43" s="135"/>
      <c r="NJS43" s="135"/>
      <c r="NJT43" s="135"/>
      <c r="NJU43" s="135"/>
      <c r="NJV43" s="135"/>
      <c r="NJW43" s="135"/>
      <c r="NJX43" s="135"/>
      <c r="NJY43" s="135"/>
      <c r="NJZ43" s="135"/>
      <c r="NKA43" s="135"/>
      <c r="NKB43" s="135"/>
      <c r="NKC43" s="135"/>
      <c r="NKD43" s="135"/>
      <c r="NKE43" s="135"/>
      <c r="NKF43" s="135"/>
      <c r="NKG43" s="135"/>
      <c r="NKH43" s="135"/>
      <c r="NKI43" s="135"/>
      <c r="NKJ43" s="135"/>
      <c r="NKK43" s="135"/>
      <c r="NKL43" s="135"/>
      <c r="NKM43" s="135"/>
      <c r="NKN43" s="135"/>
      <c r="NKO43" s="135"/>
      <c r="NKP43" s="135"/>
      <c r="NKQ43" s="135"/>
      <c r="NKR43" s="135"/>
      <c r="NKS43" s="135"/>
      <c r="NKT43" s="135"/>
      <c r="NKU43" s="135"/>
      <c r="NKV43" s="135"/>
      <c r="NKW43" s="135"/>
      <c r="NKX43" s="135"/>
      <c r="NKY43" s="135"/>
      <c r="NKZ43" s="135"/>
      <c r="NLA43" s="135"/>
      <c r="NLB43" s="135"/>
      <c r="NLC43" s="135"/>
      <c r="NLD43" s="135"/>
      <c r="NLE43" s="135"/>
      <c r="NLF43" s="135"/>
      <c r="NLG43" s="135"/>
      <c r="NLH43" s="135"/>
      <c r="NLI43" s="135"/>
      <c r="NLJ43" s="135"/>
      <c r="NLK43" s="135"/>
      <c r="NLL43" s="135"/>
      <c r="NLM43" s="135"/>
      <c r="NLN43" s="135"/>
      <c r="NLO43" s="135"/>
      <c r="NLP43" s="135"/>
      <c r="NLQ43" s="135"/>
      <c r="NLR43" s="135"/>
      <c r="NLS43" s="135"/>
      <c r="NLT43" s="135"/>
      <c r="NLU43" s="135"/>
      <c r="NLV43" s="135"/>
      <c r="NLW43" s="135"/>
      <c r="NLX43" s="135"/>
      <c r="NLY43" s="135"/>
      <c r="NLZ43" s="135"/>
      <c r="NMA43" s="135"/>
      <c r="NMB43" s="135"/>
      <c r="NMC43" s="135"/>
      <c r="NMD43" s="135"/>
      <c r="NME43" s="135"/>
      <c r="NMF43" s="135"/>
      <c r="NMG43" s="135"/>
      <c r="NMH43" s="135"/>
      <c r="NMI43" s="135"/>
      <c r="NMJ43" s="135"/>
      <c r="NMK43" s="135"/>
      <c r="NML43" s="135"/>
      <c r="NMM43" s="135"/>
      <c r="NMN43" s="135"/>
      <c r="NMO43" s="135"/>
      <c r="NMP43" s="135"/>
      <c r="NMQ43" s="135"/>
      <c r="NMR43" s="135"/>
      <c r="NMS43" s="135"/>
      <c r="NMT43" s="135"/>
      <c r="NMU43" s="135"/>
      <c r="NMV43" s="135"/>
      <c r="NMW43" s="135"/>
      <c r="NMX43" s="135"/>
      <c r="NMY43" s="135"/>
      <c r="NMZ43" s="135"/>
      <c r="NNA43" s="135"/>
      <c r="NNB43" s="135"/>
      <c r="NNC43" s="135"/>
      <c r="NND43" s="135"/>
      <c r="NNE43" s="135"/>
      <c r="NNF43" s="135"/>
      <c r="NNG43" s="135"/>
      <c r="NNH43" s="135"/>
      <c r="NNI43" s="135"/>
      <c r="NNJ43" s="135"/>
      <c r="NNK43" s="135"/>
      <c r="NNL43" s="135"/>
      <c r="NNM43" s="135"/>
      <c r="NNN43" s="135"/>
      <c r="NNO43" s="135"/>
      <c r="NNP43" s="135"/>
      <c r="NNQ43" s="135"/>
      <c r="NNR43" s="135"/>
      <c r="NNS43" s="135"/>
      <c r="NNT43" s="135"/>
      <c r="NNU43" s="135"/>
      <c r="NNV43" s="135"/>
      <c r="NNW43" s="135"/>
      <c r="NNX43" s="135"/>
      <c r="NNY43" s="135"/>
      <c r="NNZ43" s="135"/>
      <c r="NOA43" s="135"/>
      <c r="NOB43" s="135"/>
      <c r="NOC43" s="135"/>
      <c r="NOD43" s="135"/>
      <c r="NOE43" s="135"/>
      <c r="NOF43" s="135"/>
      <c r="NOG43" s="135"/>
      <c r="NOH43" s="135"/>
      <c r="NOI43" s="135"/>
      <c r="NOJ43" s="135"/>
      <c r="NOK43" s="135"/>
      <c r="NOL43" s="135"/>
      <c r="NOM43" s="135"/>
      <c r="NON43" s="135"/>
      <c r="NOO43" s="135"/>
      <c r="NOP43" s="135"/>
      <c r="NOQ43" s="135"/>
      <c r="NOR43" s="135"/>
      <c r="NOS43" s="135"/>
      <c r="NOT43" s="135"/>
      <c r="NOU43" s="135"/>
      <c r="NOV43" s="135"/>
      <c r="NOW43" s="135"/>
      <c r="NOX43" s="135"/>
      <c r="NOY43" s="135"/>
      <c r="NOZ43" s="135"/>
      <c r="NPA43" s="135"/>
      <c r="NPB43" s="135"/>
      <c r="NPC43" s="135"/>
      <c r="NPD43" s="135"/>
      <c r="NPE43" s="135"/>
      <c r="NPF43" s="135"/>
      <c r="NPG43" s="135"/>
      <c r="NPH43" s="135"/>
      <c r="NPI43" s="135"/>
      <c r="NPJ43" s="135"/>
      <c r="NPK43" s="135"/>
      <c r="NPL43" s="135"/>
      <c r="NPM43" s="135"/>
      <c r="NPN43" s="135"/>
      <c r="NPO43" s="135"/>
      <c r="NPP43" s="135"/>
      <c r="NPQ43" s="135"/>
      <c r="NPR43" s="135"/>
      <c r="NPS43" s="135"/>
      <c r="NPT43" s="135"/>
      <c r="NPU43" s="135"/>
      <c r="NPV43" s="135"/>
      <c r="NPW43" s="135"/>
      <c r="NPX43" s="135"/>
      <c r="NPY43" s="135"/>
      <c r="NPZ43" s="135"/>
      <c r="NQA43" s="135"/>
      <c r="NQB43" s="135"/>
      <c r="NQC43" s="135"/>
      <c r="NQD43" s="135"/>
      <c r="NQE43" s="135"/>
      <c r="NQF43" s="135"/>
      <c r="NQG43" s="135"/>
      <c r="NQH43" s="135"/>
      <c r="NQI43" s="135"/>
      <c r="NQJ43" s="135"/>
      <c r="NQK43" s="135"/>
      <c r="NQL43" s="135"/>
      <c r="NQM43" s="135"/>
      <c r="NQN43" s="135"/>
      <c r="NQO43" s="135"/>
      <c r="NQP43" s="135"/>
      <c r="NQQ43" s="135"/>
      <c r="NQR43" s="135"/>
      <c r="NQS43" s="135"/>
      <c r="NQT43" s="135"/>
      <c r="NQU43" s="135"/>
      <c r="NQV43" s="135"/>
      <c r="NQW43" s="135"/>
      <c r="NQX43" s="135"/>
      <c r="NQY43" s="135"/>
      <c r="NQZ43" s="135"/>
      <c r="NRA43" s="135"/>
      <c r="NRB43" s="135"/>
      <c r="NRC43" s="135"/>
      <c r="NRD43" s="135"/>
      <c r="NRE43" s="135"/>
      <c r="NRF43" s="135"/>
      <c r="NRG43" s="135"/>
      <c r="NRH43" s="135"/>
      <c r="NRI43" s="135"/>
      <c r="NRJ43" s="135"/>
      <c r="NRK43" s="135"/>
      <c r="NRL43" s="135"/>
      <c r="NRM43" s="135"/>
      <c r="NRN43" s="135"/>
      <c r="NRO43" s="135"/>
      <c r="NRP43" s="135"/>
      <c r="NRQ43" s="135"/>
      <c r="NRR43" s="135"/>
      <c r="NRS43" s="135"/>
      <c r="NRT43" s="135"/>
      <c r="NRU43" s="135"/>
      <c r="NRV43" s="135"/>
      <c r="NRW43" s="135"/>
      <c r="NRX43" s="135"/>
      <c r="NRY43" s="135"/>
      <c r="NRZ43" s="135"/>
      <c r="NSA43" s="135"/>
      <c r="NSB43" s="135"/>
      <c r="NSC43" s="135"/>
      <c r="NSD43" s="135"/>
      <c r="NSE43" s="135"/>
      <c r="NSF43" s="135"/>
      <c r="NSG43" s="135"/>
      <c r="NSH43" s="135"/>
      <c r="NSI43" s="135"/>
      <c r="NSJ43" s="135"/>
      <c r="NSK43" s="135"/>
      <c r="NSL43" s="135"/>
      <c r="NSM43" s="135"/>
      <c r="NSN43" s="135"/>
      <c r="NSO43" s="135"/>
      <c r="NSP43" s="135"/>
      <c r="NSQ43" s="135"/>
      <c r="NSR43" s="135"/>
      <c r="NSS43" s="135"/>
      <c r="NST43" s="135"/>
      <c r="NSU43" s="135"/>
      <c r="NSV43" s="135"/>
      <c r="NSW43" s="135"/>
      <c r="NSX43" s="135"/>
      <c r="NSY43" s="135"/>
      <c r="NSZ43" s="135"/>
      <c r="NTA43" s="135"/>
      <c r="NTB43" s="135"/>
      <c r="NTC43" s="135"/>
      <c r="NTD43" s="135"/>
      <c r="NTE43" s="135"/>
      <c r="NTF43" s="135"/>
      <c r="NTG43" s="135"/>
      <c r="NTH43" s="135"/>
      <c r="NTI43" s="135"/>
      <c r="NTJ43" s="135"/>
      <c r="NTK43" s="135"/>
      <c r="NTL43" s="135"/>
      <c r="NTM43" s="135"/>
      <c r="NTN43" s="135"/>
      <c r="NTO43" s="135"/>
      <c r="NTP43" s="135"/>
      <c r="NTQ43" s="135"/>
      <c r="NTR43" s="135"/>
      <c r="NTS43" s="135"/>
      <c r="NTT43" s="135"/>
      <c r="NTU43" s="135"/>
      <c r="NTV43" s="135"/>
      <c r="NTW43" s="135"/>
      <c r="NTX43" s="135"/>
      <c r="NTY43" s="135"/>
      <c r="NTZ43" s="135"/>
      <c r="NUA43" s="135"/>
      <c r="NUB43" s="135"/>
      <c r="NUC43" s="135"/>
      <c r="NUD43" s="135"/>
      <c r="NUE43" s="135"/>
      <c r="NUF43" s="135"/>
      <c r="NUG43" s="135"/>
      <c r="NUH43" s="135"/>
      <c r="NUI43" s="135"/>
      <c r="NUJ43" s="135"/>
      <c r="NUK43" s="135"/>
      <c r="NUL43" s="135"/>
      <c r="NUM43" s="135"/>
      <c r="NUN43" s="135"/>
      <c r="NUO43" s="135"/>
      <c r="NUP43" s="135"/>
      <c r="NUQ43" s="135"/>
      <c r="NUR43" s="135"/>
      <c r="NUS43" s="135"/>
      <c r="NUT43" s="135"/>
      <c r="NUU43" s="135"/>
      <c r="NUV43" s="135"/>
      <c r="NUW43" s="135"/>
      <c r="NUX43" s="135"/>
      <c r="NUY43" s="135"/>
      <c r="NUZ43" s="135"/>
      <c r="NVA43" s="135"/>
      <c r="NVB43" s="135"/>
      <c r="NVC43" s="135"/>
      <c r="NVD43" s="135"/>
      <c r="NVE43" s="135"/>
      <c r="NVF43" s="135"/>
      <c r="NVG43" s="135"/>
      <c r="NVH43" s="135"/>
      <c r="NVI43" s="135"/>
      <c r="NVJ43" s="135"/>
      <c r="NVK43" s="135"/>
      <c r="NVL43" s="135"/>
      <c r="NVM43" s="135"/>
      <c r="NVN43" s="135"/>
      <c r="NVO43" s="135"/>
      <c r="NVP43" s="135"/>
      <c r="NVQ43" s="135"/>
      <c r="NVR43" s="135"/>
      <c r="NVS43" s="135"/>
      <c r="NVT43" s="135"/>
      <c r="NVU43" s="135"/>
      <c r="NVV43" s="135"/>
      <c r="NVW43" s="135"/>
      <c r="NVX43" s="135"/>
      <c r="NVY43" s="135"/>
      <c r="NVZ43" s="135"/>
      <c r="NWA43" s="135"/>
      <c r="NWB43" s="135"/>
      <c r="NWC43" s="135"/>
      <c r="NWD43" s="135"/>
      <c r="NWE43" s="135"/>
      <c r="NWF43" s="135"/>
      <c r="NWG43" s="135"/>
      <c r="NWH43" s="135"/>
      <c r="NWI43" s="135"/>
      <c r="NWJ43" s="135"/>
      <c r="NWK43" s="135"/>
      <c r="NWL43" s="135"/>
      <c r="NWM43" s="135"/>
      <c r="NWN43" s="135"/>
      <c r="NWO43" s="135"/>
      <c r="NWP43" s="135"/>
      <c r="NWQ43" s="135"/>
      <c r="NWR43" s="135"/>
      <c r="NWS43" s="135"/>
      <c r="NWT43" s="135"/>
      <c r="NWU43" s="135"/>
      <c r="NWV43" s="135"/>
      <c r="NWW43" s="135"/>
      <c r="NWX43" s="135"/>
      <c r="NWY43" s="135"/>
      <c r="NWZ43" s="135"/>
      <c r="NXA43" s="135"/>
      <c r="NXB43" s="135"/>
      <c r="NXC43" s="135"/>
      <c r="NXD43" s="135"/>
      <c r="NXE43" s="135"/>
      <c r="NXF43" s="135"/>
      <c r="NXG43" s="135"/>
      <c r="NXH43" s="135"/>
      <c r="NXI43" s="135"/>
      <c r="NXJ43" s="135"/>
      <c r="NXK43" s="135"/>
      <c r="NXL43" s="135"/>
      <c r="NXM43" s="135"/>
      <c r="NXN43" s="135"/>
      <c r="NXO43" s="135"/>
      <c r="NXP43" s="135"/>
      <c r="NXQ43" s="135"/>
      <c r="NXR43" s="135"/>
      <c r="NXS43" s="135"/>
      <c r="NXT43" s="135"/>
      <c r="NXU43" s="135"/>
      <c r="NXV43" s="135"/>
      <c r="NXW43" s="135"/>
      <c r="NXX43" s="135"/>
      <c r="NXY43" s="135"/>
      <c r="NXZ43" s="135"/>
      <c r="NYA43" s="135"/>
      <c r="NYB43" s="135"/>
      <c r="NYC43" s="135"/>
      <c r="NYD43" s="135"/>
      <c r="NYE43" s="135"/>
      <c r="NYF43" s="135"/>
      <c r="NYG43" s="135"/>
      <c r="NYH43" s="135"/>
      <c r="NYI43" s="135"/>
      <c r="NYJ43" s="135"/>
      <c r="NYK43" s="135"/>
      <c r="NYL43" s="135"/>
      <c r="NYM43" s="135"/>
      <c r="NYN43" s="135"/>
      <c r="NYO43" s="135"/>
      <c r="NYP43" s="135"/>
      <c r="NYQ43" s="135"/>
      <c r="NYR43" s="135"/>
      <c r="NYS43" s="135"/>
      <c r="NYT43" s="135"/>
      <c r="NYU43" s="135"/>
      <c r="NYV43" s="135"/>
      <c r="NYW43" s="135"/>
      <c r="NYX43" s="135"/>
      <c r="NYY43" s="135"/>
      <c r="NYZ43" s="135"/>
      <c r="NZA43" s="135"/>
      <c r="NZB43" s="135"/>
      <c r="NZC43" s="135"/>
      <c r="NZD43" s="135"/>
      <c r="NZE43" s="135"/>
      <c r="NZF43" s="135"/>
      <c r="NZG43" s="135"/>
      <c r="NZH43" s="135"/>
      <c r="NZI43" s="135"/>
      <c r="NZJ43" s="135"/>
      <c r="NZK43" s="135"/>
      <c r="NZL43" s="135"/>
      <c r="NZM43" s="135"/>
      <c r="NZN43" s="135"/>
      <c r="NZO43" s="135"/>
      <c r="NZP43" s="135"/>
      <c r="NZQ43" s="135"/>
      <c r="NZR43" s="135"/>
      <c r="NZS43" s="135"/>
      <c r="NZT43" s="135"/>
      <c r="NZU43" s="135"/>
      <c r="NZV43" s="135"/>
      <c r="NZW43" s="135"/>
      <c r="NZX43" s="135"/>
      <c r="NZY43" s="135"/>
      <c r="NZZ43" s="135"/>
      <c r="OAA43" s="135"/>
      <c r="OAB43" s="135"/>
      <c r="OAC43" s="135"/>
      <c r="OAD43" s="135"/>
      <c r="OAE43" s="135"/>
      <c r="OAF43" s="135"/>
      <c r="OAG43" s="135"/>
      <c r="OAH43" s="135"/>
      <c r="OAI43" s="135"/>
      <c r="OAJ43" s="135"/>
      <c r="OAK43" s="135"/>
      <c r="OAL43" s="135"/>
      <c r="OAM43" s="135"/>
      <c r="OAN43" s="135"/>
      <c r="OAO43" s="135"/>
      <c r="OAP43" s="135"/>
      <c r="OAQ43" s="135"/>
      <c r="OAR43" s="135"/>
      <c r="OAS43" s="135"/>
      <c r="OAT43" s="135"/>
      <c r="OAU43" s="135"/>
      <c r="OAV43" s="135"/>
      <c r="OAW43" s="135"/>
      <c r="OAX43" s="135"/>
      <c r="OAY43" s="135"/>
      <c r="OAZ43" s="135"/>
      <c r="OBA43" s="135"/>
      <c r="OBB43" s="135"/>
      <c r="OBC43" s="135"/>
      <c r="OBD43" s="135"/>
      <c r="OBE43" s="135"/>
      <c r="OBF43" s="135"/>
      <c r="OBG43" s="135"/>
      <c r="OBH43" s="135"/>
      <c r="OBI43" s="135"/>
      <c r="OBJ43" s="135"/>
      <c r="OBK43" s="135"/>
      <c r="OBL43" s="135"/>
      <c r="OBM43" s="135"/>
      <c r="OBN43" s="135"/>
      <c r="OBO43" s="135"/>
      <c r="OBP43" s="135"/>
      <c r="OBQ43" s="135"/>
      <c r="OBR43" s="135"/>
      <c r="OBS43" s="135"/>
      <c r="OBT43" s="135"/>
      <c r="OBU43" s="135"/>
      <c r="OBV43" s="135"/>
      <c r="OBW43" s="135"/>
      <c r="OBX43" s="135"/>
      <c r="OBY43" s="135"/>
      <c r="OBZ43" s="135"/>
      <c r="OCA43" s="135"/>
      <c r="OCB43" s="135"/>
      <c r="OCC43" s="135"/>
      <c r="OCD43" s="135"/>
      <c r="OCE43" s="135"/>
      <c r="OCF43" s="135"/>
      <c r="OCG43" s="135"/>
      <c r="OCH43" s="135"/>
      <c r="OCI43" s="135"/>
      <c r="OCJ43" s="135"/>
      <c r="OCK43" s="135"/>
      <c r="OCL43" s="135"/>
      <c r="OCM43" s="135"/>
      <c r="OCN43" s="135"/>
      <c r="OCO43" s="135"/>
      <c r="OCP43" s="135"/>
      <c r="OCQ43" s="135"/>
      <c r="OCR43" s="135"/>
      <c r="OCS43" s="135"/>
      <c r="OCT43" s="135"/>
      <c r="OCU43" s="135"/>
      <c r="OCV43" s="135"/>
      <c r="OCW43" s="135"/>
      <c r="OCX43" s="135"/>
      <c r="OCY43" s="135"/>
      <c r="OCZ43" s="135"/>
      <c r="ODA43" s="135"/>
      <c r="ODB43" s="135"/>
      <c r="ODC43" s="135"/>
      <c r="ODD43" s="135"/>
      <c r="ODE43" s="135"/>
      <c r="ODF43" s="135"/>
      <c r="ODG43" s="135"/>
      <c r="ODH43" s="135"/>
      <c r="ODI43" s="135"/>
      <c r="ODJ43" s="135"/>
      <c r="ODK43" s="135"/>
      <c r="ODL43" s="135"/>
      <c r="ODM43" s="135"/>
      <c r="ODN43" s="135"/>
      <c r="ODO43" s="135"/>
      <c r="ODP43" s="135"/>
      <c r="ODQ43" s="135"/>
      <c r="ODR43" s="135"/>
      <c r="ODS43" s="135"/>
      <c r="ODT43" s="135"/>
      <c r="ODU43" s="135"/>
      <c r="ODV43" s="135"/>
      <c r="ODW43" s="135"/>
      <c r="ODX43" s="135"/>
      <c r="ODY43" s="135"/>
      <c r="ODZ43" s="135"/>
      <c r="OEA43" s="135"/>
      <c r="OEB43" s="135"/>
      <c r="OEC43" s="135"/>
      <c r="OED43" s="135"/>
      <c r="OEE43" s="135"/>
      <c r="OEF43" s="135"/>
      <c r="OEG43" s="135"/>
      <c r="OEH43" s="135"/>
      <c r="OEI43" s="135"/>
      <c r="OEJ43" s="135"/>
      <c r="OEK43" s="135"/>
      <c r="OEL43" s="135"/>
      <c r="OEM43" s="135"/>
      <c r="OEN43" s="135"/>
      <c r="OEO43" s="135"/>
      <c r="OEP43" s="135"/>
      <c r="OEQ43" s="135"/>
      <c r="OER43" s="135"/>
      <c r="OES43" s="135"/>
      <c r="OET43" s="135"/>
      <c r="OEU43" s="135"/>
      <c r="OEV43" s="135"/>
      <c r="OEW43" s="135"/>
      <c r="OEX43" s="135"/>
      <c r="OEY43" s="135"/>
      <c r="OEZ43" s="135"/>
      <c r="OFA43" s="135"/>
      <c r="OFB43" s="135"/>
      <c r="OFC43" s="135"/>
      <c r="OFD43" s="135"/>
      <c r="OFE43" s="135"/>
      <c r="OFF43" s="135"/>
      <c r="OFG43" s="135"/>
      <c r="OFH43" s="135"/>
      <c r="OFI43" s="135"/>
      <c r="OFJ43" s="135"/>
      <c r="OFK43" s="135"/>
      <c r="OFL43" s="135"/>
      <c r="OFM43" s="135"/>
      <c r="OFN43" s="135"/>
      <c r="OFO43" s="135"/>
      <c r="OFP43" s="135"/>
      <c r="OFQ43" s="135"/>
      <c r="OFR43" s="135"/>
      <c r="OFS43" s="135"/>
      <c r="OFT43" s="135"/>
      <c r="OFU43" s="135"/>
      <c r="OFV43" s="135"/>
      <c r="OFW43" s="135"/>
      <c r="OFX43" s="135"/>
      <c r="OFY43" s="135"/>
      <c r="OFZ43" s="135"/>
      <c r="OGA43" s="135"/>
      <c r="OGB43" s="135"/>
      <c r="OGC43" s="135"/>
      <c r="OGD43" s="135"/>
      <c r="OGE43" s="135"/>
      <c r="OGF43" s="135"/>
      <c r="OGG43" s="135"/>
      <c r="OGH43" s="135"/>
      <c r="OGI43" s="135"/>
      <c r="OGJ43" s="135"/>
      <c r="OGK43" s="135"/>
      <c r="OGL43" s="135"/>
      <c r="OGM43" s="135"/>
      <c r="OGN43" s="135"/>
      <c r="OGO43" s="135"/>
      <c r="OGP43" s="135"/>
      <c r="OGQ43" s="135"/>
      <c r="OGR43" s="135"/>
      <c r="OGS43" s="135"/>
      <c r="OGT43" s="135"/>
      <c r="OGU43" s="135"/>
      <c r="OGV43" s="135"/>
      <c r="OGW43" s="135"/>
      <c r="OGX43" s="135"/>
      <c r="OGY43" s="135"/>
      <c r="OGZ43" s="135"/>
      <c r="OHA43" s="135"/>
      <c r="OHB43" s="135"/>
      <c r="OHC43" s="135"/>
      <c r="OHD43" s="135"/>
      <c r="OHE43" s="135"/>
      <c r="OHF43" s="135"/>
      <c r="OHG43" s="135"/>
      <c r="OHH43" s="135"/>
      <c r="OHI43" s="135"/>
      <c r="OHJ43" s="135"/>
      <c r="OHK43" s="135"/>
      <c r="OHL43" s="135"/>
      <c r="OHM43" s="135"/>
      <c r="OHN43" s="135"/>
      <c r="OHO43" s="135"/>
      <c r="OHP43" s="135"/>
      <c r="OHQ43" s="135"/>
      <c r="OHR43" s="135"/>
      <c r="OHS43" s="135"/>
      <c r="OHT43" s="135"/>
      <c r="OHU43" s="135"/>
      <c r="OHV43" s="135"/>
      <c r="OHW43" s="135"/>
      <c r="OHX43" s="135"/>
      <c r="OHY43" s="135"/>
      <c r="OHZ43" s="135"/>
      <c r="OIA43" s="135"/>
      <c r="OIB43" s="135"/>
      <c r="OIC43" s="135"/>
      <c r="OID43" s="135"/>
      <c r="OIE43" s="135"/>
      <c r="OIF43" s="135"/>
      <c r="OIG43" s="135"/>
      <c r="OIH43" s="135"/>
      <c r="OII43" s="135"/>
      <c r="OIJ43" s="135"/>
      <c r="OIK43" s="135"/>
      <c r="OIL43" s="135"/>
      <c r="OIM43" s="135"/>
      <c r="OIN43" s="135"/>
      <c r="OIO43" s="135"/>
      <c r="OIP43" s="135"/>
      <c r="OIQ43" s="135"/>
      <c r="OIR43" s="135"/>
      <c r="OIS43" s="135"/>
      <c r="OIT43" s="135"/>
      <c r="OIU43" s="135"/>
      <c r="OIV43" s="135"/>
      <c r="OIW43" s="135"/>
      <c r="OIX43" s="135"/>
      <c r="OIY43" s="135"/>
      <c r="OIZ43" s="135"/>
      <c r="OJA43" s="135"/>
      <c r="OJB43" s="135"/>
      <c r="OJC43" s="135"/>
      <c r="OJD43" s="135"/>
      <c r="OJE43" s="135"/>
      <c r="OJF43" s="135"/>
      <c r="OJG43" s="135"/>
      <c r="OJH43" s="135"/>
      <c r="OJI43" s="135"/>
      <c r="OJJ43" s="135"/>
      <c r="OJK43" s="135"/>
      <c r="OJL43" s="135"/>
      <c r="OJM43" s="135"/>
      <c r="OJN43" s="135"/>
      <c r="OJO43" s="135"/>
      <c r="OJP43" s="135"/>
      <c r="OJQ43" s="135"/>
      <c r="OJR43" s="135"/>
      <c r="OJS43" s="135"/>
      <c r="OJT43" s="135"/>
      <c r="OJU43" s="135"/>
      <c r="OJV43" s="135"/>
      <c r="OJW43" s="135"/>
      <c r="OJX43" s="135"/>
      <c r="OJY43" s="135"/>
      <c r="OJZ43" s="135"/>
      <c r="OKA43" s="135"/>
      <c r="OKB43" s="135"/>
      <c r="OKC43" s="135"/>
      <c r="OKD43" s="135"/>
      <c r="OKE43" s="135"/>
      <c r="OKF43" s="135"/>
      <c r="OKG43" s="135"/>
      <c r="OKH43" s="135"/>
      <c r="OKI43" s="135"/>
      <c r="OKJ43" s="135"/>
      <c r="OKK43" s="135"/>
      <c r="OKL43" s="135"/>
      <c r="OKM43" s="135"/>
      <c r="OKN43" s="135"/>
      <c r="OKO43" s="135"/>
      <c r="OKP43" s="135"/>
      <c r="OKQ43" s="135"/>
      <c r="OKR43" s="135"/>
      <c r="OKS43" s="135"/>
      <c r="OKT43" s="135"/>
      <c r="OKU43" s="135"/>
      <c r="OKV43" s="135"/>
      <c r="OKW43" s="135"/>
      <c r="OKX43" s="135"/>
      <c r="OKY43" s="135"/>
      <c r="OKZ43" s="135"/>
      <c r="OLA43" s="135"/>
      <c r="OLB43" s="135"/>
      <c r="OLC43" s="135"/>
      <c r="OLD43" s="135"/>
      <c r="OLE43" s="135"/>
      <c r="OLF43" s="135"/>
      <c r="OLG43" s="135"/>
      <c r="OLH43" s="135"/>
      <c r="OLI43" s="135"/>
      <c r="OLJ43" s="135"/>
      <c r="OLK43" s="135"/>
      <c r="OLL43" s="135"/>
      <c r="OLM43" s="135"/>
      <c r="OLN43" s="135"/>
      <c r="OLO43" s="135"/>
      <c r="OLP43" s="135"/>
      <c r="OLQ43" s="135"/>
      <c r="OLR43" s="135"/>
      <c r="OLS43" s="135"/>
      <c r="OLT43" s="135"/>
      <c r="OLU43" s="135"/>
      <c r="OLV43" s="135"/>
      <c r="OLW43" s="135"/>
      <c r="OLX43" s="135"/>
      <c r="OLY43" s="135"/>
      <c r="OLZ43" s="135"/>
      <c r="OMA43" s="135"/>
      <c r="OMB43" s="135"/>
      <c r="OMC43" s="135"/>
      <c r="OMD43" s="135"/>
      <c r="OME43" s="135"/>
      <c r="OMF43" s="135"/>
      <c r="OMG43" s="135"/>
      <c r="OMH43" s="135"/>
      <c r="OMI43" s="135"/>
      <c r="OMJ43" s="135"/>
      <c r="OMK43" s="135"/>
      <c r="OML43" s="135"/>
      <c r="OMM43" s="135"/>
      <c r="OMN43" s="135"/>
      <c r="OMO43" s="135"/>
      <c r="OMP43" s="135"/>
      <c r="OMQ43" s="135"/>
      <c r="OMR43" s="135"/>
      <c r="OMS43" s="135"/>
      <c r="OMT43" s="135"/>
      <c r="OMU43" s="135"/>
      <c r="OMV43" s="135"/>
      <c r="OMW43" s="135"/>
      <c r="OMX43" s="135"/>
      <c r="OMY43" s="135"/>
      <c r="OMZ43" s="135"/>
      <c r="ONA43" s="135"/>
      <c r="ONB43" s="135"/>
      <c r="ONC43" s="135"/>
      <c r="OND43" s="135"/>
      <c r="ONE43" s="135"/>
      <c r="ONF43" s="135"/>
      <c r="ONG43" s="135"/>
      <c r="ONH43" s="135"/>
      <c r="ONI43" s="135"/>
      <c r="ONJ43" s="135"/>
      <c r="ONK43" s="135"/>
      <c r="ONL43" s="135"/>
      <c r="ONM43" s="135"/>
      <c r="ONN43" s="135"/>
      <c r="ONO43" s="135"/>
      <c r="ONP43" s="135"/>
      <c r="ONQ43" s="135"/>
      <c r="ONR43" s="135"/>
      <c r="ONS43" s="135"/>
      <c r="ONT43" s="135"/>
      <c r="ONU43" s="135"/>
      <c r="ONV43" s="135"/>
      <c r="ONW43" s="135"/>
      <c r="ONX43" s="135"/>
      <c r="ONY43" s="135"/>
      <c r="ONZ43" s="135"/>
      <c r="OOA43" s="135"/>
      <c r="OOB43" s="135"/>
      <c r="OOC43" s="135"/>
      <c r="OOD43" s="135"/>
      <c r="OOE43" s="135"/>
      <c r="OOF43" s="135"/>
      <c r="OOG43" s="135"/>
      <c r="OOH43" s="135"/>
      <c r="OOI43" s="135"/>
      <c r="OOJ43" s="135"/>
      <c r="OOK43" s="135"/>
      <c r="OOL43" s="135"/>
      <c r="OOM43" s="135"/>
      <c r="OON43" s="135"/>
      <c r="OOO43" s="135"/>
      <c r="OOP43" s="135"/>
      <c r="OOQ43" s="135"/>
      <c r="OOR43" s="135"/>
      <c r="OOS43" s="135"/>
      <c r="OOT43" s="135"/>
      <c r="OOU43" s="135"/>
      <c r="OOV43" s="135"/>
      <c r="OOW43" s="135"/>
      <c r="OOX43" s="135"/>
      <c r="OOY43" s="135"/>
      <c r="OOZ43" s="135"/>
      <c r="OPA43" s="135"/>
      <c r="OPB43" s="135"/>
      <c r="OPC43" s="135"/>
      <c r="OPD43" s="135"/>
      <c r="OPE43" s="135"/>
      <c r="OPF43" s="135"/>
      <c r="OPG43" s="135"/>
      <c r="OPH43" s="135"/>
      <c r="OPI43" s="135"/>
      <c r="OPJ43" s="135"/>
      <c r="OPK43" s="135"/>
      <c r="OPL43" s="135"/>
      <c r="OPM43" s="135"/>
      <c r="OPN43" s="135"/>
      <c r="OPO43" s="135"/>
      <c r="OPP43" s="135"/>
      <c r="OPQ43" s="135"/>
      <c r="OPR43" s="135"/>
      <c r="OPS43" s="135"/>
      <c r="OPT43" s="135"/>
      <c r="OPU43" s="135"/>
      <c r="OPV43" s="135"/>
      <c r="OPW43" s="135"/>
      <c r="OPX43" s="135"/>
      <c r="OPY43" s="135"/>
      <c r="OPZ43" s="135"/>
      <c r="OQA43" s="135"/>
      <c r="OQB43" s="135"/>
      <c r="OQC43" s="135"/>
      <c r="OQD43" s="135"/>
      <c r="OQE43" s="135"/>
      <c r="OQF43" s="135"/>
      <c r="OQG43" s="135"/>
      <c r="OQH43" s="135"/>
      <c r="OQI43" s="135"/>
      <c r="OQJ43" s="135"/>
      <c r="OQK43" s="135"/>
      <c r="OQL43" s="135"/>
      <c r="OQM43" s="135"/>
      <c r="OQN43" s="135"/>
      <c r="OQO43" s="135"/>
      <c r="OQP43" s="135"/>
      <c r="OQQ43" s="135"/>
      <c r="OQR43" s="135"/>
      <c r="OQS43" s="135"/>
      <c r="OQT43" s="135"/>
      <c r="OQU43" s="135"/>
      <c r="OQV43" s="135"/>
      <c r="OQW43" s="135"/>
      <c r="OQX43" s="135"/>
      <c r="OQY43" s="135"/>
      <c r="OQZ43" s="135"/>
      <c r="ORA43" s="135"/>
      <c r="ORB43" s="135"/>
      <c r="ORC43" s="135"/>
      <c r="ORD43" s="135"/>
      <c r="ORE43" s="135"/>
      <c r="ORF43" s="135"/>
      <c r="ORG43" s="135"/>
      <c r="ORH43" s="135"/>
      <c r="ORI43" s="135"/>
      <c r="ORJ43" s="135"/>
      <c r="ORK43" s="135"/>
      <c r="ORL43" s="135"/>
      <c r="ORM43" s="135"/>
      <c r="ORN43" s="135"/>
      <c r="ORO43" s="135"/>
      <c r="ORP43" s="135"/>
      <c r="ORQ43" s="135"/>
      <c r="ORR43" s="135"/>
      <c r="ORS43" s="135"/>
      <c r="ORT43" s="135"/>
      <c r="ORU43" s="135"/>
      <c r="ORV43" s="135"/>
      <c r="ORW43" s="135"/>
      <c r="ORX43" s="135"/>
      <c r="ORY43" s="135"/>
      <c r="ORZ43" s="135"/>
      <c r="OSA43" s="135"/>
      <c r="OSB43" s="135"/>
      <c r="OSC43" s="135"/>
      <c r="OSD43" s="135"/>
      <c r="OSE43" s="135"/>
      <c r="OSF43" s="135"/>
      <c r="OSG43" s="135"/>
      <c r="OSH43" s="135"/>
      <c r="OSI43" s="135"/>
      <c r="OSJ43" s="135"/>
      <c r="OSK43" s="135"/>
      <c r="OSL43" s="135"/>
      <c r="OSM43" s="135"/>
      <c r="OSN43" s="135"/>
      <c r="OSO43" s="135"/>
      <c r="OSP43" s="135"/>
      <c r="OSQ43" s="135"/>
      <c r="OSR43" s="135"/>
      <c r="OSS43" s="135"/>
      <c r="OST43" s="135"/>
      <c r="OSU43" s="135"/>
      <c r="OSV43" s="135"/>
      <c r="OSW43" s="135"/>
      <c r="OSX43" s="135"/>
      <c r="OSY43" s="135"/>
      <c r="OSZ43" s="135"/>
      <c r="OTA43" s="135"/>
      <c r="OTB43" s="135"/>
      <c r="OTC43" s="135"/>
      <c r="OTD43" s="135"/>
      <c r="OTE43" s="135"/>
      <c r="OTF43" s="135"/>
      <c r="OTG43" s="135"/>
      <c r="OTH43" s="135"/>
      <c r="OTI43" s="135"/>
      <c r="OTJ43" s="135"/>
      <c r="OTK43" s="135"/>
      <c r="OTL43" s="135"/>
      <c r="OTM43" s="135"/>
      <c r="OTN43" s="135"/>
      <c r="OTO43" s="135"/>
      <c r="OTP43" s="135"/>
      <c r="OTQ43" s="135"/>
      <c r="OTR43" s="135"/>
      <c r="OTS43" s="135"/>
      <c r="OTT43" s="135"/>
      <c r="OTU43" s="135"/>
      <c r="OTV43" s="135"/>
      <c r="OTW43" s="135"/>
      <c r="OTX43" s="135"/>
      <c r="OTY43" s="135"/>
      <c r="OTZ43" s="135"/>
      <c r="OUA43" s="135"/>
      <c r="OUB43" s="135"/>
      <c r="OUC43" s="135"/>
      <c r="OUD43" s="135"/>
      <c r="OUE43" s="135"/>
      <c r="OUF43" s="135"/>
      <c r="OUG43" s="135"/>
      <c r="OUH43" s="135"/>
      <c r="OUI43" s="135"/>
      <c r="OUJ43" s="135"/>
      <c r="OUK43" s="135"/>
      <c r="OUL43" s="135"/>
      <c r="OUM43" s="135"/>
      <c r="OUN43" s="135"/>
      <c r="OUO43" s="135"/>
      <c r="OUP43" s="135"/>
      <c r="OUQ43" s="135"/>
      <c r="OUR43" s="135"/>
      <c r="OUS43" s="135"/>
      <c r="OUT43" s="135"/>
      <c r="OUU43" s="135"/>
      <c r="OUV43" s="135"/>
      <c r="OUW43" s="135"/>
      <c r="OUX43" s="135"/>
      <c r="OUY43" s="135"/>
      <c r="OUZ43" s="135"/>
      <c r="OVA43" s="135"/>
      <c r="OVB43" s="135"/>
      <c r="OVC43" s="135"/>
      <c r="OVD43" s="135"/>
      <c r="OVE43" s="135"/>
      <c r="OVF43" s="135"/>
      <c r="OVG43" s="135"/>
      <c r="OVH43" s="135"/>
      <c r="OVI43" s="135"/>
      <c r="OVJ43" s="135"/>
      <c r="OVK43" s="135"/>
      <c r="OVL43" s="135"/>
      <c r="OVM43" s="135"/>
      <c r="OVN43" s="135"/>
      <c r="OVO43" s="135"/>
      <c r="OVP43" s="135"/>
      <c r="OVQ43" s="135"/>
      <c r="OVR43" s="135"/>
      <c r="OVS43" s="135"/>
      <c r="OVT43" s="135"/>
      <c r="OVU43" s="135"/>
      <c r="OVV43" s="135"/>
      <c r="OVW43" s="135"/>
      <c r="OVX43" s="135"/>
      <c r="OVY43" s="135"/>
      <c r="OVZ43" s="135"/>
      <c r="OWA43" s="135"/>
      <c r="OWB43" s="135"/>
      <c r="OWC43" s="135"/>
      <c r="OWD43" s="135"/>
      <c r="OWE43" s="135"/>
      <c r="OWF43" s="135"/>
      <c r="OWG43" s="135"/>
      <c r="OWH43" s="135"/>
      <c r="OWI43" s="135"/>
      <c r="OWJ43" s="135"/>
      <c r="OWK43" s="135"/>
      <c r="OWL43" s="135"/>
      <c r="OWM43" s="135"/>
      <c r="OWN43" s="135"/>
      <c r="OWO43" s="135"/>
      <c r="OWP43" s="135"/>
      <c r="OWQ43" s="135"/>
      <c r="OWR43" s="135"/>
      <c r="OWS43" s="135"/>
      <c r="OWT43" s="135"/>
      <c r="OWU43" s="135"/>
      <c r="OWV43" s="135"/>
      <c r="OWW43" s="135"/>
      <c r="OWX43" s="135"/>
      <c r="OWY43" s="135"/>
      <c r="OWZ43" s="135"/>
      <c r="OXA43" s="135"/>
      <c r="OXB43" s="135"/>
      <c r="OXC43" s="135"/>
      <c r="OXD43" s="135"/>
      <c r="OXE43" s="135"/>
      <c r="OXF43" s="135"/>
      <c r="OXG43" s="135"/>
      <c r="OXH43" s="135"/>
      <c r="OXI43" s="135"/>
      <c r="OXJ43" s="135"/>
      <c r="OXK43" s="135"/>
      <c r="OXL43" s="135"/>
      <c r="OXM43" s="135"/>
      <c r="OXN43" s="135"/>
      <c r="OXO43" s="135"/>
      <c r="OXP43" s="135"/>
      <c r="OXQ43" s="135"/>
      <c r="OXR43" s="135"/>
      <c r="OXS43" s="135"/>
      <c r="OXT43" s="135"/>
      <c r="OXU43" s="135"/>
      <c r="OXV43" s="135"/>
      <c r="OXW43" s="135"/>
      <c r="OXX43" s="135"/>
      <c r="OXY43" s="135"/>
      <c r="OXZ43" s="135"/>
      <c r="OYA43" s="135"/>
      <c r="OYB43" s="135"/>
      <c r="OYC43" s="135"/>
      <c r="OYD43" s="135"/>
      <c r="OYE43" s="135"/>
      <c r="OYF43" s="135"/>
      <c r="OYG43" s="135"/>
      <c r="OYH43" s="135"/>
      <c r="OYI43" s="135"/>
      <c r="OYJ43" s="135"/>
      <c r="OYK43" s="135"/>
      <c r="OYL43" s="135"/>
      <c r="OYM43" s="135"/>
      <c r="OYN43" s="135"/>
      <c r="OYO43" s="135"/>
      <c r="OYP43" s="135"/>
      <c r="OYQ43" s="135"/>
      <c r="OYR43" s="135"/>
      <c r="OYS43" s="135"/>
      <c r="OYT43" s="135"/>
      <c r="OYU43" s="135"/>
      <c r="OYV43" s="135"/>
      <c r="OYW43" s="135"/>
      <c r="OYX43" s="135"/>
      <c r="OYY43" s="135"/>
      <c r="OYZ43" s="135"/>
      <c r="OZA43" s="135"/>
      <c r="OZB43" s="135"/>
      <c r="OZC43" s="135"/>
      <c r="OZD43" s="135"/>
      <c r="OZE43" s="135"/>
      <c r="OZF43" s="135"/>
      <c r="OZG43" s="135"/>
      <c r="OZH43" s="135"/>
      <c r="OZI43" s="135"/>
      <c r="OZJ43" s="135"/>
      <c r="OZK43" s="135"/>
      <c r="OZL43" s="135"/>
      <c r="OZM43" s="135"/>
      <c r="OZN43" s="135"/>
      <c r="OZO43" s="135"/>
      <c r="OZP43" s="135"/>
      <c r="OZQ43" s="135"/>
      <c r="OZR43" s="135"/>
      <c r="OZS43" s="135"/>
      <c r="OZT43" s="135"/>
      <c r="OZU43" s="135"/>
      <c r="OZV43" s="135"/>
      <c r="OZW43" s="135"/>
      <c r="OZX43" s="135"/>
      <c r="OZY43" s="135"/>
      <c r="OZZ43" s="135"/>
      <c r="PAA43" s="135"/>
      <c r="PAB43" s="135"/>
      <c r="PAC43" s="135"/>
      <c r="PAD43" s="135"/>
      <c r="PAE43" s="135"/>
      <c r="PAF43" s="135"/>
      <c r="PAG43" s="135"/>
      <c r="PAH43" s="135"/>
      <c r="PAI43" s="135"/>
      <c r="PAJ43" s="135"/>
      <c r="PAK43" s="135"/>
      <c r="PAL43" s="135"/>
      <c r="PAM43" s="135"/>
      <c r="PAN43" s="135"/>
      <c r="PAO43" s="135"/>
      <c r="PAP43" s="135"/>
      <c r="PAQ43" s="135"/>
      <c r="PAR43" s="135"/>
      <c r="PAS43" s="135"/>
      <c r="PAT43" s="135"/>
      <c r="PAU43" s="135"/>
      <c r="PAV43" s="135"/>
      <c r="PAW43" s="135"/>
      <c r="PAX43" s="135"/>
      <c r="PAY43" s="135"/>
      <c r="PAZ43" s="135"/>
      <c r="PBA43" s="135"/>
      <c r="PBB43" s="135"/>
      <c r="PBC43" s="135"/>
      <c r="PBD43" s="135"/>
      <c r="PBE43" s="135"/>
      <c r="PBF43" s="135"/>
      <c r="PBG43" s="135"/>
      <c r="PBH43" s="135"/>
      <c r="PBI43" s="135"/>
      <c r="PBJ43" s="135"/>
      <c r="PBK43" s="135"/>
      <c r="PBL43" s="135"/>
      <c r="PBM43" s="135"/>
      <c r="PBN43" s="135"/>
      <c r="PBO43" s="135"/>
      <c r="PBP43" s="135"/>
      <c r="PBQ43" s="135"/>
      <c r="PBR43" s="135"/>
      <c r="PBS43" s="135"/>
      <c r="PBT43" s="135"/>
      <c r="PBU43" s="135"/>
      <c r="PBV43" s="135"/>
      <c r="PBW43" s="135"/>
      <c r="PBX43" s="135"/>
      <c r="PBY43" s="135"/>
      <c r="PBZ43" s="135"/>
      <c r="PCA43" s="135"/>
      <c r="PCB43" s="135"/>
      <c r="PCC43" s="135"/>
      <c r="PCD43" s="135"/>
      <c r="PCE43" s="135"/>
      <c r="PCF43" s="135"/>
      <c r="PCG43" s="135"/>
      <c r="PCH43" s="135"/>
      <c r="PCI43" s="135"/>
      <c r="PCJ43" s="135"/>
      <c r="PCK43" s="135"/>
      <c r="PCL43" s="135"/>
      <c r="PCM43" s="135"/>
      <c r="PCN43" s="135"/>
      <c r="PCO43" s="135"/>
      <c r="PCP43" s="135"/>
      <c r="PCQ43" s="135"/>
      <c r="PCR43" s="135"/>
      <c r="PCS43" s="135"/>
      <c r="PCT43" s="135"/>
      <c r="PCU43" s="135"/>
      <c r="PCV43" s="135"/>
      <c r="PCW43" s="135"/>
      <c r="PCX43" s="135"/>
      <c r="PCY43" s="135"/>
      <c r="PCZ43" s="135"/>
      <c r="PDA43" s="135"/>
      <c r="PDB43" s="135"/>
      <c r="PDC43" s="135"/>
      <c r="PDD43" s="135"/>
      <c r="PDE43" s="135"/>
      <c r="PDF43" s="135"/>
      <c r="PDG43" s="135"/>
      <c r="PDH43" s="135"/>
      <c r="PDI43" s="135"/>
      <c r="PDJ43" s="135"/>
      <c r="PDK43" s="135"/>
      <c r="PDL43" s="135"/>
      <c r="PDM43" s="135"/>
      <c r="PDN43" s="135"/>
      <c r="PDO43" s="135"/>
      <c r="PDP43" s="135"/>
      <c r="PDQ43" s="135"/>
      <c r="PDR43" s="135"/>
      <c r="PDS43" s="135"/>
      <c r="PDT43" s="135"/>
      <c r="PDU43" s="135"/>
      <c r="PDV43" s="135"/>
      <c r="PDW43" s="135"/>
      <c r="PDX43" s="135"/>
      <c r="PDY43" s="135"/>
      <c r="PDZ43" s="135"/>
      <c r="PEA43" s="135"/>
      <c r="PEB43" s="135"/>
      <c r="PEC43" s="135"/>
      <c r="PED43" s="135"/>
      <c r="PEE43" s="135"/>
      <c r="PEF43" s="135"/>
      <c r="PEG43" s="135"/>
      <c r="PEH43" s="135"/>
      <c r="PEI43" s="135"/>
      <c r="PEJ43" s="135"/>
      <c r="PEK43" s="135"/>
      <c r="PEL43" s="135"/>
      <c r="PEM43" s="135"/>
      <c r="PEN43" s="135"/>
      <c r="PEO43" s="135"/>
      <c r="PEP43" s="135"/>
      <c r="PEQ43" s="135"/>
      <c r="PER43" s="135"/>
      <c r="PES43" s="135"/>
      <c r="PET43" s="135"/>
      <c r="PEU43" s="135"/>
      <c r="PEV43" s="135"/>
      <c r="PEW43" s="135"/>
      <c r="PEX43" s="135"/>
      <c r="PEY43" s="135"/>
      <c r="PEZ43" s="135"/>
      <c r="PFA43" s="135"/>
      <c r="PFB43" s="135"/>
      <c r="PFC43" s="135"/>
      <c r="PFD43" s="135"/>
      <c r="PFE43" s="135"/>
      <c r="PFF43" s="135"/>
      <c r="PFG43" s="135"/>
      <c r="PFH43" s="135"/>
      <c r="PFI43" s="135"/>
      <c r="PFJ43" s="135"/>
      <c r="PFK43" s="135"/>
      <c r="PFL43" s="135"/>
      <c r="PFM43" s="135"/>
      <c r="PFN43" s="135"/>
      <c r="PFO43" s="135"/>
      <c r="PFP43" s="135"/>
      <c r="PFQ43" s="135"/>
      <c r="PFR43" s="135"/>
      <c r="PFS43" s="135"/>
      <c r="PFT43" s="135"/>
      <c r="PFU43" s="135"/>
      <c r="PFV43" s="135"/>
      <c r="PFW43" s="135"/>
      <c r="PFX43" s="135"/>
      <c r="PFY43" s="135"/>
      <c r="PFZ43" s="135"/>
      <c r="PGA43" s="135"/>
      <c r="PGB43" s="135"/>
      <c r="PGC43" s="135"/>
      <c r="PGD43" s="135"/>
      <c r="PGE43" s="135"/>
      <c r="PGF43" s="135"/>
      <c r="PGG43" s="135"/>
      <c r="PGH43" s="135"/>
      <c r="PGI43" s="135"/>
      <c r="PGJ43" s="135"/>
      <c r="PGK43" s="135"/>
      <c r="PGL43" s="135"/>
      <c r="PGM43" s="135"/>
      <c r="PGN43" s="135"/>
      <c r="PGO43" s="135"/>
      <c r="PGP43" s="135"/>
      <c r="PGQ43" s="135"/>
      <c r="PGR43" s="135"/>
      <c r="PGS43" s="135"/>
      <c r="PGT43" s="135"/>
      <c r="PGU43" s="135"/>
      <c r="PGV43" s="135"/>
      <c r="PGW43" s="135"/>
      <c r="PGX43" s="135"/>
      <c r="PGY43" s="135"/>
      <c r="PGZ43" s="135"/>
      <c r="PHA43" s="135"/>
      <c r="PHB43" s="135"/>
      <c r="PHC43" s="135"/>
      <c r="PHD43" s="135"/>
      <c r="PHE43" s="135"/>
      <c r="PHF43" s="135"/>
      <c r="PHG43" s="135"/>
      <c r="PHH43" s="135"/>
      <c r="PHI43" s="135"/>
      <c r="PHJ43" s="135"/>
      <c r="PHK43" s="135"/>
      <c r="PHL43" s="135"/>
      <c r="PHM43" s="135"/>
      <c r="PHN43" s="135"/>
      <c r="PHO43" s="135"/>
      <c r="PHP43" s="135"/>
      <c r="PHQ43" s="135"/>
      <c r="PHR43" s="135"/>
      <c r="PHS43" s="135"/>
      <c r="PHT43" s="135"/>
      <c r="PHU43" s="135"/>
      <c r="PHV43" s="135"/>
      <c r="PHW43" s="135"/>
      <c r="PHX43" s="135"/>
      <c r="PHY43" s="135"/>
      <c r="PHZ43" s="135"/>
      <c r="PIA43" s="135"/>
      <c r="PIB43" s="135"/>
      <c r="PIC43" s="135"/>
      <c r="PID43" s="135"/>
      <c r="PIE43" s="135"/>
      <c r="PIF43" s="135"/>
      <c r="PIG43" s="135"/>
      <c r="PIH43" s="135"/>
      <c r="PII43" s="135"/>
      <c r="PIJ43" s="135"/>
      <c r="PIK43" s="135"/>
      <c r="PIL43" s="135"/>
      <c r="PIM43" s="135"/>
      <c r="PIN43" s="135"/>
      <c r="PIO43" s="135"/>
      <c r="PIP43" s="135"/>
      <c r="PIQ43" s="135"/>
      <c r="PIR43" s="135"/>
      <c r="PIS43" s="135"/>
      <c r="PIT43" s="135"/>
      <c r="PIU43" s="135"/>
      <c r="PIV43" s="135"/>
      <c r="PIW43" s="135"/>
      <c r="PIX43" s="135"/>
      <c r="PIY43" s="135"/>
      <c r="PIZ43" s="135"/>
      <c r="PJA43" s="135"/>
      <c r="PJB43" s="135"/>
      <c r="PJC43" s="135"/>
      <c r="PJD43" s="135"/>
      <c r="PJE43" s="135"/>
      <c r="PJF43" s="135"/>
      <c r="PJG43" s="135"/>
      <c r="PJH43" s="135"/>
      <c r="PJI43" s="135"/>
      <c r="PJJ43" s="135"/>
      <c r="PJK43" s="135"/>
      <c r="PJL43" s="135"/>
      <c r="PJM43" s="135"/>
      <c r="PJN43" s="135"/>
      <c r="PJO43" s="135"/>
      <c r="PJP43" s="135"/>
      <c r="PJQ43" s="135"/>
      <c r="PJR43" s="135"/>
      <c r="PJS43" s="135"/>
      <c r="PJT43" s="135"/>
      <c r="PJU43" s="135"/>
      <c r="PJV43" s="135"/>
      <c r="PJW43" s="135"/>
      <c r="PJX43" s="135"/>
      <c r="PJY43" s="135"/>
      <c r="PJZ43" s="135"/>
      <c r="PKA43" s="135"/>
      <c r="PKB43" s="135"/>
      <c r="PKC43" s="135"/>
      <c r="PKD43" s="135"/>
      <c r="PKE43" s="135"/>
      <c r="PKF43" s="135"/>
      <c r="PKG43" s="135"/>
      <c r="PKH43" s="135"/>
      <c r="PKI43" s="135"/>
      <c r="PKJ43" s="135"/>
      <c r="PKK43" s="135"/>
      <c r="PKL43" s="135"/>
      <c r="PKM43" s="135"/>
      <c r="PKN43" s="135"/>
      <c r="PKO43" s="135"/>
      <c r="PKP43" s="135"/>
      <c r="PKQ43" s="135"/>
      <c r="PKR43" s="135"/>
      <c r="PKS43" s="135"/>
      <c r="PKT43" s="135"/>
      <c r="PKU43" s="135"/>
      <c r="PKV43" s="135"/>
      <c r="PKW43" s="135"/>
      <c r="PKX43" s="135"/>
      <c r="PKY43" s="135"/>
      <c r="PKZ43" s="135"/>
      <c r="PLA43" s="135"/>
      <c r="PLB43" s="135"/>
      <c r="PLC43" s="135"/>
      <c r="PLD43" s="135"/>
      <c r="PLE43" s="135"/>
      <c r="PLF43" s="135"/>
      <c r="PLG43" s="135"/>
      <c r="PLH43" s="135"/>
      <c r="PLI43" s="135"/>
      <c r="PLJ43" s="135"/>
      <c r="PLK43" s="135"/>
      <c r="PLL43" s="135"/>
      <c r="PLM43" s="135"/>
      <c r="PLN43" s="135"/>
      <c r="PLO43" s="135"/>
      <c r="PLP43" s="135"/>
      <c r="PLQ43" s="135"/>
      <c r="PLR43" s="135"/>
      <c r="PLS43" s="135"/>
      <c r="PLT43" s="135"/>
      <c r="PLU43" s="135"/>
      <c r="PLV43" s="135"/>
      <c r="PLW43" s="135"/>
      <c r="PLX43" s="135"/>
      <c r="PLY43" s="135"/>
      <c r="PLZ43" s="135"/>
      <c r="PMA43" s="135"/>
      <c r="PMB43" s="135"/>
      <c r="PMC43" s="135"/>
      <c r="PMD43" s="135"/>
      <c r="PME43" s="135"/>
      <c r="PMF43" s="135"/>
      <c r="PMG43" s="135"/>
      <c r="PMH43" s="135"/>
      <c r="PMI43" s="135"/>
      <c r="PMJ43" s="135"/>
      <c r="PMK43" s="135"/>
      <c r="PML43" s="135"/>
      <c r="PMM43" s="135"/>
      <c r="PMN43" s="135"/>
      <c r="PMO43" s="135"/>
      <c r="PMP43" s="135"/>
      <c r="PMQ43" s="135"/>
      <c r="PMR43" s="135"/>
      <c r="PMS43" s="135"/>
      <c r="PMT43" s="135"/>
      <c r="PMU43" s="135"/>
      <c r="PMV43" s="135"/>
      <c r="PMW43" s="135"/>
      <c r="PMX43" s="135"/>
      <c r="PMY43" s="135"/>
      <c r="PMZ43" s="135"/>
      <c r="PNA43" s="135"/>
      <c r="PNB43" s="135"/>
      <c r="PNC43" s="135"/>
      <c r="PND43" s="135"/>
      <c r="PNE43" s="135"/>
      <c r="PNF43" s="135"/>
      <c r="PNG43" s="135"/>
      <c r="PNH43" s="135"/>
      <c r="PNI43" s="135"/>
      <c r="PNJ43" s="135"/>
      <c r="PNK43" s="135"/>
      <c r="PNL43" s="135"/>
      <c r="PNM43" s="135"/>
      <c r="PNN43" s="135"/>
      <c r="PNO43" s="135"/>
      <c r="PNP43" s="135"/>
      <c r="PNQ43" s="135"/>
      <c r="PNR43" s="135"/>
      <c r="PNS43" s="135"/>
      <c r="PNT43" s="135"/>
      <c r="PNU43" s="135"/>
      <c r="PNV43" s="135"/>
      <c r="PNW43" s="135"/>
      <c r="PNX43" s="135"/>
      <c r="PNY43" s="135"/>
      <c r="PNZ43" s="135"/>
      <c r="POA43" s="135"/>
      <c r="POB43" s="135"/>
      <c r="POC43" s="135"/>
      <c r="POD43" s="135"/>
      <c r="POE43" s="135"/>
      <c r="POF43" s="135"/>
      <c r="POG43" s="135"/>
      <c r="POH43" s="135"/>
      <c r="POI43" s="135"/>
      <c r="POJ43" s="135"/>
      <c r="POK43" s="135"/>
      <c r="POL43" s="135"/>
      <c r="POM43" s="135"/>
      <c r="PON43" s="135"/>
      <c r="POO43" s="135"/>
      <c r="POP43" s="135"/>
      <c r="POQ43" s="135"/>
      <c r="POR43" s="135"/>
      <c r="POS43" s="135"/>
      <c r="POT43" s="135"/>
      <c r="POU43" s="135"/>
      <c r="POV43" s="135"/>
      <c r="POW43" s="135"/>
      <c r="POX43" s="135"/>
      <c r="POY43" s="135"/>
      <c r="POZ43" s="135"/>
      <c r="PPA43" s="135"/>
      <c r="PPB43" s="135"/>
      <c r="PPC43" s="135"/>
      <c r="PPD43" s="135"/>
      <c r="PPE43" s="135"/>
      <c r="PPF43" s="135"/>
      <c r="PPG43" s="135"/>
      <c r="PPH43" s="135"/>
      <c r="PPI43" s="135"/>
      <c r="PPJ43" s="135"/>
      <c r="PPK43" s="135"/>
      <c r="PPL43" s="135"/>
      <c r="PPM43" s="135"/>
      <c r="PPN43" s="135"/>
      <c r="PPO43" s="135"/>
      <c r="PPP43" s="135"/>
      <c r="PPQ43" s="135"/>
      <c r="PPR43" s="135"/>
      <c r="PPS43" s="135"/>
      <c r="PPT43" s="135"/>
      <c r="PPU43" s="135"/>
      <c r="PPV43" s="135"/>
      <c r="PPW43" s="135"/>
      <c r="PPX43" s="135"/>
      <c r="PPY43" s="135"/>
      <c r="PPZ43" s="135"/>
      <c r="PQA43" s="135"/>
      <c r="PQB43" s="135"/>
      <c r="PQC43" s="135"/>
      <c r="PQD43" s="135"/>
      <c r="PQE43" s="135"/>
      <c r="PQF43" s="135"/>
      <c r="PQG43" s="135"/>
      <c r="PQH43" s="135"/>
      <c r="PQI43" s="135"/>
      <c r="PQJ43" s="135"/>
      <c r="PQK43" s="135"/>
      <c r="PQL43" s="135"/>
      <c r="PQM43" s="135"/>
      <c r="PQN43" s="135"/>
      <c r="PQO43" s="135"/>
      <c r="PQP43" s="135"/>
      <c r="PQQ43" s="135"/>
      <c r="PQR43" s="135"/>
      <c r="PQS43" s="135"/>
      <c r="PQT43" s="135"/>
      <c r="PQU43" s="135"/>
      <c r="PQV43" s="135"/>
      <c r="PQW43" s="135"/>
      <c r="PQX43" s="135"/>
      <c r="PQY43" s="135"/>
      <c r="PQZ43" s="135"/>
      <c r="PRA43" s="135"/>
      <c r="PRB43" s="135"/>
      <c r="PRC43" s="135"/>
      <c r="PRD43" s="135"/>
      <c r="PRE43" s="135"/>
      <c r="PRF43" s="135"/>
      <c r="PRG43" s="135"/>
      <c r="PRH43" s="135"/>
      <c r="PRI43" s="135"/>
      <c r="PRJ43" s="135"/>
      <c r="PRK43" s="135"/>
      <c r="PRL43" s="135"/>
      <c r="PRM43" s="135"/>
      <c r="PRN43" s="135"/>
      <c r="PRO43" s="135"/>
      <c r="PRP43" s="135"/>
      <c r="PRQ43" s="135"/>
      <c r="PRR43" s="135"/>
      <c r="PRS43" s="135"/>
      <c r="PRT43" s="135"/>
      <c r="PRU43" s="135"/>
      <c r="PRV43" s="135"/>
      <c r="PRW43" s="135"/>
      <c r="PRX43" s="135"/>
      <c r="PRY43" s="135"/>
      <c r="PRZ43" s="135"/>
      <c r="PSA43" s="135"/>
      <c r="PSB43" s="135"/>
      <c r="PSC43" s="135"/>
      <c r="PSD43" s="135"/>
      <c r="PSE43" s="135"/>
      <c r="PSF43" s="135"/>
      <c r="PSG43" s="135"/>
      <c r="PSH43" s="135"/>
      <c r="PSI43" s="135"/>
      <c r="PSJ43" s="135"/>
      <c r="PSK43" s="135"/>
      <c r="PSL43" s="135"/>
      <c r="PSM43" s="135"/>
      <c r="PSN43" s="135"/>
      <c r="PSO43" s="135"/>
      <c r="PSP43" s="135"/>
      <c r="PSQ43" s="135"/>
      <c r="PSR43" s="135"/>
      <c r="PSS43" s="135"/>
      <c r="PST43" s="135"/>
      <c r="PSU43" s="135"/>
      <c r="PSV43" s="135"/>
      <c r="PSW43" s="135"/>
      <c r="PSX43" s="135"/>
      <c r="PSY43" s="135"/>
      <c r="PSZ43" s="135"/>
      <c r="PTA43" s="135"/>
      <c r="PTB43" s="135"/>
      <c r="PTC43" s="135"/>
      <c r="PTD43" s="135"/>
      <c r="PTE43" s="135"/>
      <c r="PTF43" s="135"/>
      <c r="PTG43" s="135"/>
      <c r="PTH43" s="135"/>
      <c r="PTI43" s="135"/>
      <c r="PTJ43" s="135"/>
      <c r="PTK43" s="135"/>
      <c r="PTL43" s="135"/>
      <c r="PTM43" s="135"/>
      <c r="PTN43" s="135"/>
      <c r="PTO43" s="135"/>
      <c r="PTP43" s="135"/>
      <c r="PTQ43" s="135"/>
      <c r="PTR43" s="135"/>
      <c r="PTS43" s="135"/>
      <c r="PTT43" s="135"/>
      <c r="PTU43" s="135"/>
      <c r="PTV43" s="135"/>
      <c r="PTW43" s="135"/>
      <c r="PTX43" s="135"/>
      <c r="PTY43" s="135"/>
      <c r="PTZ43" s="135"/>
      <c r="PUA43" s="135"/>
      <c r="PUB43" s="135"/>
      <c r="PUC43" s="135"/>
      <c r="PUD43" s="135"/>
      <c r="PUE43" s="135"/>
      <c r="PUF43" s="135"/>
      <c r="PUG43" s="135"/>
      <c r="PUH43" s="135"/>
      <c r="PUI43" s="135"/>
      <c r="PUJ43" s="135"/>
      <c r="PUK43" s="135"/>
      <c r="PUL43" s="135"/>
      <c r="PUM43" s="135"/>
      <c r="PUN43" s="135"/>
      <c r="PUO43" s="135"/>
      <c r="PUP43" s="135"/>
      <c r="PUQ43" s="135"/>
      <c r="PUR43" s="135"/>
      <c r="PUS43" s="135"/>
      <c r="PUT43" s="135"/>
      <c r="PUU43" s="135"/>
      <c r="PUV43" s="135"/>
      <c r="PUW43" s="135"/>
      <c r="PUX43" s="135"/>
      <c r="PUY43" s="135"/>
      <c r="PUZ43" s="135"/>
      <c r="PVA43" s="135"/>
      <c r="PVB43" s="135"/>
      <c r="PVC43" s="135"/>
      <c r="PVD43" s="135"/>
      <c r="PVE43" s="135"/>
      <c r="PVF43" s="135"/>
      <c r="PVG43" s="135"/>
      <c r="PVH43" s="135"/>
      <c r="PVI43" s="135"/>
      <c r="PVJ43" s="135"/>
      <c r="PVK43" s="135"/>
      <c r="PVL43" s="135"/>
      <c r="PVM43" s="135"/>
      <c r="PVN43" s="135"/>
      <c r="PVO43" s="135"/>
      <c r="PVP43" s="135"/>
      <c r="PVQ43" s="135"/>
      <c r="PVR43" s="135"/>
      <c r="PVS43" s="135"/>
      <c r="PVT43" s="135"/>
      <c r="PVU43" s="135"/>
      <c r="PVV43" s="135"/>
      <c r="PVW43" s="135"/>
      <c r="PVX43" s="135"/>
      <c r="PVY43" s="135"/>
      <c r="PVZ43" s="135"/>
      <c r="PWA43" s="135"/>
      <c r="PWB43" s="135"/>
      <c r="PWC43" s="135"/>
      <c r="PWD43" s="135"/>
      <c r="PWE43" s="135"/>
      <c r="PWF43" s="135"/>
      <c r="PWG43" s="135"/>
      <c r="PWH43" s="135"/>
      <c r="PWI43" s="135"/>
      <c r="PWJ43" s="135"/>
      <c r="PWK43" s="135"/>
      <c r="PWL43" s="135"/>
      <c r="PWM43" s="135"/>
      <c r="PWN43" s="135"/>
      <c r="PWO43" s="135"/>
      <c r="PWP43" s="135"/>
      <c r="PWQ43" s="135"/>
      <c r="PWR43" s="135"/>
      <c r="PWS43" s="135"/>
      <c r="PWT43" s="135"/>
      <c r="PWU43" s="135"/>
      <c r="PWV43" s="135"/>
      <c r="PWW43" s="135"/>
      <c r="PWX43" s="135"/>
      <c r="PWY43" s="135"/>
      <c r="PWZ43" s="135"/>
      <c r="PXA43" s="135"/>
      <c r="PXB43" s="135"/>
      <c r="PXC43" s="135"/>
      <c r="PXD43" s="135"/>
      <c r="PXE43" s="135"/>
      <c r="PXF43" s="135"/>
      <c r="PXG43" s="135"/>
      <c r="PXH43" s="135"/>
      <c r="PXI43" s="135"/>
      <c r="PXJ43" s="135"/>
      <c r="PXK43" s="135"/>
      <c r="PXL43" s="135"/>
      <c r="PXM43" s="135"/>
      <c r="PXN43" s="135"/>
      <c r="PXO43" s="135"/>
      <c r="PXP43" s="135"/>
      <c r="PXQ43" s="135"/>
      <c r="PXR43" s="135"/>
      <c r="PXS43" s="135"/>
      <c r="PXT43" s="135"/>
      <c r="PXU43" s="135"/>
      <c r="PXV43" s="135"/>
      <c r="PXW43" s="135"/>
      <c r="PXX43" s="135"/>
      <c r="PXY43" s="135"/>
      <c r="PXZ43" s="135"/>
      <c r="PYA43" s="135"/>
      <c r="PYB43" s="135"/>
      <c r="PYC43" s="135"/>
      <c r="PYD43" s="135"/>
      <c r="PYE43" s="135"/>
      <c r="PYF43" s="135"/>
      <c r="PYG43" s="135"/>
      <c r="PYH43" s="135"/>
      <c r="PYI43" s="135"/>
      <c r="PYJ43" s="135"/>
      <c r="PYK43" s="135"/>
      <c r="PYL43" s="135"/>
      <c r="PYM43" s="135"/>
      <c r="PYN43" s="135"/>
      <c r="PYO43" s="135"/>
      <c r="PYP43" s="135"/>
      <c r="PYQ43" s="135"/>
      <c r="PYR43" s="135"/>
      <c r="PYS43" s="135"/>
      <c r="PYT43" s="135"/>
      <c r="PYU43" s="135"/>
      <c r="PYV43" s="135"/>
      <c r="PYW43" s="135"/>
      <c r="PYX43" s="135"/>
      <c r="PYY43" s="135"/>
      <c r="PYZ43" s="135"/>
      <c r="PZA43" s="135"/>
      <c r="PZB43" s="135"/>
      <c r="PZC43" s="135"/>
      <c r="PZD43" s="135"/>
      <c r="PZE43" s="135"/>
      <c r="PZF43" s="135"/>
      <c r="PZG43" s="135"/>
      <c r="PZH43" s="135"/>
      <c r="PZI43" s="135"/>
      <c r="PZJ43" s="135"/>
      <c r="PZK43" s="135"/>
      <c r="PZL43" s="135"/>
      <c r="PZM43" s="135"/>
      <c r="PZN43" s="135"/>
      <c r="PZO43" s="135"/>
      <c r="PZP43" s="135"/>
      <c r="PZQ43" s="135"/>
      <c r="PZR43" s="135"/>
      <c r="PZS43" s="135"/>
      <c r="PZT43" s="135"/>
      <c r="PZU43" s="135"/>
      <c r="PZV43" s="135"/>
      <c r="PZW43" s="135"/>
      <c r="PZX43" s="135"/>
      <c r="PZY43" s="135"/>
      <c r="PZZ43" s="135"/>
      <c r="QAA43" s="135"/>
      <c r="QAB43" s="135"/>
      <c r="QAC43" s="135"/>
      <c r="QAD43" s="135"/>
      <c r="QAE43" s="135"/>
      <c r="QAF43" s="135"/>
      <c r="QAG43" s="135"/>
      <c r="QAH43" s="135"/>
      <c r="QAI43" s="135"/>
      <c r="QAJ43" s="135"/>
      <c r="QAK43" s="135"/>
      <c r="QAL43" s="135"/>
      <c r="QAM43" s="135"/>
      <c r="QAN43" s="135"/>
      <c r="QAO43" s="135"/>
      <c r="QAP43" s="135"/>
      <c r="QAQ43" s="135"/>
      <c r="QAR43" s="135"/>
      <c r="QAS43" s="135"/>
      <c r="QAT43" s="135"/>
      <c r="QAU43" s="135"/>
      <c r="QAV43" s="135"/>
      <c r="QAW43" s="135"/>
      <c r="QAX43" s="135"/>
      <c r="QAY43" s="135"/>
      <c r="QAZ43" s="135"/>
      <c r="QBA43" s="135"/>
      <c r="QBB43" s="135"/>
      <c r="QBC43" s="135"/>
      <c r="QBD43" s="135"/>
      <c r="QBE43" s="135"/>
      <c r="QBF43" s="135"/>
      <c r="QBG43" s="135"/>
      <c r="QBH43" s="135"/>
      <c r="QBI43" s="135"/>
      <c r="QBJ43" s="135"/>
      <c r="QBK43" s="135"/>
      <c r="QBL43" s="135"/>
      <c r="QBM43" s="135"/>
      <c r="QBN43" s="135"/>
      <c r="QBO43" s="135"/>
      <c r="QBP43" s="135"/>
      <c r="QBQ43" s="135"/>
      <c r="QBR43" s="135"/>
      <c r="QBS43" s="135"/>
      <c r="QBT43" s="135"/>
      <c r="QBU43" s="135"/>
      <c r="QBV43" s="135"/>
      <c r="QBW43" s="135"/>
      <c r="QBX43" s="135"/>
      <c r="QBY43" s="135"/>
      <c r="QBZ43" s="135"/>
      <c r="QCA43" s="135"/>
      <c r="QCB43" s="135"/>
      <c r="QCC43" s="135"/>
      <c r="QCD43" s="135"/>
      <c r="QCE43" s="135"/>
      <c r="QCF43" s="135"/>
      <c r="QCG43" s="135"/>
      <c r="QCH43" s="135"/>
      <c r="QCI43" s="135"/>
      <c r="QCJ43" s="135"/>
      <c r="QCK43" s="135"/>
      <c r="QCL43" s="135"/>
      <c r="QCM43" s="135"/>
      <c r="QCN43" s="135"/>
      <c r="QCO43" s="135"/>
      <c r="QCP43" s="135"/>
      <c r="QCQ43" s="135"/>
      <c r="QCR43" s="135"/>
      <c r="QCS43" s="135"/>
      <c r="QCT43" s="135"/>
      <c r="QCU43" s="135"/>
      <c r="QCV43" s="135"/>
      <c r="QCW43" s="135"/>
      <c r="QCX43" s="135"/>
      <c r="QCY43" s="135"/>
      <c r="QCZ43" s="135"/>
      <c r="QDA43" s="135"/>
      <c r="QDB43" s="135"/>
      <c r="QDC43" s="135"/>
      <c r="QDD43" s="135"/>
      <c r="QDE43" s="135"/>
      <c r="QDF43" s="135"/>
      <c r="QDG43" s="135"/>
      <c r="QDH43" s="135"/>
      <c r="QDI43" s="135"/>
      <c r="QDJ43" s="135"/>
      <c r="QDK43" s="135"/>
      <c r="QDL43" s="135"/>
      <c r="QDM43" s="135"/>
      <c r="QDN43" s="135"/>
      <c r="QDO43" s="135"/>
      <c r="QDP43" s="135"/>
      <c r="QDQ43" s="135"/>
      <c r="QDR43" s="135"/>
      <c r="QDS43" s="135"/>
      <c r="QDT43" s="135"/>
      <c r="QDU43" s="135"/>
      <c r="QDV43" s="135"/>
      <c r="QDW43" s="135"/>
      <c r="QDX43" s="135"/>
      <c r="QDY43" s="135"/>
      <c r="QDZ43" s="135"/>
      <c r="QEA43" s="135"/>
      <c r="QEB43" s="135"/>
      <c r="QEC43" s="135"/>
      <c r="QED43" s="135"/>
      <c r="QEE43" s="135"/>
      <c r="QEF43" s="135"/>
      <c r="QEG43" s="135"/>
      <c r="QEH43" s="135"/>
      <c r="QEI43" s="135"/>
      <c r="QEJ43" s="135"/>
      <c r="QEK43" s="135"/>
      <c r="QEL43" s="135"/>
      <c r="QEM43" s="135"/>
      <c r="QEN43" s="135"/>
      <c r="QEO43" s="135"/>
      <c r="QEP43" s="135"/>
      <c r="QEQ43" s="135"/>
      <c r="QER43" s="135"/>
      <c r="QES43" s="135"/>
      <c r="QET43" s="135"/>
      <c r="QEU43" s="135"/>
      <c r="QEV43" s="135"/>
      <c r="QEW43" s="135"/>
      <c r="QEX43" s="135"/>
      <c r="QEY43" s="135"/>
      <c r="QEZ43" s="135"/>
      <c r="QFA43" s="135"/>
      <c r="QFB43" s="135"/>
      <c r="QFC43" s="135"/>
      <c r="QFD43" s="135"/>
      <c r="QFE43" s="135"/>
      <c r="QFF43" s="135"/>
      <c r="QFG43" s="135"/>
      <c r="QFH43" s="135"/>
      <c r="QFI43" s="135"/>
      <c r="QFJ43" s="135"/>
      <c r="QFK43" s="135"/>
      <c r="QFL43" s="135"/>
      <c r="QFM43" s="135"/>
      <c r="QFN43" s="135"/>
      <c r="QFO43" s="135"/>
      <c r="QFP43" s="135"/>
      <c r="QFQ43" s="135"/>
      <c r="QFR43" s="135"/>
      <c r="QFS43" s="135"/>
      <c r="QFT43" s="135"/>
      <c r="QFU43" s="135"/>
      <c r="QFV43" s="135"/>
      <c r="QFW43" s="135"/>
      <c r="QFX43" s="135"/>
      <c r="QFY43" s="135"/>
      <c r="QFZ43" s="135"/>
      <c r="QGA43" s="135"/>
      <c r="QGB43" s="135"/>
      <c r="QGC43" s="135"/>
      <c r="QGD43" s="135"/>
      <c r="QGE43" s="135"/>
      <c r="QGF43" s="135"/>
      <c r="QGG43" s="135"/>
      <c r="QGH43" s="135"/>
      <c r="QGI43" s="135"/>
      <c r="QGJ43" s="135"/>
      <c r="QGK43" s="135"/>
      <c r="QGL43" s="135"/>
      <c r="QGM43" s="135"/>
      <c r="QGN43" s="135"/>
      <c r="QGO43" s="135"/>
      <c r="QGP43" s="135"/>
      <c r="QGQ43" s="135"/>
      <c r="QGR43" s="135"/>
      <c r="QGS43" s="135"/>
      <c r="QGT43" s="135"/>
      <c r="QGU43" s="135"/>
      <c r="QGV43" s="135"/>
      <c r="QGW43" s="135"/>
      <c r="QGX43" s="135"/>
      <c r="QGY43" s="135"/>
      <c r="QGZ43" s="135"/>
      <c r="QHA43" s="135"/>
      <c r="QHB43" s="135"/>
      <c r="QHC43" s="135"/>
      <c r="QHD43" s="135"/>
      <c r="QHE43" s="135"/>
      <c r="QHF43" s="135"/>
      <c r="QHG43" s="135"/>
      <c r="QHH43" s="135"/>
      <c r="QHI43" s="135"/>
      <c r="QHJ43" s="135"/>
      <c r="QHK43" s="135"/>
      <c r="QHL43" s="135"/>
      <c r="QHM43" s="135"/>
      <c r="QHN43" s="135"/>
      <c r="QHO43" s="135"/>
      <c r="QHP43" s="135"/>
      <c r="QHQ43" s="135"/>
      <c r="QHR43" s="135"/>
      <c r="QHS43" s="135"/>
      <c r="QHT43" s="135"/>
      <c r="QHU43" s="135"/>
      <c r="QHV43" s="135"/>
      <c r="QHW43" s="135"/>
      <c r="QHX43" s="135"/>
      <c r="QHY43" s="135"/>
      <c r="QHZ43" s="135"/>
      <c r="QIA43" s="135"/>
      <c r="QIB43" s="135"/>
      <c r="QIC43" s="135"/>
      <c r="QID43" s="135"/>
      <c r="QIE43" s="135"/>
      <c r="QIF43" s="135"/>
      <c r="QIG43" s="135"/>
      <c r="QIH43" s="135"/>
      <c r="QII43" s="135"/>
      <c r="QIJ43" s="135"/>
      <c r="QIK43" s="135"/>
      <c r="QIL43" s="135"/>
      <c r="QIM43" s="135"/>
      <c r="QIN43" s="135"/>
      <c r="QIO43" s="135"/>
      <c r="QIP43" s="135"/>
      <c r="QIQ43" s="135"/>
      <c r="QIR43" s="135"/>
      <c r="QIS43" s="135"/>
      <c r="QIT43" s="135"/>
      <c r="QIU43" s="135"/>
      <c r="QIV43" s="135"/>
      <c r="QIW43" s="135"/>
      <c r="QIX43" s="135"/>
      <c r="QIY43" s="135"/>
      <c r="QIZ43" s="135"/>
      <c r="QJA43" s="135"/>
      <c r="QJB43" s="135"/>
      <c r="QJC43" s="135"/>
      <c r="QJD43" s="135"/>
      <c r="QJE43" s="135"/>
      <c r="QJF43" s="135"/>
      <c r="QJG43" s="135"/>
      <c r="QJH43" s="135"/>
      <c r="QJI43" s="135"/>
      <c r="QJJ43" s="135"/>
      <c r="QJK43" s="135"/>
      <c r="QJL43" s="135"/>
      <c r="QJM43" s="135"/>
      <c r="QJN43" s="135"/>
      <c r="QJO43" s="135"/>
      <c r="QJP43" s="135"/>
      <c r="QJQ43" s="135"/>
      <c r="QJR43" s="135"/>
      <c r="QJS43" s="135"/>
      <c r="QJT43" s="135"/>
      <c r="QJU43" s="135"/>
      <c r="QJV43" s="135"/>
      <c r="QJW43" s="135"/>
      <c r="QJX43" s="135"/>
      <c r="QJY43" s="135"/>
      <c r="QJZ43" s="135"/>
      <c r="QKA43" s="135"/>
      <c r="QKB43" s="135"/>
      <c r="QKC43" s="135"/>
      <c r="QKD43" s="135"/>
      <c r="QKE43" s="135"/>
      <c r="QKF43" s="135"/>
      <c r="QKG43" s="135"/>
      <c r="QKH43" s="135"/>
      <c r="QKI43" s="135"/>
      <c r="QKJ43" s="135"/>
      <c r="QKK43" s="135"/>
      <c r="QKL43" s="135"/>
      <c r="QKM43" s="135"/>
      <c r="QKN43" s="135"/>
      <c r="QKO43" s="135"/>
      <c r="QKP43" s="135"/>
      <c r="QKQ43" s="135"/>
      <c r="QKR43" s="135"/>
      <c r="QKS43" s="135"/>
      <c r="QKT43" s="135"/>
      <c r="QKU43" s="135"/>
      <c r="QKV43" s="135"/>
      <c r="QKW43" s="135"/>
      <c r="QKX43" s="135"/>
      <c r="QKY43" s="135"/>
      <c r="QKZ43" s="135"/>
      <c r="QLA43" s="135"/>
      <c r="QLB43" s="135"/>
      <c r="QLC43" s="135"/>
      <c r="QLD43" s="135"/>
      <c r="QLE43" s="135"/>
      <c r="QLF43" s="135"/>
      <c r="QLG43" s="135"/>
      <c r="QLH43" s="135"/>
      <c r="QLI43" s="135"/>
      <c r="QLJ43" s="135"/>
      <c r="QLK43" s="135"/>
      <c r="QLL43" s="135"/>
      <c r="QLM43" s="135"/>
      <c r="QLN43" s="135"/>
      <c r="QLO43" s="135"/>
      <c r="QLP43" s="135"/>
      <c r="QLQ43" s="135"/>
      <c r="QLR43" s="135"/>
      <c r="QLS43" s="135"/>
      <c r="QLT43" s="135"/>
      <c r="QLU43" s="135"/>
      <c r="QLV43" s="135"/>
      <c r="QLW43" s="135"/>
      <c r="QLX43" s="135"/>
      <c r="QLY43" s="135"/>
      <c r="QLZ43" s="135"/>
      <c r="QMA43" s="135"/>
      <c r="QMB43" s="135"/>
      <c r="QMC43" s="135"/>
      <c r="QMD43" s="135"/>
      <c r="QME43" s="135"/>
      <c r="QMF43" s="135"/>
      <c r="QMG43" s="135"/>
      <c r="QMH43" s="135"/>
      <c r="QMI43" s="135"/>
      <c r="QMJ43" s="135"/>
      <c r="QMK43" s="135"/>
      <c r="QML43" s="135"/>
      <c r="QMM43" s="135"/>
      <c r="QMN43" s="135"/>
      <c r="QMO43" s="135"/>
      <c r="QMP43" s="135"/>
      <c r="QMQ43" s="135"/>
      <c r="QMR43" s="135"/>
      <c r="QMS43" s="135"/>
      <c r="QMT43" s="135"/>
      <c r="QMU43" s="135"/>
      <c r="QMV43" s="135"/>
      <c r="QMW43" s="135"/>
      <c r="QMX43" s="135"/>
      <c r="QMY43" s="135"/>
      <c r="QMZ43" s="135"/>
      <c r="QNA43" s="135"/>
      <c r="QNB43" s="135"/>
      <c r="QNC43" s="135"/>
      <c r="QND43" s="135"/>
      <c r="QNE43" s="135"/>
      <c r="QNF43" s="135"/>
      <c r="QNG43" s="135"/>
      <c r="QNH43" s="135"/>
      <c r="QNI43" s="135"/>
      <c r="QNJ43" s="135"/>
      <c r="QNK43" s="135"/>
      <c r="QNL43" s="135"/>
      <c r="QNM43" s="135"/>
      <c r="QNN43" s="135"/>
      <c r="QNO43" s="135"/>
      <c r="QNP43" s="135"/>
      <c r="QNQ43" s="135"/>
      <c r="QNR43" s="135"/>
      <c r="QNS43" s="135"/>
      <c r="QNT43" s="135"/>
      <c r="QNU43" s="135"/>
      <c r="QNV43" s="135"/>
      <c r="QNW43" s="135"/>
      <c r="QNX43" s="135"/>
      <c r="QNY43" s="135"/>
      <c r="QNZ43" s="135"/>
      <c r="QOA43" s="135"/>
      <c r="QOB43" s="135"/>
      <c r="QOC43" s="135"/>
      <c r="QOD43" s="135"/>
      <c r="QOE43" s="135"/>
      <c r="QOF43" s="135"/>
      <c r="QOG43" s="135"/>
      <c r="QOH43" s="135"/>
      <c r="QOI43" s="135"/>
      <c r="QOJ43" s="135"/>
      <c r="QOK43" s="135"/>
      <c r="QOL43" s="135"/>
      <c r="QOM43" s="135"/>
      <c r="QON43" s="135"/>
      <c r="QOO43" s="135"/>
      <c r="QOP43" s="135"/>
      <c r="QOQ43" s="135"/>
      <c r="QOR43" s="135"/>
      <c r="QOS43" s="135"/>
      <c r="QOT43" s="135"/>
      <c r="QOU43" s="135"/>
      <c r="QOV43" s="135"/>
      <c r="QOW43" s="135"/>
      <c r="QOX43" s="135"/>
      <c r="QOY43" s="135"/>
      <c r="QOZ43" s="135"/>
      <c r="QPA43" s="135"/>
      <c r="QPB43" s="135"/>
      <c r="QPC43" s="135"/>
      <c r="QPD43" s="135"/>
      <c r="QPE43" s="135"/>
      <c r="QPF43" s="135"/>
      <c r="QPG43" s="135"/>
      <c r="QPH43" s="135"/>
      <c r="QPI43" s="135"/>
      <c r="QPJ43" s="135"/>
      <c r="QPK43" s="135"/>
      <c r="QPL43" s="135"/>
      <c r="QPM43" s="135"/>
      <c r="QPN43" s="135"/>
      <c r="QPO43" s="135"/>
      <c r="QPP43" s="135"/>
      <c r="QPQ43" s="135"/>
      <c r="QPR43" s="135"/>
      <c r="QPS43" s="135"/>
      <c r="QPT43" s="135"/>
      <c r="QPU43" s="135"/>
      <c r="QPV43" s="135"/>
      <c r="QPW43" s="135"/>
      <c r="QPX43" s="135"/>
      <c r="QPY43" s="135"/>
      <c r="QPZ43" s="135"/>
      <c r="QQA43" s="135"/>
      <c r="QQB43" s="135"/>
      <c r="QQC43" s="135"/>
      <c r="QQD43" s="135"/>
      <c r="QQE43" s="135"/>
      <c r="QQF43" s="135"/>
      <c r="QQG43" s="135"/>
      <c r="QQH43" s="135"/>
      <c r="QQI43" s="135"/>
      <c r="QQJ43" s="135"/>
      <c r="QQK43" s="135"/>
      <c r="QQL43" s="135"/>
      <c r="QQM43" s="135"/>
      <c r="QQN43" s="135"/>
      <c r="QQO43" s="135"/>
      <c r="QQP43" s="135"/>
      <c r="QQQ43" s="135"/>
      <c r="QQR43" s="135"/>
      <c r="QQS43" s="135"/>
      <c r="QQT43" s="135"/>
      <c r="QQU43" s="135"/>
      <c r="QQV43" s="135"/>
      <c r="QQW43" s="135"/>
      <c r="QQX43" s="135"/>
      <c r="QQY43" s="135"/>
      <c r="QQZ43" s="135"/>
      <c r="QRA43" s="135"/>
      <c r="QRB43" s="135"/>
      <c r="QRC43" s="135"/>
      <c r="QRD43" s="135"/>
      <c r="QRE43" s="135"/>
      <c r="QRF43" s="135"/>
      <c r="QRG43" s="135"/>
      <c r="QRH43" s="135"/>
      <c r="QRI43" s="135"/>
      <c r="QRJ43" s="135"/>
      <c r="QRK43" s="135"/>
      <c r="QRL43" s="135"/>
      <c r="QRM43" s="135"/>
      <c r="QRN43" s="135"/>
      <c r="QRO43" s="135"/>
      <c r="QRP43" s="135"/>
      <c r="QRQ43" s="135"/>
      <c r="QRR43" s="135"/>
      <c r="QRS43" s="135"/>
      <c r="QRT43" s="135"/>
      <c r="QRU43" s="135"/>
      <c r="QRV43" s="135"/>
      <c r="QRW43" s="135"/>
      <c r="QRX43" s="135"/>
      <c r="QRY43" s="135"/>
      <c r="QRZ43" s="135"/>
      <c r="QSA43" s="135"/>
      <c r="QSB43" s="135"/>
      <c r="QSC43" s="135"/>
      <c r="QSD43" s="135"/>
      <c r="QSE43" s="135"/>
      <c r="QSF43" s="135"/>
      <c r="QSG43" s="135"/>
      <c r="QSH43" s="135"/>
      <c r="QSI43" s="135"/>
      <c r="QSJ43" s="135"/>
      <c r="QSK43" s="135"/>
      <c r="QSL43" s="135"/>
      <c r="QSM43" s="135"/>
      <c r="QSN43" s="135"/>
      <c r="QSO43" s="135"/>
      <c r="QSP43" s="135"/>
      <c r="QSQ43" s="135"/>
      <c r="QSR43" s="135"/>
      <c r="QSS43" s="135"/>
      <c r="QST43" s="135"/>
      <c r="QSU43" s="135"/>
      <c r="QSV43" s="135"/>
      <c r="QSW43" s="135"/>
      <c r="QSX43" s="135"/>
      <c r="QSY43" s="135"/>
      <c r="QSZ43" s="135"/>
      <c r="QTA43" s="135"/>
      <c r="QTB43" s="135"/>
      <c r="QTC43" s="135"/>
      <c r="QTD43" s="135"/>
      <c r="QTE43" s="135"/>
      <c r="QTF43" s="135"/>
      <c r="QTG43" s="135"/>
      <c r="QTH43" s="135"/>
      <c r="QTI43" s="135"/>
      <c r="QTJ43" s="135"/>
      <c r="QTK43" s="135"/>
      <c r="QTL43" s="135"/>
      <c r="QTM43" s="135"/>
      <c r="QTN43" s="135"/>
      <c r="QTO43" s="135"/>
      <c r="QTP43" s="135"/>
      <c r="QTQ43" s="135"/>
      <c r="QTR43" s="135"/>
      <c r="QTS43" s="135"/>
      <c r="QTT43" s="135"/>
      <c r="QTU43" s="135"/>
      <c r="QTV43" s="135"/>
      <c r="QTW43" s="135"/>
      <c r="QTX43" s="135"/>
      <c r="QTY43" s="135"/>
      <c r="QTZ43" s="135"/>
      <c r="QUA43" s="135"/>
      <c r="QUB43" s="135"/>
      <c r="QUC43" s="135"/>
      <c r="QUD43" s="135"/>
      <c r="QUE43" s="135"/>
      <c r="QUF43" s="135"/>
      <c r="QUG43" s="135"/>
      <c r="QUH43" s="135"/>
      <c r="QUI43" s="135"/>
      <c r="QUJ43" s="135"/>
      <c r="QUK43" s="135"/>
      <c r="QUL43" s="135"/>
      <c r="QUM43" s="135"/>
      <c r="QUN43" s="135"/>
      <c r="QUO43" s="135"/>
      <c r="QUP43" s="135"/>
      <c r="QUQ43" s="135"/>
      <c r="QUR43" s="135"/>
      <c r="QUS43" s="135"/>
      <c r="QUT43" s="135"/>
      <c r="QUU43" s="135"/>
      <c r="QUV43" s="135"/>
      <c r="QUW43" s="135"/>
      <c r="QUX43" s="135"/>
      <c r="QUY43" s="135"/>
      <c r="QUZ43" s="135"/>
      <c r="QVA43" s="135"/>
      <c r="QVB43" s="135"/>
      <c r="QVC43" s="135"/>
      <c r="QVD43" s="135"/>
      <c r="QVE43" s="135"/>
      <c r="QVF43" s="135"/>
      <c r="QVG43" s="135"/>
      <c r="QVH43" s="135"/>
      <c r="QVI43" s="135"/>
      <c r="QVJ43" s="135"/>
      <c r="QVK43" s="135"/>
      <c r="QVL43" s="135"/>
      <c r="QVM43" s="135"/>
      <c r="QVN43" s="135"/>
      <c r="QVO43" s="135"/>
      <c r="QVP43" s="135"/>
      <c r="QVQ43" s="135"/>
      <c r="QVR43" s="135"/>
      <c r="QVS43" s="135"/>
      <c r="QVT43" s="135"/>
      <c r="QVU43" s="135"/>
      <c r="QVV43" s="135"/>
      <c r="QVW43" s="135"/>
      <c r="QVX43" s="135"/>
      <c r="QVY43" s="135"/>
      <c r="QVZ43" s="135"/>
      <c r="QWA43" s="135"/>
      <c r="QWB43" s="135"/>
      <c r="QWC43" s="135"/>
      <c r="QWD43" s="135"/>
      <c r="QWE43" s="135"/>
      <c r="QWF43" s="135"/>
      <c r="QWG43" s="135"/>
      <c r="QWH43" s="135"/>
      <c r="QWI43" s="135"/>
      <c r="QWJ43" s="135"/>
      <c r="QWK43" s="135"/>
      <c r="QWL43" s="135"/>
      <c r="QWM43" s="135"/>
      <c r="QWN43" s="135"/>
      <c r="QWO43" s="135"/>
      <c r="QWP43" s="135"/>
      <c r="QWQ43" s="135"/>
      <c r="QWR43" s="135"/>
      <c r="QWS43" s="135"/>
      <c r="QWT43" s="135"/>
      <c r="QWU43" s="135"/>
      <c r="QWV43" s="135"/>
      <c r="QWW43" s="135"/>
      <c r="QWX43" s="135"/>
      <c r="QWY43" s="135"/>
      <c r="QWZ43" s="135"/>
      <c r="QXA43" s="135"/>
      <c r="QXB43" s="135"/>
      <c r="QXC43" s="135"/>
      <c r="QXD43" s="135"/>
      <c r="QXE43" s="135"/>
      <c r="QXF43" s="135"/>
      <c r="QXG43" s="135"/>
      <c r="QXH43" s="135"/>
      <c r="QXI43" s="135"/>
      <c r="QXJ43" s="135"/>
      <c r="QXK43" s="135"/>
      <c r="QXL43" s="135"/>
      <c r="QXM43" s="135"/>
      <c r="QXN43" s="135"/>
      <c r="QXO43" s="135"/>
      <c r="QXP43" s="135"/>
      <c r="QXQ43" s="135"/>
      <c r="QXR43" s="135"/>
      <c r="QXS43" s="135"/>
      <c r="QXT43" s="135"/>
      <c r="QXU43" s="135"/>
      <c r="QXV43" s="135"/>
      <c r="QXW43" s="135"/>
      <c r="QXX43" s="135"/>
      <c r="QXY43" s="135"/>
      <c r="QXZ43" s="135"/>
      <c r="QYA43" s="135"/>
      <c r="QYB43" s="135"/>
      <c r="QYC43" s="135"/>
      <c r="QYD43" s="135"/>
      <c r="QYE43" s="135"/>
      <c r="QYF43" s="135"/>
      <c r="QYG43" s="135"/>
      <c r="QYH43" s="135"/>
      <c r="QYI43" s="135"/>
      <c r="QYJ43" s="135"/>
      <c r="QYK43" s="135"/>
      <c r="QYL43" s="135"/>
      <c r="QYM43" s="135"/>
      <c r="QYN43" s="135"/>
      <c r="QYO43" s="135"/>
      <c r="QYP43" s="135"/>
      <c r="QYQ43" s="135"/>
      <c r="QYR43" s="135"/>
      <c r="QYS43" s="135"/>
      <c r="QYT43" s="135"/>
      <c r="QYU43" s="135"/>
      <c r="QYV43" s="135"/>
      <c r="QYW43" s="135"/>
      <c r="QYX43" s="135"/>
      <c r="QYY43" s="135"/>
      <c r="QYZ43" s="135"/>
      <c r="QZA43" s="135"/>
      <c r="QZB43" s="135"/>
      <c r="QZC43" s="135"/>
      <c r="QZD43" s="135"/>
      <c r="QZE43" s="135"/>
      <c r="QZF43" s="135"/>
      <c r="QZG43" s="135"/>
      <c r="QZH43" s="135"/>
      <c r="QZI43" s="135"/>
      <c r="QZJ43" s="135"/>
      <c r="QZK43" s="135"/>
      <c r="QZL43" s="135"/>
      <c r="QZM43" s="135"/>
      <c r="QZN43" s="135"/>
      <c r="QZO43" s="135"/>
      <c r="QZP43" s="135"/>
      <c r="QZQ43" s="135"/>
      <c r="QZR43" s="135"/>
      <c r="QZS43" s="135"/>
      <c r="QZT43" s="135"/>
      <c r="QZU43" s="135"/>
      <c r="QZV43" s="135"/>
      <c r="QZW43" s="135"/>
      <c r="QZX43" s="135"/>
      <c r="QZY43" s="135"/>
      <c r="QZZ43" s="135"/>
      <c r="RAA43" s="135"/>
      <c r="RAB43" s="135"/>
      <c r="RAC43" s="135"/>
      <c r="RAD43" s="135"/>
      <c r="RAE43" s="135"/>
      <c r="RAF43" s="135"/>
      <c r="RAG43" s="135"/>
      <c r="RAH43" s="135"/>
      <c r="RAI43" s="135"/>
      <c r="RAJ43" s="135"/>
      <c r="RAK43" s="135"/>
      <c r="RAL43" s="135"/>
      <c r="RAM43" s="135"/>
      <c r="RAN43" s="135"/>
      <c r="RAO43" s="135"/>
      <c r="RAP43" s="135"/>
      <c r="RAQ43" s="135"/>
      <c r="RAR43" s="135"/>
      <c r="RAS43" s="135"/>
      <c r="RAT43" s="135"/>
      <c r="RAU43" s="135"/>
      <c r="RAV43" s="135"/>
      <c r="RAW43" s="135"/>
      <c r="RAX43" s="135"/>
      <c r="RAY43" s="135"/>
      <c r="RAZ43" s="135"/>
      <c r="RBA43" s="135"/>
      <c r="RBB43" s="135"/>
      <c r="RBC43" s="135"/>
      <c r="RBD43" s="135"/>
      <c r="RBE43" s="135"/>
      <c r="RBF43" s="135"/>
      <c r="RBG43" s="135"/>
      <c r="RBH43" s="135"/>
      <c r="RBI43" s="135"/>
      <c r="RBJ43" s="135"/>
      <c r="RBK43" s="135"/>
      <c r="RBL43" s="135"/>
      <c r="RBM43" s="135"/>
      <c r="RBN43" s="135"/>
      <c r="RBO43" s="135"/>
      <c r="RBP43" s="135"/>
      <c r="RBQ43" s="135"/>
      <c r="RBR43" s="135"/>
      <c r="RBS43" s="135"/>
      <c r="RBT43" s="135"/>
      <c r="RBU43" s="135"/>
      <c r="RBV43" s="135"/>
      <c r="RBW43" s="135"/>
      <c r="RBX43" s="135"/>
      <c r="RBY43" s="135"/>
      <c r="RBZ43" s="135"/>
      <c r="RCA43" s="135"/>
      <c r="RCB43" s="135"/>
      <c r="RCC43" s="135"/>
      <c r="RCD43" s="135"/>
      <c r="RCE43" s="135"/>
      <c r="RCF43" s="135"/>
      <c r="RCG43" s="135"/>
      <c r="RCH43" s="135"/>
      <c r="RCI43" s="135"/>
      <c r="RCJ43" s="135"/>
      <c r="RCK43" s="135"/>
      <c r="RCL43" s="135"/>
      <c r="RCM43" s="135"/>
      <c r="RCN43" s="135"/>
      <c r="RCO43" s="135"/>
      <c r="RCP43" s="135"/>
      <c r="RCQ43" s="135"/>
      <c r="RCR43" s="135"/>
      <c r="RCS43" s="135"/>
      <c r="RCT43" s="135"/>
      <c r="RCU43" s="135"/>
      <c r="RCV43" s="135"/>
      <c r="RCW43" s="135"/>
      <c r="RCX43" s="135"/>
      <c r="RCY43" s="135"/>
      <c r="RCZ43" s="135"/>
      <c r="RDA43" s="135"/>
      <c r="RDB43" s="135"/>
      <c r="RDC43" s="135"/>
      <c r="RDD43" s="135"/>
      <c r="RDE43" s="135"/>
      <c r="RDF43" s="135"/>
      <c r="RDG43" s="135"/>
      <c r="RDH43" s="135"/>
      <c r="RDI43" s="135"/>
      <c r="RDJ43" s="135"/>
      <c r="RDK43" s="135"/>
      <c r="RDL43" s="135"/>
      <c r="RDM43" s="135"/>
      <c r="RDN43" s="135"/>
      <c r="RDO43" s="135"/>
      <c r="RDP43" s="135"/>
      <c r="RDQ43" s="135"/>
      <c r="RDR43" s="135"/>
      <c r="RDS43" s="135"/>
      <c r="RDT43" s="135"/>
      <c r="RDU43" s="135"/>
      <c r="RDV43" s="135"/>
      <c r="RDW43" s="135"/>
      <c r="RDX43" s="135"/>
      <c r="RDY43" s="135"/>
      <c r="RDZ43" s="135"/>
      <c r="REA43" s="135"/>
      <c r="REB43" s="135"/>
      <c r="REC43" s="135"/>
      <c r="RED43" s="135"/>
      <c r="REE43" s="135"/>
      <c r="REF43" s="135"/>
      <c r="REG43" s="135"/>
      <c r="REH43" s="135"/>
      <c r="REI43" s="135"/>
      <c r="REJ43" s="135"/>
      <c r="REK43" s="135"/>
      <c r="REL43" s="135"/>
      <c r="REM43" s="135"/>
      <c r="REN43" s="135"/>
      <c r="REO43" s="135"/>
      <c r="REP43" s="135"/>
      <c r="REQ43" s="135"/>
      <c r="RER43" s="135"/>
      <c r="RES43" s="135"/>
      <c r="RET43" s="135"/>
      <c r="REU43" s="135"/>
      <c r="REV43" s="135"/>
      <c r="REW43" s="135"/>
      <c r="REX43" s="135"/>
      <c r="REY43" s="135"/>
      <c r="REZ43" s="135"/>
      <c r="RFA43" s="135"/>
      <c r="RFB43" s="135"/>
      <c r="RFC43" s="135"/>
      <c r="RFD43" s="135"/>
      <c r="RFE43" s="135"/>
      <c r="RFF43" s="135"/>
      <c r="RFG43" s="135"/>
      <c r="RFH43" s="135"/>
      <c r="RFI43" s="135"/>
      <c r="RFJ43" s="135"/>
      <c r="RFK43" s="135"/>
      <c r="RFL43" s="135"/>
      <c r="RFM43" s="135"/>
      <c r="RFN43" s="135"/>
      <c r="RFO43" s="135"/>
      <c r="RFP43" s="135"/>
      <c r="RFQ43" s="135"/>
      <c r="RFR43" s="135"/>
      <c r="RFS43" s="135"/>
      <c r="RFT43" s="135"/>
      <c r="RFU43" s="135"/>
      <c r="RFV43" s="135"/>
      <c r="RFW43" s="135"/>
      <c r="RFX43" s="135"/>
      <c r="RFY43" s="135"/>
      <c r="RFZ43" s="135"/>
      <c r="RGA43" s="135"/>
      <c r="RGB43" s="135"/>
      <c r="RGC43" s="135"/>
      <c r="RGD43" s="135"/>
      <c r="RGE43" s="135"/>
      <c r="RGF43" s="135"/>
      <c r="RGG43" s="135"/>
      <c r="RGH43" s="135"/>
      <c r="RGI43" s="135"/>
      <c r="RGJ43" s="135"/>
      <c r="RGK43" s="135"/>
      <c r="RGL43" s="135"/>
      <c r="RGM43" s="135"/>
      <c r="RGN43" s="135"/>
      <c r="RGO43" s="135"/>
      <c r="RGP43" s="135"/>
      <c r="RGQ43" s="135"/>
      <c r="RGR43" s="135"/>
      <c r="RGS43" s="135"/>
      <c r="RGT43" s="135"/>
      <c r="RGU43" s="135"/>
      <c r="RGV43" s="135"/>
      <c r="RGW43" s="135"/>
      <c r="RGX43" s="135"/>
      <c r="RGY43" s="135"/>
      <c r="RGZ43" s="135"/>
      <c r="RHA43" s="135"/>
      <c r="RHB43" s="135"/>
      <c r="RHC43" s="135"/>
      <c r="RHD43" s="135"/>
      <c r="RHE43" s="135"/>
      <c r="RHF43" s="135"/>
      <c r="RHG43" s="135"/>
      <c r="RHH43" s="135"/>
      <c r="RHI43" s="135"/>
      <c r="RHJ43" s="135"/>
      <c r="RHK43" s="135"/>
      <c r="RHL43" s="135"/>
      <c r="RHM43" s="135"/>
      <c r="RHN43" s="135"/>
      <c r="RHO43" s="135"/>
      <c r="RHP43" s="135"/>
      <c r="RHQ43" s="135"/>
      <c r="RHR43" s="135"/>
      <c r="RHS43" s="135"/>
      <c r="RHT43" s="135"/>
      <c r="RHU43" s="135"/>
      <c r="RHV43" s="135"/>
      <c r="RHW43" s="135"/>
      <c r="RHX43" s="135"/>
      <c r="RHY43" s="135"/>
      <c r="RHZ43" s="135"/>
      <c r="RIA43" s="135"/>
      <c r="RIB43" s="135"/>
      <c r="RIC43" s="135"/>
      <c r="RID43" s="135"/>
      <c r="RIE43" s="135"/>
      <c r="RIF43" s="135"/>
      <c r="RIG43" s="135"/>
      <c r="RIH43" s="135"/>
      <c r="RII43" s="135"/>
      <c r="RIJ43" s="135"/>
      <c r="RIK43" s="135"/>
      <c r="RIL43" s="135"/>
      <c r="RIM43" s="135"/>
      <c r="RIN43" s="135"/>
      <c r="RIO43" s="135"/>
      <c r="RIP43" s="135"/>
      <c r="RIQ43" s="135"/>
      <c r="RIR43" s="135"/>
      <c r="RIS43" s="135"/>
      <c r="RIT43" s="135"/>
      <c r="RIU43" s="135"/>
      <c r="RIV43" s="135"/>
      <c r="RIW43" s="135"/>
      <c r="RIX43" s="135"/>
      <c r="RIY43" s="135"/>
      <c r="RIZ43" s="135"/>
      <c r="RJA43" s="135"/>
      <c r="RJB43" s="135"/>
      <c r="RJC43" s="135"/>
      <c r="RJD43" s="135"/>
      <c r="RJE43" s="135"/>
      <c r="RJF43" s="135"/>
      <c r="RJG43" s="135"/>
      <c r="RJH43" s="135"/>
      <c r="RJI43" s="135"/>
      <c r="RJJ43" s="135"/>
      <c r="RJK43" s="135"/>
      <c r="RJL43" s="135"/>
      <c r="RJM43" s="135"/>
      <c r="RJN43" s="135"/>
      <c r="RJO43" s="135"/>
      <c r="RJP43" s="135"/>
      <c r="RJQ43" s="135"/>
      <c r="RJR43" s="135"/>
      <c r="RJS43" s="135"/>
      <c r="RJT43" s="135"/>
      <c r="RJU43" s="135"/>
      <c r="RJV43" s="135"/>
      <c r="RJW43" s="135"/>
      <c r="RJX43" s="135"/>
      <c r="RJY43" s="135"/>
      <c r="RJZ43" s="135"/>
      <c r="RKA43" s="135"/>
      <c r="RKB43" s="135"/>
      <c r="RKC43" s="135"/>
      <c r="RKD43" s="135"/>
      <c r="RKE43" s="135"/>
      <c r="RKF43" s="135"/>
      <c r="RKG43" s="135"/>
      <c r="RKH43" s="135"/>
      <c r="RKI43" s="135"/>
      <c r="RKJ43" s="135"/>
      <c r="RKK43" s="135"/>
      <c r="RKL43" s="135"/>
      <c r="RKM43" s="135"/>
      <c r="RKN43" s="135"/>
      <c r="RKO43" s="135"/>
      <c r="RKP43" s="135"/>
      <c r="RKQ43" s="135"/>
      <c r="RKR43" s="135"/>
      <c r="RKS43" s="135"/>
      <c r="RKT43" s="135"/>
      <c r="RKU43" s="135"/>
      <c r="RKV43" s="135"/>
      <c r="RKW43" s="135"/>
      <c r="RKX43" s="135"/>
      <c r="RKY43" s="135"/>
      <c r="RKZ43" s="135"/>
      <c r="RLA43" s="135"/>
      <c r="RLB43" s="135"/>
      <c r="RLC43" s="135"/>
      <c r="RLD43" s="135"/>
      <c r="RLE43" s="135"/>
      <c r="RLF43" s="135"/>
      <c r="RLG43" s="135"/>
      <c r="RLH43" s="135"/>
      <c r="RLI43" s="135"/>
      <c r="RLJ43" s="135"/>
      <c r="RLK43" s="135"/>
      <c r="RLL43" s="135"/>
      <c r="RLM43" s="135"/>
      <c r="RLN43" s="135"/>
      <c r="RLO43" s="135"/>
      <c r="RLP43" s="135"/>
      <c r="RLQ43" s="135"/>
      <c r="RLR43" s="135"/>
      <c r="RLS43" s="135"/>
      <c r="RLT43" s="135"/>
      <c r="RLU43" s="135"/>
      <c r="RLV43" s="135"/>
      <c r="RLW43" s="135"/>
      <c r="RLX43" s="135"/>
      <c r="RLY43" s="135"/>
      <c r="RLZ43" s="135"/>
      <c r="RMA43" s="135"/>
      <c r="RMB43" s="135"/>
      <c r="RMC43" s="135"/>
      <c r="RMD43" s="135"/>
      <c r="RME43" s="135"/>
      <c r="RMF43" s="135"/>
      <c r="RMG43" s="135"/>
      <c r="RMH43" s="135"/>
      <c r="RMI43" s="135"/>
      <c r="RMJ43" s="135"/>
      <c r="RMK43" s="135"/>
      <c r="RML43" s="135"/>
      <c r="RMM43" s="135"/>
      <c r="RMN43" s="135"/>
      <c r="RMO43" s="135"/>
      <c r="RMP43" s="135"/>
      <c r="RMQ43" s="135"/>
      <c r="RMR43" s="135"/>
      <c r="RMS43" s="135"/>
      <c r="RMT43" s="135"/>
      <c r="RMU43" s="135"/>
      <c r="RMV43" s="135"/>
      <c r="RMW43" s="135"/>
      <c r="RMX43" s="135"/>
      <c r="RMY43" s="135"/>
      <c r="RMZ43" s="135"/>
      <c r="RNA43" s="135"/>
      <c r="RNB43" s="135"/>
      <c r="RNC43" s="135"/>
      <c r="RND43" s="135"/>
      <c r="RNE43" s="135"/>
      <c r="RNF43" s="135"/>
      <c r="RNG43" s="135"/>
      <c r="RNH43" s="135"/>
      <c r="RNI43" s="135"/>
      <c r="RNJ43" s="135"/>
      <c r="RNK43" s="135"/>
      <c r="RNL43" s="135"/>
      <c r="RNM43" s="135"/>
      <c r="RNN43" s="135"/>
      <c r="RNO43" s="135"/>
      <c r="RNP43" s="135"/>
      <c r="RNQ43" s="135"/>
      <c r="RNR43" s="135"/>
      <c r="RNS43" s="135"/>
      <c r="RNT43" s="135"/>
      <c r="RNU43" s="135"/>
      <c r="RNV43" s="135"/>
      <c r="RNW43" s="135"/>
      <c r="RNX43" s="135"/>
      <c r="RNY43" s="135"/>
      <c r="RNZ43" s="135"/>
      <c r="ROA43" s="135"/>
      <c r="ROB43" s="135"/>
      <c r="ROC43" s="135"/>
      <c r="ROD43" s="135"/>
      <c r="ROE43" s="135"/>
      <c r="ROF43" s="135"/>
      <c r="ROG43" s="135"/>
      <c r="ROH43" s="135"/>
      <c r="ROI43" s="135"/>
      <c r="ROJ43" s="135"/>
      <c r="ROK43" s="135"/>
      <c r="ROL43" s="135"/>
      <c r="ROM43" s="135"/>
      <c r="RON43" s="135"/>
      <c r="ROO43" s="135"/>
      <c r="ROP43" s="135"/>
      <c r="ROQ43" s="135"/>
      <c r="ROR43" s="135"/>
      <c r="ROS43" s="135"/>
      <c r="ROT43" s="135"/>
      <c r="ROU43" s="135"/>
      <c r="ROV43" s="135"/>
      <c r="ROW43" s="135"/>
      <c r="ROX43" s="135"/>
      <c r="ROY43" s="135"/>
      <c r="ROZ43" s="135"/>
      <c r="RPA43" s="135"/>
      <c r="RPB43" s="135"/>
      <c r="RPC43" s="135"/>
      <c r="RPD43" s="135"/>
      <c r="RPE43" s="135"/>
      <c r="RPF43" s="135"/>
      <c r="RPG43" s="135"/>
      <c r="RPH43" s="135"/>
      <c r="RPI43" s="135"/>
      <c r="RPJ43" s="135"/>
      <c r="RPK43" s="135"/>
      <c r="RPL43" s="135"/>
      <c r="RPM43" s="135"/>
      <c r="RPN43" s="135"/>
      <c r="RPO43" s="135"/>
      <c r="RPP43" s="135"/>
      <c r="RPQ43" s="135"/>
      <c r="RPR43" s="135"/>
      <c r="RPS43" s="135"/>
      <c r="RPT43" s="135"/>
      <c r="RPU43" s="135"/>
      <c r="RPV43" s="135"/>
      <c r="RPW43" s="135"/>
      <c r="RPX43" s="135"/>
      <c r="RPY43" s="135"/>
      <c r="RPZ43" s="135"/>
      <c r="RQA43" s="135"/>
      <c r="RQB43" s="135"/>
      <c r="RQC43" s="135"/>
      <c r="RQD43" s="135"/>
      <c r="RQE43" s="135"/>
      <c r="RQF43" s="135"/>
      <c r="RQG43" s="135"/>
      <c r="RQH43" s="135"/>
      <c r="RQI43" s="135"/>
      <c r="RQJ43" s="135"/>
      <c r="RQK43" s="135"/>
      <c r="RQL43" s="135"/>
      <c r="RQM43" s="135"/>
      <c r="RQN43" s="135"/>
      <c r="RQO43" s="135"/>
      <c r="RQP43" s="135"/>
      <c r="RQQ43" s="135"/>
      <c r="RQR43" s="135"/>
      <c r="RQS43" s="135"/>
      <c r="RQT43" s="135"/>
      <c r="RQU43" s="135"/>
      <c r="RQV43" s="135"/>
      <c r="RQW43" s="135"/>
      <c r="RQX43" s="135"/>
      <c r="RQY43" s="135"/>
      <c r="RQZ43" s="135"/>
      <c r="RRA43" s="135"/>
      <c r="RRB43" s="135"/>
      <c r="RRC43" s="135"/>
      <c r="RRD43" s="135"/>
      <c r="RRE43" s="135"/>
      <c r="RRF43" s="135"/>
      <c r="RRG43" s="135"/>
      <c r="RRH43" s="135"/>
      <c r="RRI43" s="135"/>
      <c r="RRJ43" s="135"/>
      <c r="RRK43" s="135"/>
      <c r="RRL43" s="135"/>
      <c r="RRM43" s="135"/>
      <c r="RRN43" s="135"/>
      <c r="RRO43" s="135"/>
      <c r="RRP43" s="135"/>
      <c r="RRQ43" s="135"/>
      <c r="RRR43" s="135"/>
      <c r="RRS43" s="135"/>
      <c r="RRT43" s="135"/>
      <c r="RRU43" s="135"/>
      <c r="RRV43" s="135"/>
      <c r="RRW43" s="135"/>
      <c r="RRX43" s="135"/>
      <c r="RRY43" s="135"/>
      <c r="RRZ43" s="135"/>
      <c r="RSA43" s="135"/>
      <c r="RSB43" s="135"/>
      <c r="RSC43" s="135"/>
      <c r="RSD43" s="135"/>
      <c r="RSE43" s="135"/>
      <c r="RSF43" s="135"/>
      <c r="RSG43" s="135"/>
      <c r="RSH43" s="135"/>
      <c r="RSI43" s="135"/>
      <c r="RSJ43" s="135"/>
      <c r="RSK43" s="135"/>
      <c r="RSL43" s="135"/>
      <c r="RSM43" s="135"/>
      <c r="RSN43" s="135"/>
      <c r="RSO43" s="135"/>
      <c r="RSP43" s="135"/>
      <c r="RSQ43" s="135"/>
      <c r="RSR43" s="135"/>
      <c r="RSS43" s="135"/>
      <c r="RST43" s="135"/>
      <c r="RSU43" s="135"/>
      <c r="RSV43" s="135"/>
      <c r="RSW43" s="135"/>
      <c r="RSX43" s="135"/>
      <c r="RSY43" s="135"/>
      <c r="RSZ43" s="135"/>
      <c r="RTA43" s="135"/>
      <c r="RTB43" s="135"/>
      <c r="RTC43" s="135"/>
      <c r="RTD43" s="135"/>
      <c r="RTE43" s="135"/>
      <c r="RTF43" s="135"/>
      <c r="RTG43" s="135"/>
      <c r="RTH43" s="135"/>
      <c r="RTI43" s="135"/>
      <c r="RTJ43" s="135"/>
      <c r="RTK43" s="135"/>
      <c r="RTL43" s="135"/>
      <c r="RTM43" s="135"/>
      <c r="RTN43" s="135"/>
      <c r="RTO43" s="135"/>
      <c r="RTP43" s="135"/>
      <c r="RTQ43" s="135"/>
      <c r="RTR43" s="135"/>
      <c r="RTS43" s="135"/>
      <c r="RTT43" s="135"/>
      <c r="RTU43" s="135"/>
      <c r="RTV43" s="135"/>
      <c r="RTW43" s="135"/>
      <c r="RTX43" s="135"/>
      <c r="RTY43" s="135"/>
      <c r="RTZ43" s="135"/>
      <c r="RUA43" s="135"/>
      <c r="RUB43" s="135"/>
      <c r="RUC43" s="135"/>
      <c r="RUD43" s="135"/>
      <c r="RUE43" s="135"/>
      <c r="RUF43" s="135"/>
      <c r="RUG43" s="135"/>
      <c r="RUH43" s="135"/>
      <c r="RUI43" s="135"/>
      <c r="RUJ43" s="135"/>
      <c r="RUK43" s="135"/>
      <c r="RUL43" s="135"/>
      <c r="RUM43" s="135"/>
      <c r="RUN43" s="135"/>
      <c r="RUO43" s="135"/>
      <c r="RUP43" s="135"/>
      <c r="RUQ43" s="135"/>
      <c r="RUR43" s="135"/>
      <c r="RUS43" s="135"/>
      <c r="RUT43" s="135"/>
      <c r="RUU43" s="135"/>
      <c r="RUV43" s="135"/>
      <c r="RUW43" s="135"/>
      <c r="RUX43" s="135"/>
      <c r="RUY43" s="135"/>
      <c r="RUZ43" s="135"/>
      <c r="RVA43" s="135"/>
      <c r="RVB43" s="135"/>
      <c r="RVC43" s="135"/>
      <c r="RVD43" s="135"/>
      <c r="RVE43" s="135"/>
      <c r="RVF43" s="135"/>
      <c r="RVG43" s="135"/>
      <c r="RVH43" s="135"/>
      <c r="RVI43" s="135"/>
      <c r="RVJ43" s="135"/>
      <c r="RVK43" s="135"/>
      <c r="RVL43" s="135"/>
      <c r="RVM43" s="135"/>
      <c r="RVN43" s="135"/>
      <c r="RVO43" s="135"/>
      <c r="RVP43" s="135"/>
      <c r="RVQ43" s="135"/>
      <c r="RVR43" s="135"/>
      <c r="RVS43" s="135"/>
      <c r="RVT43" s="135"/>
      <c r="RVU43" s="135"/>
      <c r="RVV43" s="135"/>
      <c r="RVW43" s="135"/>
      <c r="RVX43" s="135"/>
      <c r="RVY43" s="135"/>
      <c r="RVZ43" s="135"/>
      <c r="RWA43" s="135"/>
      <c r="RWB43" s="135"/>
      <c r="RWC43" s="135"/>
      <c r="RWD43" s="135"/>
      <c r="RWE43" s="135"/>
      <c r="RWF43" s="135"/>
      <c r="RWG43" s="135"/>
      <c r="RWH43" s="135"/>
      <c r="RWI43" s="135"/>
      <c r="RWJ43" s="135"/>
      <c r="RWK43" s="135"/>
      <c r="RWL43" s="135"/>
      <c r="RWM43" s="135"/>
      <c r="RWN43" s="135"/>
      <c r="RWO43" s="135"/>
      <c r="RWP43" s="135"/>
      <c r="RWQ43" s="135"/>
      <c r="RWR43" s="135"/>
      <c r="RWS43" s="135"/>
      <c r="RWT43" s="135"/>
      <c r="RWU43" s="135"/>
      <c r="RWV43" s="135"/>
      <c r="RWW43" s="135"/>
      <c r="RWX43" s="135"/>
      <c r="RWY43" s="135"/>
      <c r="RWZ43" s="135"/>
      <c r="RXA43" s="135"/>
      <c r="RXB43" s="135"/>
      <c r="RXC43" s="135"/>
      <c r="RXD43" s="135"/>
      <c r="RXE43" s="135"/>
      <c r="RXF43" s="135"/>
      <c r="RXG43" s="135"/>
      <c r="RXH43" s="135"/>
      <c r="RXI43" s="135"/>
      <c r="RXJ43" s="135"/>
      <c r="RXK43" s="135"/>
      <c r="RXL43" s="135"/>
      <c r="RXM43" s="135"/>
      <c r="RXN43" s="135"/>
      <c r="RXO43" s="135"/>
      <c r="RXP43" s="135"/>
      <c r="RXQ43" s="135"/>
      <c r="RXR43" s="135"/>
      <c r="RXS43" s="135"/>
      <c r="RXT43" s="135"/>
      <c r="RXU43" s="135"/>
      <c r="RXV43" s="135"/>
      <c r="RXW43" s="135"/>
      <c r="RXX43" s="135"/>
      <c r="RXY43" s="135"/>
      <c r="RXZ43" s="135"/>
      <c r="RYA43" s="135"/>
      <c r="RYB43" s="135"/>
      <c r="RYC43" s="135"/>
      <c r="RYD43" s="135"/>
      <c r="RYE43" s="135"/>
      <c r="RYF43" s="135"/>
      <c r="RYG43" s="135"/>
      <c r="RYH43" s="135"/>
      <c r="RYI43" s="135"/>
      <c r="RYJ43" s="135"/>
      <c r="RYK43" s="135"/>
      <c r="RYL43" s="135"/>
      <c r="RYM43" s="135"/>
      <c r="RYN43" s="135"/>
      <c r="RYO43" s="135"/>
      <c r="RYP43" s="135"/>
      <c r="RYQ43" s="135"/>
      <c r="RYR43" s="135"/>
      <c r="RYS43" s="135"/>
      <c r="RYT43" s="135"/>
      <c r="RYU43" s="135"/>
      <c r="RYV43" s="135"/>
      <c r="RYW43" s="135"/>
      <c r="RYX43" s="135"/>
      <c r="RYY43" s="135"/>
      <c r="RYZ43" s="135"/>
      <c r="RZA43" s="135"/>
      <c r="RZB43" s="135"/>
      <c r="RZC43" s="135"/>
      <c r="RZD43" s="135"/>
      <c r="RZE43" s="135"/>
      <c r="RZF43" s="135"/>
      <c r="RZG43" s="135"/>
      <c r="RZH43" s="135"/>
      <c r="RZI43" s="135"/>
      <c r="RZJ43" s="135"/>
      <c r="RZK43" s="135"/>
      <c r="RZL43" s="135"/>
      <c r="RZM43" s="135"/>
      <c r="RZN43" s="135"/>
      <c r="RZO43" s="135"/>
      <c r="RZP43" s="135"/>
      <c r="RZQ43" s="135"/>
      <c r="RZR43" s="135"/>
      <c r="RZS43" s="135"/>
      <c r="RZT43" s="135"/>
      <c r="RZU43" s="135"/>
      <c r="RZV43" s="135"/>
      <c r="RZW43" s="135"/>
      <c r="RZX43" s="135"/>
      <c r="RZY43" s="135"/>
      <c r="RZZ43" s="135"/>
      <c r="SAA43" s="135"/>
      <c r="SAB43" s="135"/>
      <c r="SAC43" s="135"/>
      <c r="SAD43" s="135"/>
      <c r="SAE43" s="135"/>
      <c r="SAF43" s="135"/>
      <c r="SAG43" s="135"/>
      <c r="SAH43" s="135"/>
      <c r="SAI43" s="135"/>
      <c r="SAJ43" s="135"/>
      <c r="SAK43" s="135"/>
      <c r="SAL43" s="135"/>
      <c r="SAM43" s="135"/>
      <c r="SAN43" s="135"/>
      <c r="SAO43" s="135"/>
      <c r="SAP43" s="135"/>
      <c r="SAQ43" s="135"/>
      <c r="SAR43" s="135"/>
      <c r="SAS43" s="135"/>
      <c r="SAT43" s="135"/>
      <c r="SAU43" s="135"/>
      <c r="SAV43" s="135"/>
      <c r="SAW43" s="135"/>
      <c r="SAX43" s="135"/>
      <c r="SAY43" s="135"/>
      <c r="SAZ43" s="135"/>
      <c r="SBA43" s="135"/>
      <c r="SBB43" s="135"/>
      <c r="SBC43" s="135"/>
      <c r="SBD43" s="135"/>
      <c r="SBE43" s="135"/>
      <c r="SBF43" s="135"/>
      <c r="SBG43" s="135"/>
      <c r="SBH43" s="135"/>
      <c r="SBI43" s="135"/>
      <c r="SBJ43" s="135"/>
      <c r="SBK43" s="135"/>
      <c r="SBL43" s="135"/>
      <c r="SBM43" s="135"/>
      <c r="SBN43" s="135"/>
      <c r="SBO43" s="135"/>
      <c r="SBP43" s="135"/>
      <c r="SBQ43" s="135"/>
      <c r="SBR43" s="135"/>
      <c r="SBS43" s="135"/>
      <c r="SBT43" s="135"/>
      <c r="SBU43" s="135"/>
      <c r="SBV43" s="135"/>
      <c r="SBW43" s="135"/>
      <c r="SBX43" s="135"/>
      <c r="SBY43" s="135"/>
      <c r="SBZ43" s="135"/>
      <c r="SCA43" s="135"/>
      <c r="SCB43" s="135"/>
      <c r="SCC43" s="135"/>
      <c r="SCD43" s="135"/>
      <c r="SCE43" s="135"/>
      <c r="SCF43" s="135"/>
      <c r="SCG43" s="135"/>
      <c r="SCH43" s="135"/>
      <c r="SCI43" s="135"/>
      <c r="SCJ43" s="135"/>
      <c r="SCK43" s="135"/>
      <c r="SCL43" s="135"/>
      <c r="SCM43" s="135"/>
      <c r="SCN43" s="135"/>
      <c r="SCO43" s="135"/>
      <c r="SCP43" s="135"/>
      <c r="SCQ43" s="135"/>
      <c r="SCR43" s="135"/>
      <c r="SCS43" s="135"/>
      <c r="SCT43" s="135"/>
      <c r="SCU43" s="135"/>
      <c r="SCV43" s="135"/>
      <c r="SCW43" s="135"/>
      <c r="SCX43" s="135"/>
      <c r="SCY43" s="135"/>
      <c r="SCZ43" s="135"/>
      <c r="SDA43" s="135"/>
      <c r="SDB43" s="135"/>
      <c r="SDC43" s="135"/>
      <c r="SDD43" s="135"/>
      <c r="SDE43" s="135"/>
      <c r="SDF43" s="135"/>
      <c r="SDG43" s="135"/>
      <c r="SDH43" s="135"/>
      <c r="SDI43" s="135"/>
      <c r="SDJ43" s="135"/>
      <c r="SDK43" s="135"/>
      <c r="SDL43" s="135"/>
      <c r="SDM43" s="135"/>
      <c r="SDN43" s="135"/>
      <c r="SDO43" s="135"/>
      <c r="SDP43" s="135"/>
      <c r="SDQ43" s="135"/>
      <c r="SDR43" s="135"/>
      <c r="SDS43" s="135"/>
      <c r="SDT43" s="135"/>
      <c r="SDU43" s="135"/>
      <c r="SDV43" s="135"/>
      <c r="SDW43" s="135"/>
      <c r="SDX43" s="135"/>
      <c r="SDY43" s="135"/>
      <c r="SDZ43" s="135"/>
      <c r="SEA43" s="135"/>
      <c r="SEB43" s="135"/>
      <c r="SEC43" s="135"/>
      <c r="SED43" s="135"/>
      <c r="SEE43" s="135"/>
      <c r="SEF43" s="135"/>
      <c r="SEG43" s="135"/>
      <c r="SEH43" s="135"/>
      <c r="SEI43" s="135"/>
      <c r="SEJ43" s="135"/>
      <c r="SEK43" s="135"/>
      <c r="SEL43" s="135"/>
      <c r="SEM43" s="135"/>
      <c r="SEN43" s="135"/>
      <c r="SEO43" s="135"/>
      <c r="SEP43" s="135"/>
      <c r="SEQ43" s="135"/>
      <c r="SER43" s="135"/>
      <c r="SES43" s="135"/>
      <c r="SET43" s="135"/>
      <c r="SEU43" s="135"/>
      <c r="SEV43" s="135"/>
      <c r="SEW43" s="135"/>
      <c r="SEX43" s="135"/>
      <c r="SEY43" s="135"/>
      <c r="SEZ43" s="135"/>
      <c r="SFA43" s="135"/>
      <c r="SFB43" s="135"/>
      <c r="SFC43" s="135"/>
      <c r="SFD43" s="135"/>
      <c r="SFE43" s="135"/>
      <c r="SFF43" s="135"/>
      <c r="SFG43" s="135"/>
      <c r="SFH43" s="135"/>
      <c r="SFI43" s="135"/>
      <c r="SFJ43" s="135"/>
      <c r="SFK43" s="135"/>
      <c r="SFL43" s="135"/>
      <c r="SFM43" s="135"/>
      <c r="SFN43" s="135"/>
      <c r="SFO43" s="135"/>
      <c r="SFP43" s="135"/>
      <c r="SFQ43" s="135"/>
      <c r="SFR43" s="135"/>
      <c r="SFS43" s="135"/>
      <c r="SFT43" s="135"/>
      <c r="SFU43" s="135"/>
      <c r="SFV43" s="135"/>
      <c r="SFW43" s="135"/>
      <c r="SFX43" s="135"/>
      <c r="SFY43" s="135"/>
      <c r="SFZ43" s="135"/>
      <c r="SGA43" s="135"/>
      <c r="SGB43" s="135"/>
      <c r="SGC43" s="135"/>
      <c r="SGD43" s="135"/>
      <c r="SGE43" s="135"/>
      <c r="SGF43" s="135"/>
      <c r="SGG43" s="135"/>
      <c r="SGH43" s="135"/>
      <c r="SGI43" s="135"/>
      <c r="SGJ43" s="135"/>
      <c r="SGK43" s="135"/>
      <c r="SGL43" s="135"/>
      <c r="SGM43" s="135"/>
      <c r="SGN43" s="135"/>
      <c r="SGO43" s="135"/>
      <c r="SGP43" s="135"/>
      <c r="SGQ43" s="135"/>
      <c r="SGR43" s="135"/>
      <c r="SGS43" s="135"/>
      <c r="SGT43" s="135"/>
      <c r="SGU43" s="135"/>
      <c r="SGV43" s="135"/>
      <c r="SGW43" s="135"/>
      <c r="SGX43" s="135"/>
      <c r="SGY43" s="135"/>
      <c r="SGZ43" s="135"/>
      <c r="SHA43" s="135"/>
      <c r="SHB43" s="135"/>
      <c r="SHC43" s="135"/>
      <c r="SHD43" s="135"/>
      <c r="SHE43" s="135"/>
      <c r="SHF43" s="135"/>
      <c r="SHG43" s="135"/>
      <c r="SHH43" s="135"/>
      <c r="SHI43" s="135"/>
      <c r="SHJ43" s="135"/>
      <c r="SHK43" s="135"/>
      <c r="SHL43" s="135"/>
      <c r="SHM43" s="135"/>
      <c r="SHN43" s="135"/>
      <c r="SHO43" s="135"/>
      <c r="SHP43" s="135"/>
      <c r="SHQ43" s="135"/>
      <c r="SHR43" s="135"/>
      <c r="SHS43" s="135"/>
      <c r="SHT43" s="135"/>
      <c r="SHU43" s="135"/>
      <c r="SHV43" s="135"/>
      <c r="SHW43" s="135"/>
      <c r="SHX43" s="135"/>
      <c r="SHY43" s="135"/>
      <c r="SHZ43" s="135"/>
      <c r="SIA43" s="135"/>
      <c r="SIB43" s="135"/>
      <c r="SIC43" s="135"/>
      <c r="SID43" s="135"/>
      <c r="SIE43" s="135"/>
      <c r="SIF43" s="135"/>
      <c r="SIG43" s="135"/>
      <c r="SIH43" s="135"/>
      <c r="SII43" s="135"/>
      <c r="SIJ43" s="135"/>
      <c r="SIK43" s="135"/>
      <c r="SIL43" s="135"/>
      <c r="SIM43" s="135"/>
      <c r="SIN43" s="135"/>
      <c r="SIO43" s="135"/>
      <c r="SIP43" s="135"/>
      <c r="SIQ43" s="135"/>
      <c r="SIR43" s="135"/>
      <c r="SIS43" s="135"/>
      <c r="SIT43" s="135"/>
      <c r="SIU43" s="135"/>
      <c r="SIV43" s="135"/>
      <c r="SIW43" s="135"/>
      <c r="SIX43" s="135"/>
      <c r="SIY43" s="135"/>
      <c r="SIZ43" s="135"/>
      <c r="SJA43" s="135"/>
      <c r="SJB43" s="135"/>
      <c r="SJC43" s="135"/>
      <c r="SJD43" s="135"/>
      <c r="SJE43" s="135"/>
      <c r="SJF43" s="135"/>
      <c r="SJG43" s="135"/>
      <c r="SJH43" s="135"/>
      <c r="SJI43" s="135"/>
      <c r="SJJ43" s="135"/>
      <c r="SJK43" s="135"/>
      <c r="SJL43" s="135"/>
      <c r="SJM43" s="135"/>
      <c r="SJN43" s="135"/>
      <c r="SJO43" s="135"/>
      <c r="SJP43" s="135"/>
      <c r="SJQ43" s="135"/>
      <c r="SJR43" s="135"/>
      <c r="SJS43" s="135"/>
      <c r="SJT43" s="135"/>
      <c r="SJU43" s="135"/>
      <c r="SJV43" s="135"/>
      <c r="SJW43" s="135"/>
      <c r="SJX43" s="135"/>
      <c r="SJY43" s="135"/>
      <c r="SJZ43" s="135"/>
      <c r="SKA43" s="135"/>
      <c r="SKB43" s="135"/>
      <c r="SKC43" s="135"/>
      <c r="SKD43" s="135"/>
      <c r="SKE43" s="135"/>
      <c r="SKF43" s="135"/>
      <c r="SKG43" s="135"/>
      <c r="SKH43" s="135"/>
      <c r="SKI43" s="135"/>
      <c r="SKJ43" s="135"/>
      <c r="SKK43" s="135"/>
      <c r="SKL43" s="135"/>
      <c r="SKM43" s="135"/>
      <c r="SKN43" s="135"/>
      <c r="SKO43" s="135"/>
      <c r="SKP43" s="135"/>
      <c r="SKQ43" s="135"/>
      <c r="SKR43" s="135"/>
      <c r="SKS43" s="135"/>
      <c r="SKT43" s="135"/>
      <c r="SKU43" s="135"/>
      <c r="SKV43" s="135"/>
      <c r="SKW43" s="135"/>
      <c r="SKX43" s="135"/>
      <c r="SKY43" s="135"/>
      <c r="SKZ43" s="135"/>
      <c r="SLA43" s="135"/>
      <c r="SLB43" s="135"/>
      <c r="SLC43" s="135"/>
      <c r="SLD43" s="135"/>
      <c r="SLE43" s="135"/>
      <c r="SLF43" s="135"/>
      <c r="SLG43" s="135"/>
      <c r="SLH43" s="135"/>
      <c r="SLI43" s="135"/>
      <c r="SLJ43" s="135"/>
      <c r="SLK43" s="135"/>
      <c r="SLL43" s="135"/>
      <c r="SLM43" s="135"/>
      <c r="SLN43" s="135"/>
      <c r="SLO43" s="135"/>
      <c r="SLP43" s="135"/>
      <c r="SLQ43" s="135"/>
      <c r="SLR43" s="135"/>
      <c r="SLS43" s="135"/>
      <c r="SLT43" s="135"/>
      <c r="SLU43" s="135"/>
      <c r="SLV43" s="135"/>
      <c r="SLW43" s="135"/>
      <c r="SLX43" s="135"/>
      <c r="SLY43" s="135"/>
      <c r="SLZ43" s="135"/>
      <c r="SMA43" s="135"/>
      <c r="SMB43" s="135"/>
      <c r="SMC43" s="135"/>
      <c r="SMD43" s="135"/>
      <c r="SME43" s="135"/>
      <c r="SMF43" s="135"/>
      <c r="SMG43" s="135"/>
      <c r="SMH43" s="135"/>
      <c r="SMI43" s="135"/>
      <c r="SMJ43" s="135"/>
      <c r="SMK43" s="135"/>
      <c r="SML43" s="135"/>
      <c r="SMM43" s="135"/>
      <c r="SMN43" s="135"/>
      <c r="SMO43" s="135"/>
      <c r="SMP43" s="135"/>
      <c r="SMQ43" s="135"/>
      <c r="SMR43" s="135"/>
      <c r="SMS43" s="135"/>
      <c r="SMT43" s="135"/>
      <c r="SMU43" s="135"/>
      <c r="SMV43" s="135"/>
      <c r="SMW43" s="135"/>
      <c r="SMX43" s="135"/>
      <c r="SMY43" s="135"/>
      <c r="SMZ43" s="135"/>
      <c r="SNA43" s="135"/>
      <c r="SNB43" s="135"/>
      <c r="SNC43" s="135"/>
      <c r="SND43" s="135"/>
      <c r="SNE43" s="135"/>
      <c r="SNF43" s="135"/>
      <c r="SNG43" s="135"/>
      <c r="SNH43" s="135"/>
      <c r="SNI43" s="135"/>
      <c r="SNJ43" s="135"/>
      <c r="SNK43" s="135"/>
      <c r="SNL43" s="135"/>
      <c r="SNM43" s="135"/>
      <c r="SNN43" s="135"/>
      <c r="SNO43" s="135"/>
      <c r="SNP43" s="135"/>
      <c r="SNQ43" s="135"/>
      <c r="SNR43" s="135"/>
      <c r="SNS43" s="135"/>
      <c r="SNT43" s="135"/>
      <c r="SNU43" s="135"/>
      <c r="SNV43" s="135"/>
      <c r="SNW43" s="135"/>
      <c r="SNX43" s="135"/>
      <c r="SNY43" s="135"/>
      <c r="SNZ43" s="135"/>
      <c r="SOA43" s="135"/>
      <c r="SOB43" s="135"/>
      <c r="SOC43" s="135"/>
      <c r="SOD43" s="135"/>
      <c r="SOE43" s="135"/>
      <c r="SOF43" s="135"/>
      <c r="SOG43" s="135"/>
      <c r="SOH43" s="135"/>
      <c r="SOI43" s="135"/>
      <c r="SOJ43" s="135"/>
      <c r="SOK43" s="135"/>
      <c r="SOL43" s="135"/>
      <c r="SOM43" s="135"/>
      <c r="SON43" s="135"/>
      <c r="SOO43" s="135"/>
      <c r="SOP43" s="135"/>
      <c r="SOQ43" s="135"/>
      <c r="SOR43" s="135"/>
      <c r="SOS43" s="135"/>
      <c r="SOT43" s="135"/>
      <c r="SOU43" s="135"/>
      <c r="SOV43" s="135"/>
      <c r="SOW43" s="135"/>
      <c r="SOX43" s="135"/>
      <c r="SOY43" s="135"/>
      <c r="SOZ43" s="135"/>
      <c r="SPA43" s="135"/>
      <c r="SPB43" s="135"/>
      <c r="SPC43" s="135"/>
      <c r="SPD43" s="135"/>
      <c r="SPE43" s="135"/>
      <c r="SPF43" s="135"/>
      <c r="SPG43" s="135"/>
      <c r="SPH43" s="135"/>
      <c r="SPI43" s="135"/>
      <c r="SPJ43" s="135"/>
      <c r="SPK43" s="135"/>
      <c r="SPL43" s="135"/>
      <c r="SPM43" s="135"/>
      <c r="SPN43" s="135"/>
      <c r="SPO43" s="135"/>
      <c r="SPP43" s="135"/>
      <c r="SPQ43" s="135"/>
      <c r="SPR43" s="135"/>
      <c r="SPS43" s="135"/>
      <c r="SPT43" s="135"/>
      <c r="SPU43" s="135"/>
      <c r="SPV43" s="135"/>
      <c r="SPW43" s="135"/>
      <c r="SPX43" s="135"/>
      <c r="SPY43" s="135"/>
      <c r="SPZ43" s="135"/>
      <c r="SQA43" s="135"/>
      <c r="SQB43" s="135"/>
      <c r="SQC43" s="135"/>
      <c r="SQD43" s="135"/>
      <c r="SQE43" s="135"/>
      <c r="SQF43" s="135"/>
      <c r="SQG43" s="135"/>
      <c r="SQH43" s="135"/>
      <c r="SQI43" s="135"/>
      <c r="SQJ43" s="135"/>
      <c r="SQK43" s="135"/>
      <c r="SQL43" s="135"/>
      <c r="SQM43" s="135"/>
      <c r="SQN43" s="135"/>
      <c r="SQO43" s="135"/>
      <c r="SQP43" s="135"/>
      <c r="SQQ43" s="135"/>
      <c r="SQR43" s="135"/>
      <c r="SQS43" s="135"/>
      <c r="SQT43" s="135"/>
      <c r="SQU43" s="135"/>
      <c r="SQV43" s="135"/>
      <c r="SQW43" s="135"/>
      <c r="SQX43" s="135"/>
      <c r="SQY43" s="135"/>
      <c r="SQZ43" s="135"/>
      <c r="SRA43" s="135"/>
      <c r="SRB43" s="135"/>
      <c r="SRC43" s="135"/>
      <c r="SRD43" s="135"/>
      <c r="SRE43" s="135"/>
      <c r="SRF43" s="135"/>
      <c r="SRG43" s="135"/>
      <c r="SRH43" s="135"/>
      <c r="SRI43" s="135"/>
      <c r="SRJ43" s="135"/>
      <c r="SRK43" s="135"/>
      <c r="SRL43" s="135"/>
      <c r="SRM43" s="135"/>
      <c r="SRN43" s="135"/>
      <c r="SRO43" s="135"/>
      <c r="SRP43" s="135"/>
      <c r="SRQ43" s="135"/>
      <c r="SRR43" s="135"/>
      <c r="SRS43" s="135"/>
      <c r="SRT43" s="135"/>
      <c r="SRU43" s="135"/>
      <c r="SRV43" s="135"/>
      <c r="SRW43" s="135"/>
      <c r="SRX43" s="135"/>
      <c r="SRY43" s="135"/>
      <c r="SRZ43" s="135"/>
      <c r="SSA43" s="135"/>
      <c r="SSB43" s="135"/>
      <c r="SSC43" s="135"/>
      <c r="SSD43" s="135"/>
      <c r="SSE43" s="135"/>
      <c r="SSF43" s="135"/>
      <c r="SSG43" s="135"/>
      <c r="SSH43" s="135"/>
      <c r="SSI43" s="135"/>
      <c r="SSJ43" s="135"/>
      <c r="SSK43" s="135"/>
      <c r="SSL43" s="135"/>
      <c r="SSM43" s="135"/>
      <c r="SSN43" s="135"/>
      <c r="SSO43" s="135"/>
      <c r="SSP43" s="135"/>
      <c r="SSQ43" s="135"/>
      <c r="SSR43" s="135"/>
      <c r="SSS43" s="135"/>
      <c r="SST43" s="135"/>
      <c r="SSU43" s="135"/>
      <c r="SSV43" s="135"/>
      <c r="SSW43" s="135"/>
      <c r="SSX43" s="135"/>
      <c r="SSY43" s="135"/>
      <c r="SSZ43" s="135"/>
      <c r="STA43" s="135"/>
      <c r="STB43" s="135"/>
      <c r="STC43" s="135"/>
      <c r="STD43" s="135"/>
      <c r="STE43" s="135"/>
      <c r="STF43" s="135"/>
      <c r="STG43" s="135"/>
      <c r="STH43" s="135"/>
      <c r="STI43" s="135"/>
      <c r="STJ43" s="135"/>
      <c r="STK43" s="135"/>
      <c r="STL43" s="135"/>
      <c r="STM43" s="135"/>
      <c r="STN43" s="135"/>
      <c r="STO43" s="135"/>
      <c r="STP43" s="135"/>
      <c r="STQ43" s="135"/>
      <c r="STR43" s="135"/>
      <c r="STS43" s="135"/>
      <c r="STT43" s="135"/>
      <c r="STU43" s="135"/>
      <c r="STV43" s="135"/>
      <c r="STW43" s="135"/>
      <c r="STX43" s="135"/>
      <c r="STY43" s="135"/>
      <c r="STZ43" s="135"/>
      <c r="SUA43" s="135"/>
      <c r="SUB43" s="135"/>
      <c r="SUC43" s="135"/>
      <c r="SUD43" s="135"/>
      <c r="SUE43" s="135"/>
      <c r="SUF43" s="135"/>
      <c r="SUG43" s="135"/>
      <c r="SUH43" s="135"/>
      <c r="SUI43" s="135"/>
      <c r="SUJ43" s="135"/>
      <c r="SUK43" s="135"/>
      <c r="SUL43" s="135"/>
      <c r="SUM43" s="135"/>
      <c r="SUN43" s="135"/>
      <c r="SUO43" s="135"/>
      <c r="SUP43" s="135"/>
      <c r="SUQ43" s="135"/>
      <c r="SUR43" s="135"/>
      <c r="SUS43" s="135"/>
      <c r="SUT43" s="135"/>
      <c r="SUU43" s="135"/>
      <c r="SUV43" s="135"/>
      <c r="SUW43" s="135"/>
      <c r="SUX43" s="135"/>
      <c r="SUY43" s="135"/>
      <c r="SUZ43" s="135"/>
      <c r="SVA43" s="135"/>
      <c r="SVB43" s="135"/>
      <c r="SVC43" s="135"/>
      <c r="SVD43" s="135"/>
      <c r="SVE43" s="135"/>
      <c r="SVF43" s="135"/>
      <c r="SVG43" s="135"/>
      <c r="SVH43" s="135"/>
      <c r="SVI43" s="135"/>
      <c r="SVJ43" s="135"/>
      <c r="SVK43" s="135"/>
      <c r="SVL43" s="135"/>
      <c r="SVM43" s="135"/>
      <c r="SVN43" s="135"/>
      <c r="SVO43" s="135"/>
      <c r="SVP43" s="135"/>
      <c r="SVQ43" s="135"/>
      <c r="SVR43" s="135"/>
      <c r="SVS43" s="135"/>
      <c r="SVT43" s="135"/>
      <c r="SVU43" s="135"/>
      <c r="SVV43" s="135"/>
      <c r="SVW43" s="135"/>
      <c r="SVX43" s="135"/>
      <c r="SVY43" s="135"/>
      <c r="SVZ43" s="135"/>
      <c r="SWA43" s="135"/>
      <c r="SWB43" s="135"/>
      <c r="SWC43" s="135"/>
      <c r="SWD43" s="135"/>
      <c r="SWE43" s="135"/>
      <c r="SWF43" s="135"/>
      <c r="SWG43" s="135"/>
      <c r="SWH43" s="135"/>
      <c r="SWI43" s="135"/>
      <c r="SWJ43" s="135"/>
      <c r="SWK43" s="135"/>
      <c r="SWL43" s="135"/>
      <c r="SWM43" s="135"/>
      <c r="SWN43" s="135"/>
      <c r="SWO43" s="135"/>
      <c r="SWP43" s="135"/>
      <c r="SWQ43" s="135"/>
      <c r="SWR43" s="135"/>
      <c r="SWS43" s="135"/>
      <c r="SWT43" s="135"/>
      <c r="SWU43" s="135"/>
      <c r="SWV43" s="135"/>
      <c r="SWW43" s="135"/>
      <c r="SWX43" s="135"/>
      <c r="SWY43" s="135"/>
      <c r="SWZ43" s="135"/>
      <c r="SXA43" s="135"/>
      <c r="SXB43" s="135"/>
      <c r="SXC43" s="135"/>
      <c r="SXD43" s="135"/>
      <c r="SXE43" s="135"/>
      <c r="SXF43" s="135"/>
      <c r="SXG43" s="135"/>
      <c r="SXH43" s="135"/>
      <c r="SXI43" s="135"/>
      <c r="SXJ43" s="135"/>
      <c r="SXK43" s="135"/>
      <c r="SXL43" s="135"/>
      <c r="SXM43" s="135"/>
      <c r="SXN43" s="135"/>
      <c r="SXO43" s="135"/>
      <c r="SXP43" s="135"/>
      <c r="SXQ43" s="135"/>
      <c r="SXR43" s="135"/>
      <c r="SXS43" s="135"/>
      <c r="SXT43" s="135"/>
      <c r="SXU43" s="135"/>
      <c r="SXV43" s="135"/>
      <c r="SXW43" s="135"/>
      <c r="SXX43" s="135"/>
      <c r="SXY43" s="135"/>
      <c r="SXZ43" s="135"/>
      <c r="SYA43" s="135"/>
      <c r="SYB43" s="135"/>
      <c r="SYC43" s="135"/>
      <c r="SYD43" s="135"/>
      <c r="SYE43" s="135"/>
      <c r="SYF43" s="135"/>
      <c r="SYG43" s="135"/>
      <c r="SYH43" s="135"/>
      <c r="SYI43" s="135"/>
      <c r="SYJ43" s="135"/>
      <c r="SYK43" s="135"/>
      <c r="SYL43" s="135"/>
      <c r="SYM43" s="135"/>
      <c r="SYN43" s="135"/>
      <c r="SYO43" s="135"/>
      <c r="SYP43" s="135"/>
      <c r="SYQ43" s="135"/>
      <c r="SYR43" s="135"/>
      <c r="SYS43" s="135"/>
      <c r="SYT43" s="135"/>
      <c r="SYU43" s="135"/>
      <c r="SYV43" s="135"/>
      <c r="SYW43" s="135"/>
      <c r="SYX43" s="135"/>
      <c r="SYY43" s="135"/>
      <c r="SYZ43" s="135"/>
      <c r="SZA43" s="135"/>
      <c r="SZB43" s="135"/>
      <c r="SZC43" s="135"/>
      <c r="SZD43" s="135"/>
      <c r="SZE43" s="135"/>
      <c r="SZF43" s="135"/>
      <c r="SZG43" s="135"/>
      <c r="SZH43" s="135"/>
      <c r="SZI43" s="135"/>
      <c r="SZJ43" s="135"/>
      <c r="SZK43" s="135"/>
      <c r="SZL43" s="135"/>
      <c r="SZM43" s="135"/>
      <c r="SZN43" s="135"/>
      <c r="SZO43" s="135"/>
      <c r="SZP43" s="135"/>
      <c r="SZQ43" s="135"/>
      <c r="SZR43" s="135"/>
      <c r="SZS43" s="135"/>
      <c r="SZT43" s="135"/>
      <c r="SZU43" s="135"/>
      <c r="SZV43" s="135"/>
      <c r="SZW43" s="135"/>
      <c r="SZX43" s="135"/>
      <c r="SZY43" s="135"/>
      <c r="SZZ43" s="135"/>
      <c r="TAA43" s="135"/>
      <c r="TAB43" s="135"/>
      <c r="TAC43" s="135"/>
      <c r="TAD43" s="135"/>
      <c r="TAE43" s="135"/>
      <c r="TAF43" s="135"/>
      <c r="TAG43" s="135"/>
      <c r="TAH43" s="135"/>
      <c r="TAI43" s="135"/>
      <c r="TAJ43" s="135"/>
      <c r="TAK43" s="135"/>
      <c r="TAL43" s="135"/>
      <c r="TAM43" s="135"/>
      <c r="TAN43" s="135"/>
      <c r="TAO43" s="135"/>
      <c r="TAP43" s="135"/>
      <c r="TAQ43" s="135"/>
      <c r="TAR43" s="135"/>
      <c r="TAS43" s="135"/>
      <c r="TAT43" s="135"/>
      <c r="TAU43" s="135"/>
      <c r="TAV43" s="135"/>
      <c r="TAW43" s="135"/>
      <c r="TAX43" s="135"/>
      <c r="TAY43" s="135"/>
      <c r="TAZ43" s="135"/>
      <c r="TBA43" s="135"/>
      <c r="TBB43" s="135"/>
      <c r="TBC43" s="135"/>
      <c r="TBD43" s="135"/>
      <c r="TBE43" s="135"/>
      <c r="TBF43" s="135"/>
      <c r="TBG43" s="135"/>
      <c r="TBH43" s="135"/>
      <c r="TBI43" s="135"/>
      <c r="TBJ43" s="135"/>
      <c r="TBK43" s="135"/>
      <c r="TBL43" s="135"/>
      <c r="TBM43" s="135"/>
      <c r="TBN43" s="135"/>
      <c r="TBO43" s="135"/>
      <c r="TBP43" s="135"/>
      <c r="TBQ43" s="135"/>
      <c r="TBR43" s="135"/>
      <c r="TBS43" s="135"/>
      <c r="TBT43" s="135"/>
      <c r="TBU43" s="135"/>
      <c r="TBV43" s="135"/>
      <c r="TBW43" s="135"/>
      <c r="TBX43" s="135"/>
      <c r="TBY43" s="135"/>
      <c r="TBZ43" s="135"/>
      <c r="TCA43" s="135"/>
      <c r="TCB43" s="135"/>
      <c r="TCC43" s="135"/>
      <c r="TCD43" s="135"/>
      <c r="TCE43" s="135"/>
      <c r="TCF43" s="135"/>
      <c r="TCG43" s="135"/>
      <c r="TCH43" s="135"/>
      <c r="TCI43" s="135"/>
      <c r="TCJ43" s="135"/>
      <c r="TCK43" s="135"/>
      <c r="TCL43" s="135"/>
      <c r="TCM43" s="135"/>
      <c r="TCN43" s="135"/>
      <c r="TCO43" s="135"/>
      <c r="TCP43" s="135"/>
      <c r="TCQ43" s="135"/>
      <c r="TCR43" s="135"/>
      <c r="TCS43" s="135"/>
      <c r="TCT43" s="135"/>
      <c r="TCU43" s="135"/>
      <c r="TCV43" s="135"/>
      <c r="TCW43" s="135"/>
      <c r="TCX43" s="135"/>
      <c r="TCY43" s="135"/>
      <c r="TCZ43" s="135"/>
      <c r="TDA43" s="135"/>
      <c r="TDB43" s="135"/>
      <c r="TDC43" s="135"/>
      <c r="TDD43" s="135"/>
      <c r="TDE43" s="135"/>
      <c r="TDF43" s="135"/>
      <c r="TDG43" s="135"/>
      <c r="TDH43" s="135"/>
      <c r="TDI43" s="135"/>
      <c r="TDJ43" s="135"/>
      <c r="TDK43" s="135"/>
      <c r="TDL43" s="135"/>
      <c r="TDM43" s="135"/>
      <c r="TDN43" s="135"/>
      <c r="TDO43" s="135"/>
      <c r="TDP43" s="135"/>
      <c r="TDQ43" s="135"/>
      <c r="TDR43" s="135"/>
      <c r="TDS43" s="135"/>
      <c r="TDT43" s="135"/>
      <c r="TDU43" s="135"/>
      <c r="TDV43" s="135"/>
      <c r="TDW43" s="135"/>
      <c r="TDX43" s="135"/>
      <c r="TDY43" s="135"/>
      <c r="TDZ43" s="135"/>
      <c r="TEA43" s="135"/>
      <c r="TEB43" s="135"/>
      <c r="TEC43" s="135"/>
      <c r="TED43" s="135"/>
      <c r="TEE43" s="135"/>
      <c r="TEF43" s="135"/>
      <c r="TEG43" s="135"/>
      <c r="TEH43" s="135"/>
      <c r="TEI43" s="135"/>
      <c r="TEJ43" s="135"/>
      <c r="TEK43" s="135"/>
      <c r="TEL43" s="135"/>
      <c r="TEM43" s="135"/>
      <c r="TEN43" s="135"/>
      <c r="TEO43" s="135"/>
      <c r="TEP43" s="135"/>
      <c r="TEQ43" s="135"/>
      <c r="TER43" s="135"/>
      <c r="TES43" s="135"/>
      <c r="TET43" s="135"/>
      <c r="TEU43" s="135"/>
      <c r="TEV43" s="135"/>
      <c r="TEW43" s="135"/>
      <c r="TEX43" s="135"/>
      <c r="TEY43" s="135"/>
      <c r="TEZ43" s="135"/>
      <c r="TFA43" s="135"/>
      <c r="TFB43" s="135"/>
      <c r="TFC43" s="135"/>
      <c r="TFD43" s="135"/>
      <c r="TFE43" s="135"/>
      <c r="TFF43" s="135"/>
      <c r="TFG43" s="135"/>
      <c r="TFH43" s="135"/>
      <c r="TFI43" s="135"/>
      <c r="TFJ43" s="135"/>
      <c r="TFK43" s="135"/>
      <c r="TFL43" s="135"/>
      <c r="TFM43" s="135"/>
      <c r="TFN43" s="135"/>
      <c r="TFO43" s="135"/>
      <c r="TFP43" s="135"/>
      <c r="TFQ43" s="135"/>
      <c r="TFR43" s="135"/>
      <c r="TFS43" s="135"/>
      <c r="TFT43" s="135"/>
      <c r="TFU43" s="135"/>
      <c r="TFV43" s="135"/>
      <c r="TFW43" s="135"/>
      <c r="TFX43" s="135"/>
      <c r="TFY43" s="135"/>
      <c r="TFZ43" s="135"/>
      <c r="TGA43" s="135"/>
      <c r="TGB43" s="135"/>
      <c r="TGC43" s="135"/>
      <c r="TGD43" s="135"/>
      <c r="TGE43" s="135"/>
      <c r="TGF43" s="135"/>
      <c r="TGG43" s="135"/>
      <c r="TGH43" s="135"/>
      <c r="TGI43" s="135"/>
      <c r="TGJ43" s="135"/>
      <c r="TGK43" s="135"/>
      <c r="TGL43" s="135"/>
      <c r="TGM43" s="135"/>
      <c r="TGN43" s="135"/>
      <c r="TGO43" s="135"/>
      <c r="TGP43" s="135"/>
      <c r="TGQ43" s="135"/>
      <c r="TGR43" s="135"/>
      <c r="TGS43" s="135"/>
      <c r="TGT43" s="135"/>
      <c r="TGU43" s="135"/>
      <c r="TGV43" s="135"/>
      <c r="TGW43" s="135"/>
      <c r="TGX43" s="135"/>
      <c r="TGY43" s="135"/>
      <c r="TGZ43" s="135"/>
      <c r="THA43" s="135"/>
      <c r="THB43" s="135"/>
      <c r="THC43" s="135"/>
      <c r="THD43" s="135"/>
      <c r="THE43" s="135"/>
      <c r="THF43" s="135"/>
      <c r="THG43" s="135"/>
      <c r="THH43" s="135"/>
      <c r="THI43" s="135"/>
      <c r="THJ43" s="135"/>
      <c r="THK43" s="135"/>
      <c r="THL43" s="135"/>
      <c r="THM43" s="135"/>
      <c r="THN43" s="135"/>
      <c r="THO43" s="135"/>
      <c r="THP43" s="135"/>
      <c r="THQ43" s="135"/>
      <c r="THR43" s="135"/>
      <c r="THS43" s="135"/>
      <c r="THT43" s="135"/>
      <c r="THU43" s="135"/>
      <c r="THV43" s="135"/>
      <c r="THW43" s="135"/>
      <c r="THX43" s="135"/>
      <c r="THY43" s="135"/>
      <c r="THZ43" s="135"/>
      <c r="TIA43" s="135"/>
      <c r="TIB43" s="135"/>
      <c r="TIC43" s="135"/>
      <c r="TID43" s="135"/>
      <c r="TIE43" s="135"/>
      <c r="TIF43" s="135"/>
      <c r="TIG43" s="135"/>
      <c r="TIH43" s="135"/>
      <c r="TII43" s="135"/>
      <c r="TIJ43" s="135"/>
      <c r="TIK43" s="135"/>
      <c r="TIL43" s="135"/>
      <c r="TIM43" s="135"/>
      <c r="TIN43" s="135"/>
      <c r="TIO43" s="135"/>
      <c r="TIP43" s="135"/>
      <c r="TIQ43" s="135"/>
      <c r="TIR43" s="135"/>
      <c r="TIS43" s="135"/>
      <c r="TIT43" s="135"/>
      <c r="TIU43" s="135"/>
      <c r="TIV43" s="135"/>
      <c r="TIW43" s="135"/>
      <c r="TIX43" s="135"/>
      <c r="TIY43" s="135"/>
      <c r="TIZ43" s="135"/>
      <c r="TJA43" s="135"/>
      <c r="TJB43" s="135"/>
      <c r="TJC43" s="135"/>
      <c r="TJD43" s="135"/>
      <c r="TJE43" s="135"/>
      <c r="TJF43" s="135"/>
      <c r="TJG43" s="135"/>
      <c r="TJH43" s="135"/>
      <c r="TJI43" s="135"/>
      <c r="TJJ43" s="135"/>
      <c r="TJK43" s="135"/>
      <c r="TJL43" s="135"/>
      <c r="TJM43" s="135"/>
      <c r="TJN43" s="135"/>
      <c r="TJO43" s="135"/>
      <c r="TJP43" s="135"/>
      <c r="TJQ43" s="135"/>
      <c r="TJR43" s="135"/>
      <c r="TJS43" s="135"/>
      <c r="TJT43" s="135"/>
      <c r="TJU43" s="135"/>
      <c r="TJV43" s="135"/>
      <c r="TJW43" s="135"/>
      <c r="TJX43" s="135"/>
      <c r="TJY43" s="135"/>
      <c r="TJZ43" s="135"/>
      <c r="TKA43" s="135"/>
      <c r="TKB43" s="135"/>
      <c r="TKC43" s="135"/>
      <c r="TKD43" s="135"/>
      <c r="TKE43" s="135"/>
      <c r="TKF43" s="135"/>
      <c r="TKG43" s="135"/>
      <c r="TKH43" s="135"/>
      <c r="TKI43" s="135"/>
      <c r="TKJ43" s="135"/>
      <c r="TKK43" s="135"/>
      <c r="TKL43" s="135"/>
      <c r="TKM43" s="135"/>
      <c r="TKN43" s="135"/>
      <c r="TKO43" s="135"/>
      <c r="TKP43" s="135"/>
      <c r="TKQ43" s="135"/>
      <c r="TKR43" s="135"/>
      <c r="TKS43" s="135"/>
      <c r="TKT43" s="135"/>
      <c r="TKU43" s="135"/>
      <c r="TKV43" s="135"/>
      <c r="TKW43" s="135"/>
      <c r="TKX43" s="135"/>
      <c r="TKY43" s="135"/>
      <c r="TKZ43" s="135"/>
      <c r="TLA43" s="135"/>
      <c r="TLB43" s="135"/>
      <c r="TLC43" s="135"/>
      <c r="TLD43" s="135"/>
      <c r="TLE43" s="135"/>
      <c r="TLF43" s="135"/>
      <c r="TLG43" s="135"/>
      <c r="TLH43" s="135"/>
      <c r="TLI43" s="135"/>
      <c r="TLJ43" s="135"/>
      <c r="TLK43" s="135"/>
      <c r="TLL43" s="135"/>
      <c r="TLM43" s="135"/>
      <c r="TLN43" s="135"/>
      <c r="TLO43" s="135"/>
      <c r="TLP43" s="135"/>
      <c r="TLQ43" s="135"/>
      <c r="TLR43" s="135"/>
      <c r="TLS43" s="135"/>
      <c r="TLT43" s="135"/>
      <c r="TLU43" s="135"/>
      <c r="TLV43" s="135"/>
      <c r="TLW43" s="135"/>
      <c r="TLX43" s="135"/>
      <c r="TLY43" s="135"/>
      <c r="TLZ43" s="135"/>
      <c r="TMA43" s="135"/>
      <c r="TMB43" s="135"/>
      <c r="TMC43" s="135"/>
      <c r="TMD43" s="135"/>
      <c r="TME43" s="135"/>
      <c r="TMF43" s="135"/>
      <c r="TMG43" s="135"/>
      <c r="TMH43" s="135"/>
      <c r="TMI43" s="135"/>
      <c r="TMJ43" s="135"/>
      <c r="TMK43" s="135"/>
      <c r="TML43" s="135"/>
      <c r="TMM43" s="135"/>
      <c r="TMN43" s="135"/>
      <c r="TMO43" s="135"/>
      <c r="TMP43" s="135"/>
      <c r="TMQ43" s="135"/>
      <c r="TMR43" s="135"/>
      <c r="TMS43" s="135"/>
      <c r="TMT43" s="135"/>
      <c r="TMU43" s="135"/>
      <c r="TMV43" s="135"/>
      <c r="TMW43" s="135"/>
      <c r="TMX43" s="135"/>
      <c r="TMY43" s="135"/>
      <c r="TMZ43" s="135"/>
      <c r="TNA43" s="135"/>
      <c r="TNB43" s="135"/>
      <c r="TNC43" s="135"/>
      <c r="TND43" s="135"/>
      <c r="TNE43" s="135"/>
      <c r="TNF43" s="135"/>
      <c r="TNG43" s="135"/>
      <c r="TNH43" s="135"/>
      <c r="TNI43" s="135"/>
      <c r="TNJ43" s="135"/>
      <c r="TNK43" s="135"/>
      <c r="TNL43" s="135"/>
      <c r="TNM43" s="135"/>
      <c r="TNN43" s="135"/>
      <c r="TNO43" s="135"/>
      <c r="TNP43" s="135"/>
      <c r="TNQ43" s="135"/>
      <c r="TNR43" s="135"/>
      <c r="TNS43" s="135"/>
      <c r="TNT43" s="135"/>
      <c r="TNU43" s="135"/>
      <c r="TNV43" s="135"/>
      <c r="TNW43" s="135"/>
      <c r="TNX43" s="135"/>
      <c r="TNY43" s="135"/>
      <c r="TNZ43" s="135"/>
      <c r="TOA43" s="135"/>
      <c r="TOB43" s="135"/>
      <c r="TOC43" s="135"/>
      <c r="TOD43" s="135"/>
      <c r="TOE43" s="135"/>
      <c r="TOF43" s="135"/>
      <c r="TOG43" s="135"/>
      <c r="TOH43" s="135"/>
      <c r="TOI43" s="135"/>
      <c r="TOJ43" s="135"/>
      <c r="TOK43" s="135"/>
      <c r="TOL43" s="135"/>
      <c r="TOM43" s="135"/>
      <c r="TON43" s="135"/>
      <c r="TOO43" s="135"/>
      <c r="TOP43" s="135"/>
      <c r="TOQ43" s="135"/>
      <c r="TOR43" s="135"/>
      <c r="TOS43" s="135"/>
      <c r="TOT43" s="135"/>
      <c r="TOU43" s="135"/>
      <c r="TOV43" s="135"/>
      <c r="TOW43" s="135"/>
      <c r="TOX43" s="135"/>
      <c r="TOY43" s="135"/>
      <c r="TOZ43" s="135"/>
      <c r="TPA43" s="135"/>
      <c r="TPB43" s="135"/>
      <c r="TPC43" s="135"/>
      <c r="TPD43" s="135"/>
      <c r="TPE43" s="135"/>
      <c r="TPF43" s="135"/>
      <c r="TPG43" s="135"/>
      <c r="TPH43" s="135"/>
      <c r="TPI43" s="135"/>
      <c r="TPJ43" s="135"/>
      <c r="TPK43" s="135"/>
      <c r="TPL43" s="135"/>
      <c r="TPM43" s="135"/>
      <c r="TPN43" s="135"/>
      <c r="TPO43" s="135"/>
      <c r="TPP43" s="135"/>
      <c r="TPQ43" s="135"/>
      <c r="TPR43" s="135"/>
      <c r="TPS43" s="135"/>
      <c r="TPT43" s="135"/>
      <c r="TPU43" s="135"/>
      <c r="TPV43" s="135"/>
      <c r="TPW43" s="135"/>
      <c r="TPX43" s="135"/>
      <c r="TPY43" s="135"/>
      <c r="TPZ43" s="135"/>
      <c r="TQA43" s="135"/>
      <c r="TQB43" s="135"/>
      <c r="TQC43" s="135"/>
      <c r="TQD43" s="135"/>
      <c r="TQE43" s="135"/>
      <c r="TQF43" s="135"/>
      <c r="TQG43" s="135"/>
      <c r="TQH43" s="135"/>
      <c r="TQI43" s="135"/>
      <c r="TQJ43" s="135"/>
      <c r="TQK43" s="135"/>
      <c r="TQL43" s="135"/>
      <c r="TQM43" s="135"/>
      <c r="TQN43" s="135"/>
      <c r="TQO43" s="135"/>
      <c r="TQP43" s="135"/>
      <c r="TQQ43" s="135"/>
      <c r="TQR43" s="135"/>
      <c r="TQS43" s="135"/>
      <c r="TQT43" s="135"/>
      <c r="TQU43" s="135"/>
      <c r="TQV43" s="135"/>
      <c r="TQW43" s="135"/>
      <c r="TQX43" s="135"/>
      <c r="TQY43" s="135"/>
      <c r="TQZ43" s="135"/>
      <c r="TRA43" s="135"/>
      <c r="TRB43" s="135"/>
      <c r="TRC43" s="135"/>
      <c r="TRD43" s="135"/>
      <c r="TRE43" s="135"/>
      <c r="TRF43" s="135"/>
      <c r="TRG43" s="135"/>
      <c r="TRH43" s="135"/>
      <c r="TRI43" s="135"/>
      <c r="TRJ43" s="135"/>
      <c r="TRK43" s="135"/>
      <c r="TRL43" s="135"/>
      <c r="TRM43" s="135"/>
      <c r="TRN43" s="135"/>
      <c r="TRO43" s="135"/>
      <c r="TRP43" s="135"/>
      <c r="TRQ43" s="135"/>
      <c r="TRR43" s="135"/>
      <c r="TRS43" s="135"/>
      <c r="TRT43" s="135"/>
      <c r="TRU43" s="135"/>
      <c r="TRV43" s="135"/>
      <c r="TRW43" s="135"/>
      <c r="TRX43" s="135"/>
      <c r="TRY43" s="135"/>
      <c r="TRZ43" s="135"/>
      <c r="TSA43" s="135"/>
      <c r="TSB43" s="135"/>
      <c r="TSC43" s="135"/>
      <c r="TSD43" s="135"/>
      <c r="TSE43" s="135"/>
      <c r="TSF43" s="135"/>
      <c r="TSG43" s="135"/>
      <c r="TSH43" s="135"/>
      <c r="TSI43" s="135"/>
      <c r="TSJ43" s="135"/>
      <c r="TSK43" s="135"/>
      <c r="TSL43" s="135"/>
      <c r="TSM43" s="135"/>
      <c r="TSN43" s="135"/>
      <c r="TSO43" s="135"/>
      <c r="TSP43" s="135"/>
      <c r="TSQ43" s="135"/>
      <c r="TSR43" s="135"/>
      <c r="TSS43" s="135"/>
      <c r="TST43" s="135"/>
      <c r="TSU43" s="135"/>
      <c r="TSV43" s="135"/>
      <c r="TSW43" s="135"/>
      <c r="TSX43" s="135"/>
      <c r="TSY43" s="135"/>
      <c r="TSZ43" s="135"/>
      <c r="TTA43" s="135"/>
      <c r="TTB43" s="135"/>
      <c r="TTC43" s="135"/>
      <c r="TTD43" s="135"/>
      <c r="TTE43" s="135"/>
      <c r="TTF43" s="135"/>
      <c r="TTG43" s="135"/>
      <c r="TTH43" s="135"/>
      <c r="TTI43" s="135"/>
      <c r="TTJ43" s="135"/>
      <c r="TTK43" s="135"/>
      <c r="TTL43" s="135"/>
      <c r="TTM43" s="135"/>
      <c r="TTN43" s="135"/>
      <c r="TTO43" s="135"/>
      <c r="TTP43" s="135"/>
      <c r="TTQ43" s="135"/>
      <c r="TTR43" s="135"/>
      <c r="TTS43" s="135"/>
      <c r="TTT43" s="135"/>
      <c r="TTU43" s="135"/>
      <c r="TTV43" s="135"/>
      <c r="TTW43" s="135"/>
      <c r="TTX43" s="135"/>
      <c r="TTY43" s="135"/>
      <c r="TTZ43" s="135"/>
      <c r="TUA43" s="135"/>
      <c r="TUB43" s="135"/>
      <c r="TUC43" s="135"/>
      <c r="TUD43" s="135"/>
      <c r="TUE43" s="135"/>
      <c r="TUF43" s="135"/>
      <c r="TUG43" s="135"/>
      <c r="TUH43" s="135"/>
      <c r="TUI43" s="135"/>
      <c r="TUJ43" s="135"/>
      <c r="TUK43" s="135"/>
      <c r="TUL43" s="135"/>
      <c r="TUM43" s="135"/>
      <c r="TUN43" s="135"/>
      <c r="TUO43" s="135"/>
      <c r="TUP43" s="135"/>
      <c r="TUQ43" s="135"/>
      <c r="TUR43" s="135"/>
      <c r="TUS43" s="135"/>
      <c r="TUT43" s="135"/>
      <c r="TUU43" s="135"/>
      <c r="TUV43" s="135"/>
      <c r="TUW43" s="135"/>
      <c r="TUX43" s="135"/>
      <c r="TUY43" s="135"/>
      <c r="TUZ43" s="135"/>
      <c r="TVA43" s="135"/>
      <c r="TVB43" s="135"/>
      <c r="TVC43" s="135"/>
      <c r="TVD43" s="135"/>
      <c r="TVE43" s="135"/>
      <c r="TVF43" s="135"/>
      <c r="TVG43" s="135"/>
      <c r="TVH43" s="135"/>
      <c r="TVI43" s="135"/>
      <c r="TVJ43" s="135"/>
      <c r="TVK43" s="135"/>
      <c r="TVL43" s="135"/>
      <c r="TVM43" s="135"/>
      <c r="TVN43" s="135"/>
      <c r="TVO43" s="135"/>
      <c r="TVP43" s="135"/>
      <c r="TVQ43" s="135"/>
      <c r="TVR43" s="135"/>
      <c r="TVS43" s="135"/>
      <c r="TVT43" s="135"/>
      <c r="TVU43" s="135"/>
      <c r="TVV43" s="135"/>
      <c r="TVW43" s="135"/>
      <c r="TVX43" s="135"/>
      <c r="TVY43" s="135"/>
      <c r="TVZ43" s="135"/>
      <c r="TWA43" s="135"/>
      <c r="TWB43" s="135"/>
      <c r="TWC43" s="135"/>
      <c r="TWD43" s="135"/>
      <c r="TWE43" s="135"/>
      <c r="TWF43" s="135"/>
      <c r="TWG43" s="135"/>
      <c r="TWH43" s="135"/>
      <c r="TWI43" s="135"/>
      <c r="TWJ43" s="135"/>
      <c r="TWK43" s="135"/>
      <c r="TWL43" s="135"/>
      <c r="TWM43" s="135"/>
      <c r="TWN43" s="135"/>
      <c r="TWO43" s="135"/>
      <c r="TWP43" s="135"/>
      <c r="TWQ43" s="135"/>
      <c r="TWR43" s="135"/>
      <c r="TWS43" s="135"/>
      <c r="TWT43" s="135"/>
      <c r="TWU43" s="135"/>
      <c r="TWV43" s="135"/>
      <c r="TWW43" s="135"/>
      <c r="TWX43" s="135"/>
      <c r="TWY43" s="135"/>
      <c r="TWZ43" s="135"/>
      <c r="TXA43" s="135"/>
      <c r="TXB43" s="135"/>
      <c r="TXC43" s="135"/>
      <c r="TXD43" s="135"/>
      <c r="TXE43" s="135"/>
      <c r="TXF43" s="135"/>
      <c r="TXG43" s="135"/>
      <c r="TXH43" s="135"/>
      <c r="TXI43" s="135"/>
      <c r="TXJ43" s="135"/>
      <c r="TXK43" s="135"/>
      <c r="TXL43" s="135"/>
      <c r="TXM43" s="135"/>
      <c r="TXN43" s="135"/>
      <c r="TXO43" s="135"/>
      <c r="TXP43" s="135"/>
      <c r="TXQ43" s="135"/>
      <c r="TXR43" s="135"/>
      <c r="TXS43" s="135"/>
      <c r="TXT43" s="135"/>
      <c r="TXU43" s="135"/>
      <c r="TXV43" s="135"/>
      <c r="TXW43" s="135"/>
      <c r="TXX43" s="135"/>
      <c r="TXY43" s="135"/>
      <c r="TXZ43" s="135"/>
      <c r="TYA43" s="135"/>
      <c r="TYB43" s="135"/>
      <c r="TYC43" s="135"/>
      <c r="TYD43" s="135"/>
      <c r="TYE43" s="135"/>
      <c r="TYF43" s="135"/>
      <c r="TYG43" s="135"/>
      <c r="TYH43" s="135"/>
      <c r="TYI43" s="135"/>
      <c r="TYJ43" s="135"/>
      <c r="TYK43" s="135"/>
      <c r="TYL43" s="135"/>
      <c r="TYM43" s="135"/>
      <c r="TYN43" s="135"/>
      <c r="TYO43" s="135"/>
      <c r="TYP43" s="135"/>
      <c r="TYQ43" s="135"/>
      <c r="TYR43" s="135"/>
      <c r="TYS43" s="135"/>
      <c r="TYT43" s="135"/>
      <c r="TYU43" s="135"/>
      <c r="TYV43" s="135"/>
      <c r="TYW43" s="135"/>
      <c r="TYX43" s="135"/>
      <c r="TYY43" s="135"/>
      <c r="TYZ43" s="135"/>
      <c r="TZA43" s="135"/>
      <c r="TZB43" s="135"/>
      <c r="TZC43" s="135"/>
      <c r="TZD43" s="135"/>
      <c r="TZE43" s="135"/>
      <c r="TZF43" s="135"/>
      <c r="TZG43" s="135"/>
      <c r="TZH43" s="135"/>
      <c r="TZI43" s="135"/>
      <c r="TZJ43" s="135"/>
      <c r="TZK43" s="135"/>
      <c r="TZL43" s="135"/>
      <c r="TZM43" s="135"/>
      <c r="TZN43" s="135"/>
      <c r="TZO43" s="135"/>
      <c r="TZP43" s="135"/>
      <c r="TZQ43" s="135"/>
      <c r="TZR43" s="135"/>
      <c r="TZS43" s="135"/>
      <c r="TZT43" s="135"/>
      <c r="TZU43" s="135"/>
      <c r="TZV43" s="135"/>
      <c r="TZW43" s="135"/>
      <c r="TZX43" s="135"/>
      <c r="TZY43" s="135"/>
      <c r="TZZ43" s="135"/>
      <c r="UAA43" s="135"/>
      <c r="UAB43" s="135"/>
      <c r="UAC43" s="135"/>
      <c r="UAD43" s="135"/>
      <c r="UAE43" s="135"/>
      <c r="UAF43" s="135"/>
      <c r="UAG43" s="135"/>
      <c r="UAH43" s="135"/>
      <c r="UAI43" s="135"/>
      <c r="UAJ43" s="135"/>
      <c r="UAK43" s="135"/>
      <c r="UAL43" s="135"/>
      <c r="UAM43" s="135"/>
      <c r="UAN43" s="135"/>
      <c r="UAO43" s="135"/>
      <c r="UAP43" s="135"/>
      <c r="UAQ43" s="135"/>
      <c r="UAR43" s="135"/>
      <c r="UAS43" s="135"/>
      <c r="UAT43" s="135"/>
      <c r="UAU43" s="135"/>
      <c r="UAV43" s="135"/>
      <c r="UAW43" s="135"/>
      <c r="UAX43" s="135"/>
      <c r="UAY43" s="135"/>
      <c r="UAZ43" s="135"/>
      <c r="UBA43" s="135"/>
      <c r="UBB43" s="135"/>
      <c r="UBC43" s="135"/>
      <c r="UBD43" s="135"/>
      <c r="UBE43" s="135"/>
      <c r="UBF43" s="135"/>
      <c r="UBG43" s="135"/>
      <c r="UBH43" s="135"/>
      <c r="UBI43" s="135"/>
      <c r="UBJ43" s="135"/>
      <c r="UBK43" s="135"/>
      <c r="UBL43" s="135"/>
      <c r="UBM43" s="135"/>
      <c r="UBN43" s="135"/>
      <c r="UBO43" s="135"/>
      <c r="UBP43" s="135"/>
      <c r="UBQ43" s="135"/>
      <c r="UBR43" s="135"/>
      <c r="UBS43" s="135"/>
      <c r="UBT43" s="135"/>
      <c r="UBU43" s="135"/>
      <c r="UBV43" s="135"/>
      <c r="UBW43" s="135"/>
      <c r="UBX43" s="135"/>
      <c r="UBY43" s="135"/>
      <c r="UBZ43" s="135"/>
      <c r="UCA43" s="135"/>
      <c r="UCB43" s="135"/>
      <c r="UCC43" s="135"/>
      <c r="UCD43" s="135"/>
      <c r="UCE43" s="135"/>
      <c r="UCF43" s="135"/>
      <c r="UCG43" s="135"/>
      <c r="UCH43" s="135"/>
      <c r="UCI43" s="135"/>
      <c r="UCJ43" s="135"/>
      <c r="UCK43" s="135"/>
      <c r="UCL43" s="135"/>
      <c r="UCM43" s="135"/>
      <c r="UCN43" s="135"/>
      <c r="UCO43" s="135"/>
      <c r="UCP43" s="135"/>
      <c r="UCQ43" s="135"/>
      <c r="UCR43" s="135"/>
      <c r="UCS43" s="135"/>
      <c r="UCT43" s="135"/>
      <c r="UCU43" s="135"/>
      <c r="UCV43" s="135"/>
      <c r="UCW43" s="135"/>
      <c r="UCX43" s="135"/>
      <c r="UCY43" s="135"/>
      <c r="UCZ43" s="135"/>
      <c r="UDA43" s="135"/>
      <c r="UDB43" s="135"/>
      <c r="UDC43" s="135"/>
      <c r="UDD43" s="135"/>
      <c r="UDE43" s="135"/>
      <c r="UDF43" s="135"/>
      <c r="UDG43" s="135"/>
      <c r="UDH43" s="135"/>
      <c r="UDI43" s="135"/>
      <c r="UDJ43" s="135"/>
      <c r="UDK43" s="135"/>
      <c r="UDL43" s="135"/>
      <c r="UDM43" s="135"/>
      <c r="UDN43" s="135"/>
      <c r="UDO43" s="135"/>
      <c r="UDP43" s="135"/>
      <c r="UDQ43" s="135"/>
      <c r="UDR43" s="135"/>
      <c r="UDS43" s="135"/>
      <c r="UDT43" s="135"/>
      <c r="UDU43" s="135"/>
      <c r="UDV43" s="135"/>
      <c r="UDW43" s="135"/>
      <c r="UDX43" s="135"/>
      <c r="UDY43" s="135"/>
      <c r="UDZ43" s="135"/>
      <c r="UEA43" s="135"/>
      <c r="UEB43" s="135"/>
      <c r="UEC43" s="135"/>
      <c r="UED43" s="135"/>
      <c r="UEE43" s="135"/>
      <c r="UEF43" s="135"/>
      <c r="UEG43" s="135"/>
      <c r="UEH43" s="135"/>
      <c r="UEI43" s="135"/>
      <c r="UEJ43" s="135"/>
      <c r="UEK43" s="135"/>
      <c r="UEL43" s="135"/>
      <c r="UEM43" s="135"/>
      <c r="UEN43" s="135"/>
      <c r="UEO43" s="135"/>
      <c r="UEP43" s="135"/>
      <c r="UEQ43" s="135"/>
      <c r="UER43" s="135"/>
      <c r="UES43" s="135"/>
      <c r="UET43" s="135"/>
      <c r="UEU43" s="135"/>
      <c r="UEV43" s="135"/>
      <c r="UEW43" s="135"/>
      <c r="UEX43" s="135"/>
      <c r="UEY43" s="135"/>
      <c r="UEZ43" s="135"/>
      <c r="UFA43" s="135"/>
      <c r="UFB43" s="135"/>
      <c r="UFC43" s="135"/>
      <c r="UFD43" s="135"/>
      <c r="UFE43" s="135"/>
      <c r="UFF43" s="135"/>
      <c r="UFG43" s="135"/>
      <c r="UFH43" s="135"/>
      <c r="UFI43" s="135"/>
      <c r="UFJ43" s="135"/>
      <c r="UFK43" s="135"/>
      <c r="UFL43" s="135"/>
      <c r="UFM43" s="135"/>
      <c r="UFN43" s="135"/>
      <c r="UFO43" s="135"/>
      <c r="UFP43" s="135"/>
      <c r="UFQ43" s="135"/>
      <c r="UFR43" s="135"/>
      <c r="UFS43" s="135"/>
      <c r="UFT43" s="135"/>
      <c r="UFU43" s="135"/>
      <c r="UFV43" s="135"/>
      <c r="UFW43" s="135"/>
      <c r="UFX43" s="135"/>
      <c r="UFY43" s="135"/>
      <c r="UFZ43" s="135"/>
      <c r="UGA43" s="135"/>
      <c r="UGB43" s="135"/>
      <c r="UGC43" s="135"/>
      <c r="UGD43" s="135"/>
      <c r="UGE43" s="135"/>
      <c r="UGF43" s="135"/>
      <c r="UGG43" s="135"/>
      <c r="UGH43" s="135"/>
      <c r="UGI43" s="135"/>
      <c r="UGJ43" s="135"/>
      <c r="UGK43" s="135"/>
      <c r="UGL43" s="135"/>
      <c r="UGM43" s="135"/>
      <c r="UGN43" s="135"/>
      <c r="UGO43" s="135"/>
      <c r="UGP43" s="135"/>
      <c r="UGQ43" s="135"/>
      <c r="UGR43" s="135"/>
      <c r="UGS43" s="135"/>
      <c r="UGT43" s="135"/>
      <c r="UGU43" s="135"/>
      <c r="UGV43" s="135"/>
      <c r="UGW43" s="135"/>
      <c r="UGX43" s="135"/>
      <c r="UGY43" s="135"/>
      <c r="UGZ43" s="135"/>
      <c r="UHA43" s="135"/>
      <c r="UHB43" s="135"/>
      <c r="UHC43" s="135"/>
      <c r="UHD43" s="135"/>
      <c r="UHE43" s="135"/>
      <c r="UHF43" s="135"/>
      <c r="UHG43" s="135"/>
      <c r="UHH43" s="135"/>
      <c r="UHI43" s="135"/>
      <c r="UHJ43" s="135"/>
      <c r="UHK43" s="135"/>
      <c r="UHL43" s="135"/>
      <c r="UHM43" s="135"/>
      <c r="UHN43" s="135"/>
      <c r="UHO43" s="135"/>
      <c r="UHP43" s="135"/>
      <c r="UHQ43" s="135"/>
      <c r="UHR43" s="135"/>
      <c r="UHS43" s="135"/>
      <c r="UHT43" s="135"/>
      <c r="UHU43" s="135"/>
      <c r="UHV43" s="135"/>
      <c r="UHW43" s="135"/>
      <c r="UHX43" s="135"/>
      <c r="UHY43" s="135"/>
      <c r="UHZ43" s="135"/>
      <c r="UIA43" s="135"/>
      <c r="UIB43" s="135"/>
      <c r="UIC43" s="135"/>
      <c r="UID43" s="135"/>
      <c r="UIE43" s="135"/>
      <c r="UIF43" s="135"/>
      <c r="UIG43" s="135"/>
      <c r="UIH43" s="135"/>
      <c r="UII43" s="135"/>
      <c r="UIJ43" s="135"/>
      <c r="UIK43" s="135"/>
      <c r="UIL43" s="135"/>
      <c r="UIM43" s="135"/>
      <c r="UIN43" s="135"/>
      <c r="UIO43" s="135"/>
      <c r="UIP43" s="135"/>
      <c r="UIQ43" s="135"/>
      <c r="UIR43" s="135"/>
      <c r="UIS43" s="135"/>
      <c r="UIT43" s="135"/>
      <c r="UIU43" s="135"/>
      <c r="UIV43" s="135"/>
      <c r="UIW43" s="135"/>
      <c r="UIX43" s="135"/>
      <c r="UIY43" s="135"/>
      <c r="UIZ43" s="135"/>
      <c r="UJA43" s="135"/>
      <c r="UJB43" s="135"/>
      <c r="UJC43" s="135"/>
      <c r="UJD43" s="135"/>
      <c r="UJE43" s="135"/>
      <c r="UJF43" s="135"/>
      <c r="UJG43" s="135"/>
      <c r="UJH43" s="135"/>
      <c r="UJI43" s="135"/>
      <c r="UJJ43" s="135"/>
      <c r="UJK43" s="135"/>
      <c r="UJL43" s="135"/>
      <c r="UJM43" s="135"/>
      <c r="UJN43" s="135"/>
      <c r="UJO43" s="135"/>
      <c r="UJP43" s="135"/>
      <c r="UJQ43" s="135"/>
      <c r="UJR43" s="135"/>
      <c r="UJS43" s="135"/>
      <c r="UJT43" s="135"/>
      <c r="UJU43" s="135"/>
      <c r="UJV43" s="135"/>
      <c r="UJW43" s="135"/>
      <c r="UJX43" s="135"/>
      <c r="UJY43" s="135"/>
      <c r="UJZ43" s="135"/>
      <c r="UKA43" s="135"/>
      <c r="UKB43" s="135"/>
      <c r="UKC43" s="135"/>
      <c r="UKD43" s="135"/>
      <c r="UKE43" s="135"/>
      <c r="UKF43" s="135"/>
      <c r="UKG43" s="135"/>
      <c r="UKH43" s="135"/>
      <c r="UKI43" s="135"/>
      <c r="UKJ43" s="135"/>
      <c r="UKK43" s="135"/>
      <c r="UKL43" s="135"/>
      <c r="UKM43" s="135"/>
      <c r="UKN43" s="135"/>
      <c r="UKO43" s="135"/>
      <c r="UKP43" s="135"/>
      <c r="UKQ43" s="135"/>
      <c r="UKR43" s="135"/>
      <c r="UKS43" s="135"/>
      <c r="UKT43" s="135"/>
      <c r="UKU43" s="135"/>
      <c r="UKV43" s="135"/>
      <c r="UKW43" s="135"/>
      <c r="UKX43" s="135"/>
      <c r="UKY43" s="135"/>
      <c r="UKZ43" s="135"/>
      <c r="ULA43" s="135"/>
      <c r="ULB43" s="135"/>
      <c r="ULC43" s="135"/>
      <c r="ULD43" s="135"/>
      <c r="ULE43" s="135"/>
      <c r="ULF43" s="135"/>
      <c r="ULG43" s="135"/>
      <c r="ULH43" s="135"/>
      <c r="ULI43" s="135"/>
      <c r="ULJ43" s="135"/>
      <c r="ULK43" s="135"/>
      <c r="ULL43" s="135"/>
      <c r="ULM43" s="135"/>
      <c r="ULN43" s="135"/>
      <c r="ULO43" s="135"/>
      <c r="ULP43" s="135"/>
      <c r="ULQ43" s="135"/>
      <c r="ULR43" s="135"/>
      <c r="ULS43" s="135"/>
      <c r="ULT43" s="135"/>
      <c r="ULU43" s="135"/>
      <c r="ULV43" s="135"/>
      <c r="ULW43" s="135"/>
      <c r="ULX43" s="135"/>
      <c r="ULY43" s="135"/>
      <c r="ULZ43" s="135"/>
      <c r="UMA43" s="135"/>
      <c r="UMB43" s="135"/>
      <c r="UMC43" s="135"/>
      <c r="UMD43" s="135"/>
      <c r="UME43" s="135"/>
      <c r="UMF43" s="135"/>
      <c r="UMG43" s="135"/>
      <c r="UMH43" s="135"/>
      <c r="UMI43" s="135"/>
      <c r="UMJ43" s="135"/>
      <c r="UMK43" s="135"/>
      <c r="UML43" s="135"/>
      <c r="UMM43" s="135"/>
      <c r="UMN43" s="135"/>
      <c r="UMO43" s="135"/>
      <c r="UMP43" s="135"/>
      <c r="UMQ43" s="135"/>
      <c r="UMR43" s="135"/>
      <c r="UMS43" s="135"/>
      <c r="UMT43" s="135"/>
      <c r="UMU43" s="135"/>
      <c r="UMV43" s="135"/>
      <c r="UMW43" s="135"/>
      <c r="UMX43" s="135"/>
      <c r="UMY43" s="135"/>
      <c r="UMZ43" s="135"/>
      <c r="UNA43" s="135"/>
      <c r="UNB43" s="135"/>
      <c r="UNC43" s="135"/>
      <c r="UND43" s="135"/>
      <c r="UNE43" s="135"/>
      <c r="UNF43" s="135"/>
      <c r="UNG43" s="135"/>
      <c r="UNH43" s="135"/>
      <c r="UNI43" s="135"/>
      <c r="UNJ43" s="135"/>
      <c r="UNK43" s="135"/>
      <c r="UNL43" s="135"/>
      <c r="UNM43" s="135"/>
      <c r="UNN43" s="135"/>
      <c r="UNO43" s="135"/>
      <c r="UNP43" s="135"/>
      <c r="UNQ43" s="135"/>
      <c r="UNR43" s="135"/>
      <c r="UNS43" s="135"/>
      <c r="UNT43" s="135"/>
      <c r="UNU43" s="135"/>
      <c r="UNV43" s="135"/>
      <c r="UNW43" s="135"/>
      <c r="UNX43" s="135"/>
      <c r="UNY43" s="135"/>
      <c r="UNZ43" s="135"/>
      <c r="UOA43" s="135"/>
      <c r="UOB43" s="135"/>
      <c r="UOC43" s="135"/>
      <c r="UOD43" s="135"/>
      <c r="UOE43" s="135"/>
      <c r="UOF43" s="135"/>
      <c r="UOG43" s="135"/>
      <c r="UOH43" s="135"/>
      <c r="UOI43" s="135"/>
      <c r="UOJ43" s="135"/>
      <c r="UOK43" s="135"/>
      <c r="UOL43" s="135"/>
      <c r="UOM43" s="135"/>
      <c r="UON43" s="135"/>
      <c r="UOO43" s="135"/>
      <c r="UOP43" s="135"/>
      <c r="UOQ43" s="135"/>
      <c r="UOR43" s="135"/>
      <c r="UOS43" s="135"/>
      <c r="UOT43" s="135"/>
      <c r="UOU43" s="135"/>
      <c r="UOV43" s="135"/>
      <c r="UOW43" s="135"/>
      <c r="UOX43" s="135"/>
      <c r="UOY43" s="135"/>
      <c r="UOZ43" s="135"/>
      <c r="UPA43" s="135"/>
      <c r="UPB43" s="135"/>
      <c r="UPC43" s="135"/>
      <c r="UPD43" s="135"/>
      <c r="UPE43" s="135"/>
      <c r="UPF43" s="135"/>
      <c r="UPG43" s="135"/>
      <c r="UPH43" s="135"/>
      <c r="UPI43" s="135"/>
      <c r="UPJ43" s="135"/>
      <c r="UPK43" s="135"/>
      <c r="UPL43" s="135"/>
      <c r="UPM43" s="135"/>
      <c r="UPN43" s="135"/>
      <c r="UPO43" s="135"/>
      <c r="UPP43" s="135"/>
      <c r="UPQ43" s="135"/>
      <c r="UPR43" s="135"/>
      <c r="UPS43" s="135"/>
      <c r="UPT43" s="135"/>
      <c r="UPU43" s="135"/>
      <c r="UPV43" s="135"/>
      <c r="UPW43" s="135"/>
      <c r="UPX43" s="135"/>
      <c r="UPY43" s="135"/>
      <c r="UPZ43" s="135"/>
      <c r="UQA43" s="135"/>
      <c r="UQB43" s="135"/>
      <c r="UQC43" s="135"/>
      <c r="UQD43" s="135"/>
      <c r="UQE43" s="135"/>
      <c r="UQF43" s="135"/>
      <c r="UQG43" s="135"/>
      <c r="UQH43" s="135"/>
      <c r="UQI43" s="135"/>
      <c r="UQJ43" s="135"/>
      <c r="UQK43" s="135"/>
      <c r="UQL43" s="135"/>
      <c r="UQM43" s="135"/>
      <c r="UQN43" s="135"/>
      <c r="UQO43" s="135"/>
      <c r="UQP43" s="135"/>
      <c r="UQQ43" s="135"/>
      <c r="UQR43" s="135"/>
      <c r="UQS43" s="135"/>
      <c r="UQT43" s="135"/>
      <c r="UQU43" s="135"/>
      <c r="UQV43" s="135"/>
      <c r="UQW43" s="135"/>
      <c r="UQX43" s="135"/>
      <c r="UQY43" s="135"/>
      <c r="UQZ43" s="135"/>
      <c r="URA43" s="135"/>
      <c r="URB43" s="135"/>
      <c r="URC43" s="135"/>
      <c r="URD43" s="135"/>
      <c r="URE43" s="135"/>
      <c r="URF43" s="135"/>
      <c r="URG43" s="135"/>
      <c r="URH43" s="135"/>
      <c r="URI43" s="135"/>
      <c r="URJ43" s="135"/>
      <c r="URK43" s="135"/>
      <c r="URL43" s="135"/>
      <c r="URM43" s="135"/>
      <c r="URN43" s="135"/>
      <c r="URO43" s="135"/>
      <c r="URP43" s="135"/>
      <c r="URQ43" s="135"/>
      <c r="URR43" s="135"/>
      <c r="URS43" s="135"/>
      <c r="URT43" s="135"/>
      <c r="URU43" s="135"/>
      <c r="URV43" s="135"/>
      <c r="URW43" s="135"/>
      <c r="URX43" s="135"/>
      <c r="URY43" s="135"/>
      <c r="URZ43" s="135"/>
      <c r="USA43" s="135"/>
      <c r="USB43" s="135"/>
      <c r="USC43" s="135"/>
      <c r="USD43" s="135"/>
      <c r="USE43" s="135"/>
      <c r="USF43" s="135"/>
      <c r="USG43" s="135"/>
      <c r="USH43" s="135"/>
      <c r="USI43" s="135"/>
      <c r="USJ43" s="135"/>
      <c r="USK43" s="135"/>
      <c r="USL43" s="135"/>
      <c r="USM43" s="135"/>
      <c r="USN43" s="135"/>
      <c r="USO43" s="135"/>
      <c r="USP43" s="135"/>
      <c r="USQ43" s="135"/>
      <c r="USR43" s="135"/>
      <c r="USS43" s="135"/>
      <c r="UST43" s="135"/>
      <c r="USU43" s="135"/>
      <c r="USV43" s="135"/>
      <c r="USW43" s="135"/>
      <c r="USX43" s="135"/>
      <c r="USY43" s="135"/>
      <c r="USZ43" s="135"/>
      <c r="UTA43" s="135"/>
      <c r="UTB43" s="135"/>
      <c r="UTC43" s="135"/>
      <c r="UTD43" s="135"/>
      <c r="UTE43" s="135"/>
      <c r="UTF43" s="135"/>
      <c r="UTG43" s="135"/>
      <c r="UTH43" s="135"/>
      <c r="UTI43" s="135"/>
      <c r="UTJ43" s="135"/>
      <c r="UTK43" s="135"/>
      <c r="UTL43" s="135"/>
      <c r="UTM43" s="135"/>
      <c r="UTN43" s="135"/>
      <c r="UTO43" s="135"/>
      <c r="UTP43" s="135"/>
      <c r="UTQ43" s="135"/>
      <c r="UTR43" s="135"/>
      <c r="UTS43" s="135"/>
      <c r="UTT43" s="135"/>
      <c r="UTU43" s="135"/>
      <c r="UTV43" s="135"/>
      <c r="UTW43" s="135"/>
      <c r="UTX43" s="135"/>
      <c r="UTY43" s="135"/>
      <c r="UTZ43" s="135"/>
      <c r="UUA43" s="135"/>
      <c r="UUB43" s="135"/>
      <c r="UUC43" s="135"/>
      <c r="UUD43" s="135"/>
      <c r="UUE43" s="135"/>
      <c r="UUF43" s="135"/>
      <c r="UUG43" s="135"/>
      <c r="UUH43" s="135"/>
      <c r="UUI43" s="135"/>
      <c r="UUJ43" s="135"/>
      <c r="UUK43" s="135"/>
      <c r="UUL43" s="135"/>
      <c r="UUM43" s="135"/>
      <c r="UUN43" s="135"/>
      <c r="UUO43" s="135"/>
      <c r="UUP43" s="135"/>
      <c r="UUQ43" s="135"/>
      <c r="UUR43" s="135"/>
      <c r="UUS43" s="135"/>
      <c r="UUT43" s="135"/>
      <c r="UUU43" s="135"/>
      <c r="UUV43" s="135"/>
      <c r="UUW43" s="135"/>
      <c r="UUX43" s="135"/>
      <c r="UUY43" s="135"/>
      <c r="UUZ43" s="135"/>
      <c r="UVA43" s="135"/>
      <c r="UVB43" s="135"/>
      <c r="UVC43" s="135"/>
      <c r="UVD43" s="135"/>
      <c r="UVE43" s="135"/>
      <c r="UVF43" s="135"/>
      <c r="UVG43" s="135"/>
      <c r="UVH43" s="135"/>
      <c r="UVI43" s="135"/>
      <c r="UVJ43" s="135"/>
      <c r="UVK43" s="135"/>
      <c r="UVL43" s="135"/>
      <c r="UVM43" s="135"/>
      <c r="UVN43" s="135"/>
      <c r="UVO43" s="135"/>
      <c r="UVP43" s="135"/>
      <c r="UVQ43" s="135"/>
      <c r="UVR43" s="135"/>
      <c r="UVS43" s="135"/>
      <c r="UVT43" s="135"/>
      <c r="UVU43" s="135"/>
      <c r="UVV43" s="135"/>
      <c r="UVW43" s="135"/>
      <c r="UVX43" s="135"/>
      <c r="UVY43" s="135"/>
      <c r="UVZ43" s="135"/>
      <c r="UWA43" s="135"/>
      <c r="UWB43" s="135"/>
      <c r="UWC43" s="135"/>
      <c r="UWD43" s="135"/>
      <c r="UWE43" s="135"/>
      <c r="UWF43" s="135"/>
      <c r="UWG43" s="135"/>
      <c r="UWH43" s="135"/>
      <c r="UWI43" s="135"/>
      <c r="UWJ43" s="135"/>
      <c r="UWK43" s="135"/>
      <c r="UWL43" s="135"/>
      <c r="UWM43" s="135"/>
      <c r="UWN43" s="135"/>
      <c r="UWO43" s="135"/>
      <c r="UWP43" s="135"/>
      <c r="UWQ43" s="135"/>
      <c r="UWR43" s="135"/>
      <c r="UWS43" s="135"/>
      <c r="UWT43" s="135"/>
      <c r="UWU43" s="135"/>
      <c r="UWV43" s="135"/>
      <c r="UWW43" s="135"/>
      <c r="UWX43" s="135"/>
      <c r="UWY43" s="135"/>
      <c r="UWZ43" s="135"/>
      <c r="UXA43" s="135"/>
      <c r="UXB43" s="135"/>
      <c r="UXC43" s="135"/>
      <c r="UXD43" s="135"/>
      <c r="UXE43" s="135"/>
      <c r="UXF43" s="135"/>
      <c r="UXG43" s="135"/>
      <c r="UXH43" s="135"/>
      <c r="UXI43" s="135"/>
      <c r="UXJ43" s="135"/>
      <c r="UXK43" s="135"/>
      <c r="UXL43" s="135"/>
      <c r="UXM43" s="135"/>
      <c r="UXN43" s="135"/>
      <c r="UXO43" s="135"/>
      <c r="UXP43" s="135"/>
      <c r="UXQ43" s="135"/>
      <c r="UXR43" s="135"/>
      <c r="UXS43" s="135"/>
      <c r="UXT43" s="135"/>
      <c r="UXU43" s="135"/>
      <c r="UXV43" s="135"/>
      <c r="UXW43" s="135"/>
      <c r="UXX43" s="135"/>
      <c r="UXY43" s="135"/>
      <c r="UXZ43" s="135"/>
      <c r="UYA43" s="135"/>
      <c r="UYB43" s="135"/>
      <c r="UYC43" s="135"/>
      <c r="UYD43" s="135"/>
      <c r="UYE43" s="135"/>
      <c r="UYF43" s="135"/>
      <c r="UYG43" s="135"/>
      <c r="UYH43" s="135"/>
      <c r="UYI43" s="135"/>
      <c r="UYJ43" s="135"/>
      <c r="UYK43" s="135"/>
      <c r="UYL43" s="135"/>
      <c r="UYM43" s="135"/>
      <c r="UYN43" s="135"/>
      <c r="UYO43" s="135"/>
      <c r="UYP43" s="135"/>
      <c r="UYQ43" s="135"/>
      <c r="UYR43" s="135"/>
      <c r="UYS43" s="135"/>
      <c r="UYT43" s="135"/>
      <c r="UYU43" s="135"/>
      <c r="UYV43" s="135"/>
      <c r="UYW43" s="135"/>
      <c r="UYX43" s="135"/>
      <c r="UYY43" s="135"/>
      <c r="UYZ43" s="135"/>
      <c r="UZA43" s="135"/>
      <c r="UZB43" s="135"/>
      <c r="UZC43" s="135"/>
      <c r="UZD43" s="135"/>
      <c r="UZE43" s="135"/>
      <c r="UZF43" s="135"/>
      <c r="UZG43" s="135"/>
      <c r="UZH43" s="135"/>
      <c r="UZI43" s="135"/>
      <c r="UZJ43" s="135"/>
      <c r="UZK43" s="135"/>
      <c r="UZL43" s="135"/>
      <c r="UZM43" s="135"/>
      <c r="UZN43" s="135"/>
      <c r="UZO43" s="135"/>
      <c r="UZP43" s="135"/>
      <c r="UZQ43" s="135"/>
      <c r="UZR43" s="135"/>
      <c r="UZS43" s="135"/>
      <c r="UZT43" s="135"/>
      <c r="UZU43" s="135"/>
      <c r="UZV43" s="135"/>
      <c r="UZW43" s="135"/>
      <c r="UZX43" s="135"/>
      <c r="UZY43" s="135"/>
      <c r="UZZ43" s="135"/>
      <c r="VAA43" s="135"/>
      <c r="VAB43" s="135"/>
      <c r="VAC43" s="135"/>
      <c r="VAD43" s="135"/>
      <c r="VAE43" s="135"/>
      <c r="VAF43" s="135"/>
      <c r="VAG43" s="135"/>
      <c r="VAH43" s="135"/>
      <c r="VAI43" s="135"/>
      <c r="VAJ43" s="135"/>
      <c r="VAK43" s="135"/>
      <c r="VAL43" s="135"/>
      <c r="VAM43" s="135"/>
      <c r="VAN43" s="135"/>
      <c r="VAO43" s="135"/>
      <c r="VAP43" s="135"/>
      <c r="VAQ43" s="135"/>
      <c r="VAR43" s="135"/>
      <c r="VAS43" s="135"/>
      <c r="VAT43" s="135"/>
      <c r="VAU43" s="135"/>
      <c r="VAV43" s="135"/>
      <c r="VAW43" s="135"/>
      <c r="VAX43" s="135"/>
      <c r="VAY43" s="135"/>
      <c r="VAZ43" s="135"/>
      <c r="VBA43" s="135"/>
      <c r="VBB43" s="135"/>
      <c r="VBC43" s="135"/>
      <c r="VBD43" s="135"/>
      <c r="VBE43" s="135"/>
      <c r="VBF43" s="135"/>
      <c r="VBG43" s="135"/>
      <c r="VBH43" s="135"/>
      <c r="VBI43" s="135"/>
      <c r="VBJ43" s="135"/>
      <c r="VBK43" s="135"/>
      <c r="VBL43" s="135"/>
      <c r="VBM43" s="135"/>
      <c r="VBN43" s="135"/>
      <c r="VBO43" s="135"/>
      <c r="VBP43" s="135"/>
      <c r="VBQ43" s="135"/>
      <c r="VBR43" s="135"/>
      <c r="VBS43" s="135"/>
      <c r="VBT43" s="135"/>
      <c r="VBU43" s="135"/>
      <c r="VBV43" s="135"/>
      <c r="VBW43" s="135"/>
      <c r="VBX43" s="135"/>
      <c r="VBY43" s="135"/>
      <c r="VBZ43" s="135"/>
      <c r="VCA43" s="135"/>
      <c r="VCB43" s="135"/>
      <c r="VCC43" s="135"/>
      <c r="VCD43" s="135"/>
      <c r="VCE43" s="135"/>
      <c r="VCF43" s="135"/>
      <c r="VCG43" s="135"/>
      <c r="VCH43" s="135"/>
      <c r="VCI43" s="135"/>
      <c r="VCJ43" s="135"/>
      <c r="VCK43" s="135"/>
      <c r="VCL43" s="135"/>
      <c r="VCM43" s="135"/>
      <c r="VCN43" s="135"/>
      <c r="VCO43" s="135"/>
      <c r="VCP43" s="135"/>
      <c r="VCQ43" s="135"/>
      <c r="VCR43" s="135"/>
      <c r="VCS43" s="135"/>
      <c r="VCT43" s="135"/>
      <c r="VCU43" s="135"/>
      <c r="VCV43" s="135"/>
      <c r="VCW43" s="135"/>
      <c r="VCX43" s="135"/>
      <c r="VCY43" s="135"/>
      <c r="VCZ43" s="135"/>
      <c r="VDA43" s="135"/>
      <c r="VDB43" s="135"/>
      <c r="VDC43" s="135"/>
      <c r="VDD43" s="135"/>
      <c r="VDE43" s="135"/>
      <c r="VDF43" s="135"/>
      <c r="VDG43" s="135"/>
      <c r="VDH43" s="135"/>
      <c r="VDI43" s="135"/>
      <c r="VDJ43" s="135"/>
      <c r="VDK43" s="135"/>
      <c r="VDL43" s="135"/>
      <c r="VDM43" s="135"/>
      <c r="VDN43" s="135"/>
      <c r="VDO43" s="135"/>
      <c r="VDP43" s="135"/>
      <c r="VDQ43" s="135"/>
      <c r="VDR43" s="135"/>
      <c r="VDS43" s="135"/>
      <c r="VDT43" s="135"/>
      <c r="VDU43" s="135"/>
      <c r="VDV43" s="135"/>
      <c r="VDW43" s="135"/>
      <c r="VDX43" s="135"/>
      <c r="VDY43" s="135"/>
      <c r="VDZ43" s="135"/>
      <c r="VEA43" s="135"/>
      <c r="VEB43" s="135"/>
      <c r="VEC43" s="135"/>
      <c r="VED43" s="135"/>
      <c r="VEE43" s="135"/>
      <c r="VEF43" s="135"/>
      <c r="VEG43" s="135"/>
      <c r="VEH43" s="135"/>
      <c r="VEI43" s="135"/>
      <c r="VEJ43" s="135"/>
      <c r="VEK43" s="135"/>
      <c r="VEL43" s="135"/>
      <c r="VEM43" s="135"/>
      <c r="VEN43" s="135"/>
      <c r="VEO43" s="135"/>
      <c r="VEP43" s="135"/>
      <c r="VEQ43" s="135"/>
      <c r="VER43" s="135"/>
      <c r="VES43" s="135"/>
      <c r="VET43" s="135"/>
      <c r="VEU43" s="135"/>
      <c r="VEV43" s="135"/>
      <c r="VEW43" s="135"/>
      <c r="VEX43" s="135"/>
      <c r="VEY43" s="135"/>
      <c r="VEZ43" s="135"/>
      <c r="VFA43" s="135"/>
      <c r="VFB43" s="135"/>
      <c r="VFC43" s="135"/>
      <c r="VFD43" s="135"/>
      <c r="VFE43" s="135"/>
      <c r="VFF43" s="135"/>
      <c r="VFG43" s="135"/>
      <c r="VFH43" s="135"/>
      <c r="VFI43" s="135"/>
      <c r="VFJ43" s="135"/>
      <c r="VFK43" s="135"/>
      <c r="VFL43" s="135"/>
      <c r="VFM43" s="135"/>
      <c r="VFN43" s="135"/>
      <c r="VFO43" s="135"/>
      <c r="VFP43" s="135"/>
      <c r="VFQ43" s="135"/>
      <c r="VFR43" s="135"/>
      <c r="VFS43" s="135"/>
      <c r="VFT43" s="135"/>
      <c r="VFU43" s="135"/>
      <c r="VFV43" s="135"/>
      <c r="VFW43" s="135"/>
      <c r="VFX43" s="135"/>
      <c r="VFY43" s="135"/>
      <c r="VFZ43" s="135"/>
      <c r="VGA43" s="135"/>
      <c r="VGB43" s="135"/>
      <c r="VGC43" s="135"/>
      <c r="VGD43" s="135"/>
      <c r="VGE43" s="135"/>
      <c r="VGF43" s="135"/>
      <c r="VGG43" s="135"/>
      <c r="VGH43" s="135"/>
      <c r="VGI43" s="135"/>
      <c r="VGJ43" s="135"/>
      <c r="VGK43" s="135"/>
      <c r="VGL43" s="135"/>
      <c r="VGM43" s="135"/>
      <c r="VGN43" s="135"/>
      <c r="VGO43" s="135"/>
      <c r="VGP43" s="135"/>
      <c r="VGQ43" s="135"/>
      <c r="VGR43" s="135"/>
      <c r="VGS43" s="135"/>
      <c r="VGT43" s="135"/>
      <c r="VGU43" s="135"/>
      <c r="VGV43" s="135"/>
      <c r="VGW43" s="135"/>
      <c r="VGX43" s="135"/>
      <c r="VGY43" s="135"/>
      <c r="VGZ43" s="135"/>
      <c r="VHA43" s="135"/>
      <c r="VHB43" s="135"/>
      <c r="VHC43" s="135"/>
      <c r="VHD43" s="135"/>
      <c r="VHE43" s="135"/>
      <c r="VHF43" s="135"/>
      <c r="VHG43" s="135"/>
      <c r="VHH43" s="135"/>
      <c r="VHI43" s="135"/>
      <c r="VHJ43" s="135"/>
      <c r="VHK43" s="135"/>
      <c r="VHL43" s="135"/>
      <c r="VHM43" s="135"/>
      <c r="VHN43" s="135"/>
      <c r="VHO43" s="135"/>
      <c r="VHP43" s="135"/>
      <c r="VHQ43" s="135"/>
      <c r="VHR43" s="135"/>
      <c r="VHS43" s="135"/>
      <c r="VHT43" s="135"/>
      <c r="VHU43" s="135"/>
      <c r="VHV43" s="135"/>
      <c r="VHW43" s="135"/>
      <c r="VHX43" s="135"/>
      <c r="VHY43" s="135"/>
      <c r="VHZ43" s="135"/>
      <c r="VIA43" s="135"/>
      <c r="VIB43" s="135"/>
      <c r="VIC43" s="135"/>
      <c r="VID43" s="135"/>
      <c r="VIE43" s="135"/>
      <c r="VIF43" s="135"/>
      <c r="VIG43" s="135"/>
      <c r="VIH43" s="135"/>
      <c r="VII43" s="135"/>
      <c r="VIJ43" s="135"/>
      <c r="VIK43" s="135"/>
      <c r="VIL43" s="135"/>
      <c r="VIM43" s="135"/>
      <c r="VIN43" s="135"/>
      <c r="VIO43" s="135"/>
      <c r="VIP43" s="135"/>
      <c r="VIQ43" s="135"/>
      <c r="VIR43" s="135"/>
      <c r="VIS43" s="135"/>
      <c r="VIT43" s="135"/>
      <c r="VIU43" s="135"/>
      <c r="VIV43" s="135"/>
      <c r="VIW43" s="135"/>
      <c r="VIX43" s="135"/>
      <c r="VIY43" s="135"/>
      <c r="VIZ43" s="135"/>
      <c r="VJA43" s="135"/>
      <c r="VJB43" s="135"/>
      <c r="VJC43" s="135"/>
      <c r="VJD43" s="135"/>
      <c r="VJE43" s="135"/>
      <c r="VJF43" s="135"/>
      <c r="VJG43" s="135"/>
      <c r="VJH43" s="135"/>
      <c r="VJI43" s="135"/>
      <c r="VJJ43" s="135"/>
      <c r="VJK43" s="135"/>
      <c r="VJL43" s="135"/>
      <c r="VJM43" s="135"/>
      <c r="VJN43" s="135"/>
      <c r="VJO43" s="135"/>
      <c r="VJP43" s="135"/>
      <c r="VJQ43" s="135"/>
      <c r="VJR43" s="135"/>
      <c r="VJS43" s="135"/>
      <c r="VJT43" s="135"/>
      <c r="VJU43" s="135"/>
      <c r="VJV43" s="135"/>
      <c r="VJW43" s="135"/>
      <c r="VJX43" s="135"/>
      <c r="VJY43" s="135"/>
      <c r="VJZ43" s="135"/>
      <c r="VKA43" s="135"/>
      <c r="VKB43" s="135"/>
      <c r="VKC43" s="135"/>
      <c r="VKD43" s="135"/>
      <c r="VKE43" s="135"/>
      <c r="VKF43" s="135"/>
      <c r="VKG43" s="135"/>
      <c r="VKH43" s="135"/>
      <c r="VKI43" s="135"/>
      <c r="VKJ43" s="135"/>
      <c r="VKK43" s="135"/>
      <c r="VKL43" s="135"/>
      <c r="VKM43" s="135"/>
      <c r="VKN43" s="135"/>
      <c r="VKO43" s="135"/>
      <c r="VKP43" s="135"/>
      <c r="VKQ43" s="135"/>
      <c r="VKR43" s="135"/>
      <c r="VKS43" s="135"/>
      <c r="VKT43" s="135"/>
      <c r="VKU43" s="135"/>
      <c r="VKV43" s="135"/>
      <c r="VKW43" s="135"/>
      <c r="VKX43" s="135"/>
      <c r="VKY43" s="135"/>
      <c r="VKZ43" s="135"/>
      <c r="VLA43" s="135"/>
      <c r="VLB43" s="135"/>
      <c r="VLC43" s="135"/>
      <c r="VLD43" s="135"/>
      <c r="VLE43" s="135"/>
      <c r="VLF43" s="135"/>
      <c r="VLG43" s="135"/>
      <c r="VLH43" s="135"/>
      <c r="VLI43" s="135"/>
      <c r="VLJ43" s="135"/>
      <c r="VLK43" s="135"/>
      <c r="VLL43" s="135"/>
      <c r="VLM43" s="135"/>
      <c r="VLN43" s="135"/>
      <c r="VLO43" s="135"/>
      <c r="VLP43" s="135"/>
      <c r="VLQ43" s="135"/>
      <c r="VLR43" s="135"/>
      <c r="VLS43" s="135"/>
      <c r="VLT43" s="135"/>
      <c r="VLU43" s="135"/>
      <c r="VLV43" s="135"/>
      <c r="VLW43" s="135"/>
      <c r="VLX43" s="135"/>
      <c r="VLY43" s="135"/>
      <c r="VLZ43" s="135"/>
      <c r="VMA43" s="135"/>
      <c r="VMB43" s="135"/>
      <c r="VMC43" s="135"/>
      <c r="VMD43" s="135"/>
      <c r="VME43" s="135"/>
      <c r="VMF43" s="135"/>
      <c r="VMG43" s="135"/>
      <c r="VMH43" s="135"/>
      <c r="VMI43" s="135"/>
      <c r="VMJ43" s="135"/>
      <c r="VMK43" s="135"/>
      <c r="VML43" s="135"/>
      <c r="VMM43" s="135"/>
      <c r="VMN43" s="135"/>
      <c r="VMO43" s="135"/>
      <c r="VMP43" s="135"/>
      <c r="VMQ43" s="135"/>
      <c r="VMR43" s="135"/>
      <c r="VMS43" s="135"/>
      <c r="VMT43" s="135"/>
      <c r="VMU43" s="135"/>
      <c r="VMV43" s="135"/>
      <c r="VMW43" s="135"/>
      <c r="VMX43" s="135"/>
      <c r="VMY43" s="135"/>
      <c r="VMZ43" s="135"/>
      <c r="VNA43" s="135"/>
      <c r="VNB43" s="135"/>
      <c r="VNC43" s="135"/>
      <c r="VND43" s="135"/>
      <c r="VNE43" s="135"/>
      <c r="VNF43" s="135"/>
      <c r="VNG43" s="135"/>
      <c r="VNH43" s="135"/>
      <c r="VNI43" s="135"/>
      <c r="VNJ43" s="135"/>
      <c r="VNK43" s="135"/>
      <c r="VNL43" s="135"/>
      <c r="VNM43" s="135"/>
      <c r="VNN43" s="135"/>
      <c r="VNO43" s="135"/>
      <c r="VNP43" s="135"/>
      <c r="VNQ43" s="135"/>
      <c r="VNR43" s="135"/>
      <c r="VNS43" s="135"/>
      <c r="VNT43" s="135"/>
      <c r="VNU43" s="135"/>
      <c r="VNV43" s="135"/>
      <c r="VNW43" s="135"/>
      <c r="VNX43" s="135"/>
      <c r="VNY43" s="135"/>
      <c r="VNZ43" s="135"/>
      <c r="VOA43" s="135"/>
      <c r="VOB43" s="135"/>
      <c r="VOC43" s="135"/>
      <c r="VOD43" s="135"/>
      <c r="VOE43" s="135"/>
      <c r="VOF43" s="135"/>
      <c r="VOG43" s="135"/>
      <c r="VOH43" s="135"/>
      <c r="VOI43" s="135"/>
      <c r="VOJ43" s="135"/>
      <c r="VOK43" s="135"/>
      <c r="VOL43" s="135"/>
      <c r="VOM43" s="135"/>
      <c r="VON43" s="135"/>
      <c r="VOO43" s="135"/>
      <c r="VOP43" s="135"/>
      <c r="VOQ43" s="135"/>
      <c r="VOR43" s="135"/>
      <c r="VOS43" s="135"/>
      <c r="VOT43" s="135"/>
      <c r="VOU43" s="135"/>
      <c r="VOV43" s="135"/>
      <c r="VOW43" s="135"/>
      <c r="VOX43" s="135"/>
      <c r="VOY43" s="135"/>
      <c r="VOZ43" s="135"/>
      <c r="VPA43" s="135"/>
      <c r="VPB43" s="135"/>
      <c r="VPC43" s="135"/>
      <c r="VPD43" s="135"/>
      <c r="VPE43" s="135"/>
      <c r="VPF43" s="135"/>
      <c r="VPG43" s="135"/>
      <c r="VPH43" s="135"/>
      <c r="VPI43" s="135"/>
      <c r="VPJ43" s="135"/>
      <c r="VPK43" s="135"/>
      <c r="VPL43" s="135"/>
      <c r="VPM43" s="135"/>
      <c r="VPN43" s="135"/>
      <c r="VPO43" s="135"/>
      <c r="VPP43" s="135"/>
      <c r="VPQ43" s="135"/>
      <c r="VPR43" s="135"/>
      <c r="VPS43" s="135"/>
      <c r="VPT43" s="135"/>
      <c r="VPU43" s="135"/>
      <c r="VPV43" s="135"/>
      <c r="VPW43" s="135"/>
      <c r="VPX43" s="135"/>
      <c r="VPY43" s="135"/>
      <c r="VPZ43" s="135"/>
      <c r="VQA43" s="135"/>
      <c r="VQB43" s="135"/>
      <c r="VQC43" s="135"/>
      <c r="VQD43" s="135"/>
      <c r="VQE43" s="135"/>
      <c r="VQF43" s="135"/>
      <c r="VQG43" s="135"/>
      <c r="VQH43" s="135"/>
      <c r="VQI43" s="135"/>
      <c r="VQJ43" s="135"/>
      <c r="VQK43" s="135"/>
      <c r="VQL43" s="135"/>
      <c r="VQM43" s="135"/>
      <c r="VQN43" s="135"/>
      <c r="VQO43" s="135"/>
      <c r="VQP43" s="135"/>
      <c r="VQQ43" s="135"/>
      <c r="VQR43" s="135"/>
      <c r="VQS43" s="135"/>
      <c r="VQT43" s="135"/>
      <c r="VQU43" s="135"/>
      <c r="VQV43" s="135"/>
      <c r="VQW43" s="135"/>
      <c r="VQX43" s="135"/>
      <c r="VQY43" s="135"/>
      <c r="VQZ43" s="135"/>
      <c r="VRA43" s="135"/>
      <c r="VRB43" s="135"/>
      <c r="VRC43" s="135"/>
      <c r="VRD43" s="135"/>
      <c r="VRE43" s="135"/>
      <c r="VRF43" s="135"/>
      <c r="VRG43" s="135"/>
      <c r="VRH43" s="135"/>
      <c r="VRI43" s="135"/>
      <c r="VRJ43" s="135"/>
      <c r="VRK43" s="135"/>
      <c r="VRL43" s="135"/>
      <c r="VRM43" s="135"/>
      <c r="VRN43" s="135"/>
      <c r="VRO43" s="135"/>
      <c r="VRP43" s="135"/>
      <c r="VRQ43" s="135"/>
      <c r="VRR43" s="135"/>
      <c r="VRS43" s="135"/>
      <c r="VRT43" s="135"/>
      <c r="VRU43" s="135"/>
      <c r="VRV43" s="135"/>
      <c r="VRW43" s="135"/>
      <c r="VRX43" s="135"/>
      <c r="VRY43" s="135"/>
      <c r="VRZ43" s="135"/>
      <c r="VSA43" s="135"/>
      <c r="VSB43" s="135"/>
      <c r="VSC43" s="135"/>
      <c r="VSD43" s="135"/>
      <c r="VSE43" s="135"/>
      <c r="VSF43" s="135"/>
      <c r="VSG43" s="135"/>
      <c r="VSH43" s="135"/>
      <c r="VSI43" s="135"/>
      <c r="VSJ43" s="135"/>
      <c r="VSK43" s="135"/>
      <c r="VSL43" s="135"/>
      <c r="VSM43" s="135"/>
      <c r="VSN43" s="135"/>
      <c r="VSO43" s="135"/>
      <c r="VSP43" s="135"/>
      <c r="VSQ43" s="135"/>
      <c r="VSR43" s="135"/>
      <c r="VSS43" s="135"/>
      <c r="VST43" s="135"/>
      <c r="VSU43" s="135"/>
      <c r="VSV43" s="135"/>
      <c r="VSW43" s="135"/>
      <c r="VSX43" s="135"/>
      <c r="VSY43" s="135"/>
      <c r="VSZ43" s="135"/>
      <c r="VTA43" s="135"/>
      <c r="VTB43" s="135"/>
      <c r="VTC43" s="135"/>
      <c r="VTD43" s="135"/>
      <c r="VTE43" s="135"/>
      <c r="VTF43" s="135"/>
      <c r="VTG43" s="135"/>
      <c r="VTH43" s="135"/>
      <c r="VTI43" s="135"/>
      <c r="VTJ43" s="135"/>
      <c r="VTK43" s="135"/>
      <c r="VTL43" s="135"/>
      <c r="VTM43" s="135"/>
      <c r="VTN43" s="135"/>
      <c r="VTO43" s="135"/>
      <c r="VTP43" s="135"/>
      <c r="VTQ43" s="135"/>
      <c r="VTR43" s="135"/>
      <c r="VTS43" s="135"/>
      <c r="VTT43" s="135"/>
      <c r="VTU43" s="135"/>
      <c r="VTV43" s="135"/>
      <c r="VTW43" s="135"/>
      <c r="VTX43" s="135"/>
      <c r="VTY43" s="135"/>
      <c r="VTZ43" s="135"/>
      <c r="VUA43" s="135"/>
      <c r="VUB43" s="135"/>
      <c r="VUC43" s="135"/>
      <c r="VUD43" s="135"/>
      <c r="VUE43" s="135"/>
      <c r="VUF43" s="135"/>
      <c r="VUG43" s="135"/>
      <c r="VUH43" s="135"/>
      <c r="VUI43" s="135"/>
      <c r="VUJ43" s="135"/>
      <c r="VUK43" s="135"/>
      <c r="VUL43" s="135"/>
      <c r="VUM43" s="135"/>
      <c r="VUN43" s="135"/>
      <c r="VUO43" s="135"/>
      <c r="VUP43" s="135"/>
      <c r="VUQ43" s="135"/>
      <c r="VUR43" s="135"/>
      <c r="VUS43" s="135"/>
      <c r="VUT43" s="135"/>
      <c r="VUU43" s="135"/>
      <c r="VUV43" s="135"/>
      <c r="VUW43" s="135"/>
      <c r="VUX43" s="135"/>
      <c r="VUY43" s="135"/>
      <c r="VUZ43" s="135"/>
      <c r="VVA43" s="135"/>
      <c r="VVB43" s="135"/>
      <c r="VVC43" s="135"/>
      <c r="VVD43" s="135"/>
      <c r="VVE43" s="135"/>
      <c r="VVF43" s="135"/>
      <c r="VVG43" s="135"/>
      <c r="VVH43" s="135"/>
      <c r="VVI43" s="135"/>
      <c r="VVJ43" s="135"/>
      <c r="VVK43" s="135"/>
      <c r="VVL43" s="135"/>
      <c r="VVM43" s="135"/>
      <c r="VVN43" s="135"/>
      <c r="VVO43" s="135"/>
      <c r="VVP43" s="135"/>
      <c r="VVQ43" s="135"/>
      <c r="VVR43" s="135"/>
      <c r="VVS43" s="135"/>
      <c r="VVT43" s="135"/>
      <c r="VVU43" s="135"/>
      <c r="VVV43" s="135"/>
      <c r="VVW43" s="135"/>
      <c r="VVX43" s="135"/>
      <c r="VVY43" s="135"/>
      <c r="VVZ43" s="135"/>
      <c r="VWA43" s="135"/>
      <c r="VWB43" s="135"/>
      <c r="VWC43" s="135"/>
      <c r="VWD43" s="135"/>
      <c r="VWE43" s="135"/>
      <c r="VWF43" s="135"/>
      <c r="VWG43" s="135"/>
      <c r="VWH43" s="135"/>
      <c r="VWI43" s="135"/>
      <c r="VWJ43" s="135"/>
      <c r="VWK43" s="135"/>
      <c r="VWL43" s="135"/>
      <c r="VWM43" s="135"/>
      <c r="VWN43" s="135"/>
      <c r="VWO43" s="135"/>
      <c r="VWP43" s="135"/>
      <c r="VWQ43" s="135"/>
      <c r="VWR43" s="135"/>
      <c r="VWS43" s="135"/>
      <c r="VWT43" s="135"/>
      <c r="VWU43" s="135"/>
      <c r="VWV43" s="135"/>
      <c r="VWW43" s="135"/>
      <c r="VWX43" s="135"/>
      <c r="VWY43" s="135"/>
      <c r="VWZ43" s="135"/>
      <c r="VXA43" s="135"/>
      <c r="VXB43" s="135"/>
      <c r="VXC43" s="135"/>
      <c r="VXD43" s="135"/>
      <c r="VXE43" s="135"/>
      <c r="VXF43" s="135"/>
      <c r="VXG43" s="135"/>
      <c r="VXH43" s="135"/>
      <c r="VXI43" s="135"/>
      <c r="VXJ43" s="135"/>
      <c r="VXK43" s="135"/>
      <c r="VXL43" s="135"/>
      <c r="VXM43" s="135"/>
      <c r="VXN43" s="135"/>
      <c r="VXO43" s="135"/>
      <c r="VXP43" s="135"/>
      <c r="VXQ43" s="135"/>
      <c r="VXR43" s="135"/>
      <c r="VXS43" s="135"/>
      <c r="VXT43" s="135"/>
      <c r="VXU43" s="135"/>
      <c r="VXV43" s="135"/>
      <c r="VXW43" s="135"/>
      <c r="VXX43" s="135"/>
      <c r="VXY43" s="135"/>
      <c r="VXZ43" s="135"/>
      <c r="VYA43" s="135"/>
      <c r="VYB43" s="135"/>
      <c r="VYC43" s="135"/>
      <c r="VYD43" s="135"/>
      <c r="VYE43" s="135"/>
      <c r="VYF43" s="135"/>
      <c r="VYG43" s="135"/>
      <c r="VYH43" s="135"/>
      <c r="VYI43" s="135"/>
      <c r="VYJ43" s="135"/>
      <c r="VYK43" s="135"/>
      <c r="VYL43" s="135"/>
      <c r="VYM43" s="135"/>
      <c r="VYN43" s="135"/>
      <c r="VYO43" s="135"/>
      <c r="VYP43" s="135"/>
      <c r="VYQ43" s="135"/>
      <c r="VYR43" s="135"/>
      <c r="VYS43" s="135"/>
      <c r="VYT43" s="135"/>
      <c r="VYU43" s="135"/>
      <c r="VYV43" s="135"/>
      <c r="VYW43" s="135"/>
      <c r="VYX43" s="135"/>
      <c r="VYY43" s="135"/>
      <c r="VYZ43" s="135"/>
      <c r="VZA43" s="135"/>
      <c r="VZB43" s="135"/>
      <c r="VZC43" s="135"/>
      <c r="VZD43" s="135"/>
      <c r="VZE43" s="135"/>
      <c r="VZF43" s="135"/>
      <c r="VZG43" s="135"/>
      <c r="VZH43" s="135"/>
      <c r="VZI43" s="135"/>
      <c r="VZJ43" s="135"/>
      <c r="VZK43" s="135"/>
      <c r="VZL43" s="135"/>
      <c r="VZM43" s="135"/>
      <c r="VZN43" s="135"/>
      <c r="VZO43" s="135"/>
      <c r="VZP43" s="135"/>
      <c r="VZQ43" s="135"/>
      <c r="VZR43" s="135"/>
      <c r="VZS43" s="135"/>
      <c r="VZT43" s="135"/>
      <c r="VZU43" s="135"/>
      <c r="VZV43" s="135"/>
      <c r="VZW43" s="135"/>
      <c r="VZX43" s="135"/>
      <c r="VZY43" s="135"/>
      <c r="VZZ43" s="135"/>
      <c r="WAA43" s="135"/>
      <c r="WAB43" s="135"/>
      <c r="WAC43" s="135"/>
      <c r="WAD43" s="135"/>
      <c r="WAE43" s="135"/>
      <c r="WAF43" s="135"/>
      <c r="WAG43" s="135"/>
      <c r="WAH43" s="135"/>
      <c r="WAI43" s="135"/>
      <c r="WAJ43" s="135"/>
      <c r="WAK43" s="135"/>
      <c r="WAL43" s="135"/>
      <c r="WAM43" s="135"/>
      <c r="WAN43" s="135"/>
      <c r="WAO43" s="135"/>
      <c r="WAP43" s="135"/>
      <c r="WAQ43" s="135"/>
      <c r="WAR43" s="135"/>
      <c r="WAS43" s="135"/>
      <c r="WAT43" s="135"/>
      <c r="WAU43" s="135"/>
      <c r="WAV43" s="135"/>
      <c r="WAW43" s="135"/>
      <c r="WAX43" s="135"/>
      <c r="WAY43" s="135"/>
      <c r="WAZ43" s="135"/>
      <c r="WBA43" s="135"/>
      <c r="WBB43" s="135"/>
      <c r="WBC43" s="135"/>
      <c r="WBD43" s="135"/>
      <c r="WBE43" s="135"/>
      <c r="WBF43" s="135"/>
      <c r="WBG43" s="135"/>
      <c r="WBH43" s="135"/>
      <c r="WBI43" s="135"/>
      <c r="WBJ43" s="135"/>
      <c r="WBK43" s="135"/>
      <c r="WBL43" s="135"/>
      <c r="WBM43" s="135"/>
      <c r="WBN43" s="135"/>
      <c r="WBO43" s="135"/>
      <c r="WBP43" s="135"/>
      <c r="WBQ43" s="135"/>
      <c r="WBR43" s="135"/>
      <c r="WBS43" s="135"/>
      <c r="WBT43" s="135"/>
      <c r="WBU43" s="135"/>
      <c r="WBV43" s="135"/>
      <c r="WBW43" s="135"/>
      <c r="WBX43" s="135"/>
      <c r="WBY43" s="135"/>
      <c r="WBZ43" s="135"/>
      <c r="WCA43" s="135"/>
      <c r="WCB43" s="135"/>
      <c r="WCC43" s="135"/>
      <c r="WCD43" s="135"/>
      <c r="WCE43" s="135"/>
      <c r="WCF43" s="135"/>
      <c r="WCG43" s="135"/>
      <c r="WCH43" s="135"/>
      <c r="WCI43" s="135"/>
      <c r="WCJ43" s="135"/>
      <c r="WCK43" s="135"/>
      <c r="WCL43" s="135"/>
      <c r="WCM43" s="135"/>
      <c r="WCN43" s="135"/>
      <c r="WCO43" s="135"/>
      <c r="WCP43" s="135"/>
      <c r="WCQ43" s="135"/>
      <c r="WCR43" s="135"/>
      <c r="WCS43" s="135"/>
      <c r="WCT43" s="135"/>
      <c r="WCU43" s="135"/>
      <c r="WCV43" s="135"/>
      <c r="WCW43" s="135"/>
      <c r="WCX43" s="135"/>
      <c r="WCY43" s="135"/>
      <c r="WCZ43" s="135"/>
      <c r="WDA43" s="135"/>
      <c r="WDB43" s="135"/>
      <c r="WDC43" s="135"/>
      <c r="WDD43" s="135"/>
      <c r="WDE43" s="135"/>
      <c r="WDF43" s="135"/>
      <c r="WDG43" s="135"/>
      <c r="WDH43" s="135"/>
      <c r="WDI43" s="135"/>
      <c r="WDJ43" s="135"/>
      <c r="WDK43" s="135"/>
      <c r="WDL43" s="135"/>
      <c r="WDM43" s="135"/>
      <c r="WDN43" s="135"/>
      <c r="WDO43" s="135"/>
      <c r="WDP43" s="135"/>
      <c r="WDQ43" s="135"/>
      <c r="WDR43" s="135"/>
      <c r="WDS43" s="135"/>
      <c r="WDT43" s="135"/>
      <c r="WDU43" s="135"/>
      <c r="WDV43" s="135"/>
      <c r="WDW43" s="135"/>
      <c r="WDX43" s="135"/>
      <c r="WDY43" s="135"/>
      <c r="WDZ43" s="135"/>
      <c r="WEA43" s="135"/>
      <c r="WEB43" s="135"/>
      <c r="WEC43" s="135"/>
      <c r="WED43" s="135"/>
      <c r="WEE43" s="135"/>
      <c r="WEF43" s="135"/>
      <c r="WEG43" s="135"/>
      <c r="WEH43" s="135"/>
      <c r="WEI43" s="135"/>
      <c r="WEJ43" s="135"/>
      <c r="WEK43" s="135"/>
      <c r="WEL43" s="135"/>
      <c r="WEM43" s="135"/>
      <c r="WEN43" s="135"/>
      <c r="WEO43" s="135"/>
      <c r="WEP43" s="135"/>
      <c r="WEQ43" s="135"/>
      <c r="WER43" s="135"/>
      <c r="WES43" s="135"/>
      <c r="WET43" s="135"/>
      <c r="WEU43" s="135"/>
      <c r="WEV43" s="135"/>
      <c r="WEW43" s="135"/>
      <c r="WEX43" s="135"/>
      <c r="WEY43" s="135"/>
      <c r="WEZ43" s="135"/>
      <c r="WFA43" s="135"/>
      <c r="WFB43" s="135"/>
      <c r="WFC43" s="135"/>
      <c r="WFD43" s="135"/>
      <c r="WFE43" s="135"/>
      <c r="WFF43" s="135"/>
      <c r="WFG43" s="135"/>
      <c r="WFH43" s="135"/>
      <c r="WFI43" s="135"/>
      <c r="WFJ43" s="135"/>
      <c r="WFK43" s="135"/>
      <c r="WFL43" s="135"/>
      <c r="WFM43" s="135"/>
      <c r="WFN43" s="135"/>
      <c r="WFO43" s="135"/>
      <c r="WFP43" s="135"/>
      <c r="WFQ43" s="135"/>
      <c r="WFR43" s="135"/>
      <c r="WFS43" s="135"/>
      <c r="WFT43" s="135"/>
      <c r="WFU43" s="135"/>
      <c r="WFV43" s="135"/>
      <c r="WFW43" s="135"/>
      <c r="WFX43" s="135"/>
      <c r="WFY43" s="135"/>
      <c r="WFZ43" s="135"/>
      <c r="WGA43" s="135"/>
      <c r="WGB43" s="135"/>
      <c r="WGC43" s="135"/>
      <c r="WGD43" s="135"/>
      <c r="WGE43" s="135"/>
      <c r="WGF43" s="135"/>
      <c r="WGG43" s="135"/>
      <c r="WGH43" s="135"/>
      <c r="WGI43" s="135"/>
      <c r="WGJ43" s="135"/>
      <c r="WGK43" s="135"/>
      <c r="WGL43" s="135"/>
      <c r="WGM43" s="135"/>
      <c r="WGN43" s="135"/>
      <c r="WGO43" s="135"/>
      <c r="WGP43" s="135"/>
      <c r="WGQ43" s="135"/>
      <c r="WGR43" s="135"/>
      <c r="WGS43" s="135"/>
      <c r="WGT43" s="135"/>
      <c r="WGU43" s="135"/>
      <c r="WGV43" s="135"/>
      <c r="WGW43" s="135"/>
      <c r="WGX43" s="135"/>
      <c r="WGY43" s="135"/>
      <c r="WGZ43" s="135"/>
      <c r="WHA43" s="135"/>
      <c r="WHB43" s="135"/>
      <c r="WHC43" s="135"/>
      <c r="WHD43" s="135"/>
      <c r="WHE43" s="135"/>
      <c r="WHF43" s="135"/>
      <c r="WHG43" s="135"/>
      <c r="WHH43" s="135"/>
      <c r="WHI43" s="135"/>
      <c r="WHJ43" s="135"/>
      <c r="WHK43" s="135"/>
      <c r="WHL43" s="135"/>
      <c r="WHM43" s="135"/>
      <c r="WHN43" s="135"/>
      <c r="WHO43" s="135"/>
      <c r="WHP43" s="135"/>
      <c r="WHQ43" s="135"/>
      <c r="WHR43" s="135"/>
      <c r="WHS43" s="135"/>
      <c r="WHT43" s="135"/>
      <c r="WHU43" s="135"/>
      <c r="WHV43" s="135"/>
      <c r="WHW43" s="135"/>
      <c r="WHX43" s="135"/>
      <c r="WHY43" s="135"/>
      <c r="WHZ43" s="135"/>
      <c r="WIA43" s="135"/>
      <c r="WIB43" s="135"/>
      <c r="WIC43" s="135"/>
      <c r="WID43" s="135"/>
      <c r="WIE43" s="135"/>
      <c r="WIF43" s="135"/>
      <c r="WIG43" s="135"/>
      <c r="WIH43" s="135"/>
      <c r="WII43" s="135"/>
      <c r="WIJ43" s="135"/>
      <c r="WIK43" s="135"/>
      <c r="WIL43" s="135"/>
      <c r="WIM43" s="135"/>
      <c r="WIN43" s="135"/>
      <c r="WIO43" s="135"/>
      <c r="WIP43" s="135"/>
      <c r="WIQ43" s="135"/>
      <c r="WIR43" s="135"/>
      <c r="WIS43" s="135"/>
      <c r="WIT43" s="135"/>
      <c r="WIU43" s="135"/>
      <c r="WIV43" s="135"/>
      <c r="WIW43" s="135"/>
      <c r="WIX43" s="135"/>
      <c r="WIY43" s="135"/>
      <c r="WIZ43" s="135"/>
      <c r="WJA43" s="135"/>
      <c r="WJB43" s="135"/>
      <c r="WJC43" s="135"/>
      <c r="WJD43" s="135"/>
      <c r="WJE43" s="135"/>
      <c r="WJF43" s="135"/>
      <c r="WJG43" s="135"/>
      <c r="WJH43" s="135"/>
      <c r="WJI43" s="135"/>
      <c r="WJJ43" s="135"/>
      <c r="WJK43" s="135"/>
      <c r="WJL43" s="135"/>
      <c r="WJM43" s="135"/>
      <c r="WJN43" s="135"/>
      <c r="WJO43" s="135"/>
      <c r="WJP43" s="135"/>
      <c r="WJQ43" s="135"/>
      <c r="WJR43" s="135"/>
      <c r="WJS43" s="135"/>
      <c r="WJT43" s="135"/>
      <c r="WJU43" s="135"/>
      <c r="WJV43" s="135"/>
      <c r="WJW43" s="135"/>
      <c r="WJX43" s="135"/>
      <c r="WJY43" s="135"/>
      <c r="WJZ43" s="135"/>
      <c r="WKA43" s="135"/>
      <c r="WKB43" s="135"/>
      <c r="WKC43" s="135"/>
      <c r="WKD43" s="135"/>
      <c r="WKE43" s="135"/>
      <c r="WKF43" s="135"/>
      <c r="WKG43" s="135"/>
      <c r="WKH43" s="135"/>
      <c r="WKI43" s="135"/>
      <c r="WKJ43" s="135"/>
      <c r="WKK43" s="135"/>
      <c r="WKL43" s="135"/>
      <c r="WKM43" s="135"/>
      <c r="WKN43" s="135"/>
      <c r="WKO43" s="135"/>
      <c r="WKP43" s="135"/>
      <c r="WKQ43" s="135"/>
      <c r="WKR43" s="135"/>
      <c r="WKS43" s="135"/>
      <c r="WKT43" s="135"/>
      <c r="WKU43" s="135"/>
      <c r="WKV43" s="135"/>
      <c r="WKW43" s="135"/>
      <c r="WKX43" s="135"/>
      <c r="WKY43" s="135"/>
      <c r="WKZ43" s="135"/>
      <c r="WLA43" s="135"/>
      <c r="WLB43" s="135"/>
      <c r="WLC43" s="135"/>
      <c r="WLD43" s="135"/>
      <c r="WLE43" s="135"/>
      <c r="WLF43" s="135"/>
      <c r="WLG43" s="135"/>
      <c r="WLH43" s="135"/>
      <c r="WLI43" s="135"/>
      <c r="WLJ43" s="135"/>
      <c r="WLK43" s="135"/>
      <c r="WLL43" s="135"/>
      <c r="WLM43" s="135"/>
      <c r="WLN43" s="135"/>
      <c r="WLO43" s="135"/>
      <c r="WLP43" s="135"/>
      <c r="WLQ43" s="135"/>
      <c r="WLR43" s="135"/>
      <c r="WLS43" s="135"/>
      <c r="WLT43" s="135"/>
      <c r="WLU43" s="135"/>
      <c r="WLV43" s="135"/>
      <c r="WLW43" s="135"/>
      <c r="WLX43" s="135"/>
      <c r="WLY43" s="135"/>
      <c r="WLZ43" s="135"/>
      <c r="WMA43" s="135"/>
      <c r="WMB43" s="135"/>
      <c r="WMC43" s="135"/>
      <c r="WMD43" s="135"/>
      <c r="WME43" s="135"/>
      <c r="WMF43" s="135"/>
      <c r="WMG43" s="135"/>
      <c r="WMH43" s="135"/>
      <c r="WMI43" s="135"/>
      <c r="WMJ43" s="135"/>
      <c r="WMK43" s="135"/>
      <c r="WML43" s="135"/>
      <c r="WMM43" s="135"/>
      <c r="WMN43" s="135"/>
      <c r="WMO43" s="135"/>
      <c r="WMP43" s="135"/>
      <c r="WMQ43" s="135"/>
      <c r="WMR43" s="135"/>
      <c r="WMS43" s="135"/>
      <c r="WMT43" s="135"/>
      <c r="WMU43" s="135"/>
      <c r="WMV43" s="135"/>
      <c r="WMW43" s="135"/>
      <c r="WMX43" s="135"/>
      <c r="WMY43" s="135"/>
      <c r="WMZ43" s="135"/>
      <c r="WNA43" s="135"/>
      <c r="WNB43" s="135"/>
      <c r="WNC43" s="135"/>
      <c r="WND43" s="135"/>
      <c r="WNE43" s="135"/>
      <c r="WNF43" s="135"/>
      <c r="WNG43" s="135"/>
      <c r="WNH43" s="135"/>
      <c r="WNI43" s="135"/>
      <c r="WNJ43" s="135"/>
      <c r="WNK43" s="135"/>
      <c r="WNL43" s="135"/>
      <c r="WNM43" s="135"/>
      <c r="WNN43" s="135"/>
      <c r="WNO43" s="135"/>
      <c r="WNP43" s="135"/>
      <c r="WNQ43" s="135"/>
      <c r="WNR43" s="135"/>
      <c r="WNS43" s="135"/>
      <c r="WNT43" s="135"/>
      <c r="WNU43" s="135"/>
      <c r="WNV43" s="135"/>
      <c r="WNW43" s="135"/>
      <c r="WNX43" s="135"/>
      <c r="WNY43" s="135"/>
      <c r="WNZ43" s="135"/>
      <c r="WOA43" s="135"/>
      <c r="WOB43" s="135"/>
      <c r="WOC43" s="135"/>
      <c r="WOD43" s="135"/>
      <c r="WOE43" s="135"/>
      <c r="WOF43" s="135"/>
      <c r="WOG43" s="135"/>
      <c r="WOH43" s="135"/>
      <c r="WOI43" s="135"/>
      <c r="WOJ43" s="135"/>
      <c r="WOK43" s="135"/>
      <c r="WOL43" s="135"/>
      <c r="WOM43" s="135"/>
      <c r="WON43" s="135"/>
      <c r="WOO43" s="135"/>
      <c r="WOP43" s="135"/>
      <c r="WOQ43" s="135"/>
      <c r="WOR43" s="135"/>
      <c r="WOS43" s="135"/>
      <c r="WOT43" s="135"/>
      <c r="WOU43" s="135"/>
      <c r="WOV43" s="135"/>
      <c r="WOW43" s="135"/>
      <c r="WOX43" s="135"/>
      <c r="WOY43" s="135"/>
      <c r="WOZ43" s="135"/>
      <c r="WPA43" s="135"/>
      <c r="WPB43" s="135"/>
      <c r="WPC43" s="135"/>
      <c r="WPD43" s="135"/>
      <c r="WPE43" s="135"/>
      <c r="WPF43" s="135"/>
      <c r="WPG43" s="135"/>
      <c r="WPH43" s="135"/>
      <c r="WPI43" s="135"/>
      <c r="WPJ43" s="135"/>
      <c r="WPK43" s="135"/>
      <c r="WPL43" s="135"/>
      <c r="WPM43" s="135"/>
      <c r="WPN43" s="135"/>
      <c r="WPO43" s="135"/>
      <c r="WPP43" s="135"/>
      <c r="WPQ43" s="135"/>
      <c r="WPR43" s="135"/>
      <c r="WPS43" s="135"/>
      <c r="WPT43" s="135"/>
      <c r="WPU43" s="135"/>
      <c r="WPV43" s="135"/>
      <c r="WPW43" s="135"/>
      <c r="WPX43" s="135"/>
      <c r="WPY43" s="135"/>
      <c r="WPZ43" s="135"/>
      <c r="WQA43" s="135"/>
      <c r="WQB43" s="135"/>
      <c r="WQC43" s="135"/>
      <c r="WQD43" s="135"/>
      <c r="WQE43" s="135"/>
      <c r="WQF43" s="135"/>
      <c r="WQG43" s="135"/>
      <c r="WQH43" s="135"/>
      <c r="WQI43" s="135"/>
      <c r="WQJ43" s="135"/>
      <c r="WQK43" s="135"/>
      <c r="WQL43" s="135"/>
      <c r="WQM43" s="135"/>
      <c r="WQN43" s="135"/>
      <c r="WQO43" s="135"/>
      <c r="WQP43" s="135"/>
      <c r="WQQ43" s="135"/>
      <c r="WQR43" s="135"/>
      <c r="WQS43" s="135"/>
      <c r="WQT43" s="135"/>
      <c r="WQU43" s="135"/>
      <c r="WQV43" s="135"/>
      <c r="WQW43" s="135"/>
      <c r="WQX43" s="135"/>
      <c r="WQY43" s="135"/>
      <c r="WQZ43" s="135"/>
      <c r="WRA43" s="135"/>
      <c r="WRB43" s="135"/>
      <c r="WRC43" s="135"/>
      <c r="WRD43" s="135"/>
      <c r="WRE43" s="135"/>
      <c r="WRF43" s="135"/>
      <c r="WRG43" s="135"/>
      <c r="WRH43" s="135"/>
      <c r="WRI43" s="135"/>
      <c r="WRJ43" s="135"/>
      <c r="WRK43" s="135"/>
      <c r="WRL43" s="135"/>
      <c r="WRM43" s="135"/>
      <c r="WRN43" s="135"/>
      <c r="WRO43" s="135"/>
      <c r="WRP43" s="135"/>
      <c r="WRQ43" s="135"/>
      <c r="WRR43" s="135"/>
      <c r="WRS43" s="135"/>
      <c r="WRT43" s="135"/>
      <c r="WRU43" s="135"/>
      <c r="WRV43" s="135"/>
      <c r="WRW43" s="135"/>
      <c r="WRX43" s="135"/>
      <c r="WRY43" s="135"/>
      <c r="WRZ43" s="135"/>
      <c r="WSA43" s="135"/>
      <c r="WSB43" s="135"/>
      <c r="WSC43" s="135"/>
      <c r="WSD43" s="135"/>
      <c r="WSE43" s="135"/>
      <c r="WSF43" s="135"/>
      <c r="WSG43" s="135"/>
      <c r="WSH43" s="135"/>
      <c r="WSI43" s="135"/>
      <c r="WSJ43" s="135"/>
      <c r="WSK43" s="135"/>
      <c r="WSL43" s="135"/>
      <c r="WSM43" s="135"/>
      <c r="WSN43" s="135"/>
      <c r="WSO43" s="135"/>
      <c r="WSP43" s="135"/>
      <c r="WSQ43" s="135"/>
      <c r="WSR43" s="135"/>
      <c r="WSS43" s="135"/>
      <c r="WST43" s="135"/>
      <c r="WSU43" s="135"/>
      <c r="WSV43" s="135"/>
      <c r="WSW43" s="135"/>
      <c r="WSX43" s="135"/>
      <c r="WSY43" s="135"/>
      <c r="WSZ43" s="135"/>
      <c r="WTA43" s="135"/>
      <c r="WTB43" s="135"/>
      <c r="WTC43" s="135"/>
      <c r="WTD43" s="135"/>
      <c r="WTE43" s="135"/>
      <c r="WTF43" s="135"/>
      <c r="WTG43" s="135"/>
      <c r="WTH43" s="135"/>
      <c r="WTI43" s="135"/>
      <c r="WTJ43" s="135"/>
      <c r="WTK43" s="135"/>
      <c r="WTL43" s="135"/>
      <c r="WTM43" s="135"/>
      <c r="WTN43" s="135"/>
      <c r="WTO43" s="135"/>
      <c r="WTP43" s="135"/>
      <c r="WTQ43" s="135"/>
      <c r="WTR43" s="135"/>
      <c r="WTS43" s="135"/>
      <c r="WTT43" s="135"/>
      <c r="WTU43" s="135"/>
      <c r="WTV43" s="135"/>
      <c r="WTW43" s="135"/>
      <c r="WTX43" s="135"/>
      <c r="WTY43" s="135"/>
      <c r="WTZ43" s="135"/>
      <c r="WUA43" s="135"/>
      <c r="WUB43" s="135"/>
      <c r="WUC43" s="135"/>
      <c r="WUD43" s="135"/>
      <c r="WUE43" s="135"/>
      <c r="WUF43" s="135"/>
      <c r="WUG43" s="135"/>
      <c r="WUH43" s="135"/>
      <c r="WUI43" s="135"/>
      <c r="WUJ43" s="135"/>
      <c r="WUK43" s="135"/>
      <c r="WUL43" s="135"/>
      <c r="WUM43" s="135"/>
      <c r="WUN43" s="135"/>
      <c r="WUO43" s="135"/>
      <c r="WUP43" s="135"/>
      <c r="WUQ43" s="135"/>
      <c r="WUR43" s="135"/>
      <c r="WUS43" s="135"/>
      <c r="WUT43" s="135"/>
      <c r="WUU43" s="135"/>
      <c r="WUV43" s="135"/>
      <c r="WUW43" s="135"/>
      <c r="WUX43" s="135"/>
      <c r="WUY43" s="135"/>
      <c r="WUZ43" s="135"/>
      <c r="WVA43" s="135"/>
      <c r="WVB43" s="135"/>
      <c r="WVC43" s="135"/>
      <c r="WVD43" s="135"/>
      <c r="WVE43" s="135"/>
      <c r="WVF43" s="135"/>
      <c r="WVG43" s="135"/>
      <c r="WVH43" s="135"/>
      <c r="WVI43" s="135"/>
      <c r="WVJ43" s="135"/>
      <c r="WVK43" s="135"/>
      <c r="WVL43" s="135"/>
      <c r="WVM43" s="135"/>
      <c r="WVN43" s="135"/>
      <c r="WVO43" s="135"/>
      <c r="WVP43" s="135"/>
      <c r="WVQ43" s="135"/>
      <c r="WVR43" s="135"/>
      <c r="WVS43" s="135"/>
      <c r="WVT43" s="135"/>
      <c r="WVU43" s="135"/>
      <c r="WVV43" s="135"/>
      <c r="WVW43" s="135"/>
      <c r="WVX43" s="135"/>
      <c r="WVY43" s="135"/>
      <c r="WVZ43" s="135"/>
      <c r="WWA43" s="135"/>
      <c r="WWB43" s="135"/>
      <c r="WWC43" s="135"/>
      <c r="WWD43" s="135"/>
      <c r="WWE43" s="135"/>
      <c r="WWF43" s="135"/>
      <c r="WWG43" s="135"/>
      <c r="WWH43" s="135"/>
      <c r="WWI43" s="135"/>
      <c r="WWJ43" s="135"/>
      <c r="WWK43" s="135"/>
      <c r="WWL43" s="135"/>
      <c r="WWM43" s="135"/>
      <c r="WWN43" s="135"/>
      <c r="WWO43" s="135"/>
      <c r="WWP43" s="135"/>
      <c r="WWQ43" s="135"/>
      <c r="WWR43" s="135"/>
      <c r="WWS43" s="135"/>
      <c r="WWT43" s="135"/>
      <c r="WWU43" s="135"/>
      <c r="WWV43" s="135"/>
      <c r="WWW43" s="135"/>
      <c r="WWX43" s="135"/>
      <c r="WWY43" s="135"/>
      <c r="WWZ43" s="135"/>
      <c r="WXA43" s="135"/>
      <c r="WXB43" s="135"/>
      <c r="WXC43" s="135"/>
      <c r="WXD43" s="135"/>
      <c r="WXE43" s="135"/>
      <c r="WXF43" s="135"/>
      <c r="WXG43" s="135"/>
      <c r="WXH43" s="135"/>
      <c r="WXI43" s="135"/>
      <c r="WXJ43" s="135"/>
      <c r="WXK43" s="135"/>
      <c r="WXL43" s="135"/>
      <c r="WXM43" s="135"/>
      <c r="WXN43" s="135"/>
      <c r="WXO43" s="135"/>
      <c r="WXP43" s="135"/>
      <c r="WXQ43" s="135"/>
      <c r="WXR43" s="135"/>
      <c r="WXS43" s="135"/>
      <c r="WXT43" s="135"/>
      <c r="WXU43" s="135"/>
      <c r="WXV43" s="135"/>
      <c r="WXW43" s="135"/>
      <c r="WXX43" s="135"/>
      <c r="WXY43" s="135"/>
      <c r="WXZ43" s="135"/>
      <c r="WYA43" s="135"/>
      <c r="WYB43" s="135"/>
      <c r="WYC43" s="135"/>
      <c r="WYD43" s="135"/>
      <c r="WYE43" s="135"/>
      <c r="WYF43" s="135"/>
      <c r="WYG43" s="135"/>
      <c r="WYH43" s="135"/>
      <c r="WYI43" s="135"/>
      <c r="WYJ43" s="135"/>
      <c r="WYK43" s="135"/>
      <c r="WYL43" s="135"/>
      <c r="WYM43" s="135"/>
      <c r="WYN43" s="135"/>
      <c r="WYO43" s="135"/>
      <c r="WYP43" s="135"/>
      <c r="WYQ43" s="135"/>
      <c r="WYR43" s="135"/>
      <c r="WYS43" s="135"/>
      <c r="WYT43" s="135"/>
      <c r="WYU43" s="135"/>
      <c r="WYV43" s="135"/>
      <c r="WYW43" s="135"/>
      <c r="WYX43" s="135"/>
      <c r="WYY43" s="135"/>
      <c r="WYZ43" s="135"/>
      <c r="WZA43" s="135"/>
      <c r="WZB43" s="135"/>
      <c r="WZC43" s="135"/>
      <c r="WZD43" s="135"/>
      <c r="WZE43" s="135"/>
      <c r="WZF43" s="135"/>
      <c r="WZG43" s="135"/>
      <c r="WZH43" s="135"/>
      <c r="WZI43" s="135"/>
      <c r="WZJ43" s="135"/>
      <c r="WZK43" s="135"/>
      <c r="WZL43" s="135"/>
      <c r="WZM43" s="135"/>
      <c r="WZN43" s="135"/>
      <c r="WZO43" s="135"/>
      <c r="WZP43" s="135"/>
      <c r="WZQ43" s="135"/>
      <c r="WZR43" s="135"/>
      <c r="WZS43" s="135"/>
      <c r="WZT43" s="135"/>
      <c r="WZU43" s="135"/>
      <c r="WZV43" s="135"/>
      <c r="WZW43" s="135"/>
      <c r="WZX43" s="135"/>
      <c r="WZY43" s="135"/>
      <c r="WZZ43" s="135"/>
      <c r="XAA43" s="135"/>
      <c r="XAB43" s="135"/>
      <c r="XAC43" s="135"/>
      <c r="XAD43" s="135"/>
      <c r="XAE43" s="135"/>
      <c r="XAF43" s="135"/>
      <c r="XAG43" s="135"/>
      <c r="XAH43" s="135"/>
      <c r="XAI43" s="135"/>
      <c r="XAJ43" s="135"/>
      <c r="XAK43" s="135"/>
      <c r="XAL43" s="135"/>
      <c r="XAM43" s="135"/>
      <c r="XAN43" s="135"/>
      <c r="XAO43" s="135"/>
      <c r="XAP43" s="135"/>
      <c r="XAQ43" s="135"/>
      <c r="XAR43" s="135"/>
      <c r="XAS43" s="135"/>
      <c r="XAT43" s="135"/>
      <c r="XAU43" s="135"/>
      <c r="XAV43" s="135"/>
      <c r="XAW43" s="135"/>
      <c r="XAX43" s="135"/>
      <c r="XAY43" s="135"/>
      <c r="XAZ43" s="135"/>
      <c r="XBA43" s="135"/>
      <c r="XBB43" s="135"/>
      <c r="XBC43" s="135"/>
      <c r="XBD43" s="135"/>
      <c r="XBE43" s="135"/>
      <c r="XBF43" s="135"/>
      <c r="XBG43" s="135"/>
      <c r="XBH43" s="135"/>
      <c r="XBI43" s="135"/>
      <c r="XBJ43" s="135"/>
    </row>
    <row r="44" spans="1:16286">
      <c r="A44" s="2"/>
      <c r="B44" s="152"/>
      <c r="C44" s="113" t="s">
        <v>16</v>
      </c>
      <c r="D44" s="114"/>
      <c r="E44" s="464"/>
      <c r="F44" s="88"/>
      <c r="G44" s="464"/>
      <c r="H44" s="88"/>
      <c r="I44" s="464"/>
      <c r="J44" s="88"/>
      <c r="K44" s="464"/>
      <c r="L44" s="88"/>
      <c r="M44" s="464"/>
      <c r="N44" s="88"/>
      <c r="O44" s="464"/>
      <c r="P44" s="88"/>
      <c r="Q44" s="478"/>
      <c r="R44" s="63"/>
      <c r="S44" s="464"/>
      <c r="T44" s="88"/>
      <c r="U44" s="464"/>
      <c r="V44" s="88"/>
      <c r="W44" s="464"/>
      <c r="X44" s="88"/>
      <c r="Y44" s="464"/>
      <c r="Z44" s="88"/>
      <c r="AA44" s="464"/>
      <c r="AB44" s="118"/>
      <c r="AC44" s="464"/>
      <c r="AD44" s="118"/>
      <c r="AE44" s="464"/>
      <c r="AF44" s="118"/>
      <c r="AG44" s="464"/>
      <c r="AH44" s="118"/>
      <c r="AI44" s="464"/>
      <c r="AJ44" s="118"/>
      <c r="AK44" s="464"/>
      <c r="AL44" s="118"/>
      <c r="AM44" s="92" t="s">
        <v>3</v>
      </c>
      <c r="AN44" s="192"/>
      <c r="AO44" s="191"/>
      <c r="AP44" s="557"/>
      <c r="AQ44" s="40"/>
      <c r="AR44" s="88"/>
      <c r="AS44" s="40"/>
      <c r="AT44" s="88"/>
      <c r="AU44" s="40"/>
      <c r="AV44" s="88"/>
      <c r="AW44" s="40"/>
      <c r="AX44" s="88"/>
      <c r="AY44" s="40"/>
      <c r="AZ44" s="88"/>
      <c r="BA44" s="40"/>
      <c r="BB44" s="88"/>
      <c r="BC44" s="40"/>
      <c r="BD44" s="88"/>
      <c r="BE44" s="40"/>
      <c r="BF44" s="88"/>
      <c r="BG44" s="40"/>
      <c r="BH44" s="88"/>
      <c r="BI44" s="92" t="s">
        <v>3</v>
      </c>
      <c r="BJ44" s="192"/>
      <c r="BL44" s="87"/>
      <c r="BM44" s="88"/>
      <c r="BN44" s="87"/>
      <c r="BO44" s="88"/>
      <c r="BP44" s="87"/>
      <c r="BQ44" s="88"/>
      <c r="BR44" s="87"/>
      <c r="BS44" s="88"/>
      <c r="BT44" s="87"/>
      <c r="BU44" s="88"/>
      <c r="BV44" s="92" t="s">
        <v>3</v>
      </c>
      <c r="BW44" s="213"/>
      <c r="BX44" s="191"/>
      <c r="BY44" s="894" t="s">
        <v>152</v>
      </c>
      <c r="BZ44" s="894"/>
      <c r="CA44" s="894"/>
      <c r="CB44" s="557"/>
      <c r="CC44" s="187"/>
      <c r="CD44" s="191"/>
      <c r="CE44" s="40"/>
      <c r="CF44" s="88"/>
      <c r="CG44" s="88"/>
      <c r="CH44" s="88"/>
      <c r="CI44" s="88"/>
      <c r="CJ44" s="88"/>
      <c r="CK44" s="88"/>
      <c r="CL44" s="88"/>
      <c r="CM44" s="88"/>
      <c r="CN44" s="88"/>
      <c r="CO44" s="88"/>
      <c r="CP44" s="88"/>
      <c r="CQ44" s="88"/>
      <c r="CR44" s="88"/>
      <c r="CS44" s="92" t="s">
        <v>3</v>
      </c>
      <c r="CT44" s="213"/>
      <c r="CU44" s="514"/>
      <c r="CV44" s="187"/>
      <c r="CW44" s="40"/>
      <c r="CX44" s="88"/>
      <c r="CY44" s="40"/>
      <c r="CZ44" s="88"/>
      <c r="DA44" s="40"/>
      <c r="DB44" s="88"/>
      <c r="DC44" s="40"/>
      <c r="DD44" s="88"/>
      <c r="DE44" s="40"/>
      <c r="DF44" s="118"/>
      <c r="DG44" s="40"/>
      <c r="DH44" s="118"/>
      <c r="DI44" s="40"/>
      <c r="DJ44" s="118"/>
      <c r="DK44" s="40"/>
      <c r="DL44" s="118"/>
      <c r="DM44" s="40"/>
      <c r="DN44" s="118"/>
      <c r="DO44" s="40"/>
      <c r="DP44" s="118"/>
      <c r="DQ44" s="40"/>
      <c r="DR44" s="118"/>
      <c r="DS44" s="40"/>
      <c r="DT44" s="118"/>
      <c r="DU44" s="92" t="s">
        <v>3</v>
      </c>
      <c r="DV44" s="213"/>
      <c r="DW44" s="191"/>
      <c r="DX44" s="191"/>
      <c r="DY44" s="40"/>
      <c r="DZ44" s="88"/>
      <c r="EA44" s="118"/>
      <c r="EB44" s="88"/>
      <c r="EC44" s="40"/>
      <c r="ED44" s="88"/>
      <c r="EE44" s="40"/>
      <c r="EF44" s="88"/>
      <c r="EG44" s="40"/>
      <c r="EH44" s="88"/>
      <c r="EI44" s="40"/>
      <c r="EJ44" s="88"/>
      <c r="EK44" s="40"/>
      <c r="EL44" s="88"/>
      <c r="EM44" s="40"/>
      <c r="EN44" s="88"/>
      <c r="EO44" s="40"/>
      <c r="EP44" s="88"/>
      <c r="EQ44" s="40"/>
      <c r="ER44" s="88"/>
      <c r="ES44" s="40"/>
      <c r="ET44" s="88"/>
      <c r="EU44" s="63"/>
      <c r="EV44" s="63"/>
      <c r="EW44" s="63"/>
      <c r="EX44" s="63"/>
      <c r="EY44" s="92" t="s">
        <v>3</v>
      </c>
      <c r="EZ44" s="213"/>
      <c r="FA44" s="191"/>
      <c r="FB44" s="894" t="s">
        <v>163</v>
      </c>
      <c r="FC44" s="894"/>
      <c r="FD44" s="894"/>
      <c r="FE44" s="191"/>
      <c r="FF44" s="318"/>
      <c r="FG44" s="40"/>
      <c r="FH44" s="88"/>
      <c r="FI44" s="40"/>
      <c r="FJ44" s="88"/>
      <c r="FK44" s="40"/>
      <c r="FL44" s="88"/>
      <c r="FM44" s="40"/>
      <c r="FN44" s="88"/>
      <c r="FO44" s="92" t="s">
        <v>3</v>
      </c>
      <c r="FP44" s="213"/>
      <c r="FQ44" s="191"/>
      <c r="FR44" s="40"/>
      <c r="FS44" s="88"/>
      <c r="FT44" s="40"/>
      <c r="FU44" s="88"/>
      <c r="FV44" s="40"/>
      <c r="FW44" s="88"/>
      <c r="FX44" s="40"/>
      <c r="FY44" s="88"/>
      <c r="FZ44" s="40"/>
      <c r="GA44" s="88"/>
      <c r="GB44" s="40"/>
      <c r="GC44" s="88"/>
      <c r="GD44" s="40"/>
      <c r="GE44" s="88"/>
      <c r="GF44" s="40"/>
      <c r="GG44" s="88"/>
      <c r="GH44" s="92" t="s">
        <v>3</v>
      </c>
      <c r="GI44" s="213"/>
      <c r="GJ44" s="514"/>
      <c r="GK44" s="191"/>
      <c r="GL44" s="40"/>
      <c r="GM44" s="88"/>
      <c r="GN44" s="40"/>
      <c r="GO44" s="88"/>
      <c r="GP44" s="40"/>
      <c r="GQ44" s="223"/>
      <c r="GR44" s="118"/>
      <c r="GS44" s="223"/>
      <c r="GT44" s="118"/>
      <c r="GU44" s="223"/>
      <c r="GV44" s="118"/>
      <c r="GW44" s="223"/>
      <c r="GX44" s="118"/>
      <c r="GY44" s="223"/>
      <c r="GZ44" s="92" t="s">
        <v>3</v>
      </c>
      <c r="HA44" s="213"/>
      <c r="HB44" s="557"/>
      <c r="HC44" s="191"/>
      <c r="HD44" s="40"/>
      <c r="HE44" s="88"/>
      <c r="HF44" s="40"/>
      <c r="HG44" s="88"/>
      <c r="HH44" s="40"/>
      <c r="HI44" s="88"/>
      <c r="HJ44" s="40"/>
      <c r="HK44" s="88"/>
      <c r="HL44" s="40"/>
      <c r="HM44" s="88"/>
      <c r="HN44" s="40"/>
      <c r="HO44" s="88"/>
      <c r="HP44" s="40"/>
      <c r="HQ44" s="88"/>
      <c r="HR44" s="92" t="s">
        <v>3</v>
      </c>
      <c r="HS44" s="213"/>
      <c r="HT44" s="191"/>
      <c r="HU44" s="240"/>
      <c r="HV44" s="240" t="s">
        <v>164</v>
      </c>
      <c r="HW44" s="240"/>
      <c r="HX44" s="191"/>
      <c r="HY44" s="752"/>
      <c r="HZ44" s="752" t="s">
        <v>177</v>
      </c>
      <c r="IA44" s="752"/>
      <c r="IB44" s="557"/>
      <c r="IC44" s="240"/>
      <c r="ID44" s="240" t="s">
        <v>153</v>
      </c>
      <c r="IE44" s="240"/>
      <c r="IF44" s="191"/>
      <c r="IG44" s="638"/>
      <c r="IH44" s="240" t="s">
        <v>154</v>
      </c>
      <c r="II44" s="240"/>
      <c r="IJ44" s="191"/>
      <c r="IK44" s="191"/>
      <c r="IL44" s="191"/>
      <c r="IM44" s="87"/>
      <c r="IN44" s="88"/>
      <c r="IO44" s="87"/>
      <c r="IP44" s="88"/>
      <c r="IQ44" s="87"/>
      <c r="IR44" s="88"/>
      <c r="IS44" s="87"/>
      <c r="IT44" s="88"/>
      <c r="IU44" s="87"/>
      <c r="IV44" s="88"/>
      <c r="IW44" s="87"/>
      <c r="IX44" s="88"/>
      <c r="IY44" s="87"/>
      <c r="IZ44" s="88"/>
      <c r="JA44" s="87"/>
      <c r="JB44" s="88"/>
      <c r="JC44" s="87"/>
      <c r="JD44" s="88"/>
      <c r="JE44" s="92" t="s">
        <v>3</v>
      </c>
      <c r="JF44" s="240"/>
      <c r="JG44" s="191"/>
      <c r="JH44" s="191"/>
      <c r="JI44" s="87"/>
      <c r="JJ44" s="88"/>
      <c r="JK44" s="87"/>
      <c r="JL44" s="88"/>
      <c r="JM44" s="87"/>
      <c r="JN44" s="88"/>
      <c r="JO44" s="87"/>
      <c r="JP44" s="88"/>
      <c r="JQ44" s="87"/>
      <c r="JR44" s="88"/>
      <c r="JS44" s="87"/>
      <c r="JT44" s="88"/>
      <c r="JU44" s="87"/>
      <c r="JV44" s="88"/>
      <c r="JW44" s="92" t="s">
        <v>3</v>
      </c>
      <c r="JX44" s="240"/>
      <c r="JY44" s="191"/>
      <c r="JZ44" s="191"/>
      <c r="KA44" s="87"/>
      <c r="KB44" s="88"/>
      <c r="KC44" s="87"/>
      <c r="KD44" s="88"/>
      <c r="KE44" s="87"/>
      <c r="KF44" s="88"/>
      <c r="KG44" s="87"/>
      <c r="KH44" s="88"/>
      <c r="KI44" s="87"/>
      <c r="KJ44" s="88"/>
      <c r="KK44" s="87"/>
      <c r="KL44" s="88"/>
      <c r="KM44" s="87"/>
      <c r="KN44" s="88"/>
      <c r="KO44" s="87"/>
      <c r="KP44" s="88"/>
      <c r="KQ44" s="87"/>
      <c r="KR44" s="88"/>
      <c r="KS44" s="87"/>
      <c r="KT44" s="88"/>
      <c r="KU44" s="87"/>
      <c r="KV44" s="88"/>
      <c r="KW44" s="87"/>
      <c r="KX44" s="88"/>
      <c r="KY44" s="87"/>
      <c r="KZ44" s="88"/>
      <c r="LA44" s="87"/>
      <c r="LB44" s="88"/>
      <c r="LC44" s="87"/>
      <c r="LD44" s="88"/>
      <c r="LE44" s="87"/>
      <c r="LF44" s="88"/>
      <c r="LG44" s="92" t="s">
        <v>3</v>
      </c>
      <c r="LH44" s="240"/>
      <c r="LI44" s="191"/>
      <c r="LJ44" s="191"/>
      <c r="LK44" s="87"/>
      <c r="LL44" s="88"/>
      <c r="LM44" s="87"/>
      <c r="LN44" s="88"/>
      <c r="LO44" s="87"/>
      <c r="LP44" s="88"/>
      <c r="LQ44" s="87"/>
      <c r="LR44" s="88"/>
      <c r="LS44" s="87"/>
      <c r="LT44" s="88"/>
      <c r="LU44" s="87"/>
      <c r="LV44" s="88"/>
      <c r="LW44" s="87"/>
      <c r="LX44" s="88"/>
      <c r="LY44" s="87"/>
      <c r="LZ44" s="88"/>
      <c r="MA44" s="87"/>
      <c r="MB44" s="88"/>
      <c r="MC44" s="87"/>
      <c r="MD44" s="88"/>
      <c r="ME44" s="87"/>
      <c r="MF44" s="88"/>
      <c r="MG44" s="87"/>
      <c r="MH44" s="88"/>
      <c r="MI44" s="87"/>
      <c r="MJ44" s="88"/>
      <c r="MK44" s="87"/>
      <c r="ML44" s="88"/>
      <c r="MM44" s="92" t="s">
        <v>3</v>
      </c>
      <c r="MN44" s="240"/>
      <c r="MO44" s="191"/>
      <c r="MP44" s="191"/>
      <c r="MQ44" s="87"/>
      <c r="MR44" s="88"/>
      <c r="MS44" s="87"/>
      <c r="MT44" s="88"/>
      <c r="MU44" s="87"/>
      <c r="MV44" s="88"/>
      <c r="MW44" s="87"/>
      <c r="MX44" s="88"/>
      <c r="MY44" s="87"/>
      <c r="MZ44" s="88"/>
      <c r="NA44" s="87"/>
      <c r="NB44" s="88"/>
      <c r="NC44" s="87"/>
      <c r="ND44" s="88"/>
      <c r="NE44" s="87"/>
      <c r="NF44" s="88"/>
      <c r="NG44" s="87"/>
      <c r="NH44" s="88"/>
      <c r="NI44" s="87"/>
      <c r="NJ44" s="88"/>
      <c r="NK44" s="87"/>
      <c r="NL44" s="88"/>
      <c r="NM44" s="87"/>
      <c r="NN44" s="88"/>
      <c r="NO44" s="87"/>
      <c r="NP44" s="88"/>
      <c r="NQ44" s="87"/>
      <c r="NR44" s="88"/>
      <c r="NS44" s="92" t="s">
        <v>3</v>
      </c>
      <c r="NT44" s="240"/>
      <c r="NU44" s="557"/>
      <c r="NV44" s="191"/>
      <c r="NW44" s="464"/>
      <c r="NX44" s="88"/>
      <c r="NY44" s="464"/>
      <c r="NZ44" s="88"/>
      <c r="OA44" s="464"/>
      <c r="OB44" s="88"/>
      <c r="OC44" s="464"/>
      <c r="OD44" s="88"/>
      <c r="OE44" s="464"/>
      <c r="OF44" s="88"/>
      <c r="OG44" s="464"/>
      <c r="OH44" s="88"/>
      <c r="OI44" s="573"/>
      <c r="OJ44" s="88"/>
      <c r="OK44" s="478"/>
      <c r="OL44" s="552"/>
      <c r="OM44" s="573"/>
      <c r="ON44" s="467"/>
      <c r="OO44" s="478"/>
      <c r="OP44" s="572"/>
      <c r="OQ44" s="478"/>
      <c r="OR44" s="572"/>
      <c r="OS44" s="478"/>
      <c r="OT44" s="572"/>
      <c r="OU44" s="478"/>
      <c r="OV44" s="572"/>
      <c r="OW44" s="573"/>
      <c r="OX44" s="467"/>
      <c r="OY44" s="467"/>
      <c r="OZ44" s="467"/>
      <c r="PA44" s="478"/>
      <c r="PB44" s="572"/>
      <c r="PC44" s="478"/>
      <c r="PD44" s="572"/>
      <c r="PE44" s="478"/>
      <c r="PF44" s="572"/>
      <c r="PG44" s="467"/>
      <c r="PH44" s="467"/>
      <c r="PI44" s="573"/>
      <c r="PJ44" s="467"/>
      <c r="PK44" s="478"/>
      <c r="PL44" s="572"/>
      <c r="PM44" s="478"/>
      <c r="PN44" s="572"/>
      <c r="PO44" s="478"/>
      <c r="PP44" s="572"/>
      <c r="PQ44" s="478"/>
      <c r="PR44" s="572"/>
      <c r="PS44" s="573"/>
      <c r="PT44" s="467"/>
      <c r="PU44" s="467"/>
      <c r="PV44" s="467"/>
      <c r="PW44" s="478"/>
      <c r="PX44" s="572"/>
      <c r="PY44" s="92" t="s">
        <v>3</v>
      </c>
      <c r="PZ44" s="240"/>
      <c r="QA44" s="532"/>
      <c r="QB44" s="63"/>
      <c r="QC44" s="63"/>
      <c r="QD44" s="63"/>
      <c r="QE44" s="63"/>
      <c r="QF44" s="63"/>
      <c r="QG44" s="63"/>
      <c r="QH44" s="63"/>
      <c r="QI44" s="63"/>
      <c r="QJ44" s="63"/>
      <c r="QK44" s="63"/>
      <c r="QL44" s="63"/>
      <c r="QM44" s="63"/>
      <c r="QN44" s="92" t="s">
        <v>3</v>
      </c>
      <c r="QO44" s="240"/>
      <c r="QP44" s="514"/>
      <c r="QQ44" s="191"/>
      <c r="QR44" s="87"/>
      <c r="QS44" s="88"/>
      <c r="QT44" s="87"/>
      <c r="QU44" s="88"/>
      <c r="QV44" s="87"/>
      <c r="QW44" s="88"/>
      <c r="QX44" s="87"/>
      <c r="QY44" s="88"/>
      <c r="QZ44" s="87"/>
      <c r="RA44" s="88"/>
      <c r="RB44" s="87"/>
      <c r="RC44" s="88"/>
      <c r="RD44" s="87"/>
      <c r="RE44" s="88"/>
      <c r="RF44" s="87"/>
      <c r="RG44" s="88"/>
      <c r="RH44" s="87"/>
      <c r="RI44" s="88"/>
      <c r="RJ44" s="87"/>
      <c r="RK44" s="88"/>
      <c r="RL44" s="87"/>
      <c r="RM44" s="88"/>
      <c r="RN44" s="87"/>
      <c r="RO44" s="88"/>
      <c r="RP44" s="92" t="s">
        <v>3</v>
      </c>
      <c r="RQ44" s="213"/>
      <c r="RR44" s="514"/>
      <c r="RS44" s="191"/>
      <c r="RT44" s="639"/>
      <c r="RU44" s="240" t="s">
        <v>157</v>
      </c>
      <c r="RV44" s="240"/>
      <c r="RW44" s="191"/>
      <c r="RX44" s="639"/>
      <c r="RY44" s="240" t="s">
        <v>158</v>
      </c>
      <c r="RZ44" s="240"/>
      <c r="SA44" s="191"/>
      <c r="SB44" s="639"/>
      <c r="SC44" s="240" t="s">
        <v>159</v>
      </c>
      <c r="SD44" s="240"/>
      <c r="SE44" s="557"/>
      <c r="SF44" s="191"/>
      <c r="SG44" s="87"/>
      <c r="SH44" s="88"/>
      <c r="SI44" s="87"/>
      <c r="SJ44" s="88"/>
      <c r="SK44" s="87"/>
      <c r="SL44" s="88"/>
      <c r="SM44" s="87"/>
      <c r="SN44" s="88"/>
      <c r="SO44" s="87"/>
      <c r="SP44" s="88"/>
      <c r="SQ44" s="87"/>
      <c r="SR44" s="88"/>
      <c r="SS44" s="87"/>
      <c r="ST44" s="88"/>
      <c r="SU44" s="92" t="s">
        <v>3</v>
      </c>
      <c r="SV44" s="213"/>
      <c r="SW44" s="191"/>
      <c r="SX44" s="87"/>
      <c r="SY44" s="88"/>
      <c r="SZ44" s="87"/>
      <c r="TA44" s="88"/>
      <c r="TB44" s="87"/>
      <c r="TC44" s="88"/>
      <c r="TD44" s="87"/>
      <c r="TE44" s="88"/>
      <c r="TF44" s="87"/>
      <c r="TG44" s="88"/>
      <c r="TH44" s="87"/>
      <c r="TI44" s="88"/>
      <c r="TJ44" s="87"/>
      <c r="TK44" s="88"/>
      <c r="TL44" s="92" t="s">
        <v>3</v>
      </c>
      <c r="TM44" s="704"/>
      <c r="TN44" s="557"/>
      <c r="TO44" s="557"/>
      <c r="TP44" s="87"/>
      <c r="TQ44" s="88"/>
      <c r="TR44" s="87"/>
      <c r="TS44" s="88"/>
      <c r="TT44" s="87"/>
      <c r="TU44" s="88"/>
      <c r="TV44" s="87"/>
      <c r="TW44" s="88"/>
      <c r="TX44" s="87"/>
      <c r="TY44" s="88"/>
      <c r="TZ44" s="87"/>
      <c r="UA44" s="88"/>
      <c r="UB44" s="87"/>
      <c r="UC44" s="88"/>
      <c r="UD44" s="92" t="s">
        <v>3</v>
      </c>
      <c r="UE44" s="213"/>
      <c r="UF44" s="557"/>
      <c r="UG44" s="557"/>
      <c r="UH44" s="638"/>
      <c r="UI44" s="758" t="s">
        <v>155</v>
      </c>
      <c r="UJ44" s="758"/>
      <c r="UK44" s="557"/>
      <c r="UL44" s="638"/>
      <c r="UM44" s="758" t="s">
        <v>155</v>
      </c>
      <c r="UN44" s="758"/>
      <c r="UO44" s="191"/>
      <c r="UP44" s="638"/>
      <c r="UQ44" s="240" t="s">
        <v>155</v>
      </c>
      <c r="UR44" s="240"/>
      <c r="US44" s="557"/>
      <c r="UT44" s="191"/>
      <c r="UU44" s="638"/>
      <c r="UV44" s="240" t="s">
        <v>160</v>
      </c>
      <c r="UW44" s="240"/>
      <c r="UX44" s="191"/>
      <c r="UY44" s="638"/>
      <c r="UZ44" s="240" t="s">
        <v>161</v>
      </c>
      <c r="VA44" s="240"/>
      <c r="VB44" s="191"/>
      <c r="VC44" s="894" t="s">
        <v>162</v>
      </c>
      <c r="VD44" s="894"/>
      <c r="VE44" s="894"/>
      <c r="VF44" s="156"/>
      <c r="VG44" s="135"/>
      <c r="VH44" s="135"/>
      <c r="VI44" s="135"/>
      <c r="VJ44" s="135"/>
      <c r="VK44" s="135"/>
      <c r="VL44" s="135"/>
      <c r="VM44" s="135"/>
      <c r="VN44" s="135"/>
      <c r="VO44" s="135"/>
      <c r="VP44" s="135"/>
      <c r="VQ44" s="135"/>
      <c r="VR44" s="135"/>
      <c r="VS44" s="135"/>
      <c r="VT44" s="135"/>
      <c r="VU44" s="135"/>
      <c r="VV44" s="135"/>
      <c r="VW44" s="135"/>
      <c r="VX44" s="135"/>
      <c r="VY44" s="135"/>
      <c r="VZ44" s="135"/>
      <c r="WA44" s="135"/>
      <c r="WB44" s="135"/>
      <c r="WC44" s="135"/>
      <c r="WD44" s="135"/>
      <c r="WE44" s="135"/>
      <c r="WF44" s="135"/>
      <c r="WG44" s="135"/>
      <c r="WH44" s="135"/>
      <c r="WI44" s="135"/>
      <c r="WJ44" s="135"/>
      <c r="WK44" s="135"/>
      <c r="WL44" s="135"/>
      <c r="WM44" s="135"/>
      <c r="WN44" s="135"/>
      <c r="WO44" s="135"/>
      <c r="WP44" s="135"/>
      <c r="WQ44" s="135"/>
      <c r="WR44" s="135"/>
      <c r="WS44" s="135"/>
      <c r="WT44" s="135"/>
      <c r="WU44" s="135"/>
      <c r="WV44" s="135"/>
      <c r="WW44" s="135"/>
      <c r="WX44" s="135"/>
      <c r="WY44" s="135"/>
      <c r="WZ44" s="135"/>
      <c r="XA44" s="135"/>
      <c r="XB44" s="135"/>
      <c r="XC44" s="135"/>
      <c r="XD44" s="135"/>
      <c r="XE44" s="135"/>
      <c r="XF44" s="135"/>
      <c r="XG44" s="135"/>
      <c r="XH44" s="135"/>
      <c r="XI44" s="135"/>
      <c r="XJ44" s="135"/>
      <c r="XK44" s="135"/>
      <c r="XL44" s="135"/>
      <c r="XM44" s="135"/>
      <c r="XN44" s="135"/>
      <c r="XO44" s="135"/>
      <c r="XP44" s="135"/>
      <c r="XQ44" s="135"/>
      <c r="XR44" s="135"/>
      <c r="XS44" s="135"/>
      <c r="XT44" s="135"/>
      <c r="XU44" s="135"/>
      <c r="XV44" s="135"/>
      <c r="XW44" s="135"/>
      <c r="XX44" s="135"/>
      <c r="XY44" s="135"/>
      <c r="XZ44" s="135"/>
      <c r="YA44" s="135"/>
      <c r="YB44" s="135"/>
      <c r="YC44" s="135"/>
      <c r="YD44" s="135"/>
      <c r="YE44" s="135"/>
      <c r="YF44" s="135"/>
      <c r="YG44" s="135"/>
      <c r="YH44" s="135"/>
      <c r="YI44" s="135"/>
      <c r="YJ44" s="135"/>
      <c r="YK44" s="135"/>
      <c r="YL44" s="135"/>
      <c r="YM44" s="135"/>
      <c r="YN44" s="135"/>
      <c r="YO44" s="135"/>
      <c r="YP44" s="135"/>
      <c r="YQ44" s="135"/>
      <c r="YR44" s="135"/>
      <c r="YS44" s="135"/>
      <c r="YT44" s="135"/>
      <c r="YU44" s="135"/>
      <c r="YV44" s="135"/>
      <c r="YW44" s="135"/>
      <c r="YX44" s="135"/>
      <c r="YY44" s="135"/>
      <c r="YZ44" s="135"/>
      <c r="ZA44" s="135"/>
      <c r="ZB44" s="135"/>
      <c r="ZC44" s="135"/>
      <c r="ZD44" s="135"/>
      <c r="ZE44" s="135"/>
      <c r="ZF44" s="135"/>
      <c r="ZG44" s="135"/>
      <c r="ZH44" s="135"/>
      <c r="ZI44" s="135"/>
      <c r="ZJ44" s="135"/>
      <c r="ZK44" s="135"/>
      <c r="ZL44" s="135"/>
      <c r="ZM44" s="135"/>
      <c r="ZN44" s="135"/>
      <c r="ZO44" s="135"/>
      <c r="ZP44" s="135"/>
      <c r="ZQ44" s="135"/>
      <c r="ZR44" s="135"/>
      <c r="ZS44" s="135"/>
      <c r="ZT44" s="135"/>
      <c r="ZU44" s="135"/>
      <c r="ZV44" s="135"/>
      <c r="ZW44" s="135"/>
      <c r="ZX44" s="135"/>
      <c r="ZY44" s="135"/>
      <c r="ZZ44" s="135"/>
      <c r="AAA44" s="135"/>
      <c r="AAB44" s="135"/>
      <c r="AAC44" s="135"/>
      <c r="AAD44" s="135"/>
      <c r="AAE44" s="135"/>
      <c r="AAF44" s="135"/>
      <c r="AAG44" s="135"/>
      <c r="AAH44" s="135"/>
      <c r="AAI44" s="135"/>
      <c r="AAJ44" s="135"/>
      <c r="AAK44" s="135"/>
      <c r="AAL44" s="135"/>
      <c r="AAM44" s="135"/>
      <c r="AAN44" s="135"/>
      <c r="AAO44" s="135"/>
      <c r="AAP44" s="135"/>
      <c r="AAQ44" s="135"/>
      <c r="AAR44" s="135"/>
      <c r="AAS44" s="135"/>
      <c r="AAT44" s="135"/>
      <c r="AAU44" s="135"/>
      <c r="AAV44" s="135"/>
      <c r="AAW44" s="135"/>
      <c r="AAX44" s="135"/>
      <c r="AAY44" s="135"/>
      <c r="AAZ44" s="135"/>
      <c r="ABA44" s="135"/>
      <c r="ABB44" s="135"/>
      <c r="ABC44" s="135"/>
      <c r="ABD44" s="135"/>
      <c r="ABE44" s="135"/>
      <c r="ABF44" s="135"/>
      <c r="ABG44" s="135"/>
      <c r="ABH44" s="135"/>
      <c r="ABI44" s="135"/>
      <c r="ABJ44" s="135"/>
      <c r="ABK44" s="135"/>
      <c r="ABL44" s="135"/>
      <c r="ABM44" s="135"/>
      <c r="ABN44" s="135"/>
      <c r="ABO44" s="135"/>
      <c r="ABP44" s="135"/>
      <c r="ABQ44" s="135"/>
      <c r="ABR44" s="135"/>
      <c r="ABS44" s="135"/>
      <c r="ABT44" s="135"/>
      <c r="ABU44" s="135"/>
      <c r="ABV44" s="135"/>
      <c r="ABW44" s="135"/>
      <c r="ABX44" s="135"/>
      <c r="ABY44" s="135"/>
      <c r="ABZ44" s="135"/>
      <c r="ACA44" s="135"/>
      <c r="ACB44" s="135"/>
      <c r="ACC44" s="135"/>
      <c r="ACD44" s="135"/>
      <c r="ACE44" s="135"/>
      <c r="ACF44" s="135"/>
      <c r="ACG44" s="135"/>
      <c r="ACH44" s="135"/>
      <c r="ACI44" s="135"/>
      <c r="ACJ44" s="135"/>
      <c r="ACK44" s="135"/>
      <c r="ACL44" s="135"/>
      <c r="ACM44" s="135"/>
      <c r="ACN44" s="135"/>
      <c r="ACO44" s="135"/>
      <c r="ACP44" s="135"/>
      <c r="ACQ44" s="135"/>
      <c r="ACR44" s="135"/>
      <c r="ACS44" s="135"/>
      <c r="ACT44" s="135"/>
      <c r="ACU44" s="135"/>
      <c r="ACV44" s="135"/>
      <c r="ACW44" s="135"/>
      <c r="ACX44" s="135"/>
      <c r="ACY44" s="135"/>
      <c r="ACZ44" s="135"/>
      <c r="ADA44" s="135"/>
      <c r="ADB44" s="135"/>
      <c r="ADC44" s="135"/>
      <c r="ADD44" s="135"/>
      <c r="ADE44" s="135"/>
      <c r="ADF44" s="135"/>
      <c r="ADG44" s="135"/>
      <c r="ADH44" s="135"/>
      <c r="ADI44" s="135"/>
      <c r="ADJ44" s="135"/>
      <c r="ADK44" s="135"/>
      <c r="ADL44" s="135"/>
      <c r="ADM44" s="135"/>
      <c r="ADN44" s="135"/>
      <c r="ADO44" s="135"/>
      <c r="ADP44" s="135"/>
      <c r="ADQ44" s="135"/>
      <c r="ADR44" s="135"/>
      <c r="ADS44" s="135"/>
      <c r="ADT44" s="135"/>
      <c r="ADU44" s="135"/>
      <c r="ADV44" s="135"/>
      <c r="ADW44" s="135"/>
      <c r="ADX44" s="135"/>
      <c r="ADY44" s="135"/>
      <c r="ADZ44" s="135"/>
      <c r="AEA44" s="135"/>
      <c r="AEB44" s="135"/>
      <c r="AEC44" s="135"/>
      <c r="AED44" s="135"/>
      <c r="AEE44" s="135"/>
      <c r="AEF44" s="135"/>
      <c r="AEG44" s="135"/>
      <c r="AEH44" s="135"/>
      <c r="AEI44" s="135"/>
      <c r="AEJ44" s="135"/>
      <c r="AEK44" s="135"/>
      <c r="AEL44" s="135"/>
      <c r="AEM44" s="135"/>
      <c r="AEN44" s="135"/>
      <c r="AEO44" s="135"/>
      <c r="AEP44" s="135"/>
      <c r="AEQ44" s="135"/>
      <c r="AER44" s="135"/>
      <c r="AES44" s="135"/>
      <c r="AET44" s="135"/>
      <c r="AEU44" s="135"/>
      <c r="AEV44" s="135"/>
      <c r="AEW44" s="135"/>
      <c r="AEX44" s="135"/>
      <c r="AEY44" s="135"/>
      <c r="AEZ44" s="135"/>
      <c r="AFA44" s="135"/>
      <c r="AFB44" s="135"/>
      <c r="AFC44" s="135"/>
      <c r="AFD44" s="135"/>
      <c r="AFE44" s="135"/>
      <c r="AFF44" s="135"/>
      <c r="AFG44" s="135"/>
      <c r="AFH44" s="135"/>
      <c r="AFI44" s="135"/>
      <c r="AFJ44" s="135"/>
      <c r="AFK44" s="135"/>
      <c r="AFL44" s="135"/>
      <c r="AFM44" s="135"/>
      <c r="AFN44" s="135"/>
      <c r="AFO44" s="135"/>
      <c r="AFP44" s="135"/>
      <c r="AFQ44" s="135"/>
      <c r="AFR44" s="135"/>
      <c r="AFS44" s="135"/>
      <c r="AFT44" s="135"/>
      <c r="AFU44" s="135"/>
      <c r="AFV44" s="135"/>
      <c r="AFW44" s="135"/>
      <c r="AFX44" s="135"/>
      <c r="AFY44" s="135"/>
      <c r="AFZ44" s="135"/>
      <c r="AGA44" s="135"/>
      <c r="AGB44" s="135"/>
      <c r="AGC44" s="135"/>
      <c r="AGD44" s="135"/>
      <c r="AGE44" s="135"/>
      <c r="AGF44" s="135"/>
      <c r="AGG44" s="135"/>
      <c r="AGH44" s="135"/>
      <c r="AGI44" s="135"/>
      <c r="AGJ44" s="135"/>
      <c r="AGK44" s="135"/>
      <c r="AGL44" s="135"/>
      <c r="AGM44" s="135"/>
      <c r="AGN44" s="135"/>
      <c r="AGO44" s="135"/>
      <c r="AGP44" s="135"/>
      <c r="AGQ44" s="135"/>
      <c r="AGR44" s="135"/>
      <c r="AGS44" s="135"/>
      <c r="AGT44" s="135"/>
      <c r="AGU44" s="135"/>
      <c r="AGV44" s="135"/>
      <c r="AGW44" s="135"/>
      <c r="AGX44" s="135"/>
      <c r="AGY44" s="135"/>
      <c r="AGZ44" s="135"/>
      <c r="AHA44" s="135"/>
      <c r="AHB44" s="135"/>
      <c r="AHC44" s="135"/>
      <c r="AHD44" s="135"/>
      <c r="AHE44" s="135"/>
      <c r="AHF44" s="135"/>
      <c r="AHG44" s="135"/>
      <c r="AHH44" s="135"/>
      <c r="AHI44" s="135"/>
      <c r="AHJ44" s="135"/>
      <c r="AHK44" s="135"/>
      <c r="AHL44" s="135"/>
      <c r="AHM44" s="135"/>
      <c r="AHN44" s="135"/>
      <c r="AHO44" s="135"/>
      <c r="AHP44" s="135"/>
      <c r="AHQ44" s="135"/>
      <c r="AHR44" s="135"/>
      <c r="AHS44" s="135"/>
      <c r="AHT44" s="135"/>
      <c r="AHU44" s="135"/>
      <c r="AHV44" s="135"/>
      <c r="AHW44" s="135"/>
      <c r="AHX44" s="135"/>
      <c r="AHY44" s="135"/>
      <c r="AHZ44" s="135"/>
      <c r="AIA44" s="135"/>
      <c r="AIB44" s="135"/>
      <c r="AIC44" s="135"/>
      <c r="AID44" s="135"/>
      <c r="AIE44" s="135"/>
      <c r="AIF44" s="135"/>
      <c r="AIG44" s="135"/>
      <c r="AIH44" s="135"/>
      <c r="AII44" s="135"/>
      <c r="AIJ44" s="135"/>
      <c r="AIK44" s="135"/>
      <c r="AIL44" s="135"/>
      <c r="AIM44" s="135"/>
      <c r="AIN44" s="135"/>
      <c r="AIO44" s="135"/>
      <c r="AIP44" s="135"/>
      <c r="AIQ44" s="135"/>
      <c r="AIR44" s="135"/>
      <c r="AIS44" s="135"/>
      <c r="AIT44" s="135"/>
      <c r="AIU44" s="135"/>
      <c r="AIV44" s="135"/>
      <c r="AIW44" s="135"/>
      <c r="AIX44" s="135"/>
      <c r="AIY44" s="135"/>
      <c r="AIZ44" s="135"/>
      <c r="AJA44" s="135"/>
      <c r="AJB44" s="135"/>
      <c r="AJC44" s="135"/>
      <c r="AJD44" s="135"/>
      <c r="AJE44" s="135"/>
      <c r="AJF44" s="135"/>
      <c r="AJG44" s="135"/>
      <c r="AJH44" s="135"/>
      <c r="AJI44" s="135"/>
      <c r="AJJ44" s="135"/>
      <c r="AJK44" s="135"/>
      <c r="AJL44" s="135"/>
      <c r="AJM44" s="135"/>
      <c r="AJN44" s="135"/>
      <c r="AJO44" s="135"/>
      <c r="AJP44" s="135"/>
      <c r="AJQ44" s="135"/>
      <c r="AJR44" s="135"/>
      <c r="AJS44" s="135"/>
      <c r="AJT44" s="135"/>
      <c r="AJU44" s="135"/>
      <c r="AJV44" s="135"/>
      <c r="AJW44" s="135"/>
      <c r="AJX44" s="135"/>
      <c r="AJY44" s="135"/>
      <c r="AJZ44" s="135"/>
      <c r="AKA44" s="135"/>
      <c r="AKB44" s="135"/>
      <c r="AKC44" s="135"/>
      <c r="AKD44" s="135"/>
      <c r="AKE44" s="135"/>
      <c r="AKF44" s="135"/>
      <c r="AKG44" s="135"/>
      <c r="AKH44" s="135"/>
      <c r="AKI44" s="135"/>
      <c r="AKJ44" s="135"/>
      <c r="AKK44" s="135"/>
      <c r="AKL44" s="135"/>
      <c r="AKM44" s="135"/>
      <c r="AKN44" s="135"/>
      <c r="AKO44" s="135"/>
      <c r="AKP44" s="135"/>
      <c r="AKQ44" s="135"/>
      <c r="AKR44" s="135"/>
      <c r="AKS44" s="135"/>
      <c r="AKT44" s="135"/>
      <c r="AKU44" s="135"/>
      <c r="AKV44" s="135"/>
      <c r="AKW44" s="135"/>
      <c r="AKX44" s="135"/>
      <c r="AKY44" s="135"/>
      <c r="AKZ44" s="135"/>
      <c r="ALA44" s="135"/>
      <c r="ALB44" s="135"/>
      <c r="ALC44" s="135"/>
      <c r="ALD44" s="135"/>
      <c r="ALE44" s="135"/>
      <c r="ALF44" s="135"/>
      <c r="ALG44" s="135"/>
      <c r="ALH44" s="135"/>
      <c r="ALI44" s="135"/>
      <c r="ALJ44" s="135"/>
      <c r="ALK44" s="135"/>
      <c r="ALL44" s="135"/>
      <c r="ALM44" s="135"/>
      <c r="ALN44" s="135"/>
      <c r="ALO44" s="135"/>
      <c r="ALP44" s="135"/>
      <c r="ALQ44" s="135"/>
      <c r="ALR44" s="135"/>
      <c r="ALS44" s="135"/>
      <c r="ALT44" s="135"/>
      <c r="ALU44" s="135"/>
      <c r="ALV44" s="135"/>
      <c r="ALW44" s="135"/>
      <c r="ALX44" s="135"/>
      <c r="ALY44" s="135"/>
      <c r="ALZ44" s="135"/>
      <c r="AMA44" s="135"/>
      <c r="AMB44" s="135"/>
      <c r="AMC44" s="135"/>
      <c r="AMD44" s="135"/>
      <c r="AME44" s="135"/>
      <c r="AMF44" s="135"/>
      <c r="AMG44" s="135"/>
      <c r="AMH44" s="135"/>
      <c r="AMI44" s="135"/>
      <c r="AMJ44" s="135"/>
      <c r="AMK44" s="135"/>
      <c r="AML44" s="135"/>
      <c r="AMM44" s="135"/>
      <c r="AMN44" s="135"/>
      <c r="AMO44" s="135"/>
      <c r="AMP44" s="135"/>
      <c r="AMQ44" s="135"/>
      <c r="AMR44" s="135"/>
      <c r="AMS44" s="135"/>
      <c r="AMT44" s="135"/>
      <c r="AMU44" s="135"/>
      <c r="AMV44" s="135"/>
      <c r="AMW44" s="135"/>
      <c r="AMX44" s="135"/>
      <c r="AMY44" s="135"/>
      <c r="AMZ44" s="135"/>
      <c r="ANA44" s="135"/>
      <c r="ANB44" s="135"/>
      <c r="ANC44" s="135"/>
      <c r="AND44" s="135"/>
      <c r="ANE44" s="135"/>
      <c r="ANF44" s="135"/>
      <c r="ANG44" s="135"/>
      <c r="ANH44" s="135"/>
      <c r="ANI44" s="135"/>
      <c r="ANJ44" s="135"/>
      <c r="ANK44" s="135"/>
      <c r="ANL44" s="135"/>
      <c r="ANM44" s="135"/>
      <c r="ANN44" s="135"/>
      <c r="ANO44" s="135"/>
      <c r="ANP44" s="135"/>
      <c r="ANQ44" s="135"/>
      <c r="ANR44" s="135"/>
      <c r="ANS44" s="135"/>
      <c r="ANT44" s="135"/>
      <c r="ANU44" s="135"/>
      <c r="ANV44" s="135"/>
      <c r="ANW44" s="135"/>
      <c r="ANX44" s="135"/>
      <c r="ANY44" s="135"/>
      <c r="ANZ44" s="135"/>
      <c r="AOA44" s="135"/>
      <c r="AOB44" s="135"/>
      <c r="AOC44" s="135"/>
      <c r="AOD44" s="135"/>
      <c r="AOE44" s="135"/>
      <c r="AOF44" s="135"/>
      <c r="AOG44" s="135"/>
      <c r="AOH44" s="135"/>
      <c r="AOI44" s="135"/>
      <c r="AOJ44" s="135"/>
      <c r="AOK44" s="135"/>
      <c r="AOL44" s="135"/>
      <c r="AOM44" s="135"/>
      <c r="AON44" s="135"/>
      <c r="AOO44" s="135"/>
      <c r="AOP44" s="135"/>
      <c r="AOQ44" s="135"/>
      <c r="AOR44" s="135"/>
      <c r="AOS44" s="135"/>
      <c r="AOT44" s="135"/>
      <c r="AOU44" s="135"/>
      <c r="AOV44" s="135"/>
      <c r="AOW44" s="135"/>
      <c r="AOX44" s="135"/>
      <c r="AOY44" s="135"/>
      <c r="AOZ44" s="135"/>
      <c r="APA44" s="135"/>
      <c r="APB44" s="135"/>
      <c r="APC44" s="135"/>
      <c r="APD44" s="135"/>
      <c r="APE44" s="135"/>
      <c r="APF44" s="135"/>
      <c r="APG44" s="135"/>
      <c r="APH44" s="135"/>
      <c r="API44" s="135"/>
      <c r="APJ44" s="135"/>
      <c r="APK44" s="135"/>
      <c r="APL44" s="135"/>
      <c r="APM44" s="135"/>
      <c r="APN44" s="135"/>
      <c r="APO44" s="135"/>
      <c r="APP44" s="135"/>
      <c r="APQ44" s="135"/>
      <c r="APR44" s="135"/>
      <c r="APS44" s="135"/>
      <c r="APT44" s="135"/>
      <c r="APU44" s="135"/>
      <c r="APV44" s="135"/>
      <c r="APW44" s="135"/>
      <c r="APX44" s="135"/>
      <c r="APY44" s="135"/>
      <c r="APZ44" s="135"/>
      <c r="AQA44" s="135"/>
      <c r="AQB44" s="135"/>
      <c r="AQC44" s="135"/>
      <c r="AQD44" s="135"/>
      <c r="AQE44" s="135"/>
      <c r="AQF44" s="135"/>
      <c r="AQG44" s="135"/>
      <c r="AQH44" s="135"/>
      <c r="AQI44" s="135"/>
      <c r="AQJ44" s="135"/>
      <c r="AQK44" s="135"/>
      <c r="AQL44" s="135"/>
      <c r="AQM44" s="135"/>
      <c r="AQN44" s="135"/>
      <c r="AQO44" s="135"/>
      <c r="AQP44" s="135"/>
      <c r="AQQ44" s="135"/>
      <c r="AQR44" s="135"/>
      <c r="AQS44" s="135"/>
      <c r="AQT44" s="135"/>
      <c r="AQU44" s="135"/>
      <c r="AQV44" s="135"/>
      <c r="AQW44" s="135"/>
      <c r="AQX44" s="135"/>
      <c r="AQY44" s="135"/>
      <c r="AQZ44" s="135"/>
      <c r="ARA44" s="135"/>
      <c r="ARB44" s="135"/>
      <c r="ARC44" s="135"/>
      <c r="ARD44" s="135"/>
      <c r="ARE44" s="135"/>
      <c r="ARF44" s="135"/>
      <c r="ARG44" s="135"/>
      <c r="ARH44" s="135"/>
      <c r="ARI44" s="135"/>
      <c r="ARJ44" s="135"/>
      <c r="ARK44" s="135"/>
      <c r="ARL44" s="135"/>
      <c r="ARM44" s="135"/>
      <c r="ARN44" s="135"/>
      <c r="ARO44" s="135"/>
      <c r="ARP44" s="135"/>
      <c r="ARQ44" s="135"/>
      <c r="ARR44" s="135"/>
      <c r="ARS44" s="135"/>
      <c r="ART44" s="135"/>
      <c r="ARU44" s="135"/>
      <c r="ARV44" s="135"/>
      <c r="ARW44" s="135"/>
      <c r="ARX44" s="135"/>
      <c r="ARY44" s="135"/>
      <c r="ARZ44" s="135"/>
      <c r="ASA44" s="135"/>
      <c r="ASB44" s="135"/>
      <c r="ASC44" s="135"/>
      <c r="ASD44" s="135"/>
      <c r="ASE44" s="135"/>
      <c r="ASF44" s="135"/>
      <c r="ASG44" s="135"/>
      <c r="ASH44" s="135"/>
      <c r="ASI44" s="135"/>
      <c r="ASJ44" s="135"/>
      <c r="ASK44" s="135"/>
      <c r="ASL44" s="135"/>
      <c r="ASM44" s="135"/>
      <c r="ASN44" s="135"/>
      <c r="ASO44" s="135"/>
      <c r="ASP44" s="135"/>
      <c r="ASQ44" s="135"/>
      <c r="ASR44" s="135"/>
      <c r="ASS44" s="135"/>
      <c r="AST44" s="135"/>
      <c r="ASU44" s="135"/>
      <c r="ASV44" s="135"/>
      <c r="ASW44" s="135"/>
      <c r="ASX44" s="135"/>
      <c r="ASY44" s="135"/>
      <c r="ASZ44" s="135"/>
      <c r="ATA44" s="135"/>
      <c r="ATB44" s="135"/>
      <c r="ATC44" s="135"/>
      <c r="ATD44" s="135"/>
      <c r="ATE44" s="135"/>
      <c r="ATF44" s="135"/>
      <c r="ATG44" s="135"/>
      <c r="ATH44" s="135"/>
      <c r="ATI44" s="135"/>
      <c r="ATJ44" s="135"/>
      <c r="ATK44" s="135"/>
      <c r="ATL44" s="135"/>
      <c r="ATM44" s="135"/>
      <c r="ATN44" s="135"/>
      <c r="ATO44" s="135"/>
      <c r="ATP44" s="135"/>
      <c r="ATQ44" s="135"/>
      <c r="ATR44" s="135"/>
      <c r="ATS44" s="135"/>
      <c r="ATT44" s="135"/>
      <c r="ATU44" s="135"/>
      <c r="ATV44" s="135"/>
      <c r="ATW44" s="135"/>
      <c r="ATX44" s="135"/>
      <c r="ATY44" s="135"/>
      <c r="ATZ44" s="135"/>
      <c r="AUA44" s="135"/>
      <c r="AUB44" s="135"/>
      <c r="AUC44" s="135"/>
      <c r="AUD44" s="135"/>
      <c r="AUE44" s="135"/>
      <c r="AUF44" s="135"/>
      <c r="AUG44" s="135"/>
      <c r="AUH44" s="135"/>
      <c r="AUI44" s="135"/>
      <c r="AUJ44" s="135"/>
      <c r="AUK44" s="135"/>
      <c r="AUL44" s="135"/>
      <c r="AUM44" s="135"/>
      <c r="AUN44" s="135"/>
      <c r="AUO44" s="135"/>
      <c r="AUP44" s="135"/>
      <c r="AUQ44" s="135"/>
      <c r="AUR44" s="135"/>
      <c r="AUS44" s="135"/>
      <c r="AUT44" s="135"/>
      <c r="AUU44" s="135"/>
      <c r="AUV44" s="135"/>
      <c r="AUW44" s="135"/>
      <c r="AUX44" s="135"/>
      <c r="AUY44" s="135"/>
      <c r="AUZ44" s="135"/>
      <c r="AVA44" s="135"/>
      <c r="AVB44" s="135"/>
      <c r="AVC44" s="135"/>
      <c r="AVD44" s="135"/>
      <c r="AVE44" s="135"/>
      <c r="AVF44" s="135"/>
      <c r="AVG44" s="135"/>
      <c r="AVH44" s="135"/>
      <c r="AVI44" s="135"/>
      <c r="AVJ44" s="135"/>
      <c r="AVK44" s="135"/>
      <c r="AVL44" s="135"/>
      <c r="AVM44" s="135"/>
      <c r="AVN44" s="135"/>
      <c r="AVO44" s="135"/>
      <c r="AVP44" s="135"/>
      <c r="AVQ44" s="135"/>
      <c r="AVR44" s="135"/>
      <c r="AVS44" s="135"/>
      <c r="AVT44" s="135"/>
      <c r="AVU44" s="135"/>
      <c r="AVV44" s="135"/>
      <c r="AVW44" s="135"/>
      <c r="AVX44" s="135"/>
      <c r="AVY44" s="135"/>
      <c r="AVZ44" s="135"/>
      <c r="AWA44" s="135"/>
      <c r="AWB44" s="135"/>
      <c r="AWC44" s="135"/>
      <c r="AWD44" s="135"/>
      <c r="AWE44" s="135"/>
      <c r="AWF44" s="135"/>
      <c r="AWG44" s="135"/>
      <c r="AWH44" s="135"/>
      <c r="AWI44" s="135"/>
      <c r="AWJ44" s="135"/>
      <c r="AWK44" s="135"/>
      <c r="AWL44" s="135"/>
      <c r="AWM44" s="135"/>
      <c r="AWN44" s="135"/>
      <c r="AWO44" s="135"/>
      <c r="AWP44" s="135"/>
      <c r="AWQ44" s="135"/>
      <c r="AWR44" s="135"/>
      <c r="AWS44" s="135"/>
      <c r="AWT44" s="135"/>
      <c r="AWU44" s="135"/>
      <c r="AWV44" s="135"/>
      <c r="AWW44" s="135"/>
      <c r="AWX44" s="135"/>
      <c r="AWY44" s="135"/>
      <c r="AWZ44" s="135"/>
      <c r="AXA44" s="135"/>
      <c r="AXB44" s="135"/>
      <c r="AXC44" s="135"/>
      <c r="AXD44" s="135"/>
      <c r="AXE44" s="135"/>
      <c r="AXF44" s="135"/>
      <c r="AXG44" s="135"/>
      <c r="AXH44" s="135"/>
      <c r="AXI44" s="135"/>
      <c r="AXJ44" s="135"/>
      <c r="AXK44" s="135"/>
      <c r="AXL44" s="135"/>
      <c r="AXM44" s="135"/>
      <c r="AXN44" s="135"/>
      <c r="AXO44" s="135"/>
      <c r="AXP44" s="135"/>
      <c r="AXQ44" s="135"/>
      <c r="AXR44" s="135"/>
      <c r="AXS44" s="135"/>
      <c r="AXT44" s="135"/>
      <c r="AXU44" s="135"/>
      <c r="AXV44" s="135"/>
      <c r="AXW44" s="135"/>
      <c r="AXX44" s="135"/>
      <c r="AXY44" s="135"/>
      <c r="AXZ44" s="135"/>
      <c r="AYA44" s="135"/>
      <c r="AYB44" s="135"/>
      <c r="AYC44" s="135"/>
      <c r="AYD44" s="135"/>
      <c r="AYE44" s="135"/>
      <c r="AYF44" s="135"/>
      <c r="AYG44" s="135"/>
      <c r="AYH44" s="135"/>
      <c r="AYI44" s="135"/>
      <c r="AYJ44" s="135"/>
      <c r="AYK44" s="135"/>
      <c r="AYL44" s="135"/>
      <c r="AYM44" s="135"/>
      <c r="AYN44" s="135"/>
      <c r="AYO44" s="135"/>
      <c r="AYP44" s="135"/>
      <c r="AYQ44" s="135"/>
      <c r="AYR44" s="135"/>
      <c r="AYS44" s="135"/>
      <c r="AYT44" s="135"/>
      <c r="AYU44" s="135"/>
      <c r="AYV44" s="135"/>
      <c r="AYW44" s="135"/>
      <c r="AYX44" s="135"/>
      <c r="AYY44" s="135"/>
      <c r="AYZ44" s="135"/>
      <c r="AZA44" s="135"/>
      <c r="AZB44" s="135"/>
      <c r="AZC44" s="135"/>
      <c r="AZD44" s="135"/>
      <c r="AZE44" s="135"/>
      <c r="AZF44" s="135"/>
      <c r="AZG44" s="135"/>
      <c r="AZH44" s="135"/>
      <c r="AZI44" s="135"/>
      <c r="AZJ44" s="135"/>
      <c r="AZK44" s="135"/>
      <c r="AZL44" s="135"/>
      <c r="AZM44" s="135"/>
      <c r="AZN44" s="135"/>
      <c r="AZO44" s="135"/>
      <c r="AZP44" s="135"/>
      <c r="AZQ44" s="135"/>
      <c r="AZR44" s="135"/>
      <c r="AZS44" s="135"/>
      <c r="AZT44" s="135"/>
      <c r="AZU44" s="135"/>
      <c r="AZV44" s="135"/>
      <c r="AZW44" s="135"/>
      <c r="AZX44" s="135"/>
      <c r="AZY44" s="135"/>
      <c r="AZZ44" s="135"/>
      <c r="BAA44" s="135"/>
      <c r="BAB44" s="135"/>
      <c r="BAC44" s="135"/>
      <c r="BAD44" s="135"/>
      <c r="BAE44" s="135"/>
      <c r="BAF44" s="135"/>
      <c r="BAG44" s="135"/>
      <c r="BAH44" s="135"/>
      <c r="BAI44" s="135"/>
      <c r="BAJ44" s="135"/>
      <c r="BAK44" s="135"/>
      <c r="BAL44" s="135"/>
      <c r="BAM44" s="135"/>
      <c r="BAN44" s="135"/>
      <c r="BAO44" s="135"/>
      <c r="BAP44" s="135"/>
      <c r="BAQ44" s="135"/>
      <c r="BAR44" s="135"/>
      <c r="BAS44" s="135"/>
      <c r="BAT44" s="135"/>
      <c r="BAU44" s="135"/>
      <c r="BAV44" s="135"/>
      <c r="BAW44" s="135"/>
      <c r="BAX44" s="135"/>
      <c r="BAY44" s="135"/>
      <c r="BAZ44" s="135"/>
      <c r="BBA44" s="135"/>
      <c r="BBB44" s="135"/>
      <c r="BBC44" s="135"/>
      <c r="BBD44" s="135"/>
      <c r="BBE44" s="135"/>
      <c r="BBF44" s="135"/>
      <c r="BBG44" s="135"/>
      <c r="BBH44" s="135"/>
      <c r="BBI44" s="135"/>
      <c r="BBJ44" s="135"/>
      <c r="BBK44" s="135"/>
      <c r="BBL44" s="135"/>
      <c r="BBM44" s="135"/>
      <c r="BBN44" s="135"/>
      <c r="BBO44" s="135"/>
      <c r="BBP44" s="135"/>
      <c r="BBQ44" s="135"/>
      <c r="BBR44" s="135"/>
      <c r="BBS44" s="135"/>
      <c r="BBT44" s="135"/>
      <c r="BBU44" s="135"/>
      <c r="BBV44" s="135"/>
      <c r="BBW44" s="135"/>
      <c r="BBX44" s="135"/>
      <c r="BBY44" s="135"/>
      <c r="BBZ44" s="135"/>
      <c r="BCA44" s="135"/>
      <c r="BCB44" s="135"/>
      <c r="BCC44" s="135"/>
      <c r="BCD44" s="135"/>
      <c r="BCE44" s="135"/>
      <c r="BCF44" s="135"/>
      <c r="BCG44" s="135"/>
      <c r="BCH44" s="135"/>
      <c r="BCI44" s="135"/>
      <c r="BCJ44" s="135"/>
      <c r="BCK44" s="135"/>
      <c r="BCL44" s="135"/>
      <c r="BCM44" s="135"/>
      <c r="BCN44" s="135"/>
      <c r="BCO44" s="135"/>
      <c r="BCP44" s="135"/>
      <c r="BCQ44" s="135"/>
      <c r="BCR44" s="135"/>
      <c r="BCS44" s="135"/>
      <c r="BCT44" s="135"/>
      <c r="BCU44" s="135"/>
      <c r="BCV44" s="135"/>
      <c r="BCW44" s="135"/>
      <c r="BCX44" s="135"/>
      <c r="BCY44" s="135"/>
      <c r="BCZ44" s="135"/>
      <c r="BDA44" s="135"/>
      <c r="BDB44" s="135"/>
      <c r="BDC44" s="135"/>
      <c r="BDD44" s="135"/>
      <c r="BDE44" s="135"/>
      <c r="BDF44" s="135"/>
      <c r="BDG44" s="135"/>
      <c r="BDH44" s="135"/>
      <c r="BDI44" s="135"/>
      <c r="BDJ44" s="135"/>
      <c r="BDK44" s="135"/>
      <c r="BDL44" s="135"/>
      <c r="BDM44" s="135"/>
      <c r="BDN44" s="135"/>
      <c r="BDO44" s="135"/>
      <c r="BDP44" s="135"/>
      <c r="BDQ44" s="135"/>
      <c r="BDR44" s="135"/>
      <c r="BDS44" s="135"/>
      <c r="BDT44" s="135"/>
      <c r="BDU44" s="135"/>
      <c r="BDV44" s="135"/>
      <c r="BDW44" s="135"/>
      <c r="BDX44" s="135"/>
      <c r="BDY44" s="135"/>
      <c r="BDZ44" s="135"/>
      <c r="BEA44" s="135"/>
      <c r="BEB44" s="135"/>
      <c r="BEC44" s="135"/>
      <c r="BED44" s="135"/>
      <c r="BEE44" s="135"/>
      <c r="BEF44" s="135"/>
      <c r="BEG44" s="135"/>
      <c r="BEH44" s="135"/>
      <c r="BEI44" s="135"/>
      <c r="BEJ44" s="135"/>
      <c r="BEK44" s="135"/>
      <c r="BEL44" s="135"/>
      <c r="BEM44" s="135"/>
      <c r="BEN44" s="135"/>
      <c r="BEO44" s="135"/>
      <c r="BEP44" s="135"/>
      <c r="BEQ44" s="135"/>
      <c r="BER44" s="135"/>
      <c r="BES44" s="135"/>
      <c r="BET44" s="135"/>
      <c r="BEU44" s="135"/>
      <c r="BEV44" s="135"/>
      <c r="BEW44" s="135"/>
      <c r="BEX44" s="135"/>
      <c r="BEY44" s="135"/>
      <c r="BEZ44" s="135"/>
      <c r="BFA44" s="135"/>
      <c r="BFB44" s="135"/>
      <c r="BFC44" s="135"/>
      <c r="BFD44" s="135"/>
      <c r="BFE44" s="135"/>
      <c r="BFF44" s="135"/>
      <c r="BFG44" s="135"/>
      <c r="BFH44" s="135"/>
      <c r="BFI44" s="135"/>
      <c r="BFJ44" s="135"/>
      <c r="BFK44" s="135"/>
      <c r="BFL44" s="135"/>
      <c r="BFM44" s="135"/>
      <c r="BFN44" s="135"/>
      <c r="BFO44" s="135"/>
      <c r="BFP44" s="135"/>
      <c r="BFQ44" s="135"/>
      <c r="BFR44" s="135"/>
      <c r="BFS44" s="135"/>
      <c r="BFT44" s="135"/>
      <c r="BFU44" s="135"/>
      <c r="BFV44" s="135"/>
      <c r="BFW44" s="135"/>
      <c r="BFX44" s="135"/>
      <c r="BFY44" s="135"/>
      <c r="BFZ44" s="135"/>
      <c r="BGA44" s="135"/>
      <c r="BGB44" s="135"/>
      <c r="BGC44" s="135"/>
      <c r="BGD44" s="135"/>
      <c r="BGE44" s="135"/>
      <c r="BGF44" s="135"/>
      <c r="BGG44" s="135"/>
      <c r="BGH44" s="135"/>
      <c r="BGI44" s="135"/>
      <c r="BGJ44" s="135"/>
      <c r="BGK44" s="135"/>
      <c r="BGL44" s="135"/>
      <c r="BGM44" s="135"/>
      <c r="BGN44" s="135"/>
      <c r="BGO44" s="135"/>
      <c r="BGP44" s="135"/>
      <c r="BGQ44" s="135"/>
      <c r="BGR44" s="135"/>
      <c r="BGS44" s="135"/>
      <c r="BGT44" s="135"/>
      <c r="BGU44" s="135"/>
      <c r="BGV44" s="135"/>
      <c r="BGW44" s="135"/>
      <c r="BGX44" s="135"/>
      <c r="BGY44" s="135"/>
      <c r="BGZ44" s="135"/>
      <c r="BHA44" s="135"/>
      <c r="BHB44" s="135"/>
      <c r="BHC44" s="135"/>
      <c r="BHD44" s="135"/>
      <c r="BHE44" s="135"/>
      <c r="BHF44" s="135"/>
      <c r="BHG44" s="135"/>
      <c r="BHH44" s="135"/>
      <c r="BHI44" s="135"/>
      <c r="BHJ44" s="135"/>
      <c r="BHK44" s="135"/>
      <c r="BHL44" s="135"/>
      <c r="BHM44" s="135"/>
      <c r="BHN44" s="135"/>
      <c r="BHO44" s="135"/>
      <c r="BHP44" s="135"/>
      <c r="BHQ44" s="135"/>
      <c r="BHR44" s="135"/>
      <c r="BHS44" s="135"/>
      <c r="BHT44" s="135"/>
      <c r="BHU44" s="135"/>
      <c r="BHV44" s="135"/>
      <c r="BHW44" s="135"/>
      <c r="BHX44" s="135"/>
      <c r="BHY44" s="135"/>
      <c r="BHZ44" s="135"/>
      <c r="BIA44" s="135"/>
      <c r="BIB44" s="135"/>
      <c r="BIC44" s="135"/>
      <c r="BID44" s="135"/>
      <c r="BIE44" s="135"/>
      <c r="BIF44" s="135"/>
      <c r="BIG44" s="135"/>
      <c r="BIH44" s="135"/>
      <c r="BII44" s="135"/>
      <c r="BIJ44" s="135"/>
      <c r="BIK44" s="135"/>
      <c r="BIL44" s="135"/>
      <c r="BIM44" s="135"/>
      <c r="BIN44" s="135"/>
      <c r="BIO44" s="135"/>
      <c r="BIP44" s="135"/>
      <c r="BIQ44" s="135"/>
      <c r="BIR44" s="135"/>
      <c r="BIS44" s="135"/>
      <c r="BIT44" s="135"/>
      <c r="BIU44" s="135"/>
      <c r="BIV44" s="135"/>
      <c r="BIW44" s="135"/>
      <c r="BIX44" s="135"/>
      <c r="BIY44" s="135"/>
      <c r="BIZ44" s="135"/>
      <c r="BJA44" s="135"/>
      <c r="BJB44" s="135"/>
      <c r="BJC44" s="135"/>
      <c r="BJD44" s="135"/>
      <c r="BJE44" s="135"/>
      <c r="BJF44" s="135"/>
      <c r="BJG44" s="135"/>
      <c r="BJH44" s="135"/>
      <c r="BJI44" s="135"/>
      <c r="BJJ44" s="135"/>
      <c r="BJK44" s="135"/>
      <c r="BJL44" s="135"/>
      <c r="BJM44" s="135"/>
      <c r="BJN44" s="135"/>
      <c r="BJO44" s="135"/>
      <c r="BJP44" s="135"/>
      <c r="BJQ44" s="135"/>
      <c r="BJR44" s="135"/>
      <c r="BJS44" s="135"/>
      <c r="BJT44" s="135"/>
      <c r="BJU44" s="135"/>
      <c r="BJV44" s="135"/>
      <c r="BJW44" s="135"/>
      <c r="BJX44" s="135"/>
      <c r="BJY44" s="135"/>
      <c r="BJZ44" s="135"/>
      <c r="BKA44" s="135"/>
      <c r="BKB44" s="135"/>
      <c r="BKC44" s="135"/>
      <c r="BKD44" s="135"/>
      <c r="BKE44" s="135"/>
      <c r="BKF44" s="135"/>
      <c r="BKG44" s="135"/>
      <c r="BKH44" s="135"/>
      <c r="BKI44" s="135"/>
      <c r="BKJ44" s="135"/>
      <c r="BKK44" s="135"/>
      <c r="BKL44" s="135"/>
      <c r="BKM44" s="135"/>
      <c r="BKN44" s="135"/>
      <c r="BKO44" s="135"/>
      <c r="BKP44" s="135"/>
      <c r="BKQ44" s="135"/>
      <c r="BKR44" s="135"/>
      <c r="BKS44" s="135"/>
      <c r="BKT44" s="135"/>
      <c r="BKU44" s="135"/>
      <c r="BKV44" s="135"/>
      <c r="BKW44" s="135"/>
      <c r="BKX44" s="135"/>
      <c r="BKY44" s="135"/>
      <c r="BKZ44" s="135"/>
      <c r="BLA44" s="135"/>
      <c r="BLB44" s="135"/>
      <c r="BLC44" s="135"/>
      <c r="BLD44" s="135"/>
      <c r="BLE44" s="135"/>
      <c r="BLF44" s="135"/>
      <c r="BLG44" s="135"/>
      <c r="BLH44" s="135"/>
      <c r="BLI44" s="135"/>
      <c r="BLJ44" s="135"/>
      <c r="BLK44" s="135"/>
      <c r="BLL44" s="135"/>
      <c r="BLM44" s="135"/>
      <c r="BLN44" s="135"/>
      <c r="BLO44" s="135"/>
      <c r="BLP44" s="135"/>
      <c r="BLQ44" s="135"/>
      <c r="BLR44" s="135"/>
      <c r="BLS44" s="135"/>
      <c r="BLT44" s="135"/>
      <c r="BLU44" s="135"/>
      <c r="BLV44" s="135"/>
      <c r="BLW44" s="135"/>
      <c r="BLX44" s="135"/>
      <c r="BLY44" s="135"/>
      <c r="BLZ44" s="135"/>
      <c r="BMA44" s="135"/>
      <c r="BMB44" s="135"/>
      <c r="BMC44" s="135"/>
      <c r="BMD44" s="135"/>
      <c r="BME44" s="135"/>
      <c r="BMF44" s="135"/>
      <c r="BMG44" s="135"/>
      <c r="BMH44" s="135"/>
      <c r="BMI44" s="135"/>
      <c r="BMJ44" s="135"/>
      <c r="BMK44" s="135"/>
      <c r="BML44" s="135"/>
      <c r="BMM44" s="135"/>
      <c r="BMN44" s="135"/>
      <c r="BMO44" s="135"/>
      <c r="BMP44" s="135"/>
      <c r="BMQ44" s="135"/>
      <c r="BMR44" s="135"/>
      <c r="BMS44" s="135"/>
      <c r="BMT44" s="135"/>
      <c r="BMU44" s="135"/>
      <c r="BMV44" s="135"/>
      <c r="BMW44" s="135"/>
      <c r="BMX44" s="135"/>
      <c r="BMY44" s="135"/>
      <c r="BMZ44" s="135"/>
      <c r="BNA44" s="135"/>
      <c r="BNB44" s="135"/>
      <c r="BNC44" s="135"/>
      <c r="BND44" s="135"/>
      <c r="BNE44" s="135"/>
      <c r="BNF44" s="135"/>
      <c r="BNG44" s="135"/>
      <c r="BNH44" s="135"/>
      <c r="BNI44" s="135"/>
      <c r="BNJ44" s="135"/>
      <c r="BNK44" s="135"/>
      <c r="BNL44" s="135"/>
      <c r="BNM44" s="135"/>
      <c r="BNN44" s="135"/>
      <c r="BNO44" s="135"/>
      <c r="BNP44" s="135"/>
      <c r="BNQ44" s="135"/>
      <c r="BNR44" s="135"/>
      <c r="BNS44" s="135"/>
      <c r="BNT44" s="135"/>
      <c r="BNU44" s="135"/>
      <c r="BNV44" s="135"/>
      <c r="BNW44" s="135"/>
      <c r="BNX44" s="135"/>
      <c r="BNY44" s="135"/>
      <c r="BNZ44" s="135"/>
      <c r="BOA44" s="135"/>
      <c r="BOB44" s="135"/>
      <c r="BOC44" s="135"/>
      <c r="BOD44" s="135"/>
      <c r="BOE44" s="135"/>
      <c r="BOF44" s="135"/>
      <c r="BOG44" s="135"/>
      <c r="BOH44" s="135"/>
      <c r="BOI44" s="135"/>
      <c r="BOJ44" s="135"/>
      <c r="BOK44" s="135"/>
      <c r="BOL44" s="135"/>
      <c r="BOM44" s="135"/>
      <c r="BON44" s="135"/>
      <c r="BOO44" s="135"/>
      <c r="BOP44" s="135"/>
      <c r="BOQ44" s="135"/>
      <c r="BOR44" s="135"/>
      <c r="BOS44" s="135"/>
      <c r="BOT44" s="135"/>
      <c r="BOU44" s="135"/>
      <c r="BOV44" s="135"/>
      <c r="BOW44" s="135"/>
      <c r="BOX44" s="135"/>
      <c r="BOY44" s="135"/>
      <c r="BOZ44" s="135"/>
      <c r="BPA44" s="135"/>
      <c r="BPB44" s="135"/>
      <c r="BPC44" s="135"/>
      <c r="BPD44" s="135"/>
      <c r="BPE44" s="135"/>
      <c r="BPF44" s="135"/>
      <c r="BPG44" s="135"/>
      <c r="BPH44" s="135"/>
      <c r="BPI44" s="135"/>
      <c r="BPJ44" s="135"/>
      <c r="BPK44" s="135"/>
      <c r="BPL44" s="135"/>
      <c r="BPM44" s="135"/>
      <c r="BPN44" s="135"/>
      <c r="BPO44" s="135"/>
      <c r="BPP44" s="135"/>
      <c r="BPQ44" s="135"/>
      <c r="BPR44" s="135"/>
      <c r="BPS44" s="135"/>
      <c r="BPT44" s="135"/>
      <c r="BPU44" s="135"/>
      <c r="BPV44" s="135"/>
      <c r="BPW44" s="135"/>
      <c r="BPX44" s="135"/>
      <c r="BPY44" s="135"/>
      <c r="BPZ44" s="135"/>
      <c r="BQA44" s="135"/>
      <c r="BQB44" s="135"/>
      <c r="BQC44" s="135"/>
      <c r="BQD44" s="135"/>
      <c r="BQE44" s="135"/>
      <c r="BQF44" s="135"/>
      <c r="BQG44" s="135"/>
      <c r="BQH44" s="135"/>
      <c r="BQI44" s="135"/>
      <c r="BQJ44" s="135"/>
      <c r="BQK44" s="135"/>
      <c r="BQL44" s="135"/>
      <c r="BQM44" s="135"/>
      <c r="BQN44" s="135"/>
      <c r="BQO44" s="135"/>
      <c r="BQP44" s="135"/>
      <c r="BQQ44" s="135"/>
      <c r="BQR44" s="135"/>
      <c r="BQS44" s="135"/>
      <c r="BQT44" s="135"/>
      <c r="BQU44" s="135"/>
      <c r="BQV44" s="135"/>
      <c r="BQW44" s="135"/>
      <c r="BQX44" s="135"/>
      <c r="BQY44" s="135"/>
      <c r="BQZ44" s="135"/>
      <c r="BRA44" s="135"/>
      <c r="BRB44" s="135"/>
      <c r="BRC44" s="135"/>
      <c r="BRD44" s="135"/>
      <c r="BRE44" s="135"/>
      <c r="BRF44" s="135"/>
      <c r="BRG44" s="135"/>
      <c r="BRH44" s="135"/>
      <c r="BRI44" s="135"/>
      <c r="BRJ44" s="135"/>
      <c r="BRK44" s="135"/>
      <c r="BRL44" s="135"/>
      <c r="BRM44" s="135"/>
      <c r="BRN44" s="135"/>
      <c r="BRO44" s="135"/>
      <c r="BRP44" s="135"/>
      <c r="BRQ44" s="135"/>
      <c r="BRR44" s="135"/>
      <c r="BRS44" s="135"/>
      <c r="BRT44" s="135"/>
      <c r="BRU44" s="135"/>
      <c r="BRV44" s="135"/>
      <c r="BRW44" s="135"/>
      <c r="BRX44" s="135"/>
      <c r="BRY44" s="135"/>
      <c r="BRZ44" s="135"/>
      <c r="BSA44" s="135"/>
      <c r="BSB44" s="135"/>
      <c r="BSC44" s="135"/>
      <c r="BSD44" s="135"/>
      <c r="BSE44" s="135"/>
      <c r="BSF44" s="135"/>
      <c r="BSG44" s="135"/>
      <c r="BSH44" s="135"/>
      <c r="BSI44" s="135"/>
      <c r="BSJ44" s="135"/>
      <c r="BSK44" s="135"/>
      <c r="BSL44" s="135"/>
      <c r="BSM44" s="135"/>
      <c r="BSN44" s="135"/>
      <c r="BSO44" s="135"/>
      <c r="BSP44" s="135"/>
      <c r="BSQ44" s="135"/>
      <c r="BSR44" s="135"/>
      <c r="BSS44" s="135"/>
      <c r="BST44" s="135"/>
      <c r="BSU44" s="135"/>
      <c r="BSV44" s="135"/>
      <c r="BSW44" s="135"/>
      <c r="BSX44" s="135"/>
      <c r="BSY44" s="135"/>
      <c r="BSZ44" s="135"/>
      <c r="BTA44" s="135"/>
      <c r="BTB44" s="135"/>
      <c r="BTC44" s="135"/>
      <c r="BTD44" s="135"/>
      <c r="BTE44" s="135"/>
      <c r="BTF44" s="135"/>
      <c r="BTG44" s="135"/>
      <c r="BTH44" s="135"/>
      <c r="BTI44" s="135"/>
      <c r="BTJ44" s="135"/>
      <c r="BTK44" s="135"/>
      <c r="BTL44" s="135"/>
      <c r="BTM44" s="135"/>
      <c r="BTN44" s="135"/>
      <c r="BTO44" s="135"/>
      <c r="BTP44" s="135"/>
      <c r="BTQ44" s="135"/>
      <c r="BTR44" s="135"/>
      <c r="BTS44" s="135"/>
      <c r="BTT44" s="135"/>
      <c r="BTU44" s="135"/>
      <c r="BTV44" s="135"/>
      <c r="BTW44" s="135"/>
      <c r="BTX44" s="135"/>
      <c r="BTY44" s="135"/>
      <c r="BTZ44" s="135"/>
      <c r="BUA44" s="135"/>
      <c r="BUB44" s="135"/>
      <c r="BUC44" s="135"/>
      <c r="BUD44" s="135"/>
      <c r="BUE44" s="135"/>
      <c r="BUF44" s="135"/>
      <c r="BUG44" s="135"/>
      <c r="BUH44" s="135"/>
      <c r="BUI44" s="135"/>
      <c r="BUJ44" s="135"/>
      <c r="BUK44" s="135"/>
      <c r="BUL44" s="135"/>
      <c r="BUM44" s="135"/>
      <c r="BUN44" s="135"/>
      <c r="BUO44" s="135"/>
      <c r="BUP44" s="135"/>
      <c r="BUQ44" s="135"/>
      <c r="BUR44" s="135"/>
      <c r="BUS44" s="135"/>
      <c r="BUT44" s="135"/>
      <c r="BUU44" s="135"/>
      <c r="BUV44" s="135"/>
      <c r="BUW44" s="135"/>
      <c r="BUX44" s="135"/>
      <c r="BUY44" s="135"/>
      <c r="BUZ44" s="135"/>
      <c r="BVA44" s="135"/>
      <c r="BVB44" s="135"/>
      <c r="BVC44" s="135"/>
      <c r="BVD44" s="135"/>
      <c r="BVE44" s="135"/>
      <c r="BVF44" s="135"/>
      <c r="BVG44" s="135"/>
      <c r="BVH44" s="135"/>
      <c r="BVI44" s="135"/>
      <c r="BVJ44" s="135"/>
      <c r="BVK44" s="135"/>
      <c r="BVL44" s="135"/>
      <c r="BVM44" s="135"/>
      <c r="BVN44" s="135"/>
      <c r="BVO44" s="135"/>
      <c r="BVP44" s="135"/>
      <c r="BVQ44" s="135"/>
      <c r="BVR44" s="135"/>
      <c r="BVS44" s="135"/>
      <c r="BVT44" s="135"/>
      <c r="BVU44" s="135"/>
      <c r="BVV44" s="135"/>
      <c r="BVW44" s="135"/>
      <c r="BVX44" s="135"/>
      <c r="BVY44" s="135"/>
      <c r="BVZ44" s="135"/>
      <c r="BWA44" s="135"/>
      <c r="BWB44" s="135"/>
      <c r="BWC44" s="135"/>
      <c r="BWD44" s="135"/>
      <c r="BWE44" s="135"/>
      <c r="BWF44" s="135"/>
      <c r="BWG44" s="135"/>
      <c r="BWH44" s="135"/>
      <c r="BWI44" s="135"/>
      <c r="BWJ44" s="135"/>
      <c r="BWK44" s="135"/>
      <c r="BWL44" s="135"/>
      <c r="BWM44" s="135"/>
      <c r="BWN44" s="135"/>
      <c r="BWO44" s="135"/>
      <c r="BWP44" s="135"/>
      <c r="BWQ44" s="135"/>
      <c r="BWR44" s="135"/>
      <c r="BWS44" s="135"/>
      <c r="BWT44" s="135"/>
      <c r="BWU44" s="135"/>
      <c r="BWV44" s="135"/>
      <c r="BWW44" s="135"/>
      <c r="BWX44" s="135"/>
      <c r="BWY44" s="135"/>
      <c r="BWZ44" s="135"/>
      <c r="BXA44" s="135"/>
      <c r="BXB44" s="135"/>
      <c r="BXC44" s="135"/>
      <c r="BXD44" s="135"/>
      <c r="BXE44" s="135"/>
      <c r="BXF44" s="135"/>
      <c r="BXG44" s="135"/>
      <c r="BXH44" s="135"/>
      <c r="BXI44" s="135"/>
      <c r="BXJ44" s="135"/>
      <c r="BXK44" s="135"/>
      <c r="BXL44" s="135"/>
      <c r="BXM44" s="135"/>
      <c r="BXN44" s="135"/>
      <c r="BXO44" s="135"/>
      <c r="BXP44" s="135"/>
      <c r="BXQ44" s="135"/>
      <c r="BXR44" s="135"/>
      <c r="BXS44" s="135"/>
      <c r="BXT44" s="135"/>
      <c r="BXU44" s="135"/>
      <c r="BXV44" s="135"/>
      <c r="BXW44" s="135"/>
      <c r="BXX44" s="135"/>
      <c r="BXY44" s="135"/>
      <c r="BXZ44" s="135"/>
      <c r="BYA44" s="135"/>
      <c r="BYB44" s="135"/>
      <c r="BYC44" s="135"/>
      <c r="BYD44" s="135"/>
      <c r="BYE44" s="135"/>
      <c r="BYF44" s="135"/>
      <c r="BYG44" s="135"/>
      <c r="BYH44" s="135"/>
      <c r="BYI44" s="135"/>
      <c r="BYJ44" s="135"/>
      <c r="BYK44" s="135"/>
      <c r="BYL44" s="135"/>
      <c r="BYM44" s="135"/>
      <c r="BYN44" s="135"/>
      <c r="BYO44" s="135"/>
      <c r="BYP44" s="135"/>
      <c r="BYQ44" s="135"/>
      <c r="BYR44" s="135"/>
      <c r="BYS44" s="135"/>
      <c r="BYT44" s="135"/>
      <c r="BYU44" s="135"/>
      <c r="BYV44" s="135"/>
      <c r="BYW44" s="135"/>
      <c r="BYX44" s="135"/>
      <c r="BYY44" s="135"/>
      <c r="BYZ44" s="135"/>
      <c r="BZA44" s="135"/>
      <c r="BZB44" s="135"/>
      <c r="BZC44" s="135"/>
      <c r="BZD44" s="135"/>
      <c r="BZE44" s="135"/>
      <c r="BZF44" s="135"/>
      <c r="BZG44" s="135"/>
      <c r="BZH44" s="135"/>
      <c r="BZI44" s="135"/>
      <c r="BZJ44" s="135"/>
      <c r="BZK44" s="135"/>
      <c r="BZL44" s="135"/>
      <c r="BZM44" s="135"/>
      <c r="BZN44" s="135"/>
      <c r="BZO44" s="135"/>
      <c r="BZP44" s="135"/>
      <c r="BZQ44" s="135"/>
      <c r="BZR44" s="135"/>
      <c r="BZS44" s="135"/>
      <c r="BZT44" s="135"/>
      <c r="BZU44" s="135"/>
      <c r="BZV44" s="135"/>
      <c r="BZW44" s="135"/>
      <c r="BZX44" s="135"/>
      <c r="BZY44" s="135"/>
      <c r="BZZ44" s="135"/>
      <c r="CAA44" s="135"/>
      <c r="CAB44" s="135"/>
      <c r="CAC44" s="135"/>
      <c r="CAD44" s="135"/>
      <c r="CAE44" s="135"/>
      <c r="CAF44" s="135"/>
      <c r="CAG44" s="135"/>
      <c r="CAH44" s="135"/>
      <c r="CAI44" s="135"/>
      <c r="CAJ44" s="135"/>
      <c r="CAK44" s="135"/>
      <c r="CAL44" s="135"/>
      <c r="CAM44" s="135"/>
      <c r="CAN44" s="135"/>
      <c r="CAO44" s="135"/>
      <c r="CAP44" s="135"/>
      <c r="CAQ44" s="135"/>
      <c r="CAR44" s="135"/>
      <c r="CAS44" s="135"/>
      <c r="CAT44" s="135"/>
      <c r="CAU44" s="135"/>
      <c r="CAV44" s="135"/>
      <c r="CAW44" s="135"/>
      <c r="CAX44" s="135"/>
      <c r="CAY44" s="135"/>
      <c r="CAZ44" s="135"/>
      <c r="CBA44" s="135"/>
      <c r="CBB44" s="135"/>
      <c r="CBC44" s="135"/>
      <c r="CBD44" s="135"/>
      <c r="CBE44" s="135"/>
      <c r="CBF44" s="135"/>
      <c r="CBG44" s="135"/>
      <c r="CBH44" s="135"/>
      <c r="CBI44" s="135"/>
      <c r="CBJ44" s="135"/>
      <c r="CBK44" s="135"/>
      <c r="CBL44" s="135"/>
      <c r="CBM44" s="135"/>
      <c r="CBN44" s="135"/>
      <c r="CBO44" s="135"/>
      <c r="CBP44" s="135"/>
      <c r="CBQ44" s="135"/>
      <c r="CBR44" s="135"/>
      <c r="CBS44" s="135"/>
      <c r="CBT44" s="135"/>
      <c r="CBU44" s="135"/>
      <c r="CBV44" s="135"/>
      <c r="CBW44" s="135"/>
      <c r="CBX44" s="135"/>
      <c r="CBY44" s="135"/>
      <c r="CBZ44" s="135"/>
      <c r="CCA44" s="135"/>
      <c r="CCB44" s="135"/>
      <c r="CCC44" s="135"/>
      <c r="CCD44" s="135"/>
      <c r="CCE44" s="135"/>
      <c r="CCF44" s="135"/>
      <c r="CCG44" s="135"/>
      <c r="CCH44" s="135"/>
      <c r="CCI44" s="135"/>
      <c r="CCJ44" s="135"/>
      <c r="CCK44" s="135"/>
      <c r="CCL44" s="135"/>
      <c r="CCM44" s="135"/>
      <c r="CCN44" s="135"/>
      <c r="CCO44" s="135"/>
      <c r="CCP44" s="135"/>
      <c r="CCQ44" s="135"/>
      <c r="CCR44" s="135"/>
      <c r="CCS44" s="135"/>
      <c r="CCT44" s="135"/>
      <c r="CCU44" s="135"/>
      <c r="CCV44" s="135"/>
      <c r="CCW44" s="135"/>
      <c r="CCX44" s="135"/>
      <c r="CCY44" s="135"/>
      <c r="CCZ44" s="135"/>
      <c r="CDA44" s="135"/>
      <c r="CDB44" s="135"/>
      <c r="CDC44" s="135"/>
      <c r="CDD44" s="135"/>
      <c r="CDE44" s="135"/>
      <c r="CDF44" s="135"/>
      <c r="CDG44" s="135"/>
      <c r="CDH44" s="135"/>
      <c r="CDI44" s="135"/>
      <c r="CDJ44" s="135"/>
      <c r="CDK44" s="135"/>
      <c r="CDL44" s="135"/>
      <c r="CDM44" s="135"/>
      <c r="CDN44" s="135"/>
      <c r="CDO44" s="135"/>
      <c r="CDP44" s="135"/>
      <c r="CDQ44" s="135"/>
      <c r="CDR44" s="135"/>
      <c r="CDS44" s="135"/>
      <c r="CDT44" s="135"/>
      <c r="CDU44" s="135"/>
      <c r="CDV44" s="135"/>
      <c r="CDW44" s="135"/>
      <c r="CDX44" s="135"/>
      <c r="CDY44" s="135"/>
      <c r="CDZ44" s="135"/>
      <c r="CEA44" s="135"/>
      <c r="CEB44" s="135"/>
      <c r="CEC44" s="135"/>
      <c r="CED44" s="135"/>
      <c r="CEE44" s="135"/>
      <c r="CEF44" s="135"/>
      <c r="CEG44" s="135"/>
      <c r="CEH44" s="135"/>
      <c r="CEI44" s="135"/>
      <c r="CEJ44" s="135"/>
      <c r="CEK44" s="135"/>
      <c r="CEL44" s="135"/>
      <c r="CEM44" s="135"/>
      <c r="CEN44" s="135"/>
      <c r="CEO44" s="135"/>
      <c r="CEP44" s="135"/>
      <c r="CEQ44" s="135"/>
      <c r="CER44" s="135"/>
      <c r="CES44" s="135"/>
      <c r="CET44" s="135"/>
      <c r="CEU44" s="135"/>
      <c r="CEV44" s="135"/>
      <c r="CEW44" s="135"/>
      <c r="CEX44" s="135"/>
      <c r="CEY44" s="135"/>
      <c r="CEZ44" s="135"/>
      <c r="CFA44" s="135"/>
      <c r="CFB44" s="135"/>
      <c r="CFC44" s="135"/>
      <c r="CFD44" s="135"/>
      <c r="CFE44" s="135"/>
      <c r="CFF44" s="135"/>
      <c r="CFG44" s="135"/>
      <c r="CFH44" s="135"/>
      <c r="CFI44" s="135"/>
      <c r="CFJ44" s="135"/>
      <c r="CFK44" s="135"/>
      <c r="CFL44" s="135"/>
      <c r="CFM44" s="135"/>
      <c r="CFN44" s="135"/>
      <c r="CFO44" s="135"/>
      <c r="CFP44" s="135"/>
      <c r="CFQ44" s="135"/>
      <c r="CFR44" s="135"/>
      <c r="CFS44" s="135"/>
      <c r="CFT44" s="135"/>
      <c r="CFU44" s="135"/>
      <c r="CFV44" s="135"/>
      <c r="CFW44" s="135"/>
      <c r="CFX44" s="135"/>
      <c r="CFY44" s="135"/>
      <c r="CFZ44" s="135"/>
      <c r="CGA44" s="135"/>
      <c r="CGB44" s="135"/>
      <c r="CGC44" s="135"/>
      <c r="CGD44" s="135"/>
      <c r="CGE44" s="135"/>
      <c r="CGF44" s="135"/>
      <c r="CGG44" s="135"/>
      <c r="CGH44" s="135"/>
      <c r="CGI44" s="135"/>
      <c r="CGJ44" s="135"/>
      <c r="CGK44" s="135"/>
      <c r="CGL44" s="135"/>
      <c r="CGM44" s="135"/>
      <c r="CGN44" s="135"/>
      <c r="CGO44" s="135"/>
      <c r="CGP44" s="135"/>
      <c r="CGQ44" s="135"/>
      <c r="CGR44" s="135"/>
      <c r="CGS44" s="135"/>
      <c r="CGT44" s="135"/>
      <c r="CGU44" s="135"/>
      <c r="CGV44" s="135"/>
      <c r="CGW44" s="135"/>
      <c r="CGX44" s="135"/>
      <c r="CGY44" s="135"/>
      <c r="CGZ44" s="135"/>
      <c r="CHA44" s="135"/>
      <c r="CHB44" s="135"/>
      <c r="CHC44" s="135"/>
      <c r="CHD44" s="135"/>
      <c r="CHE44" s="135"/>
      <c r="CHF44" s="135"/>
      <c r="CHG44" s="135"/>
      <c r="CHH44" s="135"/>
      <c r="CHI44" s="135"/>
      <c r="CHJ44" s="135"/>
      <c r="CHK44" s="135"/>
      <c r="CHL44" s="135"/>
      <c r="CHM44" s="135"/>
      <c r="CHN44" s="135"/>
      <c r="CHO44" s="135"/>
      <c r="CHP44" s="135"/>
      <c r="CHQ44" s="135"/>
      <c r="CHR44" s="135"/>
      <c r="CHS44" s="135"/>
      <c r="CHT44" s="135"/>
      <c r="CHU44" s="135"/>
      <c r="CHV44" s="135"/>
      <c r="CHW44" s="135"/>
      <c r="CHX44" s="135"/>
      <c r="CHY44" s="135"/>
      <c r="CHZ44" s="135"/>
      <c r="CIA44" s="135"/>
      <c r="CIB44" s="135"/>
      <c r="CIC44" s="135"/>
      <c r="CID44" s="135"/>
      <c r="CIE44" s="135"/>
      <c r="CIF44" s="135"/>
      <c r="CIG44" s="135"/>
      <c r="CIH44" s="135"/>
      <c r="CII44" s="135"/>
      <c r="CIJ44" s="135"/>
      <c r="CIK44" s="135"/>
      <c r="CIL44" s="135"/>
      <c r="CIM44" s="135"/>
      <c r="CIN44" s="135"/>
      <c r="CIO44" s="135"/>
      <c r="CIP44" s="135"/>
      <c r="CIQ44" s="135"/>
      <c r="CIR44" s="135"/>
      <c r="CIS44" s="135"/>
      <c r="CIT44" s="135"/>
      <c r="CIU44" s="135"/>
      <c r="CIV44" s="135"/>
      <c r="CIW44" s="135"/>
      <c r="CIX44" s="135"/>
      <c r="CIY44" s="135"/>
      <c r="CIZ44" s="135"/>
      <c r="CJA44" s="135"/>
      <c r="CJB44" s="135"/>
      <c r="CJC44" s="135"/>
      <c r="CJD44" s="135"/>
      <c r="CJE44" s="135"/>
      <c r="CJF44" s="135"/>
      <c r="CJG44" s="135"/>
      <c r="CJH44" s="135"/>
      <c r="CJI44" s="135"/>
      <c r="CJJ44" s="135"/>
      <c r="CJK44" s="135"/>
      <c r="CJL44" s="135"/>
      <c r="CJM44" s="135"/>
      <c r="CJN44" s="135"/>
      <c r="CJO44" s="135"/>
      <c r="CJP44" s="135"/>
      <c r="CJQ44" s="135"/>
      <c r="CJR44" s="135"/>
      <c r="CJS44" s="135"/>
      <c r="CJT44" s="135"/>
      <c r="CJU44" s="135"/>
      <c r="CJV44" s="135"/>
      <c r="CJW44" s="135"/>
      <c r="CJX44" s="135"/>
      <c r="CJY44" s="135"/>
      <c r="CJZ44" s="135"/>
      <c r="CKA44" s="135"/>
      <c r="CKB44" s="135"/>
      <c r="CKC44" s="135"/>
      <c r="CKD44" s="135"/>
      <c r="CKE44" s="135"/>
      <c r="CKF44" s="135"/>
      <c r="CKG44" s="135"/>
      <c r="CKH44" s="135"/>
      <c r="CKI44" s="135"/>
      <c r="CKJ44" s="135"/>
      <c r="CKK44" s="135"/>
      <c r="CKL44" s="135"/>
      <c r="CKM44" s="135"/>
      <c r="CKN44" s="135"/>
      <c r="CKO44" s="135"/>
      <c r="CKP44" s="135"/>
      <c r="CKQ44" s="135"/>
      <c r="CKR44" s="135"/>
      <c r="CKS44" s="135"/>
      <c r="CKT44" s="135"/>
      <c r="CKU44" s="135"/>
      <c r="CKV44" s="135"/>
      <c r="CKW44" s="135"/>
      <c r="CKX44" s="135"/>
      <c r="CKY44" s="135"/>
      <c r="CKZ44" s="135"/>
      <c r="CLA44" s="135"/>
      <c r="CLB44" s="135"/>
      <c r="CLC44" s="135"/>
      <c r="CLD44" s="135"/>
      <c r="CLE44" s="135"/>
      <c r="CLF44" s="135"/>
      <c r="CLG44" s="135"/>
      <c r="CLH44" s="135"/>
      <c r="CLI44" s="135"/>
      <c r="CLJ44" s="135"/>
      <c r="CLK44" s="135"/>
      <c r="CLL44" s="135"/>
      <c r="CLM44" s="135"/>
      <c r="CLN44" s="135"/>
      <c r="CLO44" s="135"/>
      <c r="CLP44" s="135"/>
      <c r="CLQ44" s="135"/>
      <c r="CLR44" s="135"/>
      <c r="CLS44" s="135"/>
      <c r="CLT44" s="135"/>
      <c r="CLU44" s="135"/>
      <c r="CLV44" s="135"/>
      <c r="CLW44" s="135"/>
      <c r="CLX44" s="135"/>
      <c r="CLY44" s="135"/>
      <c r="CLZ44" s="135"/>
      <c r="CMA44" s="135"/>
      <c r="CMB44" s="135"/>
      <c r="CMC44" s="135"/>
      <c r="CMD44" s="135"/>
      <c r="CME44" s="135"/>
      <c r="CMF44" s="135"/>
      <c r="CMG44" s="135"/>
      <c r="CMH44" s="135"/>
      <c r="CMI44" s="135"/>
      <c r="CMJ44" s="135"/>
      <c r="CMK44" s="135"/>
      <c r="CML44" s="135"/>
      <c r="CMM44" s="135"/>
      <c r="CMN44" s="135"/>
      <c r="CMO44" s="135"/>
      <c r="CMP44" s="135"/>
      <c r="CMQ44" s="135"/>
      <c r="CMR44" s="135"/>
      <c r="CMS44" s="135"/>
      <c r="CMT44" s="135"/>
      <c r="CMU44" s="135"/>
      <c r="CMV44" s="135"/>
      <c r="CMW44" s="135"/>
      <c r="CMX44" s="135"/>
      <c r="CMY44" s="135"/>
      <c r="CMZ44" s="135"/>
      <c r="CNA44" s="135"/>
      <c r="CNB44" s="135"/>
      <c r="CNC44" s="135"/>
      <c r="CND44" s="135"/>
      <c r="CNE44" s="135"/>
      <c r="CNF44" s="135"/>
      <c r="CNG44" s="135"/>
      <c r="CNH44" s="135"/>
      <c r="CNI44" s="135"/>
      <c r="CNJ44" s="135"/>
      <c r="CNK44" s="135"/>
      <c r="CNL44" s="135"/>
      <c r="CNM44" s="135"/>
      <c r="CNN44" s="135"/>
      <c r="CNO44" s="135"/>
      <c r="CNP44" s="135"/>
      <c r="CNQ44" s="135"/>
      <c r="CNR44" s="135"/>
      <c r="CNS44" s="135"/>
      <c r="CNT44" s="135"/>
      <c r="CNU44" s="135"/>
      <c r="CNV44" s="135"/>
      <c r="CNW44" s="135"/>
      <c r="CNX44" s="135"/>
      <c r="CNY44" s="135"/>
      <c r="CNZ44" s="135"/>
      <c r="COA44" s="135"/>
      <c r="COB44" s="135"/>
      <c r="COC44" s="135"/>
      <c r="COD44" s="135"/>
      <c r="COE44" s="135"/>
      <c r="COF44" s="135"/>
      <c r="COG44" s="135"/>
      <c r="COH44" s="135"/>
      <c r="COI44" s="135"/>
      <c r="COJ44" s="135"/>
      <c r="COK44" s="135"/>
      <c r="COL44" s="135"/>
      <c r="COM44" s="135"/>
      <c r="CON44" s="135"/>
      <c r="COO44" s="135"/>
      <c r="COP44" s="135"/>
      <c r="COQ44" s="135"/>
      <c r="COR44" s="135"/>
      <c r="COS44" s="135"/>
      <c r="COT44" s="135"/>
      <c r="COU44" s="135"/>
      <c r="COV44" s="135"/>
      <c r="COW44" s="135"/>
      <c r="COX44" s="135"/>
      <c r="COY44" s="135"/>
      <c r="COZ44" s="135"/>
      <c r="CPA44" s="135"/>
      <c r="CPB44" s="135"/>
      <c r="CPC44" s="135"/>
      <c r="CPD44" s="135"/>
      <c r="CPE44" s="135"/>
      <c r="CPF44" s="135"/>
      <c r="CPG44" s="135"/>
      <c r="CPH44" s="135"/>
      <c r="CPI44" s="135"/>
      <c r="CPJ44" s="135"/>
      <c r="CPK44" s="135"/>
      <c r="CPL44" s="135"/>
      <c r="CPM44" s="135"/>
      <c r="CPN44" s="135"/>
      <c r="CPO44" s="135"/>
      <c r="CPP44" s="135"/>
      <c r="CPQ44" s="135"/>
      <c r="CPR44" s="135"/>
      <c r="CPS44" s="135"/>
      <c r="CPT44" s="135"/>
      <c r="CPU44" s="135"/>
      <c r="CPV44" s="135"/>
      <c r="CPW44" s="135"/>
      <c r="CPX44" s="135"/>
      <c r="CPY44" s="135"/>
      <c r="CPZ44" s="135"/>
      <c r="CQA44" s="135"/>
      <c r="CQB44" s="135"/>
      <c r="CQC44" s="135"/>
      <c r="CQD44" s="135"/>
      <c r="CQE44" s="135"/>
      <c r="CQF44" s="135"/>
      <c r="CQG44" s="135"/>
      <c r="CQH44" s="135"/>
      <c r="CQI44" s="135"/>
      <c r="CQJ44" s="135"/>
      <c r="CQK44" s="135"/>
      <c r="CQL44" s="135"/>
      <c r="CQM44" s="135"/>
      <c r="CQN44" s="135"/>
      <c r="CQO44" s="135"/>
      <c r="CQP44" s="135"/>
      <c r="CQQ44" s="135"/>
      <c r="CQR44" s="135"/>
      <c r="CQS44" s="135"/>
      <c r="CQT44" s="135"/>
      <c r="CQU44" s="135"/>
      <c r="CQV44" s="135"/>
      <c r="CQW44" s="135"/>
      <c r="CQX44" s="135"/>
      <c r="CQY44" s="135"/>
      <c r="CQZ44" s="135"/>
      <c r="CRA44" s="135"/>
      <c r="CRB44" s="135"/>
      <c r="CRC44" s="135"/>
      <c r="CRD44" s="135"/>
      <c r="CRE44" s="135"/>
      <c r="CRF44" s="135"/>
      <c r="CRG44" s="135"/>
      <c r="CRH44" s="135"/>
      <c r="CRI44" s="135"/>
      <c r="CRJ44" s="135"/>
      <c r="CRK44" s="135"/>
      <c r="CRL44" s="135"/>
      <c r="CRM44" s="135"/>
      <c r="CRN44" s="135"/>
      <c r="CRO44" s="135"/>
      <c r="CRP44" s="135"/>
      <c r="CRQ44" s="135"/>
      <c r="CRR44" s="135"/>
      <c r="CRS44" s="135"/>
      <c r="CRT44" s="135"/>
      <c r="CRU44" s="135"/>
      <c r="CRV44" s="135"/>
      <c r="CRW44" s="135"/>
      <c r="CRX44" s="135"/>
      <c r="CRY44" s="135"/>
      <c r="CRZ44" s="135"/>
      <c r="CSA44" s="135"/>
      <c r="CSB44" s="135"/>
      <c r="CSC44" s="135"/>
      <c r="CSD44" s="135"/>
      <c r="CSE44" s="135"/>
      <c r="CSF44" s="135"/>
      <c r="CSG44" s="135"/>
      <c r="CSH44" s="135"/>
      <c r="CSI44" s="135"/>
      <c r="CSJ44" s="135"/>
      <c r="CSK44" s="135"/>
      <c r="CSL44" s="135"/>
      <c r="CSM44" s="135"/>
      <c r="CSN44" s="135"/>
      <c r="CSO44" s="135"/>
      <c r="CSP44" s="135"/>
      <c r="CSQ44" s="135"/>
      <c r="CSR44" s="135"/>
      <c r="CSS44" s="135"/>
      <c r="CST44" s="135"/>
      <c r="CSU44" s="135"/>
      <c r="CSV44" s="135"/>
      <c r="CSW44" s="135"/>
      <c r="CSX44" s="135"/>
      <c r="CSY44" s="135"/>
      <c r="CSZ44" s="135"/>
      <c r="CTA44" s="135"/>
      <c r="CTB44" s="135"/>
      <c r="CTC44" s="135"/>
      <c r="CTD44" s="135"/>
      <c r="CTE44" s="135"/>
      <c r="CTF44" s="135"/>
      <c r="CTG44" s="135"/>
      <c r="CTH44" s="135"/>
      <c r="CTI44" s="135"/>
      <c r="CTJ44" s="135"/>
      <c r="CTK44" s="135"/>
      <c r="CTL44" s="135"/>
      <c r="CTM44" s="135"/>
      <c r="CTN44" s="135"/>
      <c r="CTO44" s="135"/>
      <c r="CTP44" s="135"/>
      <c r="CTQ44" s="135"/>
      <c r="CTR44" s="135"/>
      <c r="CTS44" s="135"/>
      <c r="CTT44" s="135"/>
      <c r="CTU44" s="135"/>
      <c r="CTV44" s="135"/>
      <c r="CTW44" s="135"/>
      <c r="CTX44" s="135"/>
      <c r="CTY44" s="135"/>
      <c r="CTZ44" s="135"/>
      <c r="CUA44" s="135"/>
      <c r="CUB44" s="135"/>
      <c r="CUC44" s="135"/>
      <c r="CUD44" s="135"/>
      <c r="CUE44" s="135"/>
      <c r="CUF44" s="135"/>
      <c r="CUG44" s="135"/>
      <c r="CUH44" s="135"/>
      <c r="CUI44" s="135"/>
      <c r="CUJ44" s="135"/>
      <c r="CUK44" s="135"/>
      <c r="CUL44" s="135"/>
      <c r="CUM44" s="135"/>
      <c r="CUN44" s="135"/>
      <c r="CUO44" s="135"/>
      <c r="CUP44" s="135"/>
      <c r="CUQ44" s="135"/>
      <c r="CUR44" s="135"/>
      <c r="CUS44" s="135"/>
      <c r="CUT44" s="135"/>
      <c r="CUU44" s="135"/>
      <c r="CUV44" s="135"/>
      <c r="CUW44" s="135"/>
      <c r="CUX44" s="135"/>
      <c r="CUY44" s="135"/>
      <c r="CUZ44" s="135"/>
      <c r="CVA44" s="135"/>
      <c r="CVB44" s="135"/>
      <c r="CVC44" s="135"/>
      <c r="CVD44" s="135"/>
      <c r="CVE44" s="135"/>
      <c r="CVF44" s="135"/>
      <c r="CVG44" s="135"/>
      <c r="CVH44" s="135"/>
      <c r="CVI44" s="135"/>
      <c r="CVJ44" s="135"/>
      <c r="CVK44" s="135"/>
      <c r="CVL44" s="135"/>
      <c r="CVM44" s="135"/>
      <c r="CVN44" s="135"/>
      <c r="CVO44" s="135"/>
      <c r="CVP44" s="135"/>
      <c r="CVQ44" s="135"/>
      <c r="CVR44" s="135"/>
      <c r="CVS44" s="135"/>
      <c r="CVT44" s="135"/>
      <c r="CVU44" s="135"/>
      <c r="CVV44" s="135"/>
      <c r="CVW44" s="135"/>
      <c r="CVX44" s="135"/>
      <c r="CVY44" s="135"/>
      <c r="CVZ44" s="135"/>
      <c r="CWA44" s="135"/>
      <c r="CWB44" s="135"/>
      <c r="CWC44" s="135"/>
      <c r="CWD44" s="135"/>
      <c r="CWE44" s="135"/>
      <c r="CWF44" s="135"/>
      <c r="CWG44" s="135"/>
      <c r="CWH44" s="135"/>
      <c r="CWI44" s="135"/>
      <c r="CWJ44" s="135"/>
      <c r="CWK44" s="135"/>
      <c r="CWL44" s="135"/>
      <c r="CWM44" s="135"/>
      <c r="CWN44" s="135"/>
      <c r="CWO44" s="135"/>
      <c r="CWP44" s="135"/>
      <c r="CWQ44" s="135"/>
      <c r="CWR44" s="135"/>
      <c r="CWS44" s="135"/>
      <c r="CWT44" s="135"/>
      <c r="CWU44" s="135"/>
      <c r="CWV44" s="135"/>
      <c r="CWW44" s="135"/>
      <c r="CWX44" s="135"/>
      <c r="CWY44" s="135"/>
      <c r="CWZ44" s="135"/>
      <c r="CXA44" s="135"/>
      <c r="CXB44" s="135"/>
      <c r="CXC44" s="135"/>
      <c r="CXD44" s="135"/>
      <c r="CXE44" s="135"/>
      <c r="CXF44" s="135"/>
      <c r="CXG44" s="135"/>
      <c r="CXH44" s="135"/>
      <c r="CXI44" s="135"/>
      <c r="CXJ44" s="135"/>
      <c r="CXK44" s="135"/>
      <c r="CXL44" s="135"/>
      <c r="CXM44" s="135"/>
      <c r="CXN44" s="135"/>
      <c r="CXO44" s="135"/>
      <c r="CXP44" s="135"/>
      <c r="CXQ44" s="135"/>
      <c r="CXR44" s="135"/>
      <c r="CXS44" s="135"/>
      <c r="CXT44" s="135"/>
      <c r="CXU44" s="135"/>
      <c r="CXV44" s="135"/>
      <c r="CXW44" s="135"/>
      <c r="CXX44" s="135"/>
      <c r="CXY44" s="135"/>
      <c r="CXZ44" s="135"/>
      <c r="CYA44" s="135"/>
      <c r="CYB44" s="135"/>
      <c r="CYC44" s="135"/>
      <c r="CYD44" s="135"/>
      <c r="CYE44" s="135"/>
      <c r="CYF44" s="135"/>
      <c r="CYG44" s="135"/>
      <c r="CYH44" s="135"/>
      <c r="CYI44" s="135"/>
      <c r="CYJ44" s="135"/>
      <c r="CYK44" s="135"/>
      <c r="CYL44" s="135"/>
      <c r="CYM44" s="135"/>
      <c r="CYN44" s="135"/>
      <c r="CYO44" s="135"/>
      <c r="CYP44" s="135"/>
      <c r="CYQ44" s="135"/>
      <c r="CYR44" s="135"/>
      <c r="CYS44" s="135"/>
      <c r="CYT44" s="135"/>
      <c r="CYU44" s="135"/>
      <c r="CYV44" s="135"/>
      <c r="CYW44" s="135"/>
      <c r="CYX44" s="135"/>
      <c r="CYY44" s="135"/>
      <c r="CYZ44" s="135"/>
      <c r="CZA44" s="135"/>
      <c r="CZB44" s="135"/>
      <c r="CZC44" s="135"/>
      <c r="CZD44" s="135"/>
      <c r="CZE44" s="135"/>
      <c r="CZF44" s="135"/>
      <c r="CZG44" s="135"/>
      <c r="CZH44" s="135"/>
      <c r="CZI44" s="135"/>
      <c r="CZJ44" s="135"/>
      <c r="CZK44" s="135"/>
      <c r="CZL44" s="135"/>
      <c r="CZM44" s="135"/>
      <c r="CZN44" s="135"/>
      <c r="CZO44" s="135"/>
      <c r="CZP44" s="135"/>
      <c r="CZQ44" s="135"/>
      <c r="CZR44" s="135"/>
      <c r="CZS44" s="135"/>
      <c r="CZT44" s="135"/>
      <c r="CZU44" s="135"/>
      <c r="CZV44" s="135"/>
      <c r="CZW44" s="135"/>
      <c r="CZX44" s="135"/>
      <c r="CZY44" s="135"/>
      <c r="CZZ44" s="135"/>
      <c r="DAA44" s="135"/>
      <c r="DAB44" s="135"/>
      <c r="DAC44" s="135"/>
      <c r="DAD44" s="135"/>
      <c r="DAE44" s="135"/>
      <c r="DAF44" s="135"/>
      <c r="DAG44" s="135"/>
      <c r="DAH44" s="135"/>
      <c r="DAI44" s="135"/>
      <c r="DAJ44" s="135"/>
      <c r="DAK44" s="135"/>
      <c r="DAL44" s="135"/>
      <c r="DAM44" s="135"/>
      <c r="DAN44" s="135"/>
      <c r="DAO44" s="135"/>
      <c r="DAP44" s="135"/>
      <c r="DAQ44" s="135"/>
      <c r="DAR44" s="135"/>
      <c r="DAS44" s="135"/>
      <c r="DAT44" s="135"/>
      <c r="DAU44" s="135"/>
      <c r="DAV44" s="135"/>
      <c r="DAW44" s="135"/>
      <c r="DAX44" s="135"/>
      <c r="DAY44" s="135"/>
      <c r="DAZ44" s="135"/>
      <c r="DBA44" s="135"/>
      <c r="DBB44" s="135"/>
      <c r="DBC44" s="135"/>
      <c r="DBD44" s="135"/>
      <c r="DBE44" s="135"/>
      <c r="DBF44" s="135"/>
      <c r="DBG44" s="135"/>
      <c r="DBH44" s="135"/>
      <c r="DBI44" s="135"/>
      <c r="DBJ44" s="135"/>
      <c r="DBK44" s="135"/>
      <c r="DBL44" s="135"/>
      <c r="DBM44" s="135"/>
      <c r="DBN44" s="135"/>
      <c r="DBO44" s="135"/>
      <c r="DBP44" s="135"/>
      <c r="DBQ44" s="135"/>
      <c r="DBR44" s="135"/>
      <c r="DBS44" s="135"/>
      <c r="DBT44" s="135"/>
      <c r="DBU44" s="135"/>
      <c r="DBV44" s="135"/>
      <c r="DBW44" s="135"/>
      <c r="DBX44" s="135"/>
      <c r="DBY44" s="135"/>
      <c r="DBZ44" s="135"/>
      <c r="DCA44" s="135"/>
      <c r="DCB44" s="135"/>
      <c r="DCC44" s="135"/>
      <c r="DCD44" s="135"/>
      <c r="DCE44" s="135"/>
      <c r="DCF44" s="135"/>
      <c r="DCG44" s="135"/>
      <c r="DCH44" s="135"/>
      <c r="DCI44" s="135"/>
      <c r="DCJ44" s="135"/>
      <c r="DCK44" s="135"/>
      <c r="DCL44" s="135"/>
      <c r="DCM44" s="135"/>
      <c r="DCN44" s="135"/>
      <c r="DCO44" s="135"/>
      <c r="DCP44" s="135"/>
      <c r="DCQ44" s="135"/>
      <c r="DCR44" s="135"/>
      <c r="DCS44" s="135"/>
      <c r="DCT44" s="135"/>
      <c r="DCU44" s="135"/>
      <c r="DCV44" s="135"/>
      <c r="DCW44" s="135"/>
      <c r="DCX44" s="135"/>
      <c r="DCY44" s="135"/>
      <c r="DCZ44" s="135"/>
      <c r="DDA44" s="135"/>
      <c r="DDB44" s="135"/>
      <c r="DDC44" s="135"/>
      <c r="DDD44" s="135"/>
      <c r="DDE44" s="135"/>
      <c r="DDF44" s="135"/>
      <c r="DDG44" s="135"/>
      <c r="DDH44" s="135"/>
      <c r="DDI44" s="135"/>
      <c r="DDJ44" s="135"/>
      <c r="DDK44" s="135"/>
      <c r="DDL44" s="135"/>
      <c r="DDM44" s="135"/>
      <c r="DDN44" s="135"/>
      <c r="DDO44" s="135"/>
      <c r="DDP44" s="135"/>
      <c r="DDQ44" s="135"/>
      <c r="DDR44" s="135"/>
      <c r="DDS44" s="135"/>
      <c r="DDT44" s="135"/>
      <c r="DDU44" s="135"/>
      <c r="DDV44" s="135"/>
      <c r="DDW44" s="135"/>
      <c r="DDX44" s="135"/>
      <c r="DDY44" s="135"/>
      <c r="DDZ44" s="135"/>
      <c r="DEA44" s="135"/>
      <c r="DEB44" s="135"/>
      <c r="DEC44" s="135"/>
      <c r="DED44" s="135"/>
      <c r="DEE44" s="135"/>
      <c r="DEF44" s="135"/>
      <c r="DEG44" s="135"/>
      <c r="DEH44" s="135"/>
      <c r="DEI44" s="135"/>
      <c r="DEJ44" s="135"/>
      <c r="DEK44" s="135"/>
      <c r="DEL44" s="135"/>
      <c r="DEM44" s="135"/>
      <c r="DEN44" s="135"/>
      <c r="DEO44" s="135"/>
      <c r="DEP44" s="135"/>
      <c r="DEQ44" s="135"/>
      <c r="DER44" s="135"/>
      <c r="DES44" s="135"/>
      <c r="DET44" s="135"/>
      <c r="DEU44" s="135"/>
      <c r="DEV44" s="135"/>
      <c r="DEW44" s="135"/>
      <c r="DEX44" s="135"/>
      <c r="DEY44" s="135"/>
      <c r="DEZ44" s="135"/>
      <c r="DFA44" s="135"/>
      <c r="DFB44" s="135"/>
      <c r="DFC44" s="135"/>
      <c r="DFD44" s="135"/>
      <c r="DFE44" s="135"/>
      <c r="DFF44" s="135"/>
      <c r="DFG44" s="135"/>
      <c r="DFH44" s="135"/>
      <c r="DFI44" s="135"/>
      <c r="DFJ44" s="135"/>
      <c r="DFK44" s="135"/>
      <c r="DFL44" s="135"/>
      <c r="DFM44" s="135"/>
      <c r="DFN44" s="135"/>
      <c r="DFO44" s="135"/>
      <c r="DFP44" s="135"/>
      <c r="DFQ44" s="135"/>
      <c r="DFR44" s="135"/>
      <c r="DFS44" s="135"/>
      <c r="DFT44" s="135"/>
      <c r="DFU44" s="135"/>
      <c r="DFV44" s="135"/>
      <c r="DFW44" s="135"/>
      <c r="DFX44" s="135"/>
      <c r="DFY44" s="135"/>
      <c r="DFZ44" s="135"/>
      <c r="DGA44" s="135"/>
      <c r="DGB44" s="135"/>
      <c r="DGC44" s="135"/>
      <c r="DGD44" s="135"/>
      <c r="DGE44" s="135"/>
      <c r="DGF44" s="135"/>
      <c r="DGG44" s="135"/>
      <c r="DGH44" s="135"/>
      <c r="DGI44" s="135"/>
      <c r="DGJ44" s="135"/>
      <c r="DGK44" s="135"/>
      <c r="DGL44" s="135"/>
      <c r="DGM44" s="135"/>
      <c r="DGN44" s="135"/>
      <c r="DGO44" s="135"/>
      <c r="DGP44" s="135"/>
      <c r="DGQ44" s="135"/>
      <c r="DGR44" s="135"/>
      <c r="DGS44" s="135"/>
      <c r="DGT44" s="135"/>
      <c r="DGU44" s="135"/>
      <c r="DGV44" s="135"/>
      <c r="DGW44" s="135"/>
      <c r="DGX44" s="135"/>
      <c r="DGY44" s="135"/>
      <c r="DGZ44" s="135"/>
      <c r="DHA44" s="135"/>
      <c r="DHB44" s="135"/>
      <c r="DHC44" s="135"/>
      <c r="DHD44" s="135"/>
      <c r="DHE44" s="135"/>
      <c r="DHF44" s="135"/>
      <c r="DHG44" s="135"/>
      <c r="DHH44" s="135"/>
      <c r="DHI44" s="135"/>
      <c r="DHJ44" s="135"/>
      <c r="DHK44" s="135"/>
      <c r="DHL44" s="135"/>
      <c r="DHM44" s="135"/>
      <c r="DHN44" s="135"/>
      <c r="DHO44" s="135"/>
      <c r="DHP44" s="135"/>
      <c r="DHQ44" s="135"/>
      <c r="DHR44" s="135"/>
      <c r="DHS44" s="135"/>
      <c r="DHT44" s="135"/>
      <c r="DHU44" s="135"/>
      <c r="DHV44" s="135"/>
      <c r="DHW44" s="135"/>
      <c r="DHX44" s="135"/>
      <c r="DHY44" s="135"/>
      <c r="DHZ44" s="135"/>
      <c r="DIA44" s="135"/>
      <c r="DIB44" s="135"/>
      <c r="DIC44" s="135"/>
      <c r="DID44" s="135"/>
      <c r="DIE44" s="135"/>
      <c r="DIF44" s="135"/>
      <c r="DIG44" s="135"/>
      <c r="DIH44" s="135"/>
      <c r="DII44" s="135"/>
      <c r="DIJ44" s="135"/>
      <c r="DIK44" s="135"/>
      <c r="DIL44" s="135"/>
      <c r="DIM44" s="135"/>
      <c r="DIN44" s="135"/>
      <c r="DIO44" s="135"/>
      <c r="DIP44" s="135"/>
      <c r="DIQ44" s="135"/>
      <c r="DIR44" s="135"/>
      <c r="DIS44" s="135"/>
      <c r="DIT44" s="135"/>
      <c r="DIU44" s="135"/>
      <c r="DIV44" s="135"/>
      <c r="DIW44" s="135"/>
      <c r="DIX44" s="135"/>
      <c r="DIY44" s="135"/>
      <c r="DIZ44" s="135"/>
      <c r="DJA44" s="135"/>
      <c r="DJB44" s="135"/>
      <c r="DJC44" s="135"/>
      <c r="DJD44" s="135"/>
      <c r="DJE44" s="135"/>
      <c r="DJF44" s="135"/>
      <c r="DJG44" s="135"/>
      <c r="DJH44" s="135"/>
      <c r="DJI44" s="135"/>
      <c r="DJJ44" s="135"/>
      <c r="DJK44" s="135"/>
      <c r="DJL44" s="135"/>
      <c r="DJM44" s="135"/>
      <c r="DJN44" s="135"/>
      <c r="DJO44" s="135"/>
      <c r="DJP44" s="135"/>
      <c r="DJQ44" s="135"/>
      <c r="DJR44" s="135"/>
      <c r="DJS44" s="135"/>
      <c r="DJT44" s="135"/>
      <c r="DJU44" s="135"/>
      <c r="DJV44" s="135"/>
      <c r="DJW44" s="135"/>
      <c r="DJX44" s="135"/>
      <c r="DJY44" s="135"/>
      <c r="DJZ44" s="135"/>
      <c r="DKA44" s="135"/>
      <c r="DKB44" s="135"/>
      <c r="DKC44" s="135"/>
      <c r="DKD44" s="135"/>
      <c r="DKE44" s="135"/>
      <c r="DKF44" s="135"/>
      <c r="DKG44" s="135"/>
      <c r="DKH44" s="135"/>
      <c r="DKI44" s="135"/>
      <c r="DKJ44" s="135"/>
      <c r="DKK44" s="135"/>
      <c r="DKL44" s="135"/>
      <c r="DKM44" s="135"/>
      <c r="DKN44" s="135"/>
      <c r="DKO44" s="135"/>
      <c r="DKP44" s="135"/>
      <c r="DKQ44" s="135"/>
      <c r="DKR44" s="135"/>
      <c r="DKS44" s="135"/>
      <c r="DKT44" s="135"/>
      <c r="DKU44" s="135"/>
      <c r="DKV44" s="135"/>
      <c r="DKW44" s="135"/>
      <c r="DKX44" s="135"/>
      <c r="DKY44" s="135"/>
      <c r="DKZ44" s="135"/>
      <c r="DLA44" s="135"/>
      <c r="DLB44" s="135"/>
      <c r="DLC44" s="135"/>
      <c r="DLD44" s="135"/>
      <c r="DLE44" s="135"/>
      <c r="DLF44" s="135"/>
      <c r="DLG44" s="135"/>
      <c r="DLH44" s="135"/>
      <c r="DLI44" s="135"/>
      <c r="DLJ44" s="135"/>
      <c r="DLK44" s="135"/>
      <c r="DLL44" s="135"/>
      <c r="DLM44" s="135"/>
      <c r="DLN44" s="135"/>
      <c r="DLO44" s="135"/>
      <c r="DLP44" s="135"/>
      <c r="DLQ44" s="135"/>
      <c r="DLR44" s="135"/>
      <c r="DLS44" s="135"/>
      <c r="DLT44" s="135"/>
      <c r="DLU44" s="135"/>
      <c r="DLV44" s="135"/>
      <c r="DLW44" s="135"/>
      <c r="DLX44" s="135"/>
      <c r="DLY44" s="135"/>
      <c r="DLZ44" s="135"/>
      <c r="DMA44" s="135"/>
      <c r="DMB44" s="135"/>
      <c r="DMC44" s="135"/>
      <c r="DMD44" s="135"/>
      <c r="DME44" s="135"/>
      <c r="DMF44" s="135"/>
      <c r="DMG44" s="135"/>
      <c r="DMH44" s="135"/>
      <c r="DMI44" s="135"/>
      <c r="DMJ44" s="135"/>
      <c r="DMK44" s="135"/>
      <c r="DML44" s="135"/>
      <c r="DMM44" s="135"/>
      <c r="DMN44" s="135"/>
      <c r="DMO44" s="135"/>
      <c r="DMP44" s="135"/>
      <c r="DMQ44" s="135"/>
      <c r="DMR44" s="135"/>
      <c r="DMS44" s="135"/>
      <c r="DMT44" s="135"/>
      <c r="DMU44" s="135"/>
      <c r="DMV44" s="135"/>
      <c r="DMW44" s="135"/>
      <c r="DMX44" s="135"/>
      <c r="DMY44" s="135"/>
      <c r="DMZ44" s="135"/>
      <c r="DNA44" s="135"/>
      <c r="DNB44" s="135"/>
      <c r="DNC44" s="135"/>
      <c r="DND44" s="135"/>
      <c r="DNE44" s="135"/>
      <c r="DNF44" s="135"/>
      <c r="DNG44" s="135"/>
      <c r="DNH44" s="135"/>
      <c r="DNI44" s="135"/>
      <c r="DNJ44" s="135"/>
      <c r="DNK44" s="135"/>
      <c r="DNL44" s="135"/>
      <c r="DNM44" s="135"/>
      <c r="DNN44" s="135"/>
      <c r="DNO44" s="135"/>
      <c r="DNP44" s="135"/>
      <c r="DNQ44" s="135"/>
      <c r="DNR44" s="135"/>
      <c r="DNS44" s="135"/>
      <c r="DNT44" s="135"/>
      <c r="DNU44" s="135"/>
      <c r="DNV44" s="135"/>
      <c r="DNW44" s="135"/>
      <c r="DNX44" s="135"/>
      <c r="DNY44" s="135"/>
      <c r="DNZ44" s="135"/>
      <c r="DOA44" s="135"/>
      <c r="DOB44" s="135"/>
      <c r="DOC44" s="135"/>
      <c r="DOD44" s="135"/>
      <c r="DOE44" s="135"/>
      <c r="DOF44" s="135"/>
      <c r="DOG44" s="135"/>
      <c r="DOH44" s="135"/>
      <c r="DOI44" s="135"/>
      <c r="DOJ44" s="135"/>
      <c r="DOK44" s="135"/>
      <c r="DOL44" s="135"/>
      <c r="DOM44" s="135"/>
      <c r="DON44" s="135"/>
      <c r="DOO44" s="135"/>
      <c r="DOP44" s="135"/>
      <c r="DOQ44" s="135"/>
      <c r="DOR44" s="135"/>
      <c r="DOS44" s="135"/>
      <c r="DOT44" s="135"/>
      <c r="DOU44" s="135"/>
      <c r="DOV44" s="135"/>
      <c r="DOW44" s="135"/>
      <c r="DOX44" s="135"/>
      <c r="DOY44" s="135"/>
      <c r="DOZ44" s="135"/>
      <c r="DPA44" s="135"/>
      <c r="DPB44" s="135"/>
      <c r="DPC44" s="135"/>
      <c r="DPD44" s="135"/>
      <c r="DPE44" s="135"/>
      <c r="DPF44" s="135"/>
      <c r="DPG44" s="135"/>
      <c r="DPH44" s="135"/>
      <c r="DPI44" s="135"/>
      <c r="DPJ44" s="135"/>
      <c r="DPK44" s="135"/>
      <c r="DPL44" s="135"/>
      <c r="DPM44" s="135"/>
      <c r="DPN44" s="135"/>
      <c r="DPO44" s="135"/>
      <c r="DPP44" s="135"/>
      <c r="DPQ44" s="135"/>
      <c r="DPR44" s="135"/>
      <c r="DPS44" s="135"/>
      <c r="DPT44" s="135"/>
      <c r="DPU44" s="135"/>
      <c r="DPV44" s="135"/>
      <c r="DPW44" s="135"/>
      <c r="DPX44" s="135"/>
      <c r="DPY44" s="135"/>
      <c r="DPZ44" s="135"/>
      <c r="DQA44" s="135"/>
      <c r="DQB44" s="135"/>
      <c r="DQC44" s="135"/>
      <c r="DQD44" s="135"/>
      <c r="DQE44" s="135"/>
      <c r="DQF44" s="135"/>
      <c r="DQG44" s="135"/>
      <c r="DQH44" s="135"/>
      <c r="DQI44" s="135"/>
      <c r="DQJ44" s="135"/>
      <c r="DQK44" s="135"/>
      <c r="DQL44" s="135"/>
      <c r="DQM44" s="135"/>
      <c r="DQN44" s="135"/>
      <c r="DQO44" s="135"/>
      <c r="DQP44" s="135"/>
      <c r="DQQ44" s="135"/>
      <c r="DQR44" s="135"/>
      <c r="DQS44" s="135"/>
      <c r="DQT44" s="135"/>
      <c r="DQU44" s="135"/>
      <c r="DQV44" s="135"/>
      <c r="DQW44" s="135"/>
      <c r="DQX44" s="135"/>
      <c r="DQY44" s="135"/>
      <c r="DQZ44" s="135"/>
      <c r="DRA44" s="135"/>
      <c r="DRB44" s="135"/>
      <c r="DRC44" s="135"/>
      <c r="DRD44" s="135"/>
      <c r="DRE44" s="135"/>
      <c r="DRF44" s="135"/>
      <c r="DRG44" s="135"/>
      <c r="DRH44" s="135"/>
      <c r="DRI44" s="135"/>
      <c r="DRJ44" s="135"/>
      <c r="DRK44" s="135"/>
      <c r="DRL44" s="135"/>
      <c r="DRM44" s="135"/>
      <c r="DRN44" s="135"/>
      <c r="DRO44" s="135"/>
      <c r="DRP44" s="135"/>
      <c r="DRQ44" s="135"/>
      <c r="DRR44" s="135"/>
      <c r="DRS44" s="135"/>
      <c r="DRT44" s="135"/>
      <c r="DRU44" s="135"/>
      <c r="DRV44" s="135"/>
      <c r="DRW44" s="135"/>
      <c r="DRX44" s="135"/>
      <c r="DRY44" s="135"/>
      <c r="DRZ44" s="135"/>
      <c r="DSA44" s="135"/>
      <c r="DSB44" s="135"/>
      <c r="DSC44" s="135"/>
      <c r="DSD44" s="135"/>
      <c r="DSE44" s="135"/>
      <c r="DSF44" s="135"/>
      <c r="DSG44" s="135"/>
      <c r="DSH44" s="135"/>
      <c r="DSI44" s="135"/>
      <c r="DSJ44" s="135"/>
      <c r="DSK44" s="135"/>
      <c r="DSL44" s="135"/>
      <c r="DSM44" s="135"/>
      <c r="DSN44" s="135"/>
      <c r="DSO44" s="135"/>
      <c r="DSP44" s="135"/>
      <c r="DSQ44" s="135"/>
      <c r="DSR44" s="135"/>
      <c r="DSS44" s="135"/>
      <c r="DST44" s="135"/>
      <c r="DSU44" s="135"/>
      <c r="DSV44" s="135"/>
      <c r="DSW44" s="135"/>
      <c r="DSX44" s="135"/>
      <c r="DSY44" s="135"/>
      <c r="DSZ44" s="135"/>
      <c r="DTA44" s="135"/>
      <c r="DTB44" s="135"/>
      <c r="DTC44" s="135"/>
      <c r="DTD44" s="135"/>
      <c r="DTE44" s="135"/>
      <c r="DTF44" s="135"/>
      <c r="DTG44" s="135"/>
      <c r="DTH44" s="135"/>
      <c r="DTI44" s="135"/>
      <c r="DTJ44" s="135"/>
      <c r="DTK44" s="135"/>
      <c r="DTL44" s="135"/>
      <c r="DTM44" s="135"/>
      <c r="DTN44" s="135"/>
      <c r="DTO44" s="135"/>
      <c r="DTP44" s="135"/>
      <c r="DTQ44" s="135"/>
      <c r="DTR44" s="135"/>
      <c r="DTS44" s="135"/>
      <c r="DTT44" s="135"/>
      <c r="DTU44" s="135"/>
      <c r="DTV44" s="135"/>
      <c r="DTW44" s="135"/>
      <c r="DTX44" s="135"/>
      <c r="DTY44" s="135"/>
      <c r="DTZ44" s="135"/>
      <c r="DUA44" s="135"/>
      <c r="DUB44" s="135"/>
      <c r="DUC44" s="135"/>
      <c r="DUD44" s="135"/>
      <c r="DUE44" s="135"/>
      <c r="DUF44" s="135"/>
      <c r="DUG44" s="135"/>
      <c r="DUH44" s="135"/>
      <c r="DUI44" s="135"/>
      <c r="DUJ44" s="135"/>
      <c r="DUK44" s="135"/>
      <c r="DUL44" s="135"/>
      <c r="DUM44" s="135"/>
      <c r="DUN44" s="135"/>
      <c r="DUO44" s="135"/>
      <c r="DUP44" s="135"/>
      <c r="DUQ44" s="135"/>
      <c r="DUR44" s="135"/>
      <c r="DUS44" s="135"/>
      <c r="DUT44" s="135"/>
      <c r="DUU44" s="135"/>
      <c r="DUV44" s="135"/>
      <c r="DUW44" s="135"/>
      <c r="DUX44" s="135"/>
      <c r="DUY44" s="135"/>
      <c r="DUZ44" s="135"/>
      <c r="DVA44" s="135"/>
      <c r="DVB44" s="135"/>
      <c r="DVC44" s="135"/>
      <c r="DVD44" s="135"/>
      <c r="DVE44" s="135"/>
      <c r="DVF44" s="135"/>
      <c r="DVG44" s="135"/>
      <c r="DVH44" s="135"/>
      <c r="DVI44" s="135"/>
      <c r="DVJ44" s="135"/>
      <c r="DVK44" s="135"/>
      <c r="DVL44" s="135"/>
      <c r="DVM44" s="135"/>
      <c r="DVN44" s="135"/>
      <c r="DVO44" s="135"/>
      <c r="DVP44" s="135"/>
      <c r="DVQ44" s="135"/>
      <c r="DVR44" s="135"/>
      <c r="DVS44" s="135"/>
      <c r="DVT44" s="135"/>
      <c r="DVU44" s="135"/>
      <c r="DVV44" s="135"/>
      <c r="DVW44" s="135"/>
      <c r="DVX44" s="135"/>
      <c r="DVY44" s="135"/>
      <c r="DVZ44" s="135"/>
      <c r="DWA44" s="135"/>
      <c r="DWB44" s="135"/>
      <c r="DWC44" s="135"/>
      <c r="DWD44" s="135"/>
      <c r="DWE44" s="135"/>
      <c r="DWF44" s="135"/>
      <c r="DWG44" s="135"/>
      <c r="DWH44" s="135"/>
      <c r="DWI44" s="135"/>
      <c r="DWJ44" s="135"/>
      <c r="DWK44" s="135"/>
      <c r="DWL44" s="135"/>
      <c r="DWM44" s="135"/>
      <c r="DWN44" s="135"/>
      <c r="DWO44" s="135"/>
      <c r="DWP44" s="135"/>
      <c r="DWQ44" s="135"/>
      <c r="DWR44" s="135"/>
      <c r="DWS44" s="135"/>
      <c r="DWT44" s="135"/>
      <c r="DWU44" s="135"/>
      <c r="DWV44" s="135"/>
      <c r="DWW44" s="135"/>
      <c r="DWX44" s="135"/>
      <c r="DWY44" s="135"/>
      <c r="DWZ44" s="135"/>
      <c r="DXA44" s="135"/>
      <c r="DXB44" s="135"/>
      <c r="DXC44" s="135"/>
      <c r="DXD44" s="135"/>
      <c r="DXE44" s="135"/>
      <c r="DXF44" s="135"/>
      <c r="DXG44" s="135"/>
      <c r="DXH44" s="135"/>
      <c r="DXI44" s="135"/>
      <c r="DXJ44" s="135"/>
      <c r="DXK44" s="135"/>
      <c r="DXL44" s="135"/>
      <c r="DXM44" s="135"/>
      <c r="DXN44" s="135"/>
      <c r="DXO44" s="135"/>
      <c r="DXP44" s="135"/>
      <c r="DXQ44" s="135"/>
      <c r="DXR44" s="135"/>
      <c r="DXS44" s="135"/>
      <c r="DXT44" s="135"/>
      <c r="DXU44" s="135"/>
      <c r="DXV44" s="135"/>
      <c r="DXW44" s="135"/>
      <c r="DXX44" s="135"/>
      <c r="DXY44" s="135"/>
      <c r="DXZ44" s="135"/>
      <c r="DYA44" s="135"/>
      <c r="DYB44" s="135"/>
      <c r="DYC44" s="135"/>
      <c r="DYD44" s="135"/>
      <c r="DYE44" s="135"/>
      <c r="DYF44" s="135"/>
      <c r="DYG44" s="135"/>
      <c r="DYH44" s="135"/>
      <c r="DYI44" s="135"/>
      <c r="DYJ44" s="135"/>
      <c r="DYK44" s="135"/>
      <c r="DYL44" s="135"/>
      <c r="DYM44" s="135"/>
      <c r="DYN44" s="135"/>
      <c r="DYO44" s="135"/>
      <c r="DYP44" s="135"/>
      <c r="DYQ44" s="135"/>
      <c r="DYR44" s="135"/>
      <c r="DYS44" s="135"/>
      <c r="DYT44" s="135"/>
      <c r="DYU44" s="135"/>
      <c r="DYV44" s="135"/>
      <c r="DYW44" s="135"/>
      <c r="DYX44" s="135"/>
      <c r="DYY44" s="135"/>
      <c r="DYZ44" s="135"/>
      <c r="DZA44" s="135"/>
      <c r="DZB44" s="135"/>
      <c r="DZC44" s="135"/>
      <c r="DZD44" s="135"/>
      <c r="DZE44" s="135"/>
      <c r="DZF44" s="135"/>
      <c r="DZG44" s="135"/>
      <c r="DZH44" s="135"/>
      <c r="DZI44" s="135"/>
      <c r="DZJ44" s="135"/>
      <c r="DZK44" s="135"/>
      <c r="DZL44" s="135"/>
      <c r="DZM44" s="135"/>
      <c r="DZN44" s="135"/>
      <c r="DZO44" s="135"/>
      <c r="DZP44" s="135"/>
      <c r="DZQ44" s="135"/>
      <c r="DZR44" s="135"/>
      <c r="DZS44" s="135"/>
      <c r="DZT44" s="135"/>
      <c r="DZU44" s="135"/>
      <c r="DZV44" s="135"/>
      <c r="DZW44" s="135"/>
      <c r="DZX44" s="135"/>
      <c r="DZY44" s="135"/>
      <c r="DZZ44" s="135"/>
      <c r="EAA44" s="135"/>
      <c r="EAB44" s="135"/>
      <c r="EAC44" s="135"/>
      <c r="EAD44" s="135"/>
      <c r="EAE44" s="135"/>
      <c r="EAF44" s="135"/>
      <c r="EAG44" s="135"/>
      <c r="EAH44" s="135"/>
      <c r="EAI44" s="135"/>
      <c r="EAJ44" s="135"/>
      <c r="EAK44" s="135"/>
      <c r="EAL44" s="135"/>
      <c r="EAM44" s="135"/>
      <c r="EAN44" s="135"/>
      <c r="EAO44" s="135"/>
      <c r="EAP44" s="135"/>
      <c r="EAQ44" s="135"/>
      <c r="EAR44" s="135"/>
      <c r="EAS44" s="135"/>
      <c r="EAT44" s="135"/>
      <c r="EAU44" s="135"/>
      <c r="EAV44" s="135"/>
      <c r="EAW44" s="135"/>
      <c r="EAX44" s="135"/>
      <c r="EAY44" s="135"/>
      <c r="EAZ44" s="135"/>
      <c r="EBA44" s="135"/>
      <c r="EBB44" s="135"/>
      <c r="EBC44" s="135"/>
      <c r="EBD44" s="135"/>
      <c r="EBE44" s="135"/>
      <c r="EBF44" s="135"/>
      <c r="EBG44" s="135"/>
      <c r="EBH44" s="135"/>
      <c r="EBI44" s="135"/>
      <c r="EBJ44" s="135"/>
      <c r="EBK44" s="135"/>
      <c r="EBL44" s="135"/>
      <c r="EBM44" s="135"/>
      <c r="EBN44" s="135"/>
      <c r="EBO44" s="135"/>
      <c r="EBP44" s="135"/>
      <c r="EBQ44" s="135"/>
      <c r="EBR44" s="135"/>
      <c r="EBS44" s="135"/>
      <c r="EBT44" s="135"/>
      <c r="EBU44" s="135"/>
      <c r="EBV44" s="135"/>
      <c r="EBW44" s="135"/>
      <c r="EBX44" s="135"/>
      <c r="EBY44" s="135"/>
      <c r="EBZ44" s="135"/>
      <c r="ECA44" s="135"/>
      <c r="ECB44" s="135"/>
      <c r="ECC44" s="135"/>
      <c r="ECD44" s="135"/>
      <c r="ECE44" s="135"/>
      <c r="ECF44" s="135"/>
      <c r="ECG44" s="135"/>
      <c r="ECH44" s="135"/>
      <c r="ECI44" s="135"/>
      <c r="ECJ44" s="135"/>
      <c r="ECK44" s="135"/>
      <c r="ECL44" s="135"/>
      <c r="ECM44" s="135"/>
      <c r="ECN44" s="135"/>
      <c r="ECO44" s="135"/>
      <c r="ECP44" s="135"/>
      <c r="ECQ44" s="135"/>
      <c r="ECR44" s="135"/>
      <c r="ECS44" s="135"/>
      <c r="ECT44" s="135"/>
      <c r="ECU44" s="135"/>
      <c r="ECV44" s="135"/>
      <c r="ECW44" s="135"/>
      <c r="ECX44" s="135"/>
      <c r="ECY44" s="135"/>
      <c r="ECZ44" s="135"/>
      <c r="EDA44" s="135"/>
      <c r="EDB44" s="135"/>
      <c r="EDC44" s="135"/>
      <c r="EDD44" s="135"/>
      <c r="EDE44" s="135"/>
      <c r="EDF44" s="135"/>
      <c r="EDG44" s="135"/>
      <c r="EDH44" s="135"/>
      <c r="EDI44" s="135"/>
      <c r="EDJ44" s="135"/>
      <c r="EDK44" s="135"/>
      <c r="EDL44" s="135"/>
      <c r="EDM44" s="135"/>
      <c r="EDN44" s="135"/>
      <c r="EDO44" s="135"/>
      <c r="EDP44" s="135"/>
      <c r="EDQ44" s="135"/>
      <c r="EDR44" s="135"/>
      <c r="EDS44" s="135"/>
      <c r="EDT44" s="135"/>
      <c r="EDU44" s="135"/>
      <c r="EDV44" s="135"/>
      <c r="EDW44" s="135"/>
      <c r="EDX44" s="135"/>
      <c r="EDY44" s="135"/>
      <c r="EDZ44" s="135"/>
      <c r="EEA44" s="135"/>
      <c r="EEB44" s="135"/>
      <c r="EEC44" s="135"/>
      <c r="EED44" s="135"/>
      <c r="EEE44" s="135"/>
      <c r="EEF44" s="135"/>
      <c r="EEG44" s="135"/>
      <c r="EEH44" s="135"/>
      <c r="EEI44" s="135"/>
      <c r="EEJ44" s="135"/>
      <c r="EEK44" s="135"/>
      <c r="EEL44" s="135"/>
      <c r="EEM44" s="135"/>
      <c r="EEN44" s="135"/>
      <c r="EEO44" s="135"/>
      <c r="EEP44" s="135"/>
      <c r="EEQ44" s="135"/>
      <c r="EER44" s="135"/>
      <c r="EES44" s="135"/>
      <c r="EET44" s="135"/>
      <c r="EEU44" s="135"/>
      <c r="EEV44" s="135"/>
      <c r="EEW44" s="135"/>
      <c r="EEX44" s="135"/>
      <c r="EEY44" s="135"/>
      <c r="EEZ44" s="135"/>
      <c r="EFA44" s="135"/>
      <c r="EFB44" s="135"/>
      <c r="EFC44" s="135"/>
      <c r="EFD44" s="135"/>
      <c r="EFE44" s="135"/>
      <c r="EFF44" s="135"/>
      <c r="EFG44" s="135"/>
      <c r="EFH44" s="135"/>
      <c r="EFI44" s="135"/>
      <c r="EFJ44" s="135"/>
      <c r="EFK44" s="135"/>
      <c r="EFL44" s="135"/>
      <c r="EFM44" s="135"/>
      <c r="EFN44" s="135"/>
      <c r="EFO44" s="135"/>
      <c r="EFP44" s="135"/>
      <c r="EFQ44" s="135"/>
      <c r="EFR44" s="135"/>
      <c r="EFS44" s="135"/>
      <c r="EFT44" s="135"/>
      <c r="EFU44" s="135"/>
      <c r="EFV44" s="135"/>
      <c r="EFW44" s="135"/>
      <c r="EFX44" s="135"/>
      <c r="EFY44" s="135"/>
      <c r="EFZ44" s="135"/>
      <c r="EGA44" s="135"/>
      <c r="EGB44" s="135"/>
      <c r="EGC44" s="135"/>
      <c r="EGD44" s="135"/>
      <c r="EGE44" s="135"/>
      <c r="EGF44" s="135"/>
      <c r="EGG44" s="135"/>
      <c r="EGH44" s="135"/>
      <c r="EGI44" s="135"/>
      <c r="EGJ44" s="135"/>
      <c r="EGK44" s="135"/>
      <c r="EGL44" s="135"/>
      <c r="EGM44" s="135"/>
      <c r="EGN44" s="135"/>
      <c r="EGO44" s="135"/>
      <c r="EGP44" s="135"/>
      <c r="EGQ44" s="135"/>
      <c r="EGR44" s="135"/>
      <c r="EGS44" s="135"/>
      <c r="EGT44" s="135"/>
      <c r="EGU44" s="135"/>
      <c r="EGV44" s="135"/>
      <c r="EGW44" s="135"/>
      <c r="EGX44" s="135"/>
      <c r="EGY44" s="135"/>
      <c r="EGZ44" s="135"/>
      <c r="EHA44" s="135"/>
      <c r="EHB44" s="135"/>
      <c r="EHC44" s="135"/>
      <c r="EHD44" s="135"/>
      <c r="EHE44" s="135"/>
      <c r="EHF44" s="135"/>
      <c r="EHG44" s="135"/>
      <c r="EHH44" s="135"/>
      <c r="EHI44" s="135"/>
      <c r="EHJ44" s="135"/>
      <c r="EHK44" s="135"/>
      <c r="EHL44" s="135"/>
      <c r="EHM44" s="135"/>
      <c r="EHN44" s="135"/>
      <c r="EHO44" s="135"/>
      <c r="EHP44" s="135"/>
      <c r="EHQ44" s="135"/>
      <c r="EHR44" s="135"/>
      <c r="EHS44" s="135"/>
      <c r="EHT44" s="135"/>
      <c r="EHU44" s="135"/>
      <c r="EHV44" s="135"/>
      <c r="EHW44" s="135"/>
      <c r="EHX44" s="135"/>
      <c r="EHY44" s="135"/>
      <c r="EHZ44" s="135"/>
      <c r="EIA44" s="135"/>
      <c r="EIB44" s="135"/>
      <c r="EIC44" s="135"/>
      <c r="EID44" s="135"/>
      <c r="EIE44" s="135"/>
      <c r="EIF44" s="135"/>
      <c r="EIG44" s="135"/>
      <c r="EIH44" s="135"/>
      <c r="EII44" s="135"/>
      <c r="EIJ44" s="135"/>
      <c r="EIK44" s="135"/>
      <c r="EIL44" s="135"/>
      <c r="EIM44" s="135"/>
      <c r="EIN44" s="135"/>
      <c r="EIO44" s="135"/>
      <c r="EIP44" s="135"/>
      <c r="EIQ44" s="135"/>
      <c r="EIR44" s="135"/>
      <c r="EIS44" s="135"/>
      <c r="EIT44" s="135"/>
      <c r="EIU44" s="135"/>
      <c r="EIV44" s="135"/>
      <c r="EIW44" s="135"/>
      <c r="EIX44" s="135"/>
      <c r="EIY44" s="135"/>
      <c r="EIZ44" s="135"/>
      <c r="EJA44" s="135"/>
      <c r="EJB44" s="135"/>
      <c r="EJC44" s="135"/>
      <c r="EJD44" s="135"/>
      <c r="EJE44" s="135"/>
      <c r="EJF44" s="135"/>
      <c r="EJG44" s="135"/>
      <c r="EJH44" s="135"/>
      <c r="EJI44" s="135"/>
      <c r="EJJ44" s="135"/>
      <c r="EJK44" s="135"/>
      <c r="EJL44" s="135"/>
      <c r="EJM44" s="135"/>
      <c r="EJN44" s="135"/>
      <c r="EJO44" s="135"/>
      <c r="EJP44" s="135"/>
      <c r="EJQ44" s="135"/>
      <c r="EJR44" s="135"/>
      <c r="EJS44" s="135"/>
      <c r="EJT44" s="135"/>
      <c r="EJU44" s="135"/>
      <c r="EJV44" s="135"/>
      <c r="EJW44" s="135"/>
      <c r="EJX44" s="135"/>
      <c r="EJY44" s="135"/>
      <c r="EJZ44" s="135"/>
      <c r="EKA44" s="135"/>
      <c r="EKB44" s="135"/>
      <c r="EKC44" s="135"/>
      <c r="EKD44" s="135"/>
      <c r="EKE44" s="135"/>
      <c r="EKF44" s="135"/>
      <c r="EKG44" s="135"/>
      <c r="EKH44" s="135"/>
      <c r="EKI44" s="135"/>
      <c r="EKJ44" s="135"/>
      <c r="EKK44" s="135"/>
      <c r="EKL44" s="135"/>
      <c r="EKM44" s="135"/>
      <c r="EKN44" s="135"/>
      <c r="EKO44" s="135"/>
      <c r="EKP44" s="135"/>
      <c r="EKQ44" s="135"/>
      <c r="EKR44" s="135"/>
      <c r="EKS44" s="135"/>
      <c r="EKT44" s="135"/>
      <c r="EKU44" s="135"/>
      <c r="EKV44" s="135"/>
      <c r="EKW44" s="135"/>
      <c r="EKX44" s="135"/>
      <c r="EKY44" s="135"/>
      <c r="EKZ44" s="135"/>
      <c r="ELA44" s="135"/>
      <c r="ELB44" s="135"/>
      <c r="ELC44" s="135"/>
      <c r="ELD44" s="135"/>
      <c r="ELE44" s="135"/>
      <c r="ELF44" s="135"/>
      <c r="ELG44" s="135"/>
      <c r="ELH44" s="135"/>
      <c r="ELI44" s="135"/>
      <c r="ELJ44" s="135"/>
      <c r="ELK44" s="135"/>
      <c r="ELL44" s="135"/>
      <c r="ELM44" s="135"/>
      <c r="ELN44" s="135"/>
      <c r="ELO44" s="135"/>
      <c r="ELP44" s="135"/>
      <c r="ELQ44" s="135"/>
      <c r="ELR44" s="135"/>
      <c r="ELS44" s="135"/>
      <c r="ELT44" s="135"/>
      <c r="ELU44" s="135"/>
      <c r="ELV44" s="135"/>
      <c r="ELW44" s="135"/>
      <c r="ELX44" s="135"/>
      <c r="ELY44" s="135"/>
      <c r="ELZ44" s="135"/>
      <c r="EMA44" s="135"/>
      <c r="EMB44" s="135"/>
      <c r="EMC44" s="135"/>
      <c r="EMD44" s="135"/>
      <c r="EME44" s="135"/>
      <c r="EMF44" s="135"/>
      <c r="EMG44" s="135"/>
      <c r="EMH44" s="135"/>
      <c r="EMI44" s="135"/>
      <c r="EMJ44" s="135"/>
      <c r="EMK44" s="135"/>
      <c r="EML44" s="135"/>
      <c r="EMM44" s="135"/>
      <c r="EMN44" s="135"/>
      <c r="EMO44" s="135"/>
      <c r="EMP44" s="135"/>
      <c r="EMQ44" s="135"/>
      <c r="EMR44" s="135"/>
      <c r="EMS44" s="135"/>
      <c r="EMT44" s="135"/>
      <c r="EMU44" s="135"/>
      <c r="EMV44" s="135"/>
      <c r="EMW44" s="135"/>
      <c r="EMX44" s="135"/>
      <c r="EMY44" s="135"/>
      <c r="EMZ44" s="135"/>
      <c r="ENA44" s="135"/>
      <c r="ENB44" s="135"/>
      <c r="ENC44" s="135"/>
      <c r="END44" s="135"/>
      <c r="ENE44" s="135"/>
      <c r="ENF44" s="135"/>
      <c r="ENG44" s="135"/>
      <c r="ENH44" s="135"/>
      <c r="ENI44" s="135"/>
      <c r="ENJ44" s="135"/>
      <c r="ENK44" s="135"/>
      <c r="ENL44" s="135"/>
      <c r="ENM44" s="135"/>
      <c r="ENN44" s="135"/>
      <c r="ENO44" s="135"/>
      <c r="ENP44" s="135"/>
      <c r="ENQ44" s="135"/>
      <c r="ENR44" s="135"/>
      <c r="ENS44" s="135"/>
      <c r="ENT44" s="135"/>
      <c r="ENU44" s="135"/>
      <c r="ENV44" s="135"/>
      <c r="ENW44" s="135"/>
      <c r="ENX44" s="135"/>
      <c r="ENY44" s="135"/>
      <c r="ENZ44" s="135"/>
      <c r="EOA44" s="135"/>
      <c r="EOB44" s="135"/>
      <c r="EOC44" s="135"/>
      <c r="EOD44" s="135"/>
      <c r="EOE44" s="135"/>
      <c r="EOF44" s="135"/>
      <c r="EOG44" s="135"/>
      <c r="EOH44" s="135"/>
      <c r="EOI44" s="135"/>
      <c r="EOJ44" s="135"/>
      <c r="EOK44" s="135"/>
      <c r="EOL44" s="135"/>
      <c r="EOM44" s="135"/>
      <c r="EON44" s="135"/>
      <c r="EOO44" s="135"/>
      <c r="EOP44" s="135"/>
      <c r="EOQ44" s="135"/>
      <c r="EOR44" s="135"/>
      <c r="EOS44" s="135"/>
      <c r="EOT44" s="135"/>
      <c r="EOU44" s="135"/>
      <c r="EOV44" s="135"/>
      <c r="EOW44" s="135"/>
      <c r="EOX44" s="135"/>
      <c r="EOY44" s="135"/>
      <c r="EOZ44" s="135"/>
      <c r="EPA44" s="135"/>
      <c r="EPB44" s="135"/>
      <c r="EPC44" s="135"/>
      <c r="EPD44" s="135"/>
      <c r="EPE44" s="135"/>
      <c r="EPF44" s="135"/>
      <c r="EPG44" s="135"/>
      <c r="EPH44" s="135"/>
      <c r="EPI44" s="135"/>
      <c r="EPJ44" s="135"/>
      <c r="EPK44" s="135"/>
      <c r="EPL44" s="135"/>
      <c r="EPM44" s="135"/>
      <c r="EPN44" s="135"/>
      <c r="EPO44" s="135"/>
      <c r="EPP44" s="135"/>
      <c r="EPQ44" s="135"/>
      <c r="EPR44" s="135"/>
      <c r="EPS44" s="135"/>
      <c r="EPT44" s="135"/>
      <c r="EPU44" s="135"/>
      <c r="EPV44" s="135"/>
      <c r="EPW44" s="135"/>
      <c r="EPX44" s="135"/>
      <c r="EPY44" s="135"/>
      <c r="EPZ44" s="135"/>
      <c r="EQA44" s="135"/>
      <c r="EQB44" s="135"/>
      <c r="EQC44" s="135"/>
      <c r="EQD44" s="135"/>
      <c r="EQE44" s="135"/>
      <c r="EQF44" s="135"/>
      <c r="EQG44" s="135"/>
      <c r="EQH44" s="135"/>
      <c r="EQI44" s="135"/>
      <c r="EQJ44" s="135"/>
      <c r="EQK44" s="135"/>
      <c r="EQL44" s="135"/>
      <c r="EQM44" s="135"/>
      <c r="EQN44" s="135"/>
      <c r="EQO44" s="135"/>
      <c r="EQP44" s="135"/>
      <c r="EQQ44" s="135"/>
      <c r="EQR44" s="135"/>
      <c r="EQS44" s="135"/>
      <c r="EQT44" s="135"/>
      <c r="EQU44" s="135"/>
      <c r="EQV44" s="135"/>
      <c r="EQW44" s="135"/>
      <c r="EQX44" s="135"/>
      <c r="EQY44" s="135"/>
      <c r="EQZ44" s="135"/>
      <c r="ERA44" s="135"/>
      <c r="ERB44" s="135"/>
      <c r="ERC44" s="135"/>
      <c r="ERD44" s="135"/>
      <c r="ERE44" s="135"/>
      <c r="ERF44" s="135"/>
      <c r="ERG44" s="135"/>
      <c r="ERH44" s="135"/>
      <c r="ERI44" s="135"/>
      <c r="ERJ44" s="135"/>
      <c r="ERK44" s="135"/>
      <c r="ERL44" s="135"/>
      <c r="ERM44" s="135"/>
      <c r="ERN44" s="135"/>
      <c r="ERO44" s="135"/>
      <c r="ERP44" s="135"/>
      <c r="ERQ44" s="135"/>
      <c r="ERR44" s="135"/>
      <c r="ERS44" s="135"/>
      <c r="ERT44" s="135"/>
      <c r="ERU44" s="135"/>
      <c r="ERV44" s="135"/>
      <c r="ERW44" s="135"/>
      <c r="ERX44" s="135"/>
      <c r="ERY44" s="135"/>
      <c r="ERZ44" s="135"/>
      <c r="ESA44" s="135"/>
      <c r="ESB44" s="135"/>
      <c r="ESC44" s="135"/>
      <c r="ESD44" s="135"/>
      <c r="ESE44" s="135"/>
      <c r="ESF44" s="135"/>
      <c r="ESG44" s="135"/>
      <c r="ESH44" s="135"/>
      <c r="ESI44" s="135"/>
      <c r="ESJ44" s="135"/>
      <c r="ESK44" s="135"/>
      <c r="ESL44" s="135"/>
      <c r="ESM44" s="135"/>
      <c r="ESN44" s="135"/>
      <c r="ESO44" s="135"/>
      <c r="ESP44" s="135"/>
      <c r="ESQ44" s="135"/>
      <c r="ESR44" s="135"/>
      <c r="ESS44" s="135"/>
      <c r="EST44" s="135"/>
      <c r="ESU44" s="135"/>
      <c r="ESV44" s="135"/>
      <c r="ESW44" s="135"/>
      <c r="ESX44" s="135"/>
      <c r="ESY44" s="135"/>
      <c r="ESZ44" s="135"/>
      <c r="ETA44" s="135"/>
      <c r="ETB44" s="135"/>
      <c r="ETC44" s="135"/>
      <c r="ETD44" s="135"/>
      <c r="ETE44" s="135"/>
      <c r="ETF44" s="135"/>
      <c r="ETG44" s="135"/>
      <c r="ETH44" s="135"/>
      <c r="ETI44" s="135"/>
      <c r="ETJ44" s="135"/>
      <c r="ETK44" s="135"/>
      <c r="ETL44" s="135"/>
      <c r="ETM44" s="135"/>
      <c r="ETN44" s="135"/>
      <c r="ETO44" s="135"/>
      <c r="ETP44" s="135"/>
      <c r="ETQ44" s="135"/>
      <c r="ETR44" s="135"/>
      <c r="ETS44" s="135"/>
      <c r="ETT44" s="135"/>
      <c r="ETU44" s="135"/>
      <c r="ETV44" s="135"/>
      <c r="ETW44" s="135"/>
      <c r="ETX44" s="135"/>
      <c r="ETY44" s="135"/>
      <c r="ETZ44" s="135"/>
      <c r="EUA44" s="135"/>
      <c r="EUB44" s="135"/>
      <c r="EUC44" s="135"/>
      <c r="EUD44" s="135"/>
      <c r="EUE44" s="135"/>
      <c r="EUF44" s="135"/>
      <c r="EUG44" s="135"/>
      <c r="EUH44" s="135"/>
      <c r="EUI44" s="135"/>
      <c r="EUJ44" s="135"/>
      <c r="EUK44" s="135"/>
      <c r="EUL44" s="135"/>
      <c r="EUM44" s="135"/>
      <c r="EUN44" s="135"/>
      <c r="EUO44" s="135"/>
      <c r="EUP44" s="135"/>
      <c r="EUQ44" s="135"/>
      <c r="EUR44" s="135"/>
      <c r="EUS44" s="135"/>
      <c r="EUT44" s="135"/>
      <c r="EUU44" s="135"/>
      <c r="EUV44" s="135"/>
      <c r="EUW44" s="135"/>
      <c r="EUX44" s="135"/>
      <c r="EUY44" s="135"/>
      <c r="EUZ44" s="135"/>
      <c r="EVA44" s="135"/>
      <c r="EVB44" s="135"/>
      <c r="EVC44" s="135"/>
      <c r="EVD44" s="135"/>
      <c r="EVE44" s="135"/>
      <c r="EVF44" s="135"/>
      <c r="EVG44" s="135"/>
      <c r="EVH44" s="135"/>
      <c r="EVI44" s="135"/>
      <c r="EVJ44" s="135"/>
      <c r="EVK44" s="135"/>
      <c r="EVL44" s="135"/>
      <c r="EVM44" s="135"/>
      <c r="EVN44" s="135"/>
      <c r="EVO44" s="135"/>
      <c r="EVP44" s="135"/>
      <c r="EVQ44" s="135"/>
      <c r="EVR44" s="135"/>
      <c r="EVS44" s="135"/>
      <c r="EVT44" s="135"/>
      <c r="EVU44" s="135"/>
      <c r="EVV44" s="135"/>
      <c r="EVW44" s="135"/>
      <c r="EVX44" s="135"/>
      <c r="EVY44" s="135"/>
      <c r="EVZ44" s="135"/>
      <c r="EWA44" s="135"/>
      <c r="EWB44" s="135"/>
      <c r="EWC44" s="135"/>
      <c r="EWD44" s="135"/>
      <c r="EWE44" s="135"/>
      <c r="EWF44" s="135"/>
      <c r="EWG44" s="135"/>
      <c r="EWH44" s="135"/>
      <c r="EWI44" s="135"/>
      <c r="EWJ44" s="135"/>
      <c r="EWK44" s="135"/>
      <c r="EWL44" s="135"/>
      <c r="EWM44" s="135"/>
      <c r="EWN44" s="135"/>
      <c r="EWO44" s="135"/>
      <c r="EWP44" s="135"/>
      <c r="EWQ44" s="135"/>
      <c r="EWR44" s="135"/>
      <c r="EWS44" s="135"/>
      <c r="EWT44" s="135"/>
      <c r="EWU44" s="135"/>
      <c r="EWV44" s="135"/>
      <c r="EWW44" s="135"/>
      <c r="EWX44" s="135"/>
      <c r="EWY44" s="135"/>
      <c r="EWZ44" s="135"/>
      <c r="EXA44" s="135"/>
      <c r="EXB44" s="135"/>
      <c r="EXC44" s="135"/>
      <c r="EXD44" s="135"/>
      <c r="EXE44" s="135"/>
      <c r="EXF44" s="135"/>
      <c r="EXG44" s="135"/>
      <c r="EXH44" s="135"/>
      <c r="EXI44" s="135"/>
      <c r="EXJ44" s="135"/>
      <c r="EXK44" s="135"/>
      <c r="EXL44" s="135"/>
      <c r="EXM44" s="135"/>
      <c r="EXN44" s="135"/>
      <c r="EXO44" s="135"/>
      <c r="EXP44" s="135"/>
      <c r="EXQ44" s="135"/>
      <c r="EXR44" s="135"/>
      <c r="EXS44" s="135"/>
      <c r="EXT44" s="135"/>
      <c r="EXU44" s="135"/>
      <c r="EXV44" s="135"/>
      <c r="EXW44" s="135"/>
      <c r="EXX44" s="135"/>
      <c r="EXY44" s="135"/>
      <c r="EXZ44" s="135"/>
      <c r="EYA44" s="135"/>
      <c r="EYB44" s="135"/>
      <c r="EYC44" s="135"/>
      <c r="EYD44" s="135"/>
      <c r="EYE44" s="135"/>
      <c r="EYF44" s="135"/>
      <c r="EYG44" s="135"/>
      <c r="EYH44" s="135"/>
      <c r="EYI44" s="135"/>
      <c r="EYJ44" s="135"/>
      <c r="EYK44" s="135"/>
      <c r="EYL44" s="135"/>
      <c r="EYM44" s="135"/>
      <c r="EYN44" s="135"/>
      <c r="EYO44" s="135"/>
      <c r="EYP44" s="135"/>
      <c r="EYQ44" s="135"/>
      <c r="EYR44" s="135"/>
      <c r="EYS44" s="135"/>
      <c r="EYT44" s="135"/>
      <c r="EYU44" s="135"/>
      <c r="EYV44" s="135"/>
      <c r="EYW44" s="135"/>
      <c r="EYX44" s="135"/>
      <c r="EYY44" s="135"/>
      <c r="EYZ44" s="135"/>
      <c r="EZA44" s="135"/>
      <c r="EZB44" s="135"/>
      <c r="EZC44" s="135"/>
      <c r="EZD44" s="135"/>
      <c r="EZE44" s="135"/>
      <c r="EZF44" s="135"/>
      <c r="EZG44" s="135"/>
      <c r="EZH44" s="135"/>
      <c r="EZI44" s="135"/>
      <c r="EZJ44" s="135"/>
      <c r="EZK44" s="135"/>
      <c r="EZL44" s="135"/>
      <c r="EZM44" s="135"/>
      <c r="EZN44" s="135"/>
      <c r="EZO44" s="135"/>
      <c r="EZP44" s="135"/>
      <c r="EZQ44" s="135"/>
      <c r="EZR44" s="135"/>
      <c r="EZS44" s="135"/>
      <c r="EZT44" s="135"/>
      <c r="EZU44" s="135"/>
      <c r="EZV44" s="135"/>
      <c r="EZW44" s="135"/>
      <c r="EZX44" s="135"/>
      <c r="EZY44" s="135"/>
      <c r="EZZ44" s="135"/>
      <c r="FAA44" s="135"/>
      <c r="FAB44" s="135"/>
      <c r="FAC44" s="135"/>
      <c r="FAD44" s="135"/>
      <c r="FAE44" s="135"/>
      <c r="FAF44" s="135"/>
      <c r="FAG44" s="135"/>
      <c r="FAH44" s="135"/>
      <c r="FAI44" s="135"/>
      <c r="FAJ44" s="135"/>
      <c r="FAK44" s="135"/>
      <c r="FAL44" s="135"/>
      <c r="FAM44" s="135"/>
      <c r="FAN44" s="135"/>
      <c r="FAO44" s="135"/>
      <c r="FAP44" s="135"/>
      <c r="FAQ44" s="135"/>
      <c r="FAR44" s="135"/>
      <c r="FAS44" s="135"/>
      <c r="FAT44" s="135"/>
      <c r="FAU44" s="135"/>
      <c r="FAV44" s="135"/>
      <c r="FAW44" s="135"/>
      <c r="FAX44" s="135"/>
      <c r="FAY44" s="135"/>
      <c r="FAZ44" s="135"/>
      <c r="FBA44" s="135"/>
      <c r="FBB44" s="135"/>
      <c r="FBC44" s="135"/>
      <c r="FBD44" s="135"/>
      <c r="FBE44" s="135"/>
      <c r="FBF44" s="135"/>
      <c r="FBG44" s="135"/>
      <c r="FBH44" s="135"/>
      <c r="FBI44" s="135"/>
      <c r="FBJ44" s="135"/>
      <c r="FBK44" s="135"/>
      <c r="FBL44" s="135"/>
      <c r="FBM44" s="135"/>
      <c r="FBN44" s="135"/>
      <c r="FBO44" s="135"/>
      <c r="FBP44" s="135"/>
      <c r="FBQ44" s="135"/>
      <c r="FBR44" s="135"/>
      <c r="FBS44" s="135"/>
      <c r="FBT44" s="135"/>
      <c r="FBU44" s="135"/>
      <c r="FBV44" s="135"/>
      <c r="FBW44" s="135"/>
      <c r="FBX44" s="135"/>
      <c r="FBY44" s="135"/>
      <c r="FBZ44" s="135"/>
      <c r="FCA44" s="135"/>
      <c r="FCB44" s="135"/>
      <c r="FCC44" s="135"/>
      <c r="FCD44" s="135"/>
      <c r="FCE44" s="135"/>
      <c r="FCF44" s="135"/>
      <c r="FCG44" s="135"/>
      <c r="FCH44" s="135"/>
      <c r="FCI44" s="135"/>
      <c r="FCJ44" s="135"/>
      <c r="FCK44" s="135"/>
      <c r="FCL44" s="135"/>
      <c r="FCM44" s="135"/>
      <c r="FCN44" s="135"/>
      <c r="FCO44" s="135"/>
      <c r="FCP44" s="135"/>
      <c r="FCQ44" s="135"/>
      <c r="FCR44" s="135"/>
      <c r="FCS44" s="135"/>
      <c r="FCT44" s="135"/>
      <c r="FCU44" s="135"/>
      <c r="FCV44" s="135"/>
      <c r="FCW44" s="135"/>
      <c r="FCX44" s="135"/>
      <c r="FCY44" s="135"/>
      <c r="FCZ44" s="135"/>
      <c r="FDA44" s="135"/>
      <c r="FDB44" s="135"/>
      <c r="FDC44" s="135"/>
      <c r="FDD44" s="135"/>
      <c r="FDE44" s="135"/>
      <c r="FDF44" s="135"/>
      <c r="FDG44" s="135"/>
      <c r="FDH44" s="135"/>
      <c r="FDI44" s="135"/>
      <c r="FDJ44" s="135"/>
      <c r="FDK44" s="135"/>
      <c r="FDL44" s="135"/>
      <c r="FDM44" s="135"/>
      <c r="FDN44" s="135"/>
      <c r="FDO44" s="135"/>
      <c r="FDP44" s="135"/>
      <c r="FDQ44" s="135"/>
      <c r="FDR44" s="135"/>
      <c r="FDS44" s="135"/>
      <c r="FDT44" s="135"/>
      <c r="FDU44" s="135"/>
      <c r="FDV44" s="135"/>
      <c r="FDW44" s="135"/>
      <c r="FDX44" s="135"/>
      <c r="FDY44" s="135"/>
      <c r="FDZ44" s="135"/>
      <c r="FEA44" s="135"/>
      <c r="FEB44" s="135"/>
      <c r="FEC44" s="135"/>
      <c r="FED44" s="135"/>
      <c r="FEE44" s="135"/>
      <c r="FEF44" s="135"/>
      <c r="FEG44" s="135"/>
      <c r="FEH44" s="135"/>
      <c r="FEI44" s="135"/>
      <c r="FEJ44" s="135"/>
      <c r="FEK44" s="135"/>
      <c r="FEL44" s="135"/>
      <c r="FEM44" s="135"/>
      <c r="FEN44" s="135"/>
      <c r="FEO44" s="135"/>
      <c r="FEP44" s="135"/>
      <c r="FEQ44" s="135"/>
      <c r="FER44" s="135"/>
      <c r="FES44" s="135"/>
      <c r="FET44" s="135"/>
      <c r="FEU44" s="135"/>
      <c r="FEV44" s="135"/>
      <c r="FEW44" s="135"/>
      <c r="FEX44" s="135"/>
      <c r="FEY44" s="135"/>
      <c r="FEZ44" s="135"/>
      <c r="FFA44" s="135"/>
      <c r="FFB44" s="135"/>
      <c r="FFC44" s="135"/>
      <c r="FFD44" s="135"/>
      <c r="FFE44" s="135"/>
      <c r="FFF44" s="135"/>
      <c r="FFG44" s="135"/>
      <c r="FFH44" s="135"/>
      <c r="FFI44" s="135"/>
      <c r="FFJ44" s="135"/>
      <c r="FFK44" s="135"/>
      <c r="FFL44" s="135"/>
      <c r="FFM44" s="135"/>
      <c r="FFN44" s="135"/>
      <c r="FFO44" s="135"/>
      <c r="FFP44" s="135"/>
      <c r="FFQ44" s="135"/>
      <c r="FFR44" s="135"/>
      <c r="FFS44" s="135"/>
      <c r="FFT44" s="135"/>
      <c r="FFU44" s="135"/>
      <c r="FFV44" s="135"/>
      <c r="FFW44" s="135"/>
      <c r="FFX44" s="135"/>
      <c r="FFY44" s="135"/>
      <c r="FFZ44" s="135"/>
      <c r="FGA44" s="135"/>
      <c r="FGB44" s="135"/>
      <c r="FGC44" s="135"/>
      <c r="FGD44" s="135"/>
      <c r="FGE44" s="135"/>
      <c r="FGF44" s="135"/>
      <c r="FGG44" s="135"/>
      <c r="FGH44" s="135"/>
      <c r="FGI44" s="135"/>
      <c r="FGJ44" s="135"/>
      <c r="FGK44" s="135"/>
      <c r="FGL44" s="135"/>
      <c r="FGM44" s="135"/>
      <c r="FGN44" s="135"/>
      <c r="FGO44" s="135"/>
      <c r="FGP44" s="135"/>
      <c r="FGQ44" s="135"/>
      <c r="FGR44" s="135"/>
      <c r="FGS44" s="135"/>
      <c r="FGT44" s="135"/>
      <c r="FGU44" s="135"/>
      <c r="FGV44" s="135"/>
      <c r="FGW44" s="135"/>
      <c r="FGX44" s="135"/>
      <c r="FGY44" s="135"/>
      <c r="FGZ44" s="135"/>
      <c r="FHA44" s="135"/>
      <c r="FHB44" s="135"/>
      <c r="FHC44" s="135"/>
      <c r="FHD44" s="135"/>
      <c r="FHE44" s="135"/>
      <c r="FHF44" s="135"/>
      <c r="FHG44" s="135"/>
      <c r="FHH44" s="135"/>
      <c r="FHI44" s="135"/>
      <c r="FHJ44" s="135"/>
      <c r="FHK44" s="135"/>
      <c r="FHL44" s="135"/>
      <c r="FHM44" s="135"/>
      <c r="FHN44" s="135"/>
      <c r="FHO44" s="135"/>
      <c r="FHP44" s="135"/>
      <c r="FHQ44" s="135"/>
      <c r="FHR44" s="135"/>
      <c r="FHS44" s="135"/>
      <c r="FHT44" s="135"/>
      <c r="FHU44" s="135"/>
      <c r="FHV44" s="135"/>
      <c r="FHW44" s="135"/>
      <c r="FHX44" s="135"/>
      <c r="FHY44" s="135"/>
      <c r="FHZ44" s="135"/>
      <c r="FIA44" s="135"/>
      <c r="FIB44" s="135"/>
      <c r="FIC44" s="135"/>
      <c r="FID44" s="135"/>
      <c r="FIE44" s="135"/>
      <c r="FIF44" s="135"/>
      <c r="FIG44" s="135"/>
      <c r="FIH44" s="135"/>
      <c r="FII44" s="135"/>
      <c r="FIJ44" s="135"/>
      <c r="FIK44" s="135"/>
      <c r="FIL44" s="135"/>
      <c r="FIM44" s="135"/>
      <c r="FIN44" s="135"/>
      <c r="FIO44" s="135"/>
      <c r="FIP44" s="135"/>
      <c r="FIQ44" s="135"/>
      <c r="FIR44" s="135"/>
      <c r="FIS44" s="135"/>
      <c r="FIT44" s="135"/>
      <c r="FIU44" s="135"/>
      <c r="FIV44" s="135"/>
      <c r="FIW44" s="135"/>
      <c r="FIX44" s="135"/>
      <c r="FIY44" s="135"/>
      <c r="FIZ44" s="135"/>
      <c r="FJA44" s="135"/>
      <c r="FJB44" s="135"/>
      <c r="FJC44" s="135"/>
      <c r="FJD44" s="135"/>
      <c r="FJE44" s="135"/>
      <c r="FJF44" s="135"/>
      <c r="FJG44" s="135"/>
      <c r="FJH44" s="135"/>
      <c r="FJI44" s="135"/>
      <c r="FJJ44" s="135"/>
      <c r="FJK44" s="135"/>
      <c r="FJL44" s="135"/>
      <c r="FJM44" s="135"/>
      <c r="FJN44" s="135"/>
      <c r="FJO44" s="135"/>
      <c r="FJP44" s="135"/>
      <c r="FJQ44" s="135"/>
      <c r="FJR44" s="135"/>
      <c r="FJS44" s="135"/>
      <c r="FJT44" s="135"/>
      <c r="FJU44" s="135"/>
      <c r="FJV44" s="135"/>
      <c r="FJW44" s="135"/>
      <c r="FJX44" s="135"/>
      <c r="FJY44" s="135"/>
      <c r="FJZ44" s="135"/>
      <c r="FKA44" s="135"/>
      <c r="FKB44" s="135"/>
      <c r="FKC44" s="135"/>
      <c r="FKD44" s="135"/>
      <c r="FKE44" s="135"/>
      <c r="FKF44" s="135"/>
      <c r="FKG44" s="135"/>
      <c r="FKH44" s="135"/>
      <c r="FKI44" s="135"/>
      <c r="FKJ44" s="135"/>
      <c r="FKK44" s="135"/>
      <c r="FKL44" s="135"/>
      <c r="FKM44" s="135"/>
      <c r="FKN44" s="135"/>
      <c r="FKO44" s="135"/>
      <c r="FKP44" s="135"/>
      <c r="FKQ44" s="135"/>
      <c r="FKR44" s="135"/>
      <c r="FKS44" s="135"/>
      <c r="FKT44" s="135"/>
      <c r="FKU44" s="135"/>
      <c r="FKV44" s="135"/>
      <c r="FKW44" s="135"/>
      <c r="FKX44" s="135"/>
      <c r="FKY44" s="135"/>
      <c r="FKZ44" s="135"/>
      <c r="FLA44" s="135"/>
      <c r="FLB44" s="135"/>
      <c r="FLC44" s="135"/>
      <c r="FLD44" s="135"/>
      <c r="FLE44" s="135"/>
      <c r="FLF44" s="135"/>
      <c r="FLG44" s="135"/>
      <c r="FLH44" s="135"/>
      <c r="FLI44" s="135"/>
      <c r="FLJ44" s="135"/>
      <c r="FLK44" s="135"/>
      <c r="FLL44" s="135"/>
      <c r="FLM44" s="135"/>
      <c r="FLN44" s="135"/>
      <c r="FLO44" s="135"/>
      <c r="FLP44" s="135"/>
      <c r="FLQ44" s="135"/>
      <c r="FLR44" s="135"/>
      <c r="FLS44" s="135"/>
      <c r="FLT44" s="135"/>
      <c r="FLU44" s="135"/>
      <c r="FLV44" s="135"/>
      <c r="FLW44" s="135"/>
      <c r="FLX44" s="135"/>
      <c r="FLY44" s="135"/>
      <c r="FLZ44" s="135"/>
      <c r="FMA44" s="135"/>
      <c r="FMB44" s="135"/>
      <c r="FMC44" s="135"/>
      <c r="FMD44" s="135"/>
      <c r="FME44" s="135"/>
      <c r="FMF44" s="135"/>
      <c r="FMG44" s="135"/>
      <c r="FMH44" s="135"/>
      <c r="FMI44" s="135"/>
      <c r="FMJ44" s="135"/>
      <c r="FMK44" s="135"/>
      <c r="FML44" s="135"/>
      <c r="FMM44" s="135"/>
      <c r="FMN44" s="135"/>
      <c r="FMO44" s="135"/>
      <c r="FMP44" s="135"/>
      <c r="FMQ44" s="135"/>
      <c r="FMR44" s="135"/>
      <c r="FMS44" s="135"/>
      <c r="FMT44" s="135"/>
      <c r="FMU44" s="135"/>
      <c r="FMV44" s="135"/>
      <c r="FMW44" s="135"/>
      <c r="FMX44" s="135"/>
      <c r="FMY44" s="135"/>
      <c r="FMZ44" s="135"/>
      <c r="FNA44" s="135"/>
      <c r="FNB44" s="135"/>
      <c r="FNC44" s="135"/>
      <c r="FND44" s="135"/>
      <c r="FNE44" s="135"/>
      <c r="FNF44" s="135"/>
      <c r="FNG44" s="135"/>
      <c r="FNH44" s="135"/>
      <c r="FNI44" s="135"/>
      <c r="FNJ44" s="135"/>
      <c r="FNK44" s="135"/>
      <c r="FNL44" s="135"/>
      <c r="FNM44" s="135"/>
      <c r="FNN44" s="135"/>
      <c r="FNO44" s="135"/>
      <c r="FNP44" s="135"/>
      <c r="FNQ44" s="135"/>
      <c r="FNR44" s="135"/>
      <c r="FNS44" s="135"/>
      <c r="FNT44" s="135"/>
      <c r="FNU44" s="135"/>
      <c r="FNV44" s="135"/>
      <c r="FNW44" s="135"/>
      <c r="FNX44" s="135"/>
      <c r="FNY44" s="135"/>
      <c r="FNZ44" s="135"/>
      <c r="FOA44" s="135"/>
      <c r="FOB44" s="135"/>
      <c r="FOC44" s="135"/>
      <c r="FOD44" s="135"/>
      <c r="FOE44" s="135"/>
      <c r="FOF44" s="135"/>
      <c r="FOG44" s="135"/>
      <c r="FOH44" s="135"/>
      <c r="FOI44" s="135"/>
      <c r="FOJ44" s="135"/>
      <c r="FOK44" s="135"/>
      <c r="FOL44" s="135"/>
      <c r="FOM44" s="135"/>
      <c r="FON44" s="135"/>
      <c r="FOO44" s="135"/>
      <c r="FOP44" s="135"/>
      <c r="FOQ44" s="135"/>
      <c r="FOR44" s="135"/>
      <c r="FOS44" s="135"/>
      <c r="FOT44" s="135"/>
      <c r="FOU44" s="135"/>
      <c r="FOV44" s="135"/>
      <c r="FOW44" s="135"/>
      <c r="FOX44" s="135"/>
      <c r="FOY44" s="135"/>
      <c r="FOZ44" s="135"/>
      <c r="FPA44" s="135"/>
      <c r="FPB44" s="135"/>
      <c r="FPC44" s="135"/>
      <c r="FPD44" s="135"/>
      <c r="FPE44" s="135"/>
      <c r="FPF44" s="135"/>
      <c r="FPG44" s="135"/>
      <c r="FPH44" s="135"/>
      <c r="FPI44" s="135"/>
      <c r="FPJ44" s="135"/>
      <c r="FPK44" s="135"/>
      <c r="FPL44" s="135"/>
      <c r="FPM44" s="135"/>
      <c r="FPN44" s="135"/>
      <c r="FPO44" s="135"/>
      <c r="FPP44" s="135"/>
      <c r="FPQ44" s="135"/>
      <c r="FPR44" s="135"/>
      <c r="FPS44" s="135"/>
      <c r="FPT44" s="135"/>
      <c r="FPU44" s="135"/>
      <c r="FPV44" s="135"/>
      <c r="FPW44" s="135"/>
      <c r="FPX44" s="135"/>
      <c r="FPY44" s="135"/>
      <c r="FPZ44" s="135"/>
      <c r="FQA44" s="135"/>
      <c r="FQB44" s="135"/>
      <c r="FQC44" s="135"/>
      <c r="FQD44" s="135"/>
      <c r="FQE44" s="135"/>
      <c r="FQF44" s="135"/>
      <c r="FQG44" s="135"/>
      <c r="FQH44" s="135"/>
      <c r="FQI44" s="135"/>
      <c r="FQJ44" s="135"/>
      <c r="FQK44" s="135"/>
      <c r="FQL44" s="135"/>
      <c r="FQM44" s="135"/>
      <c r="FQN44" s="135"/>
      <c r="FQO44" s="135"/>
      <c r="FQP44" s="135"/>
      <c r="FQQ44" s="135"/>
      <c r="FQR44" s="135"/>
      <c r="FQS44" s="135"/>
      <c r="FQT44" s="135"/>
      <c r="FQU44" s="135"/>
      <c r="FQV44" s="135"/>
      <c r="FQW44" s="135"/>
      <c r="FQX44" s="135"/>
      <c r="FQY44" s="135"/>
      <c r="FQZ44" s="135"/>
      <c r="FRA44" s="135"/>
      <c r="FRB44" s="135"/>
      <c r="FRC44" s="135"/>
      <c r="FRD44" s="135"/>
      <c r="FRE44" s="135"/>
      <c r="FRF44" s="135"/>
      <c r="FRG44" s="135"/>
      <c r="FRH44" s="135"/>
      <c r="FRI44" s="135"/>
      <c r="FRJ44" s="135"/>
      <c r="FRK44" s="135"/>
      <c r="FRL44" s="135"/>
      <c r="FRM44" s="135"/>
      <c r="FRN44" s="135"/>
      <c r="FRO44" s="135"/>
      <c r="FRP44" s="135"/>
      <c r="FRQ44" s="135"/>
      <c r="FRR44" s="135"/>
      <c r="FRS44" s="135"/>
      <c r="FRT44" s="135"/>
      <c r="FRU44" s="135"/>
      <c r="FRV44" s="135"/>
      <c r="FRW44" s="135"/>
      <c r="FRX44" s="135"/>
      <c r="FRY44" s="135"/>
      <c r="FRZ44" s="135"/>
      <c r="FSA44" s="135"/>
      <c r="FSB44" s="135"/>
      <c r="FSC44" s="135"/>
      <c r="FSD44" s="135"/>
      <c r="FSE44" s="135"/>
      <c r="FSF44" s="135"/>
      <c r="FSG44" s="135"/>
      <c r="FSH44" s="135"/>
      <c r="FSI44" s="135"/>
      <c r="FSJ44" s="135"/>
      <c r="FSK44" s="135"/>
      <c r="FSL44" s="135"/>
      <c r="FSM44" s="135"/>
      <c r="FSN44" s="135"/>
      <c r="FSO44" s="135"/>
      <c r="FSP44" s="135"/>
      <c r="FSQ44" s="135"/>
      <c r="FSR44" s="135"/>
      <c r="FSS44" s="135"/>
      <c r="FST44" s="135"/>
      <c r="FSU44" s="135"/>
      <c r="FSV44" s="135"/>
      <c r="FSW44" s="135"/>
      <c r="FSX44" s="135"/>
      <c r="FSY44" s="135"/>
      <c r="FSZ44" s="135"/>
      <c r="FTA44" s="135"/>
      <c r="FTB44" s="135"/>
      <c r="FTC44" s="135"/>
      <c r="FTD44" s="135"/>
      <c r="FTE44" s="135"/>
      <c r="FTF44" s="135"/>
      <c r="FTG44" s="135"/>
      <c r="FTH44" s="135"/>
      <c r="FTI44" s="135"/>
      <c r="FTJ44" s="135"/>
      <c r="FTK44" s="135"/>
      <c r="FTL44" s="135"/>
      <c r="FTM44" s="135"/>
      <c r="FTN44" s="135"/>
      <c r="FTO44" s="135"/>
      <c r="FTP44" s="135"/>
      <c r="FTQ44" s="135"/>
      <c r="FTR44" s="135"/>
      <c r="FTS44" s="135"/>
      <c r="FTT44" s="135"/>
      <c r="FTU44" s="135"/>
      <c r="FTV44" s="135"/>
      <c r="FTW44" s="135"/>
      <c r="FTX44" s="135"/>
      <c r="FTY44" s="135"/>
      <c r="FTZ44" s="135"/>
      <c r="FUA44" s="135"/>
      <c r="FUB44" s="135"/>
      <c r="FUC44" s="135"/>
      <c r="FUD44" s="135"/>
      <c r="FUE44" s="135"/>
      <c r="FUF44" s="135"/>
      <c r="FUG44" s="135"/>
      <c r="FUH44" s="135"/>
      <c r="FUI44" s="135"/>
      <c r="FUJ44" s="135"/>
      <c r="FUK44" s="135"/>
      <c r="FUL44" s="135"/>
      <c r="FUM44" s="135"/>
      <c r="FUN44" s="135"/>
      <c r="FUO44" s="135"/>
      <c r="FUP44" s="135"/>
      <c r="FUQ44" s="135"/>
      <c r="FUR44" s="135"/>
      <c r="FUS44" s="135"/>
      <c r="FUT44" s="135"/>
      <c r="FUU44" s="135"/>
      <c r="FUV44" s="135"/>
      <c r="FUW44" s="135"/>
      <c r="FUX44" s="135"/>
      <c r="FUY44" s="135"/>
      <c r="FUZ44" s="135"/>
      <c r="FVA44" s="135"/>
      <c r="FVB44" s="135"/>
      <c r="FVC44" s="135"/>
      <c r="FVD44" s="135"/>
      <c r="FVE44" s="135"/>
      <c r="FVF44" s="135"/>
      <c r="FVG44" s="135"/>
      <c r="FVH44" s="135"/>
      <c r="FVI44" s="135"/>
      <c r="FVJ44" s="135"/>
      <c r="FVK44" s="135"/>
      <c r="FVL44" s="135"/>
      <c r="FVM44" s="135"/>
      <c r="FVN44" s="135"/>
      <c r="FVO44" s="135"/>
      <c r="FVP44" s="135"/>
      <c r="FVQ44" s="135"/>
      <c r="FVR44" s="135"/>
      <c r="FVS44" s="135"/>
      <c r="FVT44" s="135"/>
      <c r="FVU44" s="135"/>
      <c r="FVV44" s="135"/>
      <c r="FVW44" s="135"/>
      <c r="FVX44" s="135"/>
      <c r="FVY44" s="135"/>
      <c r="FVZ44" s="135"/>
      <c r="FWA44" s="135"/>
      <c r="FWB44" s="135"/>
      <c r="FWC44" s="135"/>
      <c r="FWD44" s="135"/>
      <c r="FWE44" s="135"/>
      <c r="FWF44" s="135"/>
      <c r="FWG44" s="135"/>
      <c r="FWH44" s="135"/>
      <c r="FWI44" s="135"/>
      <c r="FWJ44" s="135"/>
      <c r="FWK44" s="135"/>
      <c r="FWL44" s="135"/>
      <c r="FWM44" s="135"/>
      <c r="FWN44" s="135"/>
      <c r="FWO44" s="135"/>
      <c r="FWP44" s="135"/>
      <c r="FWQ44" s="135"/>
      <c r="FWR44" s="135"/>
      <c r="FWS44" s="135"/>
      <c r="FWT44" s="135"/>
      <c r="FWU44" s="135"/>
      <c r="FWV44" s="135"/>
      <c r="FWW44" s="135"/>
      <c r="FWX44" s="135"/>
      <c r="FWY44" s="135"/>
      <c r="FWZ44" s="135"/>
      <c r="FXA44" s="135"/>
      <c r="FXB44" s="135"/>
      <c r="FXC44" s="135"/>
      <c r="FXD44" s="135"/>
      <c r="FXE44" s="135"/>
      <c r="FXF44" s="135"/>
      <c r="FXG44" s="135"/>
      <c r="FXH44" s="135"/>
      <c r="FXI44" s="135"/>
      <c r="FXJ44" s="135"/>
      <c r="FXK44" s="135"/>
      <c r="FXL44" s="135"/>
      <c r="FXM44" s="135"/>
      <c r="FXN44" s="135"/>
      <c r="FXO44" s="135"/>
      <c r="FXP44" s="135"/>
      <c r="FXQ44" s="135"/>
      <c r="FXR44" s="135"/>
      <c r="FXS44" s="135"/>
      <c r="FXT44" s="135"/>
      <c r="FXU44" s="135"/>
      <c r="FXV44" s="135"/>
      <c r="FXW44" s="135"/>
      <c r="FXX44" s="135"/>
      <c r="FXY44" s="135"/>
      <c r="FXZ44" s="135"/>
      <c r="FYA44" s="135"/>
      <c r="FYB44" s="135"/>
      <c r="FYC44" s="135"/>
      <c r="FYD44" s="135"/>
      <c r="FYE44" s="135"/>
      <c r="FYF44" s="135"/>
      <c r="FYG44" s="135"/>
      <c r="FYH44" s="135"/>
      <c r="FYI44" s="135"/>
      <c r="FYJ44" s="135"/>
      <c r="FYK44" s="135"/>
      <c r="FYL44" s="135"/>
      <c r="FYM44" s="135"/>
      <c r="FYN44" s="135"/>
      <c r="FYO44" s="135"/>
      <c r="FYP44" s="135"/>
      <c r="FYQ44" s="135"/>
      <c r="FYR44" s="135"/>
      <c r="FYS44" s="135"/>
      <c r="FYT44" s="135"/>
      <c r="FYU44" s="135"/>
      <c r="FYV44" s="135"/>
      <c r="FYW44" s="135"/>
      <c r="FYX44" s="135"/>
      <c r="FYY44" s="135"/>
      <c r="FYZ44" s="135"/>
      <c r="FZA44" s="135"/>
      <c r="FZB44" s="135"/>
      <c r="FZC44" s="135"/>
      <c r="FZD44" s="135"/>
      <c r="FZE44" s="135"/>
      <c r="FZF44" s="135"/>
      <c r="FZG44" s="135"/>
      <c r="FZH44" s="135"/>
      <c r="FZI44" s="135"/>
      <c r="FZJ44" s="135"/>
      <c r="FZK44" s="135"/>
      <c r="FZL44" s="135"/>
      <c r="FZM44" s="135"/>
      <c r="FZN44" s="135"/>
      <c r="FZO44" s="135"/>
      <c r="FZP44" s="135"/>
      <c r="FZQ44" s="135"/>
      <c r="FZR44" s="135"/>
      <c r="FZS44" s="135"/>
      <c r="FZT44" s="135"/>
      <c r="FZU44" s="135"/>
      <c r="FZV44" s="135"/>
      <c r="FZW44" s="135"/>
      <c r="FZX44" s="135"/>
      <c r="FZY44" s="135"/>
      <c r="FZZ44" s="135"/>
      <c r="GAA44" s="135"/>
      <c r="GAB44" s="135"/>
      <c r="GAC44" s="135"/>
      <c r="GAD44" s="135"/>
      <c r="GAE44" s="135"/>
      <c r="GAF44" s="135"/>
      <c r="GAG44" s="135"/>
      <c r="GAH44" s="135"/>
      <c r="GAI44" s="135"/>
      <c r="GAJ44" s="135"/>
      <c r="GAK44" s="135"/>
      <c r="GAL44" s="135"/>
      <c r="GAM44" s="135"/>
      <c r="GAN44" s="135"/>
      <c r="GAO44" s="135"/>
      <c r="GAP44" s="135"/>
      <c r="GAQ44" s="135"/>
      <c r="GAR44" s="135"/>
      <c r="GAS44" s="135"/>
      <c r="GAT44" s="135"/>
      <c r="GAU44" s="135"/>
      <c r="GAV44" s="135"/>
      <c r="GAW44" s="135"/>
      <c r="GAX44" s="135"/>
      <c r="GAY44" s="135"/>
      <c r="GAZ44" s="135"/>
      <c r="GBA44" s="135"/>
      <c r="GBB44" s="135"/>
      <c r="GBC44" s="135"/>
      <c r="GBD44" s="135"/>
      <c r="GBE44" s="135"/>
      <c r="GBF44" s="135"/>
      <c r="GBG44" s="135"/>
      <c r="GBH44" s="135"/>
      <c r="GBI44" s="135"/>
      <c r="GBJ44" s="135"/>
      <c r="GBK44" s="135"/>
      <c r="GBL44" s="135"/>
      <c r="GBM44" s="135"/>
      <c r="GBN44" s="135"/>
      <c r="GBO44" s="135"/>
      <c r="GBP44" s="135"/>
      <c r="GBQ44" s="135"/>
      <c r="GBR44" s="135"/>
      <c r="GBS44" s="135"/>
      <c r="GBT44" s="135"/>
      <c r="GBU44" s="135"/>
      <c r="GBV44" s="135"/>
      <c r="GBW44" s="135"/>
      <c r="GBX44" s="135"/>
      <c r="GBY44" s="135"/>
      <c r="GBZ44" s="135"/>
      <c r="GCA44" s="135"/>
      <c r="GCB44" s="135"/>
      <c r="GCC44" s="135"/>
      <c r="GCD44" s="135"/>
      <c r="GCE44" s="135"/>
      <c r="GCF44" s="135"/>
      <c r="GCG44" s="135"/>
      <c r="GCH44" s="135"/>
      <c r="GCI44" s="135"/>
      <c r="GCJ44" s="135"/>
      <c r="GCK44" s="135"/>
      <c r="GCL44" s="135"/>
      <c r="GCM44" s="135"/>
      <c r="GCN44" s="135"/>
      <c r="GCO44" s="135"/>
      <c r="GCP44" s="135"/>
      <c r="GCQ44" s="135"/>
      <c r="GCR44" s="135"/>
      <c r="GCS44" s="135"/>
      <c r="GCT44" s="135"/>
      <c r="GCU44" s="135"/>
      <c r="GCV44" s="135"/>
      <c r="GCW44" s="135"/>
      <c r="GCX44" s="135"/>
      <c r="GCY44" s="135"/>
      <c r="GCZ44" s="135"/>
      <c r="GDA44" s="135"/>
      <c r="GDB44" s="135"/>
      <c r="GDC44" s="135"/>
      <c r="GDD44" s="135"/>
      <c r="GDE44" s="135"/>
      <c r="GDF44" s="135"/>
      <c r="GDG44" s="135"/>
      <c r="GDH44" s="135"/>
      <c r="GDI44" s="135"/>
      <c r="GDJ44" s="135"/>
      <c r="GDK44" s="135"/>
      <c r="GDL44" s="135"/>
      <c r="GDM44" s="135"/>
      <c r="GDN44" s="135"/>
      <c r="GDO44" s="135"/>
      <c r="GDP44" s="135"/>
      <c r="GDQ44" s="135"/>
      <c r="GDR44" s="135"/>
      <c r="GDS44" s="135"/>
      <c r="GDT44" s="135"/>
      <c r="GDU44" s="135"/>
      <c r="GDV44" s="135"/>
      <c r="GDW44" s="135"/>
      <c r="GDX44" s="135"/>
      <c r="GDY44" s="135"/>
      <c r="GDZ44" s="135"/>
      <c r="GEA44" s="135"/>
      <c r="GEB44" s="135"/>
      <c r="GEC44" s="135"/>
      <c r="GED44" s="135"/>
      <c r="GEE44" s="135"/>
      <c r="GEF44" s="135"/>
      <c r="GEG44" s="135"/>
      <c r="GEH44" s="135"/>
      <c r="GEI44" s="135"/>
      <c r="GEJ44" s="135"/>
      <c r="GEK44" s="135"/>
      <c r="GEL44" s="135"/>
      <c r="GEM44" s="135"/>
      <c r="GEN44" s="135"/>
      <c r="GEO44" s="135"/>
      <c r="GEP44" s="135"/>
      <c r="GEQ44" s="135"/>
      <c r="GER44" s="135"/>
      <c r="GES44" s="135"/>
      <c r="GET44" s="135"/>
      <c r="GEU44" s="135"/>
      <c r="GEV44" s="135"/>
      <c r="GEW44" s="135"/>
      <c r="GEX44" s="135"/>
      <c r="GEY44" s="135"/>
      <c r="GEZ44" s="135"/>
      <c r="GFA44" s="135"/>
      <c r="GFB44" s="135"/>
      <c r="GFC44" s="135"/>
      <c r="GFD44" s="135"/>
      <c r="GFE44" s="135"/>
      <c r="GFF44" s="135"/>
      <c r="GFG44" s="135"/>
      <c r="GFH44" s="135"/>
      <c r="GFI44" s="135"/>
      <c r="GFJ44" s="135"/>
      <c r="GFK44" s="135"/>
      <c r="GFL44" s="135"/>
      <c r="GFM44" s="135"/>
      <c r="GFN44" s="135"/>
      <c r="GFO44" s="135"/>
      <c r="GFP44" s="135"/>
      <c r="GFQ44" s="135"/>
      <c r="GFR44" s="135"/>
      <c r="GFS44" s="135"/>
      <c r="GFT44" s="135"/>
      <c r="GFU44" s="135"/>
      <c r="GFV44" s="135"/>
      <c r="GFW44" s="135"/>
      <c r="GFX44" s="135"/>
      <c r="GFY44" s="135"/>
      <c r="GFZ44" s="135"/>
      <c r="GGA44" s="135"/>
      <c r="GGB44" s="135"/>
      <c r="GGC44" s="135"/>
      <c r="GGD44" s="135"/>
      <c r="GGE44" s="135"/>
      <c r="GGF44" s="135"/>
      <c r="GGG44" s="135"/>
      <c r="GGH44" s="135"/>
      <c r="GGI44" s="135"/>
      <c r="GGJ44" s="135"/>
      <c r="GGK44" s="135"/>
      <c r="GGL44" s="135"/>
      <c r="GGM44" s="135"/>
      <c r="GGN44" s="135"/>
      <c r="GGO44" s="135"/>
      <c r="GGP44" s="135"/>
      <c r="GGQ44" s="135"/>
      <c r="GGR44" s="135"/>
      <c r="GGS44" s="135"/>
      <c r="GGT44" s="135"/>
      <c r="GGU44" s="135"/>
      <c r="GGV44" s="135"/>
      <c r="GGW44" s="135"/>
      <c r="GGX44" s="135"/>
      <c r="GGY44" s="135"/>
      <c r="GGZ44" s="135"/>
      <c r="GHA44" s="135"/>
      <c r="GHB44" s="135"/>
      <c r="GHC44" s="135"/>
      <c r="GHD44" s="135"/>
      <c r="GHE44" s="135"/>
      <c r="GHF44" s="135"/>
      <c r="GHG44" s="135"/>
      <c r="GHH44" s="135"/>
      <c r="GHI44" s="135"/>
      <c r="GHJ44" s="135"/>
      <c r="GHK44" s="135"/>
      <c r="GHL44" s="135"/>
      <c r="GHM44" s="135"/>
      <c r="GHN44" s="135"/>
      <c r="GHO44" s="135"/>
      <c r="GHP44" s="135"/>
      <c r="GHQ44" s="135"/>
      <c r="GHR44" s="135"/>
      <c r="GHS44" s="135"/>
      <c r="GHT44" s="135"/>
      <c r="GHU44" s="135"/>
      <c r="GHV44" s="135"/>
      <c r="GHW44" s="135"/>
      <c r="GHX44" s="135"/>
      <c r="GHY44" s="135"/>
      <c r="GHZ44" s="135"/>
      <c r="GIA44" s="135"/>
      <c r="GIB44" s="135"/>
      <c r="GIC44" s="135"/>
      <c r="GID44" s="135"/>
      <c r="GIE44" s="135"/>
      <c r="GIF44" s="135"/>
      <c r="GIG44" s="135"/>
      <c r="GIH44" s="135"/>
      <c r="GII44" s="135"/>
      <c r="GIJ44" s="135"/>
      <c r="GIK44" s="135"/>
      <c r="GIL44" s="135"/>
      <c r="GIM44" s="135"/>
      <c r="GIN44" s="135"/>
      <c r="GIO44" s="135"/>
      <c r="GIP44" s="135"/>
      <c r="GIQ44" s="135"/>
      <c r="GIR44" s="135"/>
      <c r="GIS44" s="135"/>
      <c r="GIT44" s="135"/>
      <c r="GIU44" s="135"/>
      <c r="GIV44" s="135"/>
      <c r="GIW44" s="135"/>
      <c r="GIX44" s="135"/>
      <c r="GIY44" s="135"/>
      <c r="GIZ44" s="135"/>
      <c r="GJA44" s="135"/>
      <c r="GJB44" s="135"/>
      <c r="GJC44" s="135"/>
      <c r="GJD44" s="135"/>
      <c r="GJE44" s="135"/>
      <c r="GJF44" s="135"/>
      <c r="GJG44" s="135"/>
      <c r="GJH44" s="135"/>
      <c r="GJI44" s="135"/>
      <c r="GJJ44" s="135"/>
      <c r="GJK44" s="135"/>
      <c r="GJL44" s="135"/>
      <c r="GJM44" s="135"/>
      <c r="GJN44" s="135"/>
      <c r="GJO44" s="135"/>
      <c r="GJP44" s="135"/>
      <c r="GJQ44" s="135"/>
      <c r="GJR44" s="135"/>
      <c r="GJS44" s="135"/>
      <c r="GJT44" s="135"/>
      <c r="GJU44" s="135"/>
      <c r="GJV44" s="135"/>
      <c r="GJW44" s="135"/>
      <c r="GJX44" s="135"/>
      <c r="GJY44" s="135"/>
      <c r="GJZ44" s="135"/>
      <c r="GKA44" s="135"/>
      <c r="GKB44" s="135"/>
      <c r="GKC44" s="135"/>
      <c r="GKD44" s="135"/>
      <c r="GKE44" s="135"/>
      <c r="GKF44" s="135"/>
      <c r="GKG44" s="135"/>
      <c r="GKH44" s="135"/>
      <c r="GKI44" s="135"/>
      <c r="GKJ44" s="135"/>
      <c r="GKK44" s="135"/>
      <c r="GKL44" s="135"/>
      <c r="GKM44" s="135"/>
      <c r="GKN44" s="135"/>
      <c r="GKO44" s="135"/>
      <c r="GKP44" s="135"/>
      <c r="GKQ44" s="135"/>
      <c r="GKR44" s="135"/>
      <c r="GKS44" s="135"/>
      <c r="GKT44" s="135"/>
      <c r="GKU44" s="135"/>
      <c r="GKV44" s="135"/>
      <c r="GKW44" s="135"/>
      <c r="GKX44" s="135"/>
      <c r="GKY44" s="135"/>
      <c r="GKZ44" s="135"/>
      <c r="GLA44" s="135"/>
      <c r="GLB44" s="135"/>
      <c r="GLC44" s="135"/>
      <c r="GLD44" s="135"/>
      <c r="GLE44" s="135"/>
      <c r="GLF44" s="135"/>
      <c r="GLG44" s="135"/>
      <c r="GLH44" s="135"/>
      <c r="GLI44" s="135"/>
      <c r="GLJ44" s="135"/>
      <c r="GLK44" s="135"/>
      <c r="GLL44" s="135"/>
      <c r="GLM44" s="135"/>
      <c r="GLN44" s="135"/>
      <c r="GLO44" s="135"/>
      <c r="GLP44" s="135"/>
      <c r="GLQ44" s="135"/>
      <c r="GLR44" s="135"/>
      <c r="GLS44" s="135"/>
      <c r="GLT44" s="135"/>
      <c r="GLU44" s="135"/>
      <c r="GLV44" s="135"/>
      <c r="GLW44" s="135"/>
      <c r="GLX44" s="135"/>
      <c r="GLY44" s="135"/>
      <c r="GLZ44" s="135"/>
      <c r="GMA44" s="135"/>
      <c r="GMB44" s="135"/>
      <c r="GMC44" s="135"/>
      <c r="GMD44" s="135"/>
      <c r="GME44" s="135"/>
      <c r="GMF44" s="135"/>
      <c r="GMG44" s="135"/>
      <c r="GMH44" s="135"/>
      <c r="GMI44" s="135"/>
      <c r="GMJ44" s="135"/>
      <c r="GMK44" s="135"/>
      <c r="GML44" s="135"/>
      <c r="GMM44" s="135"/>
      <c r="GMN44" s="135"/>
      <c r="GMO44" s="135"/>
      <c r="GMP44" s="135"/>
      <c r="GMQ44" s="135"/>
      <c r="GMR44" s="135"/>
      <c r="GMS44" s="135"/>
      <c r="GMT44" s="135"/>
      <c r="GMU44" s="135"/>
      <c r="GMV44" s="135"/>
      <c r="GMW44" s="135"/>
      <c r="GMX44" s="135"/>
      <c r="GMY44" s="135"/>
      <c r="GMZ44" s="135"/>
      <c r="GNA44" s="135"/>
      <c r="GNB44" s="135"/>
      <c r="GNC44" s="135"/>
      <c r="GND44" s="135"/>
      <c r="GNE44" s="135"/>
      <c r="GNF44" s="135"/>
      <c r="GNG44" s="135"/>
      <c r="GNH44" s="135"/>
      <c r="GNI44" s="135"/>
      <c r="GNJ44" s="135"/>
      <c r="GNK44" s="135"/>
      <c r="GNL44" s="135"/>
      <c r="GNM44" s="135"/>
      <c r="GNN44" s="135"/>
      <c r="GNO44" s="135"/>
      <c r="GNP44" s="135"/>
      <c r="GNQ44" s="135"/>
      <c r="GNR44" s="135"/>
      <c r="GNS44" s="135"/>
      <c r="GNT44" s="135"/>
      <c r="GNU44" s="135"/>
      <c r="GNV44" s="135"/>
      <c r="GNW44" s="135"/>
      <c r="GNX44" s="135"/>
      <c r="GNY44" s="135"/>
      <c r="GNZ44" s="135"/>
      <c r="GOA44" s="135"/>
      <c r="GOB44" s="135"/>
      <c r="GOC44" s="135"/>
      <c r="GOD44" s="135"/>
      <c r="GOE44" s="135"/>
      <c r="GOF44" s="135"/>
      <c r="GOG44" s="135"/>
      <c r="GOH44" s="135"/>
      <c r="GOI44" s="135"/>
      <c r="GOJ44" s="135"/>
      <c r="GOK44" s="135"/>
      <c r="GOL44" s="135"/>
      <c r="GOM44" s="135"/>
      <c r="GON44" s="135"/>
      <c r="GOO44" s="135"/>
      <c r="GOP44" s="135"/>
      <c r="GOQ44" s="135"/>
      <c r="GOR44" s="135"/>
      <c r="GOS44" s="135"/>
      <c r="GOT44" s="135"/>
      <c r="GOU44" s="135"/>
      <c r="GOV44" s="135"/>
      <c r="GOW44" s="135"/>
      <c r="GOX44" s="135"/>
      <c r="GOY44" s="135"/>
      <c r="GOZ44" s="135"/>
      <c r="GPA44" s="135"/>
      <c r="GPB44" s="135"/>
      <c r="GPC44" s="135"/>
      <c r="GPD44" s="135"/>
      <c r="GPE44" s="135"/>
      <c r="GPF44" s="135"/>
      <c r="GPG44" s="135"/>
      <c r="GPH44" s="135"/>
      <c r="GPI44" s="135"/>
      <c r="GPJ44" s="135"/>
      <c r="GPK44" s="135"/>
      <c r="GPL44" s="135"/>
      <c r="GPM44" s="135"/>
      <c r="GPN44" s="135"/>
      <c r="GPO44" s="135"/>
      <c r="GPP44" s="135"/>
      <c r="GPQ44" s="135"/>
      <c r="GPR44" s="135"/>
      <c r="GPS44" s="135"/>
      <c r="GPT44" s="135"/>
      <c r="GPU44" s="135"/>
      <c r="GPV44" s="135"/>
      <c r="GPW44" s="135"/>
      <c r="GPX44" s="135"/>
      <c r="GPY44" s="135"/>
      <c r="GPZ44" s="135"/>
      <c r="GQA44" s="135"/>
      <c r="GQB44" s="135"/>
      <c r="GQC44" s="135"/>
      <c r="GQD44" s="135"/>
      <c r="GQE44" s="135"/>
      <c r="GQF44" s="135"/>
      <c r="GQG44" s="135"/>
      <c r="GQH44" s="135"/>
      <c r="GQI44" s="135"/>
      <c r="GQJ44" s="135"/>
      <c r="GQK44" s="135"/>
      <c r="GQL44" s="135"/>
      <c r="GQM44" s="135"/>
      <c r="GQN44" s="135"/>
      <c r="GQO44" s="135"/>
      <c r="GQP44" s="135"/>
      <c r="GQQ44" s="135"/>
      <c r="GQR44" s="135"/>
      <c r="GQS44" s="135"/>
      <c r="GQT44" s="135"/>
      <c r="GQU44" s="135"/>
      <c r="GQV44" s="135"/>
      <c r="GQW44" s="135"/>
      <c r="GQX44" s="135"/>
      <c r="GQY44" s="135"/>
      <c r="GQZ44" s="135"/>
      <c r="GRA44" s="135"/>
      <c r="GRB44" s="135"/>
      <c r="GRC44" s="135"/>
      <c r="GRD44" s="135"/>
      <c r="GRE44" s="135"/>
      <c r="GRF44" s="135"/>
      <c r="GRG44" s="135"/>
      <c r="GRH44" s="135"/>
      <c r="GRI44" s="135"/>
      <c r="GRJ44" s="135"/>
      <c r="GRK44" s="135"/>
      <c r="GRL44" s="135"/>
      <c r="GRM44" s="135"/>
      <c r="GRN44" s="135"/>
      <c r="GRO44" s="135"/>
      <c r="GRP44" s="135"/>
      <c r="GRQ44" s="135"/>
      <c r="GRR44" s="135"/>
      <c r="GRS44" s="135"/>
      <c r="GRT44" s="135"/>
      <c r="GRU44" s="135"/>
      <c r="GRV44" s="135"/>
      <c r="GRW44" s="135"/>
      <c r="GRX44" s="135"/>
      <c r="GRY44" s="135"/>
      <c r="GRZ44" s="135"/>
      <c r="GSA44" s="135"/>
      <c r="GSB44" s="135"/>
      <c r="GSC44" s="135"/>
      <c r="GSD44" s="135"/>
      <c r="GSE44" s="135"/>
      <c r="GSF44" s="135"/>
      <c r="GSG44" s="135"/>
      <c r="GSH44" s="135"/>
      <c r="GSI44" s="135"/>
      <c r="GSJ44" s="135"/>
      <c r="GSK44" s="135"/>
      <c r="GSL44" s="135"/>
      <c r="GSM44" s="135"/>
      <c r="GSN44" s="135"/>
      <c r="GSO44" s="135"/>
      <c r="GSP44" s="135"/>
      <c r="GSQ44" s="135"/>
      <c r="GSR44" s="135"/>
      <c r="GSS44" s="135"/>
      <c r="GST44" s="135"/>
      <c r="GSU44" s="135"/>
      <c r="GSV44" s="135"/>
      <c r="GSW44" s="135"/>
      <c r="GSX44" s="135"/>
      <c r="GSY44" s="135"/>
      <c r="GSZ44" s="135"/>
      <c r="GTA44" s="135"/>
      <c r="GTB44" s="135"/>
      <c r="GTC44" s="135"/>
      <c r="GTD44" s="135"/>
      <c r="GTE44" s="135"/>
      <c r="GTF44" s="135"/>
      <c r="GTG44" s="135"/>
      <c r="GTH44" s="135"/>
      <c r="GTI44" s="135"/>
      <c r="GTJ44" s="135"/>
      <c r="GTK44" s="135"/>
      <c r="GTL44" s="135"/>
      <c r="GTM44" s="135"/>
      <c r="GTN44" s="135"/>
      <c r="GTO44" s="135"/>
      <c r="GTP44" s="135"/>
      <c r="GTQ44" s="135"/>
      <c r="GTR44" s="135"/>
      <c r="GTS44" s="135"/>
      <c r="GTT44" s="135"/>
      <c r="GTU44" s="135"/>
      <c r="GTV44" s="135"/>
      <c r="GTW44" s="135"/>
      <c r="GTX44" s="135"/>
      <c r="GTY44" s="135"/>
      <c r="GTZ44" s="135"/>
      <c r="GUA44" s="135"/>
      <c r="GUB44" s="135"/>
      <c r="GUC44" s="135"/>
      <c r="GUD44" s="135"/>
      <c r="GUE44" s="135"/>
      <c r="GUF44" s="135"/>
      <c r="GUG44" s="135"/>
      <c r="GUH44" s="135"/>
      <c r="GUI44" s="135"/>
      <c r="GUJ44" s="135"/>
      <c r="GUK44" s="135"/>
      <c r="GUL44" s="135"/>
      <c r="GUM44" s="135"/>
      <c r="GUN44" s="135"/>
      <c r="GUO44" s="135"/>
      <c r="GUP44" s="135"/>
      <c r="GUQ44" s="135"/>
      <c r="GUR44" s="135"/>
      <c r="GUS44" s="135"/>
      <c r="GUT44" s="135"/>
      <c r="GUU44" s="135"/>
      <c r="GUV44" s="135"/>
      <c r="GUW44" s="135"/>
      <c r="GUX44" s="135"/>
      <c r="GUY44" s="135"/>
      <c r="GUZ44" s="135"/>
      <c r="GVA44" s="135"/>
      <c r="GVB44" s="135"/>
      <c r="GVC44" s="135"/>
      <c r="GVD44" s="135"/>
      <c r="GVE44" s="135"/>
      <c r="GVF44" s="135"/>
      <c r="GVG44" s="135"/>
      <c r="GVH44" s="135"/>
      <c r="GVI44" s="135"/>
      <c r="GVJ44" s="135"/>
      <c r="GVK44" s="135"/>
      <c r="GVL44" s="135"/>
      <c r="GVM44" s="135"/>
      <c r="GVN44" s="135"/>
      <c r="GVO44" s="135"/>
      <c r="GVP44" s="135"/>
      <c r="GVQ44" s="135"/>
      <c r="GVR44" s="135"/>
      <c r="GVS44" s="135"/>
      <c r="GVT44" s="135"/>
      <c r="GVU44" s="135"/>
      <c r="GVV44" s="135"/>
      <c r="GVW44" s="135"/>
      <c r="GVX44" s="135"/>
      <c r="GVY44" s="135"/>
      <c r="GVZ44" s="135"/>
      <c r="GWA44" s="135"/>
      <c r="GWB44" s="135"/>
      <c r="GWC44" s="135"/>
      <c r="GWD44" s="135"/>
      <c r="GWE44" s="135"/>
      <c r="GWF44" s="135"/>
      <c r="GWG44" s="135"/>
      <c r="GWH44" s="135"/>
      <c r="GWI44" s="135"/>
      <c r="GWJ44" s="135"/>
      <c r="GWK44" s="135"/>
      <c r="GWL44" s="135"/>
      <c r="GWM44" s="135"/>
      <c r="GWN44" s="135"/>
      <c r="GWO44" s="135"/>
      <c r="GWP44" s="135"/>
      <c r="GWQ44" s="135"/>
      <c r="GWR44" s="135"/>
      <c r="GWS44" s="135"/>
      <c r="GWT44" s="135"/>
      <c r="GWU44" s="135"/>
      <c r="GWV44" s="135"/>
      <c r="GWW44" s="135"/>
      <c r="GWX44" s="135"/>
      <c r="GWY44" s="135"/>
      <c r="GWZ44" s="135"/>
      <c r="GXA44" s="135"/>
      <c r="GXB44" s="135"/>
      <c r="GXC44" s="135"/>
      <c r="GXD44" s="135"/>
      <c r="GXE44" s="135"/>
      <c r="GXF44" s="135"/>
      <c r="GXG44" s="135"/>
      <c r="GXH44" s="135"/>
      <c r="GXI44" s="135"/>
      <c r="GXJ44" s="135"/>
      <c r="GXK44" s="135"/>
      <c r="GXL44" s="135"/>
      <c r="GXM44" s="135"/>
      <c r="GXN44" s="135"/>
      <c r="GXO44" s="135"/>
      <c r="GXP44" s="135"/>
      <c r="GXQ44" s="135"/>
      <c r="GXR44" s="135"/>
      <c r="GXS44" s="135"/>
      <c r="GXT44" s="135"/>
      <c r="GXU44" s="135"/>
      <c r="GXV44" s="135"/>
      <c r="GXW44" s="135"/>
      <c r="GXX44" s="135"/>
      <c r="GXY44" s="135"/>
      <c r="GXZ44" s="135"/>
      <c r="GYA44" s="135"/>
      <c r="GYB44" s="135"/>
      <c r="GYC44" s="135"/>
      <c r="GYD44" s="135"/>
      <c r="GYE44" s="135"/>
      <c r="GYF44" s="135"/>
      <c r="GYG44" s="135"/>
      <c r="GYH44" s="135"/>
      <c r="GYI44" s="135"/>
      <c r="GYJ44" s="135"/>
      <c r="GYK44" s="135"/>
      <c r="GYL44" s="135"/>
      <c r="GYM44" s="135"/>
      <c r="GYN44" s="135"/>
      <c r="GYO44" s="135"/>
      <c r="GYP44" s="135"/>
      <c r="GYQ44" s="135"/>
      <c r="GYR44" s="135"/>
      <c r="GYS44" s="135"/>
      <c r="GYT44" s="135"/>
      <c r="GYU44" s="135"/>
      <c r="GYV44" s="135"/>
      <c r="GYW44" s="135"/>
      <c r="GYX44" s="135"/>
      <c r="GYY44" s="135"/>
      <c r="GYZ44" s="135"/>
      <c r="GZA44" s="135"/>
      <c r="GZB44" s="135"/>
      <c r="GZC44" s="135"/>
      <c r="GZD44" s="135"/>
      <c r="GZE44" s="135"/>
      <c r="GZF44" s="135"/>
      <c r="GZG44" s="135"/>
      <c r="GZH44" s="135"/>
      <c r="GZI44" s="135"/>
      <c r="GZJ44" s="135"/>
      <c r="GZK44" s="135"/>
      <c r="GZL44" s="135"/>
      <c r="GZM44" s="135"/>
      <c r="GZN44" s="135"/>
      <c r="GZO44" s="135"/>
      <c r="GZP44" s="135"/>
      <c r="GZQ44" s="135"/>
      <c r="GZR44" s="135"/>
      <c r="GZS44" s="135"/>
      <c r="GZT44" s="135"/>
      <c r="GZU44" s="135"/>
      <c r="GZV44" s="135"/>
      <c r="GZW44" s="135"/>
      <c r="GZX44" s="135"/>
      <c r="GZY44" s="135"/>
      <c r="GZZ44" s="135"/>
      <c r="HAA44" s="135"/>
      <c r="HAB44" s="135"/>
      <c r="HAC44" s="135"/>
      <c r="HAD44" s="135"/>
      <c r="HAE44" s="135"/>
      <c r="HAF44" s="135"/>
      <c r="HAG44" s="135"/>
      <c r="HAH44" s="135"/>
      <c r="HAI44" s="135"/>
      <c r="HAJ44" s="135"/>
      <c r="HAK44" s="135"/>
      <c r="HAL44" s="135"/>
      <c r="HAM44" s="135"/>
      <c r="HAN44" s="135"/>
      <c r="HAO44" s="135"/>
      <c r="HAP44" s="135"/>
      <c r="HAQ44" s="135"/>
      <c r="HAR44" s="135"/>
      <c r="HAS44" s="135"/>
      <c r="HAT44" s="135"/>
      <c r="HAU44" s="135"/>
      <c r="HAV44" s="135"/>
      <c r="HAW44" s="135"/>
      <c r="HAX44" s="135"/>
      <c r="HAY44" s="135"/>
      <c r="HAZ44" s="135"/>
      <c r="HBA44" s="135"/>
      <c r="HBB44" s="135"/>
      <c r="HBC44" s="135"/>
      <c r="HBD44" s="135"/>
      <c r="HBE44" s="135"/>
      <c r="HBF44" s="135"/>
      <c r="HBG44" s="135"/>
      <c r="HBH44" s="135"/>
      <c r="HBI44" s="135"/>
      <c r="HBJ44" s="135"/>
      <c r="HBK44" s="135"/>
      <c r="HBL44" s="135"/>
      <c r="HBM44" s="135"/>
      <c r="HBN44" s="135"/>
      <c r="HBO44" s="135"/>
      <c r="HBP44" s="135"/>
      <c r="HBQ44" s="135"/>
      <c r="HBR44" s="135"/>
      <c r="HBS44" s="135"/>
      <c r="HBT44" s="135"/>
      <c r="HBU44" s="135"/>
      <c r="HBV44" s="135"/>
      <c r="HBW44" s="135"/>
      <c r="HBX44" s="135"/>
      <c r="HBY44" s="135"/>
      <c r="HBZ44" s="135"/>
      <c r="HCA44" s="135"/>
      <c r="HCB44" s="135"/>
      <c r="HCC44" s="135"/>
      <c r="HCD44" s="135"/>
      <c r="HCE44" s="135"/>
      <c r="HCF44" s="135"/>
      <c r="HCG44" s="135"/>
      <c r="HCH44" s="135"/>
      <c r="HCI44" s="135"/>
      <c r="HCJ44" s="135"/>
      <c r="HCK44" s="135"/>
      <c r="HCL44" s="135"/>
      <c r="HCM44" s="135"/>
      <c r="HCN44" s="135"/>
      <c r="HCO44" s="135"/>
      <c r="HCP44" s="135"/>
      <c r="HCQ44" s="135"/>
      <c r="HCR44" s="135"/>
      <c r="HCS44" s="135"/>
      <c r="HCT44" s="135"/>
      <c r="HCU44" s="135"/>
      <c r="HCV44" s="135"/>
      <c r="HCW44" s="135"/>
      <c r="HCX44" s="135"/>
      <c r="HCY44" s="135"/>
      <c r="HCZ44" s="135"/>
      <c r="HDA44" s="135"/>
      <c r="HDB44" s="135"/>
      <c r="HDC44" s="135"/>
      <c r="HDD44" s="135"/>
      <c r="HDE44" s="135"/>
      <c r="HDF44" s="135"/>
      <c r="HDG44" s="135"/>
      <c r="HDH44" s="135"/>
      <c r="HDI44" s="135"/>
      <c r="HDJ44" s="135"/>
      <c r="HDK44" s="135"/>
      <c r="HDL44" s="135"/>
      <c r="HDM44" s="135"/>
      <c r="HDN44" s="135"/>
      <c r="HDO44" s="135"/>
      <c r="HDP44" s="135"/>
      <c r="HDQ44" s="135"/>
      <c r="HDR44" s="135"/>
      <c r="HDS44" s="135"/>
      <c r="HDT44" s="135"/>
      <c r="HDU44" s="135"/>
      <c r="HDV44" s="135"/>
      <c r="HDW44" s="135"/>
      <c r="HDX44" s="135"/>
      <c r="HDY44" s="135"/>
      <c r="HDZ44" s="135"/>
      <c r="HEA44" s="135"/>
      <c r="HEB44" s="135"/>
      <c r="HEC44" s="135"/>
      <c r="HED44" s="135"/>
      <c r="HEE44" s="135"/>
      <c r="HEF44" s="135"/>
      <c r="HEG44" s="135"/>
      <c r="HEH44" s="135"/>
      <c r="HEI44" s="135"/>
      <c r="HEJ44" s="135"/>
      <c r="HEK44" s="135"/>
      <c r="HEL44" s="135"/>
      <c r="HEM44" s="135"/>
      <c r="HEN44" s="135"/>
      <c r="HEO44" s="135"/>
      <c r="HEP44" s="135"/>
      <c r="HEQ44" s="135"/>
      <c r="HER44" s="135"/>
      <c r="HES44" s="135"/>
      <c r="HET44" s="135"/>
      <c r="HEU44" s="135"/>
      <c r="HEV44" s="135"/>
      <c r="HEW44" s="135"/>
      <c r="HEX44" s="135"/>
      <c r="HEY44" s="135"/>
      <c r="HEZ44" s="135"/>
      <c r="HFA44" s="135"/>
      <c r="HFB44" s="135"/>
      <c r="HFC44" s="135"/>
      <c r="HFD44" s="135"/>
      <c r="HFE44" s="135"/>
      <c r="HFF44" s="135"/>
      <c r="HFG44" s="135"/>
      <c r="HFH44" s="135"/>
      <c r="HFI44" s="135"/>
      <c r="HFJ44" s="135"/>
      <c r="HFK44" s="135"/>
      <c r="HFL44" s="135"/>
      <c r="HFM44" s="135"/>
      <c r="HFN44" s="135"/>
      <c r="HFO44" s="135"/>
      <c r="HFP44" s="135"/>
      <c r="HFQ44" s="135"/>
      <c r="HFR44" s="135"/>
      <c r="HFS44" s="135"/>
      <c r="HFT44" s="135"/>
      <c r="HFU44" s="135"/>
      <c r="HFV44" s="135"/>
      <c r="HFW44" s="135"/>
      <c r="HFX44" s="135"/>
      <c r="HFY44" s="135"/>
      <c r="HFZ44" s="135"/>
      <c r="HGA44" s="135"/>
      <c r="HGB44" s="135"/>
      <c r="HGC44" s="135"/>
      <c r="HGD44" s="135"/>
      <c r="HGE44" s="135"/>
      <c r="HGF44" s="135"/>
      <c r="HGG44" s="135"/>
      <c r="HGH44" s="135"/>
      <c r="HGI44" s="135"/>
      <c r="HGJ44" s="135"/>
      <c r="HGK44" s="135"/>
      <c r="HGL44" s="135"/>
      <c r="HGM44" s="135"/>
      <c r="HGN44" s="135"/>
      <c r="HGO44" s="135"/>
      <c r="HGP44" s="135"/>
      <c r="HGQ44" s="135"/>
      <c r="HGR44" s="135"/>
      <c r="HGS44" s="135"/>
      <c r="HGT44" s="135"/>
      <c r="HGU44" s="135"/>
      <c r="HGV44" s="135"/>
      <c r="HGW44" s="135"/>
      <c r="HGX44" s="135"/>
      <c r="HGY44" s="135"/>
      <c r="HGZ44" s="135"/>
      <c r="HHA44" s="135"/>
      <c r="HHB44" s="135"/>
      <c r="HHC44" s="135"/>
      <c r="HHD44" s="135"/>
      <c r="HHE44" s="135"/>
      <c r="HHF44" s="135"/>
      <c r="HHG44" s="135"/>
      <c r="HHH44" s="135"/>
      <c r="HHI44" s="135"/>
      <c r="HHJ44" s="135"/>
      <c r="HHK44" s="135"/>
      <c r="HHL44" s="135"/>
      <c r="HHM44" s="135"/>
      <c r="HHN44" s="135"/>
      <c r="HHO44" s="135"/>
      <c r="HHP44" s="135"/>
      <c r="HHQ44" s="135"/>
      <c r="HHR44" s="135"/>
      <c r="HHS44" s="135"/>
      <c r="HHT44" s="135"/>
      <c r="HHU44" s="135"/>
      <c r="HHV44" s="135"/>
      <c r="HHW44" s="135"/>
      <c r="HHX44" s="135"/>
      <c r="HHY44" s="135"/>
      <c r="HHZ44" s="135"/>
      <c r="HIA44" s="135"/>
      <c r="HIB44" s="135"/>
      <c r="HIC44" s="135"/>
      <c r="HID44" s="135"/>
      <c r="HIE44" s="135"/>
      <c r="HIF44" s="135"/>
      <c r="HIG44" s="135"/>
      <c r="HIH44" s="135"/>
      <c r="HII44" s="135"/>
      <c r="HIJ44" s="135"/>
      <c r="HIK44" s="135"/>
      <c r="HIL44" s="135"/>
      <c r="HIM44" s="135"/>
      <c r="HIN44" s="135"/>
      <c r="HIO44" s="135"/>
      <c r="HIP44" s="135"/>
      <c r="HIQ44" s="135"/>
      <c r="HIR44" s="135"/>
      <c r="HIS44" s="135"/>
      <c r="HIT44" s="135"/>
      <c r="HIU44" s="135"/>
      <c r="HIV44" s="135"/>
      <c r="HIW44" s="135"/>
      <c r="HIX44" s="135"/>
      <c r="HIY44" s="135"/>
      <c r="HIZ44" s="135"/>
      <c r="HJA44" s="135"/>
      <c r="HJB44" s="135"/>
      <c r="HJC44" s="135"/>
      <c r="HJD44" s="135"/>
      <c r="HJE44" s="135"/>
      <c r="HJF44" s="135"/>
      <c r="HJG44" s="135"/>
      <c r="HJH44" s="135"/>
      <c r="HJI44" s="135"/>
      <c r="HJJ44" s="135"/>
      <c r="HJK44" s="135"/>
      <c r="HJL44" s="135"/>
      <c r="HJM44" s="135"/>
      <c r="HJN44" s="135"/>
      <c r="HJO44" s="135"/>
      <c r="HJP44" s="135"/>
      <c r="HJQ44" s="135"/>
      <c r="HJR44" s="135"/>
      <c r="HJS44" s="135"/>
      <c r="HJT44" s="135"/>
      <c r="HJU44" s="135"/>
      <c r="HJV44" s="135"/>
      <c r="HJW44" s="135"/>
      <c r="HJX44" s="135"/>
      <c r="HJY44" s="135"/>
      <c r="HJZ44" s="135"/>
      <c r="HKA44" s="135"/>
      <c r="HKB44" s="135"/>
      <c r="HKC44" s="135"/>
      <c r="HKD44" s="135"/>
      <c r="HKE44" s="135"/>
      <c r="HKF44" s="135"/>
      <c r="HKG44" s="135"/>
      <c r="HKH44" s="135"/>
      <c r="HKI44" s="135"/>
      <c r="HKJ44" s="135"/>
      <c r="HKK44" s="135"/>
      <c r="HKL44" s="135"/>
      <c r="HKM44" s="135"/>
      <c r="HKN44" s="135"/>
      <c r="HKO44" s="135"/>
      <c r="HKP44" s="135"/>
      <c r="HKQ44" s="135"/>
      <c r="HKR44" s="135"/>
      <c r="HKS44" s="135"/>
      <c r="HKT44" s="135"/>
      <c r="HKU44" s="135"/>
      <c r="HKV44" s="135"/>
      <c r="HKW44" s="135"/>
      <c r="HKX44" s="135"/>
      <c r="HKY44" s="135"/>
      <c r="HKZ44" s="135"/>
      <c r="HLA44" s="135"/>
      <c r="HLB44" s="135"/>
      <c r="HLC44" s="135"/>
      <c r="HLD44" s="135"/>
      <c r="HLE44" s="135"/>
      <c r="HLF44" s="135"/>
      <c r="HLG44" s="135"/>
      <c r="HLH44" s="135"/>
      <c r="HLI44" s="135"/>
      <c r="HLJ44" s="135"/>
      <c r="HLK44" s="135"/>
      <c r="HLL44" s="135"/>
      <c r="HLM44" s="135"/>
      <c r="HLN44" s="135"/>
      <c r="HLO44" s="135"/>
      <c r="HLP44" s="135"/>
      <c r="HLQ44" s="135"/>
      <c r="HLR44" s="135"/>
      <c r="HLS44" s="135"/>
      <c r="HLT44" s="135"/>
      <c r="HLU44" s="135"/>
      <c r="HLV44" s="135"/>
      <c r="HLW44" s="135"/>
      <c r="HLX44" s="135"/>
      <c r="HLY44" s="135"/>
      <c r="HLZ44" s="135"/>
      <c r="HMA44" s="135"/>
      <c r="HMB44" s="135"/>
      <c r="HMC44" s="135"/>
      <c r="HMD44" s="135"/>
      <c r="HME44" s="135"/>
      <c r="HMF44" s="135"/>
      <c r="HMG44" s="135"/>
      <c r="HMH44" s="135"/>
      <c r="HMI44" s="135"/>
      <c r="HMJ44" s="135"/>
      <c r="HMK44" s="135"/>
      <c r="HML44" s="135"/>
      <c r="HMM44" s="135"/>
      <c r="HMN44" s="135"/>
      <c r="HMO44" s="135"/>
      <c r="HMP44" s="135"/>
      <c r="HMQ44" s="135"/>
      <c r="HMR44" s="135"/>
      <c r="HMS44" s="135"/>
      <c r="HMT44" s="135"/>
      <c r="HMU44" s="135"/>
      <c r="HMV44" s="135"/>
      <c r="HMW44" s="135"/>
      <c r="HMX44" s="135"/>
      <c r="HMY44" s="135"/>
      <c r="HMZ44" s="135"/>
      <c r="HNA44" s="135"/>
      <c r="HNB44" s="135"/>
      <c r="HNC44" s="135"/>
      <c r="HND44" s="135"/>
      <c r="HNE44" s="135"/>
      <c r="HNF44" s="135"/>
      <c r="HNG44" s="135"/>
      <c r="HNH44" s="135"/>
      <c r="HNI44" s="135"/>
      <c r="HNJ44" s="135"/>
      <c r="HNK44" s="135"/>
      <c r="HNL44" s="135"/>
      <c r="HNM44" s="135"/>
      <c r="HNN44" s="135"/>
      <c r="HNO44" s="135"/>
      <c r="HNP44" s="135"/>
      <c r="HNQ44" s="135"/>
      <c r="HNR44" s="135"/>
      <c r="HNS44" s="135"/>
      <c r="HNT44" s="135"/>
      <c r="HNU44" s="135"/>
      <c r="HNV44" s="135"/>
      <c r="HNW44" s="135"/>
      <c r="HNX44" s="135"/>
      <c r="HNY44" s="135"/>
      <c r="HNZ44" s="135"/>
      <c r="HOA44" s="135"/>
      <c r="HOB44" s="135"/>
      <c r="HOC44" s="135"/>
      <c r="HOD44" s="135"/>
      <c r="HOE44" s="135"/>
      <c r="HOF44" s="135"/>
      <c r="HOG44" s="135"/>
      <c r="HOH44" s="135"/>
      <c r="HOI44" s="135"/>
      <c r="HOJ44" s="135"/>
      <c r="HOK44" s="135"/>
      <c r="HOL44" s="135"/>
      <c r="HOM44" s="135"/>
      <c r="HON44" s="135"/>
      <c r="HOO44" s="135"/>
      <c r="HOP44" s="135"/>
      <c r="HOQ44" s="135"/>
      <c r="HOR44" s="135"/>
      <c r="HOS44" s="135"/>
      <c r="HOT44" s="135"/>
      <c r="HOU44" s="135"/>
      <c r="HOV44" s="135"/>
      <c r="HOW44" s="135"/>
      <c r="HOX44" s="135"/>
      <c r="HOY44" s="135"/>
      <c r="HOZ44" s="135"/>
      <c r="HPA44" s="135"/>
      <c r="HPB44" s="135"/>
      <c r="HPC44" s="135"/>
      <c r="HPD44" s="135"/>
      <c r="HPE44" s="135"/>
      <c r="HPF44" s="135"/>
      <c r="HPG44" s="135"/>
      <c r="HPH44" s="135"/>
      <c r="HPI44" s="135"/>
      <c r="HPJ44" s="135"/>
      <c r="HPK44" s="135"/>
      <c r="HPL44" s="135"/>
      <c r="HPM44" s="135"/>
      <c r="HPN44" s="135"/>
      <c r="HPO44" s="135"/>
      <c r="HPP44" s="135"/>
      <c r="HPQ44" s="135"/>
      <c r="HPR44" s="135"/>
      <c r="HPS44" s="135"/>
      <c r="HPT44" s="135"/>
      <c r="HPU44" s="135"/>
      <c r="HPV44" s="135"/>
      <c r="HPW44" s="135"/>
      <c r="HPX44" s="135"/>
      <c r="HPY44" s="135"/>
      <c r="HPZ44" s="135"/>
      <c r="HQA44" s="135"/>
      <c r="HQB44" s="135"/>
      <c r="HQC44" s="135"/>
      <c r="HQD44" s="135"/>
      <c r="HQE44" s="135"/>
      <c r="HQF44" s="135"/>
      <c r="HQG44" s="135"/>
      <c r="HQH44" s="135"/>
      <c r="HQI44" s="135"/>
      <c r="HQJ44" s="135"/>
      <c r="HQK44" s="135"/>
      <c r="HQL44" s="135"/>
      <c r="HQM44" s="135"/>
      <c r="HQN44" s="135"/>
      <c r="HQO44" s="135"/>
      <c r="HQP44" s="135"/>
      <c r="HQQ44" s="135"/>
      <c r="HQR44" s="135"/>
      <c r="HQS44" s="135"/>
      <c r="HQT44" s="135"/>
      <c r="HQU44" s="135"/>
      <c r="HQV44" s="135"/>
      <c r="HQW44" s="135"/>
      <c r="HQX44" s="135"/>
      <c r="HQY44" s="135"/>
      <c r="HQZ44" s="135"/>
      <c r="HRA44" s="135"/>
      <c r="HRB44" s="135"/>
      <c r="HRC44" s="135"/>
      <c r="HRD44" s="135"/>
      <c r="HRE44" s="135"/>
      <c r="HRF44" s="135"/>
      <c r="HRG44" s="135"/>
      <c r="HRH44" s="135"/>
      <c r="HRI44" s="135"/>
      <c r="HRJ44" s="135"/>
      <c r="HRK44" s="135"/>
      <c r="HRL44" s="135"/>
      <c r="HRM44" s="135"/>
      <c r="HRN44" s="135"/>
      <c r="HRO44" s="135"/>
      <c r="HRP44" s="135"/>
      <c r="HRQ44" s="135"/>
      <c r="HRR44" s="135"/>
      <c r="HRS44" s="135"/>
      <c r="HRT44" s="135"/>
      <c r="HRU44" s="135"/>
      <c r="HRV44" s="135"/>
      <c r="HRW44" s="135"/>
      <c r="HRX44" s="135"/>
      <c r="HRY44" s="135"/>
      <c r="HRZ44" s="135"/>
      <c r="HSA44" s="135"/>
      <c r="HSB44" s="135"/>
      <c r="HSC44" s="135"/>
      <c r="HSD44" s="135"/>
      <c r="HSE44" s="135"/>
      <c r="HSF44" s="135"/>
      <c r="HSG44" s="135"/>
      <c r="HSH44" s="135"/>
      <c r="HSI44" s="135"/>
      <c r="HSJ44" s="135"/>
      <c r="HSK44" s="135"/>
      <c r="HSL44" s="135"/>
      <c r="HSM44" s="135"/>
      <c r="HSN44" s="135"/>
      <c r="HSO44" s="135"/>
      <c r="HSP44" s="135"/>
      <c r="HSQ44" s="135"/>
      <c r="HSR44" s="135"/>
      <c r="HSS44" s="135"/>
      <c r="HST44" s="135"/>
      <c r="HSU44" s="135"/>
      <c r="HSV44" s="135"/>
      <c r="HSW44" s="135"/>
      <c r="HSX44" s="135"/>
      <c r="HSY44" s="135"/>
      <c r="HSZ44" s="135"/>
      <c r="HTA44" s="135"/>
      <c r="HTB44" s="135"/>
      <c r="HTC44" s="135"/>
      <c r="HTD44" s="135"/>
      <c r="HTE44" s="135"/>
      <c r="HTF44" s="135"/>
      <c r="HTG44" s="135"/>
      <c r="HTH44" s="135"/>
      <c r="HTI44" s="135"/>
      <c r="HTJ44" s="135"/>
      <c r="HTK44" s="135"/>
      <c r="HTL44" s="135"/>
      <c r="HTM44" s="135"/>
      <c r="HTN44" s="135"/>
      <c r="HTO44" s="135"/>
      <c r="HTP44" s="135"/>
      <c r="HTQ44" s="135"/>
      <c r="HTR44" s="135"/>
      <c r="HTS44" s="135"/>
      <c r="HTT44" s="135"/>
      <c r="HTU44" s="135"/>
      <c r="HTV44" s="135"/>
      <c r="HTW44" s="135"/>
      <c r="HTX44" s="135"/>
      <c r="HTY44" s="135"/>
      <c r="HTZ44" s="135"/>
      <c r="HUA44" s="135"/>
      <c r="HUB44" s="135"/>
      <c r="HUC44" s="135"/>
      <c r="HUD44" s="135"/>
      <c r="HUE44" s="135"/>
      <c r="HUF44" s="135"/>
      <c r="HUG44" s="135"/>
      <c r="HUH44" s="135"/>
      <c r="HUI44" s="135"/>
      <c r="HUJ44" s="135"/>
      <c r="HUK44" s="135"/>
      <c r="HUL44" s="135"/>
      <c r="HUM44" s="135"/>
      <c r="HUN44" s="135"/>
      <c r="HUO44" s="135"/>
      <c r="HUP44" s="135"/>
      <c r="HUQ44" s="135"/>
      <c r="HUR44" s="135"/>
      <c r="HUS44" s="135"/>
      <c r="HUT44" s="135"/>
      <c r="HUU44" s="135"/>
      <c r="HUV44" s="135"/>
      <c r="HUW44" s="135"/>
      <c r="HUX44" s="135"/>
      <c r="HUY44" s="135"/>
      <c r="HUZ44" s="135"/>
      <c r="HVA44" s="135"/>
      <c r="HVB44" s="135"/>
      <c r="HVC44" s="135"/>
      <c r="HVD44" s="135"/>
      <c r="HVE44" s="135"/>
      <c r="HVF44" s="135"/>
      <c r="HVG44" s="135"/>
      <c r="HVH44" s="135"/>
      <c r="HVI44" s="135"/>
      <c r="HVJ44" s="135"/>
      <c r="HVK44" s="135"/>
      <c r="HVL44" s="135"/>
      <c r="HVM44" s="135"/>
      <c r="HVN44" s="135"/>
      <c r="HVO44" s="135"/>
      <c r="HVP44" s="135"/>
      <c r="HVQ44" s="135"/>
      <c r="HVR44" s="135"/>
      <c r="HVS44" s="135"/>
      <c r="HVT44" s="135"/>
      <c r="HVU44" s="135"/>
      <c r="HVV44" s="135"/>
      <c r="HVW44" s="135"/>
      <c r="HVX44" s="135"/>
      <c r="HVY44" s="135"/>
      <c r="HVZ44" s="135"/>
      <c r="HWA44" s="135"/>
      <c r="HWB44" s="135"/>
      <c r="HWC44" s="135"/>
      <c r="HWD44" s="135"/>
      <c r="HWE44" s="135"/>
      <c r="HWF44" s="135"/>
      <c r="HWG44" s="135"/>
      <c r="HWH44" s="135"/>
      <c r="HWI44" s="135"/>
      <c r="HWJ44" s="135"/>
      <c r="HWK44" s="135"/>
      <c r="HWL44" s="135"/>
      <c r="HWM44" s="135"/>
      <c r="HWN44" s="135"/>
      <c r="HWO44" s="135"/>
      <c r="HWP44" s="135"/>
      <c r="HWQ44" s="135"/>
      <c r="HWR44" s="135"/>
      <c r="HWS44" s="135"/>
      <c r="HWT44" s="135"/>
      <c r="HWU44" s="135"/>
      <c r="HWV44" s="135"/>
      <c r="HWW44" s="135"/>
      <c r="HWX44" s="135"/>
      <c r="HWY44" s="135"/>
      <c r="HWZ44" s="135"/>
      <c r="HXA44" s="135"/>
      <c r="HXB44" s="135"/>
      <c r="HXC44" s="135"/>
      <c r="HXD44" s="135"/>
      <c r="HXE44" s="135"/>
      <c r="HXF44" s="135"/>
      <c r="HXG44" s="135"/>
      <c r="HXH44" s="135"/>
      <c r="HXI44" s="135"/>
      <c r="HXJ44" s="135"/>
      <c r="HXK44" s="135"/>
      <c r="HXL44" s="135"/>
      <c r="HXM44" s="135"/>
      <c r="HXN44" s="135"/>
      <c r="HXO44" s="135"/>
      <c r="HXP44" s="135"/>
      <c r="HXQ44" s="135"/>
      <c r="HXR44" s="135"/>
      <c r="HXS44" s="135"/>
      <c r="HXT44" s="135"/>
      <c r="HXU44" s="135"/>
      <c r="HXV44" s="135"/>
      <c r="HXW44" s="135"/>
      <c r="HXX44" s="135"/>
      <c r="HXY44" s="135"/>
      <c r="HXZ44" s="135"/>
      <c r="HYA44" s="135"/>
      <c r="HYB44" s="135"/>
      <c r="HYC44" s="135"/>
      <c r="HYD44" s="135"/>
      <c r="HYE44" s="135"/>
      <c r="HYF44" s="135"/>
      <c r="HYG44" s="135"/>
      <c r="HYH44" s="135"/>
      <c r="HYI44" s="135"/>
      <c r="HYJ44" s="135"/>
      <c r="HYK44" s="135"/>
      <c r="HYL44" s="135"/>
      <c r="HYM44" s="135"/>
      <c r="HYN44" s="135"/>
      <c r="HYO44" s="135"/>
      <c r="HYP44" s="135"/>
      <c r="HYQ44" s="135"/>
      <c r="HYR44" s="135"/>
      <c r="HYS44" s="135"/>
      <c r="HYT44" s="135"/>
      <c r="HYU44" s="135"/>
      <c r="HYV44" s="135"/>
      <c r="HYW44" s="135"/>
      <c r="HYX44" s="135"/>
      <c r="HYY44" s="135"/>
      <c r="HYZ44" s="135"/>
      <c r="HZA44" s="135"/>
      <c r="HZB44" s="135"/>
      <c r="HZC44" s="135"/>
      <c r="HZD44" s="135"/>
      <c r="HZE44" s="135"/>
      <c r="HZF44" s="135"/>
      <c r="HZG44" s="135"/>
      <c r="HZH44" s="135"/>
      <c r="HZI44" s="135"/>
      <c r="HZJ44" s="135"/>
      <c r="HZK44" s="135"/>
      <c r="HZL44" s="135"/>
      <c r="HZM44" s="135"/>
      <c r="HZN44" s="135"/>
      <c r="HZO44" s="135"/>
      <c r="HZP44" s="135"/>
      <c r="HZQ44" s="135"/>
      <c r="HZR44" s="135"/>
      <c r="HZS44" s="135"/>
      <c r="HZT44" s="135"/>
      <c r="HZU44" s="135"/>
      <c r="HZV44" s="135"/>
      <c r="HZW44" s="135"/>
      <c r="HZX44" s="135"/>
      <c r="HZY44" s="135"/>
      <c r="HZZ44" s="135"/>
      <c r="IAA44" s="135"/>
      <c r="IAB44" s="135"/>
      <c r="IAC44" s="135"/>
      <c r="IAD44" s="135"/>
      <c r="IAE44" s="135"/>
      <c r="IAF44" s="135"/>
      <c r="IAG44" s="135"/>
      <c r="IAH44" s="135"/>
      <c r="IAI44" s="135"/>
      <c r="IAJ44" s="135"/>
      <c r="IAK44" s="135"/>
      <c r="IAL44" s="135"/>
      <c r="IAM44" s="135"/>
      <c r="IAN44" s="135"/>
      <c r="IAO44" s="135"/>
      <c r="IAP44" s="135"/>
      <c r="IAQ44" s="135"/>
      <c r="IAR44" s="135"/>
      <c r="IAS44" s="135"/>
      <c r="IAT44" s="135"/>
      <c r="IAU44" s="135"/>
      <c r="IAV44" s="135"/>
      <c r="IAW44" s="135"/>
      <c r="IAX44" s="135"/>
      <c r="IAY44" s="135"/>
      <c r="IAZ44" s="135"/>
      <c r="IBA44" s="135"/>
      <c r="IBB44" s="135"/>
      <c r="IBC44" s="135"/>
      <c r="IBD44" s="135"/>
      <c r="IBE44" s="135"/>
      <c r="IBF44" s="135"/>
      <c r="IBG44" s="135"/>
      <c r="IBH44" s="135"/>
      <c r="IBI44" s="135"/>
      <c r="IBJ44" s="135"/>
      <c r="IBK44" s="135"/>
      <c r="IBL44" s="135"/>
      <c r="IBM44" s="135"/>
      <c r="IBN44" s="135"/>
      <c r="IBO44" s="135"/>
      <c r="IBP44" s="135"/>
      <c r="IBQ44" s="135"/>
      <c r="IBR44" s="135"/>
      <c r="IBS44" s="135"/>
      <c r="IBT44" s="135"/>
      <c r="IBU44" s="135"/>
      <c r="IBV44" s="135"/>
      <c r="IBW44" s="135"/>
      <c r="IBX44" s="135"/>
      <c r="IBY44" s="135"/>
      <c r="IBZ44" s="135"/>
      <c r="ICA44" s="135"/>
      <c r="ICB44" s="135"/>
      <c r="ICC44" s="135"/>
      <c r="ICD44" s="135"/>
      <c r="ICE44" s="135"/>
      <c r="ICF44" s="135"/>
      <c r="ICG44" s="135"/>
      <c r="ICH44" s="135"/>
      <c r="ICI44" s="135"/>
      <c r="ICJ44" s="135"/>
      <c r="ICK44" s="135"/>
      <c r="ICL44" s="135"/>
      <c r="ICM44" s="135"/>
      <c r="ICN44" s="135"/>
      <c r="ICO44" s="135"/>
      <c r="ICP44" s="135"/>
      <c r="ICQ44" s="135"/>
      <c r="ICR44" s="135"/>
      <c r="ICS44" s="135"/>
      <c r="ICT44" s="135"/>
      <c r="ICU44" s="135"/>
      <c r="ICV44" s="135"/>
      <c r="ICW44" s="135"/>
      <c r="ICX44" s="135"/>
      <c r="ICY44" s="135"/>
      <c r="ICZ44" s="135"/>
      <c r="IDA44" s="135"/>
      <c r="IDB44" s="135"/>
      <c r="IDC44" s="135"/>
      <c r="IDD44" s="135"/>
      <c r="IDE44" s="135"/>
      <c r="IDF44" s="135"/>
      <c r="IDG44" s="135"/>
      <c r="IDH44" s="135"/>
      <c r="IDI44" s="135"/>
      <c r="IDJ44" s="135"/>
      <c r="IDK44" s="135"/>
      <c r="IDL44" s="135"/>
      <c r="IDM44" s="135"/>
      <c r="IDN44" s="135"/>
      <c r="IDO44" s="135"/>
      <c r="IDP44" s="135"/>
      <c r="IDQ44" s="135"/>
      <c r="IDR44" s="135"/>
      <c r="IDS44" s="135"/>
      <c r="IDT44" s="135"/>
      <c r="IDU44" s="135"/>
      <c r="IDV44" s="135"/>
      <c r="IDW44" s="135"/>
      <c r="IDX44" s="135"/>
      <c r="IDY44" s="135"/>
      <c r="IDZ44" s="135"/>
      <c r="IEA44" s="135"/>
      <c r="IEB44" s="135"/>
      <c r="IEC44" s="135"/>
      <c r="IED44" s="135"/>
      <c r="IEE44" s="135"/>
      <c r="IEF44" s="135"/>
      <c r="IEG44" s="135"/>
      <c r="IEH44" s="135"/>
      <c r="IEI44" s="135"/>
      <c r="IEJ44" s="135"/>
      <c r="IEK44" s="135"/>
      <c r="IEL44" s="135"/>
      <c r="IEM44" s="135"/>
      <c r="IEN44" s="135"/>
      <c r="IEO44" s="135"/>
      <c r="IEP44" s="135"/>
      <c r="IEQ44" s="135"/>
      <c r="IER44" s="135"/>
      <c r="IES44" s="135"/>
      <c r="IET44" s="135"/>
      <c r="IEU44" s="135"/>
      <c r="IEV44" s="135"/>
      <c r="IEW44" s="135"/>
      <c r="IEX44" s="135"/>
      <c r="IEY44" s="135"/>
      <c r="IEZ44" s="135"/>
      <c r="IFA44" s="135"/>
      <c r="IFB44" s="135"/>
      <c r="IFC44" s="135"/>
      <c r="IFD44" s="135"/>
      <c r="IFE44" s="135"/>
      <c r="IFF44" s="135"/>
      <c r="IFG44" s="135"/>
      <c r="IFH44" s="135"/>
      <c r="IFI44" s="135"/>
      <c r="IFJ44" s="135"/>
      <c r="IFK44" s="135"/>
      <c r="IFL44" s="135"/>
      <c r="IFM44" s="135"/>
      <c r="IFN44" s="135"/>
      <c r="IFO44" s="135"/>
      <c r="IFP44" s="135"/>
      <c r="IFQ44" s="135"/>
      <c r="IFR44" s="135"/>
      <c r="IFS44" s="135"/>
      <c r="IFT44" s="135"/>
      <c r="IFU44" s="135"/>
      <c r="IFV44" s="135"/>
      <c r="IFW44" s="135"/>
      <c r="IFX44" s="135"/>
      <c r="IFY44" s="135"/>
      <c r="IFZ44" s="135"/>
      <c r="IGA44" s="135"/>
      <c r="IGB44" s="135"/>
      <c r="IGC44" s="135"/>
      <c r="IGD44" s="135"/>
      <c r="IGE44" s="135"/>
      <c r="IGF44" s="135"/>
      <c r="IGG44" s="135"/>
      <c r="IGH44" s="135"/>
      <c r="IGI44" s="135"/>
      <c r="IGJ44" s="135"/>
      <c r="IGK44" s="135"/>
      <c r="IGL44" s="135"/>
      <c r="IGM44" s="135"/>
      <c r="IGN44" s="135"/>
      <c r="IGO44" s="135"/>
      <c r="IGP44" s="135"/>
      <c r="IGQ44" s="135"/>
      <c r="IGR44" s="135"/>
      <c r="IGS44" s="135"/>
      <c r="IGT44" s="135"/>
      <c r="IGU44" s="135"/>
      <c r="IGV44" s="135"/>
      <c r="IGW44" s="135"/>
      <c r="IGX44" s="135"/>
      <c r="IGY44" s="135"/>
      <c r="IGZ44" s="135"/>
      <c r="IHA44" s="135"/>
      <c r="IHB44" s="135"/>
      <c r="IHC44" s="135"/>
      <c r="IHD44" s="135"/>
      <c r="IHE44" s="135"/>
      <c r="IHF44" s="135"/>
      <c r="IHG44" s="135"/>
      <c r="IHH44" s="135"/>
      <c r="IHI44" s="135"/>
      <c r="IHJ44" s="135"/>
      <c r="IHK44" s="135"/>
      <c r="IHL44" s="135"/>
      <c r="IHM44" s="135"/>
      <c r="IHN44" s="135"/>
      <c r="IHO44" s="135"/>
      <c r="IHP44" s="135"/>
      <c r="IHQ44" s="135"/>
      <c r="IHR44" s="135"/>
      <c r="IHS44" s="135"/>
      <c r="IHT44" s="135"/>
      <c r="IHU44" s="135"/>
      <c r="IHV44" s="135"/>
      <c r="IHW44" s="135"/>
      <c r="IHX44" s="135"/>
      <c r="IHY44" s="135"/>
      <c r="IHZ44" s="135"/>
      <c r="IIA44" s="135"/>
      <c r="IIB44" s="135"/>
      <c r="IIC44" s="135"/>
      <c r="IID44" s="135"/>
      <c r="IIE44" s="135"/>
      <c r="IIF44" s="135"/>
      <c r="IIG44" s="135"/>
      <c r="IIH44" s="135"/>
      <c r="III44" s="135"/>
      <c r="IIJ44" s="135"/>
      <c r="IIK44" s="135"/>
      <c r="IIL44" s="135"/>
      <c r="IIM44" s="135"/>
      <c r="IIN44" s="135"/>
      <c r="IIO44" s="135"/>
      <c r="IIP44" s="135"/>
      <c r="IIQ44" s="135"/>
      <c r="IIR44" s="135"/>
      <c r="IIS44" s="135"/>
      <c r="IIT44" s="135"/>
      <c r="IIU44" s="135"/>
      <c r="IIV44" s="135"/>
      <c r="IIW44" s="135"/>
      <c r="IIX44" s="135"/>
      <c r="IIY44" s="135"/>
      <c r="IIZ44" s="135"/>
      <c r="IJA44" s="135"/>
      <c r="IJB44" s="135"/>
      <c r="IJC44" s="135"/>
      <c r="IJD44" s="135"/>
      <c r="IJE44" s="135"/>
      <c r="IJF44" s="135"/>
      <c r="IJG44" s="135"/>
      <c r="IJH44" s="135"/>
      <c r="IJI44" s="135"/>
      <c r="IJJ44" s="135"/>
      <c r="IJK44" s="135"/>
      <c r="IJL44" s="135"/>
      <c r="IJM44" s="135"/>
      <c r="IJN44" s="135"/>
      <c r="IJO44" s="135"/>
      <c r="IJP44" s="135"/>
      <c r="IJQ44" s="135"/>
      <c r="IJR44" s="135"/>
      <c r="IJS44" s="135"/>
      <c r="IJT44" s="135"/>
      <c r="IJU44" s="135"/>
      <c r="IJV44" s="135"/>
      <c r="IJW44" s="135"/>
      <c r="IJX44" s="135"/>
      <c r="IJY44" s="135"/>
      <c r="IJZ44" s="135"/>
      <c r="IKA44" s="135"/>
      <c r="IKB44" s="135"/>
      <c r="IKC44" s="135"/>
      <c r="IKD44" s="135"/>
      <c r="IKE44" s="135"/>
      <c r="IKF44" s="135"/>
      <c r="IKG44" s="135"/>
      <c r="IKH44" s="135"/>
      <c r="IKI44" s="135"/>
      <c r="IKJ44" s="135"/>
      <c r="IKK44" s="135"/>
      <c r="IKL44" s="135"/>
      <c r="IKM44" s="135"/>
      <c r="IKN44" s="135"/>
      <c r="IKO44" s="135"/>
      <c r="IKP44" s="135"/>
      <c r="IKQ44" s="135"/>
      <c r="IKR44" s="135"/>
      <c r="IKS44" s="135"/>
      <c r="IKT44" s="135"/>
      <c r="IKU44" s="135"/>
      <c r="IKV44" s="135"/>
      <c r="IKW44" s="135"/>
      <c r="IKX44" s="135"/>
      <c r="IKY44" s="135"/>
      <c r="IKZ44" s="135"/>
      <c r="ILA44" s="135"/>
      <c r="ILB44" s="135"/>
      <c r="ILC44" s="135"/>
      <c r="ILD44" s="135"/>
      <c r="ILE44" s="135"/>
      <c r="ILF44" s="135"/>
      <c r="ILG44" s="135"/>
      <c r="ILH44" s="135"/>
      <c r="ILI44" s="135"/>
      <c r="ILJ44" s="135"/>
      <c r="ILK44" s="135"/>
      <c r="ILL44" s="135"/>
      <c r="ILM44" s="135"/>
      <c r="ILN44" s="135"/>
      <c r="ILO44" s="135"/>
      <c r="ILP44" s="135"/>
      <c r="ILQ44" s="135"/>
      <c r="ILR44" s="135"/>
      <c r="ILS44" s="135"/>
      <c r="ILT44" s="135"/>
      <c r="ILU44" s="135"/>
      <c r="ILV44" s="135"/>
      <c r="ILW44" s="135"/>
      <c r="ILX44" s="135"/>
      <c r="ILY44" s="135"/>
      <c r="ILZ44" s="135"/>
      <c r="IMA44" s="135"/>
      <c r="IMB44" s="135"/>
      <c r="IMC44" s="135"/>
      <c r="IMD44" s="135"/>
      <c r="IME44" s="135"/>
      <c r="IMF44" s="135"/>
      <c r="IMG44" s="135"/>
      <c r="IMH44" s="135"/>
      <c r="IMI44" s="135"/>
      <c r="IMJ44" s="135"/>
      <c r="IMK44" s="135"/>
      <c r="IML44" s="135"/>
      <c r="IMM44" s="135"/>
      <c r="IMN44" s="135"/>
      <c r="IMO44" s="135"/>
      <c r="IMP44" s="135"/>
      <c r="IMQ44" s="135"/>
      <c r="IMR44" s="135"/>
      <c r="IMS44" s="135"/>
      <c r="IMT44" s="135"/>
      <c r="IMU44" s="135"/>
      <c r="IMV44" s="135"/>
      <c r="IMW44" s="135"/>
      <c r="IMX44" s="135"/>
      <c r="IMY44" s="135"/>
      <c r="IMZ44" s="135"/>
      <c r="INA44" s="135"/>
      <c r="INB44" s="135"/>
      <c r="INC44" s="135"/>
      <c r="IND44" s="135"/>
      <c r="INE44" s="135"/>
      <c r="INF44" s="135"/>
      <c r="ING44" s="135"/>
      <c r="INH44" s="135"/>
      <c r="INI44" s="135"/>
      <c r="INJ44" s="135"/>
      <c r="INK44" s="135"/>
      <c r="INL44" s="135"/>
      <c r="INM44" s="135"/>
      <c r="INN44" s="135"/>
      <c r="INO44" s="135"/>
      <c r="INP44" s="135"/>
      <c r="INQ44" s="135"/>
      <c r="INR44" s="135"/>
      <c r="INS44" s="135"/>
      <c r="INT44" s="135"/>
      <c r="INU44" s="135"/>
      <c r="INV44" s="135"/>
      <c r="INW44" s="135"/>
      <c r="INX44" s="135"/>
      <c r="INY44" s="135"/>
      <c r="INZ44" s="135"/>
      <c r="IOA44" s="135"/>
      <c r="IOB44" s="135"/>
      <c r="IOC44" s="135"/>
      <c r="IOD44" s="135"/>
      <c r="IOE44" s="135"/>
      <c r="IOF44" s="135"/>
      <c r="IOG44" s="135"/>
      <c r="IOH44" s="135"/>
      <c r="IOI44" s="135"/>
      <c r="IOJ44" s="135"/>
      <c r="IOK44" s="135"/>
      <c r="IOL44" s="135"/>
      <c r="IOM44" s="135"/>
      <c r="ION44" s="135"/>
      <c r="IOO44" s="135"/>
      <c r="IOP44" s="135"/>
      <c r="IOQ44" s="135"/>
      <c r="IOR44" s="135"/>
      <c r="IOS44" s="135"/>
      <c r="IOT44" s="135"/>
      <c r="IOU44" s="135"/>
      <c r="IOV44" s="135"/>
      <c r="IOW44" s="135"/>
      <c r="IOX44" s="135"/>
      <c r="IOY44" s="135"/>
      <c r="IOZ44" s="135"/>
      <c r="IPA44" s="135"/>
      <c r="IPB44" s="135"/>
      <c r="IPC44" s="135"/>
      <c r="IPD44" s="135"/>
      <c r="IPE44" s="135"/>
      <c r="IPF44" s="135"/>
      <c r="IPG44" s="135"/>
      <c r="IPH44" s="135"/>
      <c r="IPI44" s="135"/>
      <c r="IPJ44" s="135"/>
      <c r="IPK44" s="135"/>
      <c r="IPL44" s="135"/>
      <c r="IPM44" s="135"/>
      <c r="IPN44" s="135"/>
      <c r="IPO44" s="135"/>
      <c r="IPP44" s="135"/>
      <c r="IPQ44" s="135"/>
      <c r="IPR44" s="135"/>
      <c r="IPS44" s="135"/>
      <c r="IPT44" s="135"/>
      <c r="IPU44" s="135"/>
      <c r="IPV44" s="135"/>
      <c r="IPW44" s="135"/>
      <c r="IPX44" s="135"/>
      <c r="IPY44" s="135"/>
      <c r="IPZ44" s="135"/>
      <c r="IQA44" s="135"/>
      <c r="IQB44" s="135"/>
      <c r="IQC44" s="135"/>
      <c r="IQD44" s="135"/>
      <c r="IQE44" s="135"/>
      <c r="IQF44" s="135"/>
      <c r="IQG44" s="135"/>
      <c r="IQH44" s="135"/>
      <c r="IQI44" s="135"/>
      <c r="IQJ44" s="135"/>
      <c r="IQK44" s="135"/>
      <c r="IQL44" s="135"/>
      <c r="IQM44" s="135"/>
      <c r="IQN44" s="135"/>
      <c r="IQO44" s="135"/>
      <c r="IQP44" s="135"/>
      <c r="IQQ44" s="135"/>
      <c r="IQR44" s="135"/>
      <c r="IQS44" s="135"/>
      <c r="IQT44" s="135"/>
      <c r="IQU44" s="135"/>
      <c r="IQV44" s="135"/>
      <c r="IQW44" s="135"/>
      <c r="IQX44" s="135"/>
      <c r="IQY44" s="135"/>
      <c r="IQZ44" s="135"/>
      <c r="IRA44" s="135"/>
      <c r="IRB44" s="135"/>
      <c r="IRC44" s="135"/>
      <c r="IRD44" s="135"/>
      <c r="IRE44" s="135"/>
      <c r="IRF44" s="135"/>
      <c r="IRG44" s="135"/>
      <c r="IRH44" s="135"/>
      <c r="IRI44" s="135"/>
      <c r="IRJ44" s="135"/>
      <c r="IRK44" s="135"/>
      <c r="IRL44" s="135"/>
      <c r="IRM44" s="135"/>
      <c r="IRN44" s="135"/>
      <c r="IRO44" s="135"/>
      <c r="IRP44" s="135"/>
      <c r="IRQ44" s="135"/>
      <c r="IRR44" s="135"/>
      <c r="IRS44" s="135"/>
      <c r="IRT44" s="135"/>
      <c r="IRU44" s="135"/>
      <c r="IRV44" s="135"/>
      <c r="IRW44" s="135"/>
      <c r="IRX44" s="135"/>
      <c r="IRY44" s="135"/>
      <c r="IRZ44" s="135"/>
      <c r="ISA44" s="135"/>
      <c r="ISB44" s="135"/>
      <c r="ISC44" s="135"/>
      <c r="ISD44" s="135"/>
      <c r="ISE44" s="135"/>
      <c r="ISF44" s="135"/>
      <c r="ISG44" s="135"/>
      <c r="ISH44" s="135"/>
      <c r="ISI44" s="135"/>
      <c r="ISJ44" s="135"/>
      <c r="ISK44" s="135"/>
      <c r="ISL44" s="135"/>
      <c r="ISM44" s="135"/>
      <c r="ISN44" s="135"/>
      <c r="ISO44" s="135"/>
      <c r="ISP44" s="135"/>
      <c r="ISQ44" s="135"/>
      <c r="ISR44" s="135"/>
      <c r="ISS44" s="135"/>
      <c r="IST44" s="135"/>
      <c r="ISU44" s="135"/>
      <c r="ISV44" s="135"/>
      <c r="ISW44" s="135"/>
      <c r="ISX44" s="135"/>
      <c r="ISY44" s="135"/>
      <c r="ISZ44" s="135"/>
      <c r="ITA44" s="135"/>
      <c r="ITB44" s="135"/>
      <c r="ITC44" s="135"/>
      <c r="ITD44" s="135"/>
      <c r="ITE44" s="135"/>
      <c r="ITF44" s="135"/>
      <c r="ITG44" s="135"/>
      <c r="ITH44" s="135"/>
      <c r="ITI44" s="135"/>
      <c r="ITJ44" s="135"/>
      <c r="ITK44" s="135"/>
      <c r="ITL44" s="135"/>
      <c r="ITM44" s="135"/>
      <c r="ITN44" s="135"/>
      <c r="ITO44" s="135"/>
      <c r="ITP44" s="135"/>
      <c r="ITQ44" s="135"/>
      <c r="ITR44" s="135"/>
      <c r="ITS44" s="135"/>
      <c r="ITT44" s="135"/>
      <c r="ITU44" s="135"/>
      <c r="ITV44" s="135"/>
      <c r="ITW44" s="135"/>
      <c r="ITX44" s="135"/>
      <c r="ITY44" s="135"/>
      <c r="ITZ44" s="135"/>
      <c r="IUA44" s="135"/>
      <c r="IUB44" s="135"/>
      <c r="IUC44" s="135"/>
      <c r="IUD44" s="135"/>
      <c r="IUE44" s="135"/>
      <c r="IUF44" s="135"/>
      <c r="IUG44" s="135"/>
      <c r="IUH44" s="135"/>
      <c r="IUI44" s="135"/>
      <c r="IUJ44" s="135"/>
      <c r="IUK44" s="135"/>
      <c r="IUL44" s="135"/>
      <c r="IUM44" s="135"/>
      <c r="IUN44" s="135"/>
      <c r="IUO44" s="135"/>
      <c r="IUP44" s="135"/>
      <c r="IUQ44" s="135"/>
      <c r="IUR44" s="135"/>
      <c r="IUS44" s="135"/>
      <c r="IUT44" s="135"/>
      <c r="IUU44" s="135"/>
      <c r="IUV44" s="135"/>
      <c r="IUW44" s="135"/>
      <c r="IUX44" s="135"/>
      <c r="IUY44" s="135"/>
      <c r="IUZ44" s="135"/>
      <c r="IVA44" s="135"/>
      <c r="IVB44" s="135"/>
      <c r="IVC44" s="135"/>
      <c r="IVD44" s="135"/>
      <c r="IVE44" s="135"/>
      <c r="IVF44" s="135"/>
      <c r="IVG44" s="135"/>
      <c r="IVH44" s="135"/>
      <c r="IVI44" s="135"/>
      <c r="IVJ44" s="135"/>
      <c r="IVK44" s="135"/>
      <c r="IVL44" s="135"/>
      <c r="IVM44" s="135"/>
      <c r="IVN44" s="135"/>
      <c r="IVO44" s="135"/>
      <c r="IVP44" s="135"/>
      <c r="IVQ44" s="135"/>
      <c r="IVR44" s="135"/>
      <c r="IVS44" s="135"/>
      <c r="IVT44" s="135"/>
      <c r="IVU44" s="135"/>
      <c r="IVV44" s="135"/>
      <c r="IVW44" s="135"/>
      <c r="IVX44" s="135"/>
      <c r="IVY44" s="135"/>
      <c r="IVZ44" s="135"/>
      <c r="IWA44" s="135"/>
      <c r="IWB44" s="135"/>
      <c r="IWC44" s="135"/>
      <c r="IWD44" s="135"/>
      <c r="IWE44" s="135"/>
      <c r="IWF44" s="135"/>
      <c r="IWG44" s="135"/>
      <c r="IWH44" s="135"/>
      <c r="IWI44" s="135"/>
      <c r="IWJ44" s="135"/>
      <c r="IWK44" s="135"/>
      <c r="IWL44" s="135"/>
      <c r="IWM44" s="135"/>
      <c r="IWN44" s="135"/>
      <c r="IWO44" s="135"/>
      <c r="IWP44" s="135"/>
      <c r="IWQ44" s="135"/>
      <c r="IWR44" s="135"/>
      <c r="IWS44" s="135"/>
      <c r="IWT44" s="135"/>
      <c r="IWU44" s="135"/>
      <c r="IWV44" s="135"/>
      <c r="IWW44" s="135"/>
      <c r="IWX44" s="135"/>
      <c r="IWY44" s="135"/>
      <c r="IWZ44" s="135"/>
      <c r="IXA44" s="135"/>
      <c r="IXB44" s="135"/>
      <c r="IXC44" s="135"/>
      <c r="IXD44" s="135"/>
      <c r="IXE44" s="135"/>
      <c r="IXF44" s="135"/>
      <c r="IXG44" s="135"/>
      <c r="IXH44" s="135"/>
      <c r="IXI44" s="135"/>
      <c r="IXJ44" s="135"/>
      <c r="IXK44" s="135"/>
      <c r="IXL44" s="135"/>
      <c r="IXM44" s="135"/>
      <c r="IXN44" s="135"/>
      <c r="IXO44" s="135"/>
      <c r="IXP44" s="135"/>
      <c r="IXQ44" s="135"/>
      <c r="IXR44" s="135"/>
      <c r="IXS44" s="135"/>
      <c r="IXT44" s="135"/>
      <c r="IXU44" s="135"/>
      <c r="IXV44" s="135"/>
      <c r="IXW44" s="135"/>
      <c r="IXX44" s="135"/>
      <c r="IXY44" s="135"/>
      <c r="IXZ44" s="135"/>
      <c r="IYA44" s="135"/>
      <c r="IYB44" s="135"/>
      <c r="IYC44" s="135"/>
      <c r="IYD44" s="135"/>
      <c r="IYE44" s="135"/>
      <c r="IYF44" s="135"/>
      <c r="IYG44" s="135"/>
      <c r="IYH44" s="135"/>
      <c r="IYI44" s="135"/>
      <c r="IYJ44" s="135"/>
      <c r="IYK44" s="135"/>
      <c r="IYL44" s="135"/>
      <c r="IYM44" s="135"/>
      <c r="IYN44" s="135"/>
      <c r="IYO44" s="135"/>
      <c r="IYP44" s="135"/>
      <c r="IYQ44" s="135"/>
      <c r="IYR44" s="135"/>
      <c r="IYS44" s="135"/>
      <c r="IYT44" s="135"/>
      <c r="IYU44" s="135"/>
      <c r="IYV44" s="135"/>
      <c r="IYW44" s="135"/>
      <c r="IYX44" s="135"/>
      <c r="IYY44" s="135"/>
      <c r="IYZ44" s="135"/>
      <c r="IZA44" s="135"/>
      <c r="IZB44" s="135"/>
      <c r="IZC44" s="135"/>
      <c r="IZD44" s="135"/>
      <c r="IZE44" s="135"/>
      <c r="IZF44" s="135"/>
      <c r="IZG44" s="135"/>
      <c r="IZH44" s="135"/>
      <c r="IZI44" s="135"/>
      <c r="IZJ44" s="135"/>
      <c r="IZK44" s="135"/>
      <c r="IZL44" s="135"/>
      <c r="IZM44" s="135"/>
      <c r="IZN44" s="135"/>
      <c r="IZO44" s="135"/>
      <c r="IZP44" s="135"/>
      <c r="IZQ44" s="135"/>
      <c r="IZR44" s="135"/>
      <c r="IZS44" s="135"/>
      <c r="IZT44" s="135"/>
      <c r="IZU44" s="135"/>
      <c r="IZV44" s="135"/>
      <c r="IZW44" s="135"/>
      <c r="IZX44" s="135"/>
      <c r="IZY44" s="135"/>
      <c r="IZZ44" s="135"/>
      <c r="JAA44" s="135"/>
      <c r="JAB44" s="135"/>
      <c r="JAC44" s="135"/>
      <c r="JAD44" s="135"/>
      <c r="JAE44" s="135"/>
      <c r="JAF44" s="135"/>
      <c r="JAG44" s="135"/>
      <c r="JAH44" s="135"/>
      <c r="JAI44" s="135"/>
      <c r="JAJ44" s="135"/>
      <c r="JAK44" s="135"/>
      <c r="JAL44" s="135"/>
      <c r="JAM44" s="135"/>
      <c r="JAN44" s="135"/>
      <c r="JAO44" s="135"/>
      <c r="JAP44" s="135"/>
      <c r="JAQ44" s="135"/>
      <c r="JAR44" s="135"/>
      <c r="JAS44" s="135"/>
      <c r="JAT44" s="135"/>
      <c r="JAU44" s="135"/>
      <c r="JAV44" s="135"/>
      <c r="JAW44" s="135"/>
      <c r="JAX44" s="135"/>
      <c r="JAY44" s="135"/>
      <c r="JAZ44" s="135"/>
      <c r="JBA44" s="135"/>
      <c r="JBB44" s="135"/>
      <c r="JBC44" s="135"/>
      <c r="JBD44" s="135"/>
      <c r="JBE44" s="135"/>
      <c r="JBF44" s="135"/>
      <c r="JBG44" s="135"/>
      <c r="JBH44" s="135"/>
      <c r="JBI44" s="135"/>
      <c r="JBJ44" s="135"/>
      <c r="JBK44" s="135"/>
      <c r="JBL44" s="135"/>
      <c r="JBM44" s="135"/>
      <c r="JBN44" s="135"/>
      <c r="JBO44" s="135"/>
      <c r="JBP44" s="135"/>
      <c r="JBQ44" s="135"/>
      <c r="JBR44" s="135"/>
      <c r="JBS44" s="135"/>
      <c r="JBT44" s="135"/>
      <c r="JBU44" s="135"/>
      <c r="JBV44" s="135"/>
      <c r="JBW44" s="135"/>
      <c r="JBX44" s="135"/>
      <c r="JBY44" s="135"/>
      <c r="JBZ44" s="135"/>
      <c r="JCA44" s="135"/>
      <c r="JCB44" s="135"/>
      <c r="JCC44" s="135"/>
      <c r="JCD44" s="135"/>
      <c r="JCE44" s="135"/>
      <c r="JCF44" s="135"/>
      <c r="JCG44" s="135"/>
      <c r="JCH44" s="135"/>
      <c r="JCI44" s="135"/>
      <c r="JCJ44" s="135"/>
      <c r="JCK44" s="135"/>
      <c r="JCL44" s="135"/>
      <c r="JCM44" s="135"/>
      <c r="JCN44" s="135"/>
      <c r="JCO44" s="135"/>
      <c r="JCP44" s="135"/>
      <c r="JCQ44" s="135"/>
      <c r="JCR44" s="135"/>
      <c r="JCS44" s="135"/>
      <c r="JCT44" s="135"/>
      <c r="JCU44" s="135"/>
      <c r="JCV44" s="135"/>
      <c r="JCW44" s="135"/>
      <c r="JCX44" s="135"/>
      <c r="JCY44" s="135"/>
      <c r="JCZ44" s="135"/>
      <c r="JDA44" s="135"/>
      <c r="JDB44" s="135"/>
      <c r="JDC44" s="135"/>
      <c r="JDD44" s="135"/>
      <c r="JDE44" s="135"/>
      <c r="JDF44" s="135"/>
      <c r="JDG44" s="135"/>
      <c r="JDH44" s="135"/>
      <c r="JDI44" s="135"/>
      <c r="JDJ44" s="135"/>
      <c r="JDK44" s="135"/>
      <c r="JDL44" s="135"/>
      <c r="JDM44" s="135"/>
      <c r="JDN44" s="135"/>
      <c r="JDO44" s="135"/>
      <c r="JDP44" s="135"/>
      <c r="JDQ44" s="135"/>
      <c r="JDR44" s="135"/>
      <c r="JDS44" s="135"/>
      <c r="JDT44" s="135"/>
      <c r="JDU44" s="135"/>
      <c r="JDV44" s="135"/>
      <c r="JDW44" s="135"/>
      <c r="JDX44" s="135"/>
      <c r="JDY44" s="135"/>
      <c r="JDZ44" s="135"/>
      <c r="JEA44" s="135"/>
      <c r="JEB44" s="135"/>
      <c r="JEC44" s="135"/>
      <c r="JED44" s="135"/>
      <c r="JEE44" s="135"/>
      <c r="JEF44" s="135"/>
      <c r="JEG44" s="135"/>
      <c r="JEH44" s="135"/>
      <c r="JEI44" s="135"/>
      <c r="JEJ44" s="135"/>
      <c r="JEK44" s="135"/>
      <c r="JEL44" s="135"/>
      <c r="JEM44" s="135"/>
      <c r="JEN44" s="135"/>
      <c r="JEO44" s="135"/>
      <c r="JEP44" s="135"/>
      <c r="JEQ44" s="135"/>
      <c r="JER44" s="135"/>
      <c r="JES44" s="135"/>
      <c r="JET44" s="135"/>
      <c r="JEU44" s="135"/>
      <c r="JEV44" s="135"/>
      <c r="JEW44" s="135"/>
      <c r="JEX44" s="135"/>
      <c r="JEY44" s="135"/>
      <c r="JEZ44" s="135"/>
      <c r="JFA44" s="135"/>
      <c r="JFB44" s="135"/>
      <c r="JFC44" s="135"/>
      <c r="JFD44" s="135"/>
      <c r="JFE44" s="135"/>
      <c r="JFF44" s="135"/>
      <c r="JFG44" s="135"/>
      <c r="JFH44" s="135"/>
      <c r="JFI44" s="135"/>
      <c r="JFJ44" s="135"/>
      <c r="JFK44" s="135"/>
      <c r="JFL44" s="135"/>
      <c r="JFM44" s="135"/>
      <c r="JFN44" s="135"/>
      <c r="JFO44" s="135"/>
      <c r="JFP44" s="135"/>
      <c r="JFQ44" s="135"/>
      <c r="JFR44" s="135"/>
      <c r="JFS44" s="135"/>
      <c r="JFT44" s="135"/>
      <c r="JFU44" s="135"/>
      <c r="JFV44" s="135"/>
      <c r="JFW44" s="135"/>
      <c r="JFX44" s="135"/>
      <c r="JFY44" s="135"/>
      <c r="JFZ44" s="135"/>
      <c r="JGA44" s="135"/>
      <c r="JGB44" s="135"/>
      <c r="JGC44" s="135"/>
      <c r="JGD44" s="135"/>
      <c r="JGE44" s="135"/>
      <c r="JGF44" s="135"/>
      <c r="JGG44" s="135"/>
      <c r="JGH44" s="135"/>
      <c r="JGI44" s="135"/>
      <c r="JGJ44" s="135"/>
      <c r="JGK44" s="135"/>
      <c r="JGL44" s="135"/>
      <c r="JGM44" s="135"/>
      <c r="JGN44" s="135"/>
      <c r="JGO44" s="135"/>
      <c r="JGP44" s="135"/>
      <c r="JGQ44" s="135"/>
      <c r="JGR44" s="135"/>
      <c r="JGS44" s="135"/>
      <c r="JGT44" s="135"/>
      <c r="JGU44" s="135"/>
      <c r="JGV44" s="135"/>
      <c r="JGW44" s="135"/>
      <c r="JGX44" s="135"/>
      <c r="JGY44" s="135"/>
      <c r="JGZ44" s="135"/>
      <c r="JHA44" s="135"/>
      <c r="JHB44" s="135"/>
      <c r="JHC44" s="135"/>
      <c r="JHD44" s="135"/>
      <c r="JHE44" s="135"/>
      <c r="JHF44" s="135"/>
      <c r="JHG44" s="135"/>
      <c r="JHH44" s="135"/>
      <c r="JHI44" s="135"/>
      <c r="JHJ44" s="135"/>
      <c r="JHK44" s="135"/>
      <c r="JHL44" s="135"/>
      <c r="JHM44" s="135"/>
      <c r="JHN44" s="135"/>
      <c r="JHO44" s="135"/>
      <c r="JHP44" s="135"/>
      <c r="JHQ44" s="135"/>
      <c r="JHR44" s="135"/>
      <c r="JHS44" s="135"/>
      <c r="JHT44" s="135"/>
      <c r="JHU44" s="135"/>
      <c r="JHV44" s="135"/>
      <c r="JHW44" s="135"/>
      <c r="JHX44" s="135"/>
      <c r="JHY44" s="135"/>
      <c r="JHZ44" s="135"/>
      <c r="JIA44" s="135"/>
      <c r="JIB44" s="135"/>
      <c r="JIC44" s="135"/>
      <c r="JID44" s="135"/>
      <c r="JIE44" s="135"/>
      <c r="JIF44" s="135"/>
      <c r="JIG44" s="135"/>
      <c r="JIH44" s="135"/>
      <c r="JII44" s="135"/>
      <c r="JIJ44" s="135"/>
      <c r="JIK44" s="135"/>
      <c r="JIL44" s="135"/>
      <c r="JIM44" s="135"/>
      <c r="JIN44" s="135"/>
      <c r="JIO44" s="135"/>
      <c r="JIP44" s="135"/>
      <c r="JIQ44" s="135"/>
      <c r="JIR44" s="135"/>
      <c r="JIS44" s="135"/>
      <c r="JIT44" s="135"/>
      <c r="JIU44" s="135"/>
      <c r="JIV44" s="135"/>
      <c r="JIW44" s="135"/>
      <c r="JIX44" s="135"/>
      <c r="JIY44" s="135"/>
      <c r="JIZ44" s="135"/>
      <c r="JJA44" s="135"/>
      <c r="JJB44" s="135"/>
      <c r="JJC44" s="135"/>
      <c r="JJD44" s="135"/>
      <c r="JJE44" s="135"/>
      <c r="JJF44" s="135"/>
      <c r="JJG44" s="135"/>
      <c r="JJH44" s="135"/>
      <c r="JJI44" s="135"/>
      <c r="JJJ44" s="135"/>
      <c r="JJK44" s="135"/>
      <c r="JJL44" s="135"/>
      <c r="JJM44" s="135"/>
      <c r="JJN44" s="135"/>
      <c r="JJO44" s="135"/>
      <c r="JJP44" s="135"/>
      <c r="JJQ44" s="135"/>
      <c r="JJR44" s="135"/>
      <c r="JJS44" s="135"/>
      <c r="JJT44" s="135"/>
      <c r="JJU44" s="135"/>
      <c r="JJV44" s="135"/>
      <c r="JJW44" s="135"/>
      <c r="JJX44" s="135"/>
      <c r="JJY44" s="135"/>
      <c r="JJZ44" s="135"/>
      <c r="JKA44" s="135"/>
      <c r="JKB44" s="135"/>
      <c r="JKC44" s="135"/>
      <c r="JKD44" s="135"/>
      <c r="JKE44" s="135"/>
      <c r="JKF44" s="135"/>
      <c r="JKG44" s="135"/>
      <c r="JKH44" s="135"/>
      <c r="JKI44" s="135"/>
      <c r="JKJ44" s="135"/>
      <c r="JKK44" s="135"/>
      <c r="JKL44" s="135"/>
      <c r="JKM44" s="135"/>
      <c r="JKN44" s="135"/>
      <c r="JKO44" s="135"/>
      <c r="JKP44" s="135"/>
      <c r="JKQ44" s="135"/>
      <c r="JKR44" s="135"/>
      <c r="JKS44" s="135"/>
      <c r="JKT44" s="135"/>
      <c r="JKU44" s="135"/>
      <c r="JKV44" s="135"/>
      <c r="JKW44" s="135"/>
      <c r="JKX44" s="135"/>
      <c r="JKY44" s="135"/>
      <c r="JKZ44" s="135"/>
      <c r="JLA44" s="135"/>
      <c r="JLB44" s="135"/>
      <c r="JLC44" s="135"/>
      <c r="JLD44" s="135"/>
      <c r="JLE44" s="135"/>
      <c r="JLF44" s="135"/>
      <c r="JLG44" s="135"/>
      <c r="JLH44" s="135"/>
      <c r="JLI44" s="135"/>
      <c r="JLJ44" s="135"/>
      <c r="JLK44" s="135"/>
      <c r="JLL44" s="135"/>
      <c r="JLM44" s="135"/>
      <c r="JLN44" s="135"/>
      <c r="JLO44" s="135"/>
      <c r="JLP44" s="135"/>
      <c r="JLQ44" s="135"/>
      <c r="JLR44" s="135"/>
      <c r="JLS44" s="135"/>
      <c r="JLT44" s="135"/>
      <c r="JLU44" s="135"/>
      <c r="JLV44" s="135"/>
      <c r="JLW44" s="135"/>
      <c r="JLX44" s="135"/>
      <c r="JLY44" s="135"/>
      <c r="JLZ44" s="135"/>
      <c r="JMA44" s="135"/>
      <c r="JMB44" s="135"/>
      <c r="JMC44" s="135"/>
      <c r="JMD44" s="135"/>
      <c r="JME44" s="135"/>
      <c r="JMF44" s="135"/>
      <c r="JMG44" s="135"/>
      <c r="JMH44" s="135"/>
      <c r="JMI44" s="135"/>
      <c r="JMJ44" s="135"/>
      <c r="JMK44" s="135"/>
      <c r="JML44" s="135"/>
      <c r="JMM44" s="135"/>
      <c r="JMN44" s="135"/>
      <c r="JMO44" s="135"/>
      <c r="JMP44" s="135"/>
      <c r="JMQ44" s="135"/>
      <c r="JMR44" s="135"/>
      <c r="JMS44" s="135"/>
      <c r="JMT44" s="135"/>
      <c r="JMU44" s="135"/>
      <c r="JMV44" s="135"/>
      <c r="JMW44" s="135"/>
      <c r="JMX44" s="135"/>
      <c r="JMY44" s="135"/>
      <c r="JMZ44" s="135"/>
      <c r="JNA44" s="135"/>
      <c r="JNB44" s="135"/>
      <c r="JNC44" s="135"/>
      <c r="JND44" s="135"/>
      <c r="JNE44" s="135"/>
      <c r="JNF44" s="135"/>
      <c r="JNG44" s="135"/>
      <c r="JNH44" s="135"/>
      <c r="JNI44" s="135"/>
      <c r="JNJ44" s="135"/>
      <c r="JNK44" s="135"/>
      <c r="JNL44" s="135"/>
      <c r="JNM44" s="135"/>
      <c r="JNN44" s="135"/>
      <c r="JNO44" s="135"/>
      <c r="JNP44" s="135"/>
      <c r="JNQ44" s="135"/>
      <c r="JNR44" s="135"/>
      <c r="JNS44" s="135"/>
      <c r="JNT44" s="135"/>
      <c r="JNU44" s="135"/>
      <c r="JNV44" s="135"/>
      <c r="JNW44" s="135"/>
      <c r="JNX44" s="135"/>
      <c r="JNY44" s="135"/>
      <c r="JNZ44" s="135"/>
      <c r="JOA44" s="135"/>
      <c r="JOB44" s="135"/>
      <c r="JOC44" s="135"/>
      <c r="JOD44" s="135"/>
      <c r="JOE44" s="135"/>
      <c r="JOF44" s="135"/>
      <c r="JOG44" s="135"/>
      <c r="JOH44" s="135"/>
      <c r="JOI44" s="135"/>
      <c r="JOJ44" s="135"/>
      <c r="JOK44" s="135"/>
      <c r="JOL44" s="135"/>
      <c r="JOM44" s="135"/>
      <c r="JON44" s="135"/>
      <c r="JOO44" s="135"/>
      <c r="JOP44" s="135"/>
      <c r="JOQ44" s="135"/>
      <c r="JOR44" s="135"/>
      <c r="JOS44" s="135"/>
      <c r="JOT44" s="135"/>
      <c r="JOU44" s="135"/>
      <c r="JOV44" s="135"/>
      <c r="JOW44" s="135"/>
      <c r="JOX44" s="135"/>
      <c r="JOY44" s="135"/>
      <c r="JOZ44" s="135"/>
      <c r="JPA44" s="135"/>
      <c r="JPB44" s="135"/>
      <c r="JPC44" s="135"/>
      <c r="JPD44" s="135"/>
      <c r="JPE44" s="135"/>
      <c r="JPF44" s="135"/>
      <c r="JPG44" s="135"/>
      <c r="JPH44" s="135"/>
      <c r="JPI44" s="135"/>
      <c r="JPJ44" s="135"/>
      <c r="JPK44" s="135"/>
      <c r="JPL44" s="135"/>
      <c r="JPM44" s="135"/>
      <c r="JPN44" s="135"/>
      <c r="JPO44" s="135"/>
      <c r="JPP44" s="135"/>
      <c r="JPQ44" s="135"/>
      <c r="JPR44" s="135"/>
      <c r="JPS44" s="135"/>
      <c r="JPT44" s="135"/>
      <c r="JPU44" s="135"/>
      <c r="JPV44" s="135"/>
      <c r="JPW44" s="135"/>
      <c r="JPX44" s="135"/>
      <c r="JPY44" s="135"/>
      <c r="JPZ44" s="135"/>
      <c r="JQA44" s="135"/>
      <c r="JQB44" s="135"/>
      <c r="JQC44" s="135"/>
      <c r="JQD44" s="135"/>
      <c r="JQE44" s="135"/>
      <c r="JQF44" s="135"/>
      <c r="JQG44" s="135"/>
      <c r="JQH44" s="135"/>
      <c r="JQI44" s="135"/>
      <c r="JQJ44" s="135"/>
      <c r="JQK44" s="135"/>
      <c r="JQL44" s="135"/>
      <c r="JQM44" s="135"/>
      <c r="JQN44" s="135"/>
      <c r="JQO44" s="135"/>
      <c r="JQP44" s="135"/>
      <c r="JQQ44" s="135"/>
      <c r="JQR44" s="135"/>
      <c r="JQS44" s="135"/>
      <c r="JQT44" s="135"/>
      <c r="JQU44" s="135"/>
      <c r="JQV44" s="135"/>
      <c r="JQW44" s="135"/>
      <c r="JQX44" s="135"/>
      <c r="JQY44" s="135"/>
      <c r="JQZ44" s="135"/>
      <c r="JRA44" s="135"/>
      <c r="JRB44" s="135"/>
      <c r="JRC44" s="135"/>
      <c r="JRD44" s="135"/>
      <c r="JRE44" s="135"/>
      <c r="JRF44" s="135"/>
      <c r="JRG44" s="135"/>
      <c r="JRH44" s="135"/>
      <c r="JRI44" s="135"/>
      <c r="JRJ44" s="135"/>
      <c r="JRK44" s="135"/>
      <c r="JRL44" s="135"/>
      <c r="JRM44" s="135"/>
      <c r="JRN44" s="135"/>
      <c r="JRO44" s="135"/>
      <c r="JRP44" s="135"/>
      <c r="JRQ44" s="135"/>
      <c r="JRR44" s="135"/>
      <c r="JRS44" s="135"/>
      <c r="JRT44" s="135"/>
      <c r="JRU44" s="135"/>
      <c r="JRV44" s="135"/>
      <c r="JRW44" s="135"/>
      <c r="JRX44" s="135"/>
      <c r="JRY44" s="135"/>
      <c r="JRZ44" s="135"/>
      <c r="JSA44" s="135"/>
      <c r="JSB44" s="135"/>
      <c r="JSC44" s="135"/>
      <c r="JSD44" s="135"/>
      <c r="JSE44" s="135"/>
      <c r="JSF44" s="135"/>
      <c r="JSG44" s="135"/>
      <c r="JSH44" s="135"/>
      <c r="JSI44" s="135"/>
      <c r="JSJ44" s="135"/>
      <c r="JSK44" s="135"/>
      <c r="JSL44" s="135"/>
      <c r="JSM44" s="135"/>
      <c r="JSN44" s="135"/>
      <c r="JSO44" s="135"/>
      <c r="JSP44" s="135"/>
      <c r="JSQ44" s="135"/>
      <c r="JSR44" s="135"/>
      <c r="JSS44" s="135"/>
      <c r="JST44" s="135"/>
      <c r="JSU44" s="135"/>
      <c r="JSV44" s="135"/>
      <c r="JSW44" s="135"/>
      <c r="JSX44" s="135"/>
      <c r="JSY44" s="135"/>
      <c r="JSZ44" s="135"/>
      <c r="JTA44" s="135"/>
      <c r="JTB44" s="135"/>
      <c r="JTC44" s="135"/>
      <c r="JTD44" s="135"/>
      <c r="JTE44" s="135"/>
      <c r="JTF44" s="135"/>
      <c r="JTG44" s="135"/>
      <c r="JTH44" s="135"/>
      <c r="JTI44" s="135"/>
      <c r="JTJ44" s="135"/>
      <c r="JTK44" s="135"/>
      <c r="JTL44" s="135"/>
      <c r="JTM44" s="135"/>
      <c r="JTN44" s="135"/>
      <c r="JTO44" s="135"/>
      <c r="JTP44" s="135"/>
      <c r="JTQ44" s="135"/>
      <c r="JTR44" s="135"/>
      <c r="JTS44" s="135"/>
      <c r="JTT44" s="135"/>
      <c r="JTU44" s="135"/>
      <c r="JTV44" s="135"/>
      <c r="JTW44" s="135"/>
      <c r="JTX44" s="135"/>
      <c r="JTY44" s="135"/>
      <c r="JTZ44" s="135"/>
      <c r="JUA44" s="135"/>
      <c r="JUB44" s="135"/>
      <c r="JUC44" s="135"/>
      <c r="JUD44" s="135"/>
      <c r="JUE44" s="135"/>
      <c r="JUF44" s="135"/>
      <c r="JUG44" s="135"/>
      <c r="JUH44" s="135"/>
      <c r="JUI44" s="135"/>
      <c r="JUJ44" s="135"/>
      <c r="JUK44" s="135"/>
      <c r="JUL44" s="135"/>
      <c r="JUM44" s="135"/>
      <c r="JUN44" s="135"/>
      <c r="JUO44" s="135"/>
      <c r="JUP44" s="135"/>
      <c r="JUQ44" s="135"/>
      <c r="JUR44" s="135"/>
      <c r="JUS44" s="135"/>
      <c r="JUT44" s="135"/>
      <c r="JUU44" s="135"/>
      <c r="JUV44" s="135"/>
      <c r="JUW44" s="135"/>
      <c r="JUX44" s="135"/>
      <c r="JUY44" s="135"/>
      <c r="JUZ44" s="135"/>
      <c r="JVA44" s="135"/>
      <c r="JVB44" s="135"/>
      <c r="JVC44" s="135"/>
      <c r="JVD44" s="135"/>
      <c r="JVE44" s="135"/>
      <c r="JVF44" s="135"/>
      <c r="JVG44" s="135"/>
      <c r="JVH44" s="135"/>
      <c r="JVI44" s="135"/>
      <c r="JVJ44" s="135"/>
      <c r="JVK44" s="135"/>
      <c r="JVL44" s="135"/>
      <c r="JVM44" s="135"/>
      <c r="JVN44" s="135"/>
      <c r="JVO44" s="135"/>
      <c r="JVP44" s="135"/>
      <c r="JVQ44" s="135"/>
      <c r="JVR44" s="135"/>
      <c r="JVS44" s="135"/>
      <c r="JVT44" s="135"/>
      <c r="JVU44" s="135"/>
      <c r="JVV44" s="135"/>
      <c r="JVW44" s="135"/>
      <c r="JVX44" s="135"/>
      <c r="JVY44" s="135"/>
      <c r="JVZ44" s="135"/>
      <c r="JWA44" s="135"/>
      <c r="JWB44" s="135"/>
      <c r="JWC44" s="135"/>
      <c r="JWD44" s="135"/>
      <c r="JWE44" s="135"/>
      <c r="JWF44" s="135"/>
      <c r="JWG44" s="135"/>
      <c r="JWH44" s="135"/>
      <c r="JWI44" s="135"/>
      <c r="JWJ44" s="135"/>
      <c r="JWK44" s="135"/>
      <c r="JWL44" s="135"/>
      <c r="JWM44" s="135"/>
      <c r="JWN44" s="135"/>
      <c r="JWO44" s="135"/>
      <c r="JWP44" s="135"/>
      <c r="JWQ44" s="135"/>
      <c r="JWR44" s="135"/>
      <c r="JWS44" s="135"/>
      <c r="JWT44" s="135"/>
      <c r="JWU44" s="135"/>
      <c r="JWV44" s="135"/>
      <c r="JWW44" s="135"/>
      <c r="JWX44" s="135"/>
      <c r="JWY44" s="135"/>
      <c r="JWZ44" s="135"/>
      <c r="JXA44" s="135"/>
      <c r="JXB44" s="135"/>
      <c r="JXC44" s="135"/>
      <c r="JXD44" s="135"/>
      <c r="JXE44" s="135"/>
      <c r="JXF44" s="135"/>
      <c r="JXG44" s="135"/>
      <c r="JXH44" s="135"/>
      <c r="JXI44" s="135"/>
      <c r="JXJ44" s="135"/>
      <c r="JXK44" s="135"/>
      <c r="JXL44" s="135"/>
      <c r="JXM44" s="135"/>
      <c r="JXN44" s="135"/>
      <c r="JXO44" s="135"/>
      <c r="JXP44" s="135"/>
      <c r="JXQ44" s="135"/>
      <c r="JXR44" s="135"/>
      <c r="JXS44" s="135"/>
      <c r="JXT44" s="135"/>
      <c r="JXU44" s="135"/>
      <c r="JXV44" s="135"/>
      <c r="JXW44" s="135"/>
      <c r="JXX44" s="135"/>
      <c r="JXY44" s="135"/>
      <c r="JXZ44" s="135"/>
      <c r="JYA44" s="135"/>
      <c r="JYB44" s="135"/>
      <c r="JYC44" s="135"/>
      <c r="JYD44" s="135"/>
      <c r="JYE44" s="135"/>
      <c r="JYF44" s="135"/>
      <c r="JYG44" s="135"/>
      <c r="JYH44" s="135"/>
      <c r="JYI44" s="135"/>
      <c r="JYJ44" s="135"/>
      <c r="JYK44" s="135"/>
      <c r="JYL44" s="135"/>
      <c r="JYM44" s="135"/>
      <c r="JYN44" s="135"/>
      <c r="JYO44" s="135"/>
      <c r="JYP44" s="135"/>
      <c r="JYQ44" s="135"/>
      <c r="JYR44" s="135"/>
      <c r="JYS44" s="135"/>
      <c r="JYT44" s="135"/>
      <c r="JYU44" s="135"/>
      <c r="JYV44" s="135"/>
      <c r="JYW44" s="135"/>
      <c r="JYX44" s="135"/>
      <c r="JYY44" s="135"/>
      <c r="JYZ44" s="135"/>
      <c r="JZA44" s="135"/>
      <c r="JZB44" s="135"/>
      <c r="JZC44" s="135"/>
      <c r="JZD44" s="135"/>
      <c r="JZE44" s="135"/>
      <c r="JZF44" s="135"/>
      <c r="JZG44" s="135"/>
      <c r="JZH44" s="135"/>
      <c r="JZI44" s="135"/>
      <c r="JZJ44" s="135"/>
      <c r="JZK44" s="135"/>
      <c r="JZL44" s="135"/>
      <c r="JZM44" s="135"/>
      <c r="JZN44" s="135"/>
      <c r="JZO44" s="135"/>
      <c r="JZP44" s="135"/>
      <c r="JZQ44" s="135"/>
      <c r="JZR44" s="135"/>
      <c r="JZS44" s="135"/>
      <c r="JZT44" s="135"/>
      <c r="JZU44" s="135"/>
      <c r="JZV44" s="135"/>
      <c r="JZW44" s="135"/>
      <c r="JZX44" s="135"/>
      <c r="JZY44" s="135"/>
      <c r="JZZ44" s="135"/>
      <c r="KAA44" s="135"/>
      <c r="KAB44" s="135"/>
      <c r="KAC44" s="135"/>
      <c r="KAD44" s="135"/>
      <c r="KAE44" s="135"/>
      <c r="KAF44" s="135"/>
      <c r="KAG44" s="135"/>
      <c r="KAH44" s="135"/>
      <c r="KAI44" s="135"/>
      <c r="KAJ44" s="135"/>
      <c r="KAK44" s="135"/>
      <c r="KAL44" s="135"/>
      <c r="KAM44" s="135"/>
      <c r="KAN44" s="135"/>
      <c r="KAO44" s="135"/>
      <c r="KAP44" s="135"/>
      <c r="KAQ44" s="135"/>
      <c r="KAR44" s="135"/>
      <c r="KAS44" s="135"/>
      <c r="KAT44" s="135"/>
      <c r="KAU44" s="135"/>
      <c r="KAV44" s="135"/>
      <c r="KAW44" s="135"/>
      <c r="KAX44" s="135"/>
      <c r="KAY44" s="135"/>
      <c r="KAZ44" s="135"/>
      <c r="KBA44" s="135"/>
      <c r="KBB44" s="135"/>
      <c r="KBC44" s="135"/>
      <c r="KBD44" s="135"/>
      <c r="KBE44" s="135"/>
      <c r="KBF44" s="135"/>
      <c r="KBG44" s="135"/>
      <c r="KBH44" s="135"/>
      <c r="KBI44" s="135"/>
      <c r="KBJ44" s="135"/>
      <c r="KBK44" s="135"/>
      <c r="KBL44" s="135"/>
      <c r="KBM44" s="135"/>
      <c r="KBN44" s="135"/>
      <c r="KBO44" s="135"/>
      <c r="KBP44" s="135"/>
      <c r="KBQ44" s="135"/>
      <c r="KBR44" s="135"/>
      <c r="KBS44" s="135"/>
      <c r="KBT44" s="135"/>
      <c r="KBU44" s="135"/>
      <c r="KBV44" s="135"/>
      <c r="KBW44" s="135"/>
      <c r="KBX44" s="135"/>
      <c r="KBY44" s="135"/>
      <c r="KBZ44" s="135"/>
      <c r="KCA44" s="135"/>
      <c r="KCB44" s="135"/>
      <c r="KCC44" s="135"/>
      <c r="KCD44" s="135"/>
      <c r="KCE44" s="135"/>
      <c r="KCF44" s="135"/>
      <c r="KCG44" s="135"/>
      <c r="KCH44" s="135"/>
      <c r="KCI44" s="135"/>
      <c r="KCJ44" s="135"/>
      <c r="KCK44" s="135"/>
      <c r="KCL44" s="135"/>
      <c r="KCM44" s="135"/>
      <c r="KCN44" s="135"/>
      <c r="KCO44" s="135"/>
      <c r="KCP44" s="135"/>
      <c r="KCQ44" s="135"/>
      <c r="KCR44" s="135"/>
      <c r="KCS44" s="135"/>
      <c r="KCT44" s="135"/>
      <c r="KCU44" s="135"/>
      <c r="KCV44" s="135"/>
      <c r="KCW44" s="135"/>
      <c r="KCX44" s="135"/>
      <c r="KCY44" s="135"/>
      <c r="KCZ44" s="135"/>
      <c r="KDA44" s="135"/>
      <c r="KDB44" s="135"/>
      <c r="KDC44" s="135"/>
      <c r="KDD44" s="135"/>
      <c r="KDE44" s="135"/>
      <c r="KDF44" s="135"/>
      <c r="KDG44" s="135"/>
      <c r="KDH44" s="135"/>
      <c r="KDI44" s="135"/>
      <c r="KDJ44" s="135"/>
      <c r="KDK44" s="135"/>
      <c r="KDL44" s="135"/>
      <c r="KDM44" s="135"/>
      <c r="KDN44" s="135"/>
      <c r="KDO44" s="135"/>
      <c r="KDP44" s="135"/>
      <c r="KDQ44" s="135"/>
      <c r="KDR44" s="135"/>
      <c r="KDS44" s="135"/>
      <c r="KDT44" s="135"/>
      <c r="KDU44" s="135"/>
      <c r="KDV44" s="135"/>
      <c r="KDW44" s="135"/>
      <c r="KDX44" s="135"/>
      <c r="KDY44" s="135"/>
      <c r="KDZ44" s="135"/>
      <c r="KEA44" s="135"/>
      <c r="KEB44" s="135"/>
      <c r="KEC44" s="135"/>
      <c r="KED44" s="135"/>
      <c r="KEE44" s="135"/>
      <c r="KEF44" s="135"/>
      <c r="KEG44" s="135"/>
      <c r="KEH44" s="135"/>
      <c r="KEI44" s="135"/>
      <c r="KEJ44" s="135"/>
      <c r="KEK44" s="135"/>
      <c r="KEL44" s="135"/>
      <c r="KEM44" s="135"/>
      <c r="KEN44" s="135"/>
      <c r="KEO44" s="135"/>
      <c r="KEP44" s="135"/>
      <c r="KEQ44" s="135"/>
      <c r="KER44" s="135"/>
      <c r="KES44" s="135"/>
      <c r="KET44" s="135"/>
      <c r="KEU44" s="135"/>
      <c r="KEV44" s="135"/>
      <c r="KEW44" s="135"/>
      <c r="KEX44" s="135"/>
      <c r="KEY44" s="135"/>
      <c r="KEZ44" s="135"/>
      <c r="KFA44" s="135"/>
      <c r="KFB44" s="135"/>
      <c r="KFC44" s="135"/>
      <c r="KFD44" s="135"/>
      <c r="KFE44" s="135"/>
      <c r="KFF44" s="135"/>
      <c r="KFG44" s="135"/>
      <c r="KFH44" s="135"/>
      <c r="KFI44" s="135"/>
      <c r="KFJ44" s="135"/>
      <c r="KFK44" s="135"/>
      <c r="KFL44" s="135"/>
      <c r="KFM44" s="135"/>
      <c r="KFN44" s="135"/>
      <c r="KFO44" s="135"/>
      <c r="KFP44" s="135"/>
      <c r="KFQ44" s="135"/>
      <c r="KFR44" s="135"/>
      <c r="KFS44" s="135"/>
      <c r="KFT44" s="135"/>
      <c r="KFU44" s="135"/>
      <c r="KFV44" s="135"/>
      <c r="KFW44" s="135"/>
      <c r="KFX44" s="135"/>
      <c r="KFY44" s="135"/>
      <c r="KFZ44" s="135"/>
      <c r="KGA44" s="135"/>
      <c r="KGB44" s="135"/>
      <c r="KGC44" s="135"/>
      <c r="KGD44" s="135"/>
      <c r="KGE44" s="135"/>
      <c r="KGF44" s="135"/>
      <c r="KGG44" s="135"/>
      <c r="KGH44" s="135"/>
      <c r="KGI44" s="135"/>
      <c r="KGJ44" s="135"/>
      <c r="KGK44" s="135"/>
      <c r="KGL44" s="135"/>
      <c r="KGM44" s="135"/>
      <c r="KGN44" s="135"/>
      <c r="KGO44" s="135"/>
      <c r="KGP44" s="135"/>
      <c r="KGQ44" s="135"/>
      <c r="KGR44" s="135"/>
      <c r="KGS44" s="135"/>
      <c r="KGT44" s="135"/>
      <c r="KGU44" s="135"/>
      <c r="KGV44" s="135"/>
      <c r="KGW44" s="135"/>
      <c r="KGX44" s="135"/>
      <c r="KGY44" s="135"/>
      <c r="KGZ44" s="135"/>
      <c r="KHA44" s="135"/>
      <c r="KHB44" s="135"/>
      <c r="KHC44" s="135"/>
      <c r="KHD44" s="135"/>
      <c r="KHE44" s="135"/>
      <c r="KHF44" s="135"/>
      <c r="KHG44" s="135"/>
      <c r="KHH44" s="135"/>
      <c r="KHI44" s="135"/>
      <c r="KHJ44" s="135"/>
      <c r="KHK44" s="135"/>
      <c r="KHL44" s="135"/>
      <c r="KHM44" s="135"/>
      <c r="KHN44" s="135"/>
      <c r="KHO44" s="135"/>
      <c r="KHP44" s="135"/>
      <c r="KHQ44" s="135"/>
      <c r="KHR44" s="135"/>
      <c r="KHS44" s="135"/>
      <c r="KHT44" s="135"/>
      <c r="KHU44" s="135"/>
      <c r="KHV44" s="135"/>
      <c r="KHW44" s="135"/>
      <c r="KHX44" s="135"/>
      <c r="KHY44" s="135"/>
      <c r="KHZ44" s="135"/>
      <c r="KIA44" s="135"/>
      <c r="KIB44" s="135"/>
      <c r="KIC44" s="135"/>
      <c r="KID44" s="135"/>
      <c r="KIE44" s="135"/>
      <c r="KIF44" s="135"/>
      <c r="KIG44" s="135"/>
      <c r="KIH44" s="135"/>
      <c r="KII44" s="135"/>
      <c r="KIJ44" s="135"/>
      <c r="KIK44" s="135"/>
      <c r="KIL44" s="135"/>
      <c r="KIM44" s="135"/>
      <c r="KIN44" s="135"/>
      <c r="KIO44" s="135"/>
      <c r="KIP44" s="135"/>
      <c r="KIQ44" s="135"/>
      <c r="KIR44" s="135"/>
      <c r="KIS44" s="135"/>
      <c r="KIT44" s="135"/>
      <c r="KIU44" s="135"/>
      <c r="KIV44" s="135"/>
      <c r="KIW44" s="135"/>
      <c r="KIX44" s="135"/>
      <c r="KIY44" s="135"/>
      <c r="KIZ44" s="135"/>
      <c r="KJA44" s="135"/>
      <c r="KJB44" s="135"/>
      <c r="KJC44" s="135"/>
      <c r="KJD44" s="135"/>
      <c r="KJE44" s="135"/>
      <c r="KJF44" s="135"/>
      <c r="KJG44" s="135"/>
      <c r="KJH44" s="135"/>
      <c r="KJI44" s="135"/>
      <c r="KJJ44" s="135"/>
      <c r="KJK44" s="135"/>
      <c r="KJL44" s="135"/>
      <c r="KJM44" s="135"/>
      <c r="KJN44" s="135"/>
      <c r="KJO44" s="135"/>
      <c r="KJP44" s="135"/>
      <c r="KJQ44" s="135"/>
      <c r="KJR44" s="135"/>
      <c r="KJS44" s="135"/>
      <c r="KJT44" s="135"/>
      <c r="KJU44" s="135"/>
      <c r="KJV44" s="135"/>
      <c r="KJW44" s="135"/>
      <c r="KJX44" s="135"/>
      <c r="KJY44" s="135"/>
      <c r="KJZ44" s="135"/>
      <c r="KKA44" s="135"/>
      <c r="KKB44" s="135"/>
      <c r="KKC44" s="135"/>
      <c r="KKD44" s="135"/>
      <c r="KKE44" s="135"/>
      <c r="KKF44" s="135"/>
      <c r="KKG44" s="135"/>
      <c r="KKH44" s="135"/>
      <c r="KKI44" s="135"/>
      <c r="KKJ44" s="135"/>
      <c r="KKK44" s="135"/>
      <c r="KKL44" s="135"/>
      <c r="KKM44" s="135"/>
      <c r="KKN44" s="135"/>
      <c r="KKO44" s="135"/>
      <c r="KKP44" s="135"/>
      <c r="KKQ44" s="135"/>
      <c r="KKR44" s="135"/>
      <c r="KKS44" s="135"/>
      <c r="KKT44" s="135"/>
      <c r="KKU44" s="135"/>
      <c r="KKV44" s="135"/>
      <c r="KKW44" s="135"/>
      <c r="KKX44" s="135"/>
      <c r="KKY44" s="135"/>
      <c r="KKZ44" s="135"/>
      <c r="KLA44" s="135"/>
      <c r="KLB44" s="135"/>
      <c r="KLC44" s="135"/>
      <c r="KLD44" s="135"/>
      <c r="KLE44" s="135"/>
      <c r="KLF44" s="135"/>
      <c r="KLG44" s="135"/>
      <c r="KLH44" s="135"/>
      <c r="KLI44" s="135"/>
      <c r="KLJ44" s="135"/>
      <c r="KLK44" s="135"/>
      <c r="KLL44" s="135"/>
      <c r="KLM44" s="135"/>
      <c r="KLN44" s="135"/>
      <c r="KLO44" s="135"/>
      <c r="KLP44" s="135"/>
      <c r="KLQ44" s="135"/>
      <c r="KLR44" s="135"/>
      <c r="KLS44" s="135"/>
      <c r="KLT44" s="135"/>
      <c r="KLU44" s="135"/>
      <c r="KLV44" s="135"/>
      <c r="KLW44" s="135"/>
      <c r="KLX44" s="135"/>
      <c r="KLY44" s="135"/>
      <c r="KLZ44" s="135"/>
      <c r="KMA44" s="135"/>
      <c r="KMB44" s="135"/>
      <c r="KMC44" s="135"/>
      <c r="KMD44" s="135"/>
      <c r="KME44" s="135"/>
      <c r="KMF44" s="135"/>
      <c r="KMG44" s="135"/>
      <c r="KMH44" s="135"/>
      <c r="KMI44" s="135"/>
      <c r="KMJ44" s="135"/>
      <c r="KMK44" s="135"/>
      <c r="KML44" s="135"/>
      <c r="KMM44" s="135"/>
      <c r="KMN44" s="135"/>
      <c r="KMO44" s="135"/>
      <c r="KMP44" s="135"/>
      <c r="KMQ44" s="135"/>
      <c r="KMR44" s="135"/>
      <c r="KMS44" s="135"/>
      <c r="KMT44" s="135"/>
      <c r="KMU44" s="135"/>
      <c r="KMV44" s="135"/>
      <c r="KMW44" s="135"/>
      <c r="KMX44" s="135"/>
      <c r="KMY44" s="135"/>
      <c r="KMZ44" s="135"/>
      <c r="KNA44" s="135"/>
      <c r="KNB44" s="135"/>
      <c r="KNC44" s="135"/>
      <c r="KND44" s="135"/>
      <c r="KNE44" s="135"/>
      <c r="KNF44" s="135"/>
      <c r="KNG44" s="135"/>
      <c r="KNH44" s="135"/>
      <c r="KNI44" s="135"/>
      <c r="KNJ44" s="135"/>
      <c r="KNK44" s="135"/>
      <c r="KNL44" s="135"/>
      <c r="KNM44" s="135"/>
      <c r="KNN44" s="135"/>
      <c r="KNO44" s="135"/>
      <c r="KNP44" s="135"/>
      <c r="KNQ44" s="135"/>
      <c r="KNR44" s="135"/>
      <c r="KNS44" s="135"/>
      <c r="KNT44" s="135"/>
      <c r="KNU44" s="135"/>
      <c r="KNV44" s="135"/>
      <c r="KNW44" s="135"/>
      <c r="KNX44" s="135"/>
      <c r="KNY44" s="135"/>
      <c r="KNZ44" s="135"/>
      <c r="KOA44" s="135"/>
      <c r="KOB44" s="135"/>
      <c r="KOC44" s="135"/>
      <c r="KOD44" s="135"/>
      <c r="KOE44" s="135"/>
      <c r="KOF44" s="135"/>
      <c r="KOG44" s="135"/>
      <c r="KOH44" s="135"/>
      <c r="KOI44" s="135"/>
      <c r="KOJ44" s="135"/>
      <c r="KOK44" s="135"/>
      <c r="KOL44" s="135"/>
      <c r="KOM44" s="135"/>
      <c r="KON44" s="135"/>
      <c r="KOO44" s="135"/>
      <c r="KOP44" s="135"/>
      <c r="KOQ44" s="135"/>
      <c r="KOR44" s="135"/>
      <c r="KOS44" s="135"/>
      <c r="KOT44" s="135"/>
      <c r="KOU44" s="135"/>
      <c r="KOV44" s="135"/>
      <c r="KOW44" s="135"/>
      <c r="KOX44" s="135"/>
      <c r="KOY44" s="135"/>
      <c r="KOZ44" s="135"/>
      <c r="KPA44" s="135"/>
      <c r="KPB44" s="135"/>
      <c r="KPC44" s="135"/>
      <c r="KPD44" s="135"/>
      <c r="KPE44" s="135"/>
      <c r="KPF44" s="135"/>
      <c r="KPG44" s="135"/>
      <c r="KPH44" s="135"/>
      <c r="KPI44" s="135"/>
      <c r="KPJ44" s="135"/>
      <c r="KPK44" s="135"/>
      <c r="KPL44" s="135"/>
      <c r="KPM44" s="135"/>
      <c r="KPN44" s="135"/>
      <c r="KPO44" s="135"/>
      <c r="KPP44" s="135"/>
      <c r="KPQ44" s="135"/>
      <c r="KPR44" s="135"/>
      <c r="KPS44" s="135"/>
      <c r="KPT44" s="135"/>
      <c r="KPU44" s="135"/>
      <c r="KPV44" s="135"/>
      <c r="KPW44" s="135"/>
      <c r="KPX44" s="135"/>
      <c r="KPY44" s="135"/>
      <c r="KPZ44" s="135"/>
      <c r="KQA44" s="135"/>
      <c r="KQB44" s="135"/>
      <c r="KQC44" s="135"/>
      <c r="KQD44" s="135"/>
      <c r="KQE44" s="135"/>
      <c r="KQF44" s="135"/>
      <c r="KQG44" s="135"/>
      <c r="KQH44" s="135"/>
      <c r="KQI44" s="135"/>
      <c r="KQJ44" s="135"/>
      <c r="KQK44" s="135"/>
      <c r="KQL44" s="135"/>
      <c r="KQM44" s="135"/>
      <c r="KQN44" s="135"/>
      <c r="KQO44" s="135"/>
      <c r="KQP44" s="135"/>
      <c r="KQQ44" s="135"/>
      <c r="KQR44" s="135"/>
      <c r="KQS44" s="135"/>
      <c r="KQT44" s="135"/>
      <c r="KQU44" s="135"/>
      <c r="KQV44" s="135"/>
      <c r="KQW44" s="135"/>
      <c r="KQX44" s="135"/>
      <c r="KQY44" s="135"/>
      <c r="KQZ44" s="135"/>
      <c r="KRA44" s="135"/>
      <c r="KRB44" s="135"/>
      <c r="KRC44" s="135"/>
      <c r="KRD44" s="135"/>
      <c r="KRE44" s="135"/>
      <c r="KRF44" s="135"/>
      <c r="KRG44" s="135"/>
      <c r="KRH44" s="135"/>
      <c r="KRI44" s="135"/>
      <c r="KRJ44" s="135"/>
      <c r="KRK44" s="135"/>
      <c r="KRL44" s="135"/>
      <c r="KRM44" s="135"/>
      <c r="KRN44" s="135"/>
      <c r="KRO44" s="135"/>
      <c r="KRP44" s="135"/>
      <c r="KRQ44" s="135"/>
      <c r="KRR44" s="135"/>
      <c r="KRS44" s="135"/>
      <c r="KRT44" s="135"/>
      <c r="KRU44" s="135"/>
      <c r="KRV44" s="135"/>
      <c r="KRW44" s="135"/>
      <c r="KRX44" s="135"/>
      <c r="KRY44" s="135"/>
      <c r="KRZ44" s="135"/>
      <c r="KSA44" s="135"/>
      <c r="KSB44" s="135"/>
      <c r="KSC44" s="135"/>
      <c r="KSD44" s="135"/>
      <c r="KSE44" s="135"/>
      <c r="KSF44" s="135"/>
      <c r="KSG44" s="135"/>
      <c r="KSH44" s="135"/>
      <c r="KSI44" s="135"/>
      <c r="KSJ44" s="135"/>
      <c r="KSK44" s="135"/>
      <c r="KSL44" s="135"/>
      <c r="KSM44" s="135"/>
      <c r="KSN44" s="135"/>
      <c r="KSO44" s="135"/>
      <c r="KSP44" s="135"/>
      <c r="KSQ44" s="135"/>
      <c r="KSR44" s="135"/>
      <c r="KSS44" s="135"/>
      <c r="KST44" s="135"/>
      <c r="KSU44" s="135"/>
      <c r="KSV44" s="135"/>
      <c r="KSW44" s="135"/>
      <c r="KSX44" s="135"/>
      <c r="KSY44" s="135"/>
      <c r="KSZ44" s="135"/>
      <c r="KTA44" s="135"/>
      <c r="KTB44" s="135"/>
      <c r="KTC44" s="135"/>
      <c r="KTD44" s="135"/>
      <c r="KTE44" s="135"/>
      <c r="KTF44" s="135"/>
      <c r="KTG44" s="135"/>
      <c r="KTH44" s="135"/>
      <c r="KTI44" s="135"/>
      <c r="KTJ44" s="135"/>
      <c r="KTK44" s="135"/>
      <c r="KTL44" s="135"/>
      <c r="KTM44" s="135"/>
      <c r="KTN44" s="135"/>
      <c r="KTO44" s="135"/>
      <c r="KTP44" s="135"/>
      <c r="KTQ44" s="135"/>
      <c r="KTR44" s="135"/>
      <c r="KTS44" s="135"/>
      <c r="KTT44" s="135"/>
      <c r="KTU44" s="135"/>
      <c r="KTV44" s="135"/>
      <c r="KTW44" s="135"/>
      <c r="KTX44" s="135"/>
      <c r="KTY44" s="135"/>
      <c r="KTZ44" s="135"/>
      <c r="KUA44" s="135"/>
      <c r="KUB44" s="135"/>
      <c r="KUC44" s="135"/>
      <c r="KUD44" s="135"/>
      <c r="KUE44" s="135"/>
      <c r="KUF44" s="135"/>
      <c r="KUG44" s="135"/>
      <c r="KUH44" s="135"/>
      <c r="KUI44" s="135"/>
      <c r="KUJ44" s="135"/>
      <c r="KUK44" s="135"/>
      <c r="KUL44" s="135"/>
      <c r="KUM44" s="135"/>
      <c r="KUN44" s="135"/>
      <c r="KUO44" s="135"/>
      <c r="KUP44" s="135"/>
      <c r="KUQ44" s="135"/>
      <c r="KUR44" s="135"/>
      <c r="KUS44" s="135"/>
      <c r="KUT44" s="135"/>
      <c r="KUU44" s="135"/>
      <c r="KUV44" s="135"/>
      <c r="KUW44" s="135"/>
      <c r="KUX44" s="135"/>
      <c r="KUY44" s="135"/>
      <c r="KUZ44" s="135"/>
      <c r="KVA44" s="135"/>
      <c r="KVB44" s="135"/>
      <c r="KVC44" s="135"/>
      <c r="KVD44" s="135"/>
      <c r="KVE44" s="135"/>
      <c r="KVF44" s="135"/>
      <c r="KVG44" s="135"/>
      <c r="KVH44" s="135"/>
      <c r="KVI44" s="135"/>
      <c r="KVJ44" s="135"/>
      <c r="KVK44" s="135"/>
      <c r="KVL44" s="135"/>
      <c r="KVM44" s="135"/>
      <c r="KVN44" s="135"/>
      <c r="KVO44" s="135"/>
      <c r="KVP44" s="135"/>
      <c r="KVQ44" s="135"/>
      <c r="KVR44" s="135"/>
      <c r="KVS44" s="135"/>
      <c r="KVT44" s="135"/>
      <c r="KVU44" s="135"/>
      <c r="KVV44" s="135"/>
      <c r="KVW44" s="135"/>
      <c r="KVX44" s="135"/>
      <c r="KVY44" s="135"/>
      <c r="KVZ44" s="135"/>
      <c r="KWA44" s="135"/>
      <c r="KWB44" s="135"/>
      <c r="KWC44" s="135"/>
      <c r="KWD44" s="135"/>
      <c r="KWE44" s="135"/>
      <c r="KWF44" s="135"/>
      <c r="KWG44" s="135"/>
      <c r="KWH44" s="135"/>
      <c r="KWI44" s="135"/>
      <c r="KWJ44" s="135"/>
      <c r="KWK44" s="135"/>
      <c r="KWL44" s="135"/>
      <c r="KWM44" s="135"/>
      <c r="KWN44" s="135"/>
      <c r="KWO44" s="135"/>
      <c r="KWP44" s="135"/>
      <c r="KWQ44" s="135"/>
      <c r="KWR44" s="135"/>
      <c r="KWS44" s="135"/>
      <c r="KWT44" s="135"/>
      <c r="KWU44" s="135"/>
      <c r="KWV44" s="135"/>
      <c r="KWW44" s="135"/>
      <c r="KWX44" s="135"/>
      <c r="KWY44" s="135"/>
      <c r="KWZ44" s="135"/>
      <c r="KXA44" s="135"/>
      <c r="KXB44" s="135"/>
      <c r="KXC44" s="135"/>
      <c r="KXD44" s="135"/>
      <c r="KXE44" s="135"/>
      <c r="KXF44" s="135"/>
      <c r="KXG44" s="135"/>
      <c r="KXH44" s="135"/>
      <c r="KXI44" s="135"/>
      <c r="KXJ44" s="135"/>
      <c r="KXK44" s="135"/>
      <c r="KXL44" s="135"/>
      <c r="KXM44" s="135"/>
      <c r="KXN44" s="135"/>
      <c r="KXO44" s="135"/>
      <c r="KXP44" s="135"/>
      <c r="KXQ44" s="135"/>
      <c r="KXR44" s="135"/>
      <c r="KXS44" s="135"/>
      <c r="KXT44" s="135"/>
      <c r="KXU44" s="135"/>
      <c r="KXV44" s="135"/>
      <c r="KXW44" s="135"/>
      <c r="KXX44" s="135"/>
      <c r="KXY44" s="135"/>
      <c r="KXZ44" s="135"/>
      <c r="KYA44" s="135"/>
      <c r="KYB44" s="135"/>
      <c r="KYC44" s="135"/>
      <c r="KYD44" s="135"/>
      <c r="KYE44" s="135"/>
      <c r="KYF44" s="135"/>
      <c r="KYG44" s="135"/>
      <c r="KYH44" s="135"/>
      <c r="KYI44" s="135"/>
      <c r="KYJ44" s="135"/>
      <c r="KYK44" s="135"/>
      <c r="KYL44" s="135"/>
      <c r="KYM44" s="135"/>
      <c r="KYN44" s="135"/>
      <c r="KYO44" s="135"/>
      <c r="KYP44" s="135"/>
      <c r="KYQ44" s="135"/>
      <c r="KYR44" s="135"/>
      <c r="KYS44" s="135"/>
      <c r="KYT44" s="135"/>
      <c r="KYU44" s="135"/>
      <c r="KYV44" s="135"/>
      <c r="KYW44" s="135"/>
      <c r="KYX44" s="135"/>
      <c r="KYY44" s="135"/>
      <c r="KYZ44" s="135"/>
      <c r="KZA44" s="135"/>
      <c r="KZB44" s="135"/>
      <c r="KZC44" s="135"/>
      <c r="KZD44" s="135"/>
      <c r="KZE44" s="135"/>
      <c r="KZF44" s="135"/>
      <c r="KZG44" s="135"/>
      <c r="KZH44" s="135"/>
      <c r="KZI44" s="135"/>
      <c r="KZJ44" s="135"/>
      <c r="KZK44" s="135"/>
      <c r="KZL44" s="135"/>
      <c r="KZM44" s="135"/>
      <c r="KZN44" s="135"/>
      <c r="KZO44" s="135"/>
      <c r="KZP44" s="135"/>
      <c r="KZQ44" s="135"/>
      <c r="KZR44" s="135"/>
      <c r="KZS44" s="135"/>
      <c r="KZT44" s="135"/>
      <c r="KZU44" s="135"/>
      <c r="KZV44" s="135"/>
      <c r="KZW44" s="135"/>
      <c r="KZX44" s="135"/>
      <c r="KZY44" s="135"/>
      <c r="KZZ44" s="135"/>
      <c r="LAA44" s="135"/>
      <c r="LAB44" s="135"/>
      <c r="LAC44" s="135"/>
      <c r="LAD44" s="135"/>
      <c r="LAE44" s="135"/>
      <c r="LAF44" s="135"/>
      <c r="LAG44" s="135"/>
      <c r="LAH44" s="135"/>
      <c r="LAI44" s="135"/>
      <c r="LAJ44" s="135"/>
      <c r="LAK44" s="135"/>
      <c r="LAL44" s="135"/>
      <c r="LAM44" s="135"/>
      <c r="LAN44" s="135"/>
      <c r="LAO44" s="135"/>
      <c r="LAP44" s="135"/>
      <c r="LAQ44" s="135"/>
      <c r="LAR44" s="135"/>
      <c r="LAS44" s="135"/>
      <c r="LAT44" s="135"/>
      <c r="LAU44" s="135"/>
      <c r="LAV44" s="135"/>
      <c r="LAW44" s="135"/>
      <c r="LAX44" s="135"/>
      <c r="LAY44" s="135"/>
      <c r="LAZ44" s="135"/>
      <c r="LBA44" s="135"/>
      <c r="LBB44" s="135"/>
      <c r="LBC44" s="135"/>
      <c r="LBD44" s="135"/>
      <c r="LBE44" s="135"/>
      <c r="LBF44" s="135"/>
      <c r="LBG44" s="135"/>
      <c r="LBH44" s="135"/>
      <c r="LBI44" s="135"/>
      <c r="LBJ44" s="135"/>
      <c r="LBK44" s="135"/>
      <c r="LBL44" s="135"/>
      <c r="LBM44" s="135"/>
      <c r="LBN44" s="135"/>
      <c r="LBO44" s="135"/>
      <c r="LBP44" s="135"/>
      <c r="LBQ44" s="135"/>
      <c r="LBR44" s="135"/>
      <c r="LBS44" s="135"/>
      <c r="LBT44" s="135"/>
      <c r="LBU44" s="135"/>
      <c r="LBV44" s="135"/>
      <c r="LBW44" s="135"/>
      <c r="LBX44" s="135"/>
      <c r="LBY44" s="135"/>
      <c r="LBZ44" s="135"/>
      <c r="LCA44" s="135"/>
      <c r="LCB44" s="135"/>
      <c r="LCC44" s="135"/>
      <c r="LCD44" s="135"/>
      <c r="LCE44" s="135"/>
      <c r="LCF44" s="135"/>
      <c r="LCG44" s="135"/>
      <c r="LCH44" s="135"/>
      <c r="LCI44" s="135"/>
      <c r="LCJ44" s="135"/>
      <c r="LCK44" s="135"/>
      <c r="LCL44" s="135"/>
      <c r="LCM44" s="135"/>
      <c r="LCN44" s="135"/>
      <c r="LCO44" s="135"/>
      <c r="LCP44" s="135"/>
      <c r="LCQ44" s="135"/>
      <c r="LCR44" s="135"/>
      <c r="LCS44" s="135"/>
      <c r="LCT44" s="135"/>
      <c r="LCU44" s="135"/>
      <c r="LCV44" s="135"/>
      <c r="LCW44" s="135"/>
      <c r="LCX44" s="135"/>
      <c r="LCY44" s="135"/>
      <c r="LCZ44" s="135"/>
      <c r="LDA44" s="135"/>
      <c r="LDB44" s="135"/>
      <c r="LDC44" s="135"/>
      <c r="LDD44" s="135"/>
      <c r="LDE44" s="135"/>
      <c r="LDF44" s="135"/>
      <c r="LDG44" s="135"/>
      <c r="LDH44" s="135"/>
      <c r="LDI44" s="135"/>
      <c r="LDJ44" s="135"/>
      <c r="LDK44" s="135"/>
      <c r="LDL44" s="135"/>
      <c r="LDM44" s="135"/>
      <c r="LDN44" s="135"/>
      <c r="LDO44" s="135"/>
      <c r="LDP44" s="135"/>
      <c r="LDQ44" s="135"/>
      <c r="LDR44" s="135"/>
      <c r="LDS44" s="135"/>
      <c r="LDT44" s="135"/>
      <c r="LDU44" s="135"/>
      <c r="LDV44" s="135"/>
      <c r="LDW44" s="135"/>
      <c r="LDX44" s="135"/>
      <c r="LDY44" s="135"/>
      <c r="LDZ44" s="135"/>
      <c r="LEA44" s="135"/>
      <c r="LEB44" s="135"/>
      <c r="LEC44" s="135"/>
      <c r="LED44" s="135"/>
      <c r="LEE44" s="135"/>
      <c r="LEF44" s="135"/>
      <c r="LEG44" s="135"/>
      <c r="LEH44" s="135"/>
      <c r="LEI44" s="135"/>
      <c r="LEJ44" s="135"/>
      <c r="LEK44" s="135"/>
      <c r="LEL44" s="135"/>
      <c r="LEM44" s="135"/>
      <c r="LEN44" s="135"/>
      <c r="LEO44" s="135"/>
      <c r="LEP44" s="135"/>
      <c r="LEQ44" s="135"/>
      <c r="LER44" s="135"/>
      <c r="LES44" s="135"/>
      <c r="LET44" s="135"/>
      <c r="LEU44" s="135"/>
      <c r="LEV44" s="135"/>
      <c r="LEW44" s="135"/>
      <c r="LEX44" s="135"/>
      <c r="LEY44" s="135"/>
      <c r="LEZ44" s="135"/>
      <c r="LFA44" s="135"/>
      <c r="LFB44" s="135"/>
      <c r="LFC44" s="135"/>
      <c r="LFD44" s="135"/>
      <c r="LFE44" s="135"/>
      <c r="LFF44" s="135"/>
      <c r="LFG44" s="135"/>
      <c r="LFH44" s="135"/>
      <c r="LFI44" s="135"/>
      <c r="LFJ44" s="135"/>
      <c r="LFK44" s="135"/>
      <c r="LFL44" s="135"/>
      <c r="LFM44" s="135"/>
      <c r="LFN44" s="135"/>
      <c r="LFO44" s="135"/>
      <c r="LFP44" s="135"/>
      <c r="LFQ44" s="135"/>
      <c r="LFR44" s="135"/>
      <c r="LFS44" s="135"/>
      <c r="LFT44" s="135"/>
      <c r="LFU44" s="135"/>
      <c r="LFV44" s="135"/>
      <c r="LFW44" s="135"/>
      <c r="LFX44" s="135"/>
      <c r="LFY44" s="135"/>
      <c r="LFZ44" s="135"/>
      <c r="LGA44" s="135"/>
      <c r="LGB44" s="135"/>
      <c r="LGC44" s="135"/>
      <c r="LGD44" s="135"/>
      <c r="LGE44" s="135"/>
      <c r="LGF44" s="135"/>
      <c r="LGG44" s="135"/>
      <c r="LGH44" s="135"/>
      <c r="LGI44" s="135"/>
      <c r="LGJ44" s="135"/>
      <c r="LGK44" s="135"/>
      <c r="LGL44" s="135"/>
      <c r="LGM44" s="135"/>
      <c r="LGN44" s="135"/>
      <c r="LGO44" s="135"/>
      <c r="LGP44" s="135"/>
      <c r="LGQ44" s="135"/>
      <c r="LGR44" s="135"/>
      <c r="LGS44" s="135"/>
      <c r="LGT44" s="135"/>
      <c r="LGU44" s="135"/>
      <c r="LGV44" s="135"/>
      <c r="LGW44" s="135"/>
      <c r="LGX44" s="135"/>
      <c r="LGY44" s="135"/>
      <c r="LGZ44" s="135"/>
      <c r="LHA44" s="135"/>
      <c r="LHB44" s="135"/>
      <c r="LHC44" s="135"/>
      <c r="LHD44" s="135"/>
      <c r="LHE44" s="135"/>
      <c r="LHF44" s="135"/>
      <c r="LHG44" s="135"/>
      <c r="LHH44" s="135"/>
      <c r="LHI44" s="135"/>
      <c r="LHJ44" s="135"/>
      <c r="LHK44" s="135"/>
      <c r="LHL44" s="135"/>
      <c r="LHM44" s="135"/>
      <c r="LHN44" s="135"/>
      <c r="LHO44" s="135"/>
      <c r="LHP44" s="135"/>
      <c r="LHQ44" s="135"/>
      <c r="LHR44" s="135"/>
      <c r="LHS44" s="135"/>
      <c r="LHT44" s="135"/>
      <c r="LHU44" s="135"/>
      <c r="LHV44" s="135"/>
      <c r="LHW44" s="135"/>
      <c r="LHX44" s="135"/>
      <c r="LHY44" s="135"/>
      <c r="LHZ44" s="135"/>
      <c r="LIA44" s="135"/>
      <c r="LIB44" s="135"/>
      <c r="LIC44" s="135"/>
      <c r="LID44" s="135"/>
      <c r="LIE44" s="135"/>
      <c r="LIF44" s="135"/>
      <c r="LIG44" s="135"/>
      <c r="LIH44" s="135"/>
      <c r="LII44" s="135"/>
      <c r="LIJ44" s="135"/>
      <c r="LIK44" s="135"/>
      <c r="LIL44" s="135"/>
      <c r="LIM44" s="135"/>
      <c r="LIN44" s="135"/>
      <c r="LIO44" s="135"/>
      <c r="LIP44" s="135"/>
      <c r="LIQ44" s="135"/>
      <c r="LIR44" s="135"/>
      <c r="LIS44" s="135"/>
      <c r="LIT44" s="135"/>
      <c r="LIU44" s="135"/>
      <c r="LIV44" s="135"/>
      <c r="LIW44" s="135"/>
      <c r="LIX44" s="135"/>
      <c r="LIY44" s="135"/>
      <c r="LIZ44" s="135"/>
      <c r="LJA44" s="135"/>
      <c r="LJB44" s="135"/>
      <c r="LJC44" s="135"/>
      <c r="LJD44" s="135"/>
      <c r="LJE44" s="135"/>
      <c r="LJF44" s="135"/>
      <c r="LJG44" s="135"/>
      <c r="LJH44" s="135"/>
      <c r="LJI44" s="135"/>
      <c r="LJJ44" s="135"/>
      <c r="LJK44" s="135"/>
      <c r="LJL44" s="135"/>
      <c r="LJM44" s="135"/>
      <c r="LJN44" s="135"/>
      <c r="LJO44" s="135"/>
      <c r="LJP44" s="135"/>
      <c r="LJQ44" s="135"/>
      <c r="LJR44" s="135"/>
      <c r="LJS44" s="135"/>
      <c r="LJT44" s="135"/>
      <c r="LJU44" s="135"/>
      <c r="LJV44" s="135"/>
      <c r="LJW44" s="135"/>
      <c r="LJX44" s="135"/>
      <c r="LJY44" s="135"/>
      <c r="LJZ44" s="135"/>
      <c r="LKA44" s="135"/>
      <c r="LKB44" s="135"/>
      <c r="LKC44" s="135"/>
      <c r="LKD44" s="135"/>
      <c r="LKE44" s="135"/>
      <c r="LKF44" s="135"/>
      <c r="LKG44" s="135"/>
      <c r="LKH44" s="135"/>
      <c r="LKI44" s="135"/>
      <c r="LKJ44" s="135"/>
      <c r="LKK44" s="135"/>
      <c r="LKL44" s="135"/>
      <c r="LKM44" s="135"/>
      <c r="LKN44" s="135"/>
      <c r="LKO44" s="135"/>
      <c r="LKP44" s="135"/>
      <c r="LKQ44" s="135"/>
      <c r="LKR44" s="135"/>
      <c r="LKS44" s="135"/>
      <c r="LKT44" s="135"/>
      <c r="LKU44" s="135"/>
      <c r="LKV44" s="135"/>
      <c r="LKW44" s="135"/>
      <c r="LKX44" s="135"/>
      <c r="LKY44" s="135"/>
      <c r="LKZ44" s="135"/>
      <c r="LLA44" s="135"/>
      <c r="LLB44" s="135"/>
      <c r="LLC44" s="135"/>
      <c r="LLD44" s="135"/>
      <c r="LLE44" s="135"/>
      <c r="LLF44" s="135"/>
      <c r="LLG44" s="135"/>
      <c r="LLH44" s="135"/>
      <c r="LLI44" s="135"/>
      <c r="LLJ44" s="135"/>
      <c r="LLK44" s="135"/>
      <c r="LLL44" s="135"/>
      <c r="LLM44" s="135"/>
      <c r="LLN44" s="135"/>
      <c r="LLO44" s="135"/>
      <c r="LLP44" s="135"/>
      <c r="LLQ44" s="135"/>
      <c r="LLR44" s="135"/>
      <c r="LLS44" s="135"/>
      <c r="LLT44" s="135"/>
      <c r="LLU44" s="135"/>
      <c r="LLV44" s="135"/>
      <c r="LLW44" s="135"/>
      <c r="LLX44" s="135"/>
      <c r="LLY44" s="135"/>
      <c r="LLZ44" s="135"/>
      <c r="LMA44" s="135"/>
      <c r="LMB44" s="135"/>
      <c r="LMC44" s="135"/>
      <c r="LMD44" s="135"/>
      <c r="LME44" s="135"/>
      <c r="LMF44" s="135"/>
      <c r="LMG44" s="135"/>
      <c r="LMH44" s="135"/>
      <c r="LMI44" s="135"/>
      <c r="LMJ44" s="135"/>
      <c r="LMK44" s="135"/>
      <c r="LML44" s="135"/>
      <c r="LMM44" s="135"/>
      <c r="LMN44" s="135"/>
      <c r="LMO44" s="135"/>
      <c r="LMP44" s="135"/>
      <c r="LMQ44" s="135"/>
      <c r="LMR44" s="135"/>
      <c r="LMS44" s="135"/>
      <c r="LMT44" s="135"/>
      <c r="LMU44" s="135"/>
      <c r="LMV44" s="135"/>
      <c r="LMW44" s="135"/>
      <c r="LMX44" s="135"/>
      <c r="LMY44" s="135"/>
      <c r="LMZ44" s="135"/>
      <c r="LNA44" s="135"/>
      <c r="LNB44" s="135"/>
      <c r="LNC44" s="135"/>
      <c r="LND44" s="135"/>
      <c r="LNE44" s="135"/>
      <c r="LNF44" s="135"/>
      <c r="LNG44" s="135"/>
      <c r="LNH44" s="135"/>
      <c r="LNI44" s="135"/>
      <c r="LNJ44" s="135"/>
      <c r="LNK44" s="135"/>
      <c r="LNL44" s="135"/>
      <c r="LNM44" s="135"/>
      <c r="LNN44" s="135"/>
      <c r="LNO44" s="135"/>
      <c r="LNP44" s="135"/>
      <c r="LNQ44" s="135"/>
      <c r="LNR44" s="135"/>
      <c r="LNS44" s="135"/>
      <c r="LNT44" s="135"/>
      <c r="LNU44" s="135"/>
      <c r="LNV44" s="135"/>
      <c r="LNW44" s="135"/>
      <c r="LNX44" s="135"/>
      <c r="LNY44" s="135"/>
      <c r="LNZ44" s="135"/>
      <c r="LOA44" s="135"/>
      <c r="LOB44" s="135"/>
      <c r="LOC44" s="135"/>
      <c r="LOD44" s="135"/>
      <c r="LOE44" s="135"/>
      <c r="LOF44" s="135"/>
      <c r="LOG44" s="135"/>
      <c r="LOH44" s="135"/>
      <c r="LOI44" s="135"/>
      <c r="LOJ44" s="135"/>
      <c r="LOK44" s="135"/>
      <c r="LOL44" s="135"/>
      <c r="LOM44" s="135"/>
      <c r="LON44" s="135"/>
      <c r="LOO44" s="135"/>
      <c r="LOP44" s="135"/>
      <c r="LOQ44" s="135"/>
      <c r="LOR44" s="135"/>
      <c r="LOS44" s="135"/>
      <c r="LOT44" s="135"/>
      <c r="LOU44" s="135"/>
      <c r="LOV44" s="135"/>
      <c r="LOW44" s="135"/>
      <c r="LOX44" s="135"/>
      <c r="LOY44" s="135"/>
      <c r="LOZ44" s="135"/>
      <c r="LPA44" s="135"/>
      <c r="LPB44" s="135"/>
      <c r="LPC44" s="135"/>
      <c r="LPD44" s="135"/>
      <c r="LPE44" s="135"/>
      <c r="LPF44" s="135"/>
      <c r="LPG44" s="135"/>
      <c r="LPH44" s="135"/>
      <c r="LPI44" s="135"/>
      <c r="LPJ44" s="135"/>
      <c r="LPK44" s="135"/>
      <c r="LPL44" s="135"/>
      <c r="LPM44" s="135"/>
      <c r="LPN44" s="135"/>
      <c r="LPO44" s="135"/>
      <c r="LPP44" s="135"/>
      <c r="LPQ44" s="135"/>
      <c r="LPR44" s="135"/>
      <c r="LPS44" s="135"/>
      <c r="LPT44" s="135"/>
      <c r="LPU44" s="135"/>
      <c r="LPV44" s="135"/>
      <c r="LPW44" s="135"/>
      <c r="LPX44" s="135"/>
      <c r="LPY44" s="135"/>
      <c r="LPZ44" s="135"/>
      <c r="LQA44" s="135"/>
      <c r="LQB44" s="135"/>
      <c r="LQC44" s="135"/>
      <c r="LQD44" s="135"/>
      <c r="LQE44" s="135"/>
      <c r="LQF44" s="135"/>
      <c r="LQG44" s="135"/>
      <c r="LQH44" s="135"/>
      <c r="LQI44" s="135"/>
      <c r="LQJ44" s="135"/>
      <c r="LQK44" s="135"/>
      <c r="LQL44" s="135"/>
      <c r="LQM44" s="135"/>
      <c r="LQN44" s="135"/>
      <c r="LQO44" s="135"/>
      <c r="LQP44" s="135"/>
      <c r="LQQ44" s="135"/>
      <c r="LQR44" s="135"/>
      <c r="LQS44" s="135"/>
      <c r="LQT44" s="135"/>
      <c r="LQU44" s="135"/>
      <c r="LQV44" s="135"/>
      <c r="LQW44" s="135"/>
      <c r="LQX44" s="135"/>
      <c r="LQY44" s="135"/>
      <c r="LQZ44" s="135"/>
      <c r="LRA44" s="135"/>
      <c r="LRB44" s="135"/>
      <c r="LRC44" s="135"/>
      <c r="LRD44" s="135"/>
      <c r="LRE44" s="135"/>
      <c r="LRF44" s="135"/>
      <c r="LRG44" s="135"/>
      <c r="LRH44" s="135"/>
      <c r="LRI44" s="135"/>
      <c r="LRJ44" s="135"/>
      <c r="LRK44" s="135"/>
      <c r="LRL44" s="135"/>
      <c r="LRM44" s="135"/>
      <c r="LRN44" s="135"/>
      <c r="LRO44" s="135"/>
      <c r="LRP44" s="135"/>
      <c r="LRQ44" s="135"/>
      <c r="LRR44" s="135"/>
      <c r="LRS44" s="135"/>
      <c r="LRT44" s="135"/>
      <c r="LRU44" s="135"/>
      <c r="LRV44" s="135"/>
      <c r="LRW44" s="135"/>
      <c r="LRX44" s="135"/>
      <c r="LRY44" s="135"/>
      <c r="LRZ44" s="135"/>
      <c r="LSA44" s="135"/>
      <c r="LSB44" s="135"/>
      <c r="LSC44" s="135"/>
      <c r="LSD44" s="135"/>
      <c r="LSE44" s="135"/>
      <c r="LSF44" s="135"/>
      <c r="LSG44" s="135"/>
      <c r="LSH44" s="135"/>
      <c r="LSI44" s="135"/>
      <c r="LSJ44" s="135"/>
      <c r="LSK44" s="135"/>
      <c r="LSL44" s="135"/>
      <c r="LSM44" s="135"/>
      <c r="LSN44" s="135"/>
      <c r="LSO44" s="135"/>
      <c r="LSP44" s="135"/>
      <c r="LSQ44" s="135"/>
      <c r="LSR44" s="135"/>
      <c r="LSS44" s="135"/>
      <c r="LST44" s="135"/>
      <c r="LSU44" s="135"/>
      <c r="LSV44" s="135"/>
      <c r="LSW44" s="135"/>
      <c r="LSX44" s="135"/>
      <c r="LSY44" s="135"/>
      <c r="LSZ44" s="135"/>
      <c r="LTA44" s="135"/>
      <c r="LTB44" s="135"/>
      <c r="LTC44" s="135"/>
      <c r="LTD44" s="135"/>
      <c r="LTE44" s="135"/>
      <c r="LTF44" s="135"/>
      <c r="LTG44" s="135"/>
      <c r="LTH44" s="135"/>
      <c r="LTI44" s="135"/>
      <c r="LTJ44" s="135"/>
      <c r="LTK44" s="135"/>
      <c r="LTL44" s="135"/>
      <c r="LTM44" s="135"/>
      <c r="LTN44" s="135"/>
      <c r="LTO44" s="135"/>
      <c r="LTP44" s="135"/>
      <c r="LTQ44" s="135"/>
      <c r="LTR44" s="135"/>
      <c r="LTS44" s="135"/>
      <c r="LTT44" s="135"/>
      <c r="LTU44" s="135"/>
      <c r="LTV44" s="135"/>
      <c r="LTW44" s="135"/>
      <c r="LTX44" s="135"/>
      <c r="LTY44" s="135"/>
      <c r="LTZ44" s="135"/>
      <c r="LUA44" s="135"/>
      <c r="LUB44" s="135"/>
      <c r="LUC44" s="135"/>
      <c r="LUD44" s="135"/>
      <c r="LUE44" s="135"/>
      <c r="LUF44" s="135"/>
      <c r="LUG44" s="135"/>
      <c r="LUH44" s="135"/>
      <c r="LUI44" s="135"/>
      <c r="LUJ44" s="135"/>
      <c r="LUK44" s="135"/>
      <c r="LUL44" s="135"/>
      <c r="LUM44" s="135"/>
      <c r="LUN44" s="135"/>
      <c r="LUO44" s="135"/>
      <c r="LUP44" s="135"/>
      <c r="LUQ44" s="135"/>
      <c r="LUR44" s="135"/>
      <c r="LUS44" s="135"/>
      <c r="LUT44" s="135"/>
      <c r="LUU44" s="135"/>
      <c r="LUV44" s="135"/>
      <c r="LUW44" s="135"/>
      <c r="LUX44" s="135"/>
      <c r="LUY44" s="135"/>
      <c r="LUZ44" s="135"/>
      <c r="LVA44" s="135"/>
      <c r="LVB44" s="135"/>
      <c r="LVC44" s="135"/>
      <c r="LVD44" s="135"/>
      <c r="LVE44" s="135"/>
      <c r="LVF44" s="135"/>
      <c r="LVG44" s="135"/>
      <c r="LVH44" s="135"/>
      <c r="LVI44" s="135"/>
      <c r="LVJ44" s="135"/>
      <c r="LVK44" s="135"/>
      <c r="LVL44" s="135"/>
      <c r="LVM44" s="135"/>
      <c r="LVN44" s="135"/>
      <c r="LVO44" s="135"/>
      <c r="LVP44" s="135"/>
      <c r="LVQ44" s="135"/>
      <c r="LVR44" s="135"/>
      <c r="LVS44" s="135"/>
      <c r="LVT44" s="135"/>
      <c r="LVU44" s="135"/>
      <c r="LVV44" s="135"/>
      <c r="LVW44" s="135"/>
      <c r="LVX44" s="135"/>
      <c r="LVY44" s="135"/>
      <c r="LVZ44" s="135"/>
      <c r="LWA44" s="135"/>
      <c r="LWB44" s="135"/>
      <c r="LWC44" s="135"/>
      <c r="LWD44" s="135"/>
      <c r="LWE44" s="135"/>
      <c r="LWF44" s="135"/>
      <c r="LWG44" s="135"/>
      <c r="LWH44" s="135"/>
      <c r="LWI44" s="135"/>
      <c r="LWJ44" s="135"/>
      <c r="LWK44" s="135"/>
      <c r="LWL44" s="135"/>
      <c r="LWM44" s="135"/>
      <c r="LWN44" s="135"/>
      <c r="LWO44" s="135"/>
      <c r="LWP44" s="135"/>
      <c r="LWQ44" s="135"/>
      <c r="LWR44" s="135"/>
      <c r="LWS44" s="135"/>
      <c r="LWT44" s="135"/>
      <c r="LWU44" s="135"/>
      <c r="LWV44" s="135"/>
      <c r="LWW44" s="135"/>
      <c r="LWX44" s="135"/>
      <c r="LWY44" s="135"/>
      <c r="LWZ44" s="135"/>
      <c r="LXA44" s="135"/>
      <c r="LXB44" s="135"/>
      <c r="LXC44" s="135"/>
      <c r="LXD44" s="135"/>
      <c r="LXE44" s="135"/>
      <c r="LXF44" s="135"/>
      <c r="LXG44" s="135"/>
      <c r="LXH44" s="135"/>
      <c r="LXI44" s="135"/>
      <c r="LXJ44" s="135"/>
      <c r="LXK44" s="135"/>
      <c r="LXL44" s="135"/>
      <c r="LXM44" s="135"/>
      <c r="LXN44" s="135"/>
      <c r="LXO44" s="135"/>
      <c r="LXP44" s="135"/>
      <c r="LXQ44" s="135"/>
      <c r="LXR44" s="135"/>
      <c r="LXS44" s="135"/>
      <c r="LXT44" s="135"/>
      <c r="LXU44" s="135"/>
      <c r="LXV44" s="135"/>
      <c r="LXW44" s="135"/>
      <c r="LXX44" s="135"/>
      <c r="LXY44" s="135"/>
      <c r="LXZ44" s="135"/>
      <c r="LYA44" s="135"/>
      <c r="LYB44" s="135"/>
      <c r="LYC44" s="135"/>
      <c r="LYD44" s="135"/>
      <c r="LYE44" s="135"/>
      <c r="LYF44" s="135"/>
      <c r="LYG44" s="135"/>
      <c r="LYH44" s="135"/>
      <c r="LYI44" s="135"/>
      <c r="LYJ44" s="135"/>
      <c r="LYK44" s="135"/>
      <c r="LYL44" s="135"/>
      <c r="LYM44" s="135"/>
      <c r="LYN44" s="135"/>
      <c r="LYO44" s="135"/>
      <c r="LYP44" s="135"/>
      <c r="LYQ44" s="135"/>
      <c r="LYR44" s="135"/>
      <c r="LYS44" s="135"/>
      <c r="LYT44" s="135"/>
      <c r="LYU44" s="135"/>
      <c r="LYV44" s="135"/>
      <c r="LYW44" s="135"/>
      <c r="LYX44" s="135"/>
      <c r="LYY44" s="135"/>
      <c r="LYZ44" s="135"/>
      <c r="LZA44" s="135"/>
      <c r="LZB44" s="135"/>
      <c r="LZC44" s="135"/>
      <c r="LZD44" s="135"/>
      <c r="LZE44" s="135"/>
      <c r="LZF44" s="135"/>
      <c r="LZG44" s="135"/>
      <c r="LZH44" s="135"/>
      <c r="LZI44" s="135"/>
      <c r="LZJ44" s="135"/>
      <c r="LZK44" s="135"/>
      <c r="LZL44" s="135"/>
      <c r="LZM44" s="135"/>
      <c r="LZN44" s="135"/>
      <c r="LZO44" s="135"/>
      <c r="LZP44" s="135"/>
      <c r="LZQ44" s="135"/>
      <c r="LZR44" s="135"/>
      <c r="LZS44" s="135"/>
      <c r="LZT44" s="135"/>
      <c r="LZU44" s="135"/>
      <c r="LZV44" s="135"/>
      <c r="LZW44" s="135"/>
      <c r="LZX44" s="135"/>
      <c r="LZY44" s="135"/>
      <c r="LZZ44" s="135"/>
      <c r="MAA44" s="135"/>
      <c r="MAB44" s="135"/>
      <c r="MAC44" s="135"/>
      <c r="MAD44" s="135"/>
      <c r="MAE44" s="135"/>
      <c r="MAF44" s="135"/>
      <c r="MAG44" s="135"/>
      <c r="MAH44" s="135"/>
      <c r="MAI44" s="135"/>
      <c r="MAJ44" s="135"/>
      <c r="MAK44" s="135"/>
      <c r="MAL44" s="135"/>
      <c r="MAM44" s="135"/>
      <c r="MAN44" s="135"/>
      <c r="MAO44" s="135"/>
      <c r="MAP44" s="135"/>
      <c r="MAQ44" s="135"/>
      <c r="MAR44" s="135"/>
      <c r="MAS44" s="135"/>
      <c r="MAT44" s="135"/>
      <c r="MAU44" s="135"/>
      <c r="MAV44" s="135"/>
      <c r="MAW44" s="135"/>
      <c r="MAX44" s="135"/>
      <c r="MAY44" s="135"/>
      <c r="MAZ44" s="135"/>
      <c r="MBA44" s="135"/>
      <c r="MBB44" s="135"/>
      <c r="MBC44" s="135"/>
      <c r="MBD44" s="135"/>
      <c r="MBE44" s="135"/>
      <c r="MBF44" s="135"/>
      <c r="MBG44" s="135"/>
      <c r="MBH44" s="135"/>
      <c r="MBI44" s="135"/>
      <c r="MBJ44" s="135"/>
      <c r="MBK44" s="135"/>
      <c r="MBL44" s="135"/>
      <c r="MBM44" s="135"/>
      <c r="MBN44" s="135"/>
      <c r="MBO44" s="135"/>
      <c r="MBP44" s="135"/>
      <c r="MBQ44" s="135"/>
      <c r="MBR44" s="135"/>
      <c r="MBS44" s="135"/>
      <c r="MBT44" s="135"/>
      <c r="MBU44" s="135"/>
      <c r="MBV44" s="135"/>
      <c r="MBW44" s="135"/>
      <c r="MBX44" s="135"/>
      <c r="MBY44" s="135"/>
      <c r="MBZ44" s="135"/>
      <c r="MCA44" s="135"/>
      <c r="MCB44" s="135"/>
      <c r="MCC44" s="135"/>
      <c r="MCD44" s="135"/>
      <c r="MCE44" s="135"/>
      <c r="MCF44" s="135"/>
      <c r="MCG44" s="135"/>
      <c r="MCH44" s="135"/>
      <c r="MCI44" s="135"/>
      <c r="MCJ44" s="135"/>
      <c r="MCK44" s="135"/>
      <c r="MCL44" s="135"/>
      <c r="MCM44" s="135"/>
      <c r="MCN44" s="135"/>
      <c r="MCO44" s="135"/>
      <c r="MCP44" s="135"/>
      <c r="MCQ44" s="135"/>
      <c r="MCR44" s="135"/>
      <c r="MCS44" s="135"/>
      <c r="MCT44" s="135"/>
      <c r="MCU44" s="135"/>
      <c r="MCV44" s="135"/>
      <c r="MCW44" s="135"/>
      <c r="MCX44" s="135"/>
      <c r="MCY44" s="135"/>
      <c r="MCZ44" s="135"/>
      <c r="MDA44" s="135"/>
      <c r="MDB44" s="135"/>
      <c r="MDC44" s="135"/>
      <c r="MDD44" s="135"/>
      <c r="MDE44" s="135"/>
      <c r="MDF44" s="135"/>
      <c r="MDG44" s="135"/>
      <c r="MDH44" s="135"/>
      <c r="MDI44" s="135"/>
      <c r="MDJ44" s="135"/>
      <c r="MDK44" s="135"/>
      <c r="MDL44" s="135"/>
      <c r="MDM44" s="135"/>
      <c r="MDN44" s="135"/>
      <c r="MDO44" s="135"/>
      <c r="MDP44" s="135"/>
      <c r="MDQ44" s="135"/>
      <c r="MDR44" s="135"/>
      <c r="MDS44" s="135"/>
      <c r="MDT44" s="135"/>
      <c r="MDU44" s="135"/>
      <c r="MDV44" s="135"/>
      <c r="MDW44" s="135"/>
      <c r="MDX44" s="135"/>
      <c r="MDY44" s="135"/>
      <c r="MDZ44" s="135"/>
      <c r="MEA44" s="135"/>
      <c r="MEB44" s="135"/>
      <c r="MEC44" s="135"/>
      <c r="MED44" s="135"/>
      <c r="MEE44" s="135"/>
      <c r="MEF44" s="135"/>
      <c r="MEG44" s="135"/>
      <c r="MEH44" s="135"/>
      <c r="MEI44" s="135"/>
      <c r="MEJ44" s="135"/>
      <c r="MEK44" s="135"/>
      <c r="MEL44" s="135"/>
      <c r="MEM44" s="135"/>
      <c r="MEN44" s="135"/>
      <c r="MEO44" s="135"/>
      <c r="MEP44" s="135"/>
      <c r="MEQ44" s="135"/>
      <c r="MER44" s="135"/>
      <c r="MES44" s="135"/>
      <c r="MET44" s="135"/>
      <c r="MEU44" s="135"/>
      <c r="MEV44" s="135"/>
      <c r="MEW44" s="135"/>
      <c r="MEX44" s="135"/>
      <c r="MEY44" s="135"/>
      <c r="MEZ44" s="135"/>
      <c r="MFA44" s="135"/>
      <c r="MFB44" s="135"/>
      <c r="MFC44" s="135"/>
      <c r="MFD44" s="135"/>
      <c r="MFE44" s="135"/>
      <c r="MFF44" s="135"/>
      <c r="MFG44" s="135"/>
      <c r="MFH44" s="135"/>
      <c r="MFI44" s="135"/>
      <c r="MFJ44" s="135"/>
      <c r="MFK44" s="135"/>
      <c r="MFL44" s="135"/>
      <c r="MFM44" s="135"/>
      <c r="MFN44" s="135"/>
      <c r="MFO44" s="135"/>
      <c r="MFP44" s="135"/>
      <c r="MFQ44" s="135"/>
      <c r="MFR44" s="135"/>
      <c r="MFS44" s="135"/>
      <c r="MFT44" s="135"/>
      <c r="MFU44" s="135"/>
      <c r="MFV44" s="135"/>
      <c r="MFW44" s="135"/>
      <c r="MFX44" s="135"/>
      <c r="MFY44" s="135"/>
      <c r="MFZ44" s="135"/>
      <c r="MGA44" s="135"/>
      <c r="MGB44" s="135"/>
      <c r="MGC44" s="135"/>
      <c r="MGD44" s="135"/>
      <c r="MGE44" s="135"/>
      <c r="MGF44" s="135"/>
      <c r="MGG44" s="135"/>
      <c r="MGH44" s="135"/>
      <c r="MGI44" s="135"/>
      <c r="MGJ44" s="135"/>
      <c r="MGK44" s="135"/>
      <c r="MGL44" s="135"/>
      <c r="MGM44" s="135"/>
      <c r="MGN44" s="135"/>
      <c r="MGO44" s="135"/>
      <c r="MGP44" s="135"/>
      <c r="MGQ44" s="135"/>
      <c r="MGR44" s="135"/>
      <c r="MGS44" s="135"/>
      <c r="MGT44" s="135"/>
      <c r="MGU44" s="135"/>
      <c r="MGV44" s="135"/>
      <c r="MGW44" s="135"/>
      <c r="MGX44" s="135"/>
      <c r="MGY44" s="135"/>
      <c r="MGZ44" s="135"/>
      <c r="MHA44" s="135"/>
      <c r="MHB44" s="135"/>
      <c r="MHC44" s="135"/>
      <c r="MHD44" s="135"/>
      <c r="MHE44" s="135"/>
      <c r="MHF44" s="135"/>
      <c r="MHG44" s="135"/>
      <c r="MHH44" s="135"/>
      <c r="MHI44" s="135"/>
      <c r="MHJ44" s="135"/>
      <c r="MHK44" s="135"/>
      <c r="MHL44" s="135"/>
      <c r="MHM44" s="135"/>
      <c r="MHN44" s="135"/>
      <c r="MHO44" s="135"/>
      <c r="MHP44" s="135"/>
      <c r="MHQ44" s="135"/>
      <c r="MHR44" s="135"/>
      <c r="MHS44" s="135"/>
      <c r="MHT44" s="135"/>
      <c r="MHU44" s="135"/>
      <c r="MHV44" s="135"/>
      <c r="MHW44" s="135"/>
      <c r="MHX44" s="135"/>
      <c r="MHY44" s="135"/>
      <c r="MHZ44" s="135"/>
      <c r="MIA44" s="135"/>
      <c r="MIB44" s="135"/>
      <c r="MIC44" s="135"/>
      <c r="MID44" s="135"/>
      <c r="MIE44" s="135"/>
      <c r="MIF44" s="135"/>
      <c r="MIG44" s="135"/>
      <c r="MIH44" s="135"/>
      <c r="MII44" s="135"/>
      <c r="MIJ44" s="135"/>
      <c r="MIK44" s="135"/>
      <c r="MIL44" s="135"/>
      <c r="MIM44" s="135"/>
      <c r="MIN44" s="135"/>
      <c r="MIO44" s="135"/>
      <c r="MIP44" s="135"/>
      <c r="MIQ44" s="135"/>
      <c r="MIR44" s="135"/>
      <c r="MIS44" s="135"/>
      <c r="MIT44" s="135"/>
      <c r="MIU44" s="135"/>
      <c r="MIV44" s="135"/>
      <c r="MIW44" s="135"/>
      <c r="MIX44" s="135"/>
      <c r="MIY44" s="135"/>
      <c r="MIZ44" s="135"/>
      <c r="MJA44" s="135"/>
      <c r="MJB44" s="135"/>
      <c r="MJC44" s="135"/>
      <c r="MJD44" s="135"/>
      <c r="MJE44" s="135"/>
      <c r="MJF44" s="135"/>
      <c r="MJG44" s="135"/>
      <c r="MJH44" s="135"/>
      <c r="MJI44" s="135"/>
      <c r="MJJ44" s="135"/>
      <c r="MJK44" s="135"/>
      <c r="MJL44" s="135"/>
      <c r="MJM44" s="135"/>
      <c r="MJN44" s="135"/>
      <c r="MJO44" s="135"/>
      <c r="MJP44" s="135"/>
      <c r="MJQ44" s="135"/>
      <c r="MJR44" s="135"/>
      <c r="MJS44" s="135"/>
      <c r="MJT44" s="135"/>
      <c r="MJU44" s="135"/>
      <c r="MJV44" s="135"/>
      <c r="MJW44" s="135"/>
      <c r="MJX44" s="135"/>
      <c r="MJY44" s="135"/>
      <c r="MJZ44" s="135"/>
      <c r="MKA44" s="135"/>
      <c r="MKB44" s="135"/>
      <c r="MKC44" s="135"/>
      <c r="MKD44" s="135"/>
      <c r="MKE44" s="135"/>
      <c r="MKF44" s="135"/>
      <c r="MKG44" s="135"/>
      <c r="MKH44" s="135"/>
      <c r="MKI44" s="135"/>
      <c r="MKJ44" s="135"/>
      <c r="MKK44" s="135"/>
      <c r="MKL44" s="135"/>
      <c r="MKM44" s="135"/>
      <c r="MKN44" s="135"/>
      <c r="MKO44" s="135"/>
      <c r="MKP44" s="135"/>
      <c r="MKQ44" s="135"/>
      <c r="MKR44" s="135"/>
      <c r="MKS44" s="135"/>
      <c r="MKT44" s="135"/>
      <c r="MKU44" s="135"/>
      <c r="MKV44" s="135"/>
      <c r="MKW44" s="135"/>
      <c r="MKX44" s="135"/>
      <c r="MKY44" s="135"/>
      <c r="MKZ44" s="135"/>
      <c r="MLA44" s="135"/>
      <c r="MLB44" s="135"/>
      <c r="MLC44" s="135"/>
      <c r="MLD44" s="135"/>
      <c r="MLE44" s="135"/>
      <c r="MLF44" s="135"/>
      <c r="MLG44" s="135"/>
      <c r="MLH44" s="135"/>
      <c r="MLI44" s="135"/>
      <c r="MLJ44" s="135"/>
      <c r="MLK44" s="135"/>
      <c r="MLL44" s="135"/>
      <c r="MLM44" s="135"/>
      <c r="MLN44" s="135"/>
      <c r="MLO44" s="135"/>
      <c r="MLP44" s="135"/>
      <c r="MLQ44" s="135"/>
      <c r="MLR44" s="135"/>
      <c r="MLS44" s="135"/>
      <c r="MLT44" s="135"/>
      <c r="MLU44" s="135"/>
      <c r="MLV44" s="135"/>
      <c r="MLW44" s="135"/>
      <c r="MLX44" s="135"/>
      <c r="MLY44" s="135"/>
      <c r="MLZ44" s="135"/>
      <c r="MMA44" s="135"/>
      <c r="MMB44" s="135"/>
      <c r="MMC44" s="135"/>
      <c r="MMD44" s="135"/>
      <c r="MME44" s="135"/>
      <c r="MMF44" s="135"/>
      <c r="MMG44" s="135"/>
      <c r="MMH44" s="135"/>
      <c r="MMI44" s="135"/>
      <c r="MMJ44" s="135"/>
      <c r="MMK44" s="135"/>
      <c r="MML44" s="135"/>
      <c r="MMM44" s="135"/>
      <c r="MMN44" s="135"/>
      <c r="MMO44" s="135"/>
      <c r="MMP44" s="135"/>
      <c r="MMQ44" s="135"/>
      <c r="MMR44" s="135"/>
      <c r="MMS44" s="135"/>
      <c r="MMT44" s="135"/>
      <c r="MMU44" s="135"/>
      <c r="MMV44" s="135"/>
      <c r="MMW44" s="135"/>
      <c r="MMX44" s="135"/>
      <c r="MMY44" s="135"/>
      <c r="MMZ44" s="135"/>
      <c r="MNA44" s="135"/>
      <c r="MNB44" s="135"/>
      <c r="MNC44" s="135"/>
      <c r="MND44" s="135"/>
      <c r="MNE44" s="135"/>
      <c r="MNF44" s="135"/>
      <c r="MNG44" s="135"/>
      <c r="MNH44" s="135"/>
      <c r="MNI44" s="135"/>
      <c r="MNJ44" s="135"/>
      <c r="MNK44" s="135"/>
      <c r="MNL44" s="135"/>
      <c r="MNM44" s="135"/>
      <c r="MNN44" s="135"/>
      <c r="MNO44" s="135"/>
      <c r="MNP44" s="135"/>
      <c r="MNQ44" s="135"/>
      <c r="MNR44" s="135"/>
      <c r="MNS44" s="135"/>
      <c r="MNT44" s="135"/>
      <c r="MNU44" s="135"/>
      <c r="MNV44" s="135"/>
      <c r="MNW44" s="135"/>
      <c r="MNX44" s="135"/>
      <c r="MNY44" s="135"/>
      <c r="MNZ44" s="135"/>
      <c r="MOA44" s="135"/>
      <c r="MOB44" s="135"/>
      <c r="MOC44" s="135"/>
      <c r="MOD44" s="135"/>
      <c r="MOE44" s="135"/>
      <c r="MOF44" s="135"/>
      <c r="MOG44" s="135"/>
      <c r="MOH44" s="135"/>
      <c r="MOI44" s="135"/>
      <c r="MOJ44" s="135"/>
      <c r="MOK44" s="135"/>
      <c r="MOL44" s="135"/>
      <c r="MOM44" s="135"/>
      <c r="MON44" s="135"/>
      <c r="MOO44" s="135"/>
      <c r="MOP44" s="135"/>
      <c r="MOQ44" s="135"/>
      <c r="MOR44" s="135"/>
      <c r="MOS44" s="135"/>
      <c r="MOT44" s="135"/>
      <c r="MOU44" s="135"/>
      <c r="MOV44" s="135"/>
      <c r="MOW44" s="135"/>
      <c r="MOX44" s="135"/>
      <c r="MOY44" s="135"/>
      <c r="MOZ44" s="135"/>
      <c r="MPA44" s="135"/>
      <c r="MPB44" s="135"/>
      <c r="MPC44" s="135"/>
      <c r="MPD44" s="135"/>
      <c r="MPE44" s="135"/>
      <c r="MPF44" s="135"/>
      <c r="MPG44" s="135"/>
      <c r="MPH44" s="135"/>
      <c r="MPI44" s="135"/>
      <c r="MPJ44" s="135"/>
      <c r="MPK44" s="135"/>
      <c r="MPL44" s="135"/>
      <c r="MPM44" s="135"/>
      <c r="MPN44" s="135"/>
      <c r="MPO44" s="135"/>
      <c r="MPP44" s="135"/>
      <c r="MPQ44" s="135"/>
      <c r="MPR44" s="135"/>
      <c r="MPS44" s="135"/>
      <c r="MPT44" s="135"/>
      <c r="MPU44" s="135"/>
      <c r="MPV44" s="135"/>
      <c r="MPW44" s="135"/>
      <c r="MPX44" s="135"/>
      <c r="MPY44" s="135"/>
      <c r="MPZ44" s="135"/>
      <c r="MQA44" s="135"/>
      <c r="MQB44" s="135"/>
      <c r="MQC44" s="135"/>
      <c r="MQD44" s="135"/>
      <c r="MQE44" s="135"/>
      <c r="MQF44" s="135"/>
      <c r="MQG44" s="135"/>
      <c r="MQH44" s="135"/>
      <c r="MQI44" s="135"/>
      <c r="MQJ44" s="135"/>
      <c r="MQK44" s="135"/>
      <c r="MQL44" s="135"/>
      <c r="MQM44" s="135"/>
      <c r="MQN44" s="135"/>
      <c r="MQO44" s="135"/>
      <c r="MQP44" s="135"/>
      <c r="MQQ44" s="135"/>
      <c r="MQR44" s="135"/>
      <c r="MQS44" s="135"/>
      <c r="MQT44" s="135"/>
      <c r="MQU44" s="135"/>
      <c r="MQV44" s="135"/>
      <c r="MQW44" s="135"/>
      <c r="MQX44" s="135"/>
      <c r="MQY44" s="135"/>
      <c r="MQZ44" s="135"/>
      <c r="MRA44" s="135"/>
      <c r="MRB44" s="135"/>
      <c r="MRC44" s="135"/>
      <c r="MRD44" s="135"/>
      <c r="MRE44" s="135"/>
      <c r="MRF44" s="135"/>
      <c r="MRG44" s="135"/>
      <c r="MRH44" s="135"/>
      <c r="MRI44" s="135"/>
      <c r="MRJ44" s="135"/>
      <c r="MRK44" s="135"/>
      <c r="MRL44" s="135"/>
      <c r="MRM44" s="135"/>
      <c r="MRN44" s="135"/>
      <c r="MRO44" s="135"/>
      <c r="MRP44" s="135"/>
      <c r="MRQ44" s="135"/>
      <c r="MRR44" s="135"/>
      <c r="MRS44" s="135"/>
      <c r="MRT44" s="135"/>
      <c r="MRU44" s="135"/>
      <c r="MRV44" s="135"/>
      <c r="MRW44" s="135"/>
      <c r="MRX44" s="135"/>
      <c r="MRY44" s="135"/>
      <c r="MRZ44" s="135"/>
      <c r="MSA44" s="135"/>
      <c r="MSB44" s="135"/>
      <c r="MSC44" s="135"/>
      <c r="MSD44" s="135"/>
      <c r="MSE44" s="135"/>
      <c r="MSF44" s="135"/>
      <c r="MSG44" s="135"/>
      <c r="MSH44" s="135"/>
      <c r="MSI44" s="135"/>
      <c r="MSJ44" s="135"/>
      <c r="MSK44" s="135"/>
      <c r="MSL44" s="135"/>
      <c r="MSM44" s="135"/>
      <c r="MSN44" s="135"/>
      <c r="MSO44" s="135"/>
      <c r="MSP44" s="135"/>
      <c r="MSQ44" s="135"/>
      <c r="MSR44" s="135"/>
      <c r="MSS44" s="135"/>
      <c r="MST44" s="135"/>
      <c r="MSU44" s="135"/>
      <c r="MSV44" s="135"/>
      <c r="MSW44" s="135"/>
      <c r="MSX44" s="135"/>
      <c r="MSY44" s="135"/>
      <c r="MSZ44" s="135"/>
      <c r="MTA44" s="135"/>
      <c r="MTB44" s="135"/>
      <c r="MTC44" s="135"/>
      <c r="MTD44" s="135"/>
      <c r="MTE44" s="135"/>
      <c r="MTF44" s="135"/>
      <c r="MTG44" s="135"/>
      <c r="MTH44" s="135"/>
      <c r="MTI44" s="135"/>
      <c r="MTJ44" s="135"/>
      <c r="MTK44" s="135"/>
      <c r="MTL44" s="135"/>
      <c r="MTM44" s="135"/>
      <c r="MTN44" s="135"/>
      <c r="MTO44" s="135"/>
      <c r="MTP44" s="135"/>
      <c r="MTQ44" s="135"/>
      <c r="MTR44" s="135"/>
      <c r="MTS44" s="135"/>
      <c r="MTT44" s="135"/>
      <c r="MTU44" s="135"/>
      <c r="MTV44" s="135"/>
      <c r="MTW44" s="135"/>
      <c r="MTX44" s="135"/>
      <c r="MTY44" s="135"/>
      <c r="MTZ44" s="135"/>
      <c r="MUA44" s="135"/>
      <c r="MUB44" s="135"/>
      <c r="MUC44" s="135"/>
      <c r="MUD44" s="135"/>
      <c r="MUE44" s="135"/>
      <c r="MUF44" s="135"/>
      <c r="MUG44" s="135"/>
      <c r="MUH44" s="135"/>
      <c r="MUI44" s="135"/>
      <c r="MUJ44" s="135"/>
      <c r="MUK44" s="135"/>
      <c r="MUL44" s="135"/>
      <c r="MUM44" s="135"/>
      <c r="MUN44" s="135"/>
      <c r="MUO44" s="135"/>
      <c r="MUP44" s="135"/>
      <c r="MUQ44" s="135"/>
      <c r="MUR44" s="135"/>
      <c r="MUS44" s="135"/>
      <c r="MUT44" s="135"/>
      <c r="MUU44" s="135"/>
      <c r="MUV44" s="135"/>
      <c r="MUW44" s="135"/>
      <c r="MUX44" s="135"/>
      <c r="MUY44" s="135"/>
      <c r="MUZ44" s="135"/>
      <c r="MVA44" s="135"/>
      <c r="MVB44" s="135"/>
      <c r="MVC44" s="135"/>
      <c r="MVD44" s="135"/>
      <c r="MVE44" s="135"/>
      <c r="MVF44" s="135"/>
      <c r="MVG44" s="135"/>
      <c r="MVH44" s="135"/>
      <c r="MVI44" s="135"/>
      <c r="MVJ44" s="135"/>
      <c r="MVK44" s="135"/>
      <c r="MVL44" s="135"/>
      <c r="MVM44" s="135"/>
      <c r="MVN44" s="135"/>
      <c r="MVO44" s="135"/>
      <c r="MVP44" s="135"/>
      <c r="MVQ44" s="135"/>
      <c r="MVR44" s="135"/>
      <c r="MVS44" s="135"/>
      <c r="MVT44" s="135"/>
      <c r="MVU44" s="135"/>
      <c r="MVV44" s="135"/>
      <c r="MVW44" s="135"/>
      <c r="MVX44" s="135"/>
      <c r="MVY44" s="135"/>
      <c r="MVZ44" s="135"/>
      <c r="MWA44" s="135"/>
      <c r="MWB44" s="135"/>
      <c r="MWC44" s="135"/>
      <c r="MWD44" s="135"/>
      <c r="MWE44" s="135"/>
      <c r="MWF44" s="135"/>
      <c r="MWG44" s="135"/>
      <c r="MWH44" s="135"/>
      <c r="MWI44" s="135"/>
      <c r="MWJ44" s="135"/>
      <c r="MWK44" s="135"/>
      <c r="MWL44" s="135"/>
      <c r="MWM44" s="135"/>
      <c r="MWN44" s="135"/>
      <c r="MWO44" s="135"/>
      <c r="MWP44" s="135"/>
      <c r="MWQ44" s="135"/>
      <c r="MWR44" s="135"/>
      <c r="MWS44" s="135"/>
      <c r="MWT44" s="135"/>
      <c r="MWU44" s="135"/>
      <c r="MWV44" s="135"/>
      <c r="MWW44" s="135"/>
      <c r="MWX44" s="135"/>
      <c r="MWY44" s="135"/>
      <c r="MWZ44" s="135"/>
      <c r="MXA44" s="135"/>
      <c r="MXB44" s="135"/>
      <c r="MXC44" s="135"/>
      <c r="MXD44" s="135"/>
      <c r="MXE44" s="135"/>
      <c r="MXF44" s="135"/>
      <c r="MXG44" s="135"/>
      <c r="MXH44" s="135"/>
      <c r="MXI44" s="135"/>
      <c r="MXJ44" s="135"/>
      <c r="MXK44" s="135"/>
      <c r="MXL44" s="135"/>
      <c r="MXM44" s="135"/>
      <c r="MXN44" s="135"/>
      <c r="MXO44" s="135"/>
      <c r="MXP44" s="135"/>
      <c r="MXQ44" s="135"/>
      <c r="MXR44" s="135"/>
      <c r="MXS44" s="135"/>
      <c r="MXT44" s="135"/>
      <c r="MXU44" s="135"/>
      <c r="MXV44" s="135"/>
      <c r="MXW44" s="135"/>
      <c r="MXX44" s="135"/>
      <c r="MXY44" s="135"/>
      <c r="MXZ44" s="135"/>
      <c r="MYA44" s="135"/>
      <c r="MYB44" s="135"/>
      <c r="MYC44" s="135"/>
      <c r="MYD44" s="135"/>
      <c r="MYE44" s="135"/>
      <c r="MYF44" s="135"/>
      <c r="MYG44" s="135"/>
      <c r="MYH44" s="135"/>
      <c r="MYI44" s="135"/>
      <c r="MYJ44" s="135"/>
      <c r="MYK44" s="135"/>
      <c r="MYL44" s="135"/>
      <c r="MYM44" s="135"/>
      <c r="MYN44" s="135"/>
      <c r="MYO44" s="135"/>
      <c r="MYP44" s="135"/>
      <c r="MYQ44" s="135"/>
      <c r="MYR44" s="135"/>
      <c r="MYS44" s="135"/>
      <c r="MYT44" s="135"/>
      <c r="MYU44" s="135"/>
      <c r="MYV44" s="135"/>
      <c r="MYW44" s="135"/>
      <c r="MYX44" s="135"/>
      <c r="MYY44" s="135"/>
      <c r="MYZ44" s="135"/>
      <c r="MZA44" s="135"/>
      <c r="MZB44" s="135"/>
      <c r="MZC44" s="135"/>
      <c r="MZD44" s="135"/>
      <c r="MZE44" s="135"/>
      <c r="MZF44" s="135"/>
      <c r="MZG44" s="135"/>
      <c r="MZH44" s="135"/>
      <c r="MZI44" s="135"/>
      <c r="MZJ44" s="135"/>
      <c r="MZK44" s="135"/>
      <c r="MZL44" s="135"/>
      <c r="MZM44" s="135"/>
      <c r="MZN44" s="135"/>
      <c r="MZO44" s="135"/>
      <c r="MZP44" s="135"/>
      <c r="MZQ44" s="135"/>
      <c r="MZR44" s="135"/>
      <c r="MZS44" s="135"/>
      <c r="MZT44" s="135"/>
      <c r="MZU44" s="135"/>
      <c r="MZV44" s="135"/>
      <c r="MZW44" s="135"/>
      <c r="MZX44" s="135"/>
      <c r="MZY44" s="135"/>
      <c r="MZZ44" s="135"/>
      <c r="NAA44" s="135"/>
      <c r="NAB44" s="135"/>
      <c r="NAC44" s="135"/>
      <c r="NAD44" s="135"/>
      <c r="NAE44" s="135"/>
      <c r="NAF44" s="135"/>
      <c r="NAG44" s="135"/>
      <c r="NAH44" s="135"/>
      <c r="NAI44" s="135"/>
      <c r="NAJ44" s="135"/>
      <c r="NAK44" s="135"/>
      <c r="NAL44" s="135"/>
      <c r="NAM44" s="135"/>
      <c r="NAN44" s="135"/>
      <c r="NAO44" s="135"/>
      <c r="NAP44" s="135"/>
      <c r="NAQ44" s="135"/>
      <c r="NAR44" s="135"/>
      <c r="NAS44" s="135"/>
      <c r="NAT44" s="135"/>
      <c r="NAU44" s="135"/>
      <c r="NAV44" s="135"/>
      <c r="NAW44" s="135"/>
      <c r="NAX44" s="135"/>
      <c r="NAY44" s="135"/>
      <c r="NAZ44" s="135"/>
      <c r="NBA44" s="135"/>
      <c r="NBB44" s="135"/>
      <c r="NBC44" s="135"/>
      <c r="NBD44" s="135"/>
      <c r="NBE44" s="135"/>
      <c r="NBF44" s="135"/>
      <c r="NBG44" s="135"/>
      <c r="NBH44" s="135"/>
      <c r="NBI44" s="135"/>
      <c r="NBJ44" s="135"/>
      <c r="NBK44" s="135"/>
      <c r="NBL44" s="135"/>
      <c r="NBM44" s="135"/>
      <c r="NBN44" s="135"/>
      <c r="NBO44" s="135"/>
      <c r="NBP44" s="135"/>
      <c r="NBQ44" s="135"/>
      <c r="NBR44" s="135"/>
      <c r="NBS44" s="135"/>
      <c r="NBT44" s="135"/>
      <c r="NBU44" s="135"/>
      <c r="NBV44" s="135"/>
      <c r="NBW44" s="135"/>
      <c r="NBX44" s="135"/>
      <c r="NBY44" s="135"/>
      <c r="NBZ44" s="135"/>
      <c r="NCA44" s="135"/>
      <c r="NCB44" s="135"/>
      <c r="NCC44" s="135"/>
      <c r="NCD44" s="135"/>
      <c r="NCE44" s="135"/>
      <c r="NCF44" s="135"/>
      <c r="NCG44" s="135"/>
      <c r="NCH44" s="135"/>
      <c r="NCI44" s="135"/>
      <c r="NCJ44" s="135"/>
      <c r="NCK44" s="135"/>
      <c r="NCL44" s="135"/>
      <c r="NCM44" s="135"/>
      <c r="NCN44" s="135"/>
      <c r="NCO44" s="135"/>
      <c r="NCP44" s="135"/>
      <c r="NCQ44" s="135"/>
      <c r="NCR44" s="135"/>
      <c r="NCS44" s="135"/>
      <c r="NCT44" s="135"/>
      <c r="NCU44" s="135"/>
      <c r="NCV44" s="135"/>
      <c r="NCW44" s="135"/>
      <c r="NCX44" s="135"/>
      <c r="NCY44" s="135"/>
      <c r="NCZ44" s="135"/>
      <c r="NDA44" s="135"/>
      <c r="NDB44" s="135"/>
      <c r="NDC44" s="135"/>
      <c r="NDD44" s="135"/>
      <c r="NDE44" s="135"/>
      <c r="NDF44" s="135"/>
      <c r="NDG44" s="135"/>
      <c r="NDH44" s="135"/>
      <c r="NDI44" s="135"/>
      <c r="NDJ44" s="135"/>
      <c r="NDK44" s="135"/>
      <c r="NDL44" s="135"/>
      <c r="NDM44" s="135"/>
      <c r="NDN44" s="135"/>
      <c r="NDO44" s="135"/>
      <c r="NDP44" s="135"/>
      <c r="NDQ44" s="135"/>
      <c r="NDR44" s="135"/>
      <c r="NDS44" s="135"/>
      <c r="NDT44" s="135"/>
      <c r="NDU44" s="135"/>
      <c r="NDV44" s="135"/>
      <c r="NDW44" s="135"/>
      <c r="NDX44" s="135"/>
      <c r="NDY44" s="135"/>
      <c r="NDZ44" s="135"/>
      <c r="NEA44" s="135"/>
      <c r="NEB44" s="135"/>
      <c r="NEC44" s="135"/>
      <c r="NED44" s="135"/>
      <c r="NEE44" s="135"/>
      <c r="NEF44" s="135"/>
      <c r="NEG44" s="135"/>
      <c r="NEH44" s="135"/>
      <c r="NEI44" s="135"/>
      <c r="NEJ44" s="135"/>
      <c r="NEK44" s="135"/>
      <c r="NEL44" s="135"/>
      <c r="NEM44" s="135"/>
      <c r="NEN44" s="135"/>
      <c r="NEO44" s="135"/>
      <c r="NEP44" s="135"/>
      <c r="NEQ44" s="135"/>
      <c r="NER44" s="135"/>
      <c r="NES44" s="135"/>
      <c r="NET44" s="135"/>
      <c r="NEU44" s="135"/>
      <c r="NEV44" s="135"/>
      <c r="NEW44" s="135"/>
      <c r="NEX44" s="135"/>
      <c r="NEY44" s="135"/>
      <c r="NEZ44" s="135"/>
      <c r="NFA44" s="135"/>
      <c r="NFB44" s="135"/>
      <c r="NFC44" s="135"/>
      <c r="NFD44" s="135"/>
      <c r="NFE44" s="135"/>
      <c r="NFF44" s="135"/>
      <c r="NFG44" s="135"/>
      <c r="NFH44" s="135"/>
      <c r="NFI44" s="135"/>
      <c r="NFJ44" s="135"/>
      <c r="NFK44" s="135"/>
      <c r="NFL44" s="135"/>
      <c r="NFM44" s="135"/>
      <c r="NFN44" s="135"/>
      <c r="NFO44" s="135"/>
      <c r="NFP44" s="135"/>
      <c r="NFQ44" s="135"/>
      <c r="NFR44" s="135"/>
      <c r="NFS44" s="135"/>
      <c r="NFT44" s="135"/>
      <c r="NFU44" s="135"/>
      <c r="NFV44" s="135"/>
      <c r="NFW44" s="135"/>
      <c r="NFX44" s="135"/>
      <c r="NFY44" s="135"/>
      <c r="NFZ44" s="135"/>
      <c r="NGA44" s="135"/>
      <c r="NGB44" s="135"/>
      <c r="NGC44" s="135"/>
      <c r="NGD44" s="135"/>
      <c r="NGE44" s="135"/>
      <c r="NGF44" s="135"/>
      <c r="NGG44" s="135"/>
      <c r="NGH44" s="135"/>
      <c r="NGI44" s="135"/>
      <c r="NGJ44" s="135"/>
      <c r="NGK44" s="135"/>
      <c r="NGL44" s="135"/>
      <c r="NGM44" s="135"/>
      <c r="NGN44" s="135"/>
      <c r="NGO44" s="135"/>
      <c r="NGP44" s="135"/>
      <c r="NGQ44" s="135"/>
      <c r="NGR44" s="135"/>
      <c r="NGS44" s="135"/>
      <c r="NGT44" s="135"/>
      <c r="NGU44" s="135"/>
      <c r="NGV44" s="135"/>
      <c r="NGW44" s="135"/>
      <c r="NGX44" s="135"/>
      <c r="NGY44" s="135"/>
      <c r="NGZ44" s="135"/>
      <c r="NHA44" s="135"/>
      <c r="NHB44" s="135"/>
      <c r="NHC44" s="135"/>
      <c r="NHD44" s="135"/>
      <c r="NHE44" s="135"/>
      <c r="NHF44" s="135"/>
      <c r="NHG44" s="135"/>
      <c r="NHH44" s="135"/>
      <c r="NHI44" s="135"/>
      <c r="NHJ44" s="135"/>
      <c r="NHK44" s="135"/>
      <c r="NHL44" s="135"/>
      <c r="NHM44" s="135"/>
      <c r="NHN44" s="135"/>
      <c r="NHO44" s="135"/>
      <c r="NHP44" s="135"/>
      <c r="NHQ44" s="135"/>
      <c r="NHR44" s="135"/>
      <c r="NHS44" s="135"/>
      <c r="NHT44" s="135"/>
      <c r="NHU44" s="135"/>
      <c r="NHV44" s="135"/>
      <c r="NHW44" s="135"/>
      <c r="NHX44" s="135"/>
      <c r="NHY44" s="135"/>
      <c r="NHZ44" s="135"/>
      <c r="NIA44" s="135"/>
      <c r="NIB44" s="135"/>
      <c r="NIC44" s="135"/>
      <c r="NID44" s="135"/>
      <c r="NIE44" s="135"/>
      <c r="NIF44" s="135"/>
      <c r="NIG44" s="135"/>
      <c r="NIH44" s="135"/>
      <c r="NII44" s="135"/>
      <c r="NIJ44" s="135"/>
      <c r="NIK44" s="135"/>
      <c r="NIL44" s="135"/>
      <c r="NIM44" s="135"/>
      <c r="NIN44" s="135"/>
      <c r="NIO44" s="135"/>
      <c r="NIP44" s="135"/>
      <c r="NIQ44" s="135"/>
      <c r="NIR44" s="135"/>
      <c r="NIS44" s="135"/>
      <c r="NIT44" s="135"/>
      <c r="NIU44" s="135"/>
      <c r="NIV44" s="135"/>
      <c r="NIW44" s="135"/>
      <c r="NIX44" s="135"/>
      <c r="NIY44" s="135"/>
      <c r="NIZ44" s="135"/>
      <c r="NJA44" s="135"/>
      <c r="NJB44" s="135"/>
      <c r="NJC44" s="135"/>
      <c r="NJD44" s="135"/>
      <c r="NJE44" s="135"/>
      <c r="NJF44" s="135"/>
      <c r="NJG44" s="135"/>
      <c r="NJH44" s="135"/>
      <c r="NJI44" s="135"/>
      <c r="NJJ44" s="135"/>
      <c r="NJK44" s="135"/>
      <c r="NJL44" s="135"/>
      <c r="NJM44" s="135"/>
      <c r="NJN44" s="135"/>
      <c r="NJO44" s="135"/>
      <c r="NJP44" s="135"/>
      <c r="NJQ44" s="135"/>
      <c r="NJR44" s="135"/>
      <c r="NJS44" s="135"/>
      <c r="NJT44" s="135"/>
      <c r="NJU44" s="135"/>
      <c r="NJV44" s="135"/>
      <c r="NJW44" s="135"/>
      <c r="NJX44" s="135"/>
      <c r="NJY44" s="135"/>
      <c r="NJZ44" s="135"/>
      <c r="NKA44" s="135"/>
      <c r="NKB44" s="135"/>
      <c r="NKC44" s="135"/>
      <c r="NKD44" s="135"/>
      <c r="NKE44" s="135"/>
      <c r="NKF44" s="135"/>
      <c r="NKG44" s="135"/>
      <c r="NKH44" s="135"/>
      <c r="NKI44" s="135"/>
      <c r="NKJ44" s="135"/>
      <c r="NKK44" s="135"/>
      <c r="NKL44" s="135"/>
      <c r="NKM44" s="135"/>
      <c r="NKN44" s="135"/>
      <c r="NKO44" s="135"/>
      <c r="NKP44" s="135"/>
      <c r="NKQ44" s="135"/>
      <c r="NKR44" s="135"/>
      <c r="NKS44" s="135"/>
      <c r="NKT44" s="135"/>
      <c r="NKU44" s="135"/>
      <c r="NKV44" s="135"/>
      <c r="NKW44" s="135"/>
      <c r="NKX44" s="135"/>
      <c r="NKY44" s="135"/>
      <c r="NKZ44" s="135"/>
      <c r="NLA44" s="135"/>
      <c r="NLB44" s="135"/>
      <c r="NLC44" s="135"/>
      <c r="NLD44" s="135"/>
      <c r="NLE44" s="135"/>
      <c r="NLF44" s="135"/>
      <c r="NLG44" s="135"/>
      <c r="NLH44" s="135"/>
      <c r="NLI44" s="135"/>
      <c r="NLJ44" s="135"/>
      <c r="NLK44" s="135"/>
      <c r="NLL44" s="135"/>
      <c r="NLM44" s="135"/>
      <c r="NLN44" s="135"/>
      <c r="NLO44" s="135"/>
      <c r="NLP44" s="135"/>
      <c r="NLQ44" s="135"/>
      <c r="NLR44" s="135"/>
      <c r="NLS44" s="135"/>
      <c r="NLT44" s="135"/>
      <c r="NLU44" s="135"/>
      <c r="NLV44" s="135"/>
      <c r="NLW44" s="135"/>
      <c r="NLX44" s="135"/>
      <c r="NLY44" s="135"/>
      <c r="NLZ44" s="135"/>
      <c r="NMA44" s="135"/>
      <c r="NMB44" s="135"/>
      <c r="NMC44" s="135"/>
      <c r="NMD44" s="135"/>
      <c r="NME44" s="135"/>
      <c r="NMF44" s="135"/>
      <c r="NMG44" s="135"/>
      <c r="NMH44" s="135"/>
      <c r="NMI44" s="135"/>
      <c r="NMJ44" s="135"/>
      <c r="NMK44" s="135"/>
      <c r="NML44" s="135"/>
      <c r="NMM44" s="135"/>
      <c r="NMN44" s="135"/>
      <c r="NMO44" s="135"/>
      <c r="NMP44" s="135"/>
      <c r="NMQ44" s="135"/>
      <c r="NMR44" s="135"/>
      <c r="NMS44" s="135"/>
      <c r="NMT44" s="135"/>
      <c r="NMU44" s="135"/>
      <c r="NMV44" s="135"/>
      <c r="NMW44" s="135"/>
      <c r="NMX44" s="135"/>
      <c r="NMY44" s="135"/>
      <c r="NMZ44" s="135"/>
      <c r="NNA44" s="135"/>
      <c r="NNB44" s="135"/>
      <c r="NNC44" s="135"/>
      <c r="NND44" s="135"/>
      <c r="NNE44" s="135"/>
      <c r="NNF44" s="135"/>
      <c r="NNG44" s="135"/>
      <c r="NNH44" s="135"/>
      <c r="NNI44" s="135"/>
      <c r="NNJ44" s="135"/>
      <c r="NNK44" s="135"/>
      <c r="NNL44" s="135"/>
      <c r="NNM44" s="135"/>
      <c r="NNN44" s="135"/>
      <c r="NNO44" s="135"/>
      <c r="NNP44" s="135"/>
      <c r="NNQ44" s="135"/>
      <c r="NNR44" s="135"/>
      <c r="NNS44" s="135"/>
      <c r="NNT44" s="135"/>
      <c r="NNU44" s="135"/>
      <c r="NNV44" s="135"/>
      <c r="NNW44" s="135"/>
      <c r="NNX44" s="135"/>
      <c r="NNY44" s="135"/>
      <c r="NNZ44" s="135"/>
      <c r="NOA44" s="135"/>
      <c r="NOB44" s="135"/>
      <c r="NOC44" s="135"/>
      <c r="NOD44" s="135"/>
      <c r="NOE44" s="135"/>
      <c r="NOF44" s="135"/>
      <c r="NOG44" s="135"/>
      <c r="NOH44" s="135"/>
      <c r="NOI44" s="135"/>
      <c r="NOJ44" s="135"/>
      <c r="NOK44" s="135"/>
      <c r="NOL44" s="135"/>
      <c r="NOM44" s="135"/>
      <c r="NON44" s="135"/>
      <c r="NOO44" s="135"/>
      <c r="NOP44" s="135"/>
      <c r="NOQ44" s="135"/>
      <c r="NOR44" s="135"/>
      <c r="NOS44" s="135"/>
      <c r="NOT44" s="135"/>
      <c r="NOU44" s="135"/>
      <c r="NOV44" s="135"/>
      <c r="NOW44" s="135"/>
      <c r="NOX44" s="135"/>
      <c r="NOY44" s="135"/>
      <c r="NOZ44" s="135"/>
      <c r="NPA44" s="135"/>
      <c r="NPB44" s="135"/>
      <c r="NPC44" s="135"/>
      <c r="NPD44" s="135"/>
      <c r="NPE44" s="135"/>
      <c r="NPF44" s="135"/>
      <c r="NPG44" s="135"/>
      <c r="NPH44" s="135"/>
      <c r="NPI44" s="135"/>
      <c r="NPJ44" s="135"/>
      <c r="NPK44" s="135"/>
      <c r="NPL44" s="135"/>
      <c r="NPM44" s="135"/>
      <c r="NPN44" s="135"/>
      <c r="NPO44" s="135"/>
      <c r="NPP44" s="135"/>
      <c r="NPQ44" s="135"/>
      <c r="NPR44" s="135"/>
      <c r="NPS44" s="135"/>
      <c r="NPT44" s="135"/>
      <c r="NPU44" s="135"/>
      <c r="NPV44" s="135"/>
      <c r="NPW44" s="135"/>
      <c r="NPX44" s="135"/>
      <c r="NPY44" s="135"/>
      <c r="NPZ44" s="135"/>
      <c r="NQA44" s="135"/>
      <c r="NQB44" s="135"/>
      <c r="NQC44" s="135"/>
      <c r="NQD44" s="135"/>
      <c r="NQE44" s="135"/>
      <c r="NQF44" s="135"/>
      <c r="NQG44" s="135"/>
      <c r="NQH44" s="135"/>
      <c r="NQI44" s="135"/>
      <c r="NQJ44" s="135"/>
      <c r="NQK44" s="135"/>
      <c r="NQL44" s="135"/>
      <c r="NQM44" s="135"/>
      <c r="NQN44" s="135"/>
      <c r="NQO44" s="135"/>
      <c r="NQP44" s="135"/>
      <c r="NQQ44" s="135"/>
      <c r="NQR44" s="135"/>
      <c r="NQS44" s="135"/>
      <c r="NQT44" s="135"/>
      <c r="NQU44" s="135"/>
      <c r="NQV44" s="135"/>
      <c r="NQW44" s="135"/>
      <c r="NQX44" s="135"/>
      <c r="NQY44" s="135"/>
      <c r="NQZ44" s="135"/>
      <c r="NRA44" s="135"/>
      <c r="NRB44" s="135"/>
      <c r="NRC44" s="135"/>
      <c r="NRD44" s="135"/>
      <c r="NRE44" s="135"/>
      <c r="NRF44" s="135"/>
      <c r="NRG44" s="135"/>
      <c r="NRH44" s="135"/>
      <c r="NRI44" s="135"/>
      <c r="NRJ44" s="135"/>
      <c r="NRK44" s="135"/>
      <c r="NRL44" s="135"/>
      <c r="NRM44" s="135"/>
      <c r="NRN44" s="135"/>
      <c r="NRO44" s="135"/>
      <c r="NRP44" s="135"/>
      <c r="NRQ44" s="135"/>
      <c r="NRR44" s="135"/>
      <c r="NRS44" s="135"/>
      <c r="NRT44" s="135"/>
      <c r="NRU44" s="135"/>
      <c r="NRV44" s="135"/>
      <c r="NRW44" s="135"/>
      <c r="NRX44" s="135"/>
      <c r="NRY44" s="135"/>
      <c r="NRZ44" s="135"/>
      <c r="NSA44" s="135"/>
      <c r="NSB44" s="135"/>
      <c r="NSC44" s="135"/>
      <c r="NSD44" s="135"/>
      <c r="NSE44" s="135"/>
      <c r="NSF44" s="135"/>
      <c r="NSG44" s="135"/>
      <c r="NSH44" s="135"/>
      <c r="NSI44" s="135"/>
      <c r="NSJ44" s="135"/>
      <c r="NSK44" s="135"/>
      <c r="NSL44" s="135"/>
      <c r="NSM44" s="135"/>
      <c r="NSN44" s="135"/>
      <c r="NSO44" s="135"/>
      <c r="NSP44" s="135"/>
      <c r="NSQ44" s="135"/>
      <c r="NSR44" s="135"/>
      <c r="NSS44" s="135"/>
      <c r="NST44" s="135"/>
      <c r="NSU44" s="135"/>
      <c r="NSV44" s="135"/>
      <c r="NSW44" s="135"/>
      <c r="NSX44" s="135"/>
      <c r="NSY44" s="135"/>
      <c r="NSZ44" s="135"/>
      <c r="NTA44" s="135"/>
      <c r="NTB44" s="135"/>
      <c r="NTC44" s="135"/>
      <c r="NTD44" s="135"/>
      <c r="NTE44" s="135"/>
      <c r="NTF44" s="135"/>
      <c r="NTG44" s="135"/>
      <c r="NTH44" s="135"/>
      <c r="NTI44" s="135"/>
      <c r="NTJ44" s="135"/>
      <c r="NTK44" s="135"/>
      <c r="NTL44" s="135"/>
      <c r="NTM44" s="135"/>
      <c r="NTN44" s="135"/>
      <c r="NTO44" s="135"/>
      <c r="NTP44" s="135"/>
      <c r="NTQ44" s="135"/>
      <c r="NTR44" s="135"/>
      <c r="NTS44" s="135"/>
      <c r="NTT44" s="135"/>
      <c r="NTU44" s="135"/>
      <c r="NTV44" s="135"/>
      <c r="NTW44" s="135"/>
      <c r="NTX44" s="135"/>
      <c r="NTY44" s="135"/>
      <c r="NTZ44" s="135"/>
      <c r="NUA44" s="135"/>
      <c r="NUB44" s="135"/>
      <c r="NUC44" s="135"/>
      <c r="NUD44" s="135"/>
      <c r="NUE44" s="135"/>
      <c r="NUF44" s="135"/>
      <c r="NUG44" s="135"/>
      <c r="NUH44" s="135"/>
      <c r="NUI44" s="135"/>
      <c r="NUJ44" s="135"/>
      <c r="NUK44" s="135"/>
      <c r="NUL44" s="135"/>
      <c r="NUM44" s="135"/>
      <c r="NUN44" s="135"/>
      <c r="NUO44" s="135"/>
      <c r="NUP44" s="135"/>
      <c r="NUQ44" s="135"/>
      <c r="NUR44" s="135"/>
      <c r="NUS44" s="135"/>
      <c r="NUT44" s="135"/>
      <c r="NUU44" s="135"/>
      <c r="NUV44" s="135"/>
      <c r="NUW44" s="135"/>
      <c r="NUX44" s="135"/>
      <c r="NUY44" s="135"/>
      <c r="NUZ44" s="135"/>
      <c r="NVA44" s="135"/>
      <c r="NVB44" s="135"/>
      <c r="NVC44" s="135"/>
      <c r="NVD44" s="135"/>
      <c r="NVE44" s="135"/>
      <c r="NVF44" s="135"/>
      <c r="NVG44" s="135"/>
      <c r="NVH44" s="135"/>
      <c r="NVI44" s="135"/>
      <c r="NVJ44" s="135"/>
      <c r="NVK44" s="135"/>
      <c r="NVL44" s="135"/>
      <c r="NVM44" s="135"/>
      <c r="NVN44" s="135"/>
      <c r="NVO44" s="135"/>
      <c r="NVP44" s="135"/>
      <c r="NVQ44" s="135"/>
      <c r="NVR44" s="135"/>
      <c r="NVS44" s="135"/>
      <c r="NVT44" s="135"/>
      <c r="NVU44" s="135"/>
      <c r="NVV44" s="135"/>
      <c r="NVW44" s="135"/>
      <c r="NVX44" s="135"/>
      <c r="NVY44" s="135"/>
      <c r="NVZ44" s="135"/>
      <c r="NWA44" s="135"/>
      <c r="NWB44" s="135"/>
      <c r="NWC44" s="135"/>
      <c r="NWD44" s="135"/>
      <c r="NWE44" s="135"/>
      <c r="NWF44" s="135"/>
      <c r="NWG44" s="135"/>
      <c r="NWH44" s="135"/>
      <c r="NWI44" s="135"/>
      <c r="NWJ44" s="135"/>
      <c r="NWK44" s="135"/>
      <c r="NWL44" s="135"/>
      <c r="NWM44" s="135"/>
      <c r="NWN44" s="135"/>
      <c r="NWO44" s="135"/>
      <c r="NWP44" s="135"/>
      <c r="NWQ44" s="135"/>
      <c r="NWR44" s="135"/>
      <c r="NWS44" s="135"/>
      <c r="NWT44" s="135"/>
      <c r="NWU44" s="135"/>
      <c r="NWV44" s="135"/>
      <c r="NWW44" s="135"/>
      <c r="NWX44" s="135"/>
      <c r="NWY44" s="135"/>
      <c r="NWZ44" s="135"/>
      <c r="NXA44" s="135"/>
      <c r="NXB44" s="135"/>
      <c r="NXC44" s="135"/>
      <c r="NXD44" s="135"/>
      <c r="NXE44" s="135"/>
      <c r="NXF44" s="135"/>
      <c r="NXG44" s="135"/>
      <c r="NXH44" s="135"/>
      <c r="NXI44" s="135"/>
      <c r="NXJ44" s="135"/>
      <c r="NXK44" s="135"/>
      <c r="NXL44" s="135"/>
      <c r="NXM44" s="135"/>
      <c r="NXN44" s="135"/>
      <c r="NXO44" s="135"/>
      <c r="NXP44" s="135"/>
      <c r="NXQ44" s="135"/>
      <c r="NXR44" s="135"/>
      <c r="NXS44" s="135"/>
      <c r="NXT44" s="135"/>
      <c r="NXU44" s="135"/>
      <c r="NXV44" s="135"/>
      <c r="NXW44" s="135"/>
      <c r="NXX44" s="135"/>
      <c r="NXY44" s="135"/>
      <c r="NXZ44" s="135"/>
      <c r="NYA44" s="135"/>
      <c r="NYB44" s="135"/>
      <c r="NYC44" s="135"/>
      <c r="NYD44" s="135"/>
      <c r="NYE44" s="135"/>
      <c r="NYF44" s="135"/>
      <c r="NYG44" s="135"/>
      <c r="NYH44" s="135"/>
      <c r="NYI44" s="135"/>
      <c r="NYJ44" s="135"/>
      <c r="NYK44" s="135"/>
      <c r="NYL44" s="135"/>
      <c r="NYM44" s="135"/>
      <c r="NYN44" s="135"/>
      <c r="NYO44" s="135"/>
      <c r="NYP44" s="135"/>
      <c r="NYQ44" s="135"/>
      <c r="NYR44" s="135"/>
      <c r="NYS44" s="135"/>
      <c r="NYT44" s="135"/>
      <c r="NYU44" s="135"/>
      <c r="NYV44" s="135"/>
      <c r="NYW44" s="135"/>
      <c r="NYX44" s="135"/>
      <c r="NYY44" s="135"/>
      <c r="NYZ44" s="135"/>
      <c r="NZA44" s="135"/>
      <c r="NZB44" s="135"/>
      <c r="NZC44" s="135"/>
      <c r="NZD44" s="135"/>
      <c r="NZE44" s="135"/>
      <c r="NZF44" s="135"/>
      <c r="NZG44" s="135"/>
      <c r="NZH44" s="135"/>
      <c r="NZI44" s="135"/>
      <c r="NZJ44" s="135"/>
      <c r="NZK44" s="135"/>
      <c r="NZL44" s="135"/>
      <c r="NZM44" s="135"/>
      <c r="NZN44" s="135"/>
      <c r="NZO44" s="135"/>
      <c r="NZP44" s="135"/>
      <c r="NZQ44" s="135"/>
      <c r="NZR44" s="135"/>
      <c r="NZS44" s="135"/>
      <c r="NZT44" s="135"/>
      <c r="NZU44" s="135"/>
      <c r="NZV44" s="135"/>
      <c r="NZW44" s="135"/>
      <c r="NZX44" s="135"/>
      <c r="NZY44" s="135"/>
      <c r="NZZ44" s="135"/>
      <c r="OAA44" s="135"/>
      <c r="OAB44" s="135"/>
      <c r="OAC44" s="135"/>
      <c r="OAD44" s="135"/>
      <c r="OAE44" s="135"/>
      <c r="OAF44" s="135"/>
      <c r="OAG44" s="135"/>
      <c r="OAH44" s="135"/>
      <c r="OAI44" s="135"/>
      <c r="OAJ44" s="135"/>
      <c r="OAK44" s="135"/>
      <c r="OAL44" s="135"/>
      <c r="OAM44" s="135"/>
      <c r="OAN44" s="135"/>
      <c r="OAO44" s="135"/>
      <c r="OAP44" s="135"/>
      <c r="OAQ44" s="135"/>
      <c r="OAR44" s="135"/>
      <c r="OAS44" s="135"/>
      <c r="OAT44" s="135"/>
      <c r="OAU44" s="135"/>
      <c r="OAV44" s="135"/>
      <c r="OAW44" s="135"/>
      <c r="OAX44" s="135"/>
      <c r="OAY44" s="135"/>
      <c r="OAZ44" s="135"/>
      <c r="OBA44" s="135"/>
      <c r="OBB44" s="135"/>
      <c r="OBC44" s="135"/>
      <c r="OBD44" s="135"/>
      <c r="OBE44" s="135"/>
      <c r="OBF44" s="135"/>
      <c r="OBG44" s="135"/>
      <c r="OBH44" s="135"/>
      <c r="OBI44" s="135"/>
      <c r="OBJ44" s="135"/>
      <c r="OBK44" s="135"/>
      <c r="OBL44" s="135"/>
      <c r="OBM44" s="135"/>
      <c r="OBN44" s="135"/>
      <c r="OBO44" s="135"/>
      <c r="OBP44" s="135"/>
      <c r="OBQ44" s="135"/>
      <c r="OBR44" s="135"/>
      <c r="OBS44" s="135"/>
      <c r="OBT44" s="135"/>
      <c r="OBU44" s="135"/>
      <c r="OBV44" s="135"/>
      <c r="OBW44" s="135"/>
      <c r="OBX44" s="135"/>
      <c r="OBY44" s="135"/>
      <c r="OBZ44" s="135"/>
      <c r="OCA44" s="135"/>
      <c r="OCB44" s="135"/>
      <c r="OCC44" s="135"/>
      <c r="OCD44" s="135"/>
      <c r="OCE44" s="135"/>
      <c r="OCF44" s="135"/>
      <c r="OCG44" s="135"/>
      <c r="OCH44" s="135"/>
      <c r="OCI44" s="135"/>
      <c r="OCJ44" s="135"/>
      <c r="OCK44" s="135"/>
      <c r="OCL44" s="135"/>
      <c r="OCM44" s="135"/>
      <c r="OCN44" s="135"/>
      <c r="OCO44" s="135"/>
      <c r="OCP44" s="135"/>
      <c r="OCQ44" s="135"/>
      <c r="OCR44" s="135"/>
      <c r="OCS44" s="135"/>
      <c r="OCT44" s="135"/>
      <c r="OCU44" s="135"/>
      <c r="OCV44" s="135"/>
      <c r="OCW44" s="135"/>
      <c r="OCX44" s="135"/>
      <c r="OCY44" s="135"/>
      <c r="OCZ44" s="135"/>
      <c r="ODA44" s="135"/>
      <c r="ODB44" s="135"/>
      <c r="ODC44" s="135"/>
      <c r="ODD44" s="135"/>
      <c r="ODE44" s="135"/>
      <c r="ODF44" s="135"/>
      <c r="ODG44" s="135"/>
      <c r="ODH44" s="135"/>
      <c r="ODI44" s="135"/>
      <c r="ODJ44" s="135"/>
      <c r="ODK44" s="135"/>
      <c r="ODL44" s="135"/>
      <c r="ODM44" s="135"/>
      <c r="ODN44" s="135"/>
      <c r="ODO44" s="135"/>
      <c r="ODP44" s="135"/>
      <c r="ODQ44" s="135"/>
      <c r="ODR44" s="135"/>
      <c r="ODS44" s="135"/>
      <c r="ODT44" s="135"/>
      <c r="ODU44" s="135"/>
      <c r="ODV44" s="135"/>
      <c r="ODW44" s="135"/>
      <c r="ODX44" s="135"/>
      <c r="ODY44" s="135"/>
      <c r="ODZ44" s="135"/>
      <c r="OEA44" s="135"/>
      <c r="OEB44" s="135"/>
      <c r="OEC44" s="135"/>
      <c r="OED44" s="135"/>
      <c r="OEE44" s="135"/>
      <c r="OEF44" s="135"/>
      <c r="OEG44" s="135"/>
      <c r="OEH44" s="135"/>
      <c r="OEI44" s="135"/>
      <c r="OEJ44" s="135"/>
      <c r="OEK44" s="135"/>
      <c r="OEL44" s="135"/>
      <c r="OEM44" s="135"/>
      <c r="OEN44" s="135"/>
      <c r="OEO44" s="135"/>
      <c r="OEP44" s="135"/>
      <c r="OEQ44" s="135"/>
      <c r="OER44" s="135"/>
      <c r="OES44" s="135"/>
      <c r="OET44" s="135"/>
      <c r="OEU44" s="135"/>
      <c r="OEV44" s="135"/>
      <c r="OEW44" s="135"/>
      <c r="OEX44" s="135"/>
      <c r="OEY44" s="135"/>
      <c r="OEZ44" s="135"/>
      <c r="OFA44" s="135"/>
      <c r="OFB44" s="135"/>
      <c r="OFC44" s="135"/>
      <c r="OFD44" s="135"/>
      <c r="OFE44" s="135"/>
      <c r="OFF44" s="135"/>
      <c r="OFG44" s="135"/>
      <c r="OFH44" s="135"/>
      <c r="OFI44" s="135"/>
      <c r="OFJ44" s="135"/>
      <c r="OFK44" s="135"/>
      <c r="OFL44" s="135"/>
      <c r="OFM44" s="135"/>
      <c r="OFN44" s="135"/>
      <c r="OFO44" s="135"/>
      <c r="OFP44" s="135"/>
      <c r="OFQ44" s="135"/>
      <c r="OFR44" s="135"/>
      <c r="OFS44" s="135"/>
      <c r="OFT44" s="135"/>
      <c r="OFU44" s="135"/>
      <c r="OFV44" s="135"/>
      <c r="OFW44" s="135"/>
      <c r="OFX44" s="135"/>
      <c r="OFY44" s="135"/>
      <c r="OFZ44" s="135"/>
      <c r="OGA44" s="135"/>
      <c r="OGB44" s="135"/>
      <c r="OGC44" s="135"/>
      <c r="OGD44" s="135"/>
      <c r="OGE44" s="135"/>
      <c r="OGF44" s="135"/>
      <c r="OGG44" s="135"/>
      <c r="OGH44" s="135"/>
      <c r="OGI44" s="135"/>
      <c r="OGJ44" s="135"/>
      <c r="OGK44" s="135"/>
      <c r="OGL44" s="135"/>
      <c r="OGM44" s="135"/>
      <c r="OGN44" s="135"/>
      <c r="OGO44" s="135"/>
      <c r="OGP44" s="135"/>
      <c r="OGQ44" s="135"/>
      <c r="OGR44" s="135"/>
      <c r="OGS44" s="135"/>
      <c r="OGT44" s="135"/>
      <c r="OGU44" s="135"/>
      <c r="OGV44" s="135"/>
      <c r="OGW44" s="135"/>
      <c r="OGX44" s="135"/>
      <c r="OGY44" s="135"/>
      <c r="OGZ44" s="135"/>
      <c r="OHA44" s="135"/>
      <c r="OHB44" s="135"/>
      <c r="OHC44" s="135"/>
      <c r="OHD44" s="135"/>
      <c r="OHE44" s="135"/>
      <c r="OHF44" s="135"/>
      <c r="OHG44" s="135"/>
      <c r="OHH44" s="135"/>
      <c r="OHI44" s="135"/>
      <c r="OHJ44" s="135"/>
      <c r="OHK44" s="135"/>
      <c r="OHL44" s="135"/>
      <c r="OHM44" s="135"/>
      <c r="OHN44" s="135"/>
      <c r="OHO44" s="135"/>
      <c r="OHP44" s="135"/>
      <c r="OHQ44" s="135"/>
      <c r="OHR44" s="135"/>
      <c r="OHS44" s="135"/>
      <c r="OHT44" s="135"/>
      <c r="OHU44" s="135"/>
      <c r="OHV44" s="135"/>
      <c r="OHW44" s="135"/>
      <c r="OHX44" s="135"/>
      <c r="OHY44" s="135"/>
      <c r="OHZ44" s="135"/>
      <c r="OIA44" s="135"/>
      <c r="OIB44" s="135"/>
      <c r="OIC44" s="135"/>
      <c r="OID44" s="135"/>
      <c r="OIE44" s="135"/>
      <c r="OIF44" s="135"/>
      <c r="OIG44" s="135"/>
      <c r="OIH44" s="135"/>
      <c r="OII44" s="135"/>
      <c r="OIJ44" s="135"/>
      <c r="OIK44" s="135"/>
      <c r="OIL44" s="135"/>
      <c r="OIM44" s="135"/>
      <c r="OIN44" s="135"/>
      <c r="OIO44" s="135"/>
      <c r="OIP44" s="135"/>
      <c r="OIQ44" s="135"/>
      <c r="OIR44" s="135"/>
      <c r="OIS44" s="135"/>
      <c r="OIT44" s="135"/>
      <c r="OIU44" s="135"/>
      <c r="OIV44" s="135"/>
      <c r="OIW44" s="135"/>
      <c r="OIX44" s="135"/>
      <c r="OIY44" s="135"/>
      <c r="OIZ44" s="135"/>
      <c r="OJA44" s="135"/>
      <c r="OJB44" s="135"/>
      <c r="OJC44" s="135"/>
      <c r="OJD44" s="135"/>
      <c r="OJE44" s="135"/>
      <c r="OJF44" s="135"/>
      <c r="OJG44" s="135"/>
      <c r="OJH44" s="135"/>
      <c r="OJI44" s="135"/>
      <c r="OJJ44" s="135"/>
      <c r="OJK44" s="135"/>
      <c r="OJL44" s="135"/>
      <c r="OJM44" s="135"/>
      <c r="OJN44" s="135"/>
      <c r="OJO44" s="135"/>
      <c r="OJP44" s="135"/>
      <c r="OJQ44" s="135"/>
      <c r="OJR44" s="135"/>
      <c r="OJS44" s="135"/>
      <c r="OJT44" s="135"/>
      <c r="OJU44" s="135"/>
      <c r="OJV44" s="135"/>
      <c r="OJW44" s="135"/>
      <c r="OJX44" s="135"/>
      <c r="OJY44" s="135"/>
      <c r="OJZ44" s="135"/>
      <c r="OKA44" s="135"/>
      <c r="OKB44" s="135"/>
      <c r="OKC44" s="135"/>
      <c r="OKD44" s="135"/>
      <c r="OKE44" s="135"/>
      <c r="OKF44" s="135"/>
      <c r="OKG44" s="135"/>
      <c r="OKH44" s="135"/>
      <c r="OKI44" s="135"/>
      <c r="OKJ44" s="135"/>
      <c r="OKK44" s="135"/>
      <c r="OKL44" s="135"/>
      <c r="OKM44" s="135"/>
      <c r="OKN44" s="135"/>
      <c r="OKO44" s="135"/>
      <c r="OKP44" s="135"/>
      <c r="OKQ44" s="135"/>
      <c r="OKR44" s="135"/>
      <c r="OKS44" s="135"/>
      <c r="OKT44" s="135"/>
      <c r="OKU44" s="135"/>
      <c r="OKV44" s="135"/>
      <c r="OKW44" s="135"/>
      <c r="OKX44" s="135"/>
      <c r="OKY44" s="135"/>
      <c r="OKZ44" s="135"/>
      <c r="OLA44" s="135"/>
      <c r="OLB44" s="135"/>
      <c r="OLC44" s="135"/>
      <c r="OLD44" s="135"/>
      <c r="OLE44" s="135"/>
      <c r="OLF44" s="135"/>
      <c r="OLG44" s="135"/>
      <c r="OLH44" s="135"/>
      <c r="OLI44" s="135"/>
      <c r="OLJ44" s="135"/>
      <c r="OLK44" s="135"/>
      <c r="OLL44" s="135"/>
      <c r="OLM44" s="135"/>
      <c r="OLN44" s="135"/>
      <c r="OLO44" s="135"/>
      <c r="OLP44" s="135"/>
      <c r="OLQ44" s="135"/>
      <c r="OLR44" s="135"/>
      <c r="OLS44" s="135"/>
      <c r="OLT44" s="135"/>
      <c r="OLU44" s="135"/>
      <c r="OLV44" s="135"/>
      <c r="OLW44" s="135"/>
      <c r="OLX44" s="135"/>
      <c r="OLY44" s="135"/>
      <c r="OLZ44" s="135"/>
      <c r="OMA44" s="135"/>
      <c r="OMB44" s="135"/>
      <c r="OMC44" s="135"/>
      <c r="OMD44" s="135"/>
      <c r="OME44" s="135"/>
      <c r="OMF44" s="135"/>
      <c r="OMG44" s="135"/>
      <c r="OMH44" s="135"/>
      <c r="OMI44" s="135"/>
      <c r="OMJ44" s="135"/>
      <c r="OMK44" s="135"/>
      <c r="OML44" s="135"/>
      <c r="OMM44" s="135"/>
      <c r="OMN44" s="135"/>
      <c r="OMO44" s="135"/>
      <c r="OMP44" s="135"/>
      <c r="OMQ44" s="135"/>
      <c r="OMR44" s="135"/>
      <c r="OMS44" s="135"/>
      <c r="OMT44" s="135"/>
      <c r="OMU44" s="135"/>
      <c r="OMV44" s="135"/>
      <c r="OMW44" s="135"/>
      <c r="OMX44" s="135"/>
      <c r="OMY44" s="135"/>
      <c r="OMZ44" s="135"/>
      <c r="ONA44" s="135"/>
      <c r="ONB44" s="135"/>
      <c r="ONC44" s="135"/>
      <c r="OND44" s="135"/>
      <c r="ONE44" s="135"/>
      <c r="ONF44" s="135"/>
      <c r="ONG44" s="135"/>
      <c r="ONH44" s="135"/>
      <c r="ONI44" s="135"/>
      <c r="ONJ44" s="135"/>
      <c r="ONK44" s="135"/>
      <c r="ONL44" s="135"/>
      <c r="ONM44" s="135"/>
      <c r="ONN44" s="135"/>
      <c r="ONO44" s="135"/>
      <c r="ONP44" s="135"/>
      <c r="ONQ44" s="135"/>
      <c r="ONR44" s="135"/>
      <c r="ONS44" s="135"/>
      <c r="ONT44" s="135"/>
      <c r="ONU44" s="135"/>
      <c r="ONV44" s="135"/>
      <c r="ONW44" s="135"/>
      <c r="ONX44" s="135"/>
      <c r="ONY44" s="135"/>
      <c r="ONZ44" s="135"/>
      <c r="OOA44" s="135"/>
      <c r="OOB44" s="135"/>
      <c r="OOC44" s="135"/>
      <c r="OOD44" s="135"/>
      <c r="OOE44" s="135"/>
      <c r="OOF44" s="135"/>
      <c r="OOG44" s="135"/>
      <c r="OOH44" s="135"/>
      <c r="OOI44" s="135"/>
      <c r="OOJ44" s="135"/>
      <c r="OOK44" s="135"/>
      <c r="OOL44" s="135"/>
      <c r="OOM44" s="135"/>
      <c r="OON44" s="135"/>
      <c r="OOO44" s="135"/>
      <c r="OOP44" s="135"/>
      <c r="OOQ44" s="135"/>
      <c r="OOR44" s="135"/>
      <c r="OOS44" s="135"/>
      <c r="OOT44" s="135"/>
      <c r="OOU44" s="135"/>
      <c r="OOV44" s="135"/>
      <c r="OOW44" s="135"/>
      <c r="OOX44" s="135"/>
      <c r="OOY44" s="135"/>
      <c r="OOZ44" s="135"/>
      <c r="OPA44" s="135"/>
      <c r="OPB44" s="135"/>
      <c r="OPC44" s="135"/>
      <c r="OPD44" s="135"/>
      <c r="OPE44" s="135"/>
      <c r="OPF44" s="135"/>
      <c r="OPG44" s="135"/>
      <c r="OPH44" s="135"/>
      <c r="OPI44" s="135"/>
      <c r="OPJ44" s="135"/>
      <c r="OPK44" s="135"/>
      <c r="OPL44" s="135"/>
      <c r="OPM44" s="135"/>
      <c r="OPN44" s="135"/>
      <c r="OPO44" s="135"/>
      <c r="OPP44" s="135"/>
      <c r="OPQ44" s="135"/>
      <c r="OPR44" s="135"/>
      <c r="OPS44" s="135"/>
      <c r="OPT44" s="135"/>
      <c r="OPU44" s="135"/>
      <c r="OPV44" s="135"/>
      <c r="OPW44" s="135"/>
      <c r="OPX44" s="135"/>
      <c r="OPY44" s="135"/>
      <c r="OPZ44" s="135"/>
      <c r="OQA44" s="135"/>
      <c r="OQB44" s="135"/>
      <c r="OQC44" s="135"/>
      <c r="OQD44" s="135"/>
      <c r="OQE44" s="135"/>
      <c r="OQF44" s="135"/>
      <c r="OQG44" s="135"/>
      <c r="OQH44" s="135"/>
      <c r="OQI44" s="135"/>
      <c r="OQJ44" s="135"/>
      <c r="OQK44" s="135"/>
      <c r="OQL44" s="135"/>
      <c r="OQM44" s="135"/>
      <c r="OQN44" s="135"/>
      <c r="OQO44" s="135"/>
      <c r="OQP44" s="135"/>
      <c r="OQQ44" s="135"/>
      <c r="OQR44" s="135"/>
      <c r="OQS44" s="135"/>
      <c r="OQT44" s="135"/>
      <c r="OQU44" s="135"/>
      <c r="OQV44" s="135"/>
      <c r="OQW44" s="135"/>
      <c r="OQX44" s="135"/>
      <c r="OQY44" s="135"/>
      <c r="OQZ44" s="135"/>
      <c r="ORA44" s="135"/>
      <c r="ORB44" s="135"/>
      <c r="ORC44" s="135"/>
      <c r="ORD44" s="135"/>
      <c r="ORE44" s="135"/>
      <c r="ORF44" s="135"/>
      <c r="ORG44" s="135"/>
      <c r="ORH44" s="135"/>
      <c r="ORI44" s="135"/>
      <c r="ORJ44" s="135"/>
      <c r="ORK44" s="135"/>
      <c r="ORL44" s="135"/>
      <c r="ORM44" s="135"/>
      <c r="ORN44" s="135"/>
      <c r="ORO44" s="135"/>
      <c r="ORP44" s="135"/>
      <c r="ORQ44" s="135"/>
      <c r="ORR44" s="135"/>
      <c r="ORS44" s="135"/>
      <c r="ORT44" s="135"/>
      <c r="ORU44" s="135"/>
      <c r="ORV44" s="135"/>
      <c r="ORW44" s="135"/>
      <c r="ORX44" s="135"/>
      <c r="ORY44" s="135"/>
      <c r="ORZ44" s="135"/>
      <c r="OSA44" s="135"/>
      <c r="OSB44" s="135"/>
      <c r="OSC44" s="135"/>
      <c r="OSD44" s="135"/>
      <c r="OSE44" s="135"/>
      <c r="OSF44" s="135"/>
      <c r="OSG44" s="135"/>
      <c r="OSH44" s="135"/>
      <c r="OSI44" s="135"/>
      <c r="OSJ44" s="135"/>
      <c r="OSK44" s="135"/>
      <c r="OSL44" s="135"/>
      <c r="OSM44" s="135"/>
      <c r="OSN44" s="135"/>
      <c r="OSO44" s="135"/>
      <c r="OSP44" s="135"/>
      <c r="OSQ44" s="135"/>
      <c r="OSR44" s="135"/>
      <c r="OSS44" s="135"/>
      <c r="OST44" s="135"/>
      <c r="OSU44" s="135"/>
      <c r="OSV44" s="135"/>
      <c r="OSW44" s="135"/>
      <c r="OSX44" s="135"/>
      <c r="OSY44" s="135"/>
      <c r="OSZ44" s="135"/>
      <c r="OTA44" s="135"/>
      <c r="OTB44" s="135"/>
      <c r="OTC44" s="135"/>
      <c r="OTD44" s="135"/>
      <c r="OTE44" s="135"/>
      <c r="OTF44" s="135"/>
      <c r="OTG44" s="135"/>
      <c r="OTH44" s="135"/>
      <c r="OTI44" s="135"/>
      <c r="OTJ44" s="135"/>
      <c r="OTK44" s="135"/>
      <c r="OTL44" s="135"/>
      <c r="OTM44" s="135"/>
      <c r="OTN44" s="135"/>
      <c r="OTO44" s="135"/>
      <c r="OTP44" s="135"/>
      <c r="OTQ44" s="135"/>
      <c r="OTR44" s="135"/>
      <c r="OTS44" s="135"/>
      <c r="OTT44" s="135"/>
      <c r="OTU44" s="135"/>
      <c r="OTV44" s="135"/>
      <c r="OTW44" s="135"/>
      <c r="OTX44" s="135"/>
      <c r="OTY44" s="135"/>
      <c r="OTZ44" s="135"/>
      <c r="OUA44" s="135"/>
      <c r="OUB44" s="135"/>
      <c r="OUC44" s="135"/>
      <c r="OUD44" s="135"/>
      <c r="OUE44" s="135"/>
      <c r="OUF44" s="135"/>
      <c r="OUG44" s="135"/>
      <c r="OUH44" s="135"/>
      <c r="OUI44" s="135"/>
      <c r="OUJ44" s="135"/>
      <c r="OUK44" s="135"/>
      <c r="OUL44" s="135"/>
      <c r="OUM44" s="135"/>
      <c r="OUN44" s="135"/>
      <c r="OUO44" s="135"/>
      <c r="OUP44" s="135"/>
      <c r="OUQ44" s="135"/>
      <c r="OUR44" s="135"/>
      <c r="OUS44" s="135"/>
      <c r="OUT44" s="135"/>
      <c r="OUU44" s="135"/>
      <c r="OUV44" s="135"/>
      <c r="OUW44" s="135"/>
      <c r="OUX44" s="135"/>
      <c r="OUY44" s="135"/>
      <c r="OUZ44" s="135"/>
      <c r="OVA44" s="135"/>
      <c r="OVB44" s="135"/>
      <c r="OVC44" s="135"/>
      <c r="OVD44" s="135"/>
      <c r="OVE44" s="135"/>
      <c r="OVF44" s="135"/>
      <c r="OVG44" s="135"/>
      <c r="OVH44" s="135"/>
      <c r="OVI44" s="135"/>
      <c r="OVJ44" s="135"/>
      <c r="OVK44" s="135"/>
      <c r="OVL44" s="135"/>
      <c r="OVM44" s="135"/>
      <c r="OVN44" s="135"/>
      <c r="OVO44" s="135"/>
      <c r="OVP44" s="135"/>
      <c r="OVQ44" s="135"/>
      <c r="OVR44" s="135"/>
      <c r="OVS44" s="135"/>
      <c r="OVT44" s="135"/>
      <c r="OVU44" s="135"/>
      <c r="OVV44" s="135"/>
      <c r="OVW44" s="135"/>
      <c r="OVX44" s="135"/>
      <c r="OVY44" s="135"/>
      <c r="OVZ44" s="135"/>
      <c r="OWA44" s="135"/>
      <c r="OWB44" s="135"/>
      <c r="OWC44" s="135"/>
      <c r="OWD44" s="135"/>
      <c r="OWE44" s="135"/>
      <c r="OWF44" s="135"/>
      <c r="OWG44" s="135"/>
      <c r="OWH44" s="135"/>
      <c r="OWI44" s="135"/>
      <c r="OWJ44" s="135"/>
      <c r="OWK44" s="135"/>
      <c r="OWL44" s="135"/>
      <c r="OWM44" s="135"/>
      <c r="OWN44" s="135"/>
      <c r="OWO44" s="135"/>
      <c r="OWP44" s="135"/>
      <c r="OWQ44" s="135"/>
      <c r="OWR44" s="135"/>
      <c r="OWS44" s="135"/>
      <c r="OWT44" s="135"/>
      <c r="OWU44" s="135"/>
      <c r="OWV44" s="135"/>
      <c r="OWW44" s="135"/>
      <c r="OWX44" s="135"/>
      <c r="OWY44" s="135"/>
      <c r="OWZ44" s="135"/>
      <c r="OXA44" s="135"/>
      <c r="OXB44" s="135"/>
      <c r="OXC44" s="135"/>
      <c r="OXD44" s="135"/>
      <c r="OXE44" s="135"/>
      <c r="OXF44" s="135"/>
      <c r="OXG44" s="135"/>
      <c r="OXH44" s="135"/>
      <c r="OXI44" s="135"/>
      <c r="OXJ44" s="135"/>
      <c r="OXK44" s="135"/>
      <c r="OXL44" s="135"/>
      <c r="OXM44" s="135"/>
      <c r="OXN44" s="135"/>
      <c r="OXO44" s="135"/>
      <c r="OXP44" s="135"/>
      <c r="OXQ44" s="135"/>
      <c r="OXR44" s="135"/>
      <c r="OXS44" s="135"/>
      <c r="OXT44" s="135"/>
      <c r="OXU44" s="135"/>
      <c r="OXV44" s="135"/>
      <c r="OXW44" s="135"/>
      <c r="OXX44" s="135"/>
      <c r="OXY44" s="135"/>
      <c r="OXZ44" s="135"/>
      <c r="OYA44" s="135"/>
      <c r="OYB44" s="135"/>
      <c r="OYC44" s="135"/>
      <c r="OYD44" s="135"/>
      <c r="OYE44" s="135"/>
      <c r="OYF44" s="135"/>
      <c r="OYG44" s="135"/>
      <c r="OYH44" s="135"/>
      <c r="OYI44" s="135"/>
      <c r="OYJ44" s="135"/>
      <c r="OYK44" s="135"/>
      <c r="OYL44" s="135"/>
      <c r="OYM44" s="135"/>
      <c r="OYN44" s="135"/>
      <c r="OYO44" s="135"/>
      <c r="OYP44" s="135"/>
      <c r="OYQ44" s="135"/>
      <c r="OYR44" s="135"/>
      <c r="OYS44" s="135"/>
      <c r="OYT44" s="135"/>
      <c r="OYU44" s="135"/>
      <c r="OYV44" s="135"/>
      <c r="OYW44" s="135"/>
      <c r="OYX44" s="135"/>
      <c r="OYY44" s="135"/>
      <c r="OYZ44" s="135"/>
      <c r="OZA44" s="135"/>
      <c r="OZB44" s="135"/>
      <c r="OZC44" s="135"/>
      <c r="OZD44" s="135"/>
      <c r="OZE44" s="135"/>
      <c r="OZF44" s="135"/>
      <c r="OZG44" s="135"/>
      <c r="OZH44" s="135"/>
      <c r="OZI44" s="135"/>
      <c r="OZJ44" s="135"/>
      <c r="OZK44" s="135"/>
      <c r="OZL44" s="135"/>
      <c r="OZM44" s="135"/>
      <c r="OZN44" s="135"/>
      <c r="OZO44" s="135"/>
      <c r="OZP44" s="135"/>
      <c r="OZQ44" s="135"/>
      <c r="OZR44" s="135"/>
      <c r="OZS44" s="135"/>
      <c r="OZT44" s="135"/>
      <c r="OZU44" s="135"/>
      <c r="OZV44" s="135"/>
      <c r="OZW44" s="135"/>
      <c r="OZX44" s="135"/>
      <c r="OZY44" s="135"/>
      <c r="OZZ44" s="135"/>
      <c r="PAA44" s="135"/>
      <c r="PAB44" s="135"/>
      <c r="PAC44" s="135"/>
      <c r="PAD44" s="135"/>
      <c r="PAE44" s="135"/>
      <c r="PAF44" s="135"/>
      <c r="PAG44" s="135"/>
      <c r="PAH44" s="135"/>
      <c r="PAI44" s="135"/>
      <c r="PAJ44" s="135"/>
      <c r="PAK44" s="135"/>
      <c r="PAL44" s="135"/>
      <c r="PAM44" s="135"/>
      <c r="PAN44" s="135"/>
      <c r="PAO44" s="135"/>
      <c r="PAP44" s="135"/>
      <c r="PAQ44" s="135"/>
      <c r="PAR44" s="135"/>
      <c r="PAS44" s="135"/>
      <c r="PAT44" s="135"/>
      <c r="PAU44" s="135"/>
      <c r="PAV44" s="135"/>
      <c r="PAW44" s="135"/>
      <c r="PAX44" s="135"/>
      <c r="PAY44" s="135"/>
      <c r="PAZ44" s="135"/>
      <c r="PBA44" s="135"/>
      <c r="PBB44" s="135"/>
      <c r="PBC44" s="135"/>
      <c r="PBD44" s="135"/>
      <c r="PBE44" s="135"/>
      <c r="PBF44" s="135"/>
      <c r="PBG44" s="135"/>
      <c r="PBH44" s="135"/>
      <c r="PBI44" s="135"/>
      <c r="PBJ44" s="135"/>
      <c r="PBK44" s="135"/>
      <c r="PBL44" s="135"/>
      <c r="PBM44" s="135"/>
      <c r="PBN44" s="135"/>
      <c r="PBO44" s="135"/>
      <c r="PBP44" s="135"/>
      <c r="PBQ44" s="135"/>
      <c r="PBR44" s="135"/>
      <c r="PBS44" s="135"/>
      <c r="PBT44" s="135"/>
      <c r="PBU44" s="135"/>
      <c r="PBV44" s="135"/>
      <c r="PBW44" s="135"/>
      <c r="PBX44" s="135"/>
      <c r="PBY44" s="135"/>
      <c r="PBZ44" s="135"/>
      <c r="PCA44" s="135"/>
      <c r="PCB44" s="135"/>
      <c r="PCC44" s="135"/>
      <c r="PCD44" s="135"/>
      <c r="PCE44" s="135"/>
      <c r="PCF44" s="135"/>
      <c r="PCG44" s="135"/>
      <c r="PCH44" s="135"/>
      <c r="PCI44" s="135"/>
      <c r="PCJ44" s="135"/>
      <c r="PCK44" s="135"/>
      <c r="PCL44" s="135"/>
      <c r="PCM44" s="135"/>
      <c r="PCN44" s="135"/>
      <c r="PCO44" s="135"/>
      <c r="PCP44" s="135"/>
      <c r="PCQ44" s="135"/>
      <c r="PCR44" s="135"/>
      <c r="PCS44" s="135"/>
      <c r="PCT44" s="135"/>
      <c r="PCU44" s="135"/>
      <c r="PCV44" s="135"/>
      <c r="PCW44" s="135"/>
      <c r="PCX44" s="135"/>
      <c r="PCY44" s="135"/>
      <c r="PCZ44" s="135"/>
      <c r="PDA44" s="135"/>
      <c r="PDB44" s="135"/>
      <c r="PDC44" s="135"/>
      <c r="PDD44" s="135"/>
      <c r="PDE44" s="135"/>
      <c r="PDF44" s="135"/>
      <c r="PDG44" s="135"/>
      <c r="PDH44" s="135"/>
      <c r="PDI44" s="135"/>
      <c r="PDJ44" s="135"/>
      <c r="PDK44" s="135"/>
      <c r="PDL44" s="135"/>
      <c r="PDM44" s="135"/>
      <c r="PDN44" s="135"/>
      <c r="PDO44" s="135"/>
      <c r="PDP44" s="135"/>
      <c r="PDQ44" s="135"/>
      <c r="PDR44" s="135"/>
      <c r="PDS44" s="135"/>
      <c r="PDT44" s="135"/>
      <c r="PDU44" s="135"/>
      <c r="PDV44" s="135"/>
      <c r="PDW44" s="135"/>
      <c r="PDX44" s="135"/>
      <c r="PDY44" s="135"/>
      <c r="PDZ44" s="135"/>
      <c r="PEA44" s="135"/>
      <c r="PEB44" s="135"/>
      <c r="PEC44" s="135"/>
      <c r="PED44" s="135"/>
      <c r="PEE44" s="135"/>
      <c r="PEF44" s="135"/>
      <c r="PEG44" s="135"/>
      <c r="PEH44" s="135"/>
      <c r="PEI44" s="135"/>
      <c r="PEJ44" s="135"/>
      <c r="PEK44" s="135"/>
      <c r="PEL44" s="135"/>
      <c r="PEM44" s="135"/>
      <c r="PEN44" s="135"/>
      <c r="PEO44" s="135"/>
      <c r="PEP44" s="135"/>
      <c r="PEQ44" s="135"/>
      <c r="PER44" s="135"/>
      <c r="PES44" s="135"/>
      <c r="PET44" s="135"/>
      <c r="PEU44" s="135"/>
      <c r="PEV44" s="135"/>
      <c r="PEW44" s="135"/>
      <c r="PEX44" s="135"/>
      <c r="PEY44" s="135"/>
      <c r="PEZ44" s="135"/>
      <c r="PFA44" s="135"/>
      <c r="PFB44" s="135"/>
      <c r="PFC44" s="135"/>
      <c r="PFD44" s="135"/>
      <c r="PFE44" s="135"/>
      <c r="PFF44" s="135"/>
      <c r="PFG44" s="135"/>
      <c r="PFH44" s="135"/>
      <c r="PFI44" s="135"/>
      <c r="PFJ44" s="135"/>
      <c r="PFK44" s="135"/>
      <c r="PFL44" s="135"/>
      <c r="PFM44" s="135"/>
      <c r="PFN44" s="135"/>
      <c r="PFO44" s="135"/>
      <c r="PFP44" s="135"/>
      <c r="PFQ44" s="135"/>
      <c r="PFR44" s="135"/>
      <c r="PFS44" s="135"/>
      <c r="PFT44" s="135"/>
      <c r="PFU44" s="135"/>
      <c r="PFV44" s="135"/>
      <c r="PFW44" s="135"/>
      <c r="PFX44" s="135"/>
      <c r="PFY44" s="135"/>
      <c r="PFZ44" s="135"/>
      <c r="PGA44" s="135"/>
      <c r="PGB44" s="135"/>
      <c r="PGC44" s="135"/>
      <c r="PGD44" s="135"/>
      <c r="PGE44" s="135"/>
      <c r="PGF44" s="135"/>
      <c r="PGG44" s="135"/>
      <c r="PGH44" s="135"/>
      <c r="PGI44" s="135"/>
      <c r="PGJ44" s="135"/>
      <c r="PGK44" s="135"/>
      <c r="PGL44" s="135"/>
      <c r="PGM44" s="135"/>
      <c r="PGN44" s="135"/>
      <c r="PGO44" s="135"/>
      <c r="PGP44" s="135"/>
      <c r="PGQ44" s="135"/>
      <c r="PGR44" s="135"/>
      <c r="PGS44" s="135"/>
      <c r="PGT44" s="135"/>
      <c r="PGU44" s="135"/>
      <c r="PGV44" s="135"/>
      <c r="PGW44" s="135"/>
      <c r="PGX44" s="135"/>
      <c r="PGY44" s="135"/>
      <c r="PGZ44" s="135"/>
      <c r="PHA44" s="135"/>
      <c r="PHB44" s="135"/>
      <c r="PHC44" s="135"/>
      <c r="PHD44" s="135"/>
      <c r="PHE44" s="135"/>
      <c r="PHF44" s="135"/>
      <c r="PHG44" s="135"/>
      <c r="PHH44" s="135"/>
      <c r="PHI44" s="135"/>
      <c r="PHJ44" s="135"/>
      <c r="PHK44" s="135"/>
      <c r="PHL44" s="135"/>
      <c r="PHM44" s="135"/>
      <c r="PHN44" s="135"/>
      <c r="PHO44" s="135"/>
      <c r="PHP44" s="135"/>
      <c r="PHQ44" s="135"/>
      <c r="PHR44" s="135"/>
      <c r="PHS44" s="135"/>
      <c r="PHT44" s="135"/>
      <c r="PHU44" s="135"/>
      <c r="PHV44" s="135"/>
      <c r="PHW44" s="135"/>
      <c r="PHX44" s="135"/>
      <c r="PHY44" s="135"/>
      <c r="PHZ44" s="135"/>
      <c r="PIA44" s="135"/>
      <c r="PIB44" s="135"/>
      <c r="PIC44" s="135"/>
      <c r="PID44" s="135"/>
      <c r="PIE44" s="135"/>
      <c r="PIF44" s="135"/>
      <c r="PIG44" s="135"/>
      <c r="PIH44" s="135"/>
      <c r="PII44" s="135"/>
      <c r="PIJ44" s="135"/>
      <c r="PIK44" s="135"/>
      <c r="PIL44" s="135"/>
      <c r="PIM44" s="135"/>
      <c r="PIN44" s="135"/>
      <c r="PIO44" s="135"/>
      <c r="PIP44" s="135"/>
      <c r="PIQ44" s="135"/>
      <c r="PIR44" s="135"/>
      <c r="PIS44" s="135"/>
      <c r="PIT44" s="135"/>
      <c r="PIU44" s="135"/>
      <c r="PIV44" s="135"/>
      <c r="PIW44" s="135"/>
      <c r="PIX44" s="135"/>
      <c r="PIY44" s="135"/>
      <c r="PIZ44" s="135"/>
      <c r="PJA44" s="135"/>
      <c r="PJB44" s="135"/>
      <c r="PJC44" s="135"/>
      <c r="PJD44" s="135"/>
      <c r="PJE44" s="135"/>
      <c r="PJF44" s="135"/>
      <c r="PJG44" s="135"/>
      <c r="PJH44" s="135"/>
      <c r="PJI44" s="135"/>
      <c r="PJJ44" s="135"/>
      <c r="PJK44" s="135"/>
      <c r="PJL44" s="135"/>
      <c r="PJM44" s="135"/>
      <c r="PJN44" s="135"/>
      <c r="PJO44" s="135"/>
      <c r="PJP44" s="135"/>
      <c r="PJQ44" s="135"/>
      <c r="PJR44" s="135"/>
      <c r="PJS44" s="135"/>
      <c r="PJT44" s="135"/>
      <c r="PJU44" s="135"/>
      <c r="PJV44" s="135"/>
      <c r="PJW44" s="135"/>
      <c r="PJX44" s="135"/>
      <c r="PJY44" s="135"/>
      <c r="PJZ44" s="135"/>
      <c r="PKA44" s="135"/>
      <c r="PKB44" s="135"/>
      <c r="PKC44" s="135"/>
      <c r="PKD44" s="135"/>
      <c r="PKE44" s="135"/>
      <c r="PKF44" s="135"/>
      <c r="PKG44" s="135"/>
      <c r="PKH44" s="135"/>
      <c r="PKI44" s="135"/>
      <c r="PKJ44" s="135"/>
      <c r="PKK44" s="135"/>
      <c r="PKL44" s="135"/>
      <c r="PKM44" s="135"/>
      <c r="PKN44" s="135"/>
      <c r="PKO44" s="135"/>
      <c r="PKP44" s="135"/>
      <c r="PKQ44" s="135"/>
      <c r="PKR44" s="135"/>
      <c r="PKS44" s="135"/>
      <c r="PKT44" s="135"/>
      <c r="PKU44" s="135"/>
      <c r="PKV44" s="135"/>
      <c r="PKW44" s="135"/>
      <c r="PKX44" s="135"/>
      <c r="PKY44" s="135"/>
      <c r="PKZ44" s="135"/>
      <c r="PLA44" s="135"/>
      <c r="PLB44" s="135"/>
      <c r="PLC44" s="135"/>
      <c r="PLD44" s="135"/>
      <c r="PLE44" s="135"/>
      <c r="PLF44" s="135"/>
      <c r="PLG44" s="135"/>
      <c r="PLH44" s="135"/>
      <c r="PLI44" s="135"/>
      <c r="PLJ44" s="135"/>
      <c r="PLK44" s="135"/>
      <c r="PLL44" s="135"/>
      <c r="PLM44" s="135"/>
      <c r="PLN44" s="135"/>
      <c r="PLO44" s="135"/>
      <c r="PLP44" s="135"/>
      <c r="PLQ44" s="135"/>
      <c r="PLR44" s="135"/>
      <c r="PLS44" s="135"/>
      <c r="PLT44" s="135"/>
      <c r="PLU44" s="135"/>
      <c r="PLV44" s="135"/>
      <c r="PLW44" s="135"/>
      <c r="PLX44" s="135"/>
      <c r="PLY44" s="135"/>
      <c r="PLZ44" s="135"/>
      <c r="PMA44" s="135"/>
      <c r="PMB44" s="135"/>
      <c r="PMC44" s="135"/>
      <c r="PMD44" s="135"/>
      <c r="PME44" s="135"/>
      <c r="PMF44" s="135"/>
      <c r="PMG44" s="135"/>
      <c r="PMH44" s="135"/>
      <c r="PMI44" s="135"/>
      <c r="PMJ44" s="135"/>
      <c r="PMK44" s="135"/>
      <c r="PML44" s="135"/>
      <c r="PMM44" s="135"/>
      <c r="PMN44" s="135"/>
      <c r="PMO44" s="135"/>
      <c r="PMP44" s="135"/>
      <c r="PMQ44" s="135"/>
      <c r="PMR44" s="135"/>
      <c r="PMS44" s="135"/>
      <c r="PMT44" s="135"/>
      <c r="PMU44" s="135"/>
      <c r="PMV44" s="135"/>
      <c r="PMW44" s="135"/>
      <c r="PMX44" s="135"/>
      <c r="PMY44" s="135"/>
      <c r="PMZ44" s="135"/>
      <c r="PNA44" s="135"/>
      <c r="PNB44" s="135"/>
      <c r="PNC44" s="135"/>
      <c r="PND44" s="135"/>
      <c r="PNE44" s="135"/>
      <c r="PNF44" s="135"/>
      <c r="PNG44" s="135"/>
      <c r="PNH44" s="135"/>
      <c r="PNI44" s="135"/>
      <c r="PNJ44" s="135"/>
      <c r="PNK44" s="135"/>
      <c r="PNL44" s="135"/>
      <c r="PNM44" s="135"/>
      <c r="PNN44" s="135"/>
      <c r="PNO44" s="135"/>
      <c r="PNP44" s="135"/>
      <c r="PNQ44" s="135"/>
      <c r="PNR44" s="135"/>
      <c r="PNS44" s="135"/>
      <c r="PNT44" s="135"/>
      <c r="PNU44" s="135"/>
      <c r="PNV44" s="135"/>
      <c r="PNW44" s="135"/>
      <c r="PNX44" s="135"/>
      <c r="PNY44" s="135"/>
      <c r="PNZ44" s="135"/>
      <c r="POA44" s="135"/>
      <c r="POB44" s="135"/>
      <c r="POC44" s="135"/>
      <c r="POD44" s="135"/>
      <c r="POE44" s="135"/>
      <c r="POF44" s="135"/>
      <c r="POG44" s="135"/>
      <c r="POH44" s="135"/>
      <c r="POI44" s="135"/>
      <c r="POJ44" s="135"/>
      <c r="POK44" s="135"/>
      <c r="POL44" s="135"/>
      <c r="POM44" s="135"/>
      <c r="PON44" s="135"/>
      <c r="POO44" s="135"/>
      <c r="POP44" s="135"/>
      <c r="POQ44" s="135"/>
      <c r="POR44" s="135"/>
      <c r="POS44" s="135"/>
      <c r="POT44" s="135"/>
      <c r="POU44" s="135"/>
      <c r="POV44" s="135"/>
      <c r="POW44" s="135"/>
      <c r="POX44" s="135"/>
      <c r="POY44" s="135"/>
      <c r="POZ44" s="135"/>
      <c r="PPA44" s="135"/>
      <c r="PPB44" s="135"/>
      <c r="PPC44" s="135"/>
      <c r="PPD44" s="135"/>
      <c r="PPE44" s="135"/>
      <c r="PPF44" s="135"/>
      <c r="PPG44" s="135"/>
      <c r="PPH44" s="135"/>
      <c r="PPI44" s="135"/>
      <c r="PPJ44" s="135"/>
      <c r="PPK44" s="135"/>
      <c r="PPL44" s="135"/>
      <c r="PPM44" s="135"/>
      <c r="PPN44" s="135"/>
      <c r="PPO44" s="135"/>
      <c r="PPP44" s="135"/>
      <c r="PPQ44" s="135"/>
      <c r="PPR44" s="135"/>
      <c r="PPS44" s="135"/>
      <c r="PPT44" s="135"/>
      <c r="PPU44" s="135"/>
      <c r="PPV44" s="135"/>
      <c r="PPW44" s="135"/>
      <c r="PPX44" s="135"/>
      <c r="PPY44" s="135"/>
      <c r="PPZ44" s="135"/>
      <c r="PQA44" s="135"/>
      <c r="PQB44" s="135"/>
      <c r="PQC44" s="135"/>
      <c r="PQD44" s="135"/>
      <c r="PQE44" s="135"/>
      <c r="PQF44" s="135"/>
      <c r="PQG44" s="135"/>
      <c r="PQH44" s="135"/>
      <c r="PQI44" s="135"/>
      <c r="PQJ44" s="135"/>
      <c r="PQK44" s="135"/>
      <c r="PQL44" s="135"/>
      <c r="PQM44" s="135"/>
      <c r="PQN44" s="135"/>
      <c r="PQO44" s="135"/>
      <c r="PQP44" s="135"/>
      <c r="PQQ44" s="135"/>
      <c r="PQR44" s="135"/>
      <c r="PQS44" s="135"/>
      <c r="PQT44" s="135"/>
      <c r="PQU44" s="135"/>
      <c r="PQV44" s="135"/>
      <c r="PQW44" s="135"/>
      <c r="PQX44" s="135"/>
      <c r="PQY44" s="135"/>
      <c r="PQZ44" s="135"/>
      <c r="PRA44" s="135"/>
      <c r="PRB44" s="135"/>
      <c r="PRC44" s="135"/>
      <c r="PRD44" s="135"/>
      <c r="PRE44" s="135"/>
      <c r="PRF44" s="135"/>
      <c r="PRG44" s="135"/>
      <c r="PRH44" s="135"/>
      <c r="PRI44" s="135"/>
      <c r="PRJ44" s="135"/>
      <c r="PRK44" s="135"/>
      <c r="PRL44" s="135"/>
      <c r="PRM44" s="135"/>
      <c r="PRN44" s="135"/>
      <c r="PRO44" s="135"/>
      <c r="PRP44" s="135"/>
      <c r="PRQ44" s="135"/>
      <c r="PRR44" s="135"/>
      <c r="PRS44" s="135"/>
      <c r="PRT44" s="135"/>
      <c r="PRU44" s="135"/>
      <c r="PRV44" s="135"/>
      <c r="PRW44" s="135"/>
      <c r="PRX44" s="135"/>
      <c r="PRY44" s="135"/>
      <c r="PRZ44" s="135"/>
      <c r="PSA44" s="135"/>
      <c r="PSB44" s="135"/>
      <c r="PSC44" s="135"/>
      <c r="PSD44" s="135"/>
      <c r="PSE44" s="135"/>
      <c r="PSF44" s="135"/>
      <c r="PSG44" s="135"/>
      <c r="PSH44" s="135"/>
      <c r="PSI44" s="135"/>
      <c r="PSJ44" s="135"/>
      <c r="PSK44" s="135"/>
      <c r="PSL44" s="135"/>
      <c r="PSM44" s="135"/>
      <c r="PSN44" s="135"/>
      <c r="PSO44" s="135"/>
      <c r="PSP44" s="135"/>
      <c r="PSQ44" s="135"/>
      <c r="PSR44" s="135"/>
      <c r="PSS44" s="135"/>
      <c r="PST44" s="135"/>
      <c r="PSU44" s="135"/>
      <c r="PSV44" s="135"/>
      <c r="PSW44" s="135"/>
      <c r="PSX44" s="135"/>
      <c r="PSY44" s="135"/>
      <c r="PSZ44" s="135"/>
      <c r="PTA44" s="135"/>
      <c r="PTB44" s="135"/>
      <c r="PTC44" s="135"/>
      <c r="PTD44" s="135"/>
      <c r="PTE44" s="135"/>
      <c r="PTF44" s="135"/>
      <c r="PTG44" s="135"/>
      <c r="PTH44" s="135"/>
      <c r="PTI44" s="135"/>
      <c r="PTJ44" s="135"/>
      <c r="PTK44" s="135"/>
      <c r="PTL44" s="135"/>
      <c r="PTM44" s="135"/>
      <c r="PTN44" s="135"/>
      <c r="PTO44" s="135"/>
      <c r="PTP44" s="135"/>
      <c r="PTQ44" s="135"/>
      <c r="PTR44" s="135"/>
      <c r="PTS44" s="135"/>
      <c r="PTT44" s="135"/>
      <c r="PTU44" s="135"/>
      <c r="PTV44" s="135"/>
      <c r="PTW44" s="135"/>
      <c r="PTX44" s="135"/>
      <c r="PTY44" s="135"/>
      <c r="PTZ44" s="135"/>
      <c r="PUA44" s="135"/>
      <c r="PUB44" s="135"/>
      <c r="PUC44" s="135"/>
      <c r="PUD44" s="135"/>
      <c r="PUE44" s="135"/>
      <c r="PUF44" s="135"/>
      <c r="PUG44" s="135"/>
      <c r="PUH44" s="135"/>
      <c r="PUI44" s="135"/>
      <c r="PUJ44" s="135"/>
      <c r="PUK44" s="135"/>
      <c r="PUL44" s="135"/>
      <c r="PUM44" s="135"/>
      <c r="PUN44" s="135"/>
      <c r="PUO44" s="135"/>
      <c r="PUP44" s="135"/>
      <c r="PUQ44" s="135"/>
      <c r="PUR44" s="135"/>
      <c r="PUS44" s="135"/>
      <c r="PUT44" s="135"/>
      <c r="PUU44" s="135"/>
      <c r="PUV44" s="135"/>
      <c r="PUW44" s="135"/>
      <c r="PUX44" s="135"/>
      <c r="PUY44" s="135"/>
      <c r="PUZ44" s="135"/>
      <c r="PVA44" s="135"/>
      <c r="PVB44" s="135"/>
      <c r="PVC44" s="135"/>
      <c r="PVD44" s="135"/>
      <c r="PVE44" s="135"/>
      <c r="PVF44" s="135"/>
      <c r="PVG44" s="135"/>
      <c r="PVH44" s="135"/>
      <c r="PVI44" s="135"/>
      <c r="PVJ44" s="135"/>
      <c r="PVK44" s="135"/>
      <c r="PVL44" s="135"/>
      <c r="PVM44" s="135"/>
      <c r="PVN44" s="135"/>
      <c r="PVO44" s="135"/>
      <c r="PVP44" s="135"/>
      <c r="PVQ44" s="135"/>
      <c r="PVR44" s="135"/>
      <c r="PVS44" s="135"/>
      <c r="PVT44" s="135"/>
      <c r="PVU44" s="135"/>
      <c r="PVV44" s="135"/>
      <c r="PVW44" s="135"/>
      <c r="PVX44" s="135"/>
      <c r="PVY44" s="135"/>
      <c r="PVZ44" s="135"/>
      <c r="PWA44" s="135"/>
      <c r="PWB44" s="135"/>
      <c r="PWC44" s="135"/>
      <c r="PWD44" s="135"/>
      <c r="PWE44" s="135"/>
      <c r="PWF44" s="135"/>
      <c r="PWG44" s="135"/>
      <c r="PWH44" s="135"/>
      <c r="PWI44" s="135"/>
      <c r="PWJ44" s="135"/>
      <c r="PWK44" s="135"/>
      <c r="PWL44" s="135"/>
      <c r="PWM44" s="135"/>
      <c r="PWN44" s="135"/>
      <c r="PWO44" s="135"/>
      <c r="PWP44" s="135"/>
      <c r="PWQ44" s="135"/>
      <c r="PWR44" s="135"/>
      <c r="PWS44" s="135"/>
      <c r="PWT44" s="135"/>
      <c r="PWU44" s="135"/>
      <c r="PWV44" s="135"/>
      <c r="PWW44" s="135"/>
      <c r="PWX44" s="135"/>
      <c r="PWY44" s="135"/>
      <c r="PWZ44" s="135"/>
      <c r="PXA44" s="135"/>
      <c r="PXB44" s="135"/>
      <c r="PXC44" s="135"/>
      <c r="PXD44" s="135"/>
      <c r="PXE44" s="135"/>
      <c r="PXF44" s="135"/>
      <c r="PXG44" s="135"/>
      <c r="PXH44" s="135"/>
      <c r="PXI44" s="135"/>
      <c r="PXJ44" s="135"/>
      <c r="PXK44" s="135"/>
      <c r="PXL44" s="135"/>
      <c r="PXM44" s="135"/>
      <c r="PXN44" s="135"/>
      <c r="PXO44" s="135"/>
      <c r="PXP44" s="135"/>
      <c r="PXQ44" s="135"/>
      <c r="PXR44" s="135"/>
      <c r="PXS44" s="135"/>
      <c r="PXT44" s="135"/>
      <c r="PXU44" s="135"/>
      <c r="PXV44" s="135"/>
      <c r="PXW44" s="135"/>
      <c r="PXX44" s="135"/>
      <c r="PXY44" s="135"/>
      <c r="PXZ44" s="135"/>
      <c r="PYA44" s="135"/>
      <c r="PYB44" s="135"/>
      <c r="PYC44" s="135"/>
      <c r="PYD44" s="135"/>
      <c r="PYE44" s="135"/>
      <c r="PYF44" s="135"/>
      <c r="PYG44" s="135"/>
      <c r="PYH44" s="135"/>
      <c r="PYI44" s="135"/>
      <c r="PYJ44" s="135"/>
      <c r="PYK44" s="135"/>
      <c r="PYL44" s="135"/>
      <c r="PYM44" s="135"/>
      <c r="PYN44" s="135"/>
      <c r="PYO44" s="135"/>
      <c r="PYP44" s="135"/>
      <c r="PYQ44" s="135"/>
      <c r="PYR44" s="135"/>
      <c r="PYS44" s="135"/>
      <c r="PYT44" s="135"/>
      <c r="PYU44" s="135"/>
      <c r="PYV44" s="135"/>
      <c r="PYW44" s="135"/>
      <c r="PYX44" s="135"/>
      <c r="PYY44" s="135"/>
      <c r="PYZ44" s="135"/>
      <c r="PZA44" s="135"/>
      <c r="PZB44" s="135"/>
      <c r="PZC44" s="135"/>
      <c r="PZD44" s="135"/>
      <c r="PZE44" s="135"/>
      <c r="PZF44" s="135"/>
      <c r="PZG44" s="135"/>
      <c r="PZH44" s="135"/>
      <c r="PZI44" s="135"/>
      <c r="PZJ44" s="135"/>
      <c r="PZK44" s="135"/>
      <c r="PZL44" s="135"/>
      <c r="PZM44" s="135"/>
      <c r="PZN44" s="135"/>
      <c r="PZO44" s="135"/>
      <c r="PZP44" s="135"/>
      <c r="PZQ44" s="135"/>
      <c r="PZR44" s="135"/>
      <c r="PZS44" s="135"/>
      <c r="PZT44" s="135"/>
      <c r="PZU44" s="135"/>
      <c r="PZV44" s="135"/>
      <c r="PZW44" s="135"/>
      <c r="PZX44" s="135"/>
      <c r="PZY44" s="135"/>
      <c r="PZZ44" s="135"/>
      <c r="QAA44" s="135"/>
      <c r="QAB44" s="135"/>
      <c r="QAC44" s="135"/>
      <c r="QAD44" s="135"/>
      <c r="QAE44" s="135"/>
      <c r="QAF44" s="135"/>
      <c r="QAG44" s="135"/>
      <c r="QAH44" s="135"/>
      <c r="QAI44" s="135"/>
      <c r="QAJ44" s="135"/>
      <c r="QAK44" s="135"/>
      <c r="QAL44" s="135"/>
      <c r="QAM44" s="135"/>
      <c r="QAN44" s="135"/>
      <c r="QAO44" s="135"/>
      <c r="QAP44" s="135"/>
      <c r="QAQ44" s="135"/>
      <c r="QAR44" s="135"/>
      <c r="QAS44" s="135"/>
      <c r="QAT44" s="135"/>
      <c r="QAU44" s="135"/>
      <c r="QAV44" s="135"/>
      <c r="QAW44" s="135"/>
      <c r="QAX44" s="135"/>
      <c r="QAY44" s="135"/>
      <c r="QAZ44" s="135"/>
      <c r="QBA44" s="135"/>
      <c r="QBB44" s="135"/>
      <c r="QBC44" s="135"/>
      <c r="QBD44" s="135"/>
      <c r="QBE44" s="135"/>
      <c r="QBF44" s="135"/>
      <c r="QBG44" s="135"/>
      <c r="QBH44" s="135"/>
      <c r="QBI44" s="135"/>
      <c r="QBJ44" s="135"/>
      <c r="QBK44" s="135"/>
      <c r="QBL44" s="135"/>
      <c r="QBM44" s="135"/>
      <c r="QBN44" s="135"/>
      <c r="QBO44" s="135"/>
      <c r="QBP44" s="135"/>
      <c r="QBQ44" s="135"/>
      <c r="QBR44" s="135"/>
      <c r="QBS44" s="135"/>
      <c r="QBT44" s="135"/>
      <c r="QBU44" s="135"/>
      <c r="QBV44" s="135"/>
      <c r="QBW44" s="135"/>
      <c r="QBX44" s="135"/>
      <c r="QBY44" s="135"/>
      <c r="QBZ44" s="135"/>
      <c r="QCA44" s="135"/>
      <c r="QCB44" s="135"/>
      <c r="QCC44" s="135"/>
      <c r="QCD44" s="135"/>
      <c r="QCE44" s="135"/>
      <c r="QCF44" s="135"/>
      <c r="QCG44" s="135"/>
      <c r="QCH44" s="135"/>
      <c r="QCI44" s="135"/>
      <c r="QCJ44" s="135"/>
      <c r="QCK44" s="135"/>
      <c r="QCL44" s="135"/>
      <c r="QCM44" s="135"/>
      <c r="QCN44" s="135"/>
      <c r="QCO44" s="135"/>
      <c r="QCP44" s="135"/>
      <c r="QCQ44" s="135"/>
      <c r="QCR44" s="135"/>
      <c r="QCS44" s="135"/>
      <c r="QCT44" s="135"/>
      <c r="QCU44" s="135"/>
      <c r="QCV44" s="135"/>
      <c r="QCW44" s="135"/>
      <c r="QCX44" s="135"/>
      <c r="QCY44" s="135"/>
      <c r="QCZ44" s="135"/>
      <c r="QDA44" s="135"/>
      <c r="QDB44" s="135"/>
      <c r="QDC44" s="135"/>
      <c r="QDD44" s="135"/>
      <c r="QDE44" s="135"/>
      <c r="QDF44" s="135"/>
      <c r="QDG44" s="135"/>
      <c r="QDH44" s="135"/>
      <c r="QDI44" s="135"/>
      <c r="QDJ44" s="135"/>
      <c r="QDK44" s="135"/>
      <c r="QDL44" s="135"/>
      <c r="QDM44" s="135"/>
      <c r="QDN44" s="135"/>
      <c r="QDO44" s="135"/>
      <c r="QDP44" s="135"/>
      <c r="QDQ44" s="135"/>
      <c r="QDR44" s="135"/>
      <c r="QDS44" s="135"/>
      <c r="QDT44" s="135"/>
      <c r="QDU44" s="135"/>
      <c r="QDV44" s="135"/>
      <c r="QDW44" s="135"/>
      <c r="QDX44" s="135"/>
      <c r="QDY44" s="135"/>
      <c r="QDZ44" s="135"/>
      <c r="QEA44" s="135"/>
      <c r="QEB44" s="135"/>
      <c r="QEC44" s="135"/>
      <c r="QED44" s="135"/>
      <c r="QEE44" s="135"/>
      <c r="QEF44" s="135"/>
      <c r="QEG44" s="135"/>
      <c r="QEH44" s="135"/>
      <c r="QEI44" s="135"/>
      <c r="QEJ44" s="135"/>
      <c r="QEK44" s="135"/>
      <c r="QEL44" s="135"/>
      <c r="QEM44" s="135"/>
      <c r="QEN44" s="135"/>
      <c r="QEO44" s="135"/>
      <c r="QEP44" s="135"/>
      <c r="QEQ44" s="135"/>
      <c r="QER44" s="135"/>
      <c r="QES44" s="135"/>
      <c r="QET44" s="135"/>
      <c r="QEU44" s="135"/>
      <c r="QEV44" s="135"/>
      <c r="QEW44" s="135"/>
      <c r="QEX44" s="135"/>
      <c r="QEY44" s="135"/>
      <c r="QEZ44" s="135"/>
      <c r="QFA44" s="135"/>
      <c r="QFB44" s="135"/>
      <c r="QFC44" s="135"/>
      <c r="QFD44" s="135"/>
      <c r="QFE44" s="135"/>
      <c r="QFF44" s="135"/>
      <c r="QFG44" s="135"/>
      <c r="QFH44" s="135"/>
      <c r="QFI44" s="135"/>
      <c r="QFJ44" s="135"/>
      <c r="QFK44" s="135"/>
      <c r="QFL44" s="135"/>
      <c r="QFM44" s="135"/>
      <c r="QFN44" s="135"/>
      <c r="QFO44" s="135"/>
      <c r="QFP44" s="135"/>
      <c r="QFQ44" s="135"/>
      <c r="QFR44" s="135"/>
      <c r="QFS44" s="135"/>
      <c r="QFT44" s="135"/>
      <c r="QFU44" s="135"/>
      <c r="QFV44" s="135"/>
      <c r="QFW44" s="135"/>
      <c r="QFX44" s="135"/>
      <c r="QFY44" s="135"/>
      <c r="QFZ44" s="135"/>
      <c r="QGA44" s="135"/>
      <c r="QGB44" s="135"/>
      <c r="QGC44" s="135"/>
      <c r="QGD44" s="135"/>
      <c r="QGE44" s="135"/>
      <c r="QGF44" s="135"/>
      <c r="QGG44" s="135"/>
      <c r="QGH44" s="135"/>
      <c r="QGI44" s="135"/>
      <c r="QGJ44" s="135"/>
      <c r="QGK44" s="135"/>
      <c r="QGL44" s="135"/>
      <c r="QGM44" s="135"/>
      <c r="QGN44" s="135"/>
      <c r="QGO44" s="135"/>
      <c r="QGP44" s="135"/>
      <c r="QGQ44" s="135"/>
      <c r="QGR44" s="135"/>
      <c r="QGS44" s="135"/>
      <c r="QGT44" s="135"/>
      <c r="QGU44" s="135"/>
      <c r="QGV44" s="135"/>
      <c r="QGW44" s="135"/>
      <c r="QGX44" s="135"/>
      <c r="QGY44" s="135"/>
      <c r="QGZ44" s="135"/>
      <c r="QHA44" s="135"/>
      <c r="QHB44" s="135"/>
      <c r="QHC44" s="135"/>
      <c r="QHD44" s="135"/>
      <c r="QHE44" s="135"/>
      <c r="QHF44" s="135"/>
      <c r="QHG44" s="135"/>
      <c r="QHH44" s="135"/>
      <c r="QHI44" s="135"/>
      <c r="QHJ44" s="135"/>
      <c r="QHK44" s="135"/>
      <c r="QHL44" s="135"/>
      <c r="QHM44" s="135"/>
      <c r="QHN44" s="135"/>
      <c r="QHO44" s="135"/>
      <c r="QHP44" s="135"/>
      <c r="QHQ44" s="135"/>
      <c r="QHR44" s="135"/>
      <c r="QHS44" s="135"/>
      <c r="QHT44" s="135"/>
      <c r="QHU44" s="135"/>
      <c r="QHV44" s="135"/>
      <c r="QHW44" s="135"/>
      <c r="QHX44" s="135"/>
      <c r="QHY44" s="135"/>
      <c r="QHZ44" s="135"/>
      <c r="QIA44" s="135"/>
      <c r="QIB44" s="135"/>
      <c r="QIC44" s="135"/>
      <c r="QID44" s="135"/>
      <c r="QIE44" s="135"/>
      <c r="QIF44" s="135"/>
      <c r="QIG44" s="135"/>
      <c r="QIH44" s="135"/>
      <c r="QII44" s="135"/>
      <c r="QIJ44" s="135"/>
      <c r="QIK44" s="135"/>
      <c r="QIL44" s="135"/>
      <c r="QIM44" s="135"/>
      <c r="QIN44" s="135"/>
      <c r="QIO44" s="135"/>
      <c r="QIP44" s="135"/>
      <c r="QIQ44" s="135"/>
      <c r="QIR44" s="135"/>
      <c r="QIS44" s="135"/>
      <c r="QIT44" s="135"/>
      <c r="QIU44" s="135"/>
      <c r="QIV44" s="135"/>
      <c r="QIW44" s="135"/>
      <c r="QIX44" s="135"/>
      <c r="QIY44" s="135"/>
      <c r="QIZ44" s="135"/>
      <c r="QJA44" s="135"/>
      <c r="QJB44" s="135"/>
      <c r="QJC44" s="135"/>
      <c r="QJD44" s="135"/>
      <c r="QJE44" s="135"/>
      <c r="QJF44" s="135"/>
      <c r="QJG44" s="135"/>
      <c r="QJH44" s="135"/>
      <c r="QJI44" s="135"/>
      <c r="QJJ44" s="135"/>
      <c r="QJK44" s="135"/>
      <c r="QJL44" s="135"/>
      <c r="QJM44" s="135"/>
      <c r="QJN44" s="135"/>
      <c r="QJO44" s="135"/>
      <c r="QJP44" s="135"/>
      <c r="QJQ44" s="135"/>
      <c r="QJR44" s="135"/>
      <c r="QJS44" s="135"/>
      <c r="QJT44" s="135"/>
      <c r="QJU44" s="135"/>
      <c r="QJV44" s="135"/>
      <c r="QJW44" s="135"/>
      <c r="QJX44" s="135"/>
      <c r="QJY44" s="135"/>
      <c r="QJZ44" s="135"/>
      <c r="QKA44" s="135"/>
      <c r="QKB44" s="135"/>
      <c r="QKC44" s="135"/>
      <c r="QKD44" s="135"/>
      <c r="QKE44" s="135"/>
      <c r="QKF44" s="135"/>
      <c r="QKG44" s="135"/>
      <c r="QKH44" s="135"/>
      <c r="QKI44" s="135"/>
      <c r="QKJ44" s="135"/>
      <c r="QKK44" s="135"/>
      <c r="QKL44" s="135"/>
      <c r="QKM44" s="135"/>
      <c r="QKN44" s="135"/>
      <c r="QKO44" s="135"/>
      <c r="QKP44" s="135"/>
      <c r="QKQ44" s="135"/>
      <c r="QKR44" s="135"/>
      <c r="QKS44" s="135"/>
      <c r="QKT44" s="135"/>
      <c r="QKU44" s="135"/>
      <c r="QKV44" s="135"/>
      <c r="QKW44" s="135"/>
      <c r="QKX44" s="135"/>
      <c r="QKY44" s="135"/>
      <c r="QKZ44" s="135"/>
      <c r="QLA44" s="135"/>
      <c r="QLB44" s="135"/>
      <c r="QLC44" s="135"/>
      <c r="QLD44" s="135"/>
      <c r="QLE44" s="135"/>
      <c r="QLF44" s="135"/>
      <c r="QLG44" s="135"/>
      <c r="QLH44" s="135"/>
      <c r="QLI44" s="135"/>
      <c r="QLJ44" s="135"/>
      <c r="QLK44" s="135"/>
      <c r="QLL44" s="135"/>
      <c r="QLM44" s="135"/>
      <c r="QLN44" s="135"/>
      <c r="QLO44" s="135"/>
      <c r="QLP44" s="135"/>
      <c r="QLQ44" s="135"/>
      <c r="QLR44" s="135"/>
      <c r="QLS44" s="135"/>
      <c r="QLT44" s="135"/>
      <c r="QLU44" s="135"/>
      <c r="QLV44" s="135"/>
      <c r="QLW44" s="135"/>
      <c r="QLX44" s="135"/>
      <c r="QLY44" s="135"/>
      <c r="QLZ44" s="135"/>
      <c r="QMA44" s="135"/>
      <c r="QMB44" s="135"/>
      <c r="QMC44" s="135"/>
      <c r="QMD44" s="135"/>
      <c r="QME44" s="135"/>
      <c r="QMF44" s="135"/>
      <c r="QMG44" s="135"/>
      <c r="QMH44" s="135"/>
      <c r="QMI44" s="135"/>
      <c r="QMJ44" s="135"/>
      <c r="QMK44" s="135"/>
      <c r="QML44" s="135"/>
      <c r="QMM44" s="135"/>
      <c r="QMN44" s="135"/>
      <c r="QMO44" s="135"/>
      <c r="QMP44" s="135"/>
      <c r="QMQ44" s="135"/>
      <c r="QMR44" s="135"/>
      <c r="QMS44" s="135"/>
      <c r="QMT44" s="135"/>
      <c r="QMU44" s="135"/>
      <c r="QMV44" s="135"/>
      <c r="QMW44" s="135"/>
      <c r="QMX44" s="135"/>
      <c r="QMY44" s="135"/>
      <c r="QMZ44" s="135"/>
      <c r="QNA44" s="135"/>
      <c r="QNB44" s="135"/>
      <c r="QNC44" s="135"/>
      <c r="QND44" s="135"/>
      <c r="QNE44" s="135"/>
      <c r="QNF44" s="135"/>
      <c r="QNG44" s="135"/>
      <c r="QNH44" s="135"/>
      <c r="QNI44" s="135"/>
      <c r="QNJ44" s="135"/>
      <c r="QNK44" s="135"/>
      <c r="QNL44" s="135"/>
      <c r="QNM44" s="135"/>
      <c r="QNN44" s="135"/>
      <c r="QNO44" s="135"/>
      <c r="QNP44" s="135"/>
      <c r="QNQ44" s="135"/>
      <c r="QNR44" s="135"/>
      <c r="QNS44" s="135"/>
      <c r="QNT44" s="135"/>
      <c r="QNU44" s="135"/>
      <c r="QNV44" s="135"/>
      <c r="QNW44" s="135"/>
      <c r="QNX44" s="135"/>
      <c r="QNY44" s="135"/>
      <c r="QNZ44" s="135"/>
      <c r="QOA44" s="135"/>
      <c r="QOB44" s="135"/>
      <c r="QOC44" s="135"/>
      <c r="QOD44" s="135"/>
      <c r="QOE44" s="135"/>
      <c r="QOF44" s="135"/>
      <c r="QOG44" s="135"/>
      <c r="QOH44" s="135"/>
      <c r="QOI44" s="135"/>
      <c r="QOJ44" s="135"/>
      <c r="QOK44" s="135"/>
      <c r="QOL44" s="135"/>
      <c r="QOM44" s="135"/>
      <c r="QON44" s="135"/>
      <c r="QOO44" s="135"/>
      <c r="QOP44" s="135"/>
      <c r="QOQ44" s="135"/>
      <c r="QOR44" s="135"/>
      <c r="QOS44" s="135"/>
      <c r="QOT44" s="135"/>
      <c r="QOU44" s="135"/>
      <c r="QOV44" s="135"/>
      <c r="QOW44" s="135"/>
      <c r="QOX44" s="135"/>
      <c r="QOY44" s="135"/>
      <c r="QOZ44" s="135"/>
      <c r="QPA44" s="135"/>
      <c r="QPB44" s="135"/>
      <c r="QPC44" s="135"/>
      <c r="QPD44" s="135"/>
      <c r="QPE44" s="135"/>
      <c r="QPF44" s="135"/>
      <c r="QPG44" s="135"/>
      <c r="QPH44" s="135"/>
      <c r="QPI44" s="135"/>
      <c r="QPJ44" s="135"/>
      <c r="QPK44" s="135"/>
      <c r="QPL44" s="135"/>
      <c r="QPM44" s="135"/>
      <c r="QPN44" s="135"/>
      <c r="QPO44" s="135"/>
      <c r="QPP44" s="135"/>
      <c r="QPQ44" s="135"/>
      <c r="QPR44" s="135"/>
      <c r="QPS44" s="135"/>
      <c r="QPT44" s="135"/>
      <c r="QPU44" s="135"/>
      <c r="QPV44" s="135"/>
      <c r="QPW44" s="135"/>
      <c r="QPX44" s="135"/>
      <c r="QPY44" s="135"/>
      <c r="QPZ44" s="135"/>
      <c r="QQA44" s="135"/>
      <c r="QQB44" s="135"/>
      <c r="QQC44" s="135"/>
      <c r="QQD44" s="135"/>
      <c r="QQE44" s="135"/>
      <c r="QQF44" s="135"/>
      <c r="QQG44" s="135"/>
      <c r="QQH44" s="135"/>
      <c r="QQI44" s="135"/>
      <c r="QQJ44" s="135"/>
      <c r="QQK44" s="135"/>
      <c r="QQL44" s="135"/>
      <c r="QQM44" s="135"/>
      <c r="QQN44" s="135"/>
      <c r="QQO44" s="135"/>
      <c r="QQP44" s="135"/>
      <c r="QQQ44" s="135"/>
      <c r="QQR44" s="135"/>
      <c r="QQS44" s="135"/>
      <c r="QQT44" s="135"/>
      <c r="QQU44" s="135"/>
      <c r="QQV44" s="135"/>
      <c r="QQW44" s="135"/>
      <c r="QQX44" s="135"/>
      <c r="QQY44" s="135"/>
      <c r="QQZ44" s="135"/>
      <c r="QRA44" s="135"/>
      <c r="QRB44" s="135"/>
      <c r="QRC44" s="135"/>
      <c r="QRD44" s="135"/>
      <c r="QRE44" s="135"/>
      <c r="QRF44" s="135"/>
      <c r="QRG44" s="135"/>
      <c r="QRH44" s="135"/>
      <c r="QRI44" s="135"/>
      <c r="QRJ44" s="135"/>
      <c r="QRK44" s="135"/>
      <c r="QRL44" s="135"/>
      <c r="QRM44" s="135"/>
      <c r="QRN44" s="135"/>
      <c r="QRO44" s="135"/>
      <c r="QRP44" s="135"/>
      <c r="QRQ44" s="135"/>
      <c r="QRR44" s="135"/>
      <c r="QRS44" s="135"/>
      <c r="QRT44" s="135"/>
      <c r="QRU44" s="135"/>
      <c r="QRV44" s="135"/>
      <c r="QRW44" s="135"/>
      <c r="QRX44" s="135"/>
      <c r="QRY44" s="135"/>
      <c r="QRZ44" s="135"/>
      <c r="QSA44" s="135"/>
      <c r="QSB44" s="135"/>
      <c r="QSC44" s="135"/>
      <c r="QSD44" s="135"/>
      <c r="QSE44" s="135"/>
      <c r="QSF44" s="135"/>
      <c r="QSG44" s="135"/>
      <c r="QSH44" s="135"/>
      <c r="QSI44" s="135"/>
      <c r="QSJ44" s="135"/>
      <c r="QSK44" s="135"/>
      <c r="QSL44" s="135"/>
      <c r="QSM44" s="135"/>
      <c r="QSN44" s="135"/>
      <c r="QSO44" s="135"/>
      <c r="QSP44" s="135"/>
      <c r="QSQ44" s="135"/>
      <c r="QSR44" s="135"/>
      <c r="QSS44" s="135"/>
      <c r="QST44" s="135"/>
      <c r="QSU44" s="135"/>
      <c r="QSV44" s="135"/>
      <c r="QSW44" s="135"/>
      <c r="QSX44" s="135"/>
      <c r="QSY44" s="135"/>
      <c r="QSZ44" s="135"/>
      <c r="QTA44" s="135"/>
      <c r="QTB44" s="135"/>
      <c r="QTC44" s="135"/>
      <c r="QTD44" s="135"/>
      <c r="QTE44" s="135"/>
      <c r="QTF44" s="135"/>
      <c r="QTG44" s="135"/>
      <c r="QTH44" s="135"/>
      <c r="QTI44" s="135"/>
      <c r="QTJ44" s="135"/>
      <c r="QTK44" s="135"/>
      <c r="QTL44" s="135"/>
      <c r="QTM44" s="135"/>
      <c r="QTN44" s="135"/>
      <c r="QTO44" s="135"/>
      <c r="QTP44" s="135"/>
      <c r="QTQ44" s="135"/>
      <c r="QTR44" s="135"/>
      <c r="QTS44" s="135"/>
      <c r="QTT44" s="135"/>
      <c r="QTU44" s="135"/>
      <c r="QTV44" s="135"/>
      <c r="QTW44" s="135"/>
      <c r="QTX44" s="135"/>
      <c r="QTY44" s="135"/>
      <c r="QTZ44" s="135"/>
      <c r="QUA44" s="135"/>
      <c r="QUB44" s="135"/>
      <c r="QUC44" s="135"/>
      <c r="QUD44" s="135"/>
      <c r="QUE44" s="135"/>
      <c r="QUF44" s="135"/>
      <c r="QUG44" s="135"/>
      <c r="QUH44" s="135"/>
      <c r="QUI44" s="135"/>
      <c r="QUJ44" s="135"/>
      <c r="QUK44" s="135"/>
      <c r="QUL44" s="135"/>
      <c r="QUM44" s="135"/>
      <c r="QUN44" s="135"/>
      <c r="QUO44" s="135"/>
      <c r="QUP44" s="135"/>
      <c r="QUQ44" s="135"/>
      <c r="QUR44" s="135"/>
      <c r="QUS44" s="135"/>
      <c r="QUT44" s="135"/>
      <c r="QUU44" s="135"/>
      <c r="QUV44" s="135"/>
      <c r="QUW44" s="135"/>
      <c r="QUX44" s="135"/>
      <c r="QUY44" s="135"/>
      <c r="QUZ44" s="135"/>
      <c r="QVA44" s="135"/>
      <c r="QVB44" s="135"/>
      <c r="QVC44" s="135"/>
      <c r="QVD44" s="135"/>
      <c r="QVE44" s="135"/>
      <c r="QVF44" s="135"/>
      <c r="QVG44" s="135"/>
      <c r="QVH44" s="135"/>
      <c r="QVI44" s="135"/>
      <c r="QVJ44" s="135"/>
      <c r="QVK44" s="135"/>
      <c r="QVL44" s="135"/>
      <c r="QVM44" s="135"/>
      <c r="QVN44" s="135"/>
      <c r="QVO44" s="135"/>
      <c r="QVP44" s="135"/>
      <c r="QVQ44" s="135"/>
      <c r="QVR44" s="135"/>
      <c r="QVS44" s="135"/>
      <c r="QVT44" s="135"/>
      <c r="QVU44" s="135"/>
      <c r="QVV44" s="135"/>
      <c r="QVW44" s="135"/>
      <c r="QVX44" s="135"/>
      <c r="QVY44" s="135"/>
      <c r="QVZ44" s="135"/>
      <c r="QWA44" s="135"/>
      <c r="QWB44" s="135"/>
      <c r="QWC44" s="135"/>
      <c r="QWD44" s="135"/>
      <c r="QWE44" s="135"/>
      <c r="QWF44" s="135"/>
      <c r="QWG44" s="135"/>
      <c r="QWH44" s="135"/>
      <c r="QWI44" s="135"/>
      <c r="QWJ44" s="135"/>
      <c r="QWK44" s="135"/>
      <c r="QWL44" s="135"/>
      <c r="QWM44" s="135"/>
      <c r="QWN44" s="135"/>
      <c r="QWO44" s="135"/>
      <c r="QWP44" s="135"/>
      <c r="QWQ44" s="135"/>
      <c r="QWR44" s="135"/>
      <c r="QWS44" s="135"/>
      <c r="QWT44" s="135"/>
      <c r="QWU44" s="135"/>
      <c r="QWV44" s="135"/>
      <c r="QWW44" s="135"/>
      <c r="QWX44" s="135"/>
      <c r="QWY44" s="135"/>
      <c r="QWZ44" s="135"/>
      <c r="QXA44" s="135"/>
      <c r="QXB44" s="135"/>
      <c r="QXC44" s="135"/>
      <c r="QXD44" s="135"/>
      <c r="QXE44" s="135"/>
      <c r="QXF44" s="135"/>
      <c r="QXG44" s="135"/>
      <c r="QXH44" s="135"/>
      <c r="QXI44" s="135"/>
      <c r="QXJ44" s="135"/>
      <c r="QXK44" s="135"/>
      <c r="QXL44" s="135"/>
      <c r="QXM44" s="135"/>
      <c r="QXN44" s="135"/>
      <c r="QXO44" s="135"/>
      <c r="QXP44" s="135"/>
      <c r="QXQ44" s="135"/>
      <c r="QXR44" s="135"/>
      <c r="QXS44" s="135"/>
      <c r="QXT44" s="135"/>
      <c r="QXU44" s="135"/>
      <c r="QXV44" s="135"/>
      <c r="QXW44" s="135"/>
      <c r="QXX44" s="135"/>
      <c r="QXY44" s="135"/>
      <c r="QXZ44" s="135"/>
      <c r="QYA44" s="135"/>
      <c r="QYB44" s="135"/>
      <c r="QYC44" s="135"/>
      <c r="QYD44" s="135"/>
      <c r="QYE44" s="135"/>
      <c r="QYF44" s="135"/>
      <c r="QYG44" s="135"/>
      <c r="QYH44" s="135"/>
      <c r="QYI44" s="135"/>
      <c r="QYJ44" s="135"/>
      <c r="QYK44" s="135"/>
      <c r="QYL44" s="135"/>
      <c r="QYM44" s="135"/>
      <c r="QYN44" s="135"/>
      <c r="QYO44" s="135"/>
      <c r="QYP44" s="135"/>
      <c r="QYQ44" s="135"/>
      <c r="QYR44" s="135"/>
      <c r="QYS44" s="135"/>
      <c r="QYT44" s="135"/>
      <c r="QYU44" s="135"/>
      <c r="QYV44" s="135"/>
      <c r="QYW44" s="135"/>
      <c r="QYX44" s="135"/>
      <c r="QYY44" s="135"/>
      <c r="QYZ44" s="135"/>
      <c r="QZA44" s="135"/>
      <c r="QZB44" s="135"/>
      <c r="QZC44" s="135"/>
      <c r="QZD44" s="135"/>
      <c r="QZE44" s="135"/>
      <c r="QZF44" s="135"/>
      <c r="QZG44" s="135"/>
      <c r="QZH44" s="135"/>
      <c r="QZI44" s="135"/>
      <c r="QZJ44" s="135"/>
      <c r="QZK44" s="135"/>
      <c r="QZL44" s="135"/>
      <c r="QZM44" s="135"/>
      <c r="QZN44" s="135"/>
      <c r="QZO44" s="135"/>
      <c r="QZP44" s="135"/>
      <c r="QZQ44" s="135"/>
      <c r="QZR44" s="135"/>
      <c r="QZS44" s="135"/>
      <c r="QZT44" s="135"/>
      <c r="QZU44" s="135"/>
      <c r="QZV44" s="135"/>
      <c r="QZW44" s="135"/>
      <c r="QZX44" s="135"/>
      <c r="QZY44" s="135"/>
      <c r="QZZ44" s="135"/>
      <c r="RAA44" s="135"/>
      <c r="RAB44" s="135"/>
      <c r="RAC44" s="135"/>
      <c r="RAD44" s="135"/>
      <c r="RAE44" s="135"/>
      <c r="RAF44" s="135"/>
      <c r="RAG44" s="135"/>
      <c r="RAH44" s="135"/>
      <c r="RAI44" s="135"/>
      <c r="RAJ44" s="135"/>
      <c r="RAK44" s="135"/>
      <c r="RAL44" s="135"/>
      <c r="RAM44" s="135"/>
      <c r="RAN44" s="135"/>
      <c r="RAO44" s="135"/>
      <c r="RAP44" s="135"/>
      <c r="RAQ44" s="135"/>
      <c r="RAR44" s="135"/>
      <c r="RAS44" s="135"/>
      <c r="RAT44" s="135"/>
      <c r="RAU44" s="135"/>
      <c r="RAV44" s="135"/>
      <c r="RAW44" s="135"/>
      <c r="RAX44" s="135"/>
      <c r="RAY44" s="135"/>
      <c r="RAZ44" s="135"/>
      <c r="RBA44" s="135"/>
      <c r="RBB44" s="135"/>
      <c r="RBC44" s="135"/>
      <c r="RBD44" s="135"/>
      <c r="RBE44" s="135"/>
      <c r="RBF44" s="135"/>
      <c r="RBG44" s="135"/>
      <c r="RBH44" s="135"/>
      <c r="RBI44" s="135"/>
      <c r="RBJ44" s="135"/>
      <c r="RBK44" s="135"/>
      <c r="RBL44" s="135"/>
      <c r="RBM44" s="135"/>
      <c r="RBN44" s="135"/>
      <c r="RBO44" s="135"/>
      <c r="RBP44" s="135"/>
      <c r="RBQ44" s="135"/>
      <c r="RBR44" s="135"/>
      <c r="RBS44" s="135"/>
      <c r="RBT44" s="135"/>
      <c r="RBU44" s="135"/>
      <c r="RBV44" s="135"/>
      <c r="RBW44" s="135"/>
      <c r="RBX44" s="135"/>
      <c r="RBY44" s="135"/>
      <c r="RBZ44" s="135"/>
      <c r="RCA44" s="135"/>
      <c r="RCB44" s="135"/>
      <c r="RCC44" s="135"/>
      <c r="RCD44" s="135"/>
      <c r="RCE44" s="135"/>
      <c r="RCF44" s="135"/>
      <c r="RCG44" s="135"/>
      <c r="RCH44" s="135"/>
      <c r="RCI44" s="135"/>
      <c r="RCJ44" s="135"/>
      <c r="RCK44" s="135"/>
      <c r="RCL44" s="135"/>
      <c r="RCM44" s="135"/>
      <c r="RCN44" s="135"/>
      <c r="RCO44" s="135"/>
      <c r="RCP44" s="135"/>
      <c r="RCQ44" s="135"/>
      <c r="RCR44" s="135"/>
      <c r="RCS44" s="135"/>
      <c r="RCT44" s="135"/>
      <c r="RCU44" s="135"/>
      <c r="RCV44" s="135"/>
      <c r="RCW44" s="135"/>
      <c r="RCX44" s="135"/>
      <c r="RCY44" s="135"/>
      <c r="RCZ44" s="135"/>
      <c r="RDA44" s="135"/>
      <c r="RDB44" s="135"/>
      <c r="RDC44" s="135"/>
      <c r="RDD44" s="135"/>
      <c r="RDE44" s="135"/>
      <c r="RDF44" s="135"/>
      <c r="RDG44" s="135"/>
      <c r="RDH44" s="135"/>
      <c r="RDI44" s="135"/>
      <c r="RDJ44" s="135"/>
      <c r="RDK44" s="135"/>
      <c r="RDL44" s="135"/>
      <c r="RDM44" s="135"/>
      <c r="RDN44" s="135"/>
      <c r="RDO44" s="135"/>
      <c r="RDP44" s="135"/>
      <c r="RDQ44" s="135"/>
      <c r="RDR44" s="135"/>
      <c r="RDS44" s="135"/>
      <c r="RDT44" s="135"/>
      <c r="RDU44" s="135"/>
      <c r="RDV44" s="135"/>
      <c r="RDW44" s="135"/>
      <c r="RDX44" s="135"/>
      <c r="RDY44" s="135"/>
      <c r="RDZ44" s="135"/>
      <c r="REA44" s="135"/>
      <c r="REB44" s="135"/>
      <c r="REC44" s="135"/>
      <c r="RED44" s="135"/>
      <c r="REE44" s="135"/>
      <c r="REF44" s="135"/>
      <c r="REG44" s="135"/>
      <c r="REH44" s="135"/>
      <c r="REI44" s="135"/>
      <c r="REJ44" s="135"/>
      <c r="REK44" s="135"/>
      <c r="REL44" s="135"/>
      <c r="REM44" s="135"/>
      <c r="REN44" s="135"/>
      <c r="REO44" s="135"/>
      <c r="REP44" s="135"/>
      <c r="REQ44" s="135"/>
      <c r="RER44" s="135"/>
      <c r="RES44" s="135"/>
      <c r="RET44" s="135"/>
      <c r="REU44" s="135"/>
      <c r="REV44" s="135"/>
      <c r="REW44" s="135"/>
      <c r="REX44" s="135"/>
      <c r="REY44" s="135"/>
      <c r="REZ44" s="135"/>
      <c r="RFA44" s="135"/>
      <c r="RFB44" s="135"/>
      <c r="RFC44" s="135"/>
      <c r="RFD44" s="135"/>
      <c r="RFE44" s="135"/>
      <c r="RFF44" s="135"/>
      <c r="RFG44" s="135"/>
      <c r="RFH44" s="135"/>
      <c r="RFI44" s="135"/>
      <c r="RFJ44" s="135"/>
      <c r="RFK44" s="135"/>
      <c r="RFL44" s="135"/>
      <c r="RFM44" s="135"/>
      <c r="RFN44" s="135"/>
      <c r="RFO44" s="135"/>
      <c r="RFP44" s="135"/>
      <c r="RFQ44" s="135"/>
      <c r="RFR44" s="135"/>
      <c r="RFS44" s="135"/>
      <c r="RFT44" s="135"/>
      <c r="RFU44" s="135"/>
      <c r="RFV44" s="135"/>
      <c r="RFW44" s="135"/>
      <c r="RFX44" s="135"/>
      <c r="RFY44" s="135"/>
      <c r="RFZ44" s="135"/>
      <c r="RGA44" s="135"/>
      <c r="RGB44" s="135"/>
      <c r="RGC44" s="135"/>
      <c r="RGD44" s="135"/>
      <c r="RGE44" s="135"/>
      <c r="RGF44" s="135"/>
      <c r="RGG44" s="135"/>
      <c r="RGH44" s="135"/>
      <c r="RGI44" s="135"/>
      <c r="RGJ44" s="135"/>
      <c r="RGK44" s="135"/>
      <c r="RGL44" s="135"/>
      <c r="RGM44" s="135"/>
      <c r="RGN44" s="135"/>
      <c r="RGO44" s="135"/>
      <c r="RGP44" s="135"/>
      <c r="RGQ44" s="135"/>
      <c r="RGR44" s="135"/>
      <c r="RGS44" s="135"/>
      <c r="RGT44" s="135"/>
      <c r="RGU44" s="135"/>
      <c r="RGV44" s="135"/>
      <c r="RGW44" s="135"/>
      <c r="RGX44" s="135"/>
      <c r="RGY44" s="135"/>
      <c r="RGZ44" s="135"/>
      <c r="RHA44" s="135"/>
      <c r="RHB44" s="135"/>
      <c r="RHC44" s="135"/>
      <c r="RHD44" s="135"/>
      <c r="RHE44" s="135"/>
      <c r="RHF44" s="135"/>
      <c r="RHG44" s="135"/>
      <c r="RHH44" s="135"/>
      <c r="RHI44" s="135"/>
      <c r="RHJ44" s="135"/>
      <c r="RHK44" s="135"/>
      <c r="RHL44" s="135"/>
      <c r="RHM44" s="135"/>
      <c r="RHN44" s="135"/>
      <c r="RHO44" s="135"/>
      <c r="RHP44" s="135"/>
      <c r="RHQ44" s="135"/>
      <c r="RHR44" s="135"/>
      <c r="RHS44" s="135"/>
      <c r="RHT44" s="135"/>
      <c r="RHU44" s="135"/>
      <c r="RHV44" s="135"/>
      <c r="RHW44" s="135"/>
      <c r="RHX44" s="135"/>
      <c r="RHY44" s="135"/>
      <c r="RHZ44" s="135"/>
      <c r="RIA44" s="135"/>
      <c r="RIB44" s="135"/>
      <c r="RIC44" s="135"/>
      <c r="RID44" s="135"/>
      <c r="RIE44" s="135"/>
      <c r="RIF44" s="135"/>
      <c r="RIG44" s="135"/>
      <c r="RIH44" s="135"/>
      <c r="RII44" s="135"/>
      <c r="RIJ44" s="135"/>
      <c r="RIK44" s="135"/>
      <c r="RIL44" s="135"/>
      <c r="RIM44" s="135"/>
      <c r="RIN44" s="135"/>
      <c r="RIO44" s="135"/>
      <c r="RIP44" s="135"/>
      <c r="RIQ44" s="135"/>
      <c r="RIR44" s="135"/>
      <c r="RIS44" s="135"/>
      <c r="RIT44" s="135"/>
      <c r="RIU44" s="135"/>
      <c r="RIV44" s="135"/>
      <c r="RIW44" s="135"/>
      <c r="RIX44" s="135"/>
      <c r="RIY44" s="135"/>
      <c r="RIZ44" s="135"/>
      <c r="RJA44" s="135"/>
      <c r="RJB44" s="135"/>
      <c r="RJC44" s="135"/>
      <c r="RJD44" s="135"/>
      <c r="RJE44" s="135"/>
      <c r="RJF44" s="135"/>
      <c r="RJG44" s="135"/>
      <c r="RJH44" s="135"/>
      <c r="RJI44" s="135"/>
      <c r="RJJ44" s="135"/>
      <c r="RJK44" s="135"/>
      <c r="RJL44" s="135"/>
      <c r="RJM44" s="135"/>
      <c r="RJN44" s="135"/>
      <c r="RJO44" s="135"/>
      <c r="RJP44" s="135"/>
      <c r="RJQ44" s="135"/>
      <c r="RJR44" s="135"/>
      <c r="RJS44" s="135"/>
      <c r="RJT44" s="135"/>
      <c r="RJU44" s="135"/>
      <c r="RJV44" s="135"/>
      <c r="RJW44" s="135"/>
      <c r="RJX44" s="135"/>
      <c r="RJY44" s="135"/>
      <c r="RJZ44" s="135"/>
      <c r="RKA44" s="135"/>
      <c r="RKB44" s="135"/>
      <c r="RKC44" s="135"/>
      <c r="RKD44" s="135"/>
      <c r="RKE44" s="135"/>
      <c r="RKF44" s="135"/>
      <c r="RKG44" s="135"/>
      <c r="RKH44" s="135"/>
      <c r="RKI44" s="135"/>
      <c r="RKJ44" s="135"/>
      <c r="RKK44" s="135"/>
      <c r="RKL44" s="135"/>
      <c r="RKM44" s="135"/>
      <c r="RKN44" s="135"/>
      <c r="RKO44" s="135"/>
      <c r="RKP44" s="135"/>
      <c r="RKQ44" s="135"/>
      <c r="RKR44" s="135"/>
      <c r="RKS44" s="135"/>
      <c r="RKT44" s="135"/>
      <c r="RKU44" s="135"/>
      <c r="RKV44" s="135"/>
      <c r="RKW44" s="135"/>
      <c r="RKX44" s="135"/>
      <c r="RKY44" s="135"/>
      <c r="RKZ44" s="135"/>
      <c r="RLA44" s="135"/>
      <c r="RLB44" s="135"/>
      <c r="RLC44" s="135"/>
      <c r="RLD44" s="135"/>
      <c r="RLE44" s="135"/>
      <c r="RLF44" s="135"/>
      <c r="RLG44" s="135"/>
      <c r="RLH44" s="135"/>
      <c r="RLI44" s="135"/>
      <c r="RLJ44" s="135"/>
      <c r="RLK44" s="135"/>
      <c r="RLL44" s="135"/>
      <c r="RLM44" s="135"/>
      <c r="RLN44" s="135"/>
      <c r="RLO44" s="135"/>
      <c r="RLP44" s="135"/>
      <c r="RLQ44" s="135"/>
      <c r="RLR44" s="135"/>
      <c r="RLS44" s="135"/>
      <c r="RLT44" s="135"/>
      <c r="RLU44" s="135"/>
      <c r="RLV44" s="135"/>
      <c r="RLW44" s="135"/>
      <c r="RLX44" s="135"/>
      <c r="RLY44" s="135"/>
      <c r="RLZ44" s="135"/>
      <c r="RMA44" s="135"/>
      <c r="RMB44" s="135"/>
      <c r="RMC44" s="135"/>
      <c r="RMD44" s="135"/>
      <c r="RME44" s="135"/>
      <c r="RMF44" s="135"/>
      <c r="RMG44" s="135"/>
      <c r="RMH44" s="135"/>
      <c r="RMI44" s="135"/>
      <c r="RMJ44" s="135"/>
      <c r="RMK44" s="135"/>
      <c r="RML44" s="135"/>
      <c r="RMM44" s="135"/>
      <c r="RMN44" s="135"/>
      <c r="RMO44" s="135"/>
      <c r="RMP44" s="135"/>
      <c r="RMQ44" s="135"/>
      <c r="RMR44" s="135"/>
      <c r="RMS44" s="135"/>
      <c r="RMT44" s="135"/>
      <c r="RMU44" s="135"/>
      <c r="RMV44" s="135"/>
      <c r="RMW44" s="135"/>
      <c r="RMX44" s="135"/>
      <c r="RMY44" s="135"/>
      <c r="RMZ44" s="135"/>
      <c r="RNA44" s="135"/>
      <c r="RNB44" s="135"/>
      <c r="RNC44" s="135"/>
      <c r="RND44" s="135"/>
      <c r="RNE44" s="135"/>
      <c r="RNF44" s="135"/>
      <c r="RNG44" s="135"/>
      <c r="RNH44" s="135"/>
      <c r="RNI44" s="135"/>
      <c r="RNJ44" s="135"/>
      <c r="RNK44" s="135"/>
      <c r="RNL44" s="135"/>
      <c r="RNM44" s="135"/>
      <c r="RNN44" s="135"/>
      <c r="RNO44" s="135"/>
      <c r="RNP44" s="135"/>
      <c r="RNQ44" s="135"/>
      <c r="RNR44" s="135"/>
      <c r="RNS44" s="135"/>
      <c r="RNT44" s="135"/>
      <c r="RNU44" s="135"/>
      <c r="RNV44" s="135"/>
      <c r="RNW44" s="135"/>
      <c r="RNX44" s="135"/>
      <c r="RNY44" s="135"/>
      <c r="RNZ44" s="135"/>
      <c r="ROA44" s="135"/>
      <c r="ROB44" s="135"/>
      <c r="ROC44" s="135"/>
      <c r="ROD44" s="135"/>
      <c r="ROE44" s="135"/>
      <c r="ROF44" s="135"/>
      <c r="ROG44" s="135"/>
      <c r="ROH44" s="135"/>
      <c r="ROI44" s="135"/>
      <c r="ROJ44" s="135"/>
      <c r="ROK44" s="135"/>
      <c r="ROL44" s="135"/>
      <c r="ROM44" s="135"/>
      <c r="RON44" s="135"/>
      <c r="ROO44" s="135"/>
      <c r="ROP44" s="135"/>
      <c r="ROQ44" s="135"/>
      <c r="ROR44" s="135"/>
      <c r="ROS44" s="135"/>
      <c r="ROT44" s="135"/>
      <c r="ROU44" s="135"/>
      <c r="ROV44" s="135"/>
      <c r="ROW44" s="135"/>
      <c r="ROX44" s="135"/>
      <c r="ROY44" s="135"/>
      <c r="ROZ44" s="135"/>
      <c r="RPA44" s="135"/>
      <c r="RPB44" s="135"/>
      <c r="RPC44" s="135"/>
      <c r="RPD44" s="135"/>
      <c r="RPE44" s="135"/>
      <c r="RPF44" s="135"/>
      <c r="RPG44" s="135"/>
      <c r="RPH44" s="135"/>
      <c r="RPI44" s="135"/>
      <c r="RPJ44" s="135"/>
      <c r="RPK44" s="135"/>
      <c r="RPL44" s="135"/>
      <c r="RPM44" s="135"/>
      <c r="RPN44" s="135"/>
      <c r="RPO44" s="135"/>
      <c r="RPP44" s="135"/>
      <c r="RPQ44" s="135"/>
      <c r="RPR44" s="135"/>
      <c r="RPS44" s="135"/>
      <c r="RPT44" s="135"/>
      <c r="RPU44" s="135"/>
      <c r="RPV44" s="135"/>
      <c r="RPW44" s="135"/>
      <c r="RPX44" s="135"/>
      <c r="RPY44" s="135"/>
      <c r="RPZ44" s="135"/>
      <c r="RQA44" s="135"/>
      <c r="RQB44" s="135"/>
      <c r="RQC44" s="135"/>
      <c r="RQD44" s="135"/>
      <c r="RQE44" s="135"/>
      <c r="RQF44" s="135"/>
      <c r="RQG44" s="135"/>
      <c r="RQH44" s="135"/>
      <c r="RQI44" s="135"/>
      <c r="RQJ44" s="135"/>
      <c r="RQK44" s="135"/>
      <c r="RQL44" s="135"/>
      <c r="RQM44" s="135"/>
      <c r="RQN44" s="135"/>
      <c r="RQO44" s="135"/>
      <c r="RQP44" s="135"/>
      <c r="RQQ44" s="135"/>
      <c r="RQR44" s="135"/>
      <c r="RQS44" s="135"/>
      <c r="RQT44" s="135"/>
      <c r="RQU44" s="135"/>
      <c r="RQV44" s="135"/>
      <c r="RQW44" s="135"/>
      <c r="RQX44" s="135"/>
      <c r="RQY44" s="135"/>
      <c r="RQZ44" s="135"/>
      <c r="RRA44" s="135"/>
      <c r="RRB44" s="135"/>
      <c r="RRC44" s="135"/>
      <c r="RRD44" s="135"/>
      <c r="RRE44" s="135"/>
      <c r="RRF44" s="135"/>
      <c r="RRG44" s="135"/>
      <c r="RRH44" s="135"/>
      <c r="RRI44" s="135"/>
      <c r="RRJ44" s="135"/>
      <c r="RRK44" s="135"/>
      <c r="RRL44" s="135"/>
      <c r="RRM44" s="135"/>
      <c r="RRN44" s="135"/>
      <c r="RRO44" s="135"/>
      <c r="RRP44" s="135"/>
      <c r="RRQ44" s="135"/>
      <c r="RRR44" s="135"/>
      <c r="RRS44" s="135"/>
      <c r="RRT44" s="135"/>
      <c r="RRU44" s="135"/>
      <c r="RRV44" s="135"/>
      <c r="RRW44" s="135"/>
      <c r="RRX44" s="135"/>
      <c r="RRY44" s="135"/>
      <c r="RRZ44" s="135"/>
      <c r="RSA44" s="135"/>
      <c r="RSB44" s="135"/>
      <c r="RSC44" s="135"/>
      <c r="RSD44" s="135"/>
      <c r="RSE44" s="135"/>
      <c r="RSF44" s="135"/>
      <c r="RSG44" s="135"/>
      <c r="RSH44" s="135"/>
      <c r="RSI44" s="135"/>
      <c r="RSJ44" s="135"/>
      <c r="RSK44" s="135"/>
      <c r="RSL44" s="135"/>
      <c r="RSM44" s="135"/>
      <c r="RSN44" s="135"/>
      <c r="RSO44" s="135"/>
      <c r="RSP44" s="135"/>
      <c r="RSQ44" s="135"/>
      <c r="RSR44" s="135"/>
      <c r="RSS44" s="135"/>
      <c r="RST44" s="135"/>
      <c r="RSU44" s="135"/>
      <c r="RSV44" s="135"/>
      <c r="RSW44" s="135"/>
      <c r="RSX44" s="135"/>
      <c r="RSY44" s="135"/>
      <c r="RSZ44" s="135"/>
      <c r="RTA44" s="135"/>
      <c r="RTB44" s="135"/>
      <c r="RTC44" s="135"/>
      <c r="RTD44" s="135"/>
      <c r="RTE44" s="135"/>
      <c r="RTF44" s="135"/>
      <c r="RTG44" s="135"/>
      <c r="RTH44" s="135"/>
      <c r="RTI44" s="135"/>
      <c r="RTJ44" s="135"/>
      <c r="RTK44" s="135"/>
      <c r="RTL44" s="135"/>
      <c r="RTM44" s="135"/>
      <c r="RTN44" s="135"/>
      <c r="RTO44" s="135"/>
      <c r="RTP44" s="135"/>
      <c r="RTQ44" s="135"/>
      <c r="RTR44" s="135"/>
      <c r="RTS44" s="135"/>
      <c r="RTT44" s="135"/>
      <c r="RTU44" s="135"/>
      <c r="RTV44" s="135"/>
      <c r="RTW44" s="135"/>
      <c r="RTX44" s="135"/>
      <c r="RTY44" s="135"/>
      <c r="RTZ44" s="135"/>
      <c r="RUA44" s="135"/>
      <c r="RUB44" s="135"/>
      <c r="RUC44" s="135"/>
      <c r="RUD44" s="135"/>
      <c r="RUE44" s="135"/>
      <c r="RUF44" s="135"/>
      <c r="RUG44" s="135"/>
      <c r="RUH44" s="135"/>
      <c r="RUI44" s="135"/>
      <c r="RUJ44" s="135"/>
      <c r="RUK44" s="135"/>
      <c r="RUL44" s="135"/>
      <c r="RUM44" s="135"/>
      <c r="RUN44" s="135"/>
      <c r="RUO44" s="135"/>
      <c r="RUP44" s="135"/>
      <c r="RUQ44" s="135"/>
      <c r="RUR44" s="135"/>
      <c r="RUS44" s="135"/>
      <c r="RUT44" s="135"/>
      <c r="RUU44" s="135"/>
      <c r="RUV44" s="135"/>
      <c r="RUW44" s="135"/>
      <c r="RUX44" s="135"/>
      <c r="RUY44" s="135"/>
      <c r="RUZ44" s="135"/>
      <c r="RVA44" s="135"/>
      <c r="RVB44" s="135"/>
      <c r="RVC44" s="135"/>
      <c r="RVD44" s="135"/>
      <c r="RVE44" s="135"/>
      <c r="RVF44" s="135"/>
      <c r="RVG44" s="135"/>
      <c r="RVH44" s="135"/>
      <c r="RVI44" s="135"/>
      <c r="RVJ44" s="135"/>
      <c r="RVK44" s="135"/>
      <c r="RVL44" s="135"/>
      <c r="RVM44" s="135"/>
      <c r="RVN44" s="135"/>
      <c r="RVO44" s="135"/>
      <c r="RVP44" s="135"/>
      <c r="RVQ44" s="135"/>
      <c r="RVR44" s="135"/>
      <c r="RVS44" s="135"/>
      <c r="RVT44" s="135"/>
      <c r="RVU44" s="135"/>
      <c r="RVV44" s="135"/>
      <c r="RVW44" s="135"/>
      <c r="RVX44" s="135"/>
      <c r="RVY44" s="135"/>
      <c r="RVZ44" s="135"/>
      <c r="RWA44" s="135"/>
      <c r="RWB44" s="135"/>
      <c r="RWC44" s="135"/>
      <c r="RWD44" s="135"/>
      <c r="RWE44" s="135"/>
      <c r="RWF44" s="135"/>
      <c r="RWG44" s="135"/>
      <c r="RWH44" s="135"/>
      <c r="RWI44" s="135"/>
      <c r="RWJ44" s="135"/>
      <c r="RWK44" s="135"/>
      <c r="RWL44" s="135"/>
      <c r="RWM44" s="135"/>
      <c r="RWN44" s="135"/>
      <c r="RWO44" s="135"/>
      <c r="RWP44" s="135"/>
      <c r="RWQ44" s="135"/>
      <c r="RWR44" s="135"/>
      <c r="RWS44" s="135"/>
      <c r="RWT44" s="135"/>
      <c r="RWU44" s="135"/>
      <c r="RWV44" s="135"/>
      <c r="RWW44" s="135"/>
      <c r="RWX44" s="135"/>
      <c r="RWY44" s="135"/>
      <c r="RWZ44" s="135"/>
      <c r="RXA44" s="135"/>
      <c r="RXB44" s="135"/>
      <c r="RXC44" s="135"/>
      <c r="RXD44" s="135"/>
      <c r="RXE44" s="135"/>
      <c r="RXF44" s="135"/>
      <c r="RXG44" s="135"/>
      <c r="RXH44" s="135"/>
      <c r="RXI44" s="135"/>
      <c r="RXJ44" s="135"/>
      <c r="RXK44" s="135"/>
      <c r="RXL44" s="135"/>
      <c r="RXM44" s="135"/>
      <c r="RXN44" s="135"/>
      <c r="RXO44" s="135"/>
      <c r="RXP44" s="135"/>
      <c r="RXQ44" s="135"/>
      <c r="RXR44" s="135"/>
      <c r="RXS44" s="135"/>
      <c r="RXT44" s="135"/>
      <c r="RXU44" s="135"/>
      <c r="RXV44" s="135"/>
      <c r="RXW44" s="135"/>
      <c r="RXX44" s="135"/>
      <c r="RXY44" s="135"/>
      <c r="RXZ44" s="135"/>
      <c r="RYA44" s="135"/>
      <c r="RYB44" s="135"/>
      <c r="RYC44" s="135"/>
      <c r="RYD44" s="135"/>
      <c r="RYE44" s="135"/>
      <c r="RYF44" s="135"/>
      <c r="RYG44" s="135"/>
      <c r="RYH44" s="135"/>
      <c r="RYI44" s="135"/>
      <c r="RYJ44" s="135"/>
      <c r="RYK44" s="135"/>
      <c r="RYL44" s="135"/>
      <c r="RYM44" s="135"/>
      <c r="RYN44" s="135"/>
      <c r="RYO44" s="135"/>
      <c r="RYP44" s="135"/>
      <c r="RYQ44" s="135"/>
      <c r="RYR44" s="135"/>
      <c r="RYS44" s="135"/>
      <c r="RYT44" s="135"/>
      <c r="RYU44" s="135"/>
      <c r="RYV44" s="135"/>
      <c r="RYW44" s="135"/>
      <c r="RYX44" s="135"/>
      <c r="RYY44" s="135"/>
      <c r="RYZ44" s="135"/>
      <c r="RZA44" s="135"/>
      <c r="RZB44" s="135"/>
      <c r="RZC44" s="135"/>
      <c r="RZD44" s="135"/>
      <c r="RZE44" s="135"/>
      <c r="RZF44" s="135"/>
      <c r="RZG44" s="135"/>
      <c r="RZH44" s="135"/>
      <c r="RZI44" s="135"/>
      <c r="RZJ44" s="135"/>
      <c r="RZK44" s="135"/>
      <c r="RZL44" s="135"/>
      <c r="RZM44" s="135"/>
      <c r="RZN44" s="135"/>
      <c r="RZO44" s="135"/>
      <c r="RZP44" s="135"/>
      <c r="RZQ44" s="135"/>
      <c r="RZR44" s="135"/>
      <c r="RZS44" s="135"/>
      <c r="RZT44" s="135"/>
      <c r="RZU44" s="135"/>
      <c r="RZV44" s="135"/>
      <c r="RZW44" s="135"/>
      <c r="RZX44" s="135"/>
      <c r="RZY44" s="135"/>
      <c r="RZZ44" s="135"/>
      <c r="SAA44" s="135"/>
      <c r="SAB44" s="135"/>
      <c r="SAC44" s="135"/>
      <c r="SAD44" s="135"/>
      <c r="SAE44" s="135"/>
      <c r="SAF44" s="135"/>
      <c r="SAG44" s="135"/>
      <c r="SAH44" s="135"/>
      <c r="SAI44" s="135"/>
      <c r="SAJ44" s="135"/>
      <c r="SAK44" s="135"/>
      <c r="SAL44" s="135"/>
      <c r="SAM44" s="135"/>
      <c r="SAN44" s="135"/>
      <c r="SAO44" s="135"/>
      <c r="SAP44" s="135"/>
      <c r="SAQ44" s="135"/>
      <c r="SAR44" s="135"/>
      <c r="SAS44" s="135"/>
      <c r="SAT44" s="135"/>
      <c r="SAU44" s="135"/>
      <c r="SAV44" s="135"/>
      <c r="SAW44" s="135"/>
      <c r="SAX44" s="135"/>
      <c r="SAY44" s="135"/>
      <c r="SAZ44" s="135"/>
      <c r="SBA44" s="135"/>
      <c r="SBB44" s="135"/>
      <c r="SBC44" s="135"/>
      <c r="SBD44" s="135"/>
      <c r="SBE44" s="135"/>
      <c r="SBF44" s="135"/>
      <c r="SBG44" s="135"/>
      <c r="SBH44" s="135"/>
      <c r="SBI44" s="135"/>
      <c r="SBJ44" s="135"/>
      <c r="SBK44" s="135"/>
      <c r="SBL44" s="135"/>
      <c r="SBM44" s="135"/>
      <c r="SBN44" s="135"/>
      <c r="SBO44" s="135"/>
      <c r="SBP44" s="135"/>
      <c r="SBQ44" s="135"/>
      <c r="SBR44" s="135"/>
      <c r="SBS44" s="135"/>
      <c r="SBT44" s="135"/>
      <c r="SBU44" s="135"/>
      <c r="SBV44" s="135"/>
      <c r="SBW44" s="135"/>
      <c r="SBX44" s="135"/>
      <c r="SBY44" s="135"/>
      <c r="SBZ44" s="135"/>
      <c r="SCA44" s="135"/>
      <c r="SCB44" s="135"/>
      <c r="SCC44" s="135"/>
      <c r="SCD44" s="135"/>
      <c r="SCE44" s="135"/>
      <c r="SCF44" s="135"/>
      <c r="SCG44" s="135"/>
      <c r="SCH44" s="135"/>
      <c r="SCI44" s="135"/>
      <c r="SCJ44" s="135"/>
      <c r="SCK44" s="135"/>
      <c r="SCL44" s="135"/>
      <c r="SCM44" s="135"/>
      <c r="SCN44" s="135"/>
      <c r="SCO44" s="135"/>
      <c r="SCP44" s="135"/>
      <c r="SCQ44" s="135"/>
      <c r="SCR44" s="135"/>
      <c r="SCS44" s="135"/>
      <c r="SCT44" s="135"/>
      <c r="SCU44" s="135"/>
      <c r="SCV44" s="135"/>
      <c r="SCW44" s="135"/>
      <c r="SCX44" s="135"/>
      <c r="SCY44" s="135"/>
      <c r="SCZ44" s="135"/>
      <c r="SDA44" s="135"/>
      <c r="SDB44" s="135"/>
      <c r="SDC44" s="135"/>
      <c r="SDD44" s="135"/>
      <c r="SDE44" s="135"/>
      <c r="SDF44" s="135"/>
      <c r="SDG44" s="135"/>
      <c r="SDH44" s="135"/>
      <c r="SDI44" s="135"/>
      <c r="SDJ44" s="135"/>
      <c r="SDK44" s="135"/>
      <c r="SDL44" s="135"/>
      <c r="SDM44" s="135"/>
      <c r="SDN44" s="135"/>
      <c r="SDO44" s="135"/>
      <c r="SDP44" s="135"/>
      <c r="SDQ44" s="135"/>
      <c r="SDR44" s="135"/>
      <c r="SDS44" s="135"/>
      <c r="SDT44" s="135"/>
      <c r="SDU44" s="135"/>
      <c r="SDV44" s="135"/>
      <c r="SDW44" s="135"/>
      <c r="SDX44" s="135"/>
      <c r="SDY44" s="135"/>
      <c r="SDZ44" s="135"/>
      <c r="SEA44" s="135"/>
      <c r="SEB44" s="135"/>
      <c r="SEC44" s="135"/>
      <c r="SED44" s="135"/>
      <c r="SEE44" s="135"/>
      <c r="SEF44" s="135"/>
      <c r="SEG44" s="135"/>
      <c r="SEH44" s="135"/>
      <c r="SEI44" s="135"/>
      <c r="SEJ44" s="135"/>
      <c r="SEK44" s="135"/>
      <c r="SEL44" s="135"/>
      <c r="SEM44" s="135"/>
      <c r="SEN44" s="135"/>
      <c r="SEO44" s="135"/>
      <c r="SEP44" s="135"/>
      <c r="SEQ44" s="135"/>
      <c r="SER44" s="135"/>
      <c r="SES44" s="135"/>
      <c r="SET44" s="135"/>
      <c r="SEU44" s="135"/>
      <c r="SEV44" s="135"/>
      <c r="SEW44" s="135"/>
      <c r="SEX44" s="135"/>
      <c r="SEY44" s="135"/>
      <c r="SEZ44" s="135"/>
      <c r="SFA44" s="135"/>
      <c r="SFB44" s="135"/>
      <c r="SFC44" s="135"/>
      <c r="SFD44" s="135"/>
      <c r="SFE44" s="135"/>
      <c r="SFF44" s="135"/>
      <c r="SFG44" s="135"/>
      <c r="SFH44" s="135"/>
      <c r="SFI44" s="135"/>
      <c r="SFJ44" s="135"/>
      <c r="SFK44" s="135"/>
      <c r="SFL44" s="135"/>
      <c r="SFM44" s="135"/>
      <c r="SFN44" s="135"/>
      <c r="SFO44" s="135"/>
      <c r="SFP44" s="135"/>
      <c r="SFQ44" s="135"/>
      <c r="SFR44" s="135"/>
      <c r="SFS44" s="135"/>
      <c r="SFT44" s="135"/>
      <c r="SFU44" s="135"/>
      <c r="SFV44" s="135"/>
      <c r="SFW44" s="135"/>
      <c r="SFX44" s="135"/>
      <c r="SFY44" s="135"/>
      <c r="SFZ44" s="135"/>
      <c r="SGA44" s="135"/>
      <c r="SGB44" s="135"/>
      <c r="SGC44" s="135"/>
      <c r="SGD44" s="135"/>
      <c r="SGE44" s="135"/>
      <c r="SGF44" s="135"/>
      <c r="SGG44" s="135"/>
      <c r="SGH44" s="135"/>
      <c r="SGI44" s="135"/>
      <c r="SGJ44" s="135"/>
      <c r="SGK44" s="135"/>
      <c r="SGL44" s="135"/>
      <c r="SGM44" s="135"/>
      <c r="SGN44" s="135"/>
      <c r="SGO44" s="135"/>
      <c r="SGP44" s="135"/>
      <c r="SGQ44" s="135"/>
      <c r="SGR44" s="135"/>
      <c r="SGS44" s="135"/>
      <c r="SGT44" s="135"/>
      <c r="SGU44" s="135"/>
      <c r="SGV44" s="135"/>
      <c r="SGW44" s="135"/>
      <c r="SGX44" s="135"/>
      <c r="SGY44" s="135"/>
      <c r="SGZ44" s="135"/>
      <c r="SHA44" s="135"/>
      <c r="SHB44" s="135"/>
      <c r="SHC44" s="135"/>
      <c r="SHD44" s="135"/>
      <c r="SHE44" s="135"/>
      <c r="SHF44" s="135"/>
      <c r="SHG44" s="135"/>
      <c r="SHH44" s="135"/>
      <c r="SHI44" s="135"/>
      <c r="SHJ44" s="135"/>
      <c r="SHK44" s="135"/>
      <c r="SHL44" s="135"/>
      <c r="SHM44" s="135"/>
      <c r="SHN44" s="135"/>
      <c r="SHO44" s="135"/>
      <c r="SHP44" s="135"/>
      <c r="SHQ44" s="135"/>
      <c r="SHR44" s="135"/>
      <c r="SHS44" s="135"/>
      <c r="SHT44" s="135"/>
      <c r="SHU44" s="135"/>
      <c r="SHV44" s="135"/>
      <c r="SHW44" s="135"/>
      <c r="SHX44" s="135"/>
      <c r="SHY44" s="135"/>
      <c r="SHZ44" s="135"/>
      <c r="SIA44" s="135"/>
      <c r="SIB44" s="135"/>
      <c r="SIC44" s="135"/>
      <c r="SID44" s="135"/>
      <c r="SIE44" s="135"/>
      <c r="SIF44" s="135"/>
      <c r="SIG44" s="135"/>
      <c r="SIH44" s="135"/>
      <c r="SII44" s="135"/>
      <c r="SIJ44" s="135"/>
      <c r="SIK44" s="135"/>
      <c r="SIL44" s="135"/>
      <c r="SIM44" s="135"/>
      <c r="SIN44" s="135"/>
      <c r="SIO44" s="135"/>
      <c r="SIP44" s="135"/>
      <c r="SIQ44" s="135"/>
      <c r="SIR44" s="135"/>
      <c r="SIS44" s="135"/>
      <c r="SIT44" s="135"/>
      <c r="SIU44" s="135"/>
      <c r="SIV44" s="135"/>
      <c r="SIW44" s="135"/>
      <c r="SIX44" s="135"/>
      <c r="SIY44" s="135"/>
      <c r="SIZ44" s="135"/>
      <c r="SJA44" s="135"/>
      <c r="SJB44" s="135"/>
      <c r="SJC44" s="135"/>
      <c r="SJD44" s="135"/>
      <c r="SJE44" s="135"/>
      <c r="SJF44" s="135"/>
      <c r="SJG44" s="135"/>
      <c r="SJH44" s="135"/>
      <c r="SJI44" s="135"/>
      <c r="SJJ44" s="135"/>
      <c r="SJK44" s="135"/>
      <c r="SJL44" s="135"/>
      <c r="SJM44" s="135"/>
      <c r="SJN44" s="135"/>
      <c r="SJO44" s="135"/>
      <c r="SJP44" s="135"/>
      <c r="SJQ44" s="135"/>
      <c r="SJR44" s="135"/>
      <c r="SJS44" s="135"/>
      <c r="SJT44" s="135"/>
      <c r="SJU44" s="135"/>
      <c r="SJV44" s="135"/>
      <c r="SJW44" s="135"/>
      <c r="SJX44" s="135"/>
      <c r="SJY44" s="135"/>
      <c r="SJZ44" s="135"/>
      <c r="SKA44" s="135"/>
      <c r="SKB44" s="135"/>
      <c r="SKC44" s="135"/>
      <c r="SKD44" s="135"/>
      <c r="SKE44" s="135"/>
      <c r="SKF44" s="135"/>
      <c r="SKG44" s="135"/>
      <c r="SKH44" s="135"/>
      <c r="SKI44" s="135"/>
      <c r="SKJ44" s="135"/>
      <c r="SKK44" s="135"/>
      <c r="SKL44" s="135"/>
      <c r="SKM44" s="135"/>
      <c r="SKN44" s="135"/>
      <c r="SKO44" s="135"/>
      <c r="SKP44" s="135"/>
      <c r="SKQ44" s="135"/>
      <c r="SKR44" s="135"/>
      <c r="SKS44" s="135"/>
      <c r="SKT44" s="135"/>
      <c r="SKU44" s="135"/>
      <c r="SKV44" s="135"/>
      <c r="SKW44" s="135"/>
      <c r="SKX44" s="135"/>
      <c r="SKY44" s="135"/>
      <c r="SKZ44" s="135"/>
      <c r="SLA44" s="135"/>
      <c r="SLB44" s="135"/>
      <c r="SLC44" s="135"/>
      <c r="SLD44" s="135"/>
      <c r="SLE44" s="135"/>
      <c r="SLF44" s="135"/>
      <c r="SLG44" s="135"/>
      <c r="SLH44" s="135"/>
      <c r="SLI44" s="135"/>
      <c r="SLJ44" s="135"/>
      <c r="SLK44" s="135"/>
      <c r="SLL44" s="135"/>
      <c r="SLM44" s="135"/>
      <c r="SLN44" s="135"/>
      <c r="SLO44" s="135"/>
      <c r="SLP44" s="135"/>
      <c r="SLQ44" s="135"/>
      <c r="SLR44" s="135"/>
      <c r="SLS44" s="135"/>
      <c r="SLT44" s="135"/>
      <c r="SLU44" s="135"/>
      <c r="SLV44" s="135"/>
      <c r="SLW44" s="135"/>
      <c r="SLX44" s="135"/>
      <c r="SLY44" s="135"/>
      <c r="SLZ44" s="135"/>
      <c r="SMA44" s="135"/>
      <c r="SMB44" s="135"/>
      <c r="SMC44" s="135"/>
      <c r="SMD44" s="135"/>
      <c r="SME44" s="135"/>
      <c r="SMF44" s="135"/>
      <c r="SMG44" s="135"/>
      <c r="SMH44" s="135"/>
      <c r="SMI44" s="135"/>
      <c r="SMJ44" s="135"/>
      <c r="SMK44" s="135"/>
      <c r="SML44" s="135"/>
      <c r="SMM44" s="135"/>
      <c r="SMN44" s="135"/>
      <c r="SMO44" s="135"/>
      <c r="SMP44" s="135"/>
      <c r="SMQ44" s="135"/>
      <c r="SMR44" s="135"/>
      <c r="SMS44" s="135"/>
      <c r="SMT44" s="135"/>
      <c r="SMU44" s="135"/>
      <c r="SMV44" s="135"/>
      <c r="SMW44" s="135"/>
      <c r="SMX44" s="135"/>
      <c r="SMY44" s="135"/>
      <c r="SMZ44" s="135"/>
      <c r="SNA44" s="135"/>
      <c r="SNB44" s="135"/>
      <c r="SNC44" s="135"/>
      <c r="SND44" s="135"/>
      <c r="SNE44" s="135"/>
      <c r="SNF44" s="135"/>
      <c r="SNG44" s="135"/>
      <c r="SNH44" s="135"/>
      <c r="SNI44" s="135"/>
      <c r="SNJ44" s="135"/>
      <c r="SNK44" s="135"/>
      <c r="SNL44" s="135"/>
      <c r="SNM44" s="135"/>
      <c r="SNN44" s="135"/>
      <c r="SNO44" s="135"/>
      <c r="SNP44" s="135"/>
      <c r="SNQ44" s="135"/>
      <c r="SNR44" s="135"/>
      <c r="SNS44" s="135"/>
      <c r="SNT44" s="135"/>
      <c r="SNU44" s="135"/>
      <c r="SNV44" s="135"/>
      <c r="SNW44" s="135"/>
      <c r="SNX44" s="135"/>
      <c r="SNY44" s="135"/>
      <c r="SNZ44" s="135"/>
      <c r="SOA44" s="135"/>
      <c r="SOB44" s="135"/>
      <c r="SOC44" s="135"/>
      <c r="SOD44" s="135"/>
      <c r="SOE44" s="135"/>
      <c r="SOF44" s="135"/>
      <c r="SOG44" s="135"/>
      <c r="SOH44" s="135"/>
      <c r="SOI44" s="135"/>
      <c r="SOJ44" s="135"/>
      <c r="SOK44" s="135"/>
      <c r="SOL44" s="135"/>
      <c r="SOM44" s="135"/>
      <c r="SON44" s="135"/>
      <c r="SOO44" s="135"/>
      <c r="SOP44" s="135"/>
      <c r="SOQ44" s="135"/>
      <c r="SOR44" s="135"/>
      <c r="SOS44" s="135"/>
      <c r="SOT44" s="135"/>
      <c r="SOU44" s="135"/>
      <c r="SOV44" s="135"/>
      <c r="SOW44" s="135"/>
      <c r="SOX44" s="135"/>
      <c r="SOY44" s="135"/>
      <c r="SOZ44" s="135"/>
      <c r="SPA44" s="135"/>
      <c r="SPB44" s="135"/>
      <c r="SPC44" s="135"/>
      <c r="SPD44" s="135"/>
      <c r="SPE44" s="135"/>
      <c r="SPF44" s="135"/>
      <c r="SPG44" s="135"/>
      <c r="SPH44" s="135"/>
      <c r="SPI44" s="135"/>
      <c r="SPJ44" s="135"/>
      <c r="SPK44" s="135"/>
      <c r="SPL44" s="135"/>
      <c r="SPM44" s="135"/>
      <c r="SPN44" s="135"/>
      <c r="SPO44" s="135"/>
      <c r="SPP44" s="135"/>
      <c r="SPQ44" s="135"/>
      <c r="SPR44" s="135"/>
      <c r="SPS44" s="135"/>
      <c r="SPT44" s="135"/>
      <c r="SPU44" s="135"/>
      <c r="SPV44" s="135"/>
      <c r="SPW44" s="135"/>
      <c r="SPX44" s="135"/>
      <c r="SPY44" s="135"/>
      <c r="SPZ44" s="135"/>
      <c r="SQA44" s="135"/>
      <c r="SQB44" s="135"/>
      <c r="SQC44" s="135"/>
      <c r="SQD44" s="135"/>
      <c r="SQE44" s="135"/>
      <c r="SQF44" s="135"/>
      <c r="SQG44" s="135"/>
      <c r="SQH44" s="135"/>
      <c r="SQI44" s="135"/>
      <c r="SQJ44" s="135"/>
      <c r="SQK44" s="135"/>
      <c r="SQL44" s="135"/>
      <c r="SQM44" s="135"/>
      <c r="SQN44" s="135"/>
      <c r="SQO44" s="135"/>
      <c r="SQP44" s="135"/>
      <c r="SQQ44" s="135"/>
      <c r="SQR44" s="135"/>
      <c r="SQS44" s="135"/>
      <c r="SQT44" s="135"/>
      <c r="SQU44" s="135"/>
      <c r="SQV44" s="135"/>
      <c r="SQW44" s="135"/>
      <c r="SQX44" s="135"/>
      <c r="SQY44" s="135"/>
      <c r="SQZ44" s="135"/>
      <c r="SRA44" s="135"/>
      <c r="SRB44" s="135"/>
      <c r="SRC44" s="135"/>
      <c r="SRD44" s="135"/>
      <c r="SRE44" s="135"/>
      <c r="SRF44" s="135"/>
      <c r="SRG44" s="135"/>
      <c r="SRH44" s="135"/>
      <c r="SRI44" s="135"/>
      <c r="SRJ44" s="135"/>
      <c r="SRK44" s="135"/>
      <c r="SRL44" s="135"/>
      <c r="SRM44" s="135"/>
      <c r="SRN44" s="135"/>
      <c r="SRO44" s="135"/>
      <c r="SRP44" s="135"/>
      <c r="SRQ44" s="135"/>
      <c r="SRR44" s="135"/>
      <c r="SRS44" s="135"/>
      <c r="SRT44" s="135"/>
      <c r="SRU44" s="135"/>
      <c r="SRV44" s="135"/>
      <c r="SRW44" s="135"/>
      <c r="SRX44" s="135"/>
      <c r="SRY44" s="135"/>
      <c r="SRZ44" s="135"/>
      <c r="SSA44" s="135"/>
      <c r="SSB44" s="135"/>
      <c r="SSC44" s="135"/>
      <c r="SSD44" s="135"/>
      <c r="SSE44" s="135"/>
      <c r="SSF44" s="135"/>
      <c r="SSG44" s="135"/>
      <c r="SSH44" s="135"/>
      <c r="SSI44" s="135"/>
      <c r="SSJ44" s="135"/>
      <c r="SSK44" s="135"/>
      <c r="SSL44" s="135"/>
      <c r="SSM44" s="135"/>
      <c r="SSN44" s="135"/>
      <c r="SSO44" s="135"/>
      <c r="SSP44" s="135"/>
      <c r="SSQ44" s="135"/>
      <c r="SSR44" s="135"/>
      <c r="SSS44" s="135"/>
      <c r="SST44" s="135"/>
      <c r="SSU44" s="135"/>
      <c r="SSV44" s="135"/>
      <c r="SSW44" s="135"/>
      <c r="SSX44" s="135"/>
      <c r="SSY44" s="135"/>
      <c r="SSZ44" s="135"/>
      <c r="STA44" s="135"/>
      <c r="STB44" s="135"/>
      <c r="STC44" s="135"/>
      <c r="STD44" s="135"/>
      <c r="STE44" s="135"/>
      <c r="STF44" s="135"/>
      <c r="STG44" s="135"/>
      <c r="STH44" s="135"/>
      <c r="STI44" s="135"/>
      <c r="STJ44" s="135"/>
      <c r="STK44" s="135"/>
      <c r="STL44" s="135"/>
      <c r="STM44" s="135"/>
      <c r="STN44" s="135"/>
      <c r="STO44" s="135"/>
      <c r="STP44" s="135"/>
      <c r="STQ44" s="135"/>
      <c r="STR44" s="135"/>
      <c r="STS44" s="135"/>
      <c r="STT44" s="135"/>
      <c r="STU44" s="135"/>
      <c r="STV44" s="135"/>
      <c r="STW44" s="135"/>
      <c r="STX44" s="135"/>
      <c r="STY44" s="135"/>
      <c r="STZ44" s="135"/>
      <c r="SUA44" s="135"/>
      <c r="SUB44" s="135"/>
      <c r="SUC44" s="135"/>
      <c r="SUD44" s="135"/>
      <c r="SUE44" s="135"/>
      <c r="SUF44" s="135"/>
      <c r="SUG44" s="135"/>
      <c r="SUH44" s="135"/>
      <c r="SUI44" s="135"/>
      <c r="SUJ44" s="135"/>
      <c r="SUK44" s="135"/>
      <c r="SUL44" s="135"/>
      <c r="SUM44" s="135"/>
      <c r="SUN44" s="135"/>
      <c r="SUO44" s="135"/>
      <c r="SUP44" s="135"/>
      <c r="SUQ44" s="135"/>
      <c r="SUR44" s="135"/>
      <c r="SUS44" s="135"/>
      <c r="SUT44" s="135"/>
      <c r="SUU44" s="135"/>
      <c r="SUV44" s="135"/>
      <c r="SUW44" s="135"/>
      <c r="SUX44" s="135"/>
      <c r="SUY44" s="135"/>
      <c r="SUZ44" s="135"/>
      <c r="SVA44" s="135"/>
      <c r="SVB44" s="135"/>
      <c r="SVC44" s="135"/>
      <c r="SVD44" s="135"/>
      <c r="SVE44" s="135"/>
      <c r="SVF44" s="135"/>
      <c r="SVG44" s="135"/>
      <c r="SVH44" s="135"/>
      <c r="SVI44" s="135"/>
      <c r="SVJ44" s="135"/>
      <c r="SVK44" s="135"/>
      <c r="SVL44" s="135"/>
      <c r="SVM44" s="135"/>
      <c r="SVN44" s="135"/>
      <c r="SVO44" s="135"/>
      <c r="SVP44" s="135"/>
      <c r="SVQ44" s="135"/>
      <c r="SVR44" s="135"/>
      <c r="SVS44" s="135"/>
      <c r="SVT44" s="135"/>
      <c r="SVU44" s="135"/>
      <c r="SVV44" s="135"/>
      <c r="SVW44" s="135"/>
      <c r="SVX44" s="135"/>
      <c r="SVY44" s="135"/>
      <c r="SVZ44" s="135"/>
      <c r="SWA44" s="135"/>
      <c r="SWB44" s="135"/>
      <c r="SWC44" s="135"/>
      <c r="SWD44" s="135"/>
      <c r="SWE44" s="135"/>
      <c r="SWF44" s="135"/>
      <c r="SWG44" s="135"/>
      <c r="SWH44" s="135"/>
      <c r="SWI44" s="135"/>
      <c r="SWJ44" s="135"/>
      <c r="SWK44" s="135"/>
      <c r="SWL44" s="135"/>
      <c r="SWM44" s="135"/>
      <c r="SWN44" s="135"/>
      <c r="SWO44" s="135"/>
      <c r="SWP44" s="135"/>
      <c r="SWQ44" s="135"/>
      <c r="SWR44" s="135"/>
      <c r="SWS44" s="135"/>
      <c r="SWT44" s="135"/>
      <c r="SWU44" s="135"/>
      <c r="SWV44" s="135"/>
      <c r="SWW44" s="135"/>
      <c r="SWX44" s="135"/>
      <c r="SWY44" s="135"/>
      <c r="SWZ44" s="135"/>
      <c r="SXA44" s="135"/>
      <c r="SXB44" s="135"/>
      <c r="SXC44" s="135"/>
      <c r="SXD44" s="135"/>
      <c r="SXE44" s="135"/>
      <c r="SXF44" s="135"/>
      <c r="SXG44" s="135"/>
      <c r="SXH44" s="135"/>
      <c r="SXI44" s="135"/>
      <c r="SXJ44" s="135"/>
      <c r="SXK44" s="135"/>
      <c r="SXL44" s="135"/>
      <c r="SXM44" s="135"/>
      <c r="SXN44" s="135"/>
      <c r="SXO44" s="135"/>
      <c r="SXP44" s="135"/>
      <c r="SXQ44" s="135"/>
      <c r="SXR44" s="135"/>
      <c r="SXS44" s="135"/>
      <c r="SXT44" s="135"/>
      <c r="SXU44" s="135"/>
      <c r="SXV44" s="135"/>
      <c r="SXW44" s="135"/>
      <c r="SXX44" s="135"/>
      <c r="SXY44" s="135"/>
      <c r="SXZ44" s="135"/>
      <c r="SYA44" s="135"/>
      <c r="SYB44" s="135"/>
      <c r="SYC44" s="135"/>
      <c r="SYD44" s="135"/>
      <c r="SYE44" s="135"/>
      <c r="SYF44" s="135"/>
      <c r="SYG44" s="135"/>
      <c r="SYH44" s="135"/>
      <c r="SYI44" s="135"/>
      <c r="SYJ44" s="135"/>
      <c r="SYK44" s="135"/>
      <c r="SYL44" s="135"/>
      <c r="SYM44" s="135"/>
      <c r="SYN44" s="135"/>
      <c r="SYO44" s="135"/>
      <c r="SYP44" s="135"/>
      <c r="SYQ44" s="135"/>
      <c r="SYR44" s="135"/>
      <c r="SYS44" s="135"/>
      <c r="SYT44" s="135"/>
      <c r="SYU44" s="135"/>
      <c r="SYV44" s="135"/>
      <c r="SYW44" s="135"/>
      <c r="SYX44" s="135"/>
      <c r="SYY44" s="135"/>
      <c r="SYZ44" s="135"/>
      <c r="SZA44" s="135"/>
      <c r="SZB44" s="135"/>
      <c r="SZC44" s="135"/>
      <c r="SZD44" s="135"/>
      <c r="SZE44" s="135"/>
      <c r="SZF44" s="135"/>
      <c r="SZG44" s="135"/>
      <c r="SZH44" s="135"/>
      <c r="SZI44" s="135"/>
      <c r="SZJ44" s="135"/>
      <c r="SZK44" s="135"/>
      <c r="SZL44" s="135"/>
      <c r="SZM44" s="135"/>
      <c r="SZN44" s="135"/>
      <c r="SZO44" s="135"/>
      <c r="SZP44" s="135"/>
      <c r="SZQ44" s="135"/>
      <c r="SZR44" s="135"/>
      <c r="SZS44" s="135"/>
      <c r="SZT44" s="135"/>
      <c r="SZU44" s="135"/>
      <c r="SZV44" s="135"/>
      <c r="SZW44" s="135"/>
      <c r="SZX44" s="135"/>
      <c r="SZY44" s="135"/>
      <c r="SZZ44" s="135"/>
      <c r="TAA44" s="135"/>
      <c r="TAB44" s="135"/>
      <c r="TAC44" s="135"/>
      <c r="TAD44" s="135"/>
      <c r="TAE44" s="135"/>
      <c r="TAF44" s="135"/>
      <c r="TAG44" s="135"/>
      <c r="TAH44" s="135"/>
      <c r="TAI44" s="135"/>
      <c r="TAJ44" s="135"/>
      <c r="TAK44" s="135"/>
      <c r="TAL44" s="135"/>
      <c r="TAM44" s="135"/>
      <c r="TAN44" s="135"/>
      <c r="TAO44" s="135"/>
      <c r="TAP44" s="135"/>
      <c r="TAQ44" s="135"/>
      <c r="TAR44" s="135"/>
      <c r="TAS44" s="135"/>
      <c r="TAT44" s="135"/>
      <c r="TAU44" s="135"/>
      <c r="TAV44" s="135"/>
      <c r="TAW44" s="135"/>
      <c r="TAX44" s="135"/>
      <c r="TAY44" s="135"/>
      <c r="TAZ44" s="135"/>
      <c r="TBA44" s="135"/>
      <c r="TBB44" s="135"/>
      <c r="TBC44" s="135"/>
      <c r="TBD44" s="135"/>
      <c r="TBE44" s="135"/>
      <c r="TBF44" s="135"/>
      <c r="TBG44" s="135"/>
      <c r="TBH44" s="135"/>
      <c r="TBI44" s="135"/>
      <c r="TBJ44" s="135"/>
      <c r="TBK44" s="135"/>
      <c r="TBL44" s="135"/>
      <c r="TBM44" s="135"/>
      <c r="TBN44" s="135"/>
      <c r="TBO44" s="135"/>
      <c r="TBP44" s="135"/>
      <c r="TBQ44" s="135"/>
      <c r="TBR44" s="135"/>
      <c r="TBS44" s="135"/>
      <c r="TBT44" s="135"/>
      <c r="TBU44" s="135"/>
      <c r="TBV44" s="135"/>
      <c r="TBW44" s="135"/>
      <c r="TBX44" s="135"/>
      <c r="TBY44" s="135"/>
      <c r="TBZ44" s="135"/>
      <c r="TCA44" s="135"/>
      <c r="TCB44" s="135"/>
      <c r="TCC44" s="135"/>
      <c r="TCD44" s="135"/>
      <c r="TCE44" s="135"/>
      <c r="TCF44" s="135"/>
      <c r="TCG44" s="135"/>
      <c r="TCH44" s="135"/>
      <c r="TCI44" s="135"/>
      <c r="TCJ44" s="135"/>
      <c r="TCK44" s="135"/>
      <c r="TCL44" s="135"/>
      <c r="TCM44" s="135"/>
      <c r="TCN44" s="135"/>
      <c r="TCO44" s="135"/>
      <c r="TCP44" s="135"/>
      <c r="TCQ44" s="135"/>
      <c r="TCR44" s="135"/>
      <c r="TCS44" s="135"/>
      <c r="TCT44" s="135"/>
      <c r="TCU44" s="135"/>
      <c r="TCV44" s="135"/>
      <c r="TCW44" s="135"/>
      <c r="TCX44" s="135"/>
      <c r="TCY44" s="135"/>
      <c r="TCZ44" s="135"/>
      <c r="TDA44" s="135"/>
      <c r="TDB44" s="135"/>
      <c r="TDC44" s="135"/>
      <c r="TDD44" s="135"/>
      <c r="TDE44" s="135"/>
      <c r="TDF44" s="135"/>
      <c r="TDG44" s="135"/>
      <c r="TDH44" s="135"/>
      <c r="TDI44" s="135"/>
      <c r="TDJ44" s="135"/>
      <c r="TDK44" s="135"/>
      <c r="TDL44" s="135"/>
      <c r="TDM44" s="135"/>
      <c r="TDN44" s="135"/>
      <c r="TDO44" s="135"/>
      <c r="TDP44" s="135"/>
      <c r="TDQ44" s="135"/>
      <c r="TDR44" s="135"/>
      <c r="TDS44" s="135"/>
      <c r="TDT44" s="135"/>
      <c r="TDU44" s="135"/>
      <c r="TDV44" s="135"/>
      <c r="TDW44" s="135"/>
      <c r="TDX44" s="135"/>
      <c r="TDY44" s="135"/>
      <c r="TDZ44" s="135"/>
      <c r="TEA44" s="135"/>
      <c r="TEB44" s="135"/>
      <c r="TEC44" s="135"/>
      <c r="TED44" s="135"/>
      <c r="TEE44" s="135"/>
      <c r="TEF44" s="135"/>
      <c r="TEG44" s="135"/>
      <c r="TEH44" s="135"/>
      <c r="TEI44" s="135"/>
      <c r="TEJ44" s="135"/>
      <c r="TEK44" s="135"/>
      <c r="TEL44" s="135"/>
      <c r="TEM44" s="135"/>
      <c r="TEN44" s="135"/>
      <c r="TEO44" s="135"/>
      <c r="TEP44" s="135"/>
      <c r="TEQ44" s="135"/>
      <c r="TER44" s="135"/>
      <c r="TES44" s="135"/>
      <c r="TET44" s="135"/>
      <c r="TEU44" s="135"/>
      <c r="TEV44" s="135"/>
      <c r="TEW44" s="135"/>
      <c r="TEX44" s="135"/>
      <c r="TEY44" s="135"/>
      <c r="TEZ44" s="135"/>
      <c r="TFA44" s="135"/>
      <c r="TFB44" s="135"/>
      <c r="TFC44" s="135"/>
      <c r="TFD44" s="135"/>
      <c r="TFE44" s="135"/>
      <c r="TFF44" s="135"/>
      <c r="TFG44" s="135"/>
      <c r="TFH44" s="135"/>
      <c r="TFI44" s="135"/>
      <c r="TFJ44" s="135"/>
      <c r="TFK44" s="135"/>
      <c r="TFL44" s="135"/>
      <c r="TFM44" s="135"/>
      <c r="TFN44" s="135"/>
      <c r="TFO44" s="135"/>
      <c r="TFP44" s="135"/>
      <c r="TFQ44" s="135"/>
      <c r="TFR44" s="135"/>
      <c r="TFS44" s="135"/>
      <c r="TFT44" s="135"/>
      <c r="TFU44" s="135"/>
      <c r="TFV44" s="135"/>
      <c r="TFW44" s="135"/>
      <c r="TFX44" s="135"/>
      <c r="TFY44" s="135"/>
      <c r="TFZ44" s="135"/>
      <c r="TGA44" s="135"/>
      <c r="TGB44" s="135"/>
      <c r="TGC44" s="135"/>
      <c r="TGD44" s="135"/>
      <c r="TGE44" s="135"/>
      <c r="TGF44" s="135"/>
      <c r="TGG44" s="135"/>
      <c r="TGH44" s="135"/>
      <c r="TGI44" s="135"/>
      <c r="TGJ44" s="135"/>
      <c r="TGK44" s="135"/>
      <c r="TGL44" s="135"/>
      <c r="TGM44" s="135"/>
      <c r="TGN44" s="135"/>
      <c r="TGO44" s="135"/>
      <c r="TGP44" s="135"/>
      <c r="TGQ44" s="135"/>
      <c r="TGR44" s="135"/>
      <c r="TGS44" s="135"/>
      <c r="TGT44" s="135"/>
      <c r="TGU44" s="135"/>
      <c r="TGV44" s="135"/>
      <c r="TGW44" s="135"/>
      <c r="TGX44" s="135"/>
      <c r="TGY44" s="135"/>
      <c r="TGZ44" s="135"/>
      <c r="THA44" s="135"/>
      <c r="THB44" s="135"/>
      <c r="THC44" s="135"/>
      <c r="THD44" s="135"/>
      <c r="THE44" s="135"/>
      <c r="THF44" s="135"/>
      <c r="THG44" s="135"/>
      <c r="THH44" s="135"/>
      <c r="THI44" s="135"/>
      <c r="THJ44" s="135"/>
      <c r="THK44" s="135"/>
      <c r="THL44" s="135"/>
      <c r="THM44" s="135"/>
      <c r="THN44" s="135"/>
      <c r="THO44" s="135"/>
      <c r="THP44" s="135"/>
      <c r="THQ44" s="135"/>
      <c r="THR44" s="135"/>
      <c r="THS44" s="135"/>
      <c r="THT44" s="135"/>
      <c r="THU44" s="135"/>
      <c r="THV44" s="135"/>
      <c r="THW44" s="135"/>
      <c r="THX44" s="135"/>
      <c r="THY44" s="135"/>
      <c r="THZ44" s="135"/>
      <c r="TIA44" s="135"/>
      <c r="TIB44" s="135"/>
      <c r="TIC44" s="135"/>
      <c r="TID44" s="135"/>
      <c r="TIE44" s="135"/>
      <c r="TIF44" s="135"/>
      <c r="TIG44" s="135"/>
      <c r="TIH44" s="135"/>
      <c r="TII44" s="135"/>
      <c r="TIJ44" s="135"/>
      <c r="TIK44" s="135"/>
      <c r="TIL44" s="135"/>
      <c r="TIM44" s="135"/>
      <c r="TIN44" s="135"/>
      <c r="TIO44" s="135"/>
      <c r="TIP44" s="135"/>
      <c r="TIQ44" s="135"/>
      <c r="TIR44" s="135"/>
      <c r="TIS44" s="135"/>
      <c r="TIT44" s="135"/>
      <c r="TIU44" s="135"/>
      <c r="TIV44" s="135"/>
      <c r="TIW44" s="135"/>
      <c r="TIX44" s="135"/>
      <c r="TIY44" s="135"/>
      <c r="TIZ44" s="135"/>
      <c r="TJA44" s="135"/>
      <c r="TJB44" s="135"/>
      <c r="TJC44" s="135"/>
      <c r="TJD44" s="135"/>
      <c r="TJE44" s="135"/>
      <c r="TJF44" s="135"/>
      <c r="TJG44" s="135"/>
      <c r="TJH44" s="135"/>
      <c r="TJI44" s="135"/>
      <c r="TJJ44" s="135"/>
      <c r="TJK44" s="135"/>
      <c r="TJL44" s="135"/>
      <c r="TJM44" s="135"/>
      <c r="TJN44" s="135"/>
      <c r="TJO44" s="135"/>
      <c r="TJP44" s="135"/>
      <c r="TJQ44" s="135"/>
      <c r="TJR44" s="135"/>
      <c r="TJS44" s="135"/>
      <c r="TJT44" s="135"/>
      <c r="TJU44" s="135"/>
      <c r="TJV44" s="135"/>
      <c r="TJW44" s="135"/>
      <c r="TJX44" s="135"/>
      <c r="TJY44" s="135"/>
      <c r="TJZ44" s="135"/>
      <c r="TKA44" s="135"/>
      <c r="TKB44" s="135"/>
      <c r="TKC44" s="135"/>
      <c r="TKD44" s="135"/>
      <c r="TKE44" s="135"/>
      <c r="TKF44" s="135"/>
      <c r="TKG44" s="135"/>
      <c r="TKH44" s="135"/>
      <c r="TKI44" s="135"/>
      <c r="TKJ44" s="135"/>
      <c r="TKK44" s="135"/>
      <c r="TKL44" s="135"/>
      <c r="TKM44" s="135"/>
      <c r="TKN44" s="135"/>
      <c r="TKO44" s="135"/>
      <c r="TKP44" s="135"/>
      <c r="TKQ44" s="135"/>
      <c r="TKR44" s="135"/>
      <c r="TKS44" s="135"/>
      <c r="TKT44" s="135"/>
      <c r="TKU44" s="135"/>
      <c r="TKV44" s="135"/>
      <c r="TKW44" s="135"/>
      <c r="TKX44" s="135"/>
      <c r="TKY44" s="135"/>
      <c r="TKZ44" s="135"/>
      <c r="TLA44" s="135"/>
      <c r="TLB44" s="135"/>
      <c r="TLC44" s="135"/>
      <c r="TLD44" s="135"/>
      <c r="TLE44" s="135"/>
      <c r="TLF44" s="135"/>
      <c r="TLG44" s="135"/>
      <c r="TLH44" s="135"/>
      <c r="TLI44" s="135"/>
      <c r="TLJ44" s="135"/>
      <c r="TLK44" s="135"/>
      <c r="TLL44" s="135"/>
      <c r="TLM44" s="135"/>
      <c r="TLN44" s="135"/>
      <c r="TLO44" s="135"/>
      <c r="TLP44" s="135"/>
      <c r="TLQ44" s="135"/>
      <c r="TLR44" s="135"/>
      <c r="TLS44" s="135"/>
      <c r="TLT44" s="135"/>
      <c r="TLU44" s="135"/>
      <c r="TLV44" s="135"/>
      <c r="TLW44" s="135"/>
      <c r="TLX44" s="135"/>
      <c r="TLY44" s="135"/>
      <c r="TLZ44" s="135"/>
      <c r="TMA44" s="135"/>
      <c r="TMB44" s="135"/>
      <c r="TMC44" s="135"/>
      <c r="TMD44" s="135"/>
      <c r="TME44" s="135"/>
      <c r="TMF44" s="135"/>
      <c r="TMG44" s="135"/>
      <c r="TMH44" s="135"/>
      <c r="TMI44" s="135"/>
      <c r="TMJ44" s="135"/>
      <c r="TMK44" s="135"/>
      <c r="TML44" s="135"/>
      <c r="TMM44" s="135"/>
      <c r="TMN44" s="135"/>
      <c r="TMO44" s="135"/>
      <c r="TMP44" s="135"/>
      <c r="TMQ44" s="135"/>
      <c r="TMR44" s="135"/>
      <c r="TMS44" s="135"/>
      <c r="TMT44" s="135"/>
      <c r="TMU44" s="135"/>
      <c r="TMV44" s="135"/>
      <c r="TMW44" s="135"/>
      <c r="TMX44" s="135"/>
      <c r="TMY44" s="135"/>
      <c r="TMZ44" s="135"/>
      <c r="TNA44" s="135"/>
      <c r="TNB44" s="135"/>
      <c r="TNC44" s="135"/>
      <c r="TND44" s="135"/>
      <c r="TNE44" s="135"/>
      <c r="TNF44" s="135"/>
      <c r="TNG44" s="135"/>
      <c r="TNH44" s="135"/>
      <c r="TNI44" s="135"/>
      <c r="TNJ44" s="135"/>
      <c r="TNK44" s="135"/>
      <c r="TNL44" s="135"/>
      <c r="TNM44" s="135"/>
      <c r="TNN44" s="135"/>
      <c r="TNO44" s="135"/>
      <c r="TNP44" s="135"/>
      <c r="TNQ44" s="135"/>
      <c r="TNR44" s="135"/>
      <c r="TNS44" s="135"/>
      <c r="TNT44" s="135"/>
      <c r="TNU44" s="135"/>
      <c r="TNV44" s="135"/>
      <c r="TNW44" s="135"/>
      <c r="TNX44" s="135"/>
      <c r="TNY44" s="135"/>
      <c r="TNZ44" s="135"/>
      <c r="TOA44" s="135"/>
      <c r="TOB44" s="135"/>
      <c r="TOC44" s="135"/>
      <c r="TOD44" s="135"/>
      <c r="TOE44" s="135"/>
      <c r="TOF44" s="135"/>
      <c r="TOG44" s="135"/>
      <c r="TOH44" s="135"/>
      <c r="TOI44" s="135"/>
      <c r="TOJ44" s="135"/>
      <c r="TOK44" s="135"/>
      <c r="TOL44" s="135"/>
      <c r="TOM44" s="135"/>
      <c r="TON44" s="135"/>
      <c r="TOO44" s="135"/>
      <c r="TOP44" s="135"/>
      <c r="TOQ44" s="135"/>
      <c r="TOR44" s="135"/>
      <c r="TOS44" s="135"/>
      <c r="TOT44" s="135"/>
      <c r="TOU44" s="135"/>
      <c r="TOV44" s="135"/>
      <c r="TOW44" s="135"/>
      <c r="TOX44" s="135"/>
      <c r="TOY44" s="135"/>
      <c r="TOZ44" s="135"/>
      <c r="TPA44" s="135"/>
      <c r="TPB44" s="135"/>
      <c r="TPC44" s="135"/>
      <c r="TPD44" s="135"/>
      <c r="TPE44" s="135"/>
      <c r="TPF44" s="135"/>
      <c r="TPG44" s="135"/>
      <c r="TPH44" s="135"/>
      <c r="TPI44" s="135"/>
      <c r="TPJ44" s="135"/>
      <c r="TPK44" s="135"/>
      <c r="TPL44" s="135"/>
      <c r="TPM44" s="135"/>
      <c r="TPN44" s="135"/>
      <c r="TPO44" s="135"/>
      <c r="TPP44" s="135"/>
      <c r="TPQ44" s="135"/>
      <c r="TPR44" s="135"/>
      <c r="TPS44" s="135"/>
      <c r="TPT44" s="135"/>
      <c r="TPU44" s="135"/>
      <c r="TPV44" s="135"/>
      <c r="TPW44" s="135"/>
      <c r="TPX44" s="135"/>
      <c r="TPY44" s="135"/>
      <c r="TPZ44" s="135"/>
      <c r="TQA44" s="135"/>
      <c r="TQB44" s="135"/>
      <c r="TQC44" s="135"/>
      <c r="TQD44" s="135"/>
      <c r="TQE44" s="135"/>
      <c r="TQF44" s="135"/>
      <c r="TQG44" s="135"/>
      <c r="TQH44" s="135"/>
      <c r="TQI44" s="135"/>
      <c r="TQJ44" s="135"/>
      <c r="TQK44" s="135"/>
      <c r="TQL44" s="135"/>
      <c r="TQM44" s="135"/>
      <c r="TQN44" s="135"/>
      <c r="TQO44" s="135"/>
      <c r="TQP44" s="135"/>
      <c r="TQQ44" s="135"/>
      <c r="TQR44" s="135"/>
      <c r="TQS44" s="135"/>
      <c r="TQT44" s="135"/>
      <c r="TQU44" s="135"/>
      <c r="TQV44" s="135"/>
      <c r="TQW44" s="135"/>
      <c r="TQX44" s="135"/>
      <c r="TQY44" s="135"/>
      <c r="TQZ44" s="135"/>
      <c r="TRA44" s="135"/>
      <c r="TRB44" s="135"/>
      <c r="TRC44" s="135"/>
      <c r="TRD44" s="135"/>
      <c r="TRE44" s="135"/>
      <c r="TRF44" s="135"/>
      <c r="TRG44" s="135"/>
      <c r="TRH44" s="135"/>
      <c r="TRI44" s="135"/>
      <c r="TRJ44" s="135"/>
      <c r="TRK44" s="135"/>
      <c r="TRL44" s="135"/>
      <c r="TRM44" s="135"/>
      <c r="TRN44" s="135"/>
      <c r="TRO44" s="135"/>
      <c r="TRP44" s="135"/>
      <c r="TRQ44" s="135"/>
      <c r="TRR44" s="135"/>
      <c r="TRS44" s="135"/>
      <c r="TRT44" s="135"/>
      <c r="TRU44" s="135"/>
      <c r="TRV44" s="135"/>
      <c r="TRW44" s="135"/>
      <c r="TRX44" s="135"/>
      <c r="TRY44" s="135"/>
      <c r="TRZ44" s="135"/>
      <c r="TSA44" s="135"/>
      <c r="TSB44" s="135"/>
      <c r="TSC44" s="135"/>
      <c r="TSD44" s="135"/>
      <c r="TSE44" s="135"/>
      <c r="TSF44" s="135"/>
      <c r="TSG44" s="135"/>
      <c r="TSH44" s="135"/>
      <c r="TSI44" s="135"/>
      <c r="TSJ44" s="135"/>
      <c r="TSK44" s="135"/>
      <c r="TSL44" s="135"/>
      <c r="TSM44" s="135"/>
      <c r="TSN44" s="135"/>
      <c r="TSO44" s="135"/>
      <c r="TSP44" s="135"/>
      <c r="TSQ44" s="135"/>
      <c r="TSR44" s="135"/>
      <c r="TSS44" s="135"/>
      <c r="TST44" s="135"/>
      <c r="TSU44" s="135"/>
      <c r="TSV44" s="135"/>
      <c r="TSW44" s="135"/>
      <c r="TSX44" s="135"/>
      <c r="TSY44" s="135"/>
      <c r="TSZ44" s="135"/>
      <c r="TTA44" s="135"/>
      <c r="TTB44" s="135"/>
      <c r="TTC44" s="135"/>
      <c r="TTD44" s="135"/>
      <c r="TTE44" s="135"/>
      <c r="TTF44" s="135"/>
      <c r="TTG44" s="135"/>
      <c r="TTH44" s="135"/>
      <c r="TTI44" s="135"/>
      <c r="TTJ44" s="135"/>
      <c r="TTK44" s="135"/>
      <c r="TTL44" s="135"/>
      <c r="TTM44" s="135"/>
      <c r="TTN44" s="135"/>
      <c r="TTO44" s="135"/>
      <c r="TTP44" s="135"/>
      <c r="TTQ44" s="135"/>
      <c r="TTR44" s="135"/>
      <c r="TTS44" s="135"/>
      <c r="TTT44" s="135"/>
      <c r="TTU44" s="135"/>
      <c r="TTV44" s="135"/>
      <c r="TTW44" s="135"/>
      <c r="TTX44" s="135"/>
      <c r="TTY44" s="135"/>
      <c r="TTZ44" s="135"/>
      <c r="TUA44" s="135"/>
      <c r="TUB44" s="135"/>
      <c r="TUC44" s="135"/>
      <c r="TUD44" s="135"/>
      <c r="TUE44" s="135"/>
      <c r="TUF44" s="135"/>
      <c r="TUG44" s="135"/>
      <c r="TUH44" s="135"/>
      <c r="TUI44" s="135"/>
      <c r="TUJ44" s="135"/>
      <c r="TUK44" s="135"/>
      <c r="TUL44" s="135"/>
      <c r="TUM44" s="135"/>
      <c r="TUN44" s="135"/>
      <c r="TUO44" s="135"/>
      <c r="TUP44" s="135"/>
      <c r="TUQ44" s="135"/>
      <c r="TUR44" s="135"/>
      <c r="TUS44" s="135"/>
      <c r="TUT44" s="135"/>
      <c r="TUU44" s="135"/>
      <c r="TUV44" s="135"/>
      <c r="TUW44" s="135"/>
      <c r="TUX44" s="135"/>
      <c r="TUY44" s="135"/>
      <c r="TUZ44" s="135"/>
      <c r="TVA44" s="135"/>
      <c r="TVB44" s="135"/>
      <c r="TVC44" s="135"/>
      <c r="TVD44" s="135"/>
      <c r="TVE44" s="135"/>
      <c r="TVF44" s="135"/>
      <c r="TVG44" s="135"/>
      <c r="TVH44" s="135"/>
      <c r="TVI44" s="135"/>
      <c r="TVJ44" s="135"/>
      <c r="TVK44" s="135"/>
      <c r="TVL44" s="135"/>
      <c r="TVM44" s="135"/>
      <c r="TVN44" s="135"/>
      <c r="TVO44" s="135"/>
      <c r="TVP44" s="135"/>
      <c r="TVQ44" s="135"/>
      <c r="TVR44" s="135"/>
      <c r="TVS44" s="135"/>
      <c r="TVT44" s="135"/>
      <c r="TVU44" s="135"/>
      <c r="TVV44" s="135"/>
      <c r="TVW44" s="135"/>
      <c r="TVX44" s="135"/>
      <c r="TVY44" s="135"/>
      <c r="TVZ44" s="135"/>
      <c r="TWA44" s="135"/>
      <c r="TWB44" s="135"/>
      <c r="TWC44" s="135"/>
      <c r="TWD44" s="135"/>
      <c r="TWE44" s="135"/>
      <c r="TWF44" s="135"/>
      <c r="TWG44" s="135"/>
      <c r="TWH44" s="135"/>
      <c r="TWI44" s="135"/>
      <c r="TWJ44" s="135"/>
      <c r="TWK44" s="135"/>
      <c r="TWL44" s="135"/>
      <c r="TWM44" s="135"/>
      <c r="TWN44" s="135"/>
      <c r="TWO44" s="135"/>
      <c r="TWP44" s="135"/>
      <c r="TWQ44" s="135"/>
      <c r="TWR44" s="135"/>
      <c r="TWS44" s="135"/>
      <c r="TWT44" s="135"/>
      <c r="TWU44" s="135"/>
      <c r="TWV44" s="135"/>
      <c r="TWW44" s="135"/>
      <c r="TWX44" s="135"/>
      <c r="TWY44" s="135"/>
      <c r="TWZ44" s="135"/>
      <c r="TXA44" s="135"/>
      <c r="TXB44" s="135"/>
      <c r="TXC44" s="135"/>
      <c r="TXD44" s="135"/>
      <c r="TXE44" s="135"/>
      <c r="TXF44" s="135"/>
      <c r="TXG44" s="135"/>
      <c r="TXH44" s="135"/>
      <c r="TXI44" s="135"/>
      <c r="TXJ44" s="135"/>
      <c r="TXK44" s="135"/>
      <c r="TXL44" s="135"/>
      <c r="TXM44" s="135"/>
      <c r="TXN44" s="135"/>
      <c r="TXO44" s="135"/>
      <c r="TXP44" s="135"/>
      <c r="TXQ44" s="135"/>
      <c r="TXR44" s="135"/>
      <c r="TXS44" s="135"/>
      <c r="TXT44" s="135"/>
      <c r="TXU44" s="135"/>
      <c r="TXV44" s="135"/>
      <c r="TXW44" s="135"/>
      <c r="TXX44" s="135"/>
      <c r="TXY44" s="135"/>
      <c r="TXZ44" s="135"/>
      <c r="TYA44" s="135"/>
      <c r="TYB44" s="135"/>
      <c r="TYC44" s="135"/>
      <c r="TYD44" s="135"/>
      <c r="TYE44" s="135"/>
      <c r="TYF44" s="135"/>
      <c r="TYG44" s="135"/>
      <c r="TYH44" s="135"/>
      <c r="TYI44" s="135"/>
      <c r="TYJ44" s="135"/>
      <c r="TYK44" s="135"/>
      <c r="TYL44" s="135"/>
      <c r="TYM44" s="135"/>
      <c r="TYN44" s="135"/>
      <c r="TYO44" s="135"/>
      <c r="TYP44" s="135"/>
      <c r="TYQ44" s="135"/>
      <c r="TYR44" s="135"/>
      <c r="TYS44" s="135"/>
      <c r="TYT44" s="135"/>
      <c r="TYU44" s="135"/>
      <c r="TYV44" s="135"/>
      <c r="TYW44" s="135"/>
      <c r="TYX44" s="135"/>
      <c r="TYY44" s="135"/>
      <c r="TYZ44" s="135"/>
      <c r="TZA44" s="135"/>
      <c r="TZB44" s="135"/>
      <c r="TZC44" s="135"/>
      <c r="TZD44" s="135"/>
      <c r="TZE44" s="135"/>
      <c r="TZF44" s="135"/>
      <c r="TZG44" s="135"/>
      <c r="TZH44" s="135"/>
      <c r="TZI44" s="135"/>
      <c r="TZJ44" s="135"/>
      <c r="TZK44" s="135"/>
      <c r="TZL44" s="135"/>
      <c r="TZM44" s="135"/>
      <c r="TZN44" s="135"/>
      <c r="TZO44" s="135"/>
      <c r="TZP44" s="135"/>
      <c r="TZQ44" s="135"/>
      <c r="TZR44" s="135"/>
      <c r="TZS44" s="135"/>
      <c r="TZT44" s="135"/>
      <c r="TZU44" s="135"/>
      <c r="TZV44" s="135"/>
      <c r="TZW44" s="135"/>
      <c r="TZX44" s="135"/>
      <c r="TZY44" s="135"/>
      <c r="TZZ44" s="135"/>
      <c r="UAA44" s="135"/>
      <c r="UAB44" s="135"/>
      <c r="UAC44" s="135"/>
      <c r="UAD44" s="135"/>
      <c r="UAE44" s="135"/>
      <c r="UAF44" s="135"/>
      <c r="UAG44" s="135"/>
      <c r="UAH44" s="135"/>
      <c r="UAI44" s="135"/>
      <c r="UAJ44" s="135"/>
      <c r="UAK44" s="135"/>
      <c r="UAL44" s="135"/>
      <c r="UAM44" s="135"/>
      <c r="UAN44" s="135"/>
      <c r="UAO44" s="135"/>
      <c r="UAP44" s="135"/>
      <c r="UAQ44" s="135"/>
      <c r="UAR44" s="135"/>
      <c r="UAS44" s="135"/>
      <c r="UAT44" s="135"/>
      <c r="UAU44" s="135"/>
      <c r="UAV44" s="135"/>
      <c r="UAW44" s="135"/>
      <c r="UAX44" s="135"/>
      <c r="UAY44" s="135"/>
      <c r="UAZ44" s="135"/>
      <c r="UBA44" s="135"/>
      <c r="UBB44" s="135"/>
      <c r="UBC44" s="135"/>
      <c r="UBD44" s="135"/>
      <c r="UBE44" s="135"/>
      <c r="UBF44" s="135"/>
      <c r="UBG44" s="135"/>
      <c r="UBH44" s="135"/>
      <c r="UBI44" s="135"/>
      <c r="UBJ44" s="135"/>
      <c r="UBK44" s="135"/>
      <c r="UBL44" s="135"/>
      <c r="UBM44" s="135"/>
      <c r="UBN44" s="135"/>
      <c r="UBO44" s="135"/>
      <c r="UBP44" s="135"/>
      <c r="UBQ44" s="135"/>
      <c r="UBR44" s="135"/>
      <c r="UBS44" s="135"/>
      <c r="UBT44" s="135"/>
      <c r="UBU44" s="135"/>
      <c r="UBV44" s="135"/>
      <c r="UBW44" s="135"/>
      <c r="UBX44" s="135"/>
      <c r="UBY44" s="135"/>
      <c r="UBZ44" s="135"/>
      <c r="UCA44" s="135"/>
      <c r="UCB44" s="135"/>
      <c r="UCC44" s="135"/>
      <c r="UCD44" s="135"/>
      <c r="UCE44" s="135"/>
      <c r="UCF44" s="135"/>
      <c r="UCG44" s="135"/>
      <c r="UCH44" s="135"/>
      <c r="UCI44" s="135"/>
      <c r="UCJ44" s="135"/>
      <c r="UCK44" s="135"/>
      <c r="UCL44" s="135"/>
      <c r="UCM44" s="135"/>
      <c r="UCN44" s="135"/>
      <c r="UCO44" s="135"/>
      <c r="UCP44" s="135"/>
      <c r="UCQ44" s="135"/>
      <c r="UCR44" s="135"/>
      <c r="UCS44" s="135"/>
      <c r="UCT44" s="135"/>
      <c r="UCU44" s="135"/>
      <c r="UCV44" s="135"/>
      <c r="UCW44" s="135"/>
      <c r="UCX44" s="135"/>
      <c r="UCY44" s="135"/>
      <c r="UCZ44" s="135"/>
      <c r="UDA44" s="135"/>
      <c r="UDB44" s="135"/>
      <c r="UDC44" s="135"/>
      <c r="UDD44" s="135"/>
      <c r="UDE44" s="135"/>
      <c r="UDF44" s="135"/>
      <c r="UDG44" s="135"/>
      <c r="UDH44" s="135"/>
      <c r="UDI44" s="135"/>
      <c r="UDJ44" s="135"/>
      <c r="UDK44" s="135"/>
      <c r="UDL44" s="135"/>
      <c r="UDM44" s="135"/>
      <c r="UDN44" s="135"/>
      <c r="UDO44" s="135"/>
      <c r="UDP44" s="135"/>
      <c r="UDQ44" s="135"/>
      <c r="UDR44" s="135"/>
      <c r="UDS44" s="135"/>
      <c r="UDT44" s="135"/>
      <c r="UDU44" s="135"/>
      <c r="UDV44" s="135"/>
      <c r="UDW44" s="135"/>
      <c r="UDX44" s="135"/>
      <c r="UDY44" s="135"/>
      <c r="UDZ44" s="135"/>
      <c r="UEA44" s="135"/>
      <c r="UEB44" s="135"/>
      <c r="UEC44" s="135"/>
      <c r="UED44" s="135"/>
      <c r="UEE44" s="135"/>
      <c r="UEF44" s="135"/>
      <c r="UEG44" s="135"/>
      <c r="UEH44" s="135"/>
      <c r="UEI44" s="135"/>
      <c r="UEJ44" s="135"/>
      <c r="UEK44" s="135"/>
      <c r="UEL44" s="135"/>
      <c r="UEM44" s="135"/>
      <c r="UEN44" s="135"/>
      <c r="UEO44" s="135"/>
      <c r="UEP44" s="135"/>
      <c r="UEQ44" s="135"/>
      <c r="UER44" s="135"/>
      <c r="UES44" s="135"/>
      <c r="UET44" s="135"/>
      <c r="UEU44" s="135"/>
      <c r="UEV44" s="135"/>
      <c r="UEW44" s="135"/>
      <c r="UEX44" s="135"/>
      <c r="UEY44" s="135"/>
      <c r="UEZ44" s="135"/>
      <c r="UFA44" s="135"/>
      <c r="UFB44" s="135"/>
      <c r="UFC44" s="135"/>
      <c r="UFD44" s="135"/>
      <c r="UFE44" s="135"/>
      <c r="UFF44" s="135"/>
      <c r="UFG44" s="135"/>
      <c r="UFH44" s="135"/>
      <c r="UFI44" s="135"/>
      <c r="UFJ44" s="135"/>
      <c r="UFK44" s="135"/>
      <c r="UFL44" s="135"/>
      <c r="UFM44" s="135"/>
      <c r="UFN44" s="135"/>
      <c r="UFO44" s="135"/>
      <c r="UFP44" s="135"/>
      <c r="UFQ44" s="135"/>
      <c r="UFR44" s="135"/>
      <c r="UFS44" s="135"/>
      <c r="UFT44" s="135"/>
      <c r="UFU44" s="135"/>
      <c r="UFV44" s="135"/>
      <c r="UFW44" s="135"/>
      <c r="UFX44" s="135"/>
      <c r="UFY44" s="135"/>
      <c r="UFZ44" s="135"/>
      <c r="UGA44" s="135"/>
      <c r="UGB44" s="135"/>
      <c r="UGC44" s="135"/>
      <c r="UGD44" s="135"/>
      <c r="UGE44" s="135"/>
      <c r="UGF44" s="135"/>
      <c r="UGG44" s="135"/>
      <c r="UGH44" s="135"/>
      <c r="UGI44" s="135"/>
      <c r="UGJ44" s="135"/>
      <c r="UGK44" s="135"/>
      <c r="UGL44" s="135"/>
      <c r="UGM44" s="135"/>
      <c r="UGN44" s="135"/>
      <c r="UGO44" s="135"/>
      <c r="UGP44" s="135"/>
      <c r="UGQ44" s="135"/>
      <c r="UGR44" s="135"/>
      <c r="UGS44" s="135"/>
      <c r="UGT44" s="135"/>
      <c r="UGU44" s="135"/>
      <c r="UGV44" s="135"/>
      <c r="UGW44" s="135"/>
      <c r="UGX44" s="135"/>
      <c r="UGY44" s="135"/>
      <c r="UGZ44" s="135"/>
      <c r="UHA44" s="135"/>
      <c r="UHB44" s="135"/>
      <c r="UHC44" s="135"/>
      <c r="UHD44" s="135"/>
      <c r="UHE44" s="135"/>
      <c r="UHF44" s="135"/>
      <c r="UHG44" s="135"/>
      <c r="UHH44" s="135"/>
      <c r="UHI44" s="135"/>
      <c r="UHJ44" s="135"/>
      <c r="UHK44" s="135"/>
      <c r="UHL44" s="135"/>
      <c r="UHM44" s="135"/>
      <c r="UHN44" s="135"/>
      <c r="UHO44" s="135"/>
      <c r="UHP44" s="135"/>
      <c r="UHQ44" s="135"/>
      <c r="UHR44" s="135"/>
      <c r="UHS44" s="135"/>
      <c r="UHT44" s="135"/>
      <c r="UHU44" s="135"/>
      <c r="UHV44" s="135"/>
      <c r="UHW44" s="135"/>
      <c r="UHX44" s="135"/>
      <c r="UHY44" s="135"/>
      <c r="UHZ44" s="135"/>
      <c r="UIA44" s="135"/>
      <c r="UIB44" s="135"/>
      <c r="UIC44" s="135"/>
      <c r="UID44" s="135"/>
      <c r="UIE44" s="135"/>
      <c r="UIF44" s="135"/>
      <c r="UIG44" s="135"/>
      <c r="UIH44" s="135"/>
      <c r="UII44" s="135"/>
      <c r="UIJ44" s="135"/>
      <c r="UIK44" s="135"/>
      <c r="UIL44" s="135"/>
      <c r="UIM44" s="135"/>
      <c r="UIN44" s="135"/>
      <c r="UIO44" s="135"/>
      <c r="UIP44" s="135"/>
      <c r="UIQ44" s="135"/>
      <c r="UIR44" s="135"/>
      <c r="UIS44" s="135"/>
      <c r="UIT44" s="135"/>
      <c r="UIU44" s="135"/>
      <c r="UIV44" s="135"/>
      <c r="UIW44" s="135"/>
      <c r="UIX44" s="135"/>
      <c r="UIY44" s="135"/>
      <c r="UIZ44" s="135"/>
      <c r="UJA44" s="135"/>
      <c r="UJB44" s="135"/>
      <c r="UJC44" s="135"/>
      <c r="UJD44" s="135"/>
      <c r="UJE44" s="135"/>
      <c r="UJF44" s="135"/>
      <c r="UJG44" s="135"/>
      <c r="UJH44" s="135"/>
      <c r="UJI44" s="135"/>
      <c r="UJJ44" s="135"/>
      <c r="UJK44" s="135"/>
      <c r="UJL44" s="135"/>
      <c r="UJM44" s="135"/>
      <c r="UJN44" s="135"/>
      <c r="UJO44" s="135"/>
      <c r="UJP44" s="135"/>
      <c r="UJQ44" s="135"/>
      <c r="UJR44" s="135"/>
      <c r="UJS44" s="135"/>
      <c r="UJT44" s="135"/>
      <c r="UJU44" s="135"/>
      <c r="UJV44" s="135"/>
      <c r="UJW44" s="135"/>
      <c r="UJX44" s="135"/>
      <c r="UJY44" s="135"/>
      <c r="UJZ44" s="135"/>
      <c r="UKA44" s="135"/>
      <c r="UKB44" s="135"/>
      <c r="UKC44" s="135"/>
      <c r="UKD44" s="135"/>
      <c r="UKE44" s="135"/>
      <c r="UKF44" s="135"/>
      <c r="UKG44" s="135"/>
      <c r="UKH44" s="135"/>
      <c r="UKI44" s="135"/>
      <c r="UKJ44" s="135"/>
      <c r="UKK44" s="135"/>
      <c r="UKL44" s="135"/>
      <c r="UKM44" s="135"/>
      <c r="UKN44" s="135"/>
      <c r="UKO44" s="135"/>
      <c r="UKP44" s="135"/>
      <c r="UKQ44" s="135"/>
      <c r="UKR44" s="135"/>
      <c r="UKS44" s="135"/>
      <c r="UKT44" s="135"/>
      <c r="UKU44" s="135"/>
      <c r="UKV44" s="135"/>
      <c r="UKW44" s="135"/>
      <c r="UKX44" s="135"/>
      <c r="UKY44" s="135"/>
      <c r="UKZ44" s="135"/>
      <c r="ULA44" s="135"/>
      <c r="ULB44" s="135"/>
      <c r="ULC44" s="135"/>
      <c r="ULD44" s="135"/>
      <c r="ULE44" s="135"/>
      <c r="ULF44" s="135"/>
      <c r="ULG44" s="135"/>
      <c r="ULH44" s="135"/>
      <c r="ULI44" s="135"/>
      <c r="ULJ44" s="135"/>
      <c r="ULK44" s="135"/>
      <c r="ULL44" s="135"/>
      <c r="ULM44" s="135"/>
      <c r="ULN44" s="135"/>
      <c r="ULO44" s="135"/>
      <c r="ULP44" s="135"/>
      <c r="ULQ44" s="135"/>
      <c r="ULR44" s="135"/>
      <c r="ULS44" s="135"/>
      <c r="ULT44" s="135"/>
      <c r="ULU44" s="135"/>
      <c r="ULV44" s="135"/>
      <c r="ULW44" s="135"/>
      <c r="ULX44" s="135"/>
      <c r="ULY44" s="135"/>
      <c r="ULZ44" s="135"/>
      <c r="UMA44" s="135"/>
      <c r="UMB44" s="135"/>
      <c r="UMC44" s="135"/>
      <c r="UMD44" s="135"/>
      <c r="UME44" s="135"/>
      <c r="UMF44" s="135"/>
      <c r="UMG44" s="135"/>
      <c r="UMH44" s="135"/>
      <c r="UMI44" s="135"/>
      <c r="UMJ44" s="135"/>
      <c r="UMK44" s="135"/>
      <c r="UML44" s="135"/>
      <c r="UMM44" s="135"/>
      <c r="UMN44" s="135"/>
      <c r="UMO44" s="135"/>
      <c r="UMP44" s="135"/>
      <c r="UMQ44" s="135"/>
      <c r="UMR44" s="135"/>
      <c r="UMS44" s="135"/>
      <c r="UMT44" s="135"/>
      <c r="UMU44" s="135"/>
      <c r="UMV44" s="135"/>
      <c r="UMW44" s="135"/>
      <c r="UMX44" s="135"/>
      <c r="UMY44" s="135"/>
      <c r="UMZ44" s="135"/>
      <c r="UNA44" s="135"/>
      <c r="UNB44" s="135"/>
      <c r="UNC44" s="135"/>
      <c r="UND44" s="135"/>
      <c r="UNE44" s="135"/>
      <c r="UNF44" s="135"/>
      <c r="UNG44" s="135"/>
      <c r="UNH44" s="135"/>
      <c r="UNI44" s="135"/>
      <c r="UNJ44" s="135"/>
      <c r="UNK44" s="135"/>
      <c r="UNL44" s="135"/>
      <c r="UNM44" s="135"/>
      <c r="UNN44" s="135"/>
      <c r="UNO44" s="135"/>
      <c r="UNP44" s="135"/>
      <c r="UNQ44" s="135"/>
      <c r="UNR44" s="135"/>
      <c r="UNS44" s="135"/>
      <c r="UNT44" s="135"/>
      <c r="UNU44" s="135"/>
      <c r="UNV44" s="135"/>
      <c r="UNW44" s="135"/>
      <c r="UNX44" s="135"/>
      <c r="UNY44" s="135"/>
      <c r="UNZ44" s="135"/>
      <c r="UOA44" s="135"/>
      <c r="UOB44" s="135"/>
      <c r="UOC44" s="135"/>
      <c r="UOD44" s="135"/>
      <c r="UOE44" s="135"/>
      <c r="UOF44" s="135"/>
      <c r="UOG44" s="135"/>
      <c r="UOH44" s="135"/>
      <c r="UOI44" s="135"/>
      <c r="UOJ44" s="135"/>
      <c r="UOK44" s="135"/>
      <c r="UOL44" s="135"/>
      <c r="UOM44" s="135"/>
      <c r="UON44" s="135"/>
      <c r="UOO44" s="135"/>
      <c r="UOP44" s="135"/>
      <c r="UOQ44" s="135"/>
      <c r="UOR44" s="135"/>
      <c r="UOS44" s="135"/>
      <c r="UOT44" s="135"/>
      <c r="UOU44" s="135"/>
      <c r="UOV44" s="135"/>
      <c r="UOW44" s="135"/>
      <c r="UOX44" s="135"/>
      <c r="UOY44" s="135"/>
      <c r="UOZ44" s="135"/>
      <c r="UPA44" s="135"/>
      <c r="UPB44" s="135"/>
      <c r="UPC44" s="135"/>
      <c r="UPD44" s="135"/>
      <c r="UPE44" s="135"/>
      <c r="UPF44" s="135"/>
      <c r="UPG44" s="135"/>
      <c r="UPH44" s="135"/>
      <c r="UPI44" s="135"/>
      <c r="UPJ44" s="135"/>
      <c r="UPK44" s="135"/>
      <c r="UPL44" s="135"/>
      <c r="UPM44" s="135"/>
      <c r="UPN44" s="135"/>
      <c r="UPO44" s="135"/>
      <c r="UPP44" s="135"/>
      <c r="UPQ44" s="135"/>
      <c r="UPR44" s="135"/>
      <c r="UPS44" s="135"/>
      <c r="UPT44" s="135"/>
      <c r="UPU44" s="135"/>
      <c r="UPV44" s="135"/>
      <c r="UPW44" s="135"/>
      <c r="UPX44" s="135"/>
      <c r="UPY44" s="135"/>
      <c r="UPZ44" s="135"/>
      <c r="UQA44" s="135"/>
      <c r="UQB44" s="135"/>
      <c r="UQC44" s="135"/>
      <c r="UQD44" s="135"/>
      <c r="UQE44" s="135"/>
      <c r="UQF44" s="135"/>
      <c r="UQG44" s="135"/>
      <c r="UQH44" s="135"/>
      <c r="UQI44" s="135"/>
      <c r="UQJ44" s="135"/>
      <c r="UQK44" s="135"/>
      <c r="UQL44" s="135"/>
      <c r="UQM44" s="135"/>
      <c r="UQN44" s="135"/>
      <c r="UQO44" s="135"/>
      <c r="UQP44" s="135"/>
      <c r="UQQ44" s="135"/>
      <c r="UQR44" s="135"/>
      <c r="UQS44" s="135"/>
      <c r="UQT44" s="135"/>
      <c r="UQU44" s="135"/>
      <c r="UQV44" s="135"/>
      <c r="UQW44" s="135"/>
      <c r="UQX44" s="135"/>
      <c r="UQY44" s="135"/>
      <c r="UQZ44" s="135"/>
      <c r="URA44" s="135"/>
      <c r="URB44" s="135"/>
      <c r="URC44" s="135"/>
      <c r="URD44" s="135"/>
      <c r="URE44" s="135"/>
      <c r="URF44" s="135"/>
      <c r="URG44" s="135"/>
      <c r="URH44" s="135"/>
      <c r="URI44" s="135"/>
      <c r="URJ44" s="135"/>
      <c r="URK44" s="135"/>
      <c r="URL44" s="135"/>
      <c r="URM44" s="135"/>
      <c r="URN44" s="135"/>
      <c r="URO44" s="135"/>
      <c r="URP44" s="135"/>
      <c r="URQ44" s="135"/>
      <c r="URR44" s="135"/>
      <c r="URS44" s="135"/>
      <c r="URT44" s="135"/>
      <c r="URU44" s="135"/>
      <c r="URV44" s="135"/>
      <c r="URW44" s="135"/>
      <c r="URX44" s="135"/>
      <c r="URY44" s="135"/>
      <c r="URZ44" s="135"/>
      <c r="USA44" s="135"/>
      <c r="USB44" s="135"/>
      <c r="USC44" s="135"/>
      <c r="USD44" s="135"/>
      <c r="USE44" s="135"/>
      <c r="USF44" s="135"/>
      <c r="USG44" s="135"/>
      <c r="USH44" s="135"/>
      <c r="USI44" s="135"/>
      <c r="USJ44" s="135"/>
      <c r="USK44" s="135"/>
      <c r="USL44" s="135"/>
      <c r="USM44" s="135"/>
      <c r="USN44" s="135"/>
      <c r="USO44" s="135"/>
      <c r="USP44" s="135"/>
      <c r="USQ44" s="135"/>
      <c r="USR44" s="135"/>
      <c r="USS44" s="135"/>
      <c r="UST44" s="135"/>
      <c r="USU44" s="135"/>
      <c r="USV44" s="135"/>
      <c r="USW44" s="135"/>
      <c r="USX44" s="135"/>
      <c r="USY44" s="135"/>
      <c r="USZ44" s="135"/>
      <c r="UTA44" s="135"/>
      <c r="UTB44" s="135"/>
      <c r="UTC44" s="135"/>
      <c r="UTD44" s="135"/>
      <c r="UTE44" s="135"/>
      <c r="UTF44" s="135"/>
      <c r="UTG44" s="135"/>
      <c r="UTH44" s="135"/>
      <c r="UTI44" s="135"/>
      <c r="UTJ44" s="135"/>
      <c r="UTK44" s="135"/>
      <c r="UTL44" s="135"/>
      <c r="UTM44" s="135"/>
      <c r="UTN44" s="135"/>
      <c r="UTO44" s="135"/>
      <c r="UTP44" s="135"/>
      <c r="UTQ44" s="135"/>
      <c r="UTR44" s="135"/>
      <c r="UTS44" s="135"/>
      <c r="UTT44" s="135"/>
      <c r="UTU44" s="135"/>
      <c r="UTV44" s="135"/>
      <c r="UTW44" s="135"/>
      <c r="UTX44" s="135"/>
      <c r="UTY44" s="135"/>
      <c r="UTZ44" s="135"/>
      <c r="UUA44" s="135"/>
      <c r="UUB44" s="135"/>
      <c r="UUC44" s="135"/>
      <c r="UUD44" s="135"/>
      <c r="UUE44" s="135"/>
      <c r="UUF44" s="135"/>
      <c r="UUG44" s="135"/>
      <c r="UUH44" s="135"/>
      <c r="UUI44" s="135"/>
      <c r="UUJ44" s="135"/>
      <c r="UUK44" s="135"/>
      <c r="UUL44" s="135"/>
      <c r="UUM44" s="135"/>
      <c r="UUN44" s="135"/>
      <c r="UUO44" s="135"/>
      <c r="UUP44" s="135"/>
      <c r="UUQ44" s="135"/>
      <c r="UUR44" s="135"/>
      <c r="UUS44" s="135"/>
      <c r="UUT44" s="135"/>
      <c r="UUU44" s="135"/>
      <c r="UUV44" s="135"/>
      <c r="UUW44" s="135"/>
      <c r="UUX44" s="135"/>
      <c r="UUY44" s="135"/>
      <c r="UUZ44" s="135"/>
      <c r="UVA44" s="135"/>
      <c r="UVB44" s="135"/>
      <c r="UVC44" s="135"/>
      <c r="UVD44" s="135"/>
      <c r="UVE44" s="135"/>
      <c r="UVF44" s="135"/>
      <c r="UVG44" s="135"/>
      <c r="UVH44" s="135"/>
      <c r="UVI44" s="135"/>
      <c r="UVJ44" s="135"/>
      <c r="UVK44" s="135"/>
      <c r="UVL44" s="135"/>
      <c r="UVM44" s="135"/>
      <c r="UVN44" s="135"/>
      <c r="UVO44" s="135"/>
      <c r="UVP44" s="135"/>
      <c r="UVQ44" s="135"/>
      <c r="UVR44" s="135"/>
      <c r="UVS44" s="135"/>
      <c r="UVT44" s="135"/>
      <c r="UVU44" s="135"/>
      <c r="UVV44" s="135"/>
      <c r="UVW44" s="135"/>
      <c r="UVX44" s="135"/>
      <c r="UVY44" s="135"/>
      <c r="UVZ44" s="135"/>
      <c r="UWA44" s="135"/>
      <c r="UWB44" s="135"/>
      <c r="UWC44" s="135"/>
      <c r="UWD44" s="135"/>
      <c r="UWE44" s="135"/>
      <c r="UWF44" s="135"/>
      <c r="UWG44" s="135"/>
      <c r="UWH44" s="135"/>
      <c r="UWI44" s="135"/>
      <c r="UWJ44" s="135"/>
      <c r="UWK44" s="135"/>
      <c r="UWL44" s="135"/>
      <c r="UWM44" s="135"/>
      <c r="UWN44" s="135"/>
      <c r="UWO44" s="135"/>
      <c r="UWP44" s="135"/>
      <c r="UWQ44" s="135"/>
      <c r="UWR44" s="135"/>
      <c r="UWS44" s="135"/>
      <c r="UWT44" s="135"/>
      <c r="UWU44" s="135"/>
      <c r="UWV44" s="135"/>
      <c r="UWW44" s="135"/>
      <c r="UWX44" s="135"/>
      <c r="UWY44" s="135"/>
      <c r="UWZ44" s="135"/>
      <c r="UXA44" s="135"/>
      <c r="UXB44" s="135"/>
      <c r="UXC44" s="135"/>
      <c r="UXD44" s="135"/>
      <c r="UXE44" s="135"/>
      <c r="UXF44" s="135"/>
      <c r="UXG44" s="135"/>
      <c r="UXH44" s="135"/>
      <c r="UXI44" s="135"/>
      <c r="UXJ44" s="135"/>
      <c r="UXK44" s="135"/>
      <c r="UXL44" s="135"/>
      <c r="UXM44" s="135"/>
      <c r="UXN44" s="135"/>
      <c r="UXO44" s="135"/>
      <c r="UXP44" s="135"/>
      <c r="UXQ44" s="135"/>
      <c r="UXR44" s="135"/>
      <c r="UXS44" s="135"/>
      <c r="UXT44" s="135"/>
      <c r="UXU44" s="135"/>
      <c r="UXV44" s="135"/>
      <c r="UXW44" s="135"/>
      <c r="UXX44" s="135"/>
      <c r="UXY44" s="135"/>
      <c r="UXZ44" s="135"/>
      <c r="UYA44" s="135"/>
      <c r="UYB44" s="135"/>
      <c r="UYC44" s="135"/>
      <c r="UYD44" s="135"/>
      <c r="UYE44" s="135"/>
      <c r="UYF44" s="135"/>
      <c r="UYG44" s="135"/>
      <c r="UYH44" s="135"/>
      <c r="UYI44" s="135"/>
      <c r="UYJ44" s="135"/>
      <c r="UYK44" s="135"/>
      <c r="UYL44" s="135"/>
      <c r="UYM44" s="135"/>
      <c r="UYN44" s="135"/>
      <c r="UYO44" s="135"/>
      <c r="UYP44" s="135"/>
      <c r="UYQ44" s="135"/>
      <c r="UYR44" s="135"/>
      <c r="UYS44" s="135"/>
      <c r="UYT44" s="135"/>
      <c r="UYU44" s="135"/>
      <c r="UYV44" s="135"/>
      <c r="UYW44" s="135"/>
      <c r="UYX44" s="135"/>
      <c r="UYY44" s="135"/>
      <c r="UYZ44" s="135"/>
      <c r="UZA44" s="135"/>
      <c r="UZB44" s="135"/>
      <c r="UZC44" s="135"/>
      <c r="UZD44" s="135"/>
      <c r="UZE44" s="135"/>
      <c r="UZF44" s="135"/>
      <c r="UZG44" s="135"/>
      <c r="UZH44" s="135"/>
      <c r="UZI44" s="135"/>
      <c r="UZJ44" s="135"/>
      <c r="UZK44" s="135"/>
      <c r="UZL44" s="135"/>
      <c r="UZM44" s="135"/>
      <c r="UZN44" s="135"/>
      <c r="UZO44" s="135"/>
      <c r="UZP44" s="135"/>
      <c r="UZQ44" s="135"/>
      <c r="UZR44" s="135"/>
      <c r="UZS44" s="135"/>
      <c r="UZT44" s="135"/>
      <c r="UZU44" s="135"/>
      <c r="UZV44" s="135"/>
      <c r="UZW44" s="135"/>
      <c r="UZX44" s="135"/>
      <c r="UZY44" s="135"/>
      <c r="UZZ44" s="135"/>
      <c r="VAA44" s="135"/>
      <c r="VAB44" s="135"/>
      <c r="VAC44" s="135"/>
      <c r="VAD44" s="135"/>
      <c r="VAE44" s="135"/>
      <c r="VAF44" s="135"/>
      <c r="VAG44" s="135"/>
      <c r="VAH44" s="135"/>
      <c r="VAI44" s="135"/>
      <c r="VAJ44" s="135"/>
      <c r="VAK44" s="135"/>
      <c r="VAL44" s="135"/>
      <c r="VAM44" s="135"/>
      <c r="VAN44" s="135"/>
      <c r="VAO44" s="135"/>
      <c r="VAP44" s="135"/>
      <c r="VAQ44" s="135"/>
      <c r="VAR44" s="135"/>
      <c r="VAS44" s="135"/>
      <c r="VAT44" s="135"/>
      <c r="VAU44" s="135"/>
      <c r="VAV44" s="135"/>
      <c r="VAW44" s="135"/>
      <c r="VAX44" s="135"/>
      <c r="VAY44" s="135"/>
      <c r="VAZ44" s="135"/>
      <c r="VBA44" s="135"/>
      <c r="VBB44" s="135"/>
      <c r="VBC44" s="135"/>
      <c r="VBD44" s="135"/>
      <c r="VBE44" s="135"/>
      <c r="VBF44" s="135"/>
      <c r="VBG44" s="135"/>
      <c r="VBH44" s="135"/>
      <c r="VBI44" s="135"/>
      <c r="VBJ44" s="135"/>
      <c r="VBK44" s="135"/>
      <c r="VBL44" s="135"/>
      <c r="VBM44" s="135"/>
      <c r="VBN44" s="135"/>
      <c r="VBO44" s="135"/>
      <c r="VBP44" s="135"/>
      <c r="VBQ44" s="135"/>
      <c r="VBR44" s="135"/>
      <c r="VBS44" s="135"/>
      <c r="VBT44" s="135"/>
      <c r="VBU44" s="135"/>
      <c r="VBV44" s="135"/>
      <c r="VBW44" s="135"/>
      <c r="VBX44" s="135"/>
      <c r="VBY44" s="135"/>
      <c r="VBZ44" s="135"/>
      <c r="VCA44" s="135"/>
      <c r="VCB44" s="135"/>
      <c r="VCC44" s="135"/>
      <c r="VCD44" s="135"/>
      <c r="VCE44" s="135"/>
      <c r="VCF44" s="135"/>
      <c r="VCG44" s="135"/>
      <c r="VCH44" s="135"/>
      <c r="VCI44" s="135"/>
      <c r="VCJ44" s="135"/>
      <c r="VCK44" s="135"/>
      <c r="VCL44" s="135"/>
      <c r="VCM44" s="135"/>
      <c r="VCN44" s="135"/>
      <c r="VCO44" s="135"/>
      <c r="VCP44" s="135"/>
      <c r="VCQ44" s="135"/>
      <c r="VCR44" s="135"/>
      <c r="VCS44" s="135"/>
      <c r="VCT44" s="135"/>
      <c r="VCU44" s="135"/>
      <c r="VCV44" s="135"/>
      <c r="VCW44" s="135"/>
      <c r="VCX44" s="135"/>
      <c r="VCY44" s="135"/>
      <c r="VCZ44" s="135"/>
      <c r="VDA44" s="135"/>
      <c r="VDB44" s="135"/>
      <c r="VDC44" s="135"/>
      <c r="VDD44" s="135"/>
      <c r="VDE44" s="135"/>
      <c r="VDF44" s="135"/>
      <c r="VDG44" s="135"/>
      <c r="VDH44" s="135"/>
      <c r="VDI44" s="135"/>
      <c r="VDJ44" s="135"/>
      <c r="VDK44" s="135"/>
      <c r="VDL44" s="135"/>
      <c r="VDM44" s="135"/>
      <c r="VDN44" s="135"/>
      <c r="VDO44" s="135"/>
      <c r="VDP44" s="135"/>
      <c r="VDQ44" s="135"/>
      <c r="VDR44" s="135"/>
      <c r="VDS44" s="135"/>
      <c r="VDT44" s="135"/>
      <c r="VDU44" s="135"/>
      <c r="VDV44" s="135"/>
      <c r="VDW44" s="135"/>
      <c r="VDX44" s="135"/>
      <c r="VDY44" s="135"/>
      <c r="VDZ44" s="135"/>
      <c r="VEA44" s="135"/>
      <c r="VEB44" s="135"/>
      <c r="VEC44" s="135"/>
      <c r="VED44" s="135"/>
      <c r="VEE44" s="135"/>
      <c r="VEF44" s="135"/>
      <c r="VEG44" s="135"/>
      <c r="VEH44" s="135"/>
      <c r="VEI44" s="135"/>
      <c r="VEJ44" s="135"/>
      <c r="VEK44" s="135"/>
      <c r="VEL44" s="135"/>
      <c r="VEM44" s="135"/>
      <c r="VEN44" s="135"/>
      <c r="VEO44" s="135"/>
      <c r="VEP44" s="135"/>
      <c r="VEQ44" s="135"/>
      <c r="VER44" s="135"/>
      <c r="VES44" s="135"/>
      <c r="VET44" s="135"/>
      <c r="VEU44" s="135"/>
      <c r="VEV44" s="135"/>
      <c r="VEW44" s="135"/>
      <c r="VEX44" s="135"/>
      <c r="VEY44" s="135"/>
      <c r="VEZ44" s="135"/>
      <c r="VFA44" s="135"/>
      <c r="VFB44" s="135"/>
      <c r="VFC44" s="135"/>
      <c r="VFD44" s="135"/>
      <c r="VFE44" s="135"/>
      <c r="VFF44" s="135"/>
      <c r="VFG44" s="135"/>
      <c r="VFH44" s="135"/>
      <c r="VFI44" s="135"/>
      <c r="VFJ44" s="135"/>
      <c r="VFK44" s="135"/>
      <c r="VFL44" s="135"/>
      <c r="VFM44" s="135"/>
      <c r="VFN44" s="135"/>
      <c r="VFO44" s="135"/>
      <c r="VFP44" s="135"/>
      <c r="VFQ44" s="135"/>
      <c r="VFR44" s="135"/>
      <c r="VFS44" s="135"/>
      <c r="VFT44" s="135"/>
      <c r="VFU44" s="135"/>
      <c r="VFV44" s="135"/>
      <c r="VFW44" s="135"/>
      <c r="VFX44" s="135"/>
      <c r="VFY44" s="135"/>
      <c r="VFZ44" s="135"/>
      <c r="VGA44" s="135"/>
      <c r="VGB44" s="135"/>
      <c r="VGC44" s="135"/>
      <c r="VGD44" s="135"/>
      <c r="VGE44" s="135"/>
      <c r="VGF44" s="135"/>
      <c r="VGG44" s="135"/>
      <c r="VGH44" s="135"/>
      <c r="VGI44" s="135"/>
      <c r="VGJ44" s="135"/>
      <c r="VGK44" s="135"/>
      <c r="VGL44" s="135"/>
      <c r="VGM44" s="135"/>
      <c r="VGN44" s="135"/>
      <c r="VGO44" s="135"/>
      <c r="VGP44" s="135"/>
      <c r="VGQ44" s="135"/>
      <c r="VGR44" s="135"/>
      <c r="VGS44" s="135"/>
      <c r="VGT44" s="135"/>
      <c r="VGU44" s="135"/>
      <c r="VGV44" s="135"/>
      <c r="VGW44" s="135"/>
      <c r="VGX44" s="135"/>
      <c r="VGY44" s="135"/>
      <c r="VGZ44" s="135"/>
      <c r="VHA44" s="135"/>
      <c r="VHB44" s="135"/>
      <c r="VHC44" s="135"/>
      <c r="VHD44" s="135"/>
      <c r="VHE44" s="135"/>
      <c r="VHF44" s="135"/>
      <c r="VHG44" s="135"/>
      <c r="VHH44" s="135"/>
      <c r="VHI44" s="135"/>
      <c r="VHJ44" s="135"/>
      <c r="VHK44" s="135"/>
      <c r="VHL44" s="135"/>
      <c r="VHM44" s="135"/>
      <c r="VHN44" s="135"/>
      <c r="VHO44" s="135"/>
      <c r="VHP44" s="135"/>
      <c r="VHQ44" s="135"/>
      <c r="VHR44" s="135"/>
      <c r="VHS44" s="135"/>
      <c r="VHT44" s="135"/>
      <c r="VHU44" s="135"/>
      <c r="VHV44" s="135"/>
      <c r="VHW44" s="135"/>
      <c r="VHX44" s="135"/>
      <c r="VHY44" s="135"/>
      <c r="VHZ44" s="135"/>
      <c r="VIA44" s="135"/>
      <c r="VIB44" s="135"/>
      <c r="VIC44" s="135"/>
      <c r="VID44" s="135"/>
      <c r="VIE44" s="135"/>
      <c r="VIF44" s="135"/>
      <c r="VIG44" s="135"/>
      <c r="VIH44" s="135"/>
      <c r="VII44" s="135"/>
      <c r="VIJ44" s="135"/>
      <c r="VIK44" s="135"/>
      <c r="VIL44" s="135"/>
      <c r="VIM44" s="135"/>
      <c r="VIN44" s="135"/>
      <c r="VIO44" s="135"/>
      <c r="VIP44" s="135"/>
      <c r="VIQ44" s="135"/>
      <c r="VIR44" s="135"/>
      <c r="VIS44" s="135"/>
      <c r="VIT44" s="135"/>
      <c r="VIU44" s="135"/>
      <c r="VIV44" s="135"/>
      <c r="VIW44" s="135"/>
      <c r="VIX44" s="135"/>
      <c r="VIY44" s="135"/>
      <c r="VIZ44" s="135"/>
      <c r="VJA44" s="135"/>
      <c r="VJB44" s="135"/>
      <c r="VJC44" s="135"/>
      <c r="VJD44" s="135"/>
      <c r="VJE44" s="135"/>
      <c r="VJF44" s="135"/>
      <c r="VJG44" s="135"/>
      <c r="VJH44" s="135"/>
      <c r="VJI44" s="135"/>
      <c r="VJJ44" s="135"/>
      <c r="VJK44" s="135"/>
      <c r="VJL44" s="135"/>
      <c r="VJM44" s="135"/>
      <c r="VJN44" s="135"/>
      <c r="VJO44" s="135"/>
      <c r="VJP44" s="135"/>
      <c r="VJQ44" s="135"/>
      <c r="VJR44" s="135"/>
      <c r="VJS44" s="135"/>
      <c r="VJT44" s="135"/>
      <c r="VJU44" s="135"/>
      <c r="VJV44" s="135"/>
      <c r="VJW44" s="135"/>
      <c r="VJX44" s="135"/>
      <c r="VJY44" s="135"/>
      <c r="VJZ44" s="135"/>
      <c r="VKA44" s="135"/>
      <c r="VKB44" s="135"/>
      <c r="VKC44" s="135"/>
      <c r="VKD44" s="135"/>
      <c r="VKE44" s="135"/>
      <c r="VKF44" s="135"/>
      <c r="VKG44" s="135"/>
      <c r="VKH44" s="135"/>
      <c r="VKI44" s="135"/>
      <c r="VKJ44" s="135"/>
      <c r="VKK44" s="135"/>
      <c r="VKL44" s="135"/>
      <c r="VKM44" s="135"/>
      <c r="VKN44" s="135"/>
      <c r="VKO44" s="135"/>
      <c r="VKP44" s="135"/>
      <c r="VKQ44" s="135"/>
      <c r="VKR44" s="135"/>
      <c r="VKS44" s="135"/>
      <c r="VKT44" s="135"/>
      <c r="VKU44" s="135"/>
      <c r="VKV44" s="135"/>
      <c r="VKW44" s="135"/>
      <c r="VKX44" s="135"/>
      <c r="VKY44" s="135"/>
      <c r="VKZ44" s="135"/>
      <c r="VLA44" s="135"/>
      <c r="VLB44" s="135"/>
      <c r="VLC44" s="135"/>
      <c r="VLD44" s="135"/>
      <c r="VLE44" s="135"/>
      <c r="VLF44" s="135"/>
      <c r="VLG44" s="135"/>
      <c r="VLH44" s="135"/>
      <c r="VLI44" s="135"/>
      <c r="VLJ44" s="135"/>
      <c r="VLK44" s="135"/>
      <c r="VLL44" s="135"/>
      <c r="VLM44" s="135"/>
      <c r="VLN44" s="135"/>
      <c r="VLO44" s="135"/>
      <c r="VLP44" s="135"/>
      <c r="VLQ44" s="135"/>
      <c r="VLR44" s="135"/>
      <c r="VLS44" s="135"/>
      <c r="VLT44" s="135"/>
      <c r="VLU44" s="135"/>
      <c r="VLV44" s="135"/>
      <c r="VLW44" s="135"/>
      <c r="VLX44" s="135"/>
      <c r="VLY44" s="135"/>
      <c r="VLZ44" s="135"/>
      <c r="VMA44" s="135"/>
      <c r="VMB44" s="135"/>
      <c r="VMC44" s="135"/>
      <c r="VMD44" s="135"/>
      <c r="VME44" s="135"/>
      <c r="VMF44" s="135"/>
      <c r="VMG44" s="135"/>
      <c r="VMH44" s="135"/>
      <c r="VMI44" s="135"/>
      <c r="VMJ44" s="135"/>
      <c r="VMK44" s="135"/>
      <c r="VML44" s="135"/>
      <c r="VMM44" s="135"/>
      <c r="VMN44" s="135"/>
      <c r="VMO44" s="135"/>
      <c r="VMP44" s="135"/>
      <c r="VMQ44" s="135"/>
      <c r="VMR44" s="135"/>
      <c r="VMS44" s="135"/>
      <c r="VMT44" s="135"/>
      <c r="VMU44" s="135"/>
      <c r="VMV44" s="135"/>
      <c r="VMW44" s="135"/>
      <c r="VMX44" s="135"/>
      <c r="VMY44" s="135"/>
      <c r="VMZ44" s="135"/>
      <c r="VNA44" s="135"/>
      <c r="VNB44" s="135"/>
      <c r="VNC44" s="135"/>
      <c r="VND44" s="135"/>
      <c r="VNE44" s="135"/>
      <c r="VNF44" s="135"/>
      <c r="VNG44" s="135"/>
      <c r="VNH44" s="135"/>
      <c r="VNI44" s="135"/>
      <c r="VNJ44" s="135"/>
      <c r="VNK44" s="135"/>
      <c r="VNL44" s="135"/>
      <c r="VNM44" s="135"/>
      <c r="VNN44" s="135"/>
      <c r="VNO44" s="135"/>
      <c r="VNP44" s="135"/>
      <c r="VNQ44" s="135"/>
      <c r="VNR44" s="135"/>
      <c r="VNS44" s="135"/>
      <c r="VNT44" s="135"/>
      <c r="VNU44" s="135"/>
      <c r="VNV44" s="135"/>
      <c r="VNW44" s="135"/>
      <c r="VNX44" s="135"/>
      <c r="VNY44" s="135"/>
      <c r="VNZ44" s="135"/>
      <c r="VOA44" s="135"/>
      <c r="VOB44" s="135"/>
      <c r="VOC44" s="135"/>
      <c r="VOD44" s="135"/>
      <c r="VOE44" s="135"/>
      <c r="VOF44" s="135"/>
      <c r="VOG44" s="135"/>
      <c r="VOH44" s="135"/>
      <c r="VOI44" s="135"/>
      <c r="VOJ44" s="135"/>
      <c r="VOK44" s="135"/>
      <c r="VOL44" s="135"/>
      <c r="VOM44" s="135"/>
      <c r="VON44" s="135"/>
      <c r="VOO44" s="135"/>
      <c r="VOP44" s="135"/>
      <c r="VOQ44" s="135"/>
      <c r="VOR44" s="135"/>
      <c r="VOS44" s="135"/>
      <c r="VOT44" s="135"/>
      <c r="VOU44" s="135"/>
      <c r="VOV44" s="135"/>
      <c r="VOW44" s="135"/>
      <c r="VOX44" s="135"/>
      <c r="VOY44" s="135"/>
      <c r="VOZ44" s="135"/>
      <c r="VPA44" s="135"/>
      <c r="VPB44" s="135"/>
      <c r="VPC44" s="135"/>
      <c r="VPD44" s="135"/>
      <c r="VPE44" s="135"/>
      <c r="VPF44" s="135"/>
      <c r="VPG44" s="135"/>
      <c r="VPH44" s="135"/>
      <c r="VPI44" s="135"/>
      <c r="VPJ44" s="135"/>
      <c r="VPK44" s="135"/>
      <c r="VPL44" s="135"/>
      <c r="VPM44" s="135"/>
      <c r="VPN44" s="135"/>
      <c r="VPO44" s="135"/>
      <c r="VPP44" s="135"/>
      <c r="VPQ44" s="135"/>
      <c r="VPR44" s="135"/>
      <c r="VPS44" s="135"/>
      <c r="VPT44" s="135"/>
      <c r="VPU44" s="135"/>
      <c r="VPV44" s="135"/>
      <c r="VPW44" s="135"/>
      <c r="VPX44" s="135"/>
      <c r="VPY44" s="135"/>
      <c r="VPZ44" s="135"/>
      <c r="VQA44" s="135"/>
      <c r="VQB44" s="135"/>
      <c r="VQC44" s="135"/>
      <c r="VQD44" s="135"/>
      <c r="VQE44" s="135"/>
      <c r="VQF44" s="135"/>
      <c r="VQG44" s="135"/>
      <c r="VQH44" s="135"/>
      <c r="VQI44" s="135"/>
      <c r="VQJ44" s="135"/>
      <c r="VQK44" s="135"/>
      <c r="VQL44" s="135"/>
      <c r="VQM44" s="135"/>
      <c r="VQN44" s="135"/>
      <c r="VQO44" s="135"/>
      <c r="VQP44" s="135"/>
      <c r="VQQ44" s="135"/>
      <c r="VQR44" s="135"/>
      <c r="VQS44" s="135"/>
      <c r="VQT44" s="135"/>
      <c r="VQU44" s="135"/>
      <c r="VQV44" s="135"/>
      <c r="VQW44" s="135"/>
      <c r="VQX44" s="135"/>
      <c r="VQY44" s="135"/>
      <c r="VQZ44" s="135"/>
      <c r="VRA44" s="135"/>
      <c r="VRB44" s="135"/>
      <c r="VRC44" s="135"/>
      <c r="VRD44" s="135"/>
      <c r="VRE44" s="135"/>
      <c r="VRF44" s="135"/>
      <c r="VRG44" s="135"/>
      <c r="VRH44" s="135"/>
      <c r="VRI44" s="135"/>
      <c r="VRJ44" s="135"/>
      <c r="VRK44" s="135"/>
      <c r="VRL44" s="135"/>
      <c r="VRM44" s="135"/>
      <c r="VRN44" s="135"/>
      <c r="VRO44" s="135"/>
      <c r="VRP44" s="135"/>
      <c r="VRQ44" s="135"/>
      <c r="VRR44" s="135"/>
      <c r="VRS44" s="135"/>
      <c r="VRT44" s="135"/>
      <c r="VRU44" s="135"/>
      <c r="VRV44" s="135"/>
      <c r="VRW44" s="135"/>
      <c r="VRX44" s="135"/>
      <c r="VRY44" s="135"/>
      <c r="VRZ44" s="135"/>
      <c r="VSA44" s="135"/>
      <c r="VSB44" s="135"/>
      <c r="VSC44" s="135"/>
      <c r="VSD44" s="135"/>
      <c r="VSE44" s="135"/>
      <c r="VSF44" s="135"/>
      <c r="VSG44" s="135"/>
      <c r="VSH44" s="135"/>
      <c r="VSI44" s="135"/>
      <c r="VSJ44" s="135"/>
      <c r="VSK44" s="135"/>
      <c r="VSL44" s="135"/>
      <c r="VSM44" s="135"/>
      <c r="VSN44" s="135"/>
      <c r="VSO44" s="135"/>
      <c r="VSP44" s="135"/>
      <c r="VSQ44" s="135"/>
      <c r="VSR44" s="135"/>
      <c r="VSS44" s="135"/>
      <c r="VST44" s="135"/>
      <c r="VSU44" s="135"/>
      <c r="VSV44" s="135"/>
      <c r="VSW44" s="135"/>
      <c r="VSX44" s="135"/>
      <c r="VSY44" s="135"/>
      <c r="VSZ44" s="135"/>
      <c r="VTA44" s="135"/>
      <c r="VTB44" s="135"/>
      <c r="VTC44" s="135"/>
      <c r="VTD44" s="135"/>
      <c r="VTE44" s="135"/>
      <c r="VTF44" s="135"/>
      <c r="VTG44" s="135"/>
      <c r="VTH44" s="135"/>
      <c r="VTI44" s="135"/>
      <c r="VTJ44" s="135"/>
      <c r="VTK44" s="135"/>
      <c r="VTL44" s="135"/>
      <c r="VTM44" s="135"/>
      <c r="VTN44" s="135"/>
      <c r="VTO44" s="135"/>
      <c r="VTP44" s="135"/>
      <c r="VTQ44" s="135"/>
      <c r="VTR44" s="135"/>
      <c r="VTS44" s="135"/>
      <c r="VTT44" s="135"/>
      <c r="VTU44" s="135"/>
      <c r="VTV44" s="135"/>
      <c r="VTW44" s="135"/>
      <c r="VTX44" s="135"/>
      <c r="VTY44" s="135"/>
      <c r="VTZ44" s="135"/>
      <c r="VUA44" s="135"/>
      <c r="VUB44" s="135"/>
      <c r="VUC44" s="135"/>
      <c r="VUD44" s="135"/>
      <c r="VUE44" s="135"/>
      <c r="VUF44" s="135"/>
      <c r="VUG44" s="135"/>
      <c r="VUH44" s="135"/>
      <c r="VUI44" s="135"/>
      <c r="VUJ44" s="135"/>
      <c r="VUK44" s="135"/>
      <c r="VUL44" s="135"/>
      <c r="VUM44" s="135"/>
      <c r="VUN44" s="135"/>
      <c r="VUO44" s="135"/>
      <c r="VUP44" s="135"/>
      <c r="VUQ44" s="135"/>
      <c r="VUR44" s="135"/>
      <c r="VUS44" s="135"/>
      <c r="VUT44" s="135"/>
      <c r="VUU44" s="135"/>
      <c r="VUV44" s="135"/>
      <c r="VUW44" s="135"/>
      <c r="VUX44" s="135"/>
      <c r="VUY44" s="135"/>
      <c r="VUZ44" s="135"/>
      <c r="VVA44" s="135"/>
      <c r="VVB44" s="135"/>
      <c r="VVC44" s="135"/>
      <c r="VVD44" s="135"/>
      <c r="VVE44" s="135"/>
      <c r="VVF44" s="135"/>
      <c r="VVG44" s="135"/>
      <c r="VVH44" s="135"/>
      <c r="VVI44" s="135"/>
      <c r="VVJ44" s="135"/>
      <c r="VVK44" s="135"/>
      <c r="VVL44" s="135"/>
      <c r="VVM44" s="135"/>
      <c r="VVN44" s="135"/>
      <c r="VVO44" s="135"/>
      <c r="VVP44" s="135"/>
      <c r="VVQ44" s="135"/>
      <c r="VVR44" s="135"/>
      <c r="VVS44" s="135"/>
      <c r="VVT44" s="135"/>
      <c r="VVU44" s="135"/>
      <c r="VVV44" s="135"/>
      <c r="VVW44" s="135"/>
      <c r="VVX44" s="135"/>
      <c r="VVY44" s="135"/>
      <c r="VVZ44" s="135"/>
      <c r="VWA44" s="135"/>
      <c r="VWB44" s="135"/>
      <c r="VWC44" s="135"/>
      <c r="VWD44" s="135"/>
      <c r="VWE44" s="135"/>
      <c r="VWF44" s="135"/>
      <c r="VWG44" s="135"/>
      <c r="VWH44" s="135"/>
      <c r="VWI44" s="135"/>
      <c r="VWJ44" s="135"/>
      <c r="VWK44" s="135"/>
      <c r="VWL44" s="135"/>
      <c r="VWM44" s="135"/>
      <c r="VWN44" s="135"/>
      <c r="VWO44" s="135"/>
      <c r="VWP44" s="135"/>
      <c r="VWQ44" s="135"/>
      <c r="VWR44" s="135"/>
      <c r="VWS44" s="135"/>
      <c r="VWT44" s="135"/>
      <c r="VWU44" s="135"/>
      <c r="VWV44" s="135"/>
      <c r="VWW44" s="135"/>
      <c r="VWX44" s="135"/>
      <c r="VWY44" s="135"/>
      <c r="VWZ44" s="135"/>
      <c r="VXA44" s="135"/>
      <c r="VXB44" s="135"/>
      <c r="VXC44" s="135"/>
      <c r="VXD44" s="135"/>
      <c r="VXE44" s="135"/>
      <c r="VXF44" s="135"/>
      <c r="VXG44" s="135"/>
      <c r="VXH44" s="135"/>
      <c r="VXI44" s="135"/>
      <c r="VXJ44" s="135"/>
      <c r="VXK44" s="135"/>
      <c r="VXL44" s="135"/>
      <c r="VXM44" s="135"/>
      <c r="VXN44" s="135"/>
      <c r="VXO44" s="135"/>
      <c r="VXP44" s="135"/>
      <c r="VXQ44" s="135"/>
      <c r="VXR44" s="135"/>
      <c r="VXS44" s="135"/>
      <c r="VXT44" s="135"/>
      <c r="VXU44" s="135"/>
      <c r="VXV44" s="135"/>
      <c r="VXW44" s="135"/>
      <c r="VXX44" s="135"/>
      <c r="VXY44" s="135"/>
      <c r="VXZ44" s="135"/>
      <c r="VYA44" s="135"/>
      <c r="VYB44" s="135"/>
      <c r="VYC44" s="135"/>
      <c r="VYD44" s="135"/>
      <c r="VYE44" s="135"/>
      <c r="VYF44" s="135"/>
      <c r="VYG44" s="135"/>
      <c r="VYH44" s="135"/>
      <c r="VYI44" s="135"/>
      <c r="VYJ44" s="135"/>
      <c r="VYK44" s="135"/>
      <c r="VYL44" s="135"/>
      <c r="VYM44" s="135"/>
      <c r="VYN44" s="135"/>
      <c r="VYO44" s="135"/>
      <c r="VYP44" s="135"/>
      <c r="VYQ44" s="135"/>
      <c r="VYR44" s="135"/>
      <c r="VYS44" s="135"/>
      <c r="VYT44" s="135"/>
      <c r="VYU44" s="135"/>
      <c r="VYV44" s="135"/>
      <c r="VYW44" s="135"/>
      <c r="VYX44" s="135"/>
      <c r="VYY44" s="135"/>
      <c r="VYZ44" s="135"/>
      <c r="VZA44" s="135"/>
      <c r="VZB44" s="135"/>
      <c r="VZC44" s="135"/>
      <c r="VZD44" s="135"/>
      <c r="VZE44" s="135"/>
      <c r="VZF44" s="135"/>
      <c r="VZG44" s="135"/>
      <c r="VZH44" s="135"/>
      <c r="VZI44" s="135"/>
      <c r="VZJ44" s="135"/>
      <c r="VZK44" s="135"/>
      <c r="VZL44" s="135"/>
      <c r="VZM44" s="135"/>
      <c r="VZN44" s="135"/>
      <c r="VZO44" s="135"/>
      <c r="VZP44" s="135"/>
      <c r="VZQ44" s="135"/>
      <c r="VZR44" s="135"/>
      <c r="VZS44" s="135"/>
      <c r="VZT44" s="135"/>
      <c r="VZU44" s="135"/>
      <c r="VZV44" s="135"/>
      <c r="VZW44" s="135"/>
      <c r="VZX44" s="135"/>
      <c r="VZY44" s="135"/>
      <c r="VZZ44" s="135"/>
      <c r="WAA44" s="135"/>
      <c r="WAB44" s="135"/>
      <c r="WAC44" s="135"/>
      <c r="WAD44" s="135"/>
      <c r="WAE44" s="135"/>
      <c r="WAF44" s="135"/>
      <c r="WAG44" s="135"/>
      <c r="WAH44" s="135"/>
      <c r="WAI44" s="135"/>
      <c r="WAJ44" s="135"/>
      <c r="WAK44" s="135"/>
      <c r="WAL44" s="135"/>
      <c r="WAM44" s="135"/>
      <c r="WAN44" s="135"/>
      <c r="WAO44" s="135"/>
      <c r="WAP44" s="135"/>
      <c r="WAQ44" s="135"/>
      <c r="WAR44" s="135"/>
      <c r="WAS44" s="135"/>
      <c r="WAT44" s="135"/>
      <c r="WAU44" s="135"/>
      <c r="WAV44" s="135"/>
      <c r="WAW44" s="135"/>
      <c r="WAX44" s="135"/>
      <c r="WAY44" s="135"/>
      <c r="WAZ44" s="135"/>
      <c r="WBA44" s="135"/>
      <c r="WBB44" s="135"/>
      <c r="WBC44" s="135"/>
      <c r="WBD44" s="135"/>
      <c r="WBE44" s="135"/>
      <c r="WBF44" s="135"/>
      <c r="WBG44" s="135"/>
      <c r="WBH44" s="135"/>
      <c r="WBI44" s="135"/>
      <c r="WBJ44" s="135"/>
      <c r="WBK44" s="135"/>
      <c r="WBL44" s="135"/>
      <c r="WBM44" s="135"/>
      <c r="WBN44" s="135"/>
      <c r="WBO44" s="135"/>
      <c r="WBP44" s="135"/>
      <c r="WBQ44" s="135"/>
      <c r="WBR44" s="135"/>
      <c r="WBS44" s="135"/>
      <c r="WBT44" s="135"/>
      <c r="WBU44" s="135"/>
      <c r="WBV44" s="135"/>
      <c r="WBW44" s="135"/>
      <c r="WBX44" s="135"/>
      <c r="WBY44" s="135"/>
      <c r="WBZ44" s="135"/>
      <c r="WCA44" s="135"/>
      <c r="WCB44" s="135"/>
      <c r="WCC44" s="135"/>
      <c r="WCD44" s="135"/>
      <c r="WCE44" s="135"/>
      <c r="WCF44" s="135"/>
      <c r="WCG44" s="135"/>
      <c r="WCH44" s="135"/>
      <c r="WCI44" s="135"/>
      <c r="WCJ44" s="135"/>
      <c r="WCK44" s="135"/>
      <c r="WCL44" s="135"/>
      <c r="WCM44" s="135"/>
      <c r="WCN44" s="135"/>
      <c r="WCO44" s="135"/>
      <c r="WCP44" s="135"/>
      <c r="WCQ44" s="135"/>
      <c r="WCR44" s="135"/>
      <c r="WCS44" s="135"/>
      <c r="WCT44" s="135"/>
      <c r="WCU44" s="135"/>
      <c r="WCV44" s="135"/>
      <c r="WCW44" s="135"/>
      <c r="WCX44" s="135"/>
      <c r="WCY44" s="135"/>
      <c r="WCZ44" s="135"/>
      <c r="WDA44" s="135"/>
      <c r="WDB44" s="135"/>
      <c r="WDC44" s="135"/>
      <c r="WDD44" s="135"/>
      <c r="WDE44" s="135"/>
      <c r="WDF44" s="135"/>
      <c r="WDG44" s="135"/>
      <c r="WDH44" s="135"/>
      <c r="WDI44" s="135"/>
      <c r="WDJ44" s="135"/>
      <c r="WDK44" s="135"/>
      <c r="WDL44" s="135"/>
      <c r="WDM44" s="135"/>
      <c r="WDN44" s="135"/>
      <c r="WDO44" s="135"/>
      <c r="WDP44" s="135"/>
      <c r="WDQ44" s="135"/>
      <c r="WDR44" s="135"/>
      <c r="WDS44" s="135"/>
      <c r="WDT44" s="135"/>
      <c r="WDU44" s="135"/>
      <c r="WDV44" s="135"/>
      <c r="WDW44" s="135"/>
      <c r="WDX44" s="135"/>
      <c r="WDY44" s="135"/>
      <c r="WDZ44" s="135"/>
      <c r="WEA44" s="135"/>
      <c r="WEB44" s="135"/>
      <c r="WEC44" s="135"/>
      <c r="WED44" s="135"/>
      <c r="WEE44" s="135"/>
      <c r="WEF44" s="135"/>
      <c r="WEG44" s="135"/>
      <c r="WEH44" s="135"/>
      <c r="WEI44" s="135"/>
      <c r="WEJ44" s="135"/>
      <c r="WEK44" s="135"/>
      <c r="WEL44" s="135"/>
      <c r="WEM44" s="135"/>
      <c r="WEN44" s="135"/>
      <c r="WEO44" s="135"/>
      <c r="WEP44" s="135"/>
      <c r="WEQ44" s="135"/>
      <c r="WER44" s="135"/>
      <c r="WES44" s="135"/>
      <c r="WET44" s="135"/>
      <c r="WEU44" s="135"/>
      <c r="WEV44" s="135"/>
      <c r="WEW44" s="135"/>
      <c r="WEX44" s="135"/>
      <c r="WEY44" s="135"/>
      <c r="WEZ44" s="135"/>
      <c r="WFA44" s="135"/>
      <c r="WFB44" s="135"/>
      <c r="WFC44" s="135"/>
      <c r="WFD44" s="135"/>
      <c r="WFE44" s="135"/>
      <c r="WFF44" s="135"/>
      <c r="WFG44" s="135"/>
      <c r="WFH44" s="135"/>
      <c r="WFI44" s="135"/>
      <c r="WFJ44" s="135"/>
      <c r="WFK44" s="135"/>
      <c r="WFL44" s="135"/>
      <c r="WFM44" s="135"/>
      <c r="WFN44" s="135"/>
      <c r="WFO44" s="135"/>
      <c r="WFP44" s="135"/>
      <c r="WFQ44" s="135"/>
      <c r="WFR44" s="135"/>
      <c r="WFS44" s="135"/>
      <c r="WFT44" s="135"/>
      <c r="WFU44" s="135"/>
      <c r="WFV44" s="135"/>
      <c r="WFW44" s="135"/>
      <c r="WFX44" s="135"/>
      <c r="WFY44" s="135"/>
      <c r="WFZ44" s="135"/>
      <c r="WGA44" s="135"/>
      <c r="WGB44" s="135"/>
      <c r="WGC44" s="135"/>
      <c r="WGD44" s="135"/>
      <c r="WGE44" s="135"/>
      <c r="WGF44" s="135"/>
      <c r="WGG44" s="135"/>
      <c r="WGH44" s="135"/>
      <c r="WGI44" s="135"/>
      <c r="WGJ44" s="135"/>
      <c r="WGK44" s="135"/>
      <c r="WGL44" s="135"/>
      <c r="WGM44" s="135"/>
      <c r="WGN44" s="135"/>
      <c r="WGO44" s="135"/>
      <c r="WGP44" s="135"/>
      <c r="WGQ44" s="135"/>
      <c r="WGR44" s="135"/>
      <c r="WGS44" s="135"/>
      <c r="WGT44" s="135"/>
      <c r="WGU44" s="135"/>
      <c r="WGV44" s="135"/>
      <c r="WGW44" s="135"/>
      <c r="WGX44" s="135"/>
      <c r="WGY44" s="135"/>
      <c r="WGZ44" s="135"/>
      <c r="WHA44" s="135"/>
      <c r="WHB44" s="135"/>
      <c r="WHC44" s="135"/>
      <c r="WHD44" s="135"/>
      <c r="WHE44" s="135"/>
      <c r="WHF44" s="135"/>
      <c r="WHG44" s="135"/>
      <c r="WHH44" s="135"/>
      <c r="WHI44" s="135"/>
      <c r="WHJ44" s="135"/>
      <c r="WHK44" s="135"/>
      <c r="WHL44" s="135"/>
      <c r="WHM44" s="135"/>
      <c r="WHN44" s="135"/>
      <c r="WHO44" s="135"/>
      <c r="WHP44" s="135"/>
      <c r="WHQ44" s="135"/>
      <c r="WHR44" s="135"/>
      <c r="WHS44" s="135"/>
      <c r="WHT44" s="135"/>
      <c r="WHU44" s="135"/>
      <c r="WHV44" s="135"/>
      <c r="WHW44" s="135"/>
      <c r="WHX44" s="135"/>
      <c r="WHY44" s="135"/>
      <c r="WHZ44" s="135"/>
      <c r="WIA44" s="135"/>
      <c r="WIB44" s="135"/>
      <c r="WIC44" s="135"/>
      <c r="WID44" s="135"/>
      <c r="WIE44" s="135"/>
      <c r="WIF44" s="135"/>
      <c r="WIG44" s="135"/>
      <c r="WIH44" s="135"/>
      <c r="WII44" s="135"/>
      <c r="WIJ44" s="135"/>
      <c r="WIK44" s="135"/>
      <c r="WIL44" s="135"/>
      <c r="WIM44" s="135"/>
      <c r="WIN44" s="135"/>
      <c r="WIO44" s="135"/>
      <c r="WIP44" s="135"/>
      <c r="WIQ44" s="135"/>
      <c r="WIR44" s="135"/>
      <c r="WIS44" s="135"/>
      <c r="WIT44" s="135"/>
      <c r="WIU44" s="135"/>
      <c r="WIV44" s="135"/>
      <c r="WIW44" s="135"/>
      <c r="WIX44" s="135"/>
      <c r="WIY44" s="135"/>
      <c r="WIZ44" s="135"/>
      <c r="WJA44" s="135"/>
      <c r="WJB44" s="135"/>
      <c r="WJC44" s="135"/>
      <c r="WJD44" s="135"/>
      <c r="WJE44" s="135"/>
      <c r="WJF44" s="135"/>
      <c r="WJG44" s="135"/>
      <c r="WJH44" s="135"/>
      <c r="WJI44" s="135"/>
      <c r="WJJ44" s="135"/>
      <c r="WJK44" s="135"/>
      <c r="WJL44" s="135"/>
      <c r="WJM44" s="135"/>
      <c r="WJN44" s="135"/>
      <c r="WJO44" s="135"/>
      <c r="WJP44" s="135"/>
      <c r="WJQ44" s="135"/>
      <c r="WJR44" s="135"/>
      <c r="WJS44" s="135"/>
      <c r="WJT44" s="135"/>
      <c r="WJU44" s="135"/>
      <c r="WJV44" s="135"/>
      <c r="WJW44" s="135"/>
      <c r="WJX44" s="135"/>
      <c r="WJY44" s="135"/>
      <c r="WJZ44" s="135"/>
      <c r="WKA44" s="135"/>
      <c r="WKB44" s="135"/>
      <c r="WKC44" s="135"/>
      <c r="WKD44" s="135"/>
      <c r="WKE44" s="135"/>
      <c r="WKF44" s="135"/>
      <c r="WKG44" s="135"/>
      <c r="WKH44" s="135"/>
      <c r="WKI44" s="135"/>
      <c r="WKJ44" s="135"/>
      <c r="WKK44" s="135"/>
      <c r="WKL44" s="135"/>
      <c r="WKM44" s="135"/>
      <c r="WKN44" s="135"/>
      <c r="WKO44" s="135"/>
      <c r="WKP44" s="135"/>
      <c r="WKQ44" s="135"/>
      <c r="WKR44" s="135"/>
      <c r="WKS44" s="135"/>
      <c r="WKT44" s="135"/>
      <c r="WKU44" s="135"/>
      <c r="WKV44" s="135"/>
      <c r="WKW44" s="135"/>
      <c r="WKX44" s="135"/>
      <c r="WKY44" s="135"/>
      <c r="WKZ44" s="135"/>
      <c r="WLA44" s="135"/>
      <c r="WLB44" s="135"/>
      <c r="WLC44" s="135"/>
      <c r="WLD44" s="135"/>
      <c r="WLE44" s="135"/>
      <c r="WLF44" s="135"/>
      <c r="WLG44" s="135"/>
      <c r="WLH44" s="135"/>
      <c r="WLI44" s="135"/>
      <c r="WLJ44" s="135"/>
      <c r="WLK44" s="135"/>
      <c r="WLL44" s="135"/>
      <c r="WLM44" s="135"/>
      <c r="WLN44" s="135"/>
      <c r="WLO44" s="135"/>
      <c r="WLP44" s="135"/>
      <c r="WLQ44" s="135"/>
      <c r="WLR44" s="135"/>
      <c r="WLS44" s="135"/>
      <c r="WLT44" s="135"/>
      <c r="WLU44" s="135"/>
      <c r="WLV44" s="135"/>
      <c r="WLW44" s="135"/>
      <c r="WLX44" s="135"/>
      <c r="WLY44" s="135"/>
      <c r="WLZ44" s="135"/>
      <c r="WMA44" s="135"/>
      <c r="WMB44" s="135"/>
      <c r="WMC44" s="135"/>
      <c r="WMD44" s="135"/>
      <c r="WME44" s="135"/>
      <c r="WMF44" s="135"/>
      <c r="WMG44" s="135"/>
      <c r="WMH44" s="135"/>
      <c r="WMI44" s="135"/>
      <c r="WMJ44" s="135"/>
      <c r="WMK44" s="135"/>
      <c r="WML44" s="135"/>
      <c r="WMM44" s="135"/>
      <c r="WMN44" s="135"/>
      <c r="WMO44" s="135"/>
      <c r="WMP44" s="135"/>
      <c r="WMQ44" s="135"/>
      <c r="WMR44" s="135"/>
      <c r="WMS44" s="135"/>
      <c r="WMT44" s="135"/>
      <c r="WMU44" s="135"/>
      <c r="WMV44" s="135"/>
      <c r="WMW44" s="135"/>
      <c r="WMX44" s="135"/>
      <c r="WMY44" s="135"/>
      <c r="WMZ44" s="135"/>
      <c r="WNA44" s="135"/>
      <c r="WNB44" s="135"/>
      <c r="WNC44" s="135"/>
      <c r="WND44" s="135"/>
      <c r="WNE44" s="135"/>
      <c r="WNF44" s="135"/>
      <c r="WNG44" s="135"/>
      <c r="WNH44" s="135"/>
      <c r="WNI44" s="135"/>
      <c r="WNJ44" s="135"/>
      <c r="WNK44" s="135"/>
      <c r="WNL44" s="135"/>
      <c r="WNM44" s="135"/>
      <c r="WNN44" s="135"/>
      <c r="WNO44" s="135"/>
      <c r="WNP44" s="135"/>
      <c r="WNQ44" s="135"/>
      <c r="WNR44" s="135"/>
      <c r="WNS44" s="135"/>
      <c r="WNT44" s="135"/>
      <c r="WNU44" s="135"/>
      <c r="WNV44" s="135"/>
      <c r="WNW44" s="135"/>
      <c r="WNX44" s="135"/>
      <c r="WNY44" s="135"/>
      <c r="WNZ44" s="135"/>
      <c r="WOA44" s="135"/>
      <c r="WOB44" s="135"/>
      <c r="WOC44" s="135"/>
      <c r="WOD44" s="135"/>
      <c r="WOE44" s="135"/>
      <c r="WOF44" s="135"/>
      <c r="WOG44" s="135"/>
      <c r="WOH44" s="135"/>
      <c r="WOI44" s="135"/>
      <c r="WOJ44" s="135"/>
      <c r="WOK44" s="135"/>
      <c r="WOL44" s="135"/>
      <c r="WOM44" s="135"/>
      <c r="WON44" s="135"/>
      <c r="WOO44" s="135"/>
      <c r="WOP44" s="135"/>
      <c r="WOQ44" s="135"/>
      <c r="WOR44" s="135"/>
      <c r="WOS44" s="135"/>
      <c r="WOT44" s="135"/>
      <c r="WOU44" s="135"/>
      <c r="WOV44" s="135"/>
      <c r="WOW44" s="135"/>
      <c r="WOX44" s="135"/>
      <c r="WOY44" s="135"/>
      <c r="WOZ44" s="135"/>
      <c r="WPA44" s="135"/>
      <c r="WPB44" s="135"/>
      <c r="WPC44" s="135"/>
      <c r="WPD44" s="135"/>
      <c r="WPE44" s="135"/>
      <c r="WPF44" s="135"/>
      <c r="WPG44" s="135"/>
      <c r="WPH44" s="135"/>
      <c r="WPI44" s="135"/>
      <c r="WPJ44" s="135"/>
      <c r="WPK44" s="135"/>
      <c r="WPL44" s="135"/>
      <c r="WPM44" s="135"/>
      <c r="WPN44" s="135"/>
      <c r="WPO44" s="135"/>
      <c r="WPP44" s="135"/>
      <c r="WPQ44" s="135"/>
      <c r="WPR44" s="135"/>
      <c r="WPS44" s="135"/>
      <c r="WPT44" s="135"/>
      <c r="WPU44" s="135"/>
      <c r="WPV44" s="135"/>
      <c r="WPW44" s="135"/>
      <c r="WPX44" s="135"/>
      <c r="WPY44" s="135"/>
      <c r="WPZ44" s="135"/>
      <c r="WQA44" s="135"/>
      <c r="WQB44" s="135"/>
      <c r="WQC44" s="135"/>
      <c r="WQD44" s="135"/>
      <c r="WQE44" s="135"/>
      <c r="WQF44" s="135"/>
      <c r="WQG44" s="135"/>
      <c r="WQH44" s="135"/>
      <c r="WQI44" s="135"/>
      <c r="WQJ44" s="135"/>
      <c r="WQK44" s="135"/>
      <c r="WQL44" s="135"/>
      <c r="WQM44" s="135"/>
      <c r="WQN44" s="135"/>
      <c r="WQO44" s="135"/>
      <c r="WQP44" s="135"/>
      <c r="WQQ44" s="135"/>
      <c r="WQR44" s="135"/>
      <c r="WQS44" s="135"/>
      <c r="WQT44" s="135"/>
      <c r="WQU44" s="135"/>
      <c r="WQV44" s="135"/>
      <c r="WQW44" s="135"/>
      <c r="WQX44" s="135"/>
      <c r="WQY44" s="135"/>
      <c r="WQZ44" s="135"/>
      <c r="WRA44" s="135"/>
      <c r="WRB44" s="135"/>
      <c r="WRC44" s="135"/>
      <c r="WRD44" s="135"/>
      <c r="WRE44" s="135"/>
      <c r="WRF44" s="135"/>
      <c r="WRG44" s="135"/>
      <c r="WRH44" s="135"/>
      <c r="WRI44" s="135"/>
      <c r="WRJ44" s="135"/>
      <c r="WRK44" s="135"/>
      <c r="WRL44" s="135"/>
      <c r="WRM44" s="135"/>
      <c r="WRN44" s="135"/>
      <c r="WRO44" s="135"/>
      <c r="WRP44" s="135"/>
      <c r="WRQ44" s="135"/>
      <c r="WRR44" s="135"/>
      <c r="WRS44" s="135"/>
      <c r="WRT44" s="135"/>
      <c r="WRU44" s="135"/>
      <c r="WRV44" s="135"/>
      <c r="WRW44" s="135"/>
      <c r="WRX44" s="135"/>
      <c r="WRY44" s="135"/>
      <c r="WRZ44" s="135"/>
      <c r="WSA44" s="135"/>
      <c r="WSB44" s="135"/>
      <c r="WSC44" s="135"/>
      <c r="WSD44" s="135"/>
      <c r="WSE44" s="135"/>
      <c r="WSF44" s="135"/>
      <c r="WSG44" s="135"/>
      <c r="WSH44" s="135"/>
      <c r="WSI44" s="135"/>
      <c r="WSJ44" s="135"/>
      <c r="WSK44" s="135"/>
      <c r="WSL44" s="135"/>
      <c r="WSM44" s="135"/>
      <c r="WSN44" s="135"/>
      <c r="WSO44" s="135"/>
      <c r="WSP44" s="135"/>
      <c r="WSQ44" s="135"/>
      <c r="WSR44" s="135"/>
      <c r="WSS44" s="135"/>
      <c r="WST44" s="135"/>
      <c r="WSU44" s="135"/>
      <c r="WSV44" s="135"/>
      <c r="WSW44" s="135"/>
      <c r="WSX44" s="135"/>
      <c r="WSY44" s="135"/>
      <c r="WSZ44" s="135"/>
      <c r="WTA44" s="135"/>
      <c r="WTB44" s="135"/>
      <c r="WTC44" s="135"/>
      <c r="WTD44" s="135"/>
      <c r="WTE44" s="135"/>
      <c r="WTF44" s="135"/>
      <c r="WTG44" s="135"/>
      <c r="WTH44" s="135"/>
      <c r="WTI44" s="135"/>
      <c r="WTJ44" s="135"/>
      <c r="WTK44" s="135"/>
      <c r="WTL44" s="135"/>
      <c r="WTM44" s="135"/>
      <c r="WTN44" s="135"/>
      <c r="WTO44" s="135"/>
      <c r="WTP44" s="135"/>
      <c r="WTQ44" s="135"/>
      <c r="WTR44" s="135"/>
      <c r="WTS44" s="135"/>
      <c r="WTT44" s="135"/>
      <c r="WTU44" s="135"/>
      <c r="WTV44" s="135"/>
      <c r="WTW44" s="135"/>
      <c r="WTX44" s="135"/>
      <c r="WTY44" s="135"/>
      <c r="WTZ44" s="135"/>
      <c r="WUA44" s="135"/>
      <c r="WUB44" s="135"/>
      <c r="WUC44" s="135"/>
      <c r="WUD44" s="135"/>
      <c r="WUE44" s="135"/>
      <c r="WUF44" s="135"/>
      <c r="WUG44" s="135"/>
      <c r="WUH44" s="135"/>
      <c r="WUI44" s="135"/>
      <c r="WUJ44" s="135"/>
      <c r="WUK44" s="135"/>
      <c r="WUL44" s="135"/>
      <c r="WUM44" s="135"/>
      <c r="WUN44" s="135"/>
      <c r="WUO44" s="135"/>
      <c r="WUP44" s="135"/>
      <c r="WUQ44" s="135"/>
      <c r="WUR44" s="135"/>
      <c r="WUS44" s="135"/>
      <c r="WUT44" s="135"/>
      <c r="WUU44" s="135"/>
      <c r="WUV44" s="135"/>
      <c r="WUW44" s="135"/>
      <c r="WUX44" s="135"/>
      <c r="WUY44" s="135"/>
      <c r="WUZ44" s="135"/>
      <c r="WVA44" s="135"/>
      <c r="WVB44" s="135"/>
      <c r="WVC44" s="135"/>
      <c r="WVD44" s="135"/>
      <c r="WVE44" s="135"/>
      <c r="WVF44" s="135"/>
      <c r="WVG44" s="135"/>
      <c r="WVH44" s="135"/>
      <c r="WVI44" s="135"/>
      <c r="WVJ44" s="135"/>
      <c r="WVK44" s="135"/>
      <c r="WVL44" s="135"/>
      <c r="WVM44" s="135"/>
      <c r="WVN44" s="135"/>
      <c r="WVO44" s="135"/>
      <c r="WVP44" s="135"/>
      <c r="WVQ44" s="135"/>
      <c r="WVR44" s="135"/>
      <c r="WVS44" s="135"/>
      <c r="WVT44" s="135"/>
      <c r="WVU44" s="135"/>
      <c r="WVV44" s="135"/>
      <c r="WVW44" s="135"/>
      <c r="WVX44" s="135"/>
      <c r="WVY44" s="135"/>
      <c r="WVZ44" s="135"/>
      <c r="WWA44" s="135"/>
      <c r="WWB44" s="135"/>
      <c r="WWC44" s="135"/>
      <c r="WWD44" s="135"/>
      <c r="WWE44" s="135"/>
      <c r="WWF44" s="135"/>
      <c r="WWG44" s="135"/>
      <c r="WWH44" s="135"/>
      <c r="WWI44" s="135"/>
      <c r="WWJ44" s="135"/>
      <c r="WWK44" s="135"/>
      <c r="WWL44" s="135"/>
      <c r="WWM44" s="135"/>
      <c r="WWN44" s="135"/>
      <c r="WWO44" s="135"/>
      <c r="WWP44" s="135"/>
      <c r="WWQ44" s="135"/>
      <c r="WWR44" s="135"/>
      <c r="WWS44" s="135"/>
      <c r="WWT44" s="135"/>
      <c r="WWU44" s="135"/>
      <c r="WWV44" s="135"/>
      <c r="WWW44" s="135"/>
      <c r="WWX44" s="135"/>
      <c r="WWY44" s="135"/>
      <c r="WWZ44" s="135"/>
      <c r="WXA44" s="135"/>
      <c r="WXB44" s="135"/>
      <c r="WXC44" s="135"/>
      <c r="WXD44" s="135"/>
      <c r="WXE44" s="135"/>
      <c r="WXF44" s="135"/>
      <c r="WXG44" s="135"/>
      <c r="WXH44" s="135"/>
      <c r="WXI44" s="135"/>
      <c r="WXJ44" s="135"/>
      <c r="WXK44" s="135"/>
      <c r="WXL44" s="135"/>
      <c r="WXM44" s="135"/>
      <c r="WXN44" s="135"/>
      <c r="WXO44" s="135"/>
      <c r="WXP44" s="135"/>
      <c r="WXQ44" s="135"/>
      <c r="WXR44" s="135"/>
      <c r="WXS44" s="135"/>
      <c r="WXT44" s="135"/>
      <c r="WXU44" s="135"/>
      <c r="WXV44" s="135"/>
      <c r="WXW44" s="135"/>
      <c r="WXX44" s="135"/>
      <c r="WXY44" s="135"/>
      <c r="WXZ44" s="135"/>
      <c r="WYA44" s="135"/>
      <c r="WYB44" s="135"/>
      <c r="WYC44" s="135"/>
      <c r="WYD44" s="135"/>
      <c r="WYE44" s="135"/>
      <c r="WYF44" s="135"/>
      <c r="WYG44" s="135"/>
      <c r="WYH44" s="135"/>
      <c r="WYI44" s="135"/>
      <c r="WYJ44" s="135"/>
      <c r="WYK44" s="135"/>
      <c r="WYL44" s="135"/>
      <c r="WYM44" s="135"/>
      <c r="WYN44" s="135"/>
      <c r="WYO44" s="135"/>
      <c r="WYP44" s="135"/>
      <c r="WYQ44" s="135"/>
      <c r="WYR44" s="135"/>
      <c r="WYS44" s="135"/>
      <c r="WYT44" s="135"/>
      <c r="WYU44" s="135"/>
      <c r="WYV44" s="135"/>
      <c r="WYW44" s="135"/>
      <c r="WYX44" s="135"/>
      <c r="WYY44" s="135"/>
      <c r="WYZ44" s="135"/>
      <c r="WZA44" s="135"/>
      <c r="WZB44" s="135"/>
      <c r="WZC44" s="135"/>
      <c r="WZD44" s="135"/>
      <c r="WZE44" s="135"/>
      <c r="WZF44" s="135"/>
      <c r="WZG44" s="135"/>
      <c r="WZH44" s="135"/>
      <c r="WZI44" s="135"/>
      <c r="WZJ44" s="135"/>
      <c r="WZK44" s="135"/>
      <c r="WZL44" s="135"/>
      <c r="WZM44" s="135"/>
      <c r="WZN44" s="135"/>
      <c r="WZO44" s="135"/>
      <c r="WZP44" s="135"/>
      <c r="WZQ44" s="135"/>
      <c r="WZR44" s="135"/>
      <c r="WZS44" s="135"/>
      <c r="WZT44" s="135"/>
      <c r="WZU44" s="135"/>
      <c r="WZV44" s="135"/>
      <c r="WZW44" s="135"/>
      <c r="WZX44" s="135"/>
      <c r="WZY44" s="135"/>
      <c r="WZZ44" s="135"/>
      <c r="XAA44" s="135"/>
      <c r="XAB44" s="135"/>
      <c r="XAC44" s="135"/>
      <c r="XAD44" s="135"/>
      <c r="XAE44" s="135"/>
      <c r="XAF44" s="135"/>
      <c r="XAG44" s="135"/>
      <c r="XAH44" s="135"/>
      <c r="XAI44" s="135"/>
      <c r="XAJ44" s="135"/>
      <c r="XAK44" s="135"/>
      <c r="XAL44" s="135"/>
      <c r="XAM44" s="135"/>
      <c r="XAN44" s="135"/>
      <c r="XAO44" s="135"/>
      <c r="XAP44" s="135"/>
      <c r="XAQ44" s="135"/>
      <c r="XAR44" s="135"/>
      <c r="XAS44" s="135"/>
      <c r="XAT44" s="135"/>
      <c r="XAU44" s="135"/>
      <c r="XAV44" s="135"/>
      <c r="XAW44" s="135"/>
      <c r="XAX44" s="135"/>
      <c r="XAY44" s="135"/>
      <c r="XAZ44" s="135"/>
      <c r="XBA44" s="135"/>
      <c r="XBB44" s="135"/>
      <c r="XBC44" s="135"/>
      <c r="XBD44" s="135"/>
      <c r="XBE44" s="135"/>
      <c r="XBF44" s="135"/>
      <c r="XBG44" s="135"/>
      <c r="XBH44" s="135"/>
      <c r="XBI44" s="135"/>
      <c r="XBJ44" s="135"/>
    </row>
    <row r="45" spans="1:16286">
      <c r="A45" s="2"/>
      <c r="B45" s="152"/>
      <c r="C45" s="126" t="s">
        <v>90</v>
      </c>
      <c r="D45" s="115"/>
      <c r="E45" s="441">
        <f>COUNTIF(E19:E33,"S")</f>
        <v>0</v>
      </c>
      <c r="F45" s="93"/>
      <c r="G45" s="441">
        <f>COUNTIF(G19:G33,"S")</f>
        <v>0</v>
      </c>
      <c r="H45" s="93"/>
      <c r="I45" s="661">
        <f>COUNTIF(I19:I33,"S")+COUNTIF(I19:I33,"1B1P")</f>
        <v>0</v>
      </c>
      <c r="J45" s="93"/>
      <c r="K45" s="441">
        <f>COUNTIF(K19:K33,"S")</f>
        <v>0</v>
      </c>
      <c r="L45" s="93"/>
      <c r="M45" s="441">
        <f>COUNTIF(M19:M33,"S")</f>
        <v>0</v>
      </c>
      <c r="N45" s="93"/>
      <c r="O45" s="441">
        <f>COUNTIF(O19:O33,"S")</f>
        <v>0</v>
      </c>
      <c r="P45" s="93"/>
      <c r="Q45" s="441">
        <f>COUNTIF(Q19:Q33,"S")</f>
        <v>0</v>
      </c>
      <c r="R45" s="93"/>
      <c r="S45" s="441">
        <f>COUNTIF(S19:S33,"S")</f>
        <v>0</v>
      </c>
      <c r="T45" s="93"/>
      <c r="U45" s="441">
        <f>COUNTIF(U19:U33,"S")</f>
        <v>0</v>
      </c>
      <c r="V45" s="93"/>
      <c r="W45" s="441">
        <f>COUNTIF(W19:W33,"S")</f>
        <v>0</v>
      </c>
      <c r="X45" s="93"/>
      <c r="Y45" s="441">
        <f>COUNTIF(Y19:Y33,"S")</f>
        <v>0</v>
      </c>
      <c r="Z45" s="93"/>
      <c r="AA45" s="441">
        <f>COUNTIF(AA19:AA33,"S")</f>
        <v>0</v>
      </c>
      <c r="AB45" s="93"/>
      <c r="AC45" s="441">
        <f>COUNTIF(AC19:AC33,"S")</f>
        <v>0</v>
      </c>
      <c r="AD45" s="93"/>
      <c r="AE45" s="441">
        <f>COUNTIF(AE19:AE33,"S")</f>
        <v>0</v>
      </c>
      <c r="AF45" s="93"/>
      <c r="AG45" s="441">
        <f>COUNTIF(AG19:AG33,"S")</f>
        <v>0</v>
      </c>
      <c r="AH45" s="93"/>
      <c r="AI45" s="441">
        <f>COUNTIF(AI19:AI33,"S")</f>
        <v>0</v>
      </c>
      <c r="AJ45" s="93"/>
      <c r="AK45" s="441">
        <f>COUNTIF(AK19:AK33,"S")</f>
        <v>0</v>
      </c>
      <c r="AL45" s="93"/>
      <c r="AM45" s="90">
        <f t="shared" ref="AM45:AM53" si="89">SUM(E45:AL45)</f>
        <v>0</v>
      </c>
      <c r="AN45" s="126" t="s">
        <v>90</v>
      </c>
      <c r="AO45" s="127"/>
      <c r="AP45" s="127"/>
      <c r="AQ45" s="441">
        <f>COUNTIF(AQ19:AQ33,"S")</f>
        <v>0</v>
      </c>
      <c r="AR45" s="93"/>
      <c r="AS45" s="441">
        <f>COUNTIF(AS19:AS33,"S")</f>
        <v>0</v>
      </c>
      <c r="AT45" s="93"/>
      <c r="AU45" s="441">
        <f>COUNTIF(AU19:AU33,"S")</f>
        <v>0</v>
      </c>
      <c r="AV45" s="93"/>
      <c r="AW45" s="441">
        <f>COUNTIF(AW19:AW33,"S")</f>
        <v>0</v>
      </c>
      <c r="AX45" s="93"/>
      <c r="AY45" s="441">
        <f>COUNTIF(AY19:AY33,"S")</f>
        <v>0</v>
      </c>
      <c r="AZ45" s="93"/>
      <c r="BA45" s="441">
        <f>COUNTIF(BA19:BA33,"S")</f>
        <v>0</v>
      </c>
      <c r="BB45" s="93"/>
      <c r="BC45" s="441">
        <f>COUNTIF(BC19:BC33,"S")</f>
        <v>0</v>
      </c>
      <c r="BD45" s="93"/>
      <c r="BE45" s="441">
        <f>COUNTIF(BE19:BE33,"S")</f>
        <v>0</v>
      </c>
      <c r="BF45" s="93"/>
      <c r="BG45" s="441">
        <f>COUNTIF(BG19:BG33,"S")</f>
        <v>0</v>
      </c>
      <c r="BH45" s="93"/>
      <c r="BI45" s="91">
        <f t="shared" ref="BI45:BI54" si="90">SUM(AQ45:BH45)</f>
        <v>0</v>
      </c>
      <c r="BJ45" s="126" t="s">
        <v>90</v>
      </c>
      <c r="BL45" s="441">
        <f>COUNTIF(BL19:BL33,"S")</f>
        <v>0</v>
      </c>
      <c r="BM45" s="93"/>
      <c r="BN45" s="441">
        <f>COUNTIF(BN19:BN33,"S")</f>
        <v>0</v>
      </c>
      <c r="BO45" s="93"/>
      <c r="BP45" s="441">
        <f>COUNTIF(BP19:BP33,"S")</f>
        <v>0</v>
      </c>
      <c r="BQ45" s="93"/>
      <c r="BR45" s="441">
        <f>COUNTIF(BR19:BR33,"S")</f>
        <v>0</v>
      </c>
      <c r="BS45" s="93"/>
      <c r="BT45" s="441">
        <f>COUNTIF(BT19:BT33,"S")</f>
        <v>0</v>
      </c>
      <c r="BU45" s="93"/>
      <c r="BV45" s="91">
        <f t="shared" ref="BV45:BV54" si="91">SUM(BL45:BU45)</f>
        <v>0</v>
      </c>
      <c r="BW45" s="126" t="s">
        <v>90</v>
      </c>
      <c r="BX45" s="97"/>
      <c r="BY45" s="864" t="s">
        <v>90</v>
      </c>
      <c r="BZ45" s="864"/>
      <c r="CA45" s="610">
        <f>BV45+BI45+AM45</f>
        <v>0</v>
      </c>
      <c r="CB45" s="222"/>
      <c r="CC45" s="187"/>
      <c r="CD45" s="222"/>
      <c r="CE45" s="441">
        <f>COUNTIF(CE19:CE33,"S")</f>
        <v>0</v>
      </c>
      <c r="CF45" s="93"/>
      <c r="CG45" s="441">
        <f>COUNTIF(CG19:CG33,"S")</f>
        <v>0</v>
      </c>
      <c r="CH45" s="93"/>
      <c r="CI45" s="441">
        <f>COUNTIF(CI19:CI33,"S")</f>
        <v>0</v>
      </c>
      <c r="CJ45" s="93"/>
      <c r="CK45" s="441">
        <f>COUNTIF(CK19:CK33,"S")</f>
        <v>0</v>
      </c>
      <c r="CL45" s="93"/>
      <c r="CM45" s="441">
        <f>COUNTIF(CM19:CM33,"S")</f>
        <v>0</v>
      </c>
      <c r="CN45" s="93"/>
      <c r="CO45" s="441">
        <f>COUNTIF(CO19:CO33,"S")</f>
        <v>0</v>
      </c>
      <c r="CP45" s="93"/>
      <c r="CQ45" s="441">
        <f>COUNTIF(CQ19:CQ33,"S")</f>
        <v>0</v>
      </c>
      <c r="CR45" s="93"/>
      <c r="CS45" s="91">
        <f t="shared" ref="CS45:CS54" si="92">SUM(CE45:CR45)</f>
        <v>0</v>
      </c>
      <c r="CT45" s="126" t="s">
        <v>90</v>
      </c>
      <c r="CU45" s="127"/>
      <c r="CV45" s="187"/>
      <c r="CW45" s="441">
        <f>COUNTIF(CW19:CW33,"S")</f>
        <v>0</v>
      </c>
      <c r="CX45" s="93"/>
      <c r="CY45" s="441">
        <f>COUNTIF(CY19:CY33,"S")</f>
        <v>0</v>
      </c>
      <c r="CZ45" s="93"/>
      <c r="DA45" s="441">
        <f>COUNTIF(DA19:DA33,"S")</f>
        <v>0</v>
      </c>
      <c r="DB45" s="93"/>
      <c r="DC45" s="441">
        <f>COUNTIF(DC19:DC33,"S")</f>
        <v>0</v>
      </c>
      <c r="DD45" s="93"/>
      <c r="DE45" s="441">
        <f>COUNTIF(DE19:DE33,"S")</f>
        <v>0</v>
      </c>
      <c r="DF45" s="93"/>
      <c r="DG45" s="441">
        <f>COUNTIF(DG19:DG33,"S")</f>
        <v>0</v>
      </c>
      <c r="DH45" s="93"/>
      <c r="DI45" s="441">
        <f>COUNTIF(DI19:DI33,"S")</f>
        <v>0</v>
      </c>
      <c r="DJ45" s="93"/>
      <c r="DK45" s="441">
        <f>COUNTIF(DK19:DK33,"S")</f>
        <v>0</v>
      </c>
      <c r="DL45" s="93"/>
      <c r="DM45" s="441">
        <f>COUNTIF(DM19:DM33,"S")</f>
        <v>0</v>
      </c>
      <c r="DN45" s="93"/>
      <c r="DO45" s="441">
        <f>COUNTIF(DO19:DO33,"S")</f>
        <v>0</v>
      </c>
      <c r="DP45" s="93"/>
      <c r="DQ45" s="441">
        <f>COUNTIF(DQ19:DQ33,"S")</f>
        <v>0</v>
      </c>
      <c r="DR45" s="93"/>
      <c r="DS45" s="441">
        <f>COUNTIF(DS19:DS33,"S")</f>
        <v>0</v>
      </c>
      <c r="DT45" s="93"/>
      <c r="DU45" s="91">
        <f>SUM(CW45:DT45)</f>
        <v>0</v>
      </c>
      <c r="DV45" s="126" t="s">
        <v>90</v>
      </c>
      <c r="DW45" s="97"/>
      <c r="DX45" s="97"/>
      <c r="DY45" s="441">
        <f>COUNTIF(DY19:DY33,"S")</f>
        <v>0</v>
      </c>
      <c r="DZ45" s="93"/>
      <c r="EA45" s="441">
        <f>COUNTIF(EA19:EA33,"S")</f>
        <v>0</v>
      </c>
      <c r="EB45" s="93"/>
      <c r="EC45" s="441">
        <f>COUNTIF(EC19:EC33,"S")</f>
        <v>0</v>
      </c>
      <c r="ED45" s="93"/>
      <c r="EE45" s="441">
        <f>COUNTIF(EE19:EE33,"S")</f>
        <v>0</v>
      </c>
      <c r="EF45" s="93"/>
      <c r="EG45" s="441">
        <f>COUNTIF(EG19:EG33,"S")</f>
        <v>0</v>
      </c>
      <c r="EH45" s="93"/>
      <c r="EI45" s="441">
        <f>COUNTIF(EI19:EI33,"S")</f>
        <v>0</v>
      </c>
      <c r="EJ45" s="93"/>
      <c r="EK45" s="441">
        <f>COUNTIF(EK19:EK33,"S")</f>
        <v>0</v>
      </c>
      <c r="EL45" s="93"/>
      <c r="EM45" s="441">
        <f>COUNTIF(EM19:EM33,"S")</f>
        <v>0</v>
      </c>
      <c r="EN45" s="93"/>
      <c r="EO45" s="441">
        <f>COUNTIF(EO19:EO33,"S")</f>
        <v>0</v>
      </c>
      <c r="EP45" s="93"/>
      <c r="EQ45" s="441">
        <f>COUNTIF(EQ19:EQ33,"S")</f>
        <v>0</v>
      </c>
      <c r="ER45" s="93"/>
      <c r="ES45" s="441">
        <f>COUNTIF(ES19:ES33,"S")</f>
        <v>0</v>
      </c>
      <c r="ET45" s="93"/>
      <c r="EU45" s="441">
        <f>COUNTIF(EU19:EU33,"S")</f>
        <v>0</v>
      </c>
      <c r="EV45" s="93"/>
      <c r="EW45" s="441">
        <f>COUNTIF(EW19:EW33,"S")</f>
        <v>0</v>
      </c>
      <c r="EX45" s="93"/>
      <c r="EY45" s="91">
        <f>SUM(DY45:EX45)</f>
        <v>0</v>
      </c>
      <c r="EZ45" s="126" t="s">
        <v>90</v>
      </c>
      <c r="FA45" s="97"/>
      <c r="FB45" s="864" t="s">
        <v>90</v>
      </c>
      <c r="FC45" s="864"/>
      <c r="FD45" s="610">
        <f>EY45+DU45+CS45</f>
        <v>0</v>
      </c>
      <c r="FE45" s="222"/>
      <c r="FF45" s="222"/>
      <c r="FG45" s="441">
        <f>COUNTIF(FG19:FG33,"S")</f>
        <v>0</v>
      </c>
      <c r="FH45" s="93"/>
      <c r="FI45" s="441">
        <f>COUNTIF(FI19:FI33,"S")</f>
        <v>0</v>
      </c>
      <c r="FJ45" s="93"/>
      <c r="FK45" s="441">
        <f>COUNTIF(FK19:FK33,"S")</f>
        <v>0</v>
      </c>
      <c r="FL45" s="93"/>
      <c r="FM45" s="441">
        <f>COUNTIF(FM19:FM33,"S")</f>
        <v>0</v>
      </c>
      <c r="FN45" s="93"/>
      <c r="FO45" s="91">
        <f t="shared" ref="FO45:FO54" si="93">SUM(FG45:FN45)</f>
        <v>0</v>
      </c>
      <c r="FP45" s="126" t="s">
        <v>90</v>
      </c>
      <c r="FQ45" s="127"/>
      <c r="FR45" s="441">
        <f>COUNTIF(FR19:FR33,"S")</f>
        <v>0</v>
      </c>
      <c r="FS45" s="93"/>
      <c r="FT45" s="441">
        <f>COUNTIF(FT19:FT33,"S")</f>
        <v>0</v>
      </c>
      <c r="FU45" s="93"/>
      <c r="FV45" s="441">
        <f>COUNTIF(FV19:FV33,"S")</f>
        <v>0</v>
      </c>
      <c r="FW45" s="93"/>
      <c r="FX45" s="441">
        <f>COUNTIF(FX19:FX33,"S")</f>
        <v>0</v>
      </c>
      <c r="FY45" s="93"/>
      <c r="FZ45" s="441">
        <f>COUNTIF(FZ19:FZ33,"S")</f>
        <v>0</v>
      </c>
      <c r="GA45" s="93"/>
      <c r="GB45" s="441">
        <f>COUNTIF(GB19:GB33,"S")</f>
        <v>0</v>
      </c>
      <c r="GC45" s="93"/>
      <c r="GD45" s="441">
        <f>COUNTIF(GD19:GD33,"S")</f>
        <v>0</v>
      </c>
      <c r="GE45" s="93"/>
      <c r="GF45" s="441">
        <f>COUNTIF(GF19:GF33,"S")</f>
        <v>0</v>
      </c>
      <c r="GG45" s="93"/>
      <c r="GH45" s="91">
        <f t="shared" ref="GH45:GH54" si="94">SUM(FR45:GG45)</f>
        <v>0</v>
      </c>
      <c r="GI45" s="126" t="s">
        <v>90</v>
      </c>
      <c r="GJ45" s="127"/>
      <c r="GK45" s="97"/>
      <c r="GL45" s="441">
        <f>COUNTIF(GL19:GL33,"S")</f>
        <v>0</v>
      </c>
      <c r="GM45" s="93"/>
      <c r="GN45" s="441">
        <f>COUNTIF(GN19:GN33,"S")</f>
        <v>0</v>
      </c>
      <c r="GO45" s="93"/>
      <c r="GP45" s="441">
        <f>COUNTIF(GP19:GP33,"S")</f>
        <v>0</v>
      </c>
      <c r="GQ45" s="224"/>
      <c r="GR45" s="441">
        <f>COUNTIF(GR19:GR33,"S")</f>
        <v>0</v>
      </c>
      <c r="GS45" s="224"/>
      <c r="GT45" s="441">
        <f>COUNTIF(GT19:GT33,"S")</f>
        <v>0</v>
      </c>
      <c r="GU45" s="224"/>
      <c r="GV45" s="441">
        <f>COUNTIF(GV19:GV33,"S")</f>
        <v>0</v>
      </c>
      <c r="GW45" s="224"/>
      <c r="GX45" s="441">
        <f>COUNTIF(GX19:GX33,"S")</f>
        <v>0</v>
      </c>
      <c r="GY45" s="224"/>
      <c r="GZ45" s="91">
        <f t="shared" ref="GZ45:GZ54" si="95">SUM(GL45:GY45)</f>
        <v>0</v>
      </c>
      <c r="HA45" s="126" t="s">
        <v>90</v>
      </c>
      <c r="HB45" s="127"/>
      <c r="HC45" s="97"/>
      <c r="HD45" s="441">
        <f>COUNTIF(HD19:HD33,"S")</f>
        <v>0</v>
      </c>
      <c r="HE45" s="93"/>
      <c r="HF45" s="441">
        <f>COUNTIF(HF19:HF33,"S")</f>
        <v>0</v>
      </c>
      <c r="HG45" s="93"/>
      <c r="HH45" s="441">
        <f>COUNTIF(HH19:HH33,"S")</f>
        <v>0</v>
      </c>
      <c r="HI45" s="93"/>
      <c r="HJ45" s="441">
        <f>COUNTIF(HJ19:HJ33,"S")</f>
        <v>0</v>
      </c>
      <c r="HK45" s="93"/>
      <c r="HL45" s="441">
        <f>COUNTIF(HL19:HL33,"S")</f>
        <v>0</v>
      </c>
      <c r="HM45" s="93"/>
      <c r="HN45" s="441">
        <f>COUNTIF(HN19:HN33,"S")</f>
        <v>0</v>
      </c>
      <c r="HO45" s="93"/>
      <c r="HP45" s="441">
        <f>COUNTIF(HP19:HP33,"S")</f>
        <v>0</v>
      </c>
      <c r="HQ45" s="93"/>
      <c r="HR45" s="91">
        <f t="shared" ref="HR45:HR54" si="96">SUM(HD45:HQ45)</f>
        <v>0</v>
      </c>
      <c r="HS45" s="126" t="s">
        <v>90</v>
      </c>
      <c r="HT45" s="97"/>
      <c r="HU45" s="864" t="s">
        <v>90</v>
      </c>
      <c r="HV45" s="864"/>
      <c r="HW45" s="610">
        <f>HR45+GZ45+FO45</f>
        <v>0</v>
      </c>
      <c r="HX45" s="97"/>
      <c r="HY45" s="864" t="s">
        <v>90</v>
      </c>
      <c r="HZ45" s="864"/>
      <c r="IA45" s="610">
        <f>GH45</f>
        <v>0</v>
      </c>
      <c r="IB45" s="97"/>
      <c r="IC45" s="864" t="s">
        <v>90</v>
      </c>
      <c r="ID45" s="864"/>
      <c r="IE45" s="610">
        <f>HW45+IA45</f>
        <v>0</v>
      </c>
      <c r="IF45" s="97"/>
      <c r="IG45" s="864" t="s">
        <v>90</v>
      </c>
      <c r="IH45" s="864"/>
      <c r="II45" s="610">
        <f>IE45+CA45+FD45</f>
        <v>0</v>
      </c>
      <c r="IJ45" s="222"/>
      <c r="IK45" s="222"/>
      <c r="IL45" s="111"/>
      <c r="IM45" s="441">
        <f>COUNTIF(IM19:IM33,"S")</f>
        <v>0</v>
      </c>
      <c r="IN45" s="93"/>
      <c r="IO45" s="441">
        <f>COUNTIF(IO19:IO33,"S")</f>
        <v>0</v>
      </c>
      <c r="IP45" s="93"/>
      <c r="IQ45" s="441">
        <f>COUNTIF(IQ19:IQ33,"S")</f>
        <v>0</v>
      </c>
      <c r="IR45" s="93"/>
      <c r="IS45" s="441">
        <f>COUNTIF(IS19:IS33,"S")</f>
        <v>0</v>
      </c>
      <c r="IT45" s="93"/>
      <c r="IU45" s="441">
        <f>COUNTIF(IU19:IU33,"S")</f>
        <v>0</v>
      </c>
      <c r="IV45" s="93"/>
      <c r="IW45" s="441">
        <f>COUNTIF(IW19:IW33,"S")</f>
        <v>0</v>
      </c>
      <c r="IX45" s="93"/>
      <c r="IY45" s="441">
        <f>COUNTIF(IY19:IY33,"S")</f>
        <v>1</v>
      </c>
      <c r="IZ45" s="93"/>
      <c r="JA45" s="441">
        <f>COUNTIF(JA19:JA33,"S")</f>
        <v>3</v>
      </c>
      <c r="JB45" s="93"/>
      <c r="JC45" s="441">
        <f>COUNTIF(JC19:JC33,"S")</f>
        <v>0</v>
      </c>
      <c r="JD45" s="93"/>
      <c r="JE45" s="91">
        <f t="shared" ref="JE45:JE54" si="97">SUM(IM45:JD45)</f>
        <v>4</v>
      </c>
      <c r="JF45" s="126" t="s">
        <v>90</v>
      </c>
      <c r="JG45" s="111"/>
      <c r="JH45" s="111"/>
      <c r="JI45" s="441">
        <f>COUNTIF(JI19:JI33,"S")</f>
        <v>0</v>
      </c>
      <c r="JJ45" s="93"/>
      <c r="JK45" s="441">
        <f>COUNTIF(JK19:JK33,"S")</f>
        <v>0</v>
      </c>
      <c r="JL45" s="93"/>
      <c r="JM45" s="441">
        <f>COUNTIF(JM19:JM33,"S")</f>
        <v>0</v>
      </c>
      <c r="JN45" s="93"/>
      <c r="JO45" s="441">
        <f>COUNTIF(JO19:JO33,"S")</f>
        <v>0</v>
      </c>
      <c r="JP45" s="93"/>
      <c r="JQ45" s="441">
        <f>COUNTIF(JQ19:JQ33,"S")</f>
        <v>0</v>
      </c>
      <c r="JR45" s="93"/>
      <c r="JS45" s="441">
        <f>COUNTIF(JS19:JS33,"S")</f>
        <v>0</v>
      </c>
      <c r="JT45" s="93"/>
      <c r="JU45" s="441">
        <f>COUNTIF(JU19:JU33,"S")</f>
        <v>0</v>
      </c>
      <c r="JV45" s="93"/>
      <c r="JW45" s="91">
        <f>SUM(JI45:JV45)</f>
        <v>0</v>
      </c>
      <c r="JX45" s="126" t="s">
        <v>90</v>
      </c>
      <c r="JY45" s="111"/>
      <c r="JZ45" s="111"/>
      <c r="KA45" s="441">
        <f>COUNTIF(KA19:KA33,"S")</f>
        <v>0</v>
      </c>
      <c r="KB45" s="93"/>
      <c r="KC45" s="441">
        <f>COUNTIF(KC19:KC33,"S")</f>
        <v>0</v>
      </c>
      <c r="KD45" s="93"/>
      <c r="KE45" s="441">
        <f>COUNTIF(KE19:KE33,"S")</f>
        <v>0</v>
      </c>
      <c r="KF45" s="93"/>
      <c r="KG45" s="441">
        <f>COUNTIF(KG19:KG33,"S")</f>
        <v>0</v>
      </c>
      <c r="KH45" s="93"/>
      <c r="KI45" s="441">
        <f>COUNTIF(KI19:KI33,"S")</f>
        <v>0</v>
      </c>
      <c r="KJ45" s="93"/>
      <c r="KK45" s="441">
        <f>COUNTIF(KK19:KK33,"S")</f>
        <v>0</v>
      </c>
      <c r="KL45" s="93"/>
      <c r="KM45" s="441">
        <f>COUNTIF(KM19:KM33,"S")</f>
        <v>0</v>
      </c>
      <c r="KN45" s="93"/>
      <c r="KO45" s="441">
        <f>COUNTIF(KO19:KO33,"S")</f>
        <v>0</v>
      </c>
      <c r="KP45" s="93"/>
      <c r="KQ45" s="441">
        <f>COUNTIF(KQ19:KQ33,"S")</f>
        <v>0</v>
      </c>
      <c r="KR45" s="93"/>
      <c r="KS45" s="441">
        <f>COUNTIF(KS19:KS33,"S")</f>
        <v>0</v>
      </c>
      <c r="KT45" s="93"/>
      <c r="KU45" s="441">
        <f>COUNTIF(KU19:KU33,"S")</f>
        <v>0</v>
      </c>
      <c r="KV45" s="93"/>
      <c r="KW45" s="441">
        <f>COUNTIF(KW19:KW33,"S")</f>
        <v>0</v>
      </c>
      <c r="KX45" s="93"/>
      <c r="KY45" s="441">
        <f>COUNTIF(KY19:KY33,"S")</f>
        <v>0</v>
      </c>
      <c r="KZ45" s="93"/>
      <c r="LA45" s="441">
        <f>COUNTIF(LA19:LA33,"S")</f>
        <v>0</v>
      </c>
      <c r="LB45" s="93"/>
      <c r="LC45" s="441">
        <f>COUNTIF(LC19:LC33,"S")</f>
        <v>0</v>
      </c>
      <c r="LD45" s="93"/>
      <c r="LE45" s="441">
        <f>COUNTIF(LE19:LE33,"S")</f>
        <v>0</v>
      </c>
      <c r="LF45" s="93"/>
      <c r="LG45" s="91">
        <f>SUM(KA45:LF45)</f>
        <v>0</v>
      </c>
      <c r="LH45" s="126" t="s">
        <v>90</v>
      </c>
      <c r="LI45" s="111"/>
      <c r="LJ45" s="111"/>
      <c r="LK45" s="441">
        <f>COUNTIF(LK19:LK33,"S")</f>
        <v>0</v>
      </c>
      <c r="LL45" s="93"/>
      <c r="LM45" s="441">
        <f>COUNTIF(LM19:LM33,"S")</f>
        <v>0</v>
      </c>
      <c r="LN45" s="93"/>
      <c r="LO45" s="441">
        <f>COUNTIF(LO19:LO33,"S")</f>
        <v>0</v>
      </c>
      <c r="LP45" s="93"/>
      <c r="LQ45" s="441">
        <f>COUNTIF(LQ19:LQ33,"S")</f>
        <v>5</v>
      </c>
      <c r="LR45" s="93"/>
      <c r="LS45" s="441">
        <f>COUNTIF(LS19:LS33,"S")</f>
        <v>0</v>
      </c>
      <c r="LT45" s="93"/>
      <c r="LU45" s="441">
        <f>COUNTIF(LU19:LU33,"S")</f>
        <v>5</v>
      </c>
      <c r="LV45" s="93"/>
      <c r="LW45" s="441">
        <f>COUNTIF(LW19:LW33,"S")</f>
        <v>0</v>
      </c>
      <c r="LX45" s="93"/>
      <c r="LY45" s="441">
        <f>COUNTIF(LY19:LY33,"S")</f>
        <v>0</v>
      </c>
      <c r="LZ45" s="93"/>
      <c r="MA45" s="441">
        <f>COUNTIF(MA19:MA33,"S")</f>
        <v>5</v>
      </c>
      <c r="MB45" s="93"/>
      <c r="MC45" s="441">
        <f>COUNTIF(MC19:MC33,"S")</f>
        <v>5</v>
      </c>
      <c r="MD45" s="93"/>
      <c r="ME45" s="441">
        <f>COUNTIF(ME19:ME33,"S")</f>
        <v>5</v>
      </c>
      <c r="MF45" s="93"/>
      <c r="MG45" s="441">
        <f>COUNTIF(MG19:MG33,"S")</f>
        <v>0</v>
      </c>
      <c r="MH45" s="93"/>
      <c r="MI45" s="441">
        <f>COUNTIF(MI19:MI33,"S")</f>
        <v>0</v>
      </c>
      <c r="MJ45" s="93"/>
      <c r="MK45" s="441">
        <f>COUNTIF(MK19:MK33,"S")</f>
        <v>0</v>
      </c>
      <c r="ML45" s="93"/>
      <c r="MM45" s="91">
        <f>SUM(LK45:ML45)</f>
        <v>25</v>
      </c>
      <c r="MN45" s="126" t="s">
        <v>90</v>
      </c>
      <c r="MO45" s="111"/>
      <c r="MP45" s="111"/>
      <c r="MQ45" s="441">
        <f>COUNTIF(MQ19:MQ33,"S")</f>
        <v>0</v>
      </c>
      <c r="MR45" s="93"/>
      <c r="MS45" s="441">
        <f>COUNTIF(MS19:MS33,"S")</f>
        <v>0</v>
      </c>
      <c r="MT45" s="93"/>
      <c r="MU45" s="441">
        <f>COUNTIF(MU19:MU33,"S")</f>
        <v>1</v>
      </c>
      <c r="MV45" s="93"/>
      <c r="MW45" s="441">
        <f>COUNTIF(MW19:MW33,"S")</f>
        <v>6</v>
      </c>
      <c r="MX45" s="93"/>
      <c r="MY45" s="441">
        <f>COUNTIF(MY19:MY33,"S")</f>
        <v>5</v>
      </c>
      <c r="MZ45" s="93"/>
      <c r="NA45" s="441">
        <f>COUNTIF(NA19:NA33,"S")</f>
        <v>0</v>
      </c>
      <c r="NB45" s="93"/>
      <c r="NC45" s="441">
        <f>COUNTIF(NC19:NC33,"S")</f>
        <v>0</v>
      </c>
      <c r="ND45" s="93"/>
      <c r="NE45" s="441">
        <f>COUNTIF(NE19:NE33,"S")</f>
        <v>0</v>
      </c>
      <c r="NF45" s="93"/>
      <c r="NG45" s="441">
        <f>COUNTIF(NG19:NG33,"S")</f>
        <v>6</v>
      </c>
      <c r="NH45" s="93"/>
      <c r="NI45" s="441">
        <f>COUNTIF(NI19:NI33,"S")</f>
        <v>6</v>
      </c>
      <c r="NJ45" s="93"/>
      <c r="NK45" s="441">
        <f>COUNTIF(NK19:NK33,"S")</f>
        <v>5</v>
      </c>
      <c r="NL45" s="93"/>
      <c r="NM45" s="441">
        <f>COUNTIF(NM19:NM33,"S")</f>
        <v>0</v>
      </c>
      <c r="NN45" s="93"/>
      <c r="NO45" s="441">
        <f>COUNTIF(NO19:NO33,"S")</f>
        <v>0</v>
      </c>
      <c r="NP45" s="93"/>
      <c r="NQ45" s="441">
        <f>COUNTIF(NQ19:NQ33,"S")</f>
        <v>0</v>
      </c>
      <c r="NR45" s="93"/>
      <c r="NS45" s="91">
        <f>SUM(MQ45:NR45)</f>
        <v>29</v>
      </c>
      <c r="NT45" s="126" t="s">
        <v>90</v>
      </c>
      <c r="NU45" s="127"/>
      <c r="NV45" s="111"/>
      <c r="NW45" s="441">
        <f>COUNTIF(NW19:NW33,"S")</f>
        <v>0</v>
      </c>
      <c r="NX45" s="93"/>
      <c r="NY45" s="441">
        <f>COUNTIF(NY19:NY33,"S")</f>
        <v>0</v>
      </c>
      <c r="NZ45" s="93"/>
      <c r="OA45" s="441">
        <f>COUNTIF(OA19:OA33,"S")</f>
        <v>0</v>
      </c>
      <c r="OB45" s="93"/>
      <c r="OC45" s="441">
        <f>COUNTIF(OC19:OC33,"S")</f>
        <v>0</v>
      </c>
      <c r="OD45" s="93"/>
      <c r="OE45" s="441">
        <f>COUNTIF(OE19:OE33,"S")</f>
        <v>0</v>
      </c>
      <c r="OF45" s="93"/>
      <c r="OG45" s="441">
        <f>COUNTIF(OG19:OG33,"S")</f>
        <v>0</v>
      </c>
      <c r="OH45" s="93"/>
      <c r="OI45" s="441">
        <f>COUNTIF(OI19:OI33,"S")</f>
        <v>0</v>
      </c>
      <c r="OJ45" s="93"/>
      <c r="OK45" s="441">
        <f>COUNTIF(OK19:OK33,"S")</f>
        <v>0</v>
      </c>
      <c r="OL45" s="93"/>
      <c r="OM45" s="441">
        <f>COUNTIF(OM19:OM33,"S")</f>
        <v>0</v>
      </c>
      <c r="ON45" s="530"/>
      <c r="OO45" s="441">
        <f>COUNTIF(OO19:OO33,"S")</f>
        <v>0</v>
      </c>
      <c r="OP45" s="530"/>
      <c r="OQ45" s="441">
        <f>COUNTIF(OQ19:OQ33,"S")</f>
        <v>0</v>
      </c>
      <c r="OR45" s="530"/>
      <c r="OS45" s="441">
        <f>COUNTIF(OS19:OS33,"S")</f>
        <v>0</v>
      </c>
      <c r="OT45" s="530"/>
      <c r="OU45" s="441">
        <f>COUNTIF(OU19:OU33,"S")</f>
        <v>0</v>
      </c>
      <c r="OV45" s="530"/>
      <c r="OW45" s="441">
        <f>COUNTIF(OW19:OW33,"S")</f>
        <v>0</v>
      </c>
      <c r="OX45" s="530"/>
      <c r="OY45" s="441">
        <f>COUNTIF(OY19:OY33,"S")</f>
        <v>0</v>
      </c>
      <c r="OZ45" s="530"/>
      <c r="PA45" s="441">
        <f>COUNTIF(PA19:PA33,"S")</f>
        <v>0</v>
      </c>
      <c r="PB45" s="530"/>
      <c r="PC45" s="441">
        <f>COUNTIF(PC19:PC33,"S")</f>
        <v>0</v>
      </c>
      <c r="PD45" s="530"/>
      <c r="PE45" s="441">
        <f>COUNTIF(PE19:PE33,"S")</f>
        <v>0</v>
      </c>
      <c r="PF45" s="530"/>
      <c r="PG45" s="441">
        <f>COUNTIF(PG19:PG33,"S")</f>
        <v>0</v>
      </c>
      <c r="PH45" s="530"/>
      <c r="PI45" s="441">
        <f>COUNTIF(PI19:PI33,"S")</f>
        <v>0</v>
      </c>
      <c r="PJ45" s="530"/>
      <c r="PK45" s="441">
        <f>COUNTIF(PK19:PK33,"S")</f>
        <v>0</v>
      </c>
      <c r="PL45" s="530"/>
      <c r="PM45" s="441">
        <f>COUNTIF(PM19:PM33,"S")</f>
        <v>0</v>
      </c>
      <c r="PN45" s="530"/>
      <c r="PO45" s="441">
        <f>COUNTIF(PO19:PO33,"S")</f>
        <v>0</v>
      </c>
      <c r="PP45" s="530"/>
      <c r="PQ45" s="441">
        <f>COUNTIF(PQ19:PQ33,"S")</f>
        <v>0</v>
      </c>
      <c r="PR45" s="530"/>
      <c r="PS45" s="441">
        <f>COUNTIF(PS19:PS33,"S")</f>
        <v>0</v>
      </c>
      <c r="PT45" s="530"/>
      <c r="PU45" s="441">
        <f>COUNTIF(PU19:PU33,"S")</f>
        <v>0</v>
      </c>
      <c r="PV45" s="530"/>
      <c r="PW45" s="441">
        <f>COUNTIF(PW19:PW33,"S")</f>
        <v>0</v>
      </c>
      <c r="PX45" s="530"/>
      <c r="PY45" s="91">
        <f t="shared" ref="PY45:PY54" si="98">SUM(NW45:PX45)</f>
        <v>0</v>
      </c>
      <c r="PZ45" s="126" t="s">
        <v>90</v>
      </c>
      <c r="QA45" s="127"/>
      <c r="QB45" s="441">
        <f>COUNTIF(QB19:QB34,"S")</f>
        <v>0</v>
      </c>
      <c r="QC45" s="424"/>
      <c r="QD45" s="441">
        <f>COUNTIF(QD19:QD34,"S")</f>
        <v>0</v>
      </c>
      <c r="QE45" s="424"/>
      <c r="QF45" s="441">
        <f>COUNTIF(QF19:QF34,"S")</f>
        <v>0</v>
      </c>
      <c r="QG45" s="424"/>
      <c r="QH45" s="441">
        <f>COUNTIF(QH19:QH34,"S")</f>
        <v>0</v>
      </c>
      <c r="QI45" s="424"/>
      <c r="QJ45" s="441">
        <f>COUNTIF(QJ19:QJ34,"S")</f>
        <v>0</v>
      </c>
      <c r="QK45" s="424"/>
      <c r="QL45" s="441">
        <f>COUNTIF(QL19:QL34,"S")</f>
        <v>0</v>
      </c>
      <c r="QM45" s="424"/>
      <c r="QN45" s="91">
        <f t="shared" ref="QN45:QN54" si="99">SUM(QB45:QM45)</f>
        <v>0</v>
      </c>
      <c r="QO45" s="126" t="s">
        <v>90</v>
      </c>
      <c r="QP45" s="127"/>
      <c r="QQ45" s="111"/>
      <c r="QR45" s="441">
        <f>COUNTIF(QR19:QR33,"S")</f>
        <v>0</v>
      </c>
      <c r="QS45" s="93"/>
      <c r="QT45" s="441">
        <f>COUNTIF(QT19:QT33,"S")</f>
        <v>0</v>
      </c>
      <c r="QU45" s="93"/>
      <c r="QV45" s="441">
        <f>COUNTIF(QV19:QV33,"S")</f>
        <v>0</v>
      </c>
      <c r="QW45" s="93"/>
      <c r="QX45" s="441">
        <f>COUNTIF(QX19:QX33,"S")</f>
        <v>0</v>
      </c>
      <c r="QY45" s="93"/>
      <c r="QZ45" s="441">
        <f>COUNTIF(QZ19:QZ33,"S")</f>
        <v>0</v>
      </c>
      <c r="RA45" s="93"/>
      <c r="RB45" s="441">
        <f>COUNTIF(RB19:RB33,"S")</f>
        <v>0</v>
      </c>
      <c r="RC45" s="93"/>
      <c r="RD45" s="441">
        <f>COUNTIF(RD19:RD33,"S")</f>
        <v>0</v>
      </c>
      <c r="RE45" s="93"/>
      <c r="RF45" s="441">
        <f>COUNTIF(RF19:RF33,"S")</f>
        <v>0</v>
      </c>
      <c r="RG45" s="93"/>
      <c r="RH45" s="441">
        <f>COUNTIF(RH19:RH33,"S")</f>
        <v>0</v>
      </c>
      <c r="RI45" s="93"/>
      <c r="RJ45" s="441">
        <f>COUNTIF(RJ19:RJ33,"S")</f>
        <v>0</v>
      </c>
      <c r="RK45" s="93"/>
      <c r="RL45" s="441">
        <f>COUNTIF(RL19:RL33,"S")</f>
        <v>0</v>
      </c>
      <c r="RM45" s="93"/>
      <c r="RN45" s="441">
        <f>COUNTIF(RN19:RN33,"S")</f>
        <v>0</v>
      </c>
      <c r="RO45" s="93"/>
      <c r="RP45" s="91">
        <f t="shared" ref="RP45:RP54" si="100">SUM(QR45:RO45)</f>
        <v>0</v>
      </c>
      <c r="RQ45" s="126" t="s">
        <v>90</v>
      </c>
      <c r="RR45" s="127"/>
      <c r="RS45" s="97"/>
      <c r="RT45" s="864" t="s">
        <v>90</v>
      </c>
      <c r="RU45" s="864"/>
      <c r="RV45" s="610">
        <f t="shared" ref="RV45:RV54" si="101">NS45+MM45+LG45+JE45</f>
        <v>58</v>
      </c>
      <c r="RW45" s="127"/>
      <c r="RX45" s="864" t="s">
        <v>90</v>
      </c>
      <c r="RY45" s="864"/>
      <c r="RZ45" s="610">
        <f t="shared" ref="RZ45:RZ54" si="102">RP45+QN45+PY45+JW45</f>
        <v>0</v>
      </c>
      <c r="SA45" s="127"/>
      <c r="SB45" s="864" t="s">
        <v>90</v>
      </c>
      <c r="SC45" s="864"/>
      <c r="SD45" s="610">
        <f>RV45+RZ45</f>
        <v>58</v>
      </c>
      <c r="SE45" s="129"/>
      <c r="SF45" s="97"/>
      <c r="SG45" s="441">
        <f>COUNTIF(SG19:SG33,"S")</f>
        <v>0</v>
      </c>
      <c r="SH45" s="93"/>
      <c r="SI45" s="441">
        <f>COUNTIF(SI19:SI33,"S")</f>
        <v>0</v>
      </c>
      <c r="SJ45" s="93"/>
      <c r="SK45" s="441">
        <f>COUNTIF(SK19:SK33,"S")</f>
        <v>0</v>
      </c>
      <c r="SL45" s="93"/>
      <c r="SM45" s="441">
        <f>COUNTIF(SM19:SM33,"S")</f>
        <v>0</v>
      </c>
      <c r="SN45" s="93"/>
      <c r="SO45" s="441">
        <f>COUNTIF(SO19:SO33,"S")</f>
        <v>0</v>
      </c>
      <c r="SP45" s="93"/>
      <c r="SQ45" s="441">
        <f>COUNTIF(SQ19:SQ33,"S")</f>
        <v>0</v>
      </c>
      <c r="SR45" s="93"/>
      <c r="SS45" s="441">
        <f>COUNTIF(SS19:SS33,"S")</f>
        <v>0</v>
      </c>
      <c r="ST45" s="93"/>
      <c r="SU45" s="91">
        <f t="shared" ref="SU45:SU54" si="103">SUM(SG45:ST45)</f>
        <v>0</v>
      </c>
      <c r="SV45" s="126" t="s">
        <v>90</v>
      </c>
      <c r="SW45" s="127"/>
      <c r="SX45" s="441">
        <f>COUNTIF(SX19:SX33,"S")</f>
        <v>0</v>
      </c>
      <c r="SY45" s="93"/>
      <c r="SZ45" s="441">
        <f>COUNTIF(SZ19:SZ33,"S")</f>
        <v>0</v>
      </c>
      <c r="TA45" s="93"/>
      <c r="TB45" s="441">
        <f>COUNTIF(TB19:TB33,"S")</f>
        <v>0</v>
      </c>
      <c r="TC45" s="93"/>
      <c r="TD45" s="441">
        <f>COUNTIF(TD19:TD33,"S")</f>
        <v>0</v>
      </c>
      <c r="TE45" s="93"/>
      <c r="TF45" s="441">
        <f>COUNTIF(TF19:TF33,"S")</f>
        <v>0</v>
      </c>
      <c r="TG45" s="93"/>
      <c r="TH45" s="441">
        <f>COUNTIF(TH19:TH33,"S")</f>
        <v>0</v>
      </c>
      <c r="TI45" s="93"/>
      <c r="TJ45" s="441">
        <f>COUNTIF(TJ19:TJ33,"S")</f>
        <v>0</v>
      </c>
      <c r="TK45" s="93"/>
      <c r="TL45" s="91">
        <f t="shared" ref="TL45:TL54" si="104">SUM(SX45:TK45)</f>
        <v>0</v>
      </c>
      <c r="TM45" s="126" t="s">
        <v>90</v>
      </c>
      <c r="TN45" s="127"/>
      <c r="TO45" s="127"/>
      <c r="TP45" s="441">
        <f>COUNTIF(TP19:TP33,"S")</f>
        <v>0</v>
      </c>
      <c r="TQ45" s="93"/>
      <c r="TR45" s="441">
        <f>COUNTIF(TR19:TR33,"S")</f>
        <v>0</v>
      </c>
      <c r="TS45" s="93"/>
      <c r="TT45" s="441">
        <f>COUNTIF(TT19:TT33,"S")</f>
        <v>0</v>
      </c>
      <c r="TU45" s="93"/>
      <c r="TV45" s="441">
        <f>COUNTIF(TV19:TV33,"S")</f>
        <v>0</v>
      </c>
      <c r="TW45" s="93"/>
      <c r="TX45" s="441">
        <f>COUNTIF(TX19:TX33,"S")</f>
        <v>0</v>
      </c>
      <c r="TY45" s="93"/>
      <c r="TZ45" s="441">
        <f>COUNTIF(TZ19:TZ33,"S")</f>
        <v>0</v>
      </c>
      <c r="UA45" s="93"/>
      <c r="UB45" s="441">
        <f>COUNTIF(UB19:UB33,"S")</f>
        <v>0</v>
      </c>
      <c r="UC45" s="93"/>
      <c r="UD45" s="91">
        <f t="shared" ref="UD45:UD54" si="105">SUM(TP45:UC45)</f>
        <v>0</v>
      </c>
      <c r="UE45" s="126" t="s">
        <v>90</v>
      </c>
      <c r="UF45" s="127"/>
      <c r="UG45" s="127"/>
      <c r="UH45" s="864" t="s">
        <v>90</v>
      </c>
      <c r="UI45" s="864"/>
      <c r="UJ45" s="610">
        <f>UD45</f>
        <v>0</v>
      </c>
      <c r="UK45" s="127"/>
      <c r="UL45" s="864" t="s">
        <v>90</v>
      </c>
      <c r="UM45" s="864"/>
      <c r="UN45" s="610">
        <f>TL45+SU45</f>
        <v>0</v>
      </c>
      <c r="UO45" s="127"/>
      <c r="UP45" s="864" t="s">
        <v>90</v>
      </c>
      <c r="UQ45" s="864"/>
      <c r="UR45" s="610">
        <f t="shared" ref="UR45:UR53" si="106">UJ45+UN45</f>
        <v>0</v>
      </c>
      <c r="US45" s="129"/>
      <c r="UT45" s="127"/>
      <c r="UU45" s="864" t="s">
        <v>90</v>
      </c>
      <c r="UV45" s="864"/>
      <c r="UW45" s="610">
        <f t="shared" ref="UW45:UW54" si="107">UD45+RV45+HW45+FD45+CA45</f>
        <v>58</v>
      </c>
      <c r="UX45" s="129"/>
      <c r="UY45" s="864" t="s">
        <v>90</v>
      </c>
      <c r="UZ45" s="864"/>
      <c r="VA45" s="610">
        <f t="shared" ref="VA45:VA54" si="108">RZ45+SU45+TL45+GH45</f>
        <v>0</v>
      </c>
      <c r="VB45" s="111"/>
      <c r="VC45" s="864" t="s">
        <v>90</v>
      </c>
      <c r="VD45" s="864"/>
      <c r="VE45" s="610">
        <f>UW45+VA45</f>
        <v>58</v>
      </c>
      <c r="VF45" s="164"/>
      <c r="VG45" s="135"/>
      <c r="VH45" s="135"/>
      <c r="VI45" s="135"/>
      <c r="VJ45" s="135"/>
      <c r="VK45" s="135"/>
      <c r="VL45" s="135"/>
      <c r="VM45" s="135"/>
      <c r="VN45" s="135"/>
      <c r="VO45" s="135"/>
      <c r="VP45" s="135"/>
      <c r="VQ45" s="135"/>
      <c r="VR45" s="135"/>
      <c r="VS45" s="135"/>
      <c r="VT45" s="135"/>
      <c r="VU45" s="135"/>
      <c r="VV45" s="135"/>
      <c r="VW45" s="135"/>
      <c r="VX45" s="135"/>
      <c r="VY45" s="135"/>
      <c r="VZ45" s="135"/>
      <c r="WA45" s="135"/>
      <c r="WB45" s="135"/>
      <c r="WC45" s="135"/>
      <c r="WD45" s="135"/>
      <c r="WE45" s="135"/>
      <c r="WF45" s="135"/>
      <c r="WG45" s="135"/>
      <c r="WH45" s="135"/>
      <c r="WI45" s="135"/>
      <c r="WJ45" s="135"/>
      <c r="WK45" s="135"/>
      <c r="WL45" s="135"/>
      <c r="WM45" s="135"/>
      <c r="WN45" s="135"/>
      <c r="WO45" s="135"/>
      <c r="WP45" s="135"/>
      <c r="WQ45" s="135"/>
      <c r="WR45" s="135"/>
      <c r="WS45" s="135"/>
      <c r="WT45" s="135"/>
      <c r="WU45" s="135"/>
      <c r="WV45" s="135"/>
      <c r="WW45" s="135"/>
      <c r="WX45" s="135"/>
      <c r="WY45" s="135"/>
      <c r="WZ45" s="135"/>
      <c r="XA45" s="135"/>
      <c r="XB45" s="135"/>
      <c r="XC45" s="135"/>
      <c r="XD45" s="135"/>
      <c r="XE45" s="135"/>
      <c r="XF45" s="135"/>
      <c r="XG45" s="135"/>
      <c r="XH45" s="135"/>
      <c r="XI45" s="135"/>
      <c r="XJ45" s="135"/>
      <c r="XK45" s="135"/>
      <c r="XL45" s="135"/>
      <c r="XM45" s="135"/>
      <c r="XN45" s="135"/>
      <c r="XO45" s="135"/>
      <c r="XP45" s="135"/>
      <c r="XQ45" s="135"/>
      <c r="XR45" s="135"/>
      <c r="XS45" s="135"/>
      <c r="XT45" s="135"/>
      <c r="XU45" s="135"/>
      <c r="XV45" s="135"/>
      <c r="XW45" s="135"/>
      <c r="XX45" s="135"/>
      <c r="XY45" s="135"/>
      <c r="XZ45" s="135"/>
      <c r="YA45" s="135"/>
      <c r="YB45" s="135"/>
      <c r="YC45" s="135"/>
      <c r="YD45" s="135"/>
      <c r="YE45" s="135"/>
      <c r="YF45" s="135"/>
      <c r="YG45" s="135"/>
      <c r="YH45" s="135"/>
      <c r="YI45" s="135"/>
      <c r="YJ45" s="135"/>
      <c r="YK45" s="135"/>
      <c r="YL45" s="135"/>
      <c r="YM45" s="135"/>
      <c r="YN45" s="135"/>
      <c r="YO45" s="135"/>
      <c r="YP45" s="135"/>
      <c r="YQ45" s="135"/>
      <c r="YR45" s="135"/>
      <c r="YS45" s="135"/>
      <c r="YT45" s="135"/>
      <c r="YU45" s="135"/>
      <c r="YV45" s="135"/>
      <c r="YW45" s="135"/>
      <c r="YX45" s="135"/>
      <c r="YY45" s="135"/>
      <c r="YZ45" s="135"/>
      <c r="ZA45" s="135"/>
      <c r="ZB45" s="135"/>
      <c r="ZC45" s="135"/>
      <c r="ZD45" s="135"/>
      <c r="ZE45" s="135"/>
      <c r="ZF45" s="135"/>
      <c r="ZG45" s="135"/>
      <c r="ZH45" s="135"/>
      <c r="ZI45" s="135"/>
      <c r="ZJ45" s="135"/>
      <c r="ZK45" s="135"/>
      <c r="ZL45" s="135"/>
      <c r="ZM45" s="135"/>
      <c r="ZN45" s="135"/>
      <c r="ZO45" s="135"/>
      <c r="ZP45" s="135"/>
      <c r="ZQ45" s="135"/>
      <c r="ZR45" s="135"/>
      <c r="ZS45" s="135"/>
      <c r="ZT45" s="135"/>
      <c r="ZU45" s="135"/>
      <c r="ZV45" s="135"/>
      <c r="ZW45" s="135"/>
      <c r="ZX45" s="135"/>
      <c r="ZY45" s="135"/>
      <c r="ZZ45" s="135"/>
      <c r="AAA45" s="135"/>
      <c r="AAB45" s="135"/>
      <c r="AAC45" s="135"/>
      <c r="AAD45" s="135"/>
      <c r="AAE45" s="135"/>
      <c r="AAF45" s="135"/>
      <c r="AAG45" s="135"/>
      <c r="AAH45" s="135"/>
      <c r="AAI45" s="135"/>
      <c r="AAJ45" s="135"/>
      <c r="AAK45" s="135"/>
      <c r="AAL45" s="135"/>
      <c r="AAM45" s="135"/>
      <c r="AAN45" s="135"/>
      <c r="AAO45" s="135"/>
      <c r="AAP45" s="135"/>
      <c r="AAQ45" s="135"/>
      <c r="AAR45" s="135"/>
      <c r="AAS45" s="135"/>
      <c r="AAT45" s="135"/>
      <c r="AAU45" s="135"/>
      <c r="AAV45" s="135"/>
      <c r="AAW45" s="135"/>
      <c r="AAX45" s="135"/>
      <c r="AAY45" s="135"/>
      <c r="AAZ45" s="135"/>
      <c r="ABA45" s="135"/>
      <c r="ABB45" s="135"/>
      <c r="ABC45" s="135"/>
      <c r="ABD45" s="135"/>
      <c r="ABE45" s="135"/>
      <c r="ABF45" s="135"/>
      <c r="ABG45" s="135"/>
      <c r="ABH45" s="135"/>
      <c r="ABI45" s="135"/>
      <c r="ABJ45" s="135"/>
      <c r="ABK45" s="135"/>
      <c r="ABL45" s="135"/>
      <c r="ABM45" s="135"/>
      <c r="ABN45" s="135"/>
      <c r="ABO45" s="135"/>
      <c r="ABP45" s="135"/>
      <c r="ABQ45" s="135"/>
      <c r="ABR45" s="135"/>
      <c r="ABS45" s="135"/>
      <c r="ABT45" s="135"/>
      <c r="ABU45" s="135"/>
      <c r="ABV45" s="135"/>
      <c r="ABW45" s="135"/>
      <c r="ABX45" s="135"/>
      <c r="ABY45" s="135"/>
      <c r="ABZ45" s="135"/>
      <c r="ACA45" s="135"/>
      <c r="ACB45" s="135"/>
      <c r="ACC45" s="135"/>
      <c r="ACD45" s="135"/>
      <c r="ACE45" s="135"/>
      <c r="ACF45" s="135"/>
      <c r="ACG45" s="135"/>
      <c r="ACH45" s="135"/>
      <c r="ACI45" s="135"/>
      <c r="ACJ45" s="135"/>
      <c r="ACK45" s="135"/>
      <c r="ACL45" s="135"/>
      <c r="ACM45" s="135"/>
      <c r="ACN45" s="135"/>
      <c r="ACO45" s="135"/>
      <c r="ACP45" s="135"/>
      <c r="ACQ45" s="135"/>
      <c r="ACR45" s="135"/>
      <c r="ACS45" s="135"/>
      <c r="ACT45" s="135"/>
      <c r="ACU45" s="135"/>
      <c r="ACV45" s="135"/>
      <c r="ACW45" s="135"/>
      <c r="ACX45" s="135"/>
      <c r="ACY45" s="135"/>
      <c r="ACZ45" s="135"/>
      <c r="ADA45" s="135"/>
      <c r="ADB45" s="135"/>
      <c r="ADC45" s="135"/>
      <c r="ADD45" s="135"/>
      <c r="ADE45" s="135"/>
      <c r="ADF45" s="135"/>
      <c r="ADG45" s="135"/>
      <c r="ADH45" s="135"/>
      <c r="ADI45" s="135"/>
      <c r="ADJ45" s="135"/>
      <c r="ADK45" s="135"/>
      <c r="ADL45" s="135"/>
      <c r="ADM45" s="135"/>
      <c r="ADN45" s="135"/>
      <c r="ADO45" s="135"/>
      <c r="ADP45" s="135"/>
      <c r="ADQ45" s="135"/>
      <c r="ADR45" s="135"/>
      <c r="ADS45" s="135"/>
      <c r="ADT45" s="135"/>
      <c r="ADU45" s="135"/>
      <c r="ADV45" s="135"/>
      <c r="ADW45" s="135"/>
      <c r="ADX45" s="135"/>
      <c r="ADY45" s="135"/>
      <c r="ADZ45" s="135"/>
      <c r="AEA45" s="135"/>
      <c r="AEB45" s="135"/>
      <c r="AEC45" s="135"/>
      <c r="AED45" s="135"/>
      <c r="AEE45" s="135"/>
      <c r="AEF45" s="135"/>
      <c r="AEG45" s="135"/>
      <c r="AEH45" s="135"/>
      <c r="AEI45" s="135"/>
      <c r="AEJ45" s="135"/>
      <c r="AEK45" s="135"/>
      <c r="AEL45" s="135"/>
      <c r="AEM45" s="135"/>
      <c r="AEN45" s="135"/>
      <c r="AEO45" s="135"/>
      <c r="AEP45" s="135"/>
      <c r="AEQ45" s="135"/>
      <c r="AER45" s="135"/>
      <c r="AES45" s="135"/>
      <c r="AET45" s="135"/>
      <c r="AEU45" s="135"/>
      <c r="AEV45" s="135"/>
      <c r="AEW45" s="135"/>
      <c r="AEX45" s="135"/>
      <c r="AEY45" s="135"/>
      <c r="AEZ45" s="135"/>
      <c r="AFA45" s="135"/>
      <c r="AFB45" s="135"/>
      <c r="AFC45" s="135"/>
      <c r="AFD45" s="135"/>
      <c r="AFE45" s="135"/>
      <c r="AFF45" s="135"/>
      <c r="AFG45" s="135"/>
      <c r="AFH45" s="135"/>
      <c r="AFI45" s="135"/>
      <c r="AFJ45" s="135"/>
      <c r="AFK45" s="135"/>
      <c r="AFL45" s="135"/>
      <c r="AFM45" s="135"/>
      <c r="AFN45" s="135"/>
      <c r="AFO45" s="135"/>
      <c r="AFP45" s="135"/>
      <c r="AFQ45" s="135"/>
      <c r="AFR45" s="135"/>
      <c r="AFS45" s="135"/>
      <c r="AFT45" s="135"/>
      <c r="AFU45" s="135"/>
      <c r="AFV45" s="135"/>
      <c r="AFW45" s="135"/>
      <c r="AFX45" s="135"/>
      <c r="AFY45" s="135"/>
      <c r="AFZ45" s="135"/>
      <c r="AGA45" s="135"/>
      <c r="AGB45" s="135"/>
      <c r="AGC45" s="135"/>
      <c r="AGD45" s="135"/>
      <c r="AGE45" s="135"/>
      <c r="AGF45" s="135"/>
      <c r="AGG45" s="135"/>
      <c r="AGH45" s="135"/>
      <c r="AGI45" s="135"/>
      <c r="AGJ45" s="135"/>
      <c r="AGK45" s="135"/>
      <c r="AGL45" s="135"/>
      <c r="AGM45" s="135"/>
      <c r="AGN45" s="135"/>
      <c r="AGO45" s="135"/>
      <c r="AGP45" s="135"/>
      <c r="AGQ45" s="135"/>
      <c r="AGR45" s="135"/>
      <c r="AGS45" s="135"/>
      <c r="AGT45" s="135"/>
      <c r="AGU45" s="135"/>
      <c r="AGV45" s="135"/>
      <c r="AGW45" s="135"/>
      <c r="AGX45" s="135"/>
      <c r="AGY45" s="135"/>
      <c r="AGZ45" s="135"/>
      <c r="AHA45" s="135"/>
      <c r="AHB45" s="135"/>
      <c r="AHC45" s="135"/>
      <c r="AHD45" s="135"/>
      <c r="AHE45" s="135"/>
      <c r="AHF45" s="135"/>
      <c r="AHG45" s="135"/>
      <c r="AHH45" s="135"/>
      <c r="AHI45" s="135"/>
      <c r="AHJ45" s="135"/>
      <c r="AHK45" s="135"/>
      <c r="AHL45" s="135"/>
      <c r="AHM45" s="135"/>
      <c r="AHN45" s="135"/>
      <c r="AHO45" s="135"/>
      <c r="AHP45" s="135"/>
      <c r="AHQ45" s="135"/>
      <c r="AHR45" s="135"/>
      <c r="AHS45" s="135"/>
      <c r="AHT45" s="135"/>
      <c r="AHU45" s="135"/>
      <c r="AHV45" s="135"/>
      <c r="AHW45" s="135"/>
      <c r="AHX45" s="135"/>
      <c r="AHY45" s="135"/>
      <c r="AHZ45" s="135"/>
      <c r="AIA45" s="135"/>
      <c r="AIB45" s="135"/>
      <c r="AIC45" s="135"/>
      <c r="AID45" s="135"/>
      <c r="AIE45" s="135"/>
      <c r="AIF45" s="135"/>
      <c r="AIG45" s="135"/>
      <c r="AIH45" s="135"/>
      <c r="AII45" s="135"/>
      <c r="AIJ45" s="135"/>
      <c r="AIK45" s="135"/>
      <c r="AIL45" s="135"/>
      <c r="AIM45" s="135"/>
      <c r="AIN45" s="135"/>
      <c r="AIO45" s="135"/>
      <c r="AIP45" s="135"/>
      <c r="AIQ45" s="135"/>
      <c r="AIR45" s="135"/>
      <c r="AIS45" s="135"/>
      <c r="AIT45" s="135"/>
      <c r="AIU45" s="135"/>
      <c r="AIV45" s="135"/>
      <c r="AIW45" s="135"/>
      <c r="AIX45" s="135"/>
      <c r="AIY45" s="135"/>
      <c r="AIZ45" s="135"/>
      <c r="AJA45" s="135"/>
      <c r="AJB45" s="135"/>
      <c r="AJC45" s="135"/>
      <c r="AJD45" s="135"/>
      <c r="AJE45" s="135"/>
      <c r="AJF45" s="135"/>
      <c r="AJG45" s="135"/>
      <c r="AJH45" s="135"/>
      <c r="AJI45" s="135"/>
      <c r="AJJ45" s="135"/>
      <c r="AJK45" s="135"/>
      <c r="AJL45" s="135"/>
      <c r="AJM45" s="135"/>
      <c r="AJN45" s="135"/>
      <c r="AJO45" s="135"/>
      <c r="AJP45" s="135"/>
      <c r="AJQ45" s="135"/>
      <c r="AJR45" s="135"/>
      <c r="AJS45" s="135"/>
      <c r="AJT45" s="135"/>
      <c r="AJU45" s="135"/>
      <c r="AJV45" s="135"/>
      <c r="AJW45" s="135"/>
      <c r="AJX45" s="135"/>
      <c r="AJY45" s="135"/>
      <c r="AJZ45" s="135"/>
      <c r="AKA45" s="135"/>
      <c r="AKB45" s="135"/>
      <c r="AKC45" s="135"/>
      <c r="AKD45" s="135"/>
      <c r="AKE45" s="135"/>
      <c r="AKF45" s="135"/>
      <c r="AKG45" s="135"/>
      <c r="AKH45" s="135"/>
      <c r="AKI45" s="135"/>
      <c r="AKJ45" s="135"/>
      <c r="AKK45" s="135"/>
      <c r="AKL45" s="135"/>
      <c r="AKM45" s="135"/>
      <c r="AKN45" s="135"/>
      <c r="AKO45" s="135"/>
      <c r="AKP45" s="135"/>
      <c r="AKQ45" s="135"/>
      <c r="AKR45" s="135"/>
      <c r="AKS45" s="135"/>
      <c r="AKT45" s="135"/>
      <c r="AKU45" s="135"/>
      <c r="AKV45" s="135"/>
      <c r="AKW45" s="135"/>
      <c r="AKX45" s="135"/>
      <c r="AKY45" s="135"/>
      <c r="AKZ45" s="135"/>
      <c r="ALA45" s="135"/>
      <c r="ALB45" s="135"/>
      <c r="ALC45" s="135"/>
      <c r="ALD45" s="135"/>
      <c r="ALE45" s="135"/>
      <c r="ALF45" s="135"/>
      <c r="ALG45" s="135"/>
      <c r="ALH45" s="135"/>
      <c r="ALI45" s="135"/>
      <c r="ALJ45" s="135"/>
      <c r="ALK45" s="135"/>
      <c r="ALL45" s="135"/>
      <c r="ALM45" s="135"/>
      <c r="ALN45" s="135"/>
      <c r="ALO45" s="135"/>
      <c r="ALP45" s="135"/>
      <c r="ALQ45" s="135"/>
      <c r="ALR45" s="135"/>
      <c r="ALS45" s="135"/>
      <c r="ALT45" s="135"/>
      <c r="ALU45" s="135"/>
      <c r="ALV45" s="135"/>
      <c r="ALW45" s="135"/>
      <c r="ALX45" s="135"/>
      <c r="ALY45" s="135"/>
      <c r="ALZ45" s="135"/>
      <c r="AMA45" s="135"/>
      <c r="AMB45" s="135"/>
      <c r="AMC45" s="135"/>
      <c r="AMD45" s="135"/>
      <c r="AME45" s="135"/>
      <c r="AMF45" s="135"/>
      <c r="AMG45" s="135"/>
      <c r="AMH45" s="135"/>
      <c r="AMI45" s="135"/>
      <c r="AMJ45" s="135"/>
      <c r="AMK45" s="135"/>
      <c r="AML45" s="135"/>
      <c r="AMM45" s="135"/>
      <c r="AMN45" s="135"/>
      <c r="AMO45" s="135"/>
      <c r="AMP45" s="135"/>
      <c r="AMQ45" s="135"/>
      <c r="AMR45" s="135"/>
      <c r="AMS45" s="135"/>
      <c r="AMT45" s="135"/>
      <c r="AMU45" s="135"/>
      <c r="AMV45" s="135"/>
      <c r="AMW45" s="135"/>
      <c r="AMX45" s="135"/>
      <c r="AMY45" s="135"/>
      <c r="AMZ45" s="135"/>
      <c r="ANA45" s="135"/>
      <c r="ANB45" s="135"/>
      <c r="ANC45" s="135"/>
      <c r="AND45" s="135"/>
      <c r="ANE45" s="135"/>
      <c r="ANF45" s="135"/>
      <c r="ANG45" s="135"/>
      <c r="ANH45" s="135"/>
      <c r="ANI45" s="135"/>
      <c r="ANJ45" s="135"/>
      <c r="ANK45" s="135"/>
      <c r="ANL45" s="135"/>
      <c r="ANM45" s="135"/>
      <c r="ANN45" s="135"/>
      <c r="ANO45" s="135"/>
      <c r="ANP45" s="135"/>
      <c r="ANQ45" s="135"/>
      <c r="ANR45" s="135"/>
      <c r="ANS45" s="135"/>
      <c r="ANT45" s="135"/>
      <c r="ANU45" s="135"/>
      <c r="ANV45" s="135"/>
      <c r="ANW45" s="135"/>
      <c r="ANX45" s="135"/>
      <c r="ANY45" s="135"/>
      <c r="ANZ45" s="135"/>
      <c r="AOA45" s="135"/>
      <c r="AOB45" s="135"/>
      <c r="AOC45" s="135"/>
      <c r="AOD45" s="135"/>
      <c r="AOE45" s="135"/>
      <c r="AOF45" s="135"/>
      <c r="AOG45" s="135"/>
      <c r="AOH45" s="135"/>
      <c r="AOI45" s="135"/>
      <c r="AOJ45" s="135"/>
      <c r="AOK45" s="135"/>
      <c r="AOL45" s="135"/>
      <c r="AOM45" s="135"/>
      <c r="AON45" s="135"/>
      <c r="AOO45" s="135"/>
      <c r="AOP45" s="135"/>
      <c r="AOQ45" s="135"/>
      <c r="AOR45" s="135"/>
      <c r="AOS45" s="135"/>
      <c r="AOT45" s="135"/>
      <c r="AOU45" s="135"/>
      <c r="AOV45" s="135"/>
      <c r="AOW45" s="135"/>
      <c r="AOX45" s="135"/>
      <c r="AOY45" s="135"/>
      <c r="AOZ45" s="135"/>
      <c r="APA45" s="135"/>
      <c r="APB45" s="135"/>
      <c r="APC45" s="135"/>
      <c r="APD45" s="135"/>
      <c r="APE45" s="135"/>
      <c r="APF45" s="135"/>
      <c r="APG45" s="135"/>
      <c r="APH45" s="135"/>
      <c r="API45" s="135"/>
      <c r="APJ45" s="135"/>
      <c r="APK45" s="135"/>
      <c r="APL45" s="135"/>
      <c r="APM45" s="135"/>
      <c r="APN45" s="135"/>
      <c r="APO45" s="135"/>
      <c r="APP45" s="135"/>
      <c r="APQ45" s="135"/>
      <c r="APR45" s="135"/>
      <c r="APS45" s="135"/>
      <c r="APT45" s="135"/>
      <c r="APU45" s="135"/>
      <c r="APV45" s="135"/>
      <c r="APW45" s="135"/>
      <c r="APX45" s="135"/>
      <c r="APY45" s="135"/>
      <c r="APZ45" s="135"/>
      <c r="AQA45" s="135"/>
      <c r="AQB45" s="135"/>
      <c r="AQC45" s="135"/>
      <c r="AQD45" s="135"/>
      <c r="AQE45" s="135"/>
      <c r="AQF45" s="135"/>
      <c r="AQG45" s="135"/>
      <c r="AQH45" s="135"/>
      <c r="AQI45" s="135"/>
      <c r="AQJ45" s="135"/>
      <c r="AQK45" s="135"/>
      <c r="AQL45" s="135"/>
      <c r="AQM45" s="135"/>
      <c r="AQN45" s="135"/>
      <c r="AQO45" s="135"/>
      <c r="AQP45" s="135"/>
      <c r="AQQ45" s="135"/>
      <c r="AQR45" s="135"/>
      <c r="AQS45" s="135"/>
      <c r="AQT45" s="135"/>
      <c r="AQU45" s="135"/>
      <c r="AQV45" s="135"/>
      <c r="AQW45" s="135"/>
      <c r="AQX45" s="135"/>
      <c r="AQY45" s="135"/>
      <c r="AQZ45" s="135"/>
      <c r="ARA45" s="135"/>
      <c r="ARB45" s="135"/>
      <c r="ARC45" s="135"/>
      <c r="ARD45" s="135"/>
      <c r="ARE45" s="135"/>
      <c r="ARF45" s="135"/>
      <c r="ARG45" s="135"/>
      <c r="ARH45" s="135"/>
      <c r="ARI45" s="135"/>
      <c r="ARJ45" s="135"/>
      <c r="ARK45" s="135"/>
      <c r="ARL45" s="135"/>
      <c r="ARM45" s="135"/>
      <c r="ARN45" s="135"/>
      <c r="ARO45" s="135"/>
      <c r="ARP45" s="135"/>
      <c r="ARQ45" s="135"/>
      <c r="ARR45" s="135"/>
      <c r="ARS45" s="135"/>
      <c r="ART45" s="135"/>
      <c r="ARU45" s="135"/>
      <c r="ARV45" s="135"/>
      <c r="ARW45" s="135"/>
      <c r="ARX45" s="135"/>
      <c r="ARY45" s="135"/>
      <c r="ARZ45" s="135"/>
      <c r="ASA45" s="135"/>
      <c r="ASB45" s="135"/>
      <c r="ASC45" s="135"/>
      <c r="ASD45" s="135"/>
      <c r="ASE45" s="135"/>
      <c r="ASF45" s="135"/>
      <c r="ASG45" s="135"/>
      <c r="ASH45" s="135"/>
      <c r="ASI45" s="135"/>
      <c r="ASJ45" s="135"/>
      <c r="ASK45" s="135"/>
      <c r="ASL45" s="135"/>
      <c r="ASM45" s="135"/>
      <c r="ASN45" s="135"/>
      <c r="ASO45" s="135"/>
      <c r="ASP45" s="135"/>
      <c r="ASQ45" s="135"/>
      <c r="ASR45" s="135"/>
      <c r="ASS45" s="135"/>
      <c r="AST45" s="135"/>
      <c r="ASU45" s="135"/>
      <c r="ASV45" s="135"/>
      <c r="ASW45" s="135"/>
      <c r="ASX45" s="135"/>
      <c r="ASY45" s="135"/>
      <c r="ASZ45" s="135"/>
      <c r="ATA45" s="135"/>
      <c r="ATB45" s="135"/>
      <c r="ATC45" s="135"/>
      <c r="ATD45" s="135"/>
      <c r="ATE45" s="135"/>
      <c r="ATF45" s="135"/>
      <c r="ATG45" s="135"/>
      <c r="ATH45" s="135"/>
      <c r="ATI45" s="135"/>
      <c r="ATJ45" s="135"/>
      <c r="ATK45" s="135"/>
      <c r="ATL45" s="135"/>
      <c r="ATM45" s="135"/>
      <c r="ATN45" s="135"/>
      <c r="ATO45" s="135"/>
      <c r="ATP45" s="135"/>
      <c r="ATQ45" s="135"/>
      <c r="ATR45" s="135"/>
      <c r="ATS45" s="135"/>
      <c r="ATT45" s="135"/>
      <c r="ATU45" s="135"/>
      <c r="ATV45" s="135"/>
      <c r="ATW45" s="135"/>
      <c r="ATX45" s="135"/>
      <c r="ATY45" s="135"/>
      <c r="ATZ45" s="135"/>
      <c r="AUA45" s="135"/>
      <c r="AUB45" s="135"/>
      <c r="AUC45" s="135"/>
      <c r="AUD45" s="135"/>
      <c r="AUE45" s="135"/>
      <c r="AUF45" s="135"/>
      <c r="AUG45" s="135"/>
      <c r="AUH45" s="135"/>
      <c r="AUI45" s="135"/>
      <c r="AUJ45" s="135"/>
      <c r="AUK45" s="135"/>
      <c r="AUL45" s="135"/>
      <c r="AUM45" s="135"/>
      <c r="AUN45" s="135"/>
      <c r="AUO45" s="135"/>
      <c r="AUP45" s="135"/>
      <c r="AUQ45" s="135"/>
      <c r="AUR45" s="135"/>
      <c r="AUS45" s="135"/>
      <c r="AUT45" s="135"/>
      <c r="AUU45" s="135"/>
      <c r="AUV45" s="135"/>
      <c r="AUW45" s="135"/>
      <c r="AUX45" s="135"/>
      <c r="AUY45" s="135"/>
      <c r="AUZ45" s="135"/>
      <c r="AVA45" s="135"/>
      <c r="AVB45" s="135"/>
      <c r="AVC45" s="135"/>
      <c r="AVD45" s="135"/>
      <c r="AVE45" s="135"/>
      <c r="AVF45" s="135"/>
      <c r="AVG45" s="135"/>
      <c r="AVH45" s="135"/>
      <c r="AVI45" s="135"/>
      <c r="AVJ45" s="135"/>
      <c r="AVK45" s="135"/>
      <c r="AVL45" s="135"/>
      <c r="AVM45" s="135"/>
      <c r="AVN45" s="135"/>
      <c r="AVO45" s="135"/>
      <c r="AVP45" s="135"/>
      <c r="AVQ45" s="135"/>
      <c r="AVR45" s="135"/>
      <c r="AVS45" s="135"/>
      <c r="AVT45" s="135"/>
      <c r="AVU45" s="135"/>
      <c r="AVV45" s="135"/>
      <c r="AVW45" s="135"/>
      <c r="AVX45" s="135"/>
      <c r="AVY45" s="135"/>
      <c r="AVZ45" s="135"/>
      <c r="AWA45" s="135"/>
      <c r="AWB45" s="135"/>
      <c r="AWC45" s="135"/>
      <c r="AWD45" s="135"/>
      <c r="AWE45" s="135"/>
      <c r="AWF45" s="135"/>
      <c r="AWG45" s="135"/>
      <c r="AWH45" s="135"/>
      <c r="AWI45" s="135"/>
      <c r="AWJ45" s="135"/>
      <c r="AWK45" s="135"/>
      <c r="AWL45" s="135"/>
      <c r="AWM45" s="135"/>
      <c r="AWN45" s="135"/>
      <c r="AWO45" s="135"/>
      <c r="AWP45" s="135"/>
      <c r="AWQ45" s="135"/>
      <c r="AWR45" s="135"/>
      <c r="AWS45" s="135"/>
      <c r="AWT45" s="135"/>
      <c r="AWU45" s="135"/>
      <c r="AWV45" s="135"/>
      <c r="AWW45" s="135"/>
      <c r="AWX45" s="135"/>
      <c r="AWY45" s="135"/>
      <c r="AWZ45" s="135"/>
      <c r="AXA45" s="135"/>
      <c r="AXB45" s="135"/>
      <c r="AXC45" s="135"/>
      <c r="AXD45" s="135"/>
      <c r="AXE45" s="135"/>
      <c r="AXF45" s="135"/>
      <c r="AXG45" s="135"/>
      <c r="AXH45" s="135"/>
      <c r="AXI45" s="135"/>
      <c r="AXJ45" s="135"/>
      <c r="AXK45" s="135"/>
      <c r="AXL45" s="135"/>
      <c r="AXM45" s="135"/>
      <c r="AXN45" s="135"/>
      <c r="AXO45" s="135"/>
      <c r="AXP45" s="135"/>
      <c r="AXQ45" s="135"/>
      <c r="AXR45" s="135"/>
      <c r="AXS45" s="135"/>
      <c r="AXT45" s="135"/>
      <c r="AXU45" s="135"/>
      <c r="AXV45" s="135"/>
      <c r="AXW45" s="135"/>
      <c r="AXX45" s="135"/>
      <c r="AXY45" s="135"/>
      <c r="AXZ45" s="135"/>
      <c r="AYA45" s="135"/>
      <c r="AYB45" s="135"/>
      <c r="AYC45" s="135"/>
      <c r="AYD45" s="135"/>
      <c r="AYE45" s="135"/>
      <c r="AYF45" s="135"/>
      <c r="AYG45" s="135"/>
      <c r="AYH45" s="135"/>
      <c r="AYI45" s="135"/>
      <c r="AYJ45" s="135"/>
      <c r="AYK45" s="135"/>
      <c r="AYL45" s="135"/>
      <c r="AYM45" s="135"/>
      <c r="AYN45" s="135"/>
      <c r="AYO45" s="135"/>
      <c r="AYP45" s="135"/>
      <c r="AYQ45" s="135"/>
      <c r="AYR45" s="135"/>
      <c r="AYS45" s="135"/>
      <c r="AYT45" s="135"/>
      <c r="AYU45" s="135"/>
      <c r="AYV45" s="135"/>
      <c r="AYW45" s="135"/>
      <c r="AYX45" s="135"/>
      <c r="AYY45" s="135"/>
      <c r="AYZ45" s="135"/>
      <c r="AZA45" s="135"/>
      <c r="AZB45" s="135"/>
      <c r="AZC45" s="135"/>
      <c r="AZD45" s="135"/>
      <c r="AZE45" s="135"/>
      <c r="AZF45" s="135"/>
      <c r="AZG45" s="135"/>
      <c r="AZH45" s="135"/>
      <c r="AZI45" s="135"/>
      <c r="AZJ45" s="135"/>
      <c r="AZK45" s="135"/>
      <c r="AZL45" s="135"/>
      <c r="AZM45" s="135"/>
      <c r="AZN45" s="135"/>
      <c r="AZO45" s="135"/>
      <c r="AZP45" s="135"/>
      <c r="AZQ45" s="135"/>
      <c r="AZR45" s="135"/>
      <c r="AZS45" s="135"/>
      <c r="AZT45" s="135"/>
      <c r="AZU45" s="135"/>
      <c r="AZV45" s="135"/>
      <c r="AZW45" s="135"/>
      <c r="AZX45" s="135"/>
      <c r="AZY45" s="135"/>
      <c r="AZZ45" s="135"/>
      <c r="BAA45" s="135"/>
      <c r="BAB45" s="135"/>
      <c r="BAC45" s="135"/>
      <c r="BAD45" s="135"/>
      <c r="BAE45" s="135"/>
      <c r="BAF45" s="135"/>
      <c r="BAG45" s="135"/>
      <c r="BAH45" s="135"/>
      <c r="BAI45" s="135"/>
      <c r="BAJ45" s="135"/>
      <c r="BAK45" s="135"/>
      <c r="BAL45" s="135"/>
      <c r="BAM45" s="135"/>
      <c r="BAN45" s="135"/>
      <c r="BAO45" s="135"/>
      <c r="BAP45" s="135"/>
      <c r="BAQ45" s="135"/>
      <c r="BAR45" s="135"/>
      <c r="BAS45" s="135"/>
      <c r="BAT45" s="135"/>
      <c r="BAU45" s="135"/>
      <c r="BAV45" s="135"/>
      <c r="BAW45" s="135"/>
      <c r="BAX45" s="135"/>
      <c r="BAY45" s="135"/>
      <c r="BAZ45" s="135"/>
      <c r="BBA45" s="135"/>
      <c r="BBB45" s="135"/>
      <c r="BBC45" s="135"/>
      <c r="BBD45" s="135"/>
      <c r="BBE45" s="135"/>
      <c r="BBF45" s="135"/>
      <c r="BBG45" s="135"/>
      <c r="BBH45" s="135"/>
      <c r="BBI45" s="135"/>
      <c r="BBJ45" s="135"/>
      <c r="BBK45" s="135"/>
      <c r="BBL45" s="135"/>
      <c r="BBM45" s="135"/>
      <c r="BBN45" s="135"/>
      <c r="BBO45" s="135"/>
      <c r="BBP45" s="135"/>
      <c r="BBQ45" s="135"/>
      <c r="BBR45" s="135"/>
      <c r="BBS45" s="135"/>
      <c r="BBT45" s="135"/>
      <c r="BBU45" s="135"/>
      <c r="BBV45" s="135"/>
      <c r="BBW45" s="135"/>
      <c r="BBX45" s="135"/>
      <c r="BBY45" s="135"/>
      <c r="BBZ45" s="135"/>
      <c r="BCA45" s="135"/>
      <c r="BCB45" s="135"/>
      <c r="BCC45" s="135"/>
      <c r="BCD45" s="135"/>
      <c r="BCE45" s="135"/>
      <c r="BCF45" s="135"/>
      <c r="BCG45" s="135"/>
      <c r="BCH45" s="135"/>
      <c r="BCI45" s="135"/>
      <c r="BCJ45" s="135"/>
      <c r="BCK45" s="135"/>
      <c r="BCL45" s="135"/>
      <c r="BCM45" s="135"/>
      <c r="BCN45" s="135"/>
      <c r="BCO45" s="135"/>
      <c r="BCP45" s="135"/>
      <c r="BCQ45" s="135"/>
      <c r="BCR45" s="135"/>
      <c r="BCS45" s="135"/>
      <c r="BCT45" s="135"/>
      <c r="BCU45" s="135"/>
      <c r="BCV45" s="135"/>
      <c r="BCW45" s="135"/>
      <c r="BCX45" s="135"/>
      <c r="BCY45" s="135"/>
      <c r="BCZ45" s="135"/>
      <c r="BDA45" s="135"/>
      <c r="BDB45" s="135"/>
      <c r="BDC45" s="135"/>
      <c r="BDD45" s="135"/>
      <c r="BDE45" s="135"/>
      <c r="BDF45" s="135"/>
      <c r="BDG45" s="135"/>
      <c r="BDH45" s="135"/>
      <c r="BDI45" s="135"/>
      <c r="BDJ45" s="135"/>
      <c r="BDK45" s="135"/>
      <c r="BDL45" s="135"/>
      <c r="BDM45" s="135"/>
      <c r="BDN45" s="135"/>
      <c r="BDO45" s="135"/>
      <c r="BDP45" s="135"/>
      <c r="BDQ45" s="135"/>
      <c r="BDR45" s="135"/>
      <c r="BDS45" s="135"/>
      <c r="BDT45" s="135"/>
      <c r="BDU45" s="135"/>
      <c r="BDV45" s="135"/>
      <c r="BDW45" s="135"/>
      <c r="BDX45" s="135"/>
      <c r="BDY45" s="135"/>
      <c r="BDZ45" s="135"/>
      <c r="BEA45" s="135"/>
      <c r="BEB45" s="135"/>
      <c r="BEC45" s="135"/>
      <c r="BED45" s="135"/>
      <c r="BEE45" s="135"/>
      <c r="BEF45" s="135"/>
      <c r="BEG45" s="135"/>
      <c r="BEH45" s="135"/>
      <c r="BEI45" s="135"/>
      <c r="BEJ45" s="135"/>
      <c r="BEK45" s="135"/>
      <c r="BEL45" s="135"/>
      <c r="BEM45" s="135"/>
      <c r="BEN45" s="135"/>
      <c r="BEO45" s="135"/>
      <c r="BEP45" s="135"/>
      <c r="BEQ45" s="135"/>
      <c r="BER45" s="135"/>
      <c r="BES45" s="135"/>
      <c r="BET45" s="135"/>
      <c r="BEU45" s="135"/>
      <c r="BEV45" s="135"/>
      <c r="BEW45" s="135"/>
      <c r="BEX45" s="135"/>
      <c r="BEY45" s="135"/>
      <c r="BEZ45" s="135"/>
      <c r="BFA45" s="135"/>
      <c r="BFB45" s="135"/>
      <c r="BFC45" s="135"/>
      <c r="BFD45" s="135"/>
      <c r="BFE45" s="135"/>
      <c r="BFF45" s="135"/>
      <c r="BFG45" s="135"/>
      <c r="BFH45" s="135"/>
      <c r="BFI45" s="135"/>
      <c r="BFJ45" s="135"/>
      <c r="BFK45" s="135"/>
      <c r="BFL45" s="135"/>
      <c r="BFM45" s="135"/>
      <c r="BFN45" s="135"/>
      <c r="BFO45" s="135"/>
      <c r="BFP45" s="135"/>
      <c r="BFQ45" s="135"/>
      <c r="BFR45" s="135"/>
      <c r="BFS45" s="135"/>
      <c r="BFT45" s="135"/>
      <c r="BFU45" s="135"/>
      <c r="BFV45" s="135"/>
      <c r="BFW45" s="135"/>
      <c r="BFX45" s="135"/>
      <c r="BFY45" s="135"/>
      <c r="BFZ45" s="135"/>
      <c r="BGA45" s="135"/>
      <c r="BGB45" s="135"/>
      <c r="BGC45" s="135"/>
      <c r="BGD45" s="135"/>
      <c r="BGE45" s="135"/>
      <c r="BGF45" s="135"/>
      <c r="BGG45" s="135"/>
      <c r="BGH45" s="135"/>
      <c r="BGI45" s="135"/>
      <c r="BGJ45" s="135"/>
      <c r="BGK45" s="135"/>
      <c r="BGL45" s="135"/>
      <c r="BGM45" s="135"/>
      <c r="BGN45" s="135"/>
      <c r="BGO45" s="135"/>
      <c r="BGP45" s="135"/>
      <c r="BGQ45" s="135"/>
      <c r="BGR45" s="135"/>
      <c r="BGS45" s="135"/>
      <c r="BGT45" s="135"/>
      <c r="BGU45" s="135"/>
      <c r="BGV45" s="135"/>
      <c r="BGW45" s="135"/>
      <c r="BGX45" s="135"/>
      <c r="BGY45" s="135"/>
      <c r="BGZ45" s="135"/>
      <c r="BHA45" s="135"/>
      <c r="BHB45" s="135"/>
      <c r="BHC45" s="135"/>
      <c r="BHD45" s="135"/>
      <c r="BHE45" s="135"/>
      <c r="BHF45" s="135"/>
      <c r="BHG45" s="135"/>
      <c r="BHH45" s="135"/>
      <c r="BHI45" s="135"/>
      <c r="BHJ45" s="135"/>
      <c r="BHK45" s="135"/>
      <c r="BHL45" s="135"/>
      <c r="BHM45" s="135"/>
      <c r="BHN45" s="135"/>
      <c r="BHO45" s="135"/>
      <c r="BHP45" s="135"/>
      <c r="BHQ45" s="135"/>
      <c r="BHR45" s="135"/>
      <c r="BHS45" s="135"/>
      <c r="BHT45" s="135"/>
      <c r="BHU45" s="135"/>
      <c r="BHV45" s="135"/>
      <c r="BHW45" s="135"/>
      <c r="BHX45" s="135"/>
      <c r="BHY45" s="135"/>
      <c r="BHZ45" s="135"/>
      <c r="BIA45" s="135"/>
      <c r="BIB45" s="135"/>
      <c r="BIC45" s="135"/>
      <c r="BID45" s="135"/>
      <c r="BIE45" s="135"/>
      <c r="BIF45" s="135"/>
      <c r="BIG45" s="135"/>
      <c r="BIH45" s="135"/>
      <c r="BII45" s="135"/>
      <c r="BIJ45" s="135"/>
      <c r="BIK45" s="135"/>
      <c r="BIL45" s="135"/>
      <c r="BIM45" s="135"/>
      <c r="BIN45" s="135"/>
      <c r="BIO45" s="135"/>
      <c r="BIP45" s="135"/>
      <c r="BIQ45" s="135"/>
      <c r="BIR45" s="135"/>
      <c r="BIS45" s="135"/>
      <c r="BIT45" s="135"/>
      <c r="BIU45" s="135"/>
      <c r="BIV45" s="135"/>
      <c r="BIW45" s="135"/>
      <c r="BIX45" s="135"/>
      <c r="BIY45" s="135"/>
      <c r="BIZ45" s="135"/>
      <c r="BJA45" s="135"/>
      <c r="BJB45" s="135"/>
      <c r="BJC45" s="135"/>
      <c r="BJD45" s="135"/>
      <c r="BJE45" s="135"/>
      <c r="BJF45" s="135"/>
      <c r="BJG45" s="135"/>
      <c r="BJH45" s="135"/>
      <c r="BJI45" s="135"/>
      <c r="BJJ45" s="135"/>
      <c r="BJK45" s="135"/>
      <c r="BJL45" s="135"/>
      <c r="BJM45" s="135"/>
      <c r="BJN45" s="135"/>
      <c r="BJO45" s="135"/>
      <c r="BJP45" s="135"/>
      <c r="BJQ45" s="135"/>
      <c r="BJR45" s="135"/>
      <c r="BJS45" s="135"/>
      <c r="BJT45" s="135"/>
      <c r="BJU45" s="135"/>
      <c r="BJV45" s="135"/>
      <c r="BJW45" s="135"/>
      <c r="BJX45" s="135"/>
      <c r="BJY45" s="135"/>
      <c r="BJZ45" s="135"/>
      <c r="BKA45" s="135"/>
      <c r="BKB45" s="135"/>
      <c r="BKC45" s="135"/>
      <c r="BKD45" s="135"/>
      <c r="BKE45" s="135"/>
      <c r="BKF45" s="135"/>
      <c r="BKG45" s="135"/>
      <c r="BKH45" s="135"/>
      <c r="BKI45" s="135"/>
      <c r="BKJ45" s="135"/>
      <c r="BKK45" s="135"/>
      <c r="BKL45" s="135"/>
      <c r="BKM45" s="135"/>
      <c r="BKN45" s="135"/>
      <c r="BKO45" s="135"/>
      <c r="BKP45" s="135"/>
      <c r="BKQ45" s="135"/>
      <c r="BKR45" s="135"/>
      <c r="BKS45" s="135"/>
      <c r="BKT45" s="135"/>
      <c r="BKU45" s="135"/>
      <c r="BKV45" s="135"/>
      <c r="BKW45" s="135"/>
      <c r="BKX45" s="135"/>
      <c r="BKY45" s="135"/>
      <c r="BKZ45" s="135"/>
      <c r="BLA45" s="135"/>
      <c r="BLB45" s="135"/>
      <c r="BLC45" s="135"/>
      <c r="BLD45" s="135"/>
      <c r="BLE45" s="135"/>
      <c r="BLF45" s="135"/>
      <c r="BLG45" s="135"/>
      <c r="BLH45" s="135"/>
      <c r="BLI45" s="135"/>
      <c r="BLJ45" s="135"/>
      <c r="BLK45" s="135"/>
      <c r="BLL45" s="135"/>
      <c r="BLM45" s="135"/>
      <c r="BLN45" s="135"/>
      <c r="BLO45" s="135"/>
      <c r="BLP45" s="135"/>
      <c r="BLQ45" s="135"/>
      <c r="BLR45" s="135"/>
      <c r="BLS45" s="135"/>
      <c r="BLT45" s="135"/>
      <c r="BLU45" s="135"/>
      <c r="BLV45" s="135"/>
      <c r="BLW45" s="135"/>
      <c r="BLX45" s="135"/>
      <c r="BLY45" s="135"/>
      <c r="BLZ45" s="135"/>
      <c r="BMA45" s="135"/>
      <c r="BMB45" s="135"/>
      <c r="BMC45" s="135"/>
      <c r="BMD45" s="135"/>
      <c r="BME45" s="135"/>
      <c r="BMF45" s="135"/>
      <c r="BMG45" s="135"/>
      <c r="BMH45" s="135"/>
      <c r="BMI45" s="135"/>
      <c r="BMJ45" s="135"/>
      <c r="BMK45" s="135"/>
      <c r="BML45" s="135"/>
      <c r="BMM45" s="135"/>
      <c r="BMN45" s="135"/>
      <c r="BMO45" s="135"/>
      <c r="BMP45" s="135"/>
      <c r="BMQ45" s="135"/>
      <c r="BMR45" s="135"/>
      <c r="BMS45" s="135"/>
      <c r="BMT45" s="135"/>
      <c r="BMU45" s="135"/>
      <c r="BMV45" s="135"/>
      <c r="BMW45" s="135"/>
      <c r="BMX45" s="135"/>
      <c r="BMY45" s="135"/>
      <c r="BMZ45" s="135"/>
      <c r="BNA45" s="135"/>
      <c r="BNB45" s="135"/>
      <c r="BNC45" s="135"/>
      <c r="BND45" s="135"/>
      <c r="BNE45" s="135"/>
      <c r="BNF45" s="135"/>
      <c r="BNG45" s="135"/>
      <c r="BNH45" s="135"/>
      <c r="BNI45" s="135"/>
      <c r="BNJ45" s="135"/>
      <c r="BNK45" s="135"/>
      <c r="BNL45" s="135"/>
      <c r="BNM45" s="135"/>
      <c r="BNN45" s="135"/>
      <c r="BNO45" s="135"/>
      <c r="BNP45" s="135"/>
      <c r="BNQ45" s="135"/>
      <c r="BNR45" s="135"/>
      <c r="BNS45" s="135"/>
      <c r="BNT45" s="135"/>
      <c r="BNU45" s="135"/>
      <c r="BNV45" s="135"/>
      <c r="BNW45" s="135"/>
      <c r="BNX45" s="135"/>
      <c r="BNY45" s="135"/>
      <c r="BNZ45" s="135"/>
      <c r="BOA45" s="135"/>
      <c r="BOB45" s="135"/>
      <c r="BOC45" s="135"/>
      <c r="BOD45" s="135"/>
      <c r="BOE45" s="135"/>
      <c r="BOF45" s="135"/>
      <c r="BOG45" s="135"/>
      <c r="BOH45" s="135"/>
      <c r="BOI45" s="135"/>
      <c r="BOJ45" s="135"/>
      <c r="BOK45" s="135"/>
      <c r="BOL45" s="135"/>
      <c r="BOM45" s="135"/>
      <c r="BON45" s="135"/>
      <c r="BOO45" s="135"/>
      <c r="BOP45" s="135"/>
      <c r="BOQ45" s="135"/>
      <c r="BOR45" s="135"/>
      <c r="BOS45" s="135"/>
      <c r="BOT45" s="135"/>
      <c r="BOU45" s="135"/>
      <c r="BOV45" s="135"/>
      <c r="BOW45" s="135"/>
      <c r="BOX45" s="135"/>
      <c r="BOY45" s="135"/>
      <c r="BOZ45" s="135"/>
      <c r="BPA45" s="135"/>
      <c r="BPB45" s="135"/>
      <c r="BPC45" s="135"/>
      <c r="BPD45" s="135"/>
      <c r="BPE45" s="135"/>
      <c r="BPF45" s="135"/>
      <c r="BPG45" s="135"/>
      <c r="BPH45" s="135"/>
      <c r="BPI45" s="135"/>
      <c r="BPJ45" s="135"/>
      <c r="BPK45" s="135"/>
      <c r="BPL45" s="135"/>
      <c r="BPM45" s="135"/>
      <c r="BPN45" s="135"/>
      <c r="BPO45" s="135"/>
      <c r="BPP45" s="135"/>
      <c r="BPQ45" s="135"/>
      <c r="BPR45" s="135"/>
      <c r="BPS45" s="135"/>
      <c r="BPT45" s="135"/>
      <c r="BPU45" s="135"/>
      <c r="BPV45" s="135"/>
      <c r="BPW45" s="135"/>
      <c r="BPX45" s="135"/>
      <c r="BPY45" s="135"/>
      <c r="BPZ45" s="135"/>
      <c r="BQA45" s="135"/>
      <c r="BQB45" s="135"/>
      <c r="BQC45" s="135"/>
      <c r="BQD45" s="135"/>
      <c r="BQE45" s="135"/>
      <c r="BQF45" s="135"/>
      <c r="BQG45" s="135"/>
      <c r="BQH45" s="135"/>
      <c r="BQI45" s="135"/>
      <c r="BQJ45" s="135"/>
      <c r="BQK45" s="135"/>
      <c r="BQL45" s="135"/>
      <c r="BQM45" s="135"/>
      <c r="BQN45" s="135"/>
      <c r="BQO45" s="135"/>
      <c r="BQP45" s="135"/>
      <c r="BQQ45" s="135"/>
      <c r="BQR45" s="135"/>
      <c r="BQS45" s="135"/>
      <c r="BQT45" s="135"/>
      <c r="BQU45" s="135"/>
      <c r="BQV45" s="135"/>
      <c r="BQW45" s="135"/>
      <c r="BQX45" s="135"/>
      <c r="BQY45" s="135"/>
      <c r="BQZ45" s="135"/>
      <c r="BRA45" s="135"/>
      <c r="BRB45" s="135"/>
      <c r="BRC45" s="135"/>
      <c r="BRD45" s="135"/>
      <c r="BRE45" s="135"/>
      <c r="BRF45" s="135"/>
      <c r="BRG45" s="135"/>
      <c r="BRH45" s="135"/>
      <c r="BRI45" s="135"/>
      <c r="BRJ45" s="135"/>
      <c r="BRK45" s="135"/>
      <c r="BRL45" s="135"/>
      <c r="BRM45" s="135"/>
      <c r="BRN45" s="135"/>
      <c r="BRO45" s="135"/>
      <c r="BRP45" s="135"/>
      <c r="BRQ45" s="135"/>
      <c r="BRR45" s="135"/>
      <c r="BRS45" s="135"/>
      <c r="BRT45" s="135"/>
      <c r="BRU45" s="135"/>
      <c r="BRV45" s="135"/>
      <c r="BRW45" s="135"/>
      <c r="BRX45" s="135"/>
      <c r="BRY45" s="135"/>
      <c r="BRZ45" s="135"/>
      <c r="BSA45" s="135"/>
      <c r="BSB45" s="135"/>
      <c r="BSC45" s="135"/>
      <c r="BSD45" s="135"/>
      <c r="BSE45" s="135"/>
      <c r="BSF45" s="135"/>
      <c r="BSG45" s="135"/>
      <c r="BSH45" s="135"/>
      <c r="BSI45" s="135"/>
      <c r="BSJ45" s="135"/>
      <c r="BSK45" s="135"/>
      <c r="BSL45" s="135"/>
      <c r="BSM45" s="135"/>
      <c r="BSN45" s="135"/>
      <c r="BSO45" s="135"/>
      <c r="BSP45" s="135"/>
      <c r="BSQ45" s="135"/>
      <c r="BSR45" s="135"/>
      <c r="BSS45" s="135"/>
      <c r="BST45" s="135"/>
      <c r="BSU45" s="135"/>
      <c r="BSV45" s="135"/>
      <c r="BSW45" s="135"/>
      <c r="BSX45" s="135"/>
      <c r="BSY45" s="135"/>
      <c r="BSZ45" s="135"/>
      <c r="BTA45" s="135"/>
      <c r="BTB45" s="135"/>
      <c r="BTC45" s="135"/>
      <c r="BTD45" s="135"/>
      <c r="BTE45" s="135"/>
      <c r="BTF45" s="135"/>
      <c r="BTG45" s="135"/>
      <c r="BTH45" s="135"/>
      <c r="BTI45" s="135"/>
      <c r="BTJ45" s="135"/>
      <c r="BTK45" s="135"/>
      <c r="BTL45" s="135"/>
      <c r="BTM45" s="135"/>
      <c r="BTN45" s="135"/>
      <c r="BTO45" s="135"/>
      <c r="BTP45" s="135"/>
      <c r="BTQ45" s="135"/>
      <c r="BTR45" s="135"/>
      <c r="BTS45" s="135"/>
      <c r="BTT45" s="135"/>
      <c r="BTU45" s="135"/>
      <c r="BTV45" s="135"/>
      <c r="BTW45" s="135"/>
      <c r="BTX45" s="135"/>
      <c r="BTY45" s="135"/>
      <c r="BTZ45" s="135"/>
      <c r="BUA45" s="135"/>
      <c r="BUB45" s="135"/>
      <c r="BUC45" s="135"/>
      <c r="BUD45" s="135"/>
      <c r="BUE45" s="135"/>
      <c r="BUF45" s="135"/>
      <c r="BUG45" s="135"/>
      <c r="BUH45" s="135"/>
      <c r="BUI45" s="135"/>
      <c r="BUJ45" s="135"/>
      <c r="BUK45" s="135"/>
      <c r="BUL45" s="135"/>
      <c r="BUM45" s="135"/>
      <c r="BUN45" s="135"/>
      <c r="BUO45" s="135"/>
      <c r="BUP45" s="135"/>
      <c r="BUQ45" s="135"/>
      <c r="BUR45" s="135"/>
      <c r="BUS45" s="135"/>
      <c r="BUT45" s="135"/>
      <c r="BUU45" s="135"/>
      <c r="BUV45" s="135"/>
      <c r="BUW45" s="135"/>
      <c r="BUX45" s="135"/>
      <c r="BUY45" s="135"/>
      <c r="BUZ45" s="135"/>
      <c r="BVA45" s="135"/>
      <c r="BVB45" s="135"/>
      <c r="BVC45" s="135"/>
      <c r="BVD45" s="135"/>
      <c r="BVE45" s="135"/>
      <c r="BVF45" s="135"/>
      <c r="BVG45" s="135"/>
      <c r="BVH45" s="135"/>
      <c r="BVI45" s="135"/>
      <c r="BVJ45" s="135"/>
      <c r="BVK45" s="135"/>
      <c r="BVL45" s="135"/>
      <c r="BVM45" s="135"/>
      <c r="BVN45" s="135"/>
      <c r="BVO45" s="135"/>
      <c r="BVP45" s="135"/>
      <c r="BVQ45" s="135"/>
      <c r="BVR45" s="135"/>
      <c r="BVS45" s="135"/>
      <c r="BVT45" s="135"/>
      <c r="BVU45" s="135"/>
      <c r="BVV45" s="135"/>
      <c r="BVW45" s="135"/>
      <c r="BVX45" s="135"/>
      <c r="BVY45" s="135"/>
      <c r="BVZ45" s="135"/>
      <c r="BWA45" s="135"/>
      <c r="BWB45" s="135"/>
      <c r="BWC45" s="135"/>
      <c r="BWD45" s="135"/>
      <c r="BWE45" s="135"/>
      <c r="BWF45" s="135"/>
      <c r="BWG45" s="135"/>
      <c r="BWH45" s="135"/>
      <c r="BWI45" s="135"/>
      <c r="BWJ45" s="135"/>
      <c r="BWK45" s="135"/>
      <c r="BWL45" s="135"/>
      <c r="BWM45" s="135"/>
      <c r="BWN45" s="135"/>
      <c r="BWO45" s="135"/>
      <c r="BWP45" s="135"/>
      <c r="BWQ45" s="135"/>
      <c r="BWR45" s="135"/>
      <c r="BWS45" s="135"/>
      <c r="BWT45" s="135"/>
      <c r="BWU45" s="135"/>
      <c r="BWV45" s="135"/>
      <c r="BWW45" s="135"/>
      <c r="BWX45" s="135"/>
      <c r="BWY45" s="135"/>
      <c r="BWZ45" s="135"/>
      <c r="BXA45" s="135"/>
      <c r="BXB45" s="135"/>
      <c r="BXC45" s="135"/>
      <c r="BXD45" s="135"/>
      <c r="BXE45" s="135"/>
      <c r="BXF45" s="135"/>
      <c r="BXG45" s="135"/>
      <c r="BXH45" s="135"/>
      <c r="BXI45" s="135"/>
      <c r="BXJ45" s="135"/>
      <c r="BXK45" s="135"/>
      <c r="BXL45" s="135"/>
      <c r="BXM45" s="135"/>
      <c r="BXN45" s="135"/>
      <c r="BXO45" s="135"/>
      <c r="BXP45" s="135"/>
      <c r="BXQ45" s="135"/>
      <c r="BXR45" s="135"/>
      <c r="BXS45" s="135"/>
      <c r="BXT45" s="135"/>
      <c r="BXU45" s="135"/>
      <c r="BXV45" s="135"/>
      <c r="BXW45" s="135"/>
      <c r="BXX45" s="135"/>
      <c r="BXY45" s="135"/>
      <c r="BXZ45" s="135"/>
      <c r="BYA45" s="135"/>
      <c r="BYB45" s="135"/>
      <c r="BYC45" s="135"/>
      <c r="BYD45" s="135"/>
      <c r="BYE45" s="135"/>
      <c r="BYF45" s="135"/>
      <c r="BYG45" s="135"/>
      <c r="BYH45" s="135"/>
      <c r="BYI45" s="135"/>
      <c r="BYJ45" s="135"/>
      <c r="BYK45" s="135"/>
      <c r="BYL45" s="135"/>
      <c r="BYM45" s="135"/>
      <c r="BYN45" s="135"/>
      <c r="BYO45" s="135"/>
      <c r="BYP45" s="135"/>
      <c r="BYQ45" s="135"/>
      <c r="BYR45" s="135"/>
      <c r="BYS45" s="135"/>
      <c r="BYT45" s="135"/>
      <c r="BYU45" s="135"/>
      <c r="BYV45" s="135"/>
      <c r="BYW45" s="135"/>
      <c r="BYX45" s="135"/>
      <c r="BYY45" s="135"/>
      <c r="BYZ45" s="135"/>
      <c r="BZA45" s="135"/>
      <c r="BZB45" s="135"/>
      <c r="BZC45" s="135"/>
      <c r="BZD45" s="135"/>
      <c r="BZE45" s="135"/>
      <c r="BZF45" s="135"/>
      <c r="BZG45" s="135"/>
      <c r="BZH45" s="135"/>
      <c r="BZI45" s="135"/>
      <c r="BZJ45" s="135"/>
      <c r="BZK45" s="135"/>
      <c r="BZL45" s="135"/>
      <c r="BZM45" s="135"/>
      <c r="BZN45" s="135"/>
      <c r="BZO45" s="135"/>
      <c r="BZP45" s="135"/>
      <c r="BZQ45" s="135"/>
      <c r="BZR45" s="135"/>
      <c r="BZS45" s="135"/>
      <c r="BZT45" s="135"/>
      <c r="BZU45" s="135"/>
      <c r="BZV45" s="135"/>
      <c r="BZW45" s="135"/>
      <c r="BZX45" s="135"/>
      <c r="BZY45" s="135"/>
      <c r="BZZ45" s="135"/>
      <c r="CAA45" s="135"/>
      <c r="CAB45" s="135"/>
      <c r="CAC45" s="135"/>
      <c r="CAD45" s="135"/>
      <c r="CAE45" s="135"/>
      <c r="CAF45" s="135"/>
      <c r="CAG45" s="135"/>
      <c r="CAH45" s="135"/>
      <c r="CAI45" s="135"/>
      <c r="CAJ45" s="135"/>
      <c r="CAK45" s="135"/>
      <c r="CAL45" s="135"/>
      <c r="CAM45" s="135"/>
      <c r="CAN45" s="135"/>
      <c r="CAO45" s="135"/>
      <c r="CAP45" s="135"/>
      <c r="CAQ45" s="135"/>
      <c r="CAR45" s="135"/>
      <c r="CAS45" s="135"/>
      <c r="CAT45" s="135"/>
      <c r="CAU45" s="135"/>
      <c r="CAV45" s="135"/>
      <c r="CAW45" s="135"/>
      <c r="CAX45" s="135"/>
      <c r="CAY45" s="135"/>
      <c r="CAZ45" s="135"/>
      <c r="CBA45" s="135"/>
      <c r="CBB45" s="135"/>
      <c r="CBC45" s="135"/>
      <c r="CBD45" s="135"/>
      <c r="CBE45" s="135"/>
      <c r="CBF45" s="135"/>
      <c r="CBG45" s="135"/>
      <c r="CBH45" s="135"/>
      <c r="CBI45" s="135"/>
      <c r="CBJ45" s="135"/>
      <c r="CBK45" s="135"/>
      <c r="CBL45" s="135"/>
      <c r="CBM45" s="135"/>
      <c r="CBN45" s="135"/>
      <c r="CBO45" s="135"/>
      <c r="CBP45" s="135"/>
      <c r="CBQ45" s="135"/>
      <c r="CBR45" s="135"/>
      <c r="CBS45" s="135"/>
      <c r="CBT45" s="135"/>
      <c r="CBU45" s="135"/>
      <c r="CBV45" s="135"/>
      <c r="CBW45" s="135"/>
      <c r="CBX45" s="135"/>
      <c r="CBY45" s="135"/>
      <c r="CBZ45" s="135"/>
      <c r="CCA45" s="135"/>
      <c r="CCB45" s="135"/>
      <c r="CCC45" s="135"/>
      <c r="CCD45" s="135"/>
      <c r="CCE45" s="135"/>
      <c r="CCF45" s="135"/>
      <c r="CCG45" s="135"/>
      <c r="CCH45" s="135"/>
      <c r="CCI45" s="135"/>
      <c r="CCJ45" s="135"/>
      <c r="CCK45" s="135"/>
      <c r="CCL45" s="135"/>
      <c r="CCM45" s="135"/>
      <c r="CCN45" s="135"/>
      <c r="CCO45" s="135"/>
      <c r="CCP45" s="135"/>
      <c r="CCQ45" s="135"/>
      <c r="CCR45" s="135"/>
      <c r="CCS45" s="135"/>
      <c r="CCT45" s="135"/>
      <c r="CCU45" s="135"/>
      <c r="CCV45" s="135"/>
      <c r="CCW45" s="135"/>
      <c r="CCX45" s="135"/>
      <c r="CCY45" s="135"/>
      <c r="CCZ45" s="135"/>
      <c r="CDA45" s="135"/>
      <c r="CDB45" s="135"/>
      <c r="CDC45" s="135"/>
      <c r="CDD45" s="135"/>
      <c r="CDE45" s="135"/>
      <c r="CDF45" s="135"/>
      <c r="CDG45" s="135"/>
      <c r="CDH45" s="135"/>
      <c r="CDI45" s="135"/>
      <c r="CDJ45" s="135"/>
      <c r="CDK45" s="135"/>
      <c r="CDL45" s="135"/>
      <c r="CDM45" s="135"/>
      <c r="CDN45" s="135"/>
      <c r="CDO45" s="135"/>
      <c r="CDP45" s="135"/>
      <c r="CDQ45" s="135"/>
      <c r="CDR45" s="135"/>
      <c r="CDS45" s="135"/>
      <c r="CDT45" s="135"/>
      <c r="CDU45" s="135"/>
      <c r="CDV45" s="135"/>
      <c r="CDW45" s="135"/>
      <c r="CDX45" s="135"/>
      <c r="CDY45" s="135"/>
      <c r="CDZ45" s="135"/>
      <c r="CEA45" s="135"/>
      <c r="CEB45" s="135"/>
      <c r="CEC45" s="135"/>
      <c r="CED45" s="135"/>
      <c r="CEE45" s="135"/>
      <c r="CEF45" s="135"/>
      <c r="CEG45" s="135"/>
      <c r="CEH45" s="135"/>
      <c r="CEI45" s="135"/>
      <c r="CEJ45" s="135"/>
      <c r="CEK45" s="135"/>
      <c r="CEL45" s="135"/>
      <c r="CEM45" s="135"/>
      <c r="CEN45" s="135"/>
      <c r="CEO45" s="135"/>
      <c r="CEP45" s="135"/>
      <c r="CEQ45" s="135"/>
      <c r="CER45" s="135"/>
      <c r="CES45" s="135"/>
      <c r="CET45" s="135"/>
      <c r="CEU45" s="135"/>
      <c r="CEV45" s="135"/>
      <c r="CEW45" s="135"/>
      <c r="CEX45" s="135"/>
      <c r="CEY45" s="135"/>
      <c r="CEZ45" s="135"/>
      <c r="CFA45" s="135"/>
      <c r="CFB45" s="135"/>
      <c r="CFC45" s="135"/>
      <c r="CFD45" s="135"/>
      <c r="CFE45" s="135"/>
      <c r="CFF45" s="135"/>
      <c r="CFG45" s="135"/>
      <c r="CFH45" s="135"/>
      <c r="CFI45" s="135"/>
      <c r="CFJ45" s="135"/>
      <c r="CFK45" s="135"/>
      <c r="CFL45" s="135"/>
      <c r="CFM45" s="135"/>
      <c r="CFN45" s="135"/>
      <c r="CFO45" s="135"/>
      <c r="CFP45" s="135"/>
      <c r="CFQ45" s="135"/>
      <c r="CFR45" s="135"/>
      <c r="CFS45" s="135"/>
      <c r="CFT45" s="135"/>
      <c r="CFU45" s="135"/>
      <c r="CFV45" s="135"/>
      <c r="CFW45" s="135"/>
      <c r="CFX45" s="135"/>
      <c r="CFY45" s="135"/>
      <c r="CFZ45" s="135"/>
      <c r="CGA45" s="135"/>
      <c r="CGB45" s="135"/>
      <c r="CGC45" s="135"/>
      <c r="CGD45" s="135"/>
      <c r="CGE45" s="135"/>
      <c r="CGF45" s="135"/>
      <c r="CGG45" s="135"/>
      <c r="CGH45" s="135"/>
      <c r="CGI45" s="135"/>
      <c r="CGJ45" s="135"/>
      <c r="CGK45" s="135"/>
      <c r="CGL45" s="135"/>
      <c r="CGM45" s="135"/>
      <c r="CGN45" s="135"/>
      <c r="CGO45" s="135"/>
      <c r="CGP45" s="135"/>
      <c r="CGQ45" s="135"/>
      <c r="CGR45" s="135"/>
      <c r="CGS45" s="135"/>
      <c r="CGT45" s="135"/>
      <c r="CGU45" s="135"/>
      <c r="CGV45" s="135"/>
      <c r="CGW45" s="135"/>
      <c r="CGX45" s="135"/>
      <c r="CGY45" s="135"/>
      <c r="CGZ45" s="135"/>
      <c r="CHA45" s="135"/>
      <c r="CHB45" s="135"/>
      <c r="CHC45" s="135"/>
      <c r="CHD45" s="135"/>
      <c r="CHE45" s="135"/>
      <c r="CHF45" s="135"/>
      <c r="CHG45" s="135"/>
      <c r="CHH45" s="135"/>
      <c r="CHI45" s="135"/>
      <c r="CHJ45" s="135"/>
      <c r="CHK45" s="135"/>
      <c r="CHL45" s="135"/>
      <c r="CHM45" s="135"/>
      <c r="CHN45" s="135"/>
      <c r="CHO45" s="135"/>
      <c r="CHP45" s="135"/>
      <c r="CHQ45" s="135"/>
      <c r="CHR45" s="135"/>
      <c r="CHS45" s="135"/>
      <c r="CHT45" s="135"/>
      <c r="CHU45" s="135"/>
      <c r="CHV45" s="135"/>
      <c r="CHW45" s="135"/>
      <c r="CHX45" s="135"/>
      <c r="CHY45" s="135"/>
      <c r="CHZ45" s="135"/>
      <c r="CIA45" s="135"/>
      <c r="CIB45" s="135"/>
      <c r="CIC45" s="135"/>
      <c r="CID45" s="135"/>
      <c r="CIE45" s="135"/>
      <c r="CIF45" s="135"/>
      <c r="CIG45" s="135"/>
      <c r="CIH45" s="135"/>
      <c r="CII45" s="135"/>
      <c r="CIJ45" s="135"/>
      <c r="CIK45" s="135"/>
      <c r="CIL45" s="135"/>
      <c r="CIM45" s="135"/>
      <c r="CIN45" s="135"/>
      <c r="CIO45" s="135"/>
      <c r="CIP45" s="135"/>
      <c r="CIQ45" s="135"/>
      <c r="CIR45" s="135"/>
      <c r="CIS45" s="135"/>
      <c r="CIT45" s="135"/>
      <c r="CIU45" s="135"/>
      <c r="CIV45" s="135"/>
      <c r="CIW45" s="135"/>
      <c r="CIX45" s="135"/>
      <c r="CIY45" s="135"/>
      <c r="CIZ45" s="135"/>
      <c r="CJA45" s="135"/>
      <c r="CJB45" s="135"/>
      <c r="CJC45" s="135"/>
      <c r="CJD45" s="135"/>
      <c r="CJE45" s="135"/>
      <c r="CJF45" s="135"/>
      <c r="CJG45" s="135"/>
      <c r="CJH45" s="135"/>
      <c r="CJI45" s="135"/>
      <c r="CJJ45" s="135"/>
      <c r="CJK45" s="135"/>
      <c r="CJL45" s="135"/>
      <c r="CJM45" s="135"/>
      <c r="CJN45" s="135"/>
      <c r="CJO45" s="135"/>
      <c r="CJP45" s="135"/>
      <c r="CJQ45" s="135"/>
      <c r="CJR45" s="135"/>
      <c r="CJS45" s="135"/>
      <c r="CJT45" s="135"/>
      <c r="CJU45" s="135"/>
      <c r="CJV45" s="135"/>
      <c r="CJW45" s="135"/>
      <c r="CJX45" s="135"/>
      <c r="CJY45" s="135"/>
      <c r="CJZ45" s="135"/>
      <c r="CKA45" s="135"/>
      <c r="CKB45" s="135"/>
      <c r="CKC45" s="135"/>
      <c r="CKD45" s="135"/>
      <c r="CKE45" s="135"/>
      <c r="CKF45" s="135"/>
      <c r="CKG45" s="135"/>
      <c r="CKH45" s="135"/>
      <c r="CKI45" s="135"/>
      <c r="CKJ45" s="135"/>
      <c r="CKK45" s="135"/>
      <c r="CKL45" s="135"/>
      <c r="CKM45" s="135"/>
      <c r="CKN45" s="135"/>
      <c r="CKO45" s="135"/>
      <c r="CKP45" s="135"/>
      <c r="CKQ45" s="135"/>
      <c r="CKR45" s="135"/>
      <c r="CKS45" s="135"/>
      <c r="CKT45" s="135"/>
      <c r="CKU45" s="135"/>
      <c r="CKV45" s="135"/>
      <c r="CKW45" s="135"/>
      <c r="CKX45" s="135"/>
      <c r="CKY45" s="135"/>
      <c r="CKZ45" s="135"/>
      <c r="CLA45" s="135"/>
      <c r="CLB45" s="135"/>
      <c r="CLC45" s="135"/>
      <c r="CLD45" s="135"/>
      <c r="CLE45" s="135"/>
      <c r="CLF45" s="135"/>
      <c r="CLG45" s="135"/>
      <c r="CLH45" s="135"/>
      <c r="CLI45" s="135"/>
      <c r="CLJ45" s="135"/>
      <c r="CLK45" s="135"/>
      <c r="CLL45" s="135"/>
      <c r="CLM45" s="135"/>
      <c r="CLN45" s="135"/>
      <c r="CLO45" s="135"/>
      <c r="CLP45" s="135"/>
      <c r="CLQ45" s="135"/>
      <c r="CLR45" s="135"/>
      <c r="CLS45" s="135"/>
      <c r="CLT45" s="135"/>
      <c r="CLU45" s="135"/>
      <c r="CLV45" s="135"/>
      <c r="CLW45" s="135"/>
      <c r="CLX45" s="135"/>
      <c r="CLY45" s="135"/>
      <c r="CLZ45" s="135"/>
      <c r="CMA45" s="135"/>
      <c r="CMB45" s="135"/>
      <c r="CMC45" s="135"/>
      <c r="CMD45" s="135"/>
      <c r="CME45" s="135"/>
      <c r="CMF45" s="135"/>
      <c r="CMG45" s="135"/>
      <c r="CMH45" s="135"/>
      <c r="CMI45" s="135"/>
      <c r="CMJ45" s="135"/>
      <c r="CMK45" s="135"/>
      <c r="CML45" s="135"/>
      <c r="CMM45" s="135"/>
      <c r="CMN45" s="135"/>
      <c r="CMO45" s="135"/>
      <c r="CMP45" s="135"/>
      <c r="CMQ45" s="135"/>
      <c r="CMR45" s="135"/>
      <c r="CMS45" s="135"/>
      <c r="CMT45" s="135"/>
      <c r="CMU45" s="135"/>
      <c r="CMV45" s="135"/>
      <c r="CMW45" s="135"/>
      <c r="CMX45" s="135"/>
      <c r="CMY45" s="135"/>
      <c r="CMZ45" s="135"/>
      <c r="CNA45" s="135"/>
      <c r="CNB45" s="135"/>
      <c r="CNC45" s="135"/>
      <c r="CND45" s="135"/>
      <c r="CNE45" s="135"/>
      <c r="CNF45" s="135"/>
      <c r="CNG45" s="135"/>
      <c r="CNH45" s="135"/>
      <c r="CNI45" s="135"/>
      <c r="CNJ45" s="135"/>
      <c r="CNK45" s="135"/>
      <c r="CNL45" s="135"/>
      <c r="CNM45" s="135"/>
      <c r="CNN45" s="135"/>
      <c r="CNO45" s="135"/>
      <c r="CNP45" s="135"/>
      <c r="CNQ45" s="135"/>
      <c r="CNR45" s="135"/>
      <c r="CNS45" s="135"/>
      <c r="CNT45" s="135"/>
      <c r="CNU45" s="135"/>
      <c r="CNV45" s="135"/>
      <c r="CNW45" s="135"/>
      <c r="CNX45" s="135"/>
      <c r="CNY45" s="135"/>
      <c r="CNZ45" s="135"/>
      <c r="COA45" s="135"/>
      <c r="COB45" s="135"/>
      <c r="COC45" s="135"/>
      <c r="COD45" s="135"/>
      <c r="COE45" s="135"/>
      <c r="COF45" s="135"/>
      <c r="COG45" s="135"/>
      <c r="COH45" s="135"/>
      <c r="COI45" s="135"/>
      <c r="COJ45" s="135"/>
      <c r="COK45" s="135"/>
      <c r="COL45" s="135"/>
      <c r="COM45" s="135"/>
      <c r="CON45" s="135"/>
      <c r="COO45" s="135"/>
      <c r="COP45" s="135"/>
      <c r="COQ45" s="135"/>
      <c r="COR45" s="135"/>
      <c r="COS45" s="135"/>
      <c r="COT45" s="135"/>
      <c r="COU45" s="135"/>
      <c r="COV45" s="135"/>
      <c r="COW45" s="135"/>
      <c r="COX45" s="135"/>
      <c r="COY45" s="135"/>
      <c r="COZ45" s="135"/>
      <c r="CPA45" s="135"/>
      <c r="CPB45" s="135"/>
      <c r="CPC45" s="135"/>
      <c r="CPD45" s="135"/>
      <c r="CPE45" s="135"/>
      <c r="CPF45" s="135"/>
      <c r="CPG45" s="135"/>
      <c r="CPH45" s="135"/>
      <c r="CPI45" s="135"/>
      <c r="CPJ45" s="135"/>
      <c r="CPK45" s="135"/>
      <c r="CPL45" s="135"/>
      <c r="CPM45" s="135"/>
      <c r="CPN45" s="135"/>
      <c r="CPO45" s="135"/>
      <c r="CPP45" s="135"/>
      <c r="CPQ45" s="135"/>
      <c r="CPR45" s="135"/>
      <c r="CPS45" s="135"/>
      <c r="CPT45" s="135"/>
      <c r="CPU45" s="135"/>
      <c r="CPV45" s="135"/>
      <c r="CPW45" s="135"/>
      <c r="CPX45" s="135"/>
      <c r="CPY45" s="135"/>
      <c r="CPZ45" s="135"/>
      <c r="CQA45" s="135"/>
      <c r="CQB45" s="135"/>
      <c r="CQC45" s="135"/>
      <c r="CQD45" s="135"/>
      <c r="CQE45" s="135"/>
      <c r="CQF45" s="135"/>
      <c r="CQG45" s="135"/>
      <c r="CQH45" s="135"/>
      <c r="CQI45" s="135"/>
      <c r="CQJ45" s="135"/>
      <c r="CQK45" s="135"/>
      <c r="CQL45" s="135"/>
      <c r="CQM45" s="135"/>
      <c r="CQN45" s="135"/>
      <c r="CQO45" s="135"/>
      <c r="CQP45" s="135"/>
      <c r="CQQ45" s="135"/>
      <c r="CQR45" s="135"/>
      <c r="CQS45" s="135"/>
      <c r="CQT45" s="135"/>
      <c r="CQU45" s="135"/>
      <c r="CQV45" s="135"/>
      <c r="CQW45" s="135"/>
      <c r="CQX45" s="135"/>
      <c r="CQY45" s="135"/>
      <c r="CQZ45" s="135"/>
      <c r="CRA45" s="135"/>
      <c r="CRB45" s="135"/>
      <c r="CRC45" s="135"/>
      <c r="CRD45" s="135"/>
      <c r="CRE45" s="135"/>
      <c r="CRF45" s="135"/>
      <c r="CRG45" s="135"/>
      <c r="CRH45" s="135"/>
      <c r="CRI45" s="135"/>
      <c r="CRJ45" s="135"/>
      <c r="CRK45" s="135"/>
      <c r="CRL45" s="135"/>
      <c r="CRM45" s="135"/>
      <c r="CRN45" s="135"/>
      <c r="CRO45" s="135"/>
      <c r="CRP45" s="135"/>
      <c r="CRQ45" s="135"/>
      <c r="CRR45" s="135"/>
      <c r="CRS45" s="135"/>
      <c r="CRT45" s="135"/>
      <c r="CRU45" s="135"/>
      <c r="CRV45" s="135"/>
      <c r="CRW45" s="135"/>
      <c r="CRX45" s="135"/>
      <c r="CRY45" s="135"/>
      <c r="CRZ45" s="135"/>
      <c r="CSA45" s="135"/>
      <c r="CSB45" s="135"/>
      <c r="CSC45" s="135"/>
      <c r="CSD45" s="135"/>
      <c r="CSE45" s="135"/>
      <c r="CSF45" s="135"/>
      <c r="CSG45" s="135"/>
      <c r="CSH45" s="135"/>
      <c r="CSI45" s="135"/>
      <c r="CSJ45" s="135"/>
      <c r="CSK45" s="135"/>
      <c r="CSL45" s="135"/>
      <c r="CSM45" s="135"/>
      <c r="CSN45" s="135"/>
      <c r="CSO45" s="135"/>
      <c r="CSP45" s="135"/>
      <c r="CSQ45" s="135"/>
      <c r="CSR45" s="135"/>
      <c r="CSS45" s="135"/>
      <c r="CST45" s="135"/>
      <c r="CSU45" s="135"/>
      <c r="CSV45" s="135"/>
      <c r="CSW45" s="135"/>
      <c r="CSX45" s="135"/>
      <c r="CSY45" s="135"/>
      <c r="CSZ45" s="135"/>
      <c r="CTA45" s="135"/>
      <c r="CTB45" s="135"/>
      <c r="CTC45" s="135"/>
      <c r="CTD45" s="135"/>
      <c r="CTE45" s="135"/>
      <c r="CTF45" s="135"/>
      <c r="CTG45" s="135"/>
      <c r="CTH45" s="135"/>
      <c r="CTI45" s="135"/>
      <c r="CTJ45" s="135"/>
      <c r="CTK45" s="135"/>
      <c r="CTL45" s="135"/>
      <c r="CTM45" s="135"/>
      <c r="CTN45" s="135"/>
      <c r="CTO45" s="135"/>
      <c r="CTP45" s="135"/>
      <c r="CTQ45" s="135"/>
      <c r="CTR45" s="135"/>
      <c r="CTS45" s="135"/>
      <c r="CTT45" s="135"/>
      <c r="CTU45" s="135"/>
      <c r="CTV45" s="135"/>
      <c r="CTW45" s="135"/>
      <c r="CTX45" s="135"/>
      <c r="CTY45" s="135"/>
      <c r="CTZ45" s="135"/>
      <c r="CUA45" s="135"/>
      <c r="CUB45" s="135"/>
      <c r="CUC45" s="135"/>
      <c r="CUD45" s="135"/>
      <c r="CUE45" s="135"/>
      <c r="CUF45" s="135"/>
      <c r="CUG45" s="135"/>
      <c r="CUH45" s="135"/>
      <c r="CUI45" s="135"/>
      <c r="CUJ45" s="135"/>
      <c r="CUK45" s="135"/>
      <c r="CUL45" s="135"/>
      <c r="CUM45" s="135"/>
      <c r="CUN45" s="135"/>
      <c r="CUO45" s="135"/>
      <c r="CUP45" s="135"/>
      <c r="CUQ45" s="135"/>
      <c r="CUR45" s="135"/>
      <c r="CUS45" s="135"/>
      <c r="CUT45" s="135"/>
      <c r="CUU45" s="135"/>
      <c r="CUV45" s="135"/>
      <c r="CUW45" s="135"/>
      <c r="CUX45" s="135"/>
      <c r="CUY45" s="135"/>
      <c r="CUZ45" s="135"/>
      <c r="CVA45" s="135"/>
      <c r="CVB45" s="135"/>
      <c r="CVC45" s="135"/>
      <c r="CVD45" s="135"/>
      <c r="CVE45" s="135"/>
      <c r="CVF45" s="135"/>
      <c r="CVG45" s="135"/>
      <c r="CVH45" s="135"/>
      <c r="CVI45" s="135"/>
      <c r="CVJ45" s="135"/>
      <c r="CVK45" s="135"/>
      <c r="CVL45" s="135"/>
      <c r="CVM45" s="135"/>
      <c r="CVN45" s="135"/>
      <c r="CVO45" s="135"/>
      <c r="CVP45" s="135"/>
      <c r="CVQ45" s="135"/>
      <c r="CVR45" s="135"/>
      <c r="CVS45" s="135"/>
      <c r="CVT45" s="135"/>
      <c r="CVU45" s="135"/>
      <c r="CVV45" s="135"/>
      <c r="CVW45" s="135"/>
      <c r="CVX45" s="135"/>
      <c r="CVY45" s="135"/>
      <c r="CVZ45" s="135"/>
      <c r="CWA45" s="135"/>
      <c r="CWB45" s="135"/>
      <c r="CWC45" s="135"/>
      <c r="CWD45" s="135"/>
      <c r="CWE45" s="135"/>
      <c r="CWF45" s="135"/>
      <c r="CWG45" s="135"/>
      <c r="CWH45" s="135"/>
      <c r="CWI45" s="135"/>
      <c r="CWJ45" s="135"/>
      <c r="CWK45" s="135"/>
      <c r="CWL45" s="135"/>
      <c r="CWM45" s="135"/>
      <c r="CWN45" s="135"/>
      <c r="CWO45" s="135"/>
      <c r="CWP45" s="135"/>
      <c r="CWQ45" s="135"/>
      <c r="CWR45" s="135"/>
      <c r="CWS45" s="135"/>
      <c r="CWT45" s="135"/>
      <c r="CWU45" s="135"/>
      <c r="CWV45" s="135"/>
      <c r="CWW45" s="135"/>
      <c r="CWX45" s="135"/>
      <c r="CWY45" s="135"/>
      <c r="CWZ45" s="135"/>
      <c r="CXA45" s="135"/>
      <c r="CXB45" s="135"/>
      <c r="CXC45" s="135"/>
      <c r="CXD45" s="135"/>
      <c r="CXE45" s="135"/>
      <c r="CXF45" s="135"/>
      <c r="CXG45" s="135"/>
      <c r="CXH45" s="135"/>
      <c r="CXI45" s="135"/>
      <c r="CXJ45" s="135"/>
      <c r="CXK45" s="135"/>
      <c r="CXL45" s="135"/>
      <c r="CXM45" s="135"/>
      <c r="CXN45" s="135"/>
      <c r="CXO45" s="135"/>
      <c r="CXP45" s="135"/>
      <c r="CXQ45" s="135"/>
      <c r="CXR45" s="135"/>
      <c r="CXS45" s="135"/>
      <c r="CXT45" s="135"/>
      <c r="CXU45" s="135"/>
      <c r="CXV45" s="135"/>
      <c r="CXW45" s="135"/>
      <c r="CXX45" s="135"/>
      <c r="CXY45" s="135"/>
      <c r="CXZ45" s="135"/>
      <c r="CYA45" s="135"/>
      <c r="CYB45" s="135"/>
      <c r="CYC45" s="135"/>
      <c r="CYD45" s="135"/>
      <c r="CYE45" s="135"/>
      <c r="CYF45" s="135"/>
      <c r="CYG45" s="135"/>
      <c r="CYH45" s="135"/>
      <c r="CYI45" s="135"/>
      <c r="CYJ45" s="135"/>
      <c r="CYK45" s="135"/>
      <c r="CYL45" s="135"/>
      <c r="CYM45" s="135"/>
      <c r="CYN45" s="135"/>
      <c r="CYO45" s="135"/>
      <c r="CYP45" s="135"/>
      <c r="CYQ45" s="135"/>
      <c r="CYR45" s="135"/>
      <c r="CYS45" s="135"/>
      <c r="CYT45" s="135"/>
      <c r="CYU45" s="135"/>
      <c r="CYV45" s="135"/>
      <c r="CYW45" s="135"/>
      <c r="CYX45" s="135"/>
      <c r="CYY45" s="135"/>
      <c r="CYZ45" s="135"/>
      <c r="CZA45" s="135"/>
      <c r="CZB45" s="135"/>
      <c r="CZC45" s="135"/>
      <c r="CZD45" s="135"/>
      <c r="CZE45" s="135"/>
      <c r="CZF45" s="135"/>
      <c r="CZG45" s="135"/>
      <c r="CZH45" s="135"/>
      <c r="CZI45" s="135"/>
      <c r="CZJ45" s="135"/>
      <c r="CZK45" s="135"/>
      <c r="CZL45" s="135"/>
      <c r="CZM45" s="135"/>
      <c r="CZN45" s="135"/>
      <c r="CZO45" s="135"/>
      <c r="CZP45" s="135"/>
      <c r="CZQ45" s="135"/>
      <c r="CZR45" s="135"/>
      <c r="CZS45" s="135"/>
      <c r="CZT45" s="135"/>
      <c r="CZU45" s="135"/>
      <c r="CZV45" s="135"/>
      <c r="CZW45" s="135"/>
      <c r="CZX45" s="135"/>
      <c r="CZY45" s="135"/>
      <c r="CZZ45" s="135"/>
      <c r="DAA45" s="135"/>
      <c r="DAB45" s="135"/>
      <c r="DAC45" s="135"/>
      <c r="DAD45" s="135"/>
      <c r="DAE45" s="135"/>
      <c r="DAF45" s="135"/>
      <c r="DAG45" s="135"/>
      <c r="DAH45" s="135"/>
      <c r="DAI45" s="135"/>
      <c r="DAJ45" s="135"/>
      <c r="DAK45" s="135"/>
      <c r="DAL45" s="135"/>
      <c r="DAM45" s="135"/>
      <c r="DAN45" s="135"/>
      <c r="DAO45" s="135"/>
      <c r="DAP45" s="135"/>
      <c r="DAQ45" s="135"/>
      <c r="DAR45" s="135"/>
      <c r="DAS45" s="135"/>
      <c r="DAT45" s="135"/>
      <c r="DAU45" s="135"/>
      <c r="DAV45" s="135"/>
      <c r="DAW45" s="135"/>
      <c r="DAX45" s="135"/>
      <c r="DAY45" s="135"/>
      <c r="DAZ45" s="135"/>
      <c r="DBA45" s="135"/>
      <c r="DBB45" s="135"/>
      <c r="DBC45" s="135"/>
      <c r="DBD45" s="135"/>
      <c r="DBE45" s="135"/>
      <c r="DBF45" s="135"/>
      <c r="DBG45" s="135"/>
      <c r="DBH45" s="135"/>
      <c r="DBI45" s="135"/>
      <c r="DBJ45" s="135"/>
      <c r="DBK45" s="135"/>
      <c r="DBL45" s="135"/>
      <c r="DBM45" s="135"/>
      <c r="DBN45" s="135"/>
      <c r="DBO45" s="135"/>
      <c r="DBP45" s="135"/>
      <c r="DBQ45" s="135"/>
      <c r="DBR45" s="135"/>
      <c r="DBS45" s="135"/>
      <c r="DBT45" s="135"/>
      <c r="DBU45" s="135"/>
      <c r="DBV45" s="135"/>
      <c r="DBW45" s="135"/>
      <c r="DBX45" s="135"/>
      <c r="DBY45" s="135"/>
      <c r="DBZ45" s="135"/>
      <c r="DCA45" s="135"/>
      <c r="DCB45" s="135"/>
      <c r="DCC45" s="135"/>
      <c r="DCD45" s="135"/>
      <c r="DCE45" s="135"/>
      <c r="DCF45" s="135"/>
      <c r="DCG45" s="135"/>
      <c r="DCH45" s="135"/>
      <c r="DCI45" s="135"/>
      <c r="DCJ45" s="135"/>
      <c r="DCK45" s="135"/>
      <c r="DCL45" s="135"/>
      <c r="DCM45" s="135"/>
      <c r="DCN45" s="135"/>
      <c r="DCO45" s="135"/>
      <c r="DCP45" s="135"/>
      <c r="DCQ45" s="135"/>
      <c r="DCR45" s="135"/>
      <c r="DCS45" s="135"/>
      <c r="DCT45" s="135"/>
      <c r="DCU45" s="135"/>
      <c r="DCV45" s="135"/>
      <c r="DCW45" s="135"/>
      <c r="DCX45" s="135"/>
      <c r="DCY45" s="135"/>
      <c r="DCZ45" s="135"/>
      <c r="DDA45" s="135"/>
      <c r="DDB45" s="135"/>
      <c r="DDC45" s="135"/>
      <c r="DDD45" s="135"/>
      <c r="DDE45" s="135"/>
      <c r="DDF45" s="135"/>
      <c r="DDG45" s="135"/>
      <c r="DDH45" s="135"/>
      <c r="DDI45" s="135"/>
      <c r="DDJ45" s="135"/>
      <c r="DDK45" s="135"/>
      <c r="DDL45" s="135"/>
      <c r="DDM45" s="135"/>
      <c r="DDN45" s="135"/>
      <c r="DDO45" s="135"/>
      <c r="DDP45" s="135"/>
      <c r="DDQ45" s="135"/>
      <c r="DDR45" s="135"/>
      <c r="DDS45" s="135"/>
      <c r="DDT45" s="135"/>
      <c r="DDU45" s="135"/>
      <c r="DDV45" s="135"/>
      <c r="DDW45" s="135"/>
      <c r="DDX45" s="135"/>
      <c r="DDY45" s="135"/>
      <c r="DDZ45" s="135"/>
      <c r="DEA45" s="135"/>
      <c r="DEB45" s="135"/>
      <c r="DEC45" s="135"/>
      <c r="DED45" s="135"/>
      <c r="DEE45" s="135"/>
      <c r="DEF45" s="135"/>
      <c r="DEG45" s="135"/>
      <c r="DEH45" s="135"/>
      <c r="DEI45" s="135"/>
      <c r="DEJ45" s="135"/>
      <c r="DEK45" s="135"/>
      <c r="DEL45" s="135"/>
      <c r="DEM45" s="135"/>
      <c r="DEN45" s="135"/>
      <c r="DEO45" s="135"/>
      <c r="DEP45" s="135"/>
      <c r="DEQ45" s="135"/>
      <c r="DER45" s="135"/>
      <c r="DES45" s="135"/>
      <c r="DET45" s="135"/>
      <c r="DEU45" s="135"/>
      <c r="DEV45" s="135"/>
      <c r="DEW45" s="135"/>
      <c r="DEX45" s="135"/>
      <c r="DEY45" s="135"/>
      <c r="DEZ45" s="135"/>
      <c r="DFA45" s="135"/>
      <c r="DFB45" s="135"/>
      <c r="DFC45" s="135"/>
      <c r="DFD45" s="135"/>
      <c r="DFE45" s="135"/>
      <c r="DFF45" s="135"/>
      <c r="DFG45" s="135"/>
      <c r="DFH45" s="135"/>
      <c r="DFI45" s="135"/>
      <c r="DFJ45" s="135"/>
      <c r="DFK45" s="135"/>
      <c r="DFL45" s="135"/>
      <c r="DFM45" s="135"/>
      <c r="DFN45" s="135"/>
      <c r="DFO45" s="135"/>
      <c r="DFP45" s="135"/>
      <c r="DFQ45" s="135"/>
      <c r="DFR45" s="135"/>
      <c r="DFS45" s="135"/>
      <c r="DFT45" s="135"/>
      <c r="DFU45" s="135"/>
      <c r="DFV45" s="135"/>
      <c r="DFW45" s="135"/>
      <c r="DFX45" s="135"/>
      <c r="DFY45" s="135"/>
      <c r="DFZ45" s="135"/>
      <c r="DGA45" s="135"/>
      <c r="DGB45" s="135"/>
      <c r="DGC45" s="135"/>
      <c r="DGD45" s="135"/>
      <c r="DGE45" s="135"/>
      <c r="DGF45" s="135"/>
      <c r="DGG45" s="135"/>
      <c r="DGH45" s="135"/>
      <c r="DGI45" s="135"/>
      <c r="DGJ45" s="135"/>
      <c r="DGK45" s="135"/>
      <c r="DGL45" s="135"/>
      <c r="DGM45" s="135"/>
      <c r="DGN45" s="135"/>
      <c r="DGO45" s="135"/>
      <c r="DGP45" s="135"/>
      <c r="DGQ45" s="135"/>
      <c r="DGR45" s="135"/>
      <c r="DGS45" s="135"/>
      <c r="DGT45" s="135"/>
      <c r="DGU45" s="135"/>
      <c r="DGV45" s="135"/>
      <c r="DGW45" s="135"/>
      <c r="DGX45" s="135"/>
      <c r="DGY45" s="135"/>
      <c r="DGZ45" s="135"/>
      <c r="DHA45" s="135"/>
      <c r="DHB45" s="135"/>
      <c r="DHC45" s="135"/>
      <c r="DHD45" s="135"/>
      <c r="DHE45" s="135"/>
      <c r="DHF45" s="135"/>
      <c r="DHG45" s="135"/>
      <c r="DHH45" s="135"/>
      <c r="DHI45" s="135"/>
      <c r="DHJ45" s="135"/>
      <c r="DHK45" s="135"/>
      <c r="DHL45" s="135"/>
      <c r="DHM45" s="135"/>
      <c r="DHN45" s="135"/>
      <c r="DHO45" s="135"/>
      <c r="DHP45" s="135"/>
      <c r="DHQ45" s="135"/>
      <c r="DHR45" s="135"/>
      <c r="DHS45" s="135"/>
      <c r="DHT45" s="135"/>
      <c r="DHU45" s="135"/>
      <c r="DHV45" s="135"/>
      <c r="DHW45" s="135"/>
      <c r="DHX45" s="135"/>
      <c r="DHY45" s="135"/>
      <c r="DHZ45" s="135"/>
      <c r="DIA45" s="135"/>
      <c r="DIB45" s="135"/>
      <c r="DIC45" s="135"/>
      <c r="DID45" s="135"/>
      <c r="DIE45" s="135"/>
      <c r="DIF45" s="135"/>
      <c r="DIG45" s="135"/>
      <c r="DIH45" s="135"/>
      <c r="DII45" s="135"/>
      <c r="DIJ45" s="135"/>
      <c r="DIK45" s="135"/>
      <c r="DIL45" s="135"/>
      <c r="DIM45" s="135"/>
      <c r="DIN45" s="135"/>
      <c r="DIO45" s="135"/>
      <c r="DIP45" s="135"/>
      <c r="DIQ45" s="135"/>
      <c r="DIR45" s="135"/>
      <c r="DIS45" s="135"/>
      <c r="DIT45" s="135"/>
      <c r="DIU45" s="135"/>
      <c r="DIV45" s="135"/>
      <c r="DIW45" s="135"/>
      <c r="DIX45" s="135"/>
      <c r="DIY45" s="135"/>
      <c r="DIZ45" s="135"/>
      <c r="DJA45" s="135"/>
      <c r="DJB45" s="135"/>
      <c r="DJC45" s="135"/>
      <c r="DJD45" s="135"/>
      <c r="DJE45" s="135"/>
      <c r="DJF45" s="135"/>
      <c r="DJG45" s="135"/>
      <c r="DJH45" s="135"/>
      <c r="DJI45" s="135"/>
      <c r="DJJ45" s="135"/>
      <c r="DJK45" s="135"/>
      <c r="DJL45" s="135"/>
      <c r="DJM45" s="135"/>
      <c r="DJN45" s="135"/>
      <c r="DJO45" s="135"/>
      <c r="DJP45" s="135"/>
      <c r="DJQ45" s="135"/>
      <c r="DJR45" s="135"/>
      <c r="DJS45" s="135"/>
      <c r="DJT45" s="135"/>
      <c r="DJU45" s="135"/>
      <c r="DJV45" s="135"/>
      <c r="DJW45" s="135"/>
      <c r="DJX45" s="135"/>
      <c r="DJY45" s="135"/>
      <c r="DJZ45" s="135"/>
      <c r="DKA45" s="135"/>
      <c r="DKB45" s="135"/>
      <c r="DKC45" s="135"/>
      <c r="DKD45" s="135"/>
      <c r="DKE45" s="135"/>
      <c r="DKF45" s="135"/>
      <c r="DKG45" s="135"/>
      <c r="DKH45" s="135"/>
      <c r="DKI45" s="135"/>
      <c r="DKJ45" s="135"/>
      <c r="DKK45" s="135"/>
      <c r="DKL45" s="135"/>
      <c r="DKM45" s="135"/>
      <c r="DKN45" s="135"/>
      <c r="DKO45" s="135"/>
      <c r="DKP45" s="135"/>
      <c r="DKQ45" s="135"/>
      <c r="DKR45" s="135"/>
      <c r="DKS45" s="135"/>
      <c r="DKT45" s="135"/>
      <c r="DKU45" s="135"/>
      <c r="DKV45" s="135"/>
      <c r="DKW45" s="135"/>
      <c r="DKX45" s="135"/>
      <c r="DKY45" s="135"/>
      <c r="DKZ45" s="135"/>
      <c r="DLA45" s="135"/>
      <c r="DLB45" s="135"/>
      <c r="DLC45" s="135"/>
      <c r="DLD45" s="135"/>
      <c r="DLE45" s="135"/>
      <c r="DLF45" s="135"/>
      <c r="DLG45" s="135"/>
      <c r="DLH45" s="135"/>
      <c r="DLI45" s="135"/>
      <c r="DLJ45" s="135"/>
      <c r="DLK45" s="135"/>
      <c r="DLL45" s="135"/>
      <c r="DLM45" s="135"/>
      <c r="DLN45" s="135"/>
      <c r="DLO45" s="135"/>
      <c r="DLP45" s="135"/>
      <c r="DLQ45" s="135"/>
      <c r="DLR45" s="135"/>
      <c r="DLS45" s="135"/>
      <c r="DLT45" s="135"/>
      <c r="DLU45" s="135"/>
      <c r="DLV45" s="135"/>
      <c r="DLW45" s="135"/>
      <c r="DLX45" s="135"/>
      <c r="DLY45" s="135"/>
      <c r="DLZ45" s="135"/>
      <c r="DMA45" s="135"/>
      <c r="DMB45" s="135"/>
      <c r="DMC45" s="135"/>
      <c r="DMD45" s="135"/>
      <c r="DME45" s="135"/>
      <c r="DMF45" s="135"/>
      <c r="DMG45" s="135"/>
      <c r="DMH45" s="135"/>
      <c r="DMI45" s="135"/>
      <c r="DMJ45" s="135"/>
      <c r="DMK45" s="135"/>
      <c r="DML45" s="135"/>
      <c r="DMM45" s="135"/>
      <c r="DMN45" s="135"/>
      <c r="DMO45" s="135"/>
      <c r="DMP45" s="135"/>
      <c r="DMQ45" s="135"/>
      <c r="DMR45" s="135"/>
      <c r="DMS45" s="135"/>
      <c r="DMT45" s="135"/>
      <c r="DMU45" s="135"/>
      <c r="DMV45" s="135"/>
      <c r="DMW45" s="135"/>
      <c r="DMX45" s="135"/>
      <c r="DMY45" s="135"/>
      <c r="DMZ45" s="135"/>
      <c r="DNA45" s="135"/>
      <c r="DNB45" s="135"/>
      <c r="DNC45" s="135"/>
      <c r="DND45" s="135"/>
      <c r="DNE45" s="135"/>
      <c r="DNF45" s="135"/>
      <c r="DNG45" s="135"/>
      <c r="DNH45" s="135"/>
      <c r="DNI45" s="135"/>
      <c r="DNJ45" s="135"/>
      <c r="DNK45" s="135"/>
      <c r="DNL45" s="135"/>
      <c r="DNM45" s="135"/>
      <c r="DNN45" s="135"/>
      <c r="DNO45" s="135"/>
      <c r="DNP45" s="135"/>
      <c r="DNQ45" s="135"/>
      <c r="DNR45" s="135"/>
      <c r="DNS45" s="135"/>
      <c r="DNT45" s="135"/>
      <c r="DNU45" s="135"/>
      <c r="DNV45" s="135"/>
      <c r="DNW45" s="135"/>
      <c r="DNX45" s="135"/>
      <c r="DNY45" s="135"/>
      <c r="DNZ45" s="135"/>
      <c r="DOA45" s="135"/>
      <c r="DOB45" s="135"/>
      <c r="DOC45" s="135"/>
      <c r="DOD45" s="135"/>
      <c r="DOE45" s="135"/>
      <c r="DOF45" s="135"/>
      <c r="DOG45" s="135"/>
      <c r="DOH45" s="135"/>
      <c r="DOI45" s="135"/>
      <c r="DOJ45" s="135"/>
      <c r="DOK45" s="135"/>
      <c r="DOL45" s="135"/>
      <c r="DOM45" s="135"/>
      <c r="DON45" s="135"/>
      <c r="DOO45" s="135"/>
      <c r="DOP45" s="135"/>
      <c r="DOQ45" s="135"/>
      <c r="DOR45" s="135"/>
      <c r="DOS45" s="135"/>
      <c r="DOT45" s="135"/>
      <c r="DOU45" s="135"/>
      <c r="DOV45" s="135"/>
      <c r="DOW45" s="135"/>
      <c r="DOX45" s="135"/>
      <c r="DOY45" s="135"/>
      <c r="DOZ45" s="135"/>
      <c r="DPA45" s="135"/>
      <c r="DPB45" s="135"/>
      <c r="DPC45" s="135"/>
      <c r="DPD45" s="135"/>
      <c r="DPE45" s="135"/>
      <c r="DPF45" s="135"/>
      <c r="DPG45" s="135"/>
      <c r="DPH45" s="135"/>
      <c r="DPI45" s="135"/>
      <c r="DPJ45" s="135"/>
      <c r="DPK45" s="135"/>
      <c r="DPL45" s="135"/>
      <c r="DPM45" s="135"/>
      <c r="DPN45" s="135"/>
      <c r="DPO45" s="135"/>
      <c r="DPP45" s="135"/>
      <c r="DPQ45" s="135"/>
      <c r="DPR45" s="135"/>
      <c r="DPS45" s="135"/>
      <c r="DPT45" s="135"/>
      <c r="DPU45" s="135"/>
      <c r="DPV45" s="135"/>
      <c r="DPW45" s="135"/>
      <c r="DPX45" s="135"/>
      <c r="DPY45" s="135"/>
      <c r="DPZ45" s="135"/>
      <c r="DQA45" s="135"/>
      <c r="DQB45" s="135"/>
      <c r="DQC45" s="135"/>
      <c r="DQD45" s="135"/>
      <c r="DQE45" s="135"/>
      <c r="DQF45" s="135"/>
      <c r="DQG45" s="135"/>
      <c r="DQH45" s="135"/>
      <c r="DQI45" s="135"/>
      <c r="DQJ45" s="135"/>
      <c r="DQK45" s="135"/>
      <c r="DQL45" s="135"/>
      <c r="DQM45" s="135"/>
      <c r="DQN45" s="135"/>
      <c r="DQO45" s="135"/>
      <c r="DQP45" s="135"/>
      <c r="DQQ45" s="135"/>
      <c r="DQR45" s="135"/>
      <c r="DQS45" s="135"/>
      <c r="DQT45" s="135"/>
      <c r="DQU45" s="135"/>
      <c r="DQV45" s="135"/>
      <c r="DQW45" s="135"/>
      <c r="DQX45" s="135"/>
      <c r="DQY45" s="135"/>
      <c r="DQZ45" s="135"/>
      <c r="DRA45" s="135"/>
      <c r="DRB45" s="135"/>
      <c r="DRC45" s="135"/>
      <c r="DRD45" s="135"/>
      <c r="DRE45" s="135"/>
      <c r="DRF45" s="135"/>
      <c r="DRG45" s="135"/>
      <c r="DRH45" s="135"/>
      <c r="DRI45" s="135"/>
      <c r="DRJ45" s="135"/>
      <c r="DRK45" s="135"/>
      <c r="DRL45" s="135"/>
      <c r="DRM45" s="135"/>
      <c r="DRN45" s="135"/>
      <c r="DRO45" s="135"/>
      <c r="DRP45" s="135"/>
      <c r="DRQ45" s="135"/>
      <c r="DRR45" s="135"/>
      <c r="DRS45" s="135"/>
      <c r="DRT45" s="135"/>
      <c r="DRU45" s="135"/>
      <c r="DRV45" s="135"/>
      <c r="DRW45" s="135"/>
      <c r="DRX45" s="135"/>
      <c r="DRY45" s="135"/>
      <c r="DRZ45" s="135"/>
      <c r="DSA45" s="135"/>
      <c r="DSB45" s="135"/>
      <c r="DSC45" s="135"/>
      <c r="DSD45" s="135"/>
      <c r="DSE45" s="135"/>
      <c r="DSF45" s="135"/>
      <c r="DSG45" s="135"/>
      <c r="DSH45" s="135"/>
      <c r="DSI45" s="135"/>
      <c r="DSJ45" s="135"/>
      <c r="DSK45" s="135"/>
      <c r="DSL45" s="135"/>
      <c r="DSM45" s="135"/>
      <c r="DSN45" s="135"/>
      <c r="DSO45" s="135"/>
      <c r="DSP45" s="135"/>
      <c r="DSQ45" s="135"/>
      <c r="DSR45" s="135"/>
      <c r="DSS45" s="135"/>
      <c r="DST45" s="135"/>
      <c r="DSU45" s="135"/>
      <c r="DSV45" s="135"/>
      <c r="DSW45" s="135"/>
      <c r="DSX45" s="135"/>
      <c r="DSY45" s="135"/>
      <c r="DSZ45" s="135"/>
      <c r="DTA45" s="135"/>
      <c r="DTB45" s="135"/>
      <c r="DTC45" s="135"/>
      <c r="DTD45" s="135"/>
      <c r="DTE45" s="135"/>
      <c r="DTF45" s="135"/>
      <c r="DTG45" s="135"/>
      <c r="DTH45" s="135"/>
      <c r="DTI45" s="135"/>
      <c r="DTJ45" s="135"/>
      <c r="DTK45" s="135"/>
      <c r="DTL45" s="135"/>
      <c r="DTM45" s="135"/>
      <c r="DTN45" s="135"/>
      <c r="DTO45" s="135"/>
      <c r="DTP45" s="135"/>
      <c r="DTQ45" s="135"/>
      <c r="DTR45" s="135"/>
      <c r="DTS45" s="135"/>
      <c r="DTT45" s="135"/>
      <c r="DTU45" s="135"/>
      <c r="DTV45" s="135"/>
      <c r="DTW45" s="135"/>
      <c r="DTX45" s="135"/>
      <c r="DTY45" s="135"/>
      <c r="DTZ45" s="135"/>
      <c r="DUA45" s="135"/>
      <c r="DUB45" s="135"/>
      <c r="DUC45" s="135"/>
      <c r="DUD45" s="135"/>
      <c r="DUE45" s="135"/>
      <c r="DUF45" s="135"/>
      <c r="DUG45" s="135"/>
      <c r="DUH45" s="135"/>
      <c r="DUI45" s="135"/>
      <c r="DUJ45" s="135"/>
      <c r="DUK45" s="135"/>
      <c r="DUL45" s="135"/>
      <c r="DUM45" s="135"/>
      <c r="DUN45" s="135"/>
      <c r="DUO45" s="135"/>
      <c r="DUP45" s="135"/>
      <c r="DUQ45" s="135"/>
      <c r="DUR45" s="135"/>
      <c r="DUS45" s="135"/>
      <c r="DUT45" s="135"/>
      <c r="DUU45" s="135"/>
      <c r="DUV45" s="135"/>
      <c r="DUW45" s="135"/>
      <c r="DUX45" s="135"/>
      <c r="DUY45" s="135"/>
      <c r="DUZ45" s="135"/>
      <c r="DVA45" s="135"/>
      <c r="DVB45" s="135"/>
      <c r="DVC45" s="135"/>
      <c r="DVD45" s="135"/>
      <c r="DVE45" s="135"/>
      <c r="DVF45" s="135"/>
      <c r="DVG45" s="135"/>
      <c r="DVH45" s="135"/>
      <c r="DVI45" s="135"/>
      <c r="DVJ45" s="135"/>
      <c r="DVK45" s="135"/>
      <c r="DVL45" s="135"/>
      <c r="DVM45" s="135"/>
      <c r="DVN45" s="135"/>
      <c r="DVO45" s="135"/>
      <c r="DVP45" s="135"/>
      <c r="DVQ45" s="135"/>
      <c r="DVR45" s="135"/>
      <c r="DVS45" s="135"/>
      <c r="DVT45" s="135"/>
      <c r="DVU45" s="135"/>
      <c r="DVV45" s="135"/>
      <c r="DVW45" s="135"/>
      <c r="DVX45" s="135"/>
      <c r="DVY45" s="135"/>
      <c r="DVZ45" s="135"/>
      <c r="DWA45" s="135"/>
      <c r="DWB45" s="135"/>
      <c r="DWC45" s="135"/>
      <c r="DWD45" s="135"/>
      <c r="DWE45" s="135"/>
      <c r="DWF45" s="135"/>
      <c r="DWG45" s="135"/>
      <c r="DWH45" s="135"/>
      <c r="DWI45" s="135"/>
      <c r="DWJ45" s="135"/>
      <c r="DWK45" s="135"/>
      <c r="DWL45" s="135"/>
      <c r="DWM45" s="135"/>
      <c r="DWN45" s="135"/>
      <c r="DWO45" s="135"/>
      <c r="DWP45" s="135"/>
      <c r="DWQ45" s="135"/>
      <c r="DWR45" s="135"/>
      <c r="DWS45" s="135"/>
      <c r="DWT45" s="135"/>
      <c r="DWU45" s="135"/>
      <c r="DWV45" s="135"/>
      <c r="DWW45" s="135"/>
      <c r="DWX45" s="135"/>
      <c r="DWY45" s="135"/>
      <c r="DWZ45" s="135"/>
      <c r="DXA45" s="135"/>
      <c r="DXB45" s="135"/>
      <c r="DXC45" s="135"/>
      <c r="DXD45" s="135"/>
      <c r="DXE45" s="135"/>
      <c r="DXF45" s="135"/>
      <c r="DXG45" s="135"/>
      <c r="DXH45" s="135"/>
      <c r="DXI45" s="135"/>
      <c r="DXJ45" s="135"/>
      <c r="DXK45" s="135"/>
      <c r="DXL45" s="135"/>
      <c r="DXM45" s="135"/>
      <c r="DXN45" s="135"/>
      <c r="DXO45" s="135"/>
      <c r="DXP45" s="135"/>
      <c r="DXQ45" s="135"/>
      <c r="DXR45" s="135"/>
      <c r="DXS45" s="135"/>
      <c r="DXT45" s="135"/>
      <c r="DXU45" s="135"/>
      <c r="DXV45" s="135"/>
      <c r="DXW45" s="135"/>
      <c r="DXX45" s="135"/>
      <c r="DXY45" s="135"/>
      <c r="DXZ45" s="135"/>
      <c r="DYA45" s="135"/>
      <c r="DYB45" s="135"/>
      <c r="DYC45" s="135"/>
      <c r="DYD45" s="135"/>
      <c r="DYE45" s="135"/>
      <c r="DYF45" s="135"/>
      <c r="DYG45" s="135"/>
      <c r="DYH45" s="135"/>
      <c r="DYI45" s="135"/>
      <c r="DYJ45" s="135"/>
      <c r="DYK45" s="135"/>
      <c r="DYL45" s="135"/>
      <c r="DYM45" s="135"/>
      <c r="DYN45" s="135"/>
      <c r="DYO45" s="135"/>
      <c r="DYP45" s="135"/>
      <c r="DYQ45" s="135"/>
      <c r="DYR45" s="135"/>
      <c r="DYS45" s="135"/>
      <c r="DYT45" s="135"/>
      <c r="DYU45" s="135"/>
      <c r="DYV45" s="135"/>
      <c r="DYW45" s="135"/>
      <c r="DYX45" s="135"/>
      <c r="DYY45" s="135"/>
      <c r="DYZ45" s="135"/>
      <c r="DZA45" s="135"/>
      <c r="DZB45" s="135"/>
      <c r="DZC45" s="135"/>
      <c r="DZD45" s="135"/>
      <c r="DZE45" s="135"/>
      <c r="DZF45" s="135"/>
      <c r="DZG45" s="135"/>
      <c r="DZH45" s="135"/>
      <c r="DZI45" s="135"/>
      <c r="DZJ45" s="135"/>
      <c r="DZK45" s="135"/>
      <c r="DZL45" s="135"/>
      <c r="DZM45" s="135"/>
      <c r="DZN45" s="135"/>
      <c r="DZO45" s="135"/>
      <c r="DZP45" s="135"/>
      <c r="DZQ45" s="135"/>
      <c r="DZR45" s="135"/>
      <c r="DZS45" s="135"/>
      <c r="DZT45" s="135"/>
      <c r="DZU45" s="135"/>
      <c r="DZV45" s="135"/>
      <c r="DZW45" s="135"/>
      <c r="DZX45" s="135"/>
      <c r="DZY45" s="135"/>
      <c r="DZZ45" s="135"/>
      <c r="EAA45" s="135"/>
      <c r="EAB45" s="135"/>
      <c r="EAC45" s="135"/>
      <c r="EAD45" s="135"/>
      <c r="EAE45" s="135"/>
      <c r="EAF45" s="135"/>
      <c r="EAG45" s="135"/>
      <c r="EAH45" s="135"/>
      <c r="EAI45" s="135"/>
      <c r="EAJ45" s="135"/>
      <c r="EAK45" s="135"/>
      <c r="EAL45" s="135"/>
      <c r="EAM45" s="135"/>
      <c r="EAN45" s="135"/>
      <c r="EAO45" s="135"/>
      <c r="EAP45" s="135"/>
      <c r="EAQ45" s="135"/>
      <c r="EAR45" s="135"/>
      <c r="EAS45" s="135"/>
      <c r="EAT45" s="135"/>
      <c r="EAU45" s="135"/>
      <c r="EAV45" s="135"/>
      <c r="EAW45" s="135"/>
      <c r="EAX45" s="135"/>
      <c r="EAY45" s="135"/>
      <c r="EAZ45" s="135"/>
      <c r="EBA45" s="135"/>
      <c r="EBB45" s="135"/>
      <c r="EBC45" s="135"/>
      <c r="EBD45" s="135"/>
      <c r="EBE45" s="135"/>
      <c r="EBF45" s="135"/>
      <c r="EBG45" s="135"/>
      <c r="EBH45" s="135"/>
      <c r="EBI45" s="135"/>
      <c r="EBJ45" s="135"/>
      <c r="EBK45" s="135"/>
      <c r="EBL45" s="135"/>
      <c r="EBM45" s="135"/>
      <c r="EBN45" s="135"/>
      <c r="EBO45" s="135"/>
      <c r="EBP45" s="135"/>
      <c r="EBQ45" s="135"/>
      <c r="EBR45" s="135"/>
      <c r="EBS45" s="135"/>
      <c r="EBT45" s="135"/>
      <c r="EBU45" s="135"/>
      <c r="EBV45" s="135"/>
      <c r="EBW45" s="135"/>
      <c r="EBX45" s="135"/>
      <c r="EBY45" s="135"/>
      <c r="EBZ45" s="135"/>
      <c r="ECA45" s="135"/>
      <c r="ECB45" s="135"/>
      <c r="ECC45" s="135"/>
      <c r="ECD45" s="135"/>
      <c r="ECE45" s="135"/>
      <c r="ECF45" s="135"/>
      <c r="ECG45" s="135"/>
      <c r="ECH45" s="135"/>
      <c r="ECI45" s="135"/>
      <c r="ECJ45" s="135"/>
      <c r="ECK45" s="135"/>
      <c r="ECL45" s="135"/>
      <c r="ECM45" s="135"/>
      <c r="ECN45" s="135"/>
      <c r="ECO45" s="135"/>
      <c r="ECP45" s="135"/>
      <c r="ECQ45" s="135"/>
      <c r="ECR45" s="135"/>
      <c r="ECS45" s="135"/>
      <c r="ECT45" s="135"/>
      <c r="ECU45" s="135"/>
      <c r="ECV45" s="135"/>
      <c r="ECW45" s="135"/>
      <c r="ECX45" s="135"/>
      <c r="ECY45" s="135"/>
      <c r="ECZ45" s="135"/>
      <c r="EDA45" s="135"/>
      <c r="EDB45" s="135"/>
      <c r="EDC45" s="135"/>
      <c r="EDD45" s="135"/>
      <c r="EDE45" s="135"/>
      <c r="EDF45" s="135"/>
      <c r="EDG45" s="135"/>
      <c r="EDH45" s="135"/>
      <c r="EDI45" s="135"/>
      <c r="EDJ45" s="135"/>
      <c r="EDK45" s="135"/>
      <c r="EDL45" s="135"/>
      <c r="EDM45" s="135"/>
      <c r="EDN45" s="135"/>
      <c r="EDO45" s="135"/>
      <c r="EDP45" s="135"/>
      <c r="EDQ45" s="135"/>
      <c r="EDR45" s="135"/>
      <c r="EDS45" s="135"/>
      <c r="EDT45" s="135"/>
      <c r="EDU45" s="135"/>
      <c r="EDV45" s="135"/>
      <c r="EDW45" s="135"/>
      <c r="EDX45" s="135"/>
      <c r="EDY45" s="135"/>
      <c r="EDZ45" s="135"/>
      <c r="EEA45" s="135"/>
      <c r="EEB45" s="135"/>
      <c r="EEC45" s="135"/>
      <c r="EED45" s="135"/>
      <c r="EEE45" s="135"/>
      <c r="EEF45" s="135"/>
      <c r="EEG45" s="135"/>
      <c r="EEH45" s="135"/>
      <c r="EEI45" s="135"/>
      <c r="EEJ45" s="135"/>
      <c r="EEK45" s="135"/>
      <c r="EEL45" s="135"/>
      <c r="EEM45" s="135"/>
      <c r="EEN45" s="135"/>
      <c r="EEO45" s="135"/>
      <c r="EEP45" s="135"/>
      <c r="EEQ45" s="135"/>
      <c r="EER45" s="135"/>
      <c r="EES45" s="135"/>
      <c r="EET45" s="135"/>
      <c r="EEU45" s="135"/>
      <c r="EEV45" s="135"/>
      <c r="EEW45" s="135"/>
      <c r="EEX45" s="135"/>
      <c r="EEY45" s="135"/>
      <c r="EEZ45" s="135"/>
      <c r="EFA45" s="135"/>
      <c r="EFB45" s="135"/>
      <c r="EFC45" s="135"/>
      <c r="EFD45" s="135"/>
      <c r="EFE45" s="135"/>
      <c r="EFF45" s="135"/>
      <c r="EFG45" s="135"/>
      <c r="EFH45" s="135"/>
      <c r="EFI45" s="135"/>
      <c r="EFJ45" s="135"/>
      <c r="EFK45" s="135"/>
      <c r="EFL45" s="135"/>
      <c r="EFM45" s="135"/>
      <c r="EFN45" s="135"/>
      <c r="EFO45" s="135"/>
      <c r="EFP45" s="135"/>
      <c r="EFQ45" s="135"/>
      <c r="EFR45" s="135"/>
      <c r="EFS45" s="135"/>
      <c r="EFT45" s="135"/>
      <c r="EFU45" s="135"/>
      <c r="EFV45" s="135"/>
      <c r="EFW45" s="135"/>
      <c r="EFX45" s="135"/>
      <c r="EFY45" s="135"/>
      <c r="EFZ45" s="135"/>
      <c r="EGA45" s="135"/>
      <c r="EGB45" s="135"/>
      <c r="EGC45" s="135"/>
      <c r="EGD45" s="135"/>
      <c r="EGE45" s="135"/>
      <c r="EGF45" s="135"/>
      <c r="EGG45" s="135"/>
      <c r="EGH45" s="135"/>
      <c r="EGI45" s="135"/>
      <c r="EGJ45" s="135"/>
      <c r="EGK45" s="135"/>
      <c r="EGL45" s="135"/>
      <c r="EGM45" s="135"/>
      <c r="EGN45" s="135"/>
      <c r="EGO45" s="135"/>
      <c r="EGP45" s="135"/>
      <c r="EGQ45" s="135"/>
      <c r="EGR45" s="135"/>
      <c r="EGS45" s="135"/>
      <c r="EGT45" s="135"/>
      <c r="EGU45" s="135"/>
      <c r="EGV45" s="135"/>
      <c r="EGW45" s="135"/>
      <c r="EGX45" s="135"/>
      <c r="EGY45" s="135"/>
      <c r="EGZ45" s="135"/>
      <c r="EHA45" s="135"/>
      <c r="EHB45" s="135"/>
      <c r="EHC45" s="135"/>
      <c r="EHD45" s="135"/>
      <c r="EHE45" s="135"/>
      <c r="EHF45" s="135"/>
      <c r="EHG45" s="135"/>
      <c r="EHH45" s="135"/>
      <c r="EHI45" s="135"/>
      <c r="EHJ45" s="135"/>
      <c r="EHK45" s="135"/>
      <c r="EHL45" s="135"/>
      <c r="EHM45" s="135"/>
      <c r="EHN45" s="135"/>
      <c r="EHO45" s="135"/>
      <c r="EHP45" s="135"/>
      <c r="EHQ45" s="135"/>
      <c r="EHR45" s="135"/>
      <c r="EHS45" s="135"/>
      <c r="EHT45" s="135"/>
      <c r="EHU45" s="135"/>
      <c r="EHV45" s="135"/>
      <c r="EHW45" s="135"/>
      <c r="EHX45" s="135"/>
      <c r="EHY45" s="135"/>
      <c r="EHZ45" s="135"/>
      <c r="EIA45" s="135"/>
      <c r="EIB45" s="135"/>
      <c r="EIC45" s="135"/>
      <c r="EID45" s="135"/>
      <c r="EIE45" s="135"/>
      <c r="EIF45" s="135"/>
      <c r="EIG45" s="135"/>
      <c r="EIH45" s="135"/>
      <c r="EII45" s="135"/>
      <c r="EIJ45" s="135"/>
      <c r="EIK45" s="135"/>
      <c r="EIL45" s="135"/>
      <c r="EIM45" s="135"/>
      <c r="EIN45" s="135"/>
      <c r="EIO45" s="135"/>
      <c r="EIP45" s="135"/>
      <c r="EIQ45" s="135"/>
      <c r="EIR45" s="135"/>
      <c r="EIS45" s="135"/>
      <c r="EIT45" s="135"/>
      <c r="EIU45" s="135"/>
      <c r="EIV45" s="135"/>
      <c r="EIW45" s="135"/>
      <c r="EIX45" s="135"/>
      <c r="EIY45" s="135"/>
      <c r="EIZ45" s="135"/>
      <c r="EJA45" s="135"/>
      <c r="EJB45" s="135"/>
      <c r="EJC45" s="135"/>
      <c r="EJD45" s="135"/>
      <c r="EJE45" s="135"/>
      <c r="EJF45" s="135"/>
      <c r="EJG45" s="135"/>
      <c r="EJH45" s="135"/>
      <c r="EJI45" s="135"/>
      <c r="EJJ45" s="135"/>
      <c r="EJK45" s="135"/>
      <c r="EJL45" s="135"/>
      <c r="EJM45" s="135"/>
      <c r="EJN45" s="135"/>
      <c r="EJO45" s="135"/>
      <c r="EJP45" s="135"/>
      <c r="EJQ45" s="135"/>
      <c r="EJR45" s="135"/>
      <c r="EJS45" s="135"/>
      <c r="EJT45" s="135"/>
      <c r="EJU45" s="135"/>
      <c r="EJV45" s="135"/>
      <c r="EJW45" s="135"/>
      <c r="EJX45" s="135"/>
      <c r="EJY45" s="135"/>
      <c r="EJZ45" s="135"/>
      <c r="EKA45" s="135"/>
      <c r="EKB45" s="135"/>
      <c r="EKC45" s="135"/>
      <c r="EKD45" s="135"/>
      <c r="EKE45" s="135"/>
      <c r="EKF45" s="135"/>
      <c r="EKG45" s="135"/>
      <c r="EKH45" s="135"/>
      <c r="EKI45" s="135"/>
      <c r="EKJ45" s="135"/>
      <c r="EKK45" s="135"/>
      <c r="EKL45" s="135"/>
      <c r="EKM45" s="135"/>
      <c r="EKN45" s="135"/>
      <c r="EKO45" s="135"/>
      <c r="EKP45" s="135"/>
      <c r="EKQ45" s="135"/>
      <c r="EKR45" s="135"/>
      <c r="EKS45" s="135"/>
      <c r="EKT45" s="135"/>
      <c r="EKU45" s="135"/>
      <c r="EKV45" s="135"/>
      <c r="EKW45" s="135"/>
      <c r="EKX45" s="135"/>
      <c r="EKY45" s="135"/>
      <c r="EKZ45" s="135"/>
      <c r="ELA45" s="135"/>
      <c r="ELB45" s="135"/>
      <c r="ELC45" s="135"/>
      <c r="ELD45" s="135"/>
      <c r="ELE45" s="135"/>
      <c r="ELF45" s="135"/>
      <c r="ELG45" s="135"/>
      <c r="ELH45" s="135"/>
      <c r="ELI45" s="135"/>
      <c r="ELJ45" s="135"/>
      <c r="ELK45" s="135"/>
      <c r="ELL45" s="135"/>
      <c r="ELM45" s="135"/>
      <c r="ELN45" s="135"/>
      <c r="ELO45" s="135"/>
      <c r="ELP45" s="135"/>
      <c r="ELQ45" s="135"/>
      <c r="ELR45" s="135"/>
      <c r="ELS45" s="135"/>
      <c r="ELT45" s="135"/>
      <c r="ELU45" s="135"/>
      <c r="ELV45" s="135"/>
      <c r="ELW45" s="135"/>
      <c r="ELX45" s="135"/>
      <c r="ELY45" s="135"/>
      <c r="ELZ45" s="135"/>
      <c r="EMA45" s="135"/>
      <c r="EMB45" s="135"/>
      <c r="EMC45" s="135"/>
      <c r="EMD45" s="135"/>
      <c r="EME45" s="135"/>
      <c r="EMF45" s="135"/>
      <c r="EMG45" s="135"/>
      <c r="EMH45" s="135"/>
      <c r="EMI45" s="135"/>
      <c r="EMJ45" s="135"/>
      <c r="EMK45" s="135"/>
      <c r="EML45" s="135"/>
      <c r="EMM45" s="135"/>
      <c r="EMN45" s="135"/>
      <c r="EMO45" s="135"/>
      <c r="EMP45" s="135"/>
      <c r="EMQ45" s="135"/>
      <c r="EMR45" s="135"/>
      <c r="EMS45" s="135"/>
      <c r="EMT45" s="135"/>
      <c r="EMU45" s="135"/>
      <c r="EMV45" s="135"/>
      <c r="EMW45" s="135"/>
      <c r="EMX45" s="135"/>
      <c r="EMY45" s="135"/>
      <c r="EMZ45" s="135"/>
      <c r="ENA45" s="135"/>
      <c r="ENB45" s="135"/>
      <c r="ENC45" s="135"/>
      <c r="END45" s="135"/>
      <c r="ENE45" s="135"/>
      <c r="ENF45" s="135"/>
      <c r="ENG45" s="135"/>
      <c r="ENH45" s="135"/>
      <c r="ENI45" s="135"/>
      <c r="ENJ45" s="135"/>
      <c r="ENK45" s="135"/>
      <c r="ENL45" s="135"/>
      <c r="ENM45" s="135"/>
      <c r="ENN45" s="135"/>
      <c r="ENO45" s="135"/>
      <c r="ENP45" s="135"/>
      <c r="ENQ45" s="135"/>
      <c r="ENR45" s="135"/>
      <c r="ENS45" s="135"/>
      <c r="ENT45" s="135"/>
      <c r="ENU45" s="135"/>
      <c r="ENV45" s="135"/>
      <c r="ENW45" s="135"/>
      <c r="ENX45" s="135"/>
      <c r="ENY45" s="135"/>
      <c r="ENZ45" s="135"/>
      <c r="EOA45" s="135"/>
      <c r="EOB45" s="135"/>
      <c r="EOC45" s="135"/>
      <c r="EOD45" s="135"/>
      <c r="EOE45" s="135"/>
      <c r="EOF45" s="135"/>
      <c r="EOG45" s="135"/>
      <c r="EOH45" s="135"/>
      <c r="EOI45" s="135"/>
      <c r="EOJ45" s="135"/>
      <c r="EOK45" s="135"/>
      <c r="EOL45" s="135"/>
      <c r="EOM45" s="135"/>
      <c r="EON45" s="135"/>
      <c r="EOO45" s="135"/>
      <c r="EOP45" s="135"/>
      <c r="EOQ45" s="135"/>
      <c r="EOR45" s="135"/>
      <c r="EOS45" s="135"/>
      <c r="EOT45" s="135"/>
      <c r="EOU45" s="135"/>
      <c r="EOV45" s="135"/>
      <c r="EOW45" s="135"/>
      <c r="EOX45" s="135"/>
      <c r="EOY45" s="135"/>
      <c r="EOZ45" s="135"/>
      <c r="EPA45" s="135"/>
      <c r="EPB45" s="135"/>
      <c r="EPC45" s="135"/>
      <c r="EPD45" s="135"/>
      <c r="EPE45" s="135"/>
      <c r="EPF45" s="135"/>
      <c r="EPG45" s="135"/>
      <c r="EPH45" s="135"/>
      <c r="EPI45" s="135"/>
      <c r="EPJ45" s="135"/>
      <c r="EPK45" s="135"/>
      <c r="EPL45" s="135"/>
      <c r="EPM45" s="135"/>
      <c r="EPN45" s="135"/>
      <c r="EPO45" s="135"/>
      <c r="EPP45" s="135"/>
      <c r="EPQ45" s="135"/>
      <c r="EPR45" s="135"/>
      <c r="EPS45" s="135"/>
      <c r="EPT45" s="135"/>
      <c r="EPU45" s="135"/>
      <c r="EPV45" s="135"/>
      <c r="EPW45" s="135"/>
      <c r="EPX45" s="135"/>
      <c r="EPY45" s="135"/>
      <c r="EPZ45" s="135"/>
      <c r="EQA45" s="135"/>
      <c r="EQB45" s="135"/>
      <c r="EQC45" s="135"/>
      <c r="EQD45" s="135"/>
      <c r="EQE45" s="135"/>
      <c r="EQF45" s="135"/>
      <c r="EQG45" s="135"/>
      <c r="EQH45" s="135"/>
      <c r="EQI45" s="135"/>
      <c r="EQJ45" s="135"/>
      <c r="EQK45" s="135"/>
      <c r="EQL45" s="135"/>
      <c r="EQM45" s="135"/>
      <c r="EQN45" s="135"/>
      <c r="EQO45" s="135"/>
      <c r="EQP45" s="135"/>
      <c r="EQQ45" s="135"/>
      <c r="EQR45" s="135"/>
      <c r="EQS45" s="135"/>
      <c r="EQT45" s="135"/>
      <c r="EQU45" s="135"/>
      <c r="EQV45" s="135"/>
      <c r="EQW45" s="135"/>
      <c r="EQX45" s="135"/>
      <c r="EQY45" s="135"/>
      <c r="EQZ45" s="135"/>
      <c r="ERA45" s="135"/>
      <c r="ERB45" s="135"/>
      <c r="ERC45" s="135"/>
      <c r="ERD45" s="135"/>
      <c r="ERE45" s="135"/>
      <c r="ERF45" s="135"/>
      <c r="ERG45" s="135"/>
      <c r="ERH45" s="135"/>
      <c r="ERI45" s="135"/>
      <c r="ERJ45" s="135"/>
      <c r="ERK45" s="135"/>
      <c r="ERL45" s="135"/>
      <c r="ERM45" s="135"/>
      <c r="ERN45" s="135"/>
      <c r="ERO45" s="135"/>
      <c r="ERP45" s="135"/>
      <c r="ERQ45" s="135"/>
      <c r="ERR45" s="135"/>
      <c r="ERS45" s="135"/>
      <c r="ERT45" s="135"/>
      <c r="ERU45" s="135"/>
      <c r="ERV45" s="135"/>
      <c r="ERW45" s="135"/>
      <c r="ERX45" s="135"/>
      <c r="ERY45" s="135"/>
      <c r="ERZ45" s="135"/>
      <c r="ESA45" s="135"/>
      <c r="ESB45" s="135"/>
      <c r="ESC45" s="135"/>
      <c r="ESD45" s="135"/>
      <c r="ESE45" s="135"/>
      <c r="ESF45" s="135"/>
      <c r="ESG45" s="135"/>
      <c r="ESH45" s="135"/>
      <c r="ESI45" s="135"/>
      <c r="ESJ45" s="135"/>
      <c r="ESK45" s="135"/>
      <c r="ESL45" s="135"/>
      <c r="ESM45" s="135"/>
      <c r="ESN45" s="135"/>
      <c r="ESO45" s="135"/>
      <c r="ESP45" s="135"/>
      <c r="ESQ45" s="135"/>
      <c r="ESR45" s="135"/>
      <c r="ESS45" s="135"/>
      <c r="EST45" s="135"/>
      <c r="ESU45" s="135"/>
      <c r="ESV45" s="135"/>
      <c r="ESW45" s="135"/>
      <c r="ESX45" s="135"/>
      <c r="ESY45" s="135"/>
      <c r="ESZ45" s="135"/>
      <c r="ETA45" s="135"/>
      <c r="ETB45" s="135"/>
      <c r="ETC45" s="135"/>
      <c r="ETD45" s="135"/>
      <c r="ETE45" s="135"/>
      <c r="ETF45" s="135"/>
      <c r="ETG45" s="135"/>
      <c r="ETH45" s="135"/>
      <c r="ETI45" s="135"/>
      <c r="ETJ45" s="135"/>
      <c r="ETK45" s="135"/>
      <c r="ETL45" s="135"/>
      <c r="ETM45" s="135"/>
      <c r="ETN45" s="135"/>
      <c r="ETO45" s="135"/>
      <c r="ETP45" s="135"/>
      <c r="ETQ45" s="135"/>
      <c r="ETR45" s="135"/>
      <c r="ETS45" s="135"/>
      <c r="ETT45" s="135"/>
      <c r="ETU45" s="135"/>
      <c r="ETV45" s="135"/>
      <c r="ETW45" s="135"/>
      <c r="ETX45" s="135"/>
      <c r="ETY45" s="135"/>
      <c r="ETZ45" s="135"/>
      <c r="EUA45" s="135"/>
      <c r="EUB45" s="135"/>
      <c r="EUC45" s="135"/>
      <c r="EUD45" s="135"/>
      <c r="EUE45" s="135"/>
      <c r="EUF45" s="135"/>
      <c r="EUG45" s="135"/>
      <c r="EUH45" s="135"/>
      <c r="EUI45" s="135"/>
      <c r="EUJ45" s="135"/>
      <c r="EUK45" s="135"/>
      <c r="EUL45" s="135"/>
      <c r="EUM45" s="135"/>
      <c r="EUN45" s="135"/>
      <c r="EUO45" s="135"/>
      <c r="EUP45" s="135"/>
      <c r="EUQ45" s="135"/>
      <c r="EUR45" s="135"/>
      <c r="EUS45" s="135"/>
      <c r="EUT45" s="135"/>
      <c r="EUU45" s="135"/>
      <c r="EUV45" s="135"/>
      <c r="EUW45" s="135"/>
      <c r="EUX45" s="135"/>
      <c r="EUY45" s="135"/>
      <c r="EUZ45" s="135"/>
      <c r="EVA45" s="135"/>
      <c r="EVB45" s="135"/>
      <c r="EVC45" s="135"/>
      <c r="EVD45" s="135"/>
      <c r="EVE45" s="135"/>
      <c r="EVF45" s="135"/>
      <c r="EVG45" s="135"/>
      <c r="EVH45" s="135"/>
      <c r="EVI45" s="135"/>
      <c r="EVJ45" s="135"/>
      <c r="EVK45" s="135"/>
      <c r="EVL45" s="135"/>
      <c r="EVM45" s="135"/>
      <c r="EVN45" s="135"/>
      <c r="EVO45" s="135"/>
      <c r="EVP45" s="135"/>
      <c r="EVQ45" s="135"/>
      <c r="EVR45" s="135"/>
      <c r="EVS45" s="135"/>
      <c r="EVT45" s="135"/>
      <c r="EVU45" s="135"/>
      <c r="EVV45" s="135"/>
      <c r="EVW45" s="135"/>
      <c r="EVX45" s="135"/>
      <c r="EVY45" s="135"/>
      <c r="EVZ45" s="135"/>
      <c r="EWA45" s="135"/>
      <c r="EWB45" s="135"/>
      <c r="EWC45" s="135"/>
      <c r="EWD45" s="135"/>
      <c r="EWE45" s="135"/>
      <c r="EWF45" s="135"/>
      <c r="EWG45" s="135"/>
      <c r="EWH45" s="135"/>
      <c r="EWI45" s="135"/>
      <c r="EWJ45" s="135"/>
      <c r="EWK45" s="135"/>
      <c r="EWL45" s="135"/>
      <c r="EWM45" s="135"/>
      <c r="EWN45" s="135"/>
      <c r="EWO45" s="135"/>
      <c r="EWP45" s="135"/>
      <c r="EWQ45" s="135"/>
      <c r="EWR45" s="135"/>
      <c r="EWS45" s="135"/>
      <c r="EWT45" s="135"/>
      <c r="EWU45" s="135"/>
      <c r="EWV45" s="135"/>
      <c r="EWW45" s="135"/>
      <c r="EWX45" s="135"/>
      <c r="EWY45" s="135"/>
      <c r="EWZ45" s="135"/>
      <c r="EXA45" s="135"/>
      <c r="EXB45" s="135"/>
      <c r="EXC45" s="135"/>
      <c r="EXD45" s="135"/>
      <c r="EXE45" s="135"/>
      <c r="EXF45" s="135"/>
      <c r="EXG45" s="135"/>
      <c r="EXH45" s="135"/>
      <c r="EXI45" s="135"/>
      <c r="EXJ45" s="135"/>
      <c r="EXK45" s="135"/>
      <c r="EXL45" s="135"/>
      <c r="EXM45" s="135"/>
      <c r="EXN45" s="135"/>
      <c r="EXO45" s="135"/>
      <c r="EXP45" s="135"/>
      <c r="EXQ45" s="135"/>
      <c r="EXR45" s="135"/>
      <c r="EXS45" s="135"/>
      <c r="EXT45" s="135"/>
      <c r="EXU45" s="135"/>
      <c r="EXV45" s="135"/>
      <c r="EXW45" s="135"/>
      <c r="EXX45" s="135"/>
      <c r="EXY45" s="135"/>
      <c r="EXZ45" s="135"/>
      <c r="EYA45" s="135"/>
      <c r="EYB45" s="135"/>
      <c r="EYC45" s="135"/>
      <c r="EYD45" s="135"/>
      <c r="EYE45" s="135"/>
      <c r="EYF45" s="135"/>
      <c r="EYG45" s="135"/>
      <c r="EYH45" s="135"/>
      <c r="EYI45" s="135"/>
      <c r="EYJ45" s="135"/>
      <c r="EYK45" s="135"/>
      <c r="EYL45" s="135"/>
      <c r="EYM45" s="135"/>
      <c r="EYN45" s="135"/>
      <c r="EYO45" s="135"/>
      <c r="EYP45" s="135"/>
      <c r="EYQ45" s="135"/>
      <c r="EYR45" s="135"/>
      <c r="EYS45" s="135"/>
      <c r="EYT45" s="135"/>
      <c r="EYU45" s="135"/>
      <c r="EYV45" s="135"/>
      <c r="EYW45" s="135"/>
      <c r="EYX45" s="135"/>
      <c r="EYY45" s="135"/>
      <c r="EYZ45" s="135"/>
      <c r="EZA45" s="135"/>
      <c r="EZB45" s="135"/>
      <c r="EZC45" s="135"/>
      <c r="EZD45" s="135"/>
      <c r="EZE45" s="135"/>
      <c r="EZF45" s="135"/>
      <c r="EZG45" s="135"/>
      <c r="EZH45" s="135"/>
      <c r="EZI45" s="135"/>
      <c r="EZJ45" s="135"/>
      <c r="EZK45" s="135"/>
      <c r="EZL45" s="135"/>
      <c r="EZM45" s="135"/>
      <c r="EZN45" s="135"/>
      <c r="EZO45" s="135"/>
      <c r="EZP45" s="135"/>
      <c r="EZQ45" s="135"/>
      <c r="EZR45" s="135"/>
      <c r="EZS45" s="135"/>
      <c r="EZT45" s="135"/>
      <c r="EZU45" s="135"/>
      <c r="EZV45" s="135"/>
      <c r="EZW45" s="135"/>
      <c r="EZX45" s="135"/>
      <c r="EZY45" s="135"/>
      <c r="EZZ45" s="135"/>
      <c r="FAA45" s="135"/>
      <c r="FAB45" s="135"/>
      <c r="FAC45" s="135"/>
      <c r="FAD45" s="135"/>
      <c r="FAE45" s="135"/>
      <c r="FAF45" s="135"/>
      <c r="FAG45" s="135"/>
      <c r="FAH45" s="135"/>
      <c r="FAI45" s="135"/>
      <c r="FAJ45" s="135"/>
      <c r="FAK45" s="135"/>
      <c r="FAL45" s="135"/>
      <c r="FAM45" s="135"/>
      <c r="FAN45" s="135"/>
      <c r="FAO45" s="135"/>
      <c r="FAP45" s="135"/>
      <c r="FAQ45" s="135"/>
      <c r="FAR45" s="135"/>
      <c r="FAS45" s="135"/>
      <c r="FAT45" s="135"/>
      <c r="FAU45" s="135"/>
      <c r="FAV45" s="135"/>
      <c r="FAW45" s="135"/>
      <c r="FAX45" s="135"/>
      <c r="FAY45" s="135"/>
      <c r="FAZ45" s="135"/>
      <c r="FBA45" s="135"/>
      <c r="FBB45" s="135"/>
      <c r="FBC45" s="135"/>
      <c r="FBD45" s="135"/>
      <c r="FBE45" s="135"/>
      <c r="FBF45" s="135"/>
      <c r="FBG45" s="135"/>
      <c r="FBH45" s="135"/>
      <c r="FBI45" s="135"/>
      <c r="FBJ45" s="135"/>
      <c r="FBK45" s="135"/>
      <c r="FBL45" s="135"/>
      <c r="FBM45" s="135"/>
      <c r="FBN45" s="135"/>
      <c r="FBO45" s="135"/>
      <c r="FBP45" s="135"/>
      <c r="FBQ45" s="135"/>
      <c r="FBR45" s="135"/>
      <c r="FBS45" s="135"/>
      <c r="FBT45" s="135"/>
      <c r="FBU45" s="135"/>
      <c r="FBV45" s="135"/>
      <c r="FBW45" s="135"/>
      <c r="FBX45" s="135"/>
      <c r="FBY45" s="135"/>
      <c r="FBZ45" s="135"/>
      <c r="FCA45" s="135"/>
      <c r="FCB45" s="135"/>
      <c r="FCC45" s="135"/>
      <c r="FCD45" s="135"/>
      <c r="FCE45" s="135"/>
      <c r="FCF45" s="135"/>
      <c r="FCG45" s="135"/>
      <c r="FCH45" s="135"/>
      <c r="FCI45" s="135"/>
      <c r="FCJ45" s="135"/>
      <c r="FCK45" s="135"/>
      <c r="FCL45" s="135"/>
      <c r="FCM45" s="135"/>
      <c r="FCN45" s="135"/>
      <c r="FCO45" s="135"/>
      <c r="FCP45" s="135"/>
      <c r="FCQ45" s="135"/>
      <c r="FCR45" s="135"/>
      <c r="FCS45" s="135"/>
      <c r="FCT45" s="135"/>
      <c r="FCU45" s="135"/>
      <c r="FCV45" s="135"/>
      <c r="FCW45" s="135"/>
      <c r="FCX45" s="135"/>
      <c r="FCY45" s="135"/>
      <c r="FCZ45" s="135"/>
      <c r="FDA45" s="135"/>
      <c r="FDB45" s="135"/>
      <c r="FDC45" s="135"/>
      <c r="FDD45" s="135"/>
      <c r="FDE45" s="135"/>
      <c r="FDF45" s="135"/>
      <c r="FDG45" s="135"/>
      <c r="FDH45" s="135"/>
      <c r="FDI45" s="135"/>
      <c r="FDJ45" s="135"/>
      <c r="FDK45" s="135"/>
      <c r="FDL45" s="135"/>
      <c r="FDM45" s="135"/>
      <c r="FDN45" s="135"/>
      <c r="FDO45" s="135"/>
      <c r="FDP45" s="135"/>
      <c r="FDQ45" s="135"/>
      <c r="FDR45" s="135"/>
      <c r="FDS45" s="135"/>
      <c r="FDT45" s="135"/>
      <c r="FDU45" s="135"/>
      <c r="FDV45" s="135"/>
      <c r="FDW45" s="135"/>
      <c r="FDX45" s="135"/>
      <c r="FDY45" s="135"/>
      <c r="FDZ45" s="135"/>
      <c r="FEA45" s="135"/>
      <c r="FEB45" s="135"/>
      <c r="FEC45" s="135"/>
      <c r="FED45" s="135"/>
      <c r="FEE45" s="135"/>
      <c r="FEF45" s="135"/>
      <c r="FEG45" s="135"/>
      <c r="FEH45" s="135"/>
      <c r="FEI45" s="135"/>
      <c r="FEJ45" s="135"/>
      <c r="FEK45" s="135"/>
      <c r="FEL45" s="135"/>
      <c r="FEM45" s="135"/>
      <c r="FEN45" s="135"/>
      <c r="FEO45" s="135"/>
      <c r="FEP45" s="135"/>
      <c r="FEQ45" s="135"/>
      <c r="FER45" s="135"/>
      <c r="FES45" s="135"/>
      <c r="FET45" s="135"/>
      <c r="FEU45" s="135"/>
      <c r="FEV45" s="135"/>
      <c r="FEW45" s="135"/>
      <c r="FEX45" s="135"/>
      <c r="FEY45" s="135"/>
      <c r="FEZ45" s="135"/>
      <c r="FFA45" s="135"/>
      <c r="FFB45" s="135"/>
      <c r="FFC45" s="135"/>
      <c r="FFD45" s="135"/>
      <c r="FFE45" s="135"/>
      <c r="FFF45" s="135"/>
      <c r="FFG45" s="135"/>
      <c r="FFH45" s="135"/>
      <c r="FFI45" s="135"/>
      <c r="FFJ45" s="135"/>
      <c r="FFK45" s="135"/>
      <c r="FFL45" s="135"/>
      <c r="FFM45" s="135"/>
      <c r="FFN45" s="135"/>
      <c r="FFO45" s="135"/>
      <c r="FFP45" s="135"/>
      <c r="FFQ45" s="135"/>
      <c r="FFR45" s="135"/>
      <c r="FFS45" s="135"/>
      <c r="FFT45" s="135"/>
      <c r="FFU45" s="135"/>
      <c r="FFV45" s="135"/>
      <c r="FFW45" s="135"/>
      <c r="FFX45" s="135"/>
      <c r="FFY45" s="135"/>
      <c r="FFZ45" s="135"/>
      <c r="FGA45" s="135"/>
      <c r="FGB45" s="135"/>
      <c r="FGC45" s="135"/>
      <c r="FGD45" s="135"/>
      <c r="FGE45" s="135"/>
      <c r="FGF45" s="135"/>
      <c r="FGG45" s="135"/>
      <c r="FGH45" s="135"/>
      <c r="FGI45" s="135"/>
      <c r="FGJ45" s="135"/>
      <c r="FGK45" s="135"/>
      <c r="FGL45" s="135"/>
      <c r="FGM45" s="135"/>
      <c r="FGN45" s="135"/>
      <c r="FGO45" s="135"/>
      <c r="FGP45" s="135"/>
      <c r="FGQ45" s="135"/>
      <c r="FGR45" s="135"/>
      <c r="FGS45" s="135"/>
      <c r="FGT45" s="135"/>
      <c r="FGU45" s="135"/>
      <c r="FGV45" s="135"/>
      <c r="FGW45" s="135"/>
      <c r="FGX45" s="135"/>
      <c r="FGY45" s="135"/>
      <c r="FGZ45" s="135"/>
      <c r="FHA45" s="135"/>
      <c r="FHB45" s="135"/>
      <c r="FHC45" s="135"/>
      <c r="FHD45" s="135"/>
      <c r="FHE45" s="135"/>
      <c r="FHF45" s="135"/>
      <c r="FHG45" s="135"/>
      <c r="FHH45" s="135"/>
      <c r="FHI45" s="135"/>
      <c r="FHJ45" s="135"/>
      <c r="FHK45" s="135"/>
      <c r="FHL45" s="135"/>
      <c r="FHM45" s="135"/>
      <c r="FHN45" s="135"/>
      <c r="FHO45" s="135"/>
      <c r="FHP45" s="135"/>
      <c r="FHQ45" s="135"/>
      <c r="FHR45" s="135"/>
      <c r="FHS45" s="135"/>
      <c r="FHT45" s="135"/>
      <c r="FHU45" s="135"/>
      <c r="FHV45" s="135"/>
      <c r="FHW45" s="135"/>
      <c r="FHX45" s="135"/>
      <c r="FHY45" s="135"/>
      <c r="FHZ45" s="135"/>
      <c r="FIA45" s="135"/>
      <c r="FIB45" s="135"/>
      <c r="FIC45" s="135"/>
      <c r="FID45" s="135"/>
      <c r="FIE45" s="135"/>
      <c r="FIF45" s="135"/>
      <c r="FIG45" s="135"/>
      <c r="FIH45" s="135"/>
      <c r="FII45" s="135"/>
      <c r="FIJ45" s="135"/>
      <c r="FIK45" s="135"/>
      <c r="FIL45" s="135"/>
      <c r="FIM45" s="135"/>
      <c r="FIN45" s="135"/>
      <c r="FIO45" s="135"/>
      <c r="FIP45" s="135"/>
      <c r="FIQ45" s="135"/>
      <c r="FIR45" s="135"/>
      <c r="FIS45" s="135"/>
      <c r="FIT45" s="135"/>
      <c r="FIU45" s="135"/>
      <c r="FIV45" s="135"/>
      <c r="FIW45" s="135"/>
      <c r="FIX45" s="135"/>
      <c r="FIY45" s="135"/>
      <c r="FIZ45" s="135"/>
      <c r="FJA45" s="135"/>
      <c r="FJB45" s="135"/>
      <c r="FJC45" s="135"/>
      <c r="FJD45" s="135"/>
      <c r="FJE45" s="135"/>
      <c r="FJF45" s="135"/>
      <c r="FJG45" s="135"/>
      <c r="FJH45" s="135"/>
      <c r="FJI45" s="135"/>
      <c r="FJJ45" s="135"/>
      <c r="FJK45" s="135"/>
      <c r="FJL45" s="135"/>
      <c r="FJM45" s="135"/>
      <c r="FJN45" s="135"/>
      <c r="FJO45" s="135"/>
      <c r="FJP45" s="135"/>
      <c r="FJQ45" s="135"/>
      <c r="FJR45" s="135"/>
      <c r="FJS45" s="135"/>
      <c r="FJT45" s="135"/>
      <c r="FJU45" s="135"/>
      <c r="FJV45" s="135"/>
      <c r="FJW45" s="135"/>
      <c r="FJX45" s="135"/>
      <c r="FJY45" s="135"/>
      <c r="FJZ45" s="135"/>
      <c r="FKA45" s="135"/>
      <c r="FKB45" s="135"/>
      <c r="FKC45" s="135"/>
      <c r="FKD45" s="135"/>
      <c r="FKE45" s="135"/>
      <c r="FKF45" s="135"/>
      <c r="FKG45" s="135"/>
      <c r="FKH45" s="135"/>
      <c r="FKI45" s="135"/>
      <c r="FKJ45" s="135"/>
      <c r="FKK45" s="135"/>
      <c r="FKL45" s="135"/>
      <c r="FKM45" s="135"/>
      <c r="FKN45" s="135"/>
      <c r="FKO45" s="135"/>
      <c r="FKP45" s="135"/>
      <c r="FKQ45" s="135"/>
      <c r="FKR45" s="135"/>
      <c r="FKS45" s="135"/>
      <c r="FKT45" s="135"/>
      <c r="FKU45" s="135"/>
      <c r="FKV45" s="135"/>
      <c r="FKW45" s="135"/>
      <c r="FKX45" s="135"/>
      <c r="FKY45" s="135"/>
      <c r="FKZ45" s="135"/>
      <c r="FLA45" s="135"/>
      <c r="FLB45" s="135"/>
      <c r="FLC45" s="135"/>
      <c r="FLD45" s="135"/>
      <c r="FLE45" s="135"/>
      <c r="FLF45" s="135"/>
      <c r="FLG45" s="135"/>
      <c r="FLH45" s="135"/>
      <c r="FLI45" s="135"/>
      <c r="FLJ45" s="135"/>
      <c r="FLK45" s="135"/>
      <c r="FLL45" s="135"/>
      <c r="FLM45" s="135"/>
      <c r="FLN45" s="135"/>
      <c r="FLO45" s="135"/>
      <c r="FLP45" s="135"/>
      <c r="FLQ45" s="135"/>
      <c r="FLR45" s="135"/>
      <c r="FLS45" s="135"/>
      <c r="FLT45" s="135"/>
      <c r="FLU45" s="135"/>
      <c r="FLV45" s="135"/>
      <c r="FLW45" s="135"/>
      <c r="FLX45" s="135"/>
      <c r="FLY45" s="135"/>
      <c r="FLZ45" s="135"/>
      <c r="FMA45" s="135"/>
      <c r="FMB45" s="135"/>
      <c r="FMC45" s="135"/>
      <c r="FMD45" s="135"/>
      <c r="FME45" s="135"/>
      <c r="FMF45" s="135"/>
      <c r="FMG45" s="135"/>
      <c r="FMH45" s="135"/>
      <c r="FMI45" s="135"/>
      <c r="FMJ45" s="135"/>
      <c r="FMK45" s="135"/>
      <c r="FML45" s="135"/>
      <c r="FMM45" s="135"/>
      <c r="FMN45" s="135"/>
      <c r="FMO45" s="135"/>
      <c r="FMP45" s="135"/>
      <c r="FMQ45" s="135"/>
      <c r="FMR45" s="135"/>
      <c r="FMS45" s="135"/>
      <c r="FMT45" s="135"/>
      <c r="FMU45" s="135"/>
      <c r="FMV45" s="135"/>
      <c r="FMW45" s="135"/>
      <c r="FMX45" s="135"/>
      <c r="FMY45" s="135"/>
      <c r="FMZ45" s="135"/>
      <c r="FNA45" s="135"/>
      <c r="FNB45" s="135"/>
      <c r="FNC45" s="135"/>
      <c r="FND45" s="135"/>
      <c r="FNE45" s="135"/>
      <c r="FNF45" s="135"/>
      <c r="FNG45" s="135"/>
      <c r="FNH45" s="135"/>
      <c r="FNI45" s="135"/>
      <c r="FNJ45" s="135"/>
      <c r="FNK45" s="135"/>
      <c r="FNL45" s="135"/>
      <c r="FNM45" s="135"/>
      <c r="FNN45" s="135"/>
      <c r="FNO45" s="135"/>
      <c r="FNP45" s="135"/>
      <c r="FNQ45" s="135"/>
      <c r="FNR45" s="135"/>
      <c r="FNS45" s="135"/>
      <c r="FNT45" s="135"/>
      <c r="FNU45" s="135"/>
      <c r="FNV45" s="135"/>
      <c r="FNW45" s="135"/>
      <c r="FNX45" s="135"/>
      <c r="FNY45" s="135"/>
      <c r="FNZ45" s="135"/>
      <c r="FOA45" s="135"/>
      <c r="FOB45" s="135"/>
      <c r="FOC45" s="135"/>
      <c r="FOD45" s="135"/>
      <c r="FOE45" s="135"/>
      <c r="FOF45" s="135"/>
      <c r="FOG45" s="135"/>
      <c r="FOH45" s="135"/>
      <c r="FOI45" s="135"/>
      <c r="FOJ45" s="135"/>
      <c r="FOK45" s="135"/>
      <c r="FOL45" s="135"/>
      <c r="FOM45" s="135"/>
      <c r="FON45" s="135"/>
      <c r="FOO45" s="135"/>
      <c r="FOP45" s="135"/>
      <c r="FOQ45" s="135"/>
      <c r="FOR45" s="135"/>
      <c r="FOS45" s="135"/>
      <c r="FOT45" s="135"/>
      <c r="FOU45" s="135"/>
      <c r="FOV45" s="135"/>
      <c r="FOW45" s="135"/>
      <c r="FOX45" s="135"/>
      <c r="FOY45" s="135"/>
      <c r="FOZ45" s="135"/>
      <c r="FPA45" s="135"/>
      <c r="FPB45" s="135"/>
      <c r="FPC45" s="135"/>
      <c r="FPD45" s="135"/>
      <c r="FPE45" s="135"/>
      <c r="FPF45" s="135"/>
      <c r="FPG45" s="135"/>
      <c r="FPH45" s="135"/>
      <c r="FPI45" s="135"/>
      <c r="FPJ45" s="135"/>
      <c r="FPK45" s="135"/>
      <c r="FPL45" s="135"/>
      <c r="FPM45" s="135"/>
      <c r="FPN45" s="135"/>
      <c r="FPO45" s="135"/>
      <c r="FPP45" s="135"/>
      <c r="FPQ45" s="135"/>
      <c r="FPR45" s="135"/>
      <c r="FPS45" s="135"/>
      <c r="FPT45" s="135"/>
      <c r="FPU45" s="135"/>
      <c r="FPV45" s="135"/>
      <c r="FPW45" s="135"/>
      <c r="FPX45" s="135"/>
      <c r="FPY45" s="135"/>
      <c r="FPZ45" s="135"/>
      <c r="FQA45" s="135"/>
      <c r="FQB45" s="135"/>
      <c r="FQC45" s="135"/>
      <c r="FQD45" s="135"/>
      <c r="FQE45" s="135"/>
      <c r="FQF45" s="135"/>
      <c r="FQG45" s="135"/>
      <c r="FQH45" s="135"/>
      <c r="FQI45" s="135"/>
      <c r="FQJ45" s="135"/>
      <c r="FQK45" s="135"/>
      <c r="FQL45" s="135"/>
      <c r="FQM45" s="135"/>
      <c r="FQN45" s="135"/>
      <c r="FQO45" s="135"/>
      <c r="FQP45" s="135"/>
      <c r="FQQ45" s="135"/>
      <c r="FQR45" s="135"/>
      <c r="FQS45" s="135"/>
      <c r="FQT45" s="135"/>
      <c r="FQU45" s="135"/>
      <c r="FQV45" s="135"/>
      <c r="FQW45" s="135"/>
      <c r="FQX45" s="135"/>
      <c r="FQY45" s="135"/>
      <c r="FQZ45" s="135"/>
      <c r="FRA45" s="135"/>
      <c r="FRB45" s="135"/>
      <c r="FRC45" s="135"/>
      <c r="FRD45" s="135"/>
      <c r="FRE45" s="135"/>
      <c r="FRF45" s="135"/>
      <c r="FRG45" s="135"/>
      <c r="FRH45" s="135"/>
      <c r="FRI45" s="135"/>
      <c r="FRJ45" s="135"/>
      <c r="FRK45" s="135"/>
      <c r="FRL45" s="135"/>
      <c r="FRM45" s="135"/>
      <c r="FRN45" s="135"/>
      <c r="FRO45" s="135"/>
      <c r="FRP45" s="135"/>
      <c r="FRQ45" s="135"/>
      <c r="FRR45" s="135"/>
      <c r="FRS45" s="135"/>
      <c r="FRT45" s="135"/>
      <c r="FRU45" s="135"/>
      <c r="FRV45" s="135"/>
      <c r="FRW45" s="135"/>
      <c r="FRX45" s="135"/>
      <c r="FRY45" s="135"/>
      <c r="FRZ45" s="135"/>
      <c r="FSA45" s="135"/>
      <c r="FSB45" s="135"/>
      <c r="FSC45" s="135"/>
      <c r="FSD45" s="135"/>
      <c r="FSE45" s="135"/>
      <c r="FSF45" s="135"/>
      <c r="FSG45" s="135"/>
      <c r="FSH45" s="135"/>
      <c r="FSI45" s="135"/>
      <c r="FSJ45" s="135"/>
      <c r="FSK45" s="135"/>
      <c r="FSL45" s="135"/>
      <c r="FSM45" s="135"/>
      <c r="FSN45" s="135"/>
      <c r="FSO45" s="135"/>
      <c r="FSP45" s="135"/>
      <c r="FSQ45" s="135"/>
      <c r="FSR45" s="135"/>
      <c r="FSS45" s="135"/>
      <c r="FST45" s="135"/>
      <c r="FSU45" s="135"/>
      <c r="FSV45" s="135"/>
      <c r="FSW45" s="135"/>
      <c r="FSX45" s="135"/>
      <c r="FSY45" s="135"/>
      <c r="FSZ45" s="135"/>
      <c r="FTA45" s="135"/>
      <c r="FTB45" s="135"/>
      <c r="FTC45" s="135"/>
      <c r="FTD45" s="135"/>
      <c r="FTE45" s="135"/>
      <c r="FTF45" s="135"/>
      <c r="FTG45" s="135"/>
      <c r="FTH45" s="135"/>
      <c r="FTI45" s="135"/>
      <c r="FTJ45" s="135"/>
      <c r="FTK45" s="135"/>
      <c r="FTL45" s="135"/>
      <c r="FTM45" s="135"/>
      <c r="FTN45" s="135"/>
      <c r="FTO45" s="135"/>
      <c r="FTP45" s="135"/>
      <c r="FTQ45" s="135"/>
      <c r="FTR45" s="135"/>
      <c r="FTS45" s="135"/>
      <c r="FTT45" s="135"/>
      <c r="FTU45" s="135"/>
      <c r="FTV45" s="135"/>
      <c r="FTW45" s="135"/>
      <c r="FTX45" s="135"/>
      <c r="FTY45" s="135"/>
      <c r="FTZ45" s="135"/>
      <c r="FUA45" s="135"/>
      <c r="FUB45" s="135"/>
      <c r="FUC45" s="135"/>
      <c r="FUD45" s="135"/>
      <c r="FUE45" s="135"/>
      <c r="FUF45" s="135"/>
      <c r="FUG45" s="135"/>
      <c r="FUH45" s="135"/>
      <c r="FUI45" s="135"/>
      <c r="FUJ45" s="135"/>
      <c r="FUK45" s="135"/>
      <c r="FUL45" s="135"/>
      <c r="FUM45" s="135"/>
      <c r="FUN45" s="135"/>
      <c r="FUO45" s="135"/>
      <c r="FUP45" s="135"/>
      <c r="FUQ45" s="135"/>
      <c r="FUR45" s="135"/>
      <c r="FUS45" s="135"/>
      <c r="FUT45" s="135"/>
      <c r="FUU45" s="135"/>
      <c r="FUV45" s="135"/>
      <c r="FUW45" s="135"/>
      <c r="FUX45" s="135"/>
      <c r="FUY45" s="135"/>
      <c r="FUZ45" s="135"/>
      <c r="FVA45" s="135"/>
      <c r="FVB45" s="135"/>
      <c r="FVC45" s="135"/>
      <c r="FVD45" s="135"/>
      <c r="FVE45" s="135"/>
      <c r="FVF45" s="135"/>
      <c r="FVG45" s="135"/>
      <c r="FVH45" s="135"/>
      <c r="FVI45" s="135"/>
      <c r="FVJ45" s="135"/>
      <c r="FVK45" s="135"/>
      <c r="FVL45" s="135"/>
      <c r="FVM45" s="135"/>
      <c r="FVN45" s="135"/>
      <c r="FVO45" s="135"/>
      <c r="FVP45" s="135"/>
      <c r="FVQ45" s="135"/>
      <c r="FVR45" s="135"/>
      <c r="FVS45" s="135"/>
      <c r="FVT45" s="135"/>
      <c r="FVU45" s="135"/>
      <c r="FVV45" s="135"/>
      <c r="FVW45" s="135"/>
      <c r="FVX45" s="135"/>
      <c r="FVY45" s="135"/>
      <c r="FVZ45" s="135"/>
      <c r="FWA45" s="135"/>
      <c r="FWB45" s="135"/>
      <c r="FWC45" s="135"/>
      <c r="FWD45" s="135"/>
      <c r="FWE45" s="135"/>
      <c r="FWF45" s="135"/>
      <c r="FWG45" s="135"/>
      <c r="FWH45" s="135"/>
      <c r="FWI45" s="135"/>
      <c r="FWJ45" s="135"/>
      <c r="FWK45" s="135"/>
      <c r="FWL45" s="135"/>
      <c r="FWM45" s="135"/>
      <c r="FWN45" s="135"/>
      <c r="FWO45" s="135"/>
      <c r="FWP45" s="135"/>
      <c r="FWQ45" s="135"/>
      <c r="FWR45" s="135"/>
      <c r="FWS45" s="135"/>
      <c r="FWT45" s="135"/>
      <c r="FWU45" s="135"/>
      <c r="FWV45" s="135"/>
      <c r="FWW45" s="135"/>
      <c r="FWX45" s="135"/>
      <c r="FWY45" s="135"/>
      <c r="FWZ45" s="135"/>
      <c r="FXA45" s="135"/>
      <c r="FXB45" s="135"/>
      <c r="FXC45" s="135"/>
      <c r="FXD45" s="135"/>
      <c r="FXE45" s="135"/>
      <c r="FXF45" s="135"/>
      <c r="FXG45" s="135"/>
      <c r="FXH45" s="135"/>
      <c r="FXI45" s="135"/>
      <c r="FXJ45" s="135"/>
      <c r="FXK45" s="135"/>
      <c r="FXL45" s="135"/>
      <c r="FXM45" s="135"/>
      <c r="FXN45" s="135"/>
      <c r="FXO45" s="135"/>
      <c r="FXP45" s="135"/>
      <c r="FXQ45" s="135"/>
      <c r="FXR45" s="135"/>
      <c r="FXS45" s="135"/>
      <c r="FXT45" s="135"/>
      <c r="FXU45" s="135"/>
      <c r="FXV45" s="135"/>
      <c r="FXW45" s="135"/>
      <c r="FXX45" s="135"/>
      <c r="FXY45" s="135"/>
      <c r="FXZ45" s="135"/>
      <c r="FYA45" s="135"/>
      <c r="FYB45" s="135"/>
      <c r="FYC45" s="135"/>
      <c r="FYD45" s="135"/>
      <c r="FYE45" s="135"/>
      <c r="FYF45" s="135"/>
      <c r="FYG45" s="135"/>
      <c r="FYH45" s="135"/>
      <c r="FYI45" s="135"/>
      <c r="FYJ45" s="135"/>
      <c r="FYK45" s="135"/>
      <c r="FYL45" s="135"/>
      <c r="FYM45" s="135"/>
      <c r="FYN45" s="135"/>
      <c r="FYO45" s="135"/>
      <c r="FYP45" s="135"/>
      <c r="FYQ45" s="135"/>
      <c r="FYR45" s="135"/>
      <c r="FYS45" s="135"/>
      <c r="FYT45" s="135"/>
      <c r="FYU45" s="135"/>
      <c r="FYV45" s="135"/>
      <c r="FYW45" s="135"/>
      <c r="FYX45" s="135"/>
      <c r="FYY45" s="135"/>
      <c r="FYZ45" s="135"/>
      <c r="FZA45" s="135"/>
      <c r="FZB45" s="135"/>
      <c r="FZC45" s="135"/>
      <c r="FZD45" s="135"/>
      <c r="FZE45" s="135"/>
      <c r="FZF45" s="135"/>
      <c r="FZG45" s="135"/>
      <c r="FZH45" s="135"/>
      <c r="FZI45" s="135"/>
      <c r="FZJ45" s="135"/>
      <c r="FZK45" s="135"/>
      <c r="FZL45" s="135"/>
      <c r="FZM45" s="135"/>
      <c r="FZN45" s="135"/>
      <c r="FZO45" s="135"/>
      <c r="FZP45" s="135"/>
      <c r="FZQ45" s="135"/>
      <c r="FZR45" s="135"/>
      <c r="FZS45" s="135"/>
      <c r="FZT45" s="135"/>
      <c r="FZU45" s="135"/>
      <c r="FZV45" s="135"/>
      <c r="FZW45" s="135"/>
      <c r="FZX45" s="135"/>
      <c r="FZY45" s="135"/>
      <c r="FZZ45" s="135"/>
      <c r="GAA45" s="135"/>
      <c r="GAB45" s="135"/>
      <c r="GAC45" s="135"/>
      <c r="GAD45" s="135"/>
      <c r="GAE45" s="135"/>
      <c r="GAF45" s="135"/>
      <c r="GAG45" s="135"/>
      <c r="GAH45" s="135"/>
      <c r="GAI45" s="135"/>
      <c r="GAJ45" s="135"/>
      <c r="GAK45" s="135"/>
      <c r="GAL45" s="135"/>
      <c r="GAM45" s="135"/>
      <c r="GAN45" s="135"/>
      <c r="GAO45" s="135"/>
      <c r="GAP45" s="135"/>
      <c r="GAQ45" s="135"/>
      <c r="GAR45" s="135"/>
      <c r="GAS45" s="135"/>
      <c r="GAT45" s="135"/>
      <c r="GAU45" s="135"/>
      <c r="GAV45" s="135"/>
      <c r="GAW45" s="135"/>
      <c r="GAX45" s="135"/>
      <c r="GAY45" s="135"/>
      <c r="GAZ45" s="135"/>
      <c r="GBA45" s="135"/>
      <c r="GBB45" s="135"/>
      <c r="GBC45" s="135"/>
      <c r="GBD45" s="135"/>
      <c r="GBE45" s="135"/>
      <c r="GBF45" s="135"/>
      <c r="GBG45" s="135"/>
      <c r="GBH45" s="135"/>
      <c r="GBI45" s="135"/>
      <c r="GBJ45" s="135"/>
      <c r="GBK45" s="135"/>
      <c r="GBL45" s="135"/>
      <c r="GBM45" s="135"/>
      <c r="GBN45" s="135"/>
      <c r="GBO45" s="135"/>
      <c r="GBP45" s="135"/>
      <c r="GBQ45" s="135"/>
      <c r="GBR45" s="135"/>
      <c r="GBS45" s="135"/>
      <c r="GBT45" s="135"/>
      <c r="GBU45" s="135"/>
      <c r="GBV45" s="135"/>
      <c r="GBW45" s="135"/>
      <c r="GBX45" s="135"/>
      <c r="GBY45" s="135"/>
      <c r="GBZ45" s="135"/>
      <c r="GCA45" s="135"/>
      <c r="GCB45" s="135"/>
      <c r="GCC45" s="135"/>
      <c r="GCD45" s="135"/>
      <c r="GCE45" s="135"/>
      <c r="GCF45" s="135"/>
      <c r="GCG45" s="135"/>
      <c r="GCH45" s="135"/>
      <c r="GCI45" s="135"/>
      <c r="GCJ45" s="135"/>
      <c r="GCK45" s="135"/>
      <c r="GCL45" s="135"/>
      <c r="GCM45" s="135"/>
      <c r="GCN45" s="135"/>
      <c r="GCO45" s="135"/>
      <c r="GCP45" s="135"/>
      <c r="GCQ45" s="135"/>
      <c r="GCR45" s="135"/>
      <c r="GCS45" s="135"/>
      <c r="GCT45" s="135"/>
      <c r="GCU45" s="135"/>
      <c r="GCV45" s="135"/>
      <c r="GCW45" s="135"/>
      <c r="GCX45" s="135"/>
      <c r="GCY45" s="135"/>
      <c r="GCZ45" s="135"/>
      <c r="GDA45" s="135"/>
      <c r="GDB45" s="135"/>
      <c r="GDC45" s="135"/>
      <c r="GDD45" s="135"/>
      <c r="GDE45" s="135"/>
      <c r="GDF45" s="135"/>
      <c r="GDG45" s="135"/>
      <c r="GDH45" s="135"/>
      <c r="GDI45" s="135"/>
      <c r="GDJ45" s="135"/>
      <c r="GDK45" s="135"/>
      <c r="GDL45" s="135"/>
      <c r="GDM45" s="135"/>
      <c r="GDN45" s="135"/>
      <c r="GDO45" s="135"/>
      <c r="GDP45" s="135"/>
      <c r="GDQ45" s="135"/>
      <c r="GDR45" s="135"/>
      <c r="GDS45" s="135"/>
      <c r="GDT45" s="135"/>
      <c r="GDU45" s="135"/>
      <c r="GDV45" s="135"/>
      <c r="GDW45" s="135"/>
      <c r="GDX45" s="135"/>
      <c r="GDY45" s="135"/>
      <c r="GDZ45" s="135"/>
      <c r="GEA45" s="135"/>
      <c r="GEB45" s="135"/>
      <c r="GEC45" s="135"/>
      <c r="GED45" s="135"/>
      <c r="GEE45" s="135"/>
      <c r="GEF45" s="135"/>
      <c r="GEG45" s="135"/>
      <c r="GEH45" s="135"/>
      <c r="GEI45" s="135"/>
      <c r="GEJ45" s="135"/>
      <c r="GEK45" s="135"/>
      <c r="GEL45" s="135"/>
      <c r="GEM45" s="135"/>
      <c r="GEN45" s="135"/>
      <c r="GEO45" s="135"/>
      <c r="GEP45" s="135"/>
      <c r="GEQ45" s="135"/>
      <c r="GER45" s="135"/>
      <c r="GES45" s="135"/>
      <c r="GET45" s="135"/>
      <c r="GEU45" s="135"/>
      <c r="GEV45" s="135"/>
      <c r="GEW45" s="135"/>
      <c r="GEX45" s="135"/>
      <c r="GEY45" s="135"/>
      <c r="GEZ45" s="135"/>
      <c r="GFA45" s="135"/>
      <c r="GFB45" s="135"/>
      <c r="GFC45" s="135"/>
      <c r="GFD45" s="135"/>
      <c r="GFE45" s="135"/>
      <c r="GFF45" s="135"/>
      <c r="GFG45" s="135"/>
      <c r="GFH45" s="135"/>
      <c r="GFI45" s="135"/>
      <c r="GFJ45" s="135"/>
      <c r="GFK45" s="135"/>
      <c r="GFL45" s="135"/>
      <c r="GFM45" s="135"/>
      <c r="GFN45" s="135"/>
      <c r="GFO45" s="135"/>
      <c r="GFP45" s="135"/>
      <c r="GFQ45" s="135"/>
      <c r="GFR45" s="135"/>
      <c r="GFS45" s="135"/>
      <c r="GFT45" s="135"/>
      <c r="GFU45" s="135"/>
      <c r="GFV45" s="135"/>
      <c r="GFW45" s="135"/>
      <c r="GFX45" s="135"/>
      <c r="GFY45" s="135"/>
      <c r="GFZ45" s="135"/>
      <c r="GGA45" s="135"/>
      <c r="GGB45" s="135"/>
      <c r="GGC45" s="135"/>
      <c r="GGD45" s="135"/>
      <c r="GGE45" s="135"/>
      <c r="GGF45" s="135"/>
      <c r="GGG45" s="135"/>
      <c r="GGH45" s="135"/>
      <c r="GGI45" s="135"/>
      <c r="GGJ45" s="135"/>
      <c r="GGK45" s="135"/>
      <c r="GGL45" s="135"/>
      <c r="GGM45" s="135"/>
      <c r="GGN45" s="135"/>
      <c r="GGO45" s="135"/>
      <c r="GGP45" s="135"/>
      <c r="GGQ45" s="135"/>
      <c r="GGR45" s="135"/>
      <c r="GGS45" s="135"/>
      <c r="GGT45" s="135"/>
      <c r="GGU45" s="135"/>
      <c r="GGV45" s="135"/>
      <c r="GGW45" s="135"/>
      <c r="GGX45" s="135"/>
      <c r="GGY45" s="135"/>
      <c r="GGZ45" s="135"/>
      <c r="GHA45" s="135"/>
      <c r="GHB45" s="135"/>
      <c r="GHC45" s="135"/>
      <c r="GHD45" s="135"/>
      <c r="GHE45" s="135"/>
      <c r="GHF45" s="135"/>
      <c r="GHG45" s="135"/>
      <c r="GHH45" s="135"/>
      <c r="GHI45" s="135"/>
      <c r="GHJ45" s="135"/>
      <c r="GHK45" s="135"/>
      <c r="GHL45" s="135"/>
      <c r="GHM45" s="135"/>
      <c r="GHN45" s="135"/>
      <c r="GHO45" s="135"/>
      <c r="GHP45" s="135"/>
      <c r="GHQ45" s="135"/>
      <c r="GHR45" s="135"/>
      <c r="GHS45" s="135"/>
      <c r="GHT45" s="135"/>
      <c r="GHU45" s="135"/>
      <c r="GHV45" s="135"/>
      <c r="GHW45" s="135"/>
      <c r="GHX45" s="135"/>
      <c r="GHY45" s="135"/>
      <c r="GHZ45" s="135"/>
      <c r="GIA45" s="135"/>
      <c r="GIB45" s="135"/>
      <c r="GIC45" s="135"/>
      <c r="GID45" s="135"/>
      <c r="GIE45" s="135"/>
      <c r="GIF45" s="135"/>
      <c r="GIG45" s="135"/>
      <c r="GIH45" s="135"/>
      <c r="GII45" s="135"/>
      <c r="GIJ45" s="135"/>
      <c r="GIK45" s="135"/>
      <c r="GIL45" s="135"/>
      <c r="GIM45" s="135"/>
      <c r="GIN45" s="135"/>
      <c r="GIO45" s="135"/>
      <c r="GIP45" s="135"/>
      <c r="GIQ45" s="135"/>
      <c r="GIR45" s="135"/>
      <c r="GIS45" s="135"/>
      <c r="GIT45" s="135"/>
      <c r="GIU45" s="135"/>
      <c r="GIV45" s="135"/>
      <c r="GIW45" s="135"/>
      <c r="GIX45" s="135"/>
      <c r="GIY45" s="135"/>
      <c r="GIZ45" s="135"/>
      <c r="GJA45" s="135"/>
      <c r="GJB45" s="135"/>
      <c r="GJC45" s="135"/>
      <c r="GJD45" s="135"/>
      <c r="GJE45" s="135"/>
      <c r="GJF45" s="135"/>
      <c r="GJG45" s="135"/>
      <c r="GJH45" s="135"/>
      <c r="GJI45" s="135"/>
      <c r="GJJ45" s="135"/>
      <c r="GJK45" s="135"/>
      <c r="GJL45" s="135"/>
      <c r="GJM45" s="135"/>
      <c r="GJN45" s="135"/>
      <c r="GJO45" s="135"/>
      <c r="GJP45" s="135"/>
      <c r="GJQ45" s="135"/>
      <c r="GJR45" s="135"/>
      <c r="GJS45" s="135"/>
      <c r="GJT45" s="135"/>
      <c r="GJU45" s="135"/>
      <c r="GJV45" s="135"/>
      <c r="GJW45" s="135"/>
      <c r="GJX45" s="135"/>
      <c r="GJY45" s="135"/>
      <c r="GJZ45" s="135"/>
      <c r="GKA45" s="135"/>
      <c r="GKB45" s="135"/>
      <c r="GKC45" s="135"/>
      <c r="GKD45" s="135"/>
      <c r="GKE45" s="135"/>
      <c r="GKF45" s="135"/>
      <c r="GKG45" s="135"/>
      <c r="GKH45" s="135"/>
      <c r="GKI45" s="135"/>
      <c r="GKJ45" s="135"/>
      <c r="GKK45" s="135"/>
      <c r="GKL45" s="135"/>
      <c r="GKM45" s="135"/>
      <c r="GKN45" s="135"/>
      <c r="GKO45" s="135"/>
      <c r="GKP45" s="135"/>
      <c r="GKQ45" s="135"/>
      <c r="GKR45" s="135"/>
      <c r="GKS45" s="135"/>
      <c r="GKT45" s="135"/>
      <c r="GKU45" s="135"/>
      <c r="GKV45" s="135"/>
      <c r="GKW45" s="135"/>
      <c r="GKX45" s="135"/>
      <c r="GKY45" s="135"/>
      <c r="GKZ45" s="135"/>
      <c r="GLA45" s="135"/>
      <c r="GLB45" s="135"/>
      <c r="GLC45" s="135"/>
      <c r="GLD45" s="135"/>
      <c r="GLE45" s="135"/>
      <c r="GLF45" s="135"/>
      <c r="GLG45" s="135"/>
      <c r="GLH45" s="135"/>
      <c r="GLI45" s="135"/>
      <c r="GLJ45" s="135"/>
      <c r="GLK45" s="135"/>
      <c r="GLL45" s="135"/>
      <c r="GLM45" s="135"/>
      <c r="GLN45" s="135"/>
      <c r="GLO45" s="135"/>
      <c r="GLP45" s="135"/>
      <c r="GLQ45" s="135"/>
      <c r="GLR45" s="135"/>
      <c r="GLS45" s="135"/>
      <c r="GLT45" s="135"/>
      <c r="GLU45" s="135"/>
      <c r="GLV45" s="135"/>
      <c r="GLW45" s="135"/>
      <c r="GLX45" s="135"/>
      <c r="GLY45" s="135"/>
      <c r="GLZ45" s="135"/>
      <c r="GMA45" s="135"/>
      <c r="GMB45" s="135"/>
      <c r="GMC45" s="135"/>
      <c r="GMD45" s="135"/>
      <c r="GME45" s="135"/>
      <c r="GMF45" s="135"/>
      <c r="GMG45" s="135"/>
      <c r="GMH45" s="135"/>
      <c r="GMI45" s="135"/>
      <c r="GMJ45" s="135"/>
      <c r="GMK45" s="135"/>
      <c r="GML45" s="135"/>
      <c r="GMM45" s="135"/>
      <c r="GMN45" s="135"/>
      <c r="GMO45" s="135"/>
      <c r="GMP45" s="135"/>
      <c r="GMQ45" s="135"/>
      <c r="GMR45" s="135"/>
      <c r="GMS45" s="135"/>
      <c r="GMT45" s="135"/>
      <c r="GMU45" s="135"/>
      <c r="GMV45" s="135"/>
      <c r="GMW45" s="135"/>
      <c r="GMX45" s="135"/>
      <c r="GMY45" s="135"/>
      <c r="GMZ45" s="135"/>
      <c r="GNA45" s="135"/>
      <c r="GNB45" s="135"/>
      <c r="GNC45" s="135"/>
      <c r="GND45" s="135"/>
      <c r="GNE45" s="135"/>
      <c r="GNF45" s="135"/>
      <c r="GNG45" s="135"/>
      <c r="GNH45" s="135"/>
      <c r="GNI45" s="135"/>
      <c r="GNJ45" s="135"/>
      <c r="GNK45" s="135"/>
      <c r="GNL45" s="135"/>
      <c r="GNM45" s="135"/>
      <c r="GNN45" s="135"/>
      <c r="GNO45" s="135"/>
      <c r="GNP45" s="135"/>
      <c r="GNQ45" s="135"/>
      <c r="GNR45" s="135"/>
      <c r="GNS45" s="135"/>
      <c r="GNT45" s="135"/>
      <c r="GNU45" s="135"/>
      <c r="GNV45" s="135"/>
      <c r="GNW45" s="135"/>
      <c r="GNX45" s="135"/>
      <c r="GNY45" s="135"/>
      <c r="GNZ45" s="135"/>
      <c r="GOA45" s="135"/>
      <c r="GOB45" s="135"/>
      <c r="GOC45" s="135"/>
      <c r="GOD45" s="135"/>
      <c r="GOE45" s="135"/>
      <c r="GOF45" s="135"/>
      <c r="GOG45" s="135"/>
      <c r="GOH45" s="135"/>
      <c r="GOI45" s="135"/>
      <c r="GOJ45" s="135"/>
      <c r="GOK45" s="135"/>
      <c r="GOL45" s="135"/>
      <c r="GOM45" s="135"/>
      <c r="GON45" s="135"/>
      <c r="GOO45" s="135"/>
      <c r="GOP45" s="135"/>
      <c r="GOQ45" s="135"/>
      <c r="GOR45" s="135"/>
      <c r="GOS45" s="135"/>
      <c r="GOT45" s="135"/>
      <c r="GOU45" s="135"/>
      <c r="GOV45" s="135"/>
      <c r="GOW45" s="135"/>
      <c r="GOX45" s="135"/>
      <c r="GOY45" s="135"/>
      <c r="GOZ45" s="135"/>
      <c r="GPA45" s="135"/>
      <c r="GPB45" s="135"/>
      <c r="GPC45" s="135"/>
      <c r="GPD45" s="135"/>
      <c r="GPE45" s="135"/>
      <c r="GPF45" s="135"/>
      <c r="GPG45" s="135"/>
      <c r="GPH45" s="135"/>
      <c r="GPI45" s="135"/>
      <c r="GPJ45" s="135"/>
      <c r="GPK45" s="135"/>
      <c r="GPL45" s="135"/>
      <c r="GPM45" s="135"/>
      <c r="GPN45" s="135"/>
      <c r="GPO45" s="135"/>
      <c r="GPP45" s="135"/>
      <c r="GPQ45" s="135"/>
      <c r="GPR45" s="135"/>
      <c r="GPS45" s="135"/>
      <c r="GPT45" s="135"/>
      <c r="GPU45" s="135"/>
      <c r="GPV45" s="135"/>
      <c r="GPW45" s="135"/>
      <c r="GPX45" s="135"/>
      <c r="GPY45" s="135"/>
      <c r="GPZ45" s="135"/>
      <c r="GQA45" s="135"/>
      <c r="GQB45" s="135"/>
      <c r="GQC45" s="135"/>
      <c r="GQD45" s="135"/>
      <c r="GQE45" s="135"/>
      <c r="GQF45" s="135"/>
      <c r="GQG45" s="135"/>
      <c r="GQH45" s="135"/>
      <c r="GQI45" s="135"/>
      <c r="GQJ45" s="135"/>
      <c r="GQK45" s="135"/>
      <c r="GQL45" s="135"/>
      <c r="GQM45" s="135"/>
      <c r="GQN45" s="135"/>
      <c r="GQO45" s="135"/>
      <c r="GQP45" s="135"/>
      <c r="GQQ45" s="135"/>
      <c r="GQR45" s="135"/>
      <c r="GQS45" s="135"/>
      <c r="GQT45" s="135"/>
      <c r="GQU45" s="135"/>
      <c r="GQV45" s="135"/>
      <c r="GQW45" s="135"/>
      <c r="GQX45" s="135"/>
      <c r="GQY45" s="135"/>
      <c r="GQZ45" s="135"/>
      <c r="GRA45" s="135"/>
      <c r="GRB45" s="135"/>
      <c r="GRC45" s="135"/>
      <c r="GRD45" s="135"/>
      <c r="GRE45" s="135"/>
      <c r="GRF45" s="135"/>
      <c r="GRG45" s="135"/>
      <c r="GRH45" s="135"/>
      <c r="GRI45" s="135"/>
      <c r="GRJ45" s="135"/>
      <c r="GRK45" s="135"/>
      <c r="GRL45" s="135"/>
      <c r="GRM45" s="135"/>
      <c r="GRN45" s="135"/>
      <c r="GRO45" s="135"/>
      <c r="GRP45" s="135"/>
      <c r="GRQ45" s="135"/>
      <c r="GRR45" s="135"/>
      <c r="GRS45" s="135"/>
      <c r="GRT45" s="135"/>
      <c r="GRU45" s="135"/>
      <c r="GRV45" s="135"/>
      <c r="GRW45" s="135"/>
      <c r="GRX45" s="135"/>
      <c r="GRY45" s="135"/>
      <c r="GRZ45" s="135"/>
      <c r="GSA45" s="135"/>
      <c r="GSB45" s="135"/>
      <c r="GSC45" s="135"/>
      <c r="GSD45" s="135"/>
      <c r="GSE45" s="135"/>
      <c r="GSF45" s="135"/>
      <c r="GSG45" s="135"/>
      <c r="GSH45" s="135"/>
      <c r="GSI45" s="135"/>
      <c r="GSJ45" s="135"/>
      <c r="GSK45" s="135"/>
      <c r="GSL45" s="135"/>
      <c r="GSM45" s="135"/>
      <c r="GSN45" s="135"/>
      <c r="GSO45" s="135"/>
      <c r="GSP45" s="135"/>
      <c r="GSQ45" s="135"/>
      <c r="GSR45" s="135"/>
      <c r="GSS45" s="135"/>
      <c r="GST45" s="135"/>
      <c r="GSU45" s="135"/>
      <c r="GSV45" s="135"/>
      <c r="GSW45" s="135"/>
      <c r="GSX45" s="135"/>
      <c r="GSY45" s="135"/>
      <c r="GSZ45" s="135"/>
      <c r="GTA45" s="135"/>
      <c r="GTB45" s="135"/>
      <c r="GTC45" s="135"/>
      <c r="GTD45" s="135"/>
      <c r="GTE45" s="135"/>
      <c r="GTF45" s="135"/>
      <c r="GTG45" s="135"/>
      <c r="GTH45" s="135"/>
      <c r="GTI45" s="135"/>
      <c r="GTJ45" s="135"/>
      <c r="GTK45" s="135"/>
      <c r="GTL45" s="135"/>
      <c r="GTM45" s="135"/>
      <c r="GTN45" s="135"/>
      <c r="GTO45" s="135"/>
      <c r="GTP45" s="135"/>
      <c r="GTQ45" s="135"/>
      <c r="GTR45" s="135"/>
      <c r="GTS45" s="135"/>
      <c r="GTT45" s="135"/>
      <c r="GTU45" s="135"/>
      <c r="GTV45" s="135"/>
      <c r="GTW45" s="135"/>
      <c r="GTX45" s="135"/>
      <c r="GTY45" s="135"/>
      <c r="GTZ45" s="135"/>
      <c r="GUA45" s="135"/>
      <c r="GUB45" s="135"/>
      <c r="GUC45" s="135"/>
      <c r="GUD45" s="135"/>
      <c r="GUE45" s="135"/>
      <c r="GUF45" s="135"/>
      <c r="GUG45" s="135"/>
      <c r="GUH45" s="135"/>
      <c r="GUI45" s="135"/>
      <c r="GUJ45" s="135"/>
      <c r="GUK45" s="135"/>
      <c r="GUL45" s="135"/>
      <c r="GUM45" s="135"/>
      <c r="GUN45" s="135"/>
      <c r="GUO45" s="135"/>
      <c r="GUP45" s="135"/>
      <c r="GUQ45" s="135"/>
      <c r="GUR45" s="135"/>
      <c r="GUS45" s="135"/>
      <c r="GUT45" s="135"/>
      <c r="GUU45" s="135"/>
      <c r="GUV45" s="135"/>
      <c r="GUW45" s="135"/>
      <c r="GUX45" s="135"/>
      <c r="GUY45" s="135"/>
      <c r="GUZ45" s="135"/>
      <c r="GVA45" s="135"/>
      <c r="GVB45" s="135"/>
      <c r="GVC45" s="135"/>
      <c r="GVD45" s="135"/>
      <c r="GVE45" s="135"/>
      <c r="GVF45" s="135"/>
      <c r="GVG45" s="135"/>
      <c r="GVH45" s="135"/>
      <c r="GVI45" s="135"/>
      <c r="GVJ45" s="135"/>
      <c r="GVK45" s="135"/>
      <c r="GVL45" s="135"/>
      <c r="GVM45" s="135"/>
      <c r="GVN45" s="135"/>
      <c r="GVO45" s="135"/>
      <c r="GVP45" s="135"/>
      <c r="GVQ45" s="135"/>
      <c r="GVR45" s="135"/>
      <c r="GVS45" s="135"/>
      <c r="GVT45" s="135"/>
      <c r="GVU45" s="135"/>
      <c r="GVV45" s="135"/>
      <c r="GVW45" s="135"/>
      <c r="GVX45" s="135"/>
      <c r="GVY45" s="135"/>
      <c r="GVZ45" s="135"/>
      <c r="GWA45" s="135"/>
      <c r="GWB45" s="135"/>
      <c r="GWC45" s="135"/>
      <c r="GWD45" s="135"/>
      <c r="GWE45" s="135"/>
      <c r="GWF45" s="135"/>
      <c r="GWG45" s="135"/>
      <c r="GWH45" s="135"/>
      <c r="GWI45" s="135"/>
      <c r="GWJ45" s="135"/>
      <c r="GWK45" s="135"/>
      <c r="GWL45" s="135"/>
      <c r="GWM45" s="135"/>
      <c r="GWN45" s="135"/>
      <c r="GWO45" s="135"/>
      <c r="GWP45" s="135"/>
      <c r="GWQ45" s="135"/>
      <c r="GWR45" s="135"/>
      <c r="GWS45" s="135"/>
      <c r="GWT45" s="135"/>
      <c r="GWU45" s="135"/>
      <c r="GWV45" s="135"/>
      <c r="GWW45" s="135"/>
      <c r="GWX45" s="135"/>
      <c r="GWY45" s="135"/>
      <c r="GWZ45" s="135"/>
      <c r="GXA45" s="135"/>
      <c r="GXB45" s="135"/>
      <c r="GXC45" s="135"/>
      <c r="GXD45" s="135"/>
      <c r="GXE45" s="135"/>
      <c r="GXF45" s="135"/>
      <c r="GXG45" s="135"/>
      <c r="GXH45" s="135"/>
      <c r="GXI45" s="135"/>
      <c r="GXJ45" s="135"/>
      <c r="GXK45" s="135"/>
      <c r="GXL45" s="135"/>
      <c r="GXM45" s="135"/>
      <c r="GXN45" s="135"/>
      <c r="GXO45" s="135"/>
      <c r="GXP45" s="135"/>
      <c r="GXQ45" s="135"/>
      <c r="GXR45" s="135"/>
      <c r="GXS45" s="135"/>
      <c r="GXT45" s="135"/>
      <c r="GXU45" s="135"/>
      <c r="GXV45" s="135"/>
      <c r="GXW45" s="135"/>
      <c r="GXX45" s="135"/>
      <c r="GXY45" s="135"/>
      <c r="GXZ45" s="135"/>
      <c r="GYA45" s="135"/>
      <c r="GYB45" s="135"/>
      <c r="GYC45" s="135"/>
      <c r="GYD45" s="135"/>
      <c r="GYE45" s="135"/>
      <c r="GYF45" s="135"/>
      <c r="GYG45" s="135"/>
      <c r="GYH45" s="135"/>
      <c r="GYI45" s="135"/>
      <c r="GYJ45" s="135"/>
      <c r="GYK45" s="135"/>
      <c r="GYL45" s="135"/>
      <c r="GYM45" s="135"/>
      <c r="GYN45" s="135"/>
      <c r="GYO45" s="135"/>
      <c r="GYP45" s="135"/>
      <c r="GYQ45" s="135"/>
      <c r="GYR45" s="135"/>
      <c r="GYS45" s="135"/>
      <c r="GYT45" s="135"/>
      <c r="GYU45" s="135"/>
      <c r="GYV45" s="135"/>
      <c r="GYW45" s="135"/>
      <c r="GYX45" s="135"/>
      <c r="GYY45" s="135"/>
      <c r="GYZ45" s="135"/>
      <c r="GZA45" s="135"/>
      <c r="GZB45" s="135"/>
      <c r="GZC45" s="135"/>
      <c r="GZD45" s="135"/>
      <c r="GZE45" s="135"/>
      <c r="GZF45" s="135"/>
      <c r="GZG45" s="135"/>
      <c r="GZH45" s="135"/>
      <c r="GZI45" s="135"/>
      <c r="GZJ45" s="135"/>
      <c r="GZK45" s="135"/>
      <c r="GZL45" s="135"/>
      <c r="GZM45" s="135"/>
      <c r="GZN45" s="135"/>
      <c r="GZO45" s="135"/>
      <c r="GZP45" s="135"/>
      <c r="GZQ45" s="135"/>
      <c r="GZR45" s="135"/>
      <c r="GZS45" s="135"/>
      <c r="GZT45" s="135"/>
      <c r="GZU45" s="135"/>
      <c r="GZV45" s="135"/>
      <c r="GZW45" s="135"/>
      <c r="GZX45" s="135"/>
      <c r="GZY45" s="135"/>
      <c r="GZZ45" s="135"/>
      <c r="HAA45" s="135"/>
      <c r="HAB45" s="135"/>
      <c r="HAC45" s="135"/>
      <c r="HAD45" s="135"/>
      <c r="HAE45" s="135"/>
      <c r="HAF45" s="135"/>
      <c r="HAG45" s="135"/>
      <c r="HAH45" s="135"/>
      <c r="HAI45" s="135"/>
      <c r="HAJ45" s="135"/>
      <c r="HAK45" s="135"/>
      <c r="HAL45" s="135"/>
      <c r="HAM45" s="135"/>
      <c r="HAN45" s="135"/>
      <c r="HAO45" s="135"/>
      <c r="HAP45" s="135"/>
      <c r="HAQ45" s="135"/>
      <c r="HAR45" s="135"/>
      <c r="HAS45" s="135"/>
      <c r="HAT45" s="135"/>
      <c r="HAU45" s="135"/>
      <c r="HAV45" s="135"/>
      <c r="HAW45" s="135"/>
      <c r="HAX45" s="135"/>
      <c r="HAY45" s="135"/>
      <c r="HAZ45" s="135"/>
      <c r="HBA45" s="135"/>
      <c r="HBB45" s="135"/>
      <c r="HBC45" s="135"/>
      <c r="HBD45" s="135"/>
      <c r="HBE45" s="135"/>
      <c r="HBF45" s="135"/>
      <c r="HBG45" s="135"/>
      <c r="HBH45" s="135"/>
      <c r="HBI45" s="135"/>
      <c r="HBJ45" s="135"/>
      <c r="HBK45" s="135"/>
      <c r="HBL45" s="135"/>
      <c r="HBM45" s="135"/>
      <c r="HBN45" s="135"/>
      <c r="HBO45" s="135"/>
      <c r="HBP45" s="135"/>
      <c r="HBQ45" s="135"/>
      <c r="HBR45" s="135"/>
      <c r="HBS45" s="135"/>
      <c r="HBT45" s="135"/>
      <c r="HBU45" s="135"/>
      <c r="HBV45" s="135"/>
      <c r="HBW45" s="135"/>
      <c r="HBX45" s="135"/>
      <c r="HBY45" s="135"/>
      <c r="HBZ45" s="135"/>
      <c r="HCA45" s="135"/>
      <c r="HCB45" s="135"/>
      <c r="HCC45" s="135"/>
      <c r="HCD45" s="135"/>
      <c r="HCE45" s="135"/>
      <c r="HCF45" s="135"/>
      <c r="HCG45" s="135"/>
      <c r="HCH45" s="135"/>
      <c r="HCI45" s="135"/>
      <c r="HCJ45" s="135"/>
      <c r="HCK45" s="135"/>
      <c r="HCL45" s="135"/>
      <c r="HCM45" s="135"/>
      <c r="HCN45" s="135"/>
      <c r="HCO45" s="135"/>
      <c r="HCP45" s="135"/>
      <c r="HCQ45" s="135"/>
      <c r="HCR45" s="135"/>
      <c r="HCS45" s="135"/>
      <c r="HCT45" s="135"/>
      <c r="HCU45" s="135"/>
      <c r="HCV45" s="135"/>
      <c r="HCW45" s="135"/>
      <c r="HCX45" s="135"/>
      <c r="HCY45" s="135"/>
      <c r="HCZ45" s="135"/>
      <c r="HDA45" s="135"/>
      <c r="HDB45" s="135"/>
      <c r="HDC45" s="135"/>
      <c r="HDD45" s="135"/>
      <c r="HDE45" s="135"/>
      <c r="HDF45" s="135"/>
      <c r="HDG45" s="135"/>
      <c r="HDH45" s="135"/>
      <c r="HDI45" s="135"/>
      <c r="HDJ45" s="135"/>
      <c r="HDK45" s="135"/>
      <c r="HDL45" s="135"/>
      <c r="HDM45" s="135"/>
      <c r="HDN45" s="135"/>
      <c r="HDO45" s="135"/>
      <c r="HDP45" s="135"/>
      <c r="HDQ45" s="135"/>
      <c r="HDR45" s="135"/>
      <c r="HDS45" s="135"/>
      <c r="HDT45" s="135"/>
      <c r="HDU45" s="135"/>
      <c r="HDV45" s="135"/>
      <c r="HDW45" s="135"/>
      <c r="HDX45" s="135"/>
      <c r="HDY45" s="135"/>
      <c r="HDZ45" s="135"/>
      <c r="HEA45" s="135"/>
      <c r="HEB45" s="135"/>
      <c r="HEC45" s="135"/>
      <c r="HED45" s="135"/>
      <c r="HEE45" s="135"/>
      <c r="HEF45" s="135"/>
      <c r="HEG45" s="135"/>
      <c r="HEH45" s="135"/>
      <c r="HEI45" s="135"/>
      <c r="HEJ45" s="135"/>
      <c r="HEK45" s="135"/>
      <c r="HEL45" s="135"/>
      <c r="HEM45" s="135"/>
      <c r="HEN45" s="135"/>
      <c r="HEO45" s="135"/>
      <c r="HEP45" s="135"/>
      <c r="HEQ45" s="135"/>
      <c r="HER45" s="135"/>
      <c r="HES45" s="135"/>
      <c r="HET45" s="135"/>
      <c r="HEU45" s="135"/>
      <c r="HEV45" s="135"/>
      <c r="HEW45" s="135"/>
      <c r="HEX45" s="135"/>
      <c r="HEY45" s="135"/>
      <c r="HEZ45" s="135"/>
      <c r="HFA45" s="135"/>
      <c r="HFB45" s="135"/>
      <c r="HFC45" s="135"/>
      <c r="HFD45" s="135"/>
      <c r="HFE45" s="135"/>
      <c r="HFF45" s="135"/>
      <c r="HFG45" s="135"/>
      <c r="HFH45" s="135"/>
      <c r="HFI45" s="135"/>
      <c r="HFJ45" s="135"/>
      <c r="HFK45" s="135"/>
      <c r="HFL45" s="135"/>
      <c r="HFM45" s="135"/>
      <c r="HFN45" s="135"/>
      <c r="HFO45" s="135"/>
      <c r="HFP45" s="135"/>
      <c r="HFQ45" s="135"/>
      <c r="HFR45" s="135"/>
      <c r="HFS45" s="135"/>
      <c r="HFT45" s="135"/>
      <c r="HFU45" s="135"/>
      <c r="HFV45" s="135"/>
      <c r="HFW45" s="135"/>
      <c r="HFX45" s="135"/>
      <c r="HFY45" s="135"/>
      <c r="HFZ45" s="135"/>
      <c r="HGA45" s="135"/>
      <c r="HGB45" s="135"/>
      <c r="HGC45" s="135"/>
      <c r="HGD45" s="135"/>
      <c r="HGE45" s="135"/>
      <c r="HGF45" s="135"/>
      <c r="HGG45" s="135"/>
      <c r="HGH45" s="135"/>
      <c r="HGI45" s="135"/>
      <c r="HGJ45" s="135"/>
      <c r="HGK45" s="135"/>
      <c r="HGL45" s="135"/>
      <c r="HGM45" s="135"/>
      <c r="HGN45" s="135"/>
      <c r="HGO45" s="135"/>
      <c r="HGP45" s="135"/>
      <c r="HGQ45" s="135"/>
      <c r="HGR45" s="135"/>
      <c r="HGS45" s="135"/>
      <c r="HGT45" s="135"/>
      <c r="HGU45" s="135"/>
      <c r="HGV45" s="135"/>
      <c r="HGW45" s="135"/>
      <c r="HGX45" s="135"/>
      <c r="HGY45" s="135"/>
      <c r="HGZ45" s="135"/>
      <c r="HHA45" s="135"/>
      <c r="HHB45" s="135"/>
      <c r="HHC45" s="135"/>
      <c r="HHD45" s="135"/>
      <c r="HHE45" s="135"/>
      <c r="HHF45" s="135"/>
      <c r="HHG45" s="135"/>
      <c r="HHH45" s="135"/>
      <c r="HHI45" s="135"/>
      <c r="HHJ45" s="135"/>
      <c r="HHK45" s="135"/>
      <c r="HHL45" s="135"/>
      <c r="HHM45" s="135"/>
      <c r="HHN45" s="135"/>
      <c r="HHO45" s="135"/>
      <c r="HHP45" s="135"/>
      <c r="HHQ45" s="135"/>
      <c r="HHR45" s="135"/>
      <c r="HHS45" s="135"/>
      <c r="HHT45" s="135"/>
      <c r="HHU45" s="135"/>
      <c r="HHV45" s="135"/>
      <c r="HHW45" s="135"/>
      <c r="HHX45" s="135"/>
      <c r="HHY45" s="135"/>
      <c r="HHZ45" s="135"/>
      <c r="HIA45" s="135"/>
      <c r="HIB45" s="135"/>
      <c r="HIC45" s="135"/>
      <c r="HID45" s="135"/>
      <c r="HIE45" s="135"/>
      <c r="HIF45" s="135"/>
      <c r="HIG45" s="135"/>
      <c r="HIH45" s="135"/>
      <c r="HII45" s="135"/>
      <c r="HIJ45" s="135"/>
      <c r="HIK45" s="135"/>
      <c r="HIL45" s="135"/>
      <c r="HIM45" s="135"/>
      <c r="HIN45" s="135"/>
      <c r="HIO45" s="135"/>
      <c r="HIP45" s="135"/>
      <c r="HIQ45" s="135"/>
      <c r="HIR45" s="135"/>
      <c r="HIS45" s="135"/>
      <c r="HIT45" s="135"/>
      <c r="HIU45" s="135"/>
      <c r="HIV45" s="135"/>
      <c r="HIW45" s="135"/>
      <c r="HIX45" s="135"/>
      <c r="HIY45" s="135"/>
      <c r="HIZ45" s="135"/>
      <c r="HJA45" s="135"/>
      <c r="HJB45" s="135"/>
      <c r="HJC45" s="135"/>
      <c r="HJD45" s="135"/>
      <c r="HJE45" s="135"/>
      <c r="HJF45" s="135"/>
      <c r="HJG45" s="135"/>
      <c r="HJH45" s="135"/>
      <c r="HJI45" s="135"/>
      <c r="HJJ45" s="135"/>
      <c r="HJK45" s="135"/>
      <c r="HJL45" s="135"/>
      <c r="HJM45" s="135"/>
      <c r="HJN45" s="135"/>
      <c r="HJO45" s="135"/>
      <c r="HJP45" s="135"/>
      <c r="HJQ45" s="135"/>
      <c r="HJR45" s="135"/>
      <c r="HJS45" s="135"/>
      <c r="HJT45" s="135"/>
      <c r="HJU45" s="135"/>
      <c r="HJV45" s="135"/>
      <c r="HJW45" s="135"/>
      <c r="HJX45" s="135"/>
      <c r="HJY45" s="135"/>
      <c r="HJZ45" s="135"/>
      <c r="HKA45" s="135"/>
      <c r="HKB45" s="135"/>
      <c r="HKC45" s="135"/>
      <c r="HKD45" s="135"/>
      <c r="HKE45" s="135"/>
      <c r="HKF45" s="135"/>
      <c r="HKG45" s="135"/>
      <c r="HKH45" s="135"/>
      <c r="HKI45" s="135"/>
      <c r="HKJ45" s="135"/>
      <c r="HKK45" s="135"/>
      <c r="HKL45" s="135"/>
      <c r="HKM45" s="135"/>
      <c r="HKN45" s="135"/>
      <c r="HKO45" s="135"/>
      <c r="HKP45" s="135"/>
      <c r="HKQ45" s="135"/>
      <c r="HKR45" s="135"/>
      <c r="HKS45" s="135"/>
      <c r="HKT45" s="135"/>
      <c r="HKU45" s="135"/>
      <c r="HKV45" s="135"/>
      <c r="HKW45" s="135"/>
      <c r="HKX45" s="135"/>
      <c r="HKY45" s="135"/>
      <c r="HKZ45" s="135"/>
      <c r="HLA45" s="135"/>
      <c r="HLB45" s="135"/>
      <c r="HLC45" s="135"/>
      <c r="HLD45" s="135"/>
      <c r="HLE45" s="135"/>
      <c r="HLF45" s="135"/>
      <c r="HLG45" s="135"/>
      <c r="HLH45" s="135"/>
      <c r="HLI45" s="135"/>
      <c r="HLJ45" s="135"/>
      <c r="HLK45" s="135"/>
      <c r="HLL45" s="135"/>
      <c r="HLM45" s="135"/>
      <c r="HLN45" s="135"/>
      <c r="HLO45" s="135"/>
      <c r="HLP45" s="135"/>
      <c r="HLQ45" s="135"/>
      <c r="HLR45" s="135"/>
      <c r="HLS45" s="135"/>
      <c r="HLT45" s="135"/>
      <c r="HLU45" s="135"/>
      <c r="HLV45" s="135"/>
      <c r="HLW45" s="135"/>
      <c r="HLX45" s="135"/>
      <c r="HLY45" s="135"/>
      <c r="HLZ45" s="135"/>
      <c r="HMA45" s="135"/>
      <c r="HMB45" s="135"/>
      <c r="HMC45" s="135"/>
      <c r="HMD45" s="135"/>
      <c r="HME45" s="135"/>
      <c r="HMF45" s="135"/>
      <c r="HMG45" s="135"/>
      <c r="HMH45" s="135"/>
      <c r="HMI45" s="135"/>
      <c r="HMJ45" s="135"/>
      <c r="HMK45" s="135"/>
      <c r="HML45" s="135"/>
      <c r="HMM45" s="135"/>
      <c r="HMN45" s="135"/>
      <c r="HMO45" s="135"/>
      <c r="HMP45" s="135"/>
      <c r="HMQ45" s="135"/>
      <c r="HMR45" s="135"/>
      <c r="HMS45" s="135"/>
      <c r="HMT45" s="135"/>
      <c r="HMU45" s="135"/>
      <c r="HMV45" s="135"/>
      <c r="HMW45" s="135"/>
      <c r="HMX45" s="135"/>
      <c r="HMY45" s="135"/>
      <c r="HMZ45" s="135"/>
      <c r="HNA45" s="135"/>
      <c r="HNB45" s="135"/>
      <c r="HNC45" s="135"/>
      <c r="HND45" s="135"/>
      <c r="HNE45" s="135"/>
      <c r="HNF45" s="135"/>
      <c r="HNG45" s="135"/>
      <c r="HNH45" s="135"/>
      <c r="HNI45" s="135"/>
      <c r="HNJ45" s="135"/>
      <c r="HNK45" s="135"/>
      <c r="HNL45" s="135"/>
      <c r="HNM45" s="135"/>
      <c r="HNN45" s="135"/>
      <c r="HNO45" s="135"/>
      <c r="HNP45" s="135"/>
      <c r="HNQ45" s="135"/>
      <c r="HNR45" s="135"/>
      <c r="HNS45" s="135"/>
      <c r="HNT45" s="135"/>
      <c r="HNU45" s="135"/>
      <c r="HNV45" s="135"/>
      <c r="HNW45" s="135"/>
      <c r="HNX45" s="135"/>
      <c r="HNY45" s="135"/>
      <c r="HNZ45" s="135"/>
      <c r="HOA45" s="135"/>
      <c r="HOB45" s="135"/>
      <c r="HOC45" s="135"/>
      <c r="HOD45" s="135"/>
      <c r="HOE45" s="135"/>
      <c r="HOF45" s="135"/>
      <c r="HOG45" s="135"/>
      <c r="HOH45" s="135"/>
      <c r="HOI45" s="135"/>
      <c r="HOJ45" s="135"/>
      <c r="HOK45" s="135"/>
      <c r="HOL45" s="135"/>
      <c r="HOM45" s="135"/>
      <c r="HON45" s="135"/>
      <c r="HOO45" s="135"/>
      <c r="HOP45" s="135"/>
      <c r="HOQ45" s="135"/>
      <c r="HOR45" s="135"/>
      <c r="HOS45" s="135"/>
      <c r="HOT45" s="135"/>
      <c r="HOU45" s="135"/>
      <c r="HOV45" s="135"/>
      <c r="HOW45" s="135"/>
      <c r="HOX45" s="135"/>
      <c r="HOY45" s="135"/>
      <c r="HOZ45" s="135"/>
      <c r="HPA45" s="135"/>
      <c r="HPB45" s="135"/>
      <c r="HPC45" s="135"/>
      <c r="HPD45" s="135"/>
      <c r="HPE45" s="135"/>
      <c r="HPF45" s="135"/>
      <c r="HPG45" s="135"/>
      <c r="HPH45" s="135"/>
      <c r="HPI45" s="135"/>
      <c r="HPJ45" s="135"/>
      <c r="HPK45" s="135"/>
      <c r="HPL45" s="135"/>
      <c r="HPM45" s="135"/>
      <c r="HPN45" s="135"/>
      <c r="HPO45" s="135"/>
      <c r="HPP45" s="135"/>
      <c r="HPQ45" s="135"/>
      <c r="HPR45" s="135"/>
      <c r="HPS45" s="135"/>
      <c r="HPT45" s="135"/>
      <c r="HPU45" s="135"/>
      <c r="HPV45" s="135"/>
      <c r="HPW45" s="135"/>
      <c r="HPX45" s="135"/>
      <c r="HPY45" s="135"/>
      <c r="HPZ45" s="135"/>
      <c r="HQA45" s="135"/>
      <c r="HQB45" s="135"/>
      <c r="HQC45" s="135"/>
      <c r="HQD45" s="135"/>
      <c r="HQE45" s="135"/>
      <c r="HQF45" s="135"/>
      <c r="HQG45" s="135"/>
      <c r="HQH45" s="135"/>
      <c r="HQI45" s="135"/>
      <c r="HQJ45" s="135"/>
      <c r="HQK45" s="135"/>
      <c r="HQL45" s="135"/>
      <c r="HQM45" s="135"/>
      <c r="HQN45" s="135"/>
      <c r="HQO45" s="135"/>
      <c r="HQP45" s="135"/>
      <c r="HQQ45" s="135"/>
      <c r="HQR45" s="135"/>
      <c r="HQS45" s="135"/>
      <c r="HQT45" s="135"/>
      <c r="HQU45" s="135"/>
      <c r="HQV45" s="135"/>
      <c r="HQW45" s="135"/>
      <c r="HQX45" s="135"/>
      <c r="HQY45" s="135"/>
      <c r="HQZ45" s="135"/>
      <c r="HRA45" s="135"/>
      <c r="HRB45" s="135"/>
      <c r="HRC45" s="135"/>
      <c r="HRD45" s="135"/>
      <c r="HRE45" s="135"/>
      <c r="HRF45" s="135"/>
      <c r="HRG45" s="135"/>
      <c r="HRH45" s="135"/>
      <c r="HRI45" s="135"/>
      <c r="HRJ45" s="135"/>
      <c r="HRK45" s="135"/>
      <c r="HRL45" s="135"/>
      <c r="HRM45" s="135"/>
      <c r="HRN45" s="135"/>
      <c r="HRO45" s="135"/>
      <c r="HRP45" s="135"/>
      <c r="HRQ45" s="135"/>
      <c r="HRR45" s="135"/>
      <c r="HRS45" s="135"/>
      <c r="HRT45" s="135"/>
      <c r="HRU45" s="135"/>
      <c r="HRV45" s="135"/>
      <c r="HRW45" s="135"/>
      <c r="HRX45" s="135"/>
      <c r="HRY45" s="135"/>
      <c r="HRZ45" s="135"/>
      <c r="HSA45" s="135"/>
      <c r="HSB45" s="135"/>
      <c r="HSC45" s="135"/>
      <c r="HSD45" s="135"/>
      <c r="HSE45" s="135"/>
      <c r="HSF45" s="135"/>
      <c r="HSG45" s="135"/>
      <c r="HSH45" s="135"/>
      <c r="HSI45" s="135"/>
      <c r="HSJ45" s="135"/>
      <c r="HSK45" s="135"/>
      <c r="HSL45" s="135"/>
      <c r="HSM45" s="135"/>
      <c r="HSN45" s="135"/>
      <c r="HSO45" s="135"/>
      <c r="HSP45" s="135"/>
      <c r="HSQ45" s="135"/>
      <c r="HSR45" s="135"/>
      <c r="HSS45" s="135"/>
      <c r="HST45" s="135"/>
      <c r="HSU45" s="135"/>
      <c r="HSV45" s="135"/>
      <c r="HSW45" s="135"/>
      <c r="HSX45" s="135"/>
      <c r="HSY45" s="135"/>
      <c r="HSZ45" s="135"/>
      <c r="HTA45" s="135"/>
      <c r="HTB45" s="135"/>
      <c r="HTC45" s="135"/>
      <c r="HTD45" s="135"/>
      <c r="HTE45" s="135"/>
      <c r="HTF45" s="135"/>
      <c r="HTG45" s="135"/>
      <c r="HTH45" s="135"/>
      <c r="HTI45" s="135"/>
      <c r="HTJ45" s="135"/>
      <c r="HTK45" s="135"/>
      <c r="HTL45" s="135"/>
      <c r="HTM45" s="135"/>
      <c r="HTN45" s="135"/>
      <c r="HTO45" s="135"/>
      <c r="HTP45" s="135"/>
      <c r="HTQ45" s="135"/>
      <c r="HTR45" s="135"/>
      <c r="HTS45" s="135"/>
      <c r="HTT45" s="135"/>
      <c r="HTU45" s="135"/>
      <c r="HTV45" s="135"/>
      <c r="HTW45" s="135"/>
      <c r="HTX45" s="135"/>
      <c r="HTY45" s="135"/>
      <c r="HTZ45" s="135"/>
      <c r="HUA45" s="135"/>
      <c r="HUB45" s="135"/>
      <c r="HUC45" s="135"/>
      <c r="HUD45" s="135"/>
      <c r="HUE45" s="135"/>
      <c r="HUF45" s="135"/>
      <c r="HUG45" s="135"/>
      <c r="HUH45" s="135"/>
      <c r="HUI45" s="135"/>
      <c r="HUJ45" s="135"/>
      <c r="HUK45" s="135"/>
      <c r="HUL45" s="135"/>
      <c r="HUM45" s="135"/>
      <c r="HUN45" s="135"/>
      <c r="HUO45" s="135"/>
      <c r="HUP45" s="135"/>
      <c r="HUQ45" s="135"/>
      <c r="HUR45" s="135"/>
      <c r="HUS45" s="135"/>
      <c r="HUT45" s="135"/>
      <c r="HUU45" s="135"/>
      <c r="HUV45" s="135"/>
      <c r="HUW45" s="135"/>
      <c r="HUX45" s="135"/>
      <c r="HUY45" s="135"/>
      <c r="HUZ45" s="135"/>
      <c r="HVA45" s="135"/>
      <c r="HVB45" s="135"/>
      <c r="HVC45" s="135"/>
      <c r="HVD45" s="135"/>
      <c r="HVE45" s="135"/>
      <c r="HVF45" s="135"/>
      <c r="HVG45" s="135"/>
      <c r="HVH45" s="135"/>
      <c r="HVI45" s="135"/>
      <c r="HVJ45" s="135"/>
      <c r="HVK45" s="135"/>
      <c r="HVL45" s="135"/>
      <c r="HVM45" s="135"/>
      <c r="HVN45" s="135"/>
      <c r="HVO45" s="135"/>
      <c r="HVP45" s="135"/>
      <c r="HVQ45" s="135"/>
      <c r="HVR45" s="135"/>
      <c r="HVS45" s="135"/>
      <c r="HVT45" s="135"/>
      <c r="HVU45" s="135"/>
      <c r="HVV45" s="135"/>
      <c r="HVW45" s="135"/>
      <c r="HVX45" s="135"/>
      <c r="HVY45" s="135"/>
      <c r="HVZ45" s="135"/>
      <c r="HWA45" s="135"/>
      <c r="HWB45" s="135"/>
      <c r="HWC45" s="135"/>
      <c r="HWD45" s="135"/>
      <c r="HWE45" s="135"/>
      <c r="HWF45" s="135"/>
      <c r="HWG45" s="135"/>
      <c r="HWH45" s="135"/>
      <c r="HWI45" s="135"/>
      <c r="HWJ45" s="135"/>
      <c r="HWK45" s="135"/>
      <c r="HWL45" s="135"/>
      <c r="HWM45" s="135"/>
      <c r="HWN45" s="135"/>
      <c r="HWO45" s="135"/>
      <c r="HWP45" s="135"/>
      <c r="HWQ45" s="135"/>
      <c r="HWR45" s="135"/>
      <c r="HWS45" s="135"/>
      <c r="HWT45" s="135"/>
      <c r="HWU45" s="135"/>
      <c r="HWV45" s="135"/>
      <c r="HWW45" s="135"/>
      <c r="HWX45" s="135"/>
      <c r="HWY45" s="135"/>
      <c r="HWZ45" s="135"/>
      <c r="HXA45" s="135"/>
      <c r="HXB45" s="135"/>
      <c r="HXC45" s="135"/>
      <c r="HXD45" s="135"/>
      <c r="HXE45" s="135"/>
      <c r="HXF45" s="135"/>
      <c r="HXG45" s="135"/>
      <c r="HXH45" s="135"/>
      <c r="HXI45" s="135"/>
      <c r="HXJ45" s="135"/>
      <c r="HXK45" s="135"/>
      <c r="HXL45" s="135"/>
      <c r="HXM45" s="135"/>
      <c r="HXN45" s="135"/>
      <c r="HXO45" s="135"/>
      <c r="HXP45" s="135"/>
      <c r="HXQ45" s="135"/>
      <c r="HXR45" s="135"/>
      <c r="HXS45" s="135"/>
      <c r="HXT45" s="135"/>
      <c r="HXU45" s="135"/>
      <c r="HXV45" s="135"/>
      <c r="HXW45" s="135"/>
      <c r="HXX45" s="135"/>
      <c r="HXY45" s="135"/>
      <c r="HXZ45" s="135"/>
      <c r="HYA45" s="135"/>
      <c r="HYB45" s="135"/>
      <c r="HYC45" s="135"/>
      <c r="HYD45" s="135"/>
      <c r="HYE45" s="135"/>
      <c r="HYF45" s="135"/>
      <c r="HYG45" s="135"/>
      <c r="HYH45" s="135"/>
      <c r="HYI45" s="135"/>
      <c r="HYJ45" s="135"/>
      <c r="HYK45" s="135"/>
      <c r="HYL45" s="135"/>
      <c r="HYM45" s="135"/>
      <c r="HYN45" s="135"/>
      <c r="HYO45" s="135"/>
      <c r="HYP45" s="135"/>
      <c r="HYQ45" s="135"/>
      <c r="HYR45" s="135"/>
      <c r="HYS45" s="135"/>
      <c r="HYT45" s="135"/>
      <c r="HYU45" s="135"/>
      <c r="HYV45" s="135"/>
      <c r="HYW45" s="135"/>
      <c r="HYX45" s="135"/>
      <c r="HYY45" s="135"/>
      <c r="HYZ45" s="135"/>
      <c r="HZA45" s="135"/>
      <c r="HZB45" s="135"/>
      <c r="HZC45" s="135"/>
      <c r="HZD45" s="135"/>
      <c r="HZE45" s="135"/>
      <c r="HZF45" s="135"/>
      <c r="HZG45" s="135"/>
      <c r="HZH45" s="135"/>
      <c r="HZI45" s="135"/>
      <c r="HZJ45" s="135"/>
      <c r="HZK45" s="135"/>
      <c r="HZL45" s="135"/>
      <c r="HZM45" s="135"/>
      <c r="HZN45" s="135"/>
      <c r="HZO45" s="135"/>
      <c r="HZP45" s="135"/>
      <c r="HZQ45" s="135"/>
      <c r="HZR45" s="135"/>
      <c r="HZS45" s="135"/>
      <c r="HZT45" s="135"/>
      <c r="HZU45" s="135"/>
      <c r="HZV45" s="135"/>
      <c r="HZW45" s="135"/>
      <c r="HZX45" s="135"/>
      <c r="HZY45" s="135"/>
      <c r="HZZ45" s="135"/>
      <c r="IAA45" s="135"/>
      <c r="IAB45" s="135"/>
      <c r="IAC45" s="135"/>
      <c r="IAD45" s="135"/>
      <c r="IAE45" s="135"/>
      <c r="IAF45" s="135"/>
      <c r="IAG45" s="135"/>
      <c r="IAH45" s="135"/>
      <c r="IAI45" s="135"/>
      <c r="IAJ45" s="135"/>
      <c r="IAK45" s="135"/>
      <c r="IAL45" s="135"/>
      <c r="IAM45" s="135"/>
      <c r="IAN45" s="135"/>
      <c r="IAO45" s="135"/>
      <c r="IAP45" s="135"/>
      <c r="IAQ45" s="135"/>
      <c r="IAR45" s="135"/>
      <c r="IAS45" s="135"/>
      <c r="IAT45" s="135"/>
      <c r="IAU45" s="135"/>
      <c r="IAV45" s="135"/>
      <c r="IAW45" s="135"/>
      <c r="IAX45" s="135"/>
      <c r="IAY45" s="135"/>
      <c r="IAZ45" s="135"/>
      <c r="IBA45" s="135"/>
      <c r="IBB45" s="135"/>
      <c r="IBC45" s="135"/>
      <c r="IBD45" s="135"/>
      <c r="IBE45" s="135"/>
      <c r="IBF45" s="135"/>
      <c r="IBG45" s="135"/>
      <c r="IBH45" s="135"/>
      <c r="IBI45" s="135"/>
      <c r="IBJ45" s="135"/>
      <c r="IBK45" s="135"/>
      <c r="IBL45" s="135"/>
      <c r="IBM45" s="135"/>
      <c r="IBN45" s="135"/>
      <c r="IBO45" s="135"/>
      <c r="IBP45" s="135"/>
      <c r="IBQ45" s="135"/>
      <c r="IBR45" s="135"/>
      <c r="IBS45" s="135"/>
      <c r="IBT45" s="135"/>
      <c r="IBU45" s="135"/>
      <c r="IBV45" s="135"/>
      <c r="IBW45" s="135"/>
      <c r="IBX45" s="135"/>
      <c r="IBY45" s="135"/>
      <c r="IBZ45" s="135"/>
      <c r="ICA45" s="135"/>
      <c r="ICB45" s="135"/>
      <c r="ICC45" s="135"/>
      <c r="ICD45" s="135"/>
      <c r="ICE45" s="135"/>
      <c r="ICF45" s="135"/>
      <c r="ICG45" s="135"/>
      <c r="ICH45" s="135"/>
      <c r="ICI45" s="135"/>
      <c r="ICJ45" s="135"/>
      <c r="ICK45" s="135"/>
      <c r="ICL45" s="135"/>
      <c r="ICM45" s="135"/>
      <c r="ICN45" s="135"/>
      <c r="ICO45" s="135"/>
      <c r="ICP45" s="135"/>
      <c r="ICQ45" s="135"/>
      <c r="ICR45" s="135"/>
      <c r="ICS45" s="135"/>
      <c r="ICT45" s="135"/>
      <c r="ICU45" s="135"/>
      <c r="ICV45" s="135"/>
      <c r="ICW45" s="135"/>
      <c r="ICX45" s="135"/>
      <c r="ICY45" s="135"/>
      <c r="ICZ45" s="135"/>
      <c r="IDA45" s="135"/>
      <c r="IDB45" s="135"/>
      <c r="IDC45" s="135"/>
      <c r="IDD45" s="135"/>
      <c r="IDE45" s="135"/>
      <c r="IDF45" s="135"/>
      <c r="IDG45" s="135"/>
      <c r="IDH45" s="135"/>
      <c r="IDI45" s="135"/>
      <c r="IDJ45" s="135"/>
      <c r="IDK45" s="135"/>
      <c r="IDL45" s="135"/>
      <c r="IDM45" s="135"/>
      <c r="IDN45" s="135"/>
      <c r="IDO45" s="135"/>
      <c r="IDP45" s="135"/>
      <c r="IDQ45" s="135"/>
      <c r="IDR45" s="135"/>
      <c r="IDS45" s="135"/>
      <c r="IDT45" s="135"/>
      <c r="IDU45" s="135"/>
      <c r="IDV45" s="135"/>
      <c r="IDW45" s="135"/>
      <c r="IDX45" s="135"/>
      <c r="IDY45" s="135"/>
      <c r="IDZ45" s="135"/>
      <c r="IEA45" s="135"/>
      <c r="IEB45" s="135"/>
      <c r="IEC45" s="135"/>
      <c r="IED45" s="135"/>
      <c r="IEE45" s="135"/>
      <c r="IEF45" s="135"/>
      <c r="IEG45" s="135"/>
      <c r="IEH45" s="135"/>
      <c r="IEI45" s="135"/>
      <c r="IEJ45" s="135"/>
      <c r="IEK45" s="135"/>
      <c r="IEL45" s="135"/>
      <c r="IEM45" s="135"/>
      <c r="IEN45" s="135"/>
      <c r="IEO45" s="135"/>
      <c r="IEP45" s="135"/>
      <c r="IEQ45" s="135"/>
      <c r="IER45" s="135"/>
      <c r="IES45" s="135"/>
      <c r="IET45" s="135"/>
      <c r="IEU45" s="135"/>
      <c r="IEV45" s="135"/>
      <c r="IEW45" s="135"/>
      <c r="IEX45" s="135"/>
      <c r="IEY45" s="135"/>
      <c r="IEZ45" s="135"/>
      <c r="IFA45" s="135"/>
      <c r="IFB45" s="135"/>
      <c r="IFC45" s="135"/>
      <c r="IFD45" s="135"/>
      <c r="IFE45" s="135"/>
      <c r="IFF45" s="135"/>
      <c r="IFG45" s="135"/>
      <c r="IFH45" s="135"/>
      <c r="IFI45" s="135"/>
      <c r="IFJ45" s="135"/>
      <c r="IFK45" s="135"/>
      <c r="IFL45" s="135"/>
      <c r="IFM45" s="135"/>
      <c r="IFN45" s="135"/>
      <c r="IFO45" s="135"/>
      <c r="IFP45" s="135"/>
      <c r="IFQ45" s="135"/>
      <c r="IFR45" s="135"/>
      <c r="IFS45" s="135"/>
      <c r="IFT45" s="135"/>
      <c r="IFU45" s="135"/>
      <c r="IFV45" s="135"/>
      <c r="IFW45" s="135"/>
      <c r="IFX45" s="135"/>
      <c r="IFY45" s="135"/>
      <c r="IFZ45" s="135"/>
      <c r="IGA45" s="135"/>
      <c r="IGB45" s="135"/>
      <c r="IGC45" s="135"/>
      <c r="IGD45" s="135"/>
      <c r="IGE45" s="135"/>
      <c r="IGF45" s="135"/>
      <c r="IGG45" s="135"/>
      <c r="IGH45" s="135"/>
      <c r="IGI45" s="135"/>
      <c r="IGJ45" s="135"/>
      <c r="IGK45" s="135"/>
      <c r="IGL45" s="135"/>
      <c r="IGM45" s="135"/>
      <c r="IGN45" s="135"/>
      <c r="IGO45" s="135"/>
      <c r="IGP45" s="135"/>
      <c r="IGQ45" s="135"/>
      <c r="IGR45" s="135"/>
      <c r="IGS45" s="135"/>
      <c r="IGT45" s="135"/>
      <c r="IGU45" s="135"/>
      <c r="IGV45" s="135"/>
      <c r="IGW45" s="135"/>
      <c r="IGX45" s="135"/>
      <c r="IGY45" s="135"/>
      <c r="IGZ45" s="135"/>
      <c r="IHA45" s="135"/>
      <c r="IHB45" s="135"/>
      <c r="IHC45" s="135"/>
      <c r="IHD45" s="135"/>
      <c r="IHE45" s="135"/>
      <c r="IHF45" s="135"/>
      <c r="IHG45" s="135"/>
      <c r="IHH45" s="135"/>
      <c r="IHI45" s="135"/>
      <c r="IHJ45" s="135"/>
      <c r="IHK45" s="135"/>
      <c r="IHL45" s="135"/>
      <c r="IHM45" s="135"/>
      <c r="IHN45" s="135"/>
      <c r="IHO45" s="135"/>
      <c r="IHP45" s="135"/>
      <c r="IHQ45" s="135"/>
      <c r="IHR45" s="135"/>
      <c r="IHS45" s="135"/>
      <c r="IHT45" s="135"/>
      <c r="IHU45" s="135"/>
      <c r="IHV45" s="135"/>
      <c r="IHW45" s="135"/>
      <c r="IHX45" s="135"/>
      <c r="IHY45" s="135"/>
      <c r="IHZ45" s="135"/>
      <c r="IIA45" s="135"/>
      <c r="IIB45" s="135"/>
      <c r="IIC45" s="135"/>
      <c r="IID45" s="135"/>
      <c r="IIE45" s="135"/>
      <c r="IIF45" s="135"/>
      <c r="IIG45" s="135"/>
      <c r="IIH45" s="135"/>
      <c r="III45" s="135"/>
      <c r="IIJ45" s="135"/>
      <c r="IIK45" s="135"/>
      <c r="IIL45" s="135"/>
      <c r="IIM45" s="135"/>
      <c r="IIN45" s="135"/>
      <c r="IIO45" s="135"/>
      <c r="IIP45" s="135"/>
      <c r="IIQ45" s="135"/>
      <c r="IIR45" s="135"/>
      <c r="IIS45" s="135"/>
      <c r="IIT45" s="135"/>
      <c r="IIU45" s="135"/>
      <c r="IIV45" s="135"/>
      <c r="IIW45" s="135"/>
      <c r="IIX45" s="135"/>
      <c r="IIY45" s="135"/>
      <c r="IIZ45" s="135"/>
      <c r="IJA45" s="135"/>
      <c r="IJB45" s="135"/>
      <c r="IJC45" s="135"/>
      <c r="IJD45" s="135"/>
      <c r="IJE45" s="135"/>
      <c r="IJF45" s="135"/>
      <c r="IJG45" s="135"/>
      <c r="IJH45" s="135"/>
      <c r="IJI45" s="135"/>
      <c r="IJJ45" s="135"/>
      <c r="IJK45" s="135"/>
      <c r="IJL45" s="135"/>
      <c r="IJM45" s="135"/>
      <c r="IJN45" s="135"/>
      <c r="IJO45" s="135"/>
      <c r="IJP45" s="135"/>
      <c r="IJQ45" s="135"/>
      <c r="IJR45" s="135"/>
      <c r="IJS45" s="135"/>
      <c r="IJT45" s="135"/>
      <c r="IJU45" s="135"/>
      <c r="IJV45" s="135"/>
      <c r="IJW45" s="135"/>
      <c r="IJX45" s="135"/>
      <c r="IJY45" s="135"/>
      <c r="IJZ45" s="135"/>
      <c r="IKA45" s="135"/>
      <c r="IKB45" s="135"/>
      <c r="IKC45" s="135"/>
      <c r="IKD45" s="135"/>
      <c r="IKE45" s="135"/>
      <c r="IKF45" s="135"/>
      <c r="IKG45" s="135"/>
      <c r="IKH45" s="135"/>
      <c r="IKI45" s="135"/>
      <c r="IKJ45" s="135"/>
      <c r="IKK45" s="135"/>
      <c r="IKL45" s="135"/>
      <c r="IKM45" s="135"/>
      <c r="IKN45" s="135"/>
      <c r="IKO45" s="135"/>
      <c r="IKP45" s="135"/>
      <c r="IKQ45" s="135"/>
      <c r="IKR45" s="135"/>
      <c r="IKS45" s="135"/>
      <c r="IKT45" s="135"/>
      <c r="IKU45" s="135"/>
      <c r="IKV45" s="135"/>
      <c r="IKW45" s="135"/>
      <c r="IKX45" s="135"/>
      <c r="IKY45" s="135"/>
      <c r="IKZ45" s="135"/>
      <c r="ILA45" s="135"/>
      <c r="ILB45" s="135"/>
      <c r="ILC45" s="135"/>
      <c r="ILD45" s="135"/>
      <c r="ILE45" s="135"/>
      <c r="ILF45" s="135"/>
      <c r="ILG45" s="135"/>
      <c r="ILH45" s="135"/>
      <c r="ILI45" s="135"/>
      <c r="ILJ45" s="135"/>
      <c r="ILK45" s="135"/>
      <c r="ILL45" s="135"/>
      <c r="ILM45" s="135"/>
      <c r="ILN45" s="135"/>
      <c r="ILO45" s="135"/>
      <c r="ILP45" s="135"/>
      <c r="ILQ45" s="135"/>
      <c r="ILR45" s="135"/>
      <c r="ILS45" s="135"/>
      <c r="ILT45" s="135"/>
      <c r="ILU45" s="135"/>
      <c r="ILV45" s="135"/>
      <c r="ILW45" s="135"/>
      <c r="ILX45" s="135"/>
      <c r="ILY45" s="135"/>
      <c r="ILZ45" s="135"/>
      <c r="IMA45" s="135"/>
      <c r="IMB45" s="135"/>
      <c r="IMC45" s="135"/>
      <c r="IMD45" s="135"/>
      <c r="IME45" s="135"/>
      <c r="IMF45" s="135"/>
      <c r="IMG45" s="135"/>
      <c r="IMH45" s="135"/>
      <c r="IMI45" s="135"/>
      <c r="IMJ45" s="135"/>
      <c r="IMK45" s="135"/>
      <c r="IML45" s="135"/>
      <c r="IMM45" s="135"/>
      <c r="IMN45" s="135"/>
      <c r="IMO45" s="135"/>
      <c r="IMP45" s="135"/>
      <c r="IMQ45" s="135"/>
      <c r="IMR45" s="135"/>
      <c r="IMS45" s="135"/>
      <c r="IMT45" s="135"/>
      <c r="IMU45" s="135"/>
      <c r="IMV45" s="135"/>
      <c r="IMW45" s="135"/>
      <c r="IMX45" s="135"/>
      <c r="IMY45" s="135"/>
      <c r="IMZ45" s="135"/>
      <c r="INA45" s="135"/>
      <c r="INB45" s="135"/>
      <c r="INC45" s="135"/>
      <c r="IND45" s="135"/>
      <c r="INE45" s="135"/>
      <c r="INF45" s="135"/>
      <c r="ING45" s="135"/>
      <c r="INH45" s="135"/>
      <c r="INI45" s="135"/>
      <c r="INJ45" s="135"/>
      <c r="INK45" s="135"/>
      <c r="INL45" s="135"/>
      <c r="INM45" s="135"/>
      <c r="INN45" s="135"/>
      <c r="INO45" s="135"/>
      <c r="INP45" s="135"/>
      <c r="INQ45" s="135"/>
      <c r="INR45" s="135"/>
      <c r="INS45" s="135"/>
      <c r="INT45" s="135"/>
      <c r="INU45" s="135"/>
      <c r="INV45" s="135"/>
      <c r="INW45" s="135"/>
      <c r="INX45" s="135"/>
      <c r="INY45" s="135"/>
      <c r="INZ45" s="135"/>
      <c r="IOA45" s="135"/>
      <c r="IOB45" s="135"/>
      <c r="IOC45" s="135"/>
      <c r="IOD45" s="135"/>
      <c r="IOE45" s="135"/>
      <c r="IOF45" s="135"/>
      <c r="IOG45" s="135"/>
      <c r="IOH45" s="135"/>
      <c r="IOI45" s="135"/>
      <c r="IOJ45" s="135"/>
      <c r="IOK45" s="135"/>
      <c r="IOL45" s="135"/>
      <c r="IOM45" s="135"/>
      <c r="ION45" s="135"/>
      <c r="IOO45" s="135"/>
      <c r="IOP45" s="135"/>
      <c r="IOQ45" s="135"/>
      <c r="IOR45" s="135"/>
      <c r="IOS45" s="135"/>
      <c r="IOT45" s="135"/>
      <c r="IOU45" s="135"/>
      <c r="IOV45" s="135"/>
      <c r="IOW45" s="135"/>
      <c r="IOX45" s="135"/>
      <c r="IOY45" s="135"/>
      <c r="IOZ45" s="135"/>
      <c r="IPA45" s="135"/>
      <c r="IPB45" s="135"/>
      <c r="IPC45" s="135"/>
      <c r="IPD45" s="135"/>
      <c r="IPE45" s="135"/>
      <c r="IPF45" s="135"/>
      <c r="IPG45" s="135"/>
      <c r="IPH45" s="135"/>
      <c r="IPI45" s="135"/>
      <c r="IPJ45" s="135"/>
      <c r="IPK45" s="135"/>
      <c r="IPL45" s="135"/>
      <c r="IPM45" s="135"/>
      <c r="IPN45" s="135"/>
      <c r="IPO45" s="135"/>
      <c r="IPP45" s="135"/>
      <c r="IPQ45" s="135"/>
      <c r="IPR45" s="135"/>
      <c r="IPS45" s="135"/>
      <c r="IPT45" s="135"/>
      <c r="IPU45" s="135"/>
      <c r="IPV45" s="135"/>
      <c r="IPW45" s="135"/>
      <c r="IPX45" s="135"/>
      <c r="IPY45" s="135"/>
      <c r="IPZ45" s="135"/>
      <c r="IQA45" s="135"/>
      <c r="IQB45" s="135"/>
      <c r="IQC45" s="135"/>
      <c r="IQD45" s="135"/>
      <c r="IQE45" s="135"/>
      <c r="IQF45" s="135"/>
      <c r="IQG45" s="135"/>
      <c r="IQH45" s="135"/>
      <c r="IQI45" s="135"/>
      <c r="IQJ45" s="135"/>
      <c r="IQK45" s="135"/>
      <c r="IQL45" s="135"/>
      <c r="IQM45" s="135"/>
      <c r="IQN45" s="135"/>
      <c r="IQO45" s="135"/>
      <c r="IQP45" s="135"/>
      <c r="IQQ45" s="135"/>
      <c r="IQR45" s="135"/>
      <c r="IQS45" s="135"/>
      <c r="IQT45" s="135"/>
      <c r="IQU45" s="135"/>
      <c r="IQV45" s="135"/>
      <c r="IQW45" s="135"/>
      <c r="IQX45" s="135"/>
      <c r="IQY45" s="135"/>
      <c r="IQZ45" s="135"/>
      <c r="IRA45" s="135"/>
      <c r="IRB45" s="135"/>
      <c r="IRC45" s="135"/>
      <c r="IRD45" s="135"/>
      <c r="IRE45" s="135"/>
      <c r="IRF45" s="135"/>
      <c r="IRG45" s="135"/>
      <c r="IRH45" s="135"/>
      <c r="IRI45" s="135"/>
      <c r="IRJ45" s="135"/>
      <c r="IRK45" s="135"/>
      <c r="IRL45" s="135"/>
      <c r="IRM45" s="135"/>
      <c r="IRN45" s="135"/>
      <c r="IRO45" s="135"/>
      <c r="IRP45" s="135"/>
      <c r="IRQ45" s="135"/>
      <c r="IRR45" s="135"/>
      <c r="IRS45" s="135"/>
      <c r="IRT45" s="135"/>
      <c r="IRU45" s="135"/>
      <c r="IRV45" s="135"/>
      <c r="IRW45" s="135"/>
      <c r="IRX45" s="135"/>
      <c r="IRY45" s="135"/>
      <c r="IRZ45" s="135"/>
      <c r="ISA45" s="135"/>
      <c r="ISB45" s="135"/>
      <c r="ISC45" s="135"/>
      <c r="ISD45" s="135"/>
      <c r="ISE45" s="135"/>
      <c r="ISF45" s="135"/>
      <c r="ISG45" s="135"/>
      <c r="ISH45" s="135"/>
      <c r="ISI45" s="135"/>
      <c r="ISJ45" s="135"/>
      <c r="ISK45" s="135"/>
      <c r="ISL45" s="135"/>
      <c r="ISM45" s="135"/>
      <c r="ISN45" s="135"/>
      <c r="ISO45" s="135"/>
      <c r="ISP45" s="135"/>
      <c r="ISQ45" s="135"/>
      <c r="ISR45" s="135"/>
      <c r="ISS45" s="135"/>
      <c r="IST45" s="135"/>
      <c r="ISU45" s="135"/>
      <c r="ISV45" s="135"/>
      <c r="ISW45" s="135"/>
      <c r="ISX45" s="135"/>
      <c r="ISY45" s="135"/>
      <c r="ISZ45" s="135"/>
      <c r="ITA45" s="135"/>
      <c r="ITB45" s="135"/>
      <c r="ITC45" s="135"/>
      <c r="ITD45" s="135"/>
      <c r="ITE45" s="135"/>
      <c r="ITF45" s="135"/>
      <c r="ITG45" s="135"/>
      <c r="ITH45" s="135"/>
      <c r="ITI45" s="135"/>
      <c r="ITJ45" s="135"/>
      <c r="ITK45" s="135"/>
      <c r="ITL45" s="135"/>
      <c r="ITM45" s="135"/>
      <c r="ITN45" s="135"/>
      <c r="ITO45" s="135"/>
      <c r="ITP45" s="135"/>
      <c r="ITQ45" s="135"/>
      <c r="ITR45" s="135"/>
      <c r="ITS45" s="135"/>
      <c r="ITT45" s="135"/>
      <c r="ITU45" s="135"/>
      <c r="ITV45" s="135"/>
      <c r="ITW45" s="135"/>
      <c r="ITX45" s="135"/>
      <c r="ITY45" s="135"/>
      <c r="ITZ45" s="135"/>
      <c r="IUA45" s="135"/>
      <c r="IUB45" s="135"/>
      <c r="IUC45" s="135"/>
      <c r="IUD45" s="135"/>
      <c r="IUE45" s="135"/>
      <c r="IUF45" s="135"/>
      <c r="IUG45" s="135"/>
      <c r="IUH45" s="135"/>
      <c r="IUI45" s="135"/>
      <c r="IUJ45" s="135"/>
      <c r="IUK45" s="135"/>
      <c r="IUL45" s="135"/>
      <c r="IUM45" s="135"/>
      <c r="IUN45" s="135"/>
      <c r="IUO45" s="135"/>
      <c r="IUP45" s="135"/>
      <c r="IUQ45" s="135"/>
      <c r="IUR45" s="135"/>
      <c r="IUS45" s="135"/>
      <c r="IUT45" s="135"/>
      <c r="IUU45" s="135"/>
      <c r="IUV45" s="135"/>
      <c r="IUW45" s="135"/>
      <c r="IUX45" s="135"/>
      <c r="IUY45" s="135"/>
      <c r="IUZ45" s="135"/>
      <c r="IVA45" s="135"/>
      <c r="IVB45" s="135"/>
      <c r="IVC45" s="135"/>
      <c r="IVD45" s="135"/>
      <c r="IVE45" s="135"/>
      <c r="IVF45" s="135"/>
      <c r="IVG45" s="135"/>
      <c r="IVH45" s="135"/>
      <c r="IVI45" s="135"/>
      <c r="IVJ45" s="135"/>
      <c r="IVK45" s="135"/>
      <c r="IVL45" s="135"/>
      <c r="IVM45" s="135"/>
      <c r="IVN45" s="135"/>
      <c r="IVO45" s="135"/>
      <c r="IVP45" s="135"/>
      <c r="IVQ45" s="135"/>
      <c r="IVR45" s="135"/>
      <c r="IVS45" s="135"/>
      <c r="IVT45" s="135"/>
      <c r="IVU45" s="135"/>
      <c r="IVV45" s="135"/>
      <c r="IVW45" s="135"/>
      <c r="IVX45" s="135"/>
      <c r="IVY45" s="135"/>
      <c r="IVZ45" s="135"/>
      <c r="IWA45" s="135"/>
      <c r="IWB45" s="135"/>
      <c r="IWC45" s="135"/>
      <c r="IWD45" s="135"/>
      <c r="IWE45" s="135"/>
      <c r="IWF45" s="135"/>
      <c r="IWG45" s="135"/>
      <c r="IWH45" s="135"/>
      <c r="IWI45" s="135"/>
      <c r="IWJ45" s="135"/>
      <c r="IWK45" s="135"/>
      <c r="IWL45" s="135"/>
      <c r="IWM45" s="135"/>
      <c r="IWN45" s="135"/>
      <c r="IWO45" s="135"/>
      <c r="IWP45" s="135"/>
      <c r="IWQ45" s="135"/>
      <c r="IWR45" s="135"/>
      <c r="IWS45" s="135"/>
      <c r="IWT45" s="135"/>
      <c r="IWU45" s="135"/>
      <c r="IWV45" s="135"/>
      <c r="IWW45" s="135"/>
      <c r="IWX45" s="135"/>
      <c r="IWY45" s="135"/>
      <c r="IWZ45" s="135"/>
      <c r="IXA45" s="135"/>
      <c r="IXB45" s="135"/>
      <c r="IXC45" s="135"/>
      <c r="IXD45" s="135"/>
      <c r="IXE45" s="135"/>
      <c r="IXF45" s="135"/>
      <c r="IXG45" s="135"/>
      <c r="IXH45" s="135"/>
      <c r="IXI45" s="135"/>
      <c r="IXJ45" s="135"/>
      <c r="IXK45" s="135"/>
      <c r="IXL45" s="135"/>
      <c r="IXM45" s="135"/>
      <c r="IXN45" s="135"/>
      <c r="IXO45" s="135"/>
      <c r="IXP45" s="135"/>
      <c r="IXQ45" s="135"/>
      <c r="IXR45" s="135"/>
      <c r="IXS45" s="135"/>
      <c r="IXT45" s="135"/>
      <c r="IXU45" s="135"/>
      <c r="IXV45" s="135"/>
      <c r="IXW45" s="135"/>
      <c r="IXX45" s="135"/>
      <c r="IXY45" s="135"/>
      <c r="IXZ45" s="135"/>
      <c r="IYA45" s="135"/>
      <c r="IYB45" s="135"/>
      <c r="IYC45" s="135"/>
      <c r="IYD45" s="135"/>
      <c r="IYE45" s="135"/>
      <c r="IYF45" s="135"/>
      <c r="IYG45" s="135"/>
      <c r="IYH45" s="135"/>
      <c r="IYI45" s="135"/>
      <c r="IYJ45" s="135"/>
      <c r="IYK45" s="135"/>
      <c r="IYL45" s="135"/>
      <c r="IYM45" s="135"/>
      <c r="IYN45" s="135"/>
      <c r="IYO45" s="135"/>
      <c r="IYP45" s="135"/>
      <c r="IYQ45" s="135"/>
      <c r="IYR45" s="135"/>
      <c r="IYS45" s="135"/>
      <c r="IYT45" s="135"/>
      <c r="IYU45" s="135"/>
      <c r="IYV45" s="135"/>
      <c r="IYW45" s="135"/>
      <c r="IYX45" s="135"/>
      <c r="IYY45" s="135"/>
      <c r="IYZ45" s="135"/>
      <c r="IZA45" s="135"/>
      <c r="IZB45" s="135"/>
      <c r="IZC45" s="135"/>
      <c r="IZD45" s="135"/>
      <c r="IZE45" s="135"/>
      <c r="IZF45" s="135"/>
      <c r="IZG45" s="135"/>
      <c r="IZH45" s="135"/>
      <c r="IZI45" s="135"/>
      <c r="IZJ45" s="135"/>
      <c r="IZK45" s="135"/>
      <c r="IZL45" s="135"/>
      <c r="IZM45" s="135"/>
      <c r="IZN45" s="135"/>
      <c r="IZO45" s="135"/>
      <c r="IZP45" s="135"/>
      <c r="IZQ45" s="135"/>
      <c r="IZR45" s="135"/>
      <c r="IZS45" s="135"/>
      <c r="IZT45" s="135"/>
      <c r="IZU45" s="135"/>
      <c r="IZV45" s="135"/>
      <c r="IZW45" s="135"/>
      <c r="IZX45" s="135"/>
      <c r="IZY45" s="135"/>
      <c r="IZZ45" s="135"/>
      <c r="JAA45" s="135"/>
      <c r="JAB45" s="135"/>
      <c r="JAC45" s="135"/>
      <c r="JAD45" s="135"/>
      <c r="JAE45" s="135"/>
      <c r="JAF45" s="135"/>
      <c r="JAG45" s="135"/>
      <c r="JAH45" s="135"/>
      <c r="JAI45" s="135"/>
      <c r="JAJ45" s="135"/>
      <c r="JAK45" s="135"/>
      <c r="JAL45" s="135"/>
      <c r="JAM45" s="135"/>
      <c r="JAN45" s="135"/>
      <c r="JAO45" s="135"/>
      <c r="JAP45" s="135"/>
      <c r="JAQ45" s="135"/>
      <c r="JAR45" s="135"/>
      <c r="JAS45" s="135"/>
      <c r="JAT45" s="135"/>
      <c r="JAU45" s="135"/>
      <c r="JAV45" s="135"/>
      <c r="JAW45" s="135"/>
      <c r="JAX45" s="135"/>
      <c r="JAY45" s="135"/>
      <c r="JAZ45" s="135"/>
      <c r="JBA45" s="135"/>
      <c r="JBB45" s="135"/>
      <c r="JBC45" s="135"/>
      <c r="JBD45" s="135"/>
      <c r="JBE45" s="135"/>
      <c r="JBF45" s="135"/>
      <c r="JBG45" s="135"/>
      <c r="JBH45" s="135"/>
      <c r="JBI45" s="135"/>
      <c r="JBJ45" s="135"/>
      <c r="JBK45" s="135"/>
      <c r="JBL45" s="135"/>
      <c r="JBM45" s="135"/>
      <c r="JBN45" s="135"/>
      <c r="JBO45" s="135"/>
      <c r="JBP45" s="135"/>
      <c r="JBQ45" s="135"/>
      <c r="JBR45" s="135"/>
      <c r="JBS45" s="135"/>
      <c r="JBT45" s="135"/>
      <c r="JBU45" s="135"/>
      <c r="JBV45" s="135"/>
      <c r="JBW45" s="135"/>
      <c r="JBX45" s="135"/>
      <c r="JBY45" s="135"/>
      <c r="JBZ45" s="135"/>
      <c r="JCA45" s="135"/>
      <c r="JCB45" s="135"/>
      <c r="JCC45" s="135"/>
      <c r="JCD45" s="135"/>
      <c r="JCE45" s="135"/>
      <c r="JCF45" s="135"/>
      <c r="JCG45" s="135"/>
      <c r="JCH45" s="135"/>
      <c r="JCI45" s="135"/>
      <c r="JCJ45" s="135"/>
      <c r="JCK45" s="135"/>
      <c r="JCL45" s="135"/>
      <c r="JCM45" s="135"/>
      <c r="JCN45" s="135"/>
      <c r="JCO45" s="135"/>
      <c r="JCP45" s="135"/>
      <c r="JCQ45" s="135"/>
      <c r="JCR45" s="135"/>
      <c r="JCS45" s="135"/>
      <c r="JCT45" s="135"/>
      <c r="JCU45" s="135"/>
      <c r="JCV45" s="135"/>
      <c r="JCW45" s="135"/>
      <c r="JCX45" s="135"/>
      <c r="JCY45" s="135"/>
      <c r="JCZ45" s="135"/>
      <c r="JDA45" s="135"/>
      <c r="JDB45" s="135"/>
      <c r="JDC45" s="135"/>
      <c r="JDD45" s="135"/>
      <c r="JDE45" s="135"/>
      <c r="JDF45" s="135"/>
      <c r="JDG45" s="135"/>
      <c r="JDH45" s="135"/>
      <c r="JDI45" s="135"/>
      <c r="JDJ45" s="135"/>
      <c r="JDK45" s="135"/>
      <c r="JDL45" s="135"/>
      <c r="JDM45" s="135"/>
      <c r="JDN45" s="135"/>
      <c r="JDO45" s="135"/>
      <c r="JDP45" s="135"/>
      <c r="JDQ45" s="135"/>
      <c r="JDR45" s="135"/>
      <c r="JDS45" s="135"/>
      <c r="JDT45" s="135"/>
      <c r="JDU45" s="135"/>
      <c r="JDV45" s="135"/>
      <c r="JDW45" s="135"/>
      <c r="JDX45" s="135"/>
      <c r="JDY45" s="135"/>
      <c r="JDZ45" s="135"/>
      <c r="JEA45" s="135"/>
      <c r="JEB45" s="135"/>
      <c r="JEC45" s="135"/>
      <c r="JED45" s="135"/>
      <c r="JEE45" s="135"/>
      <c r="JEF45" s="135"/>
      <c r="JEG45" s="135"/>
      <c r="JEH45" s="135"/>
      <c r="JEI45" s="135"/>
      <c r="JEJ45" s="135"/>
      <c r="JEK45" s="135"/>
      <c r="JEL45" s="135"/>
      <c r="JEM45" s="135"/>
      <c r="JEN45" s="135"/>
      <c r="JEO45" s="135"/>
      <c r="JEP45" s="135"/>
      <c r="JEQ45" s="135"/>
      <c r="JER45" s="135"/>
      <c r="JES45" s="135"/>
      <c r="JET45" s="135"/>
      <c r="JEU45" s="135"/>
      <c r="JEV45" s="135"/>
      <c r="JEW45" s="135"/>
      <c r="JEX45" s="135"/>
      <c r="JEY45" s="135"/>
      <c r="JEZ45" s="135"/>
      <c r="JFA45" s="135"/>
      <c r="JFB45" s="135"/>
      <c r="JFC45" s="135"/>
      <c r="JFD45" s="135"/>
      <c r="JFE45" s="135"/>
      <c r="JFF45" s="135"/>
      <c r="JFG45" s="135"/>
      <c r="JFH45" s="135"/>
      <c r="JFI45" s="135"/>
      <c r="JFJ45" s="135"/>
      <c r="JFK45" s="135"/>
      <c r="JFL45" s="135"/>
      <c r="JFM45" s="135"/>
      <c r="JFN45" s="135"/>
      <c r="JFO45" s="135"/>
      <c r="JFP45" s="135"/>
      <c r="JFQ45" s="135"/>
      <c r="JFR45" s="135"/>
      <c r="JFS45" s="135"/>
      <c r="JFT45" s="135"/>
      <c r="JFU45" s="135"/>
      <c r="JFV45" s="135"/>
      <c r="JFW45" s="135"/>
      <c r="JFX45" s="135"/>
      <c r="JFY45" s="135"/>
      <c r="JFZ45" s="135"/>
      <c r="JGA45" s="135"/>
      <c r="JGB45" s="135"/>
      <c r="JGC45" s="135"/>
      <c r="JGD45" s="135"/>
      <c r="JGE45" s="135"/>
      <c r="JGF45" s="135"/>
      <c r="JGG45" s="135"/>
      <c r="JGH45" s="135"/>
      <c r="JGI45" s="135"/>
      <c r="JGJ45" s="135"/>
      <c r="JGK45" s="135"/>
      <c r="JGL45" s="135"/>
      <c r="JGM45" s="135"/>
      <c r="JGN45" s="135"/>
      <c r="JGO45" s="135"/>
      <c r="JGP45" s="135"/>
      <c r="JGQ45" s="135"/>
      <c r="JGR45" s="135"/>
      <c r="JGS45" s="135"/>
      <c r="JGT45" s="135"/>
      <c r="JGU45" s="135"/>
      <c r="JGV45" s="135"/>
      <c r="JGW45" s="135"/>
      <c r="JGX45" s="135"/>
      <c r="JGY45" s="135"/>
      <c r="JGZ45" s="135"/>
      <c r="JHA45" s="135"/>
      <c r="JHB45" s="135"/>
      <c r="JHC45" s="135"/>
      <c r="JHD45" s="135"/>
      <c r="JHE45" s="135"/>
      <c r="JHF45" s="135"/>
      <c r="JHG45" s="135"/>
      <c r="JHH45" s="135"/>
      <c r="JHI45" s="135"/>
      <c r="JHJ45" s="135"/>
      <c r="JHK45" s="135"/>
      <c r="JHL45" s="135"/>
      <c r="JHM45" s="135"/>
      <c r="JHN45" s="135"/>
      <c r="JHO45" s="135"/>
      <c r="JHP45" s="135"/>
      <c r="JHQ45" s="135"/>
      <c r="JHR45" s="135"/>
      <c r="JHS45" s="135"/>
      <c r="JHT45" s="135"/>
      <c r="JHU45" s="135"/>
      <c r="JHV45" s="135"/>
      <c r="JHW45" s="135"/>
      <c r="JHX45" s="135"/>
      <c r="JHY45" s="135"/>
      <c r="JHZ45" s="135"/>
      <c r="JIA45" s="135"/>
      <c r="JIB45" s="135"/>
      <c r="JIC45" s="135"/>
      <c r="JID45" s="135"/>
      <c r="JIE45" s="135"/>
      <c r="JIF45" s="135"/>
      <c r="JIG45" s="135"/>
      <c r="JIH45" s="135"/>
      <c r="JII45" s="135"/>
      <c r="JIJ45" s="135"/>
      <c r="JIK45" s="135"/>
      <c r="JIL45" s="135"/>
      <c r="JIM45" s="135"/>
      <c r="JIN45" s="135"/>
      <c r="JIO45" s="135"/>
      <c r="JIP45" s="135"/>
      <c r="JIQ45" s="135"/>
      <c r="JIR45" s="135"/>
      <c r="JIS45" s="135"/>
      <c r="JIT45" s="135"/>
      <c r="JIU45" s="135"/>
      <c r="JIV45" s="135"/>
      <c r="JIW45" s="135"/>
      <c r="JIX45" s="135"/>
      <c r="JIY45" s="135"/>
      <c r="JIZ45" s="135"/>
      <c r="JJA45" s="135"/>
      <c r="JJB45" s="135"/>
      <c r="JJC45" s="135"/>
      <c r="JJD45" s="135"/>
      <c r="JJE45" s="135"/>
      <c r="JJF45" s="135"/>
      <c r="JJG45" s="135"/>
      <c r="JJH45" s="135"/>
      <c r="JJI45" s="135"/>
      <c r="JJJ45" s="135"/>
      <c r="JJK45" s="135"/>
      <c r="JJL45" s="135"/>
      <c r="JJM45" s="135"/>
      <c r="JJN45" s="135"/>
      <c r="JJO45" s="135"/>
      <c r="JJP45" s="135"/>
      <c r="JJQ45" s="135"/>
      <c r="JJR45" s="135"/>
      <c r="JJS45" s="135"/>
      <c r="JJT45" s="135"/>
      <c r="JJU45" s="135"/>
      <c r="JJV45" s="135"/>
      <c r="JJW45" s="135"/>
      <c r="JJX45" s="135"/>
      <c r="JJY45" s="135"/>
      <c r="JJZ45" s="135"/>
      <c r="JKA45" s="135"/>
      <c r="JKB45" s="135"/>
      <c r="JKC45" s="135"/>
      <c r="JKD45" s="135"/>
      <c r="JKE45" s="135"/>
      <c r="JKF45" s="135"/>
      <c r="JKG45" s="135"/>
      <c r="JKH45" s="135"/>
      <c r="JKI45" s="135"/>
      <c r="JKJ45" s="135"/>
      <c r="JKK45" s="135"/>
      <c r="JKL45" s="135"/>
      <c r="JKM45" s="135"/>
      <c r="JKN45" s="135"/>
      <c r="JKO45" s="135"/>
      <c r="JKP45" s="135"/>
      <c r="JKQ45" s="135"/>
      <c r="JKR45" s="135"/>
      <c r="JKS45" s="135"/>
      <c r="JKT45" s="135"/>
      <c r="JKU45" s="135"/>
      <c r="JKV45" s="135"/>
      <c r="JKW45" s="135"/>
      <c r="JKX45" s="135"/>
      <c r="JKY45" s="135"/>
      <c r="JKZ45" s="135"/>
      <c r="JLA45" s="135"/>
      <c r="JLB45" s="135"/>
      <c r="JLC45" s="135"/>
      <c r="JLD45" s="135"/>
      <c r="JLE45" s="135"/>
      <c r="JLF45" s="135"/>
      <c r="JLG45" s="135"/>
      <c r="JLH45" s="135"/>
      <c r="JLI45" s="135"/>
      <c r="JLJ45" s="135"/>
      <c r="JLK45" s="135"/>
      <c r="JLL45" s="135"/>
      <c r="JLM45" s="135"/>
      <c r="JLN45" s="135"/>
      <c r="JLO45" s="135"/>
      <c r="JLP45" s="135"/>
      <c r="JLQ45" s="135"/>
      <c r="JLR45" s="135"/>
      <c r="JLS45" s="135"/>
      <c r="JLT45" s="135"/>
      <c r="JLU45" s="135"/>
      <c r="JLV45" s="135"/>
      <c r="JLW45" s="135"/>
      <c r="JLX45" s="135"/>
      <c r="JLY45" s="135"/>
      <c r="JLZ45" s="135"/>
      <c r="JMA45" s="135"/>
      <c r="JMB45" s="135"/>
      <c r="JMC45" s="135"/>
      <c r="JMD45" s="135"/>
      <c r="JME45" s="135"/>
      <c r="JMF45" s="135"/>
      <c r="JMG45" s="135"/>
      <c r="JMH45" s="135"/>
      <c r="JMI45" s="135"/>
      <c r="JMJ45" s="135"/>
      <c r="JMK45" s="135"/>
      <c r="JML45" s="135"/>
      <c r="JMM45" s="135"/>
      <c r="JMN45" s="135"/>
      <c r="JMO45" s="135"/>
      <c r="JMP45" s="135"/>
      <c r="JMQ45" s="135"/>
      <c r="JMR45" s="135"/>
      <c r="JMS45" s="135"/>
      <c r="JMT45" s="135"/>
      <c r="JMU45" s="135"/>
      <c r="JMV45" s="135"/>
      <c r="JMW45" s="135"/>
      <c r="JMX45" s="135"/>
      <c r="JMY45" s="135"/>
      <c r="JMZ45" s="135"/>
      <c r="JNA45" s="135"/>
      <c r="JNB45" s="135"/>
      <c r="JNC45" s="135"/>
      <c r="JND45" s="135"/>
      <c r="JNE45" s="135"/>
      <c r="JNF45" s="135"/>
      <c r="JNG45" s="135"/>
      <c r="JNH45" s="135"/>
      <c r="JNI45" s="135"/>
      <c r="JNJ45" s="135"/>
      <c r="JNK45" s="135"/>
      <c r="JNL45" s="135"/>
      <c r="JNM45" s="135"/>
      <c r="JNN45" s="135"/>
      <c r="JNO45" s="135"/>
      <c r="JNP45" s="135"/>
      <c r="JNQ45" s="135"/>
      <c r="JNR45" s="135"/>
      <c r="JNS45" s="135"/>
      <c r="JNT45" s="135"/>
      <c r="JNU45" s="135"/>
      <c r="JNV45" s="135"/>
      <c r="JNW45" s="135"/>
      <c r="JNX45" s="135"/>
      <c r="JNY45" s="135"/>
      <c r="JNZ45" s="135"/>
      <c r="JOA45" s="135"/>
      <c r="JOB45" s="135"/>
      <c r="JOC45" s="135"/>
      <c r="JOD45" s="135"/>
      <c r="JOE45" s="135"/>
      <c r="JOF45" s="135"/>
      <c r="JOG45" s="135"/>
      <c r="JOH45" s="135"/>
      <c r="JOI45" s="135"/>
      <c r="JOJ45" s="135"/>
      <c r="JOK45" s="135"/>
      <c r="JOL45" s="135"/>
      <c r="JOM45" s="135"/>
      <c r="JON45" s="135"/>
      <c r="JOO45" s="135"/>
      <c r="JOP45" s="135"/>
      <c r="JOQ45" s="135"/>
      <c r="JOR45" s="135"/>
      <c r="JOS45" s="135"/>
      <c r="JOT45" s="135"/>
      <c r="JOU45" s="135"/>
      <c r="JOV45" s="135"/>
      <c r="JOW45" s="135"/>
      <c r="JOX45" s="135"/>
      <c r="JOY45" s="135"/>
      <c r="JOZ45" s="135"/>
      <c r="JPA45" s="135"/>
      <c r="JPB45" s="135"/>
      <c r="JPC45" s="135"/>
      <c r="JPD45" s="135"/>
      <c r="JPE45" s="135"/>
      <c r="JPF45" s="135"/>
      <c r="JPG45" s="135"/>
      <c r="JPH45" s="135"/>
      <c r="JPI45" s="135"/>
      <c r="JPJ45" s="135"/>
      <c r="JPK45" s="135"/>
      <c r="JPL45" s="135"/>
      <c r="JPM45" s="135"/>
      <c r="JPN45" s="135"/>
      <c r="JPO45" s="135"/>
      <c r="JPP45" s="135"/>
      <c r="JPQ45" s="135"/>
      <c r="JPR45" s="135"/>
      <c r="JPS45" s="135"/>
      <c r="JPT45" s="135"/>
      <c r="JPU45" s="135"/>
      <c r="JPV45" s="135"/>
      <c r="JPW45" s="135"/>
      <c r="JPX45" s="135"/>
      <c r="JPY45" s="135"/>
      <c r="JPZ45" s="135"/>
      <c r="JQA45" s="135"/>
      <c r="JQB45" s="135"/>
      <c r="JQC45" s="135"/>
      <c r="JQD45" s="135"/>
      <c r="JQE45" s="135"/>
      <c r="JQF45" s="135"/>
      <c r="JQG45" s="135"/>
      <c r="JQH45" s="135"/>
      <c r="JQI45" s="135"/>
      <c r="JQJ45" s="135"/>
      <c r="JQK45" s="135"/>
      <c r="JQL45" s="135"/>
      <c r="JQM45" s="135"/>
      <c r="JQN45" s="135"/>
      <c r="JQO45" s="135"/>
      <c r="JQP45" s="135"/>
      <c r="JQQ45" s="135"/>
      <c r="JQR45" s="135"/>
      <c r="JQS45" s="135"/>
      <c r="JQT45" s="135"/>
      <c r="JQU45" s="135"/>
      <c r="JQV45" s="135"/>
      <c r="JQW45" s="135"/>
      <c r="JQX45" s="135"/>
      <c r="JQY45" s="135"/>
      <c r="JQZ45" s="135"/>
      <c r="JRA45" s="135"/>
      <c r="JRB45" s="135"/>
      <c r="JRC45" s="135"/>
      <c r="JRD45" s="135"/>
      <c r="JRE45" s="135"/>
      <c r="JRF45" s="135"/>
      <c r="JRG45" s="135"/>
      <c r="JRH45" s="135"/>
      <c r="JRI45" s="135"/>
      <c r="JRJ45" s="135"/>
      <c r="JRK45" s="135"/>
      <c r="JRL45" s="135"/>
      <c r="JRM45" s="135"/>
      <c r="JRN45" s="135"/>
      <c r="JRO45" s="135"/>
      <c r="JRP45" s="135"/>
      <c r="JRQ45" s="135"/>
      <c r="JRR45" s="135"/>
      <c r="JRS45" s="135"/>
      <c r="JRT45" s="135"/>
      <c r="JRU45" s="135"/>
      <c r="JRV45" s="135"/>
      <c r="JRW45" s="135"/>
      <c r="JRX45" s="135"/>
      <c r="JRY45" s="135"/>
      <c r="JRZ45" s="135"/>
      <c r="JSA45" s="135"/>
      <c r="JSB45" s="135"/>
      <c r="JSC45" s="135"/>
      <c r="JSD45" s="135"/>
      <c r="JSE45" s="135"/>
      <c r="JSF45" s="135"/>
      <c r="JSG45" s="135"/>
      <c r="JSH45" s="135"/>
      <c r="JSI45" s="135"/>
      <c r="JSJ45" s="135"/>
      <c r="JSK45" s="135"/>
      <c r="JSL45" s="135"/>
      <c r="JSM45" s="135"/>
      <c r="JSN45" s="135"/>
      <c r="JSO45" s="135"/>
      <c r="JSP45" s="135"/>
      <c r="JSQ45" s="135"/>
      <c r="JSR45" s="135"/>
      <c r="JSS45" s="135"/>
      <c r="JST45" s="135"/>
      <c r="JSU45" s="135"/>
      <c r="JSV45" s="135"/>
      <c r="JSW45" s="135"/>
      <c r="JSX45" s="135"/>
      <c r="JSY45" s="135"/>
      <c r="JSZ45" s="135"/>
      <c r="JTA45" s="135"/>
      <c r="JTB45" s="135"/>
      <c r="JTC45" s="135"/>
      <c r="JTD45" s="135"/>
      <c r="JTE45" s="135"/>
      <c r="JTF45" s="135"/>
      <c r="JTG45" s="135"/>
      <c r="JTH45" s="135"/>
      <c r="JTI45" s="135"/>
      <c r="JTJ45" s="135"/>
      <c r="JTK45" s="135"/>
      <c r="JTL45" s="135"/>
      <c r="JTM45" s="135"/>
      <c r="JTN45" s="135"/>
      <c r="JTO45" s="135"/>
      <c r="JTP45" s="135"/>
      <c r="JTQ45" s="135"/>
      <c r="JTR45" s="135"/>
      <c r="JTS45" s="135"/>
      <c r="JTT45" s="135"/>
      <c r="JTU45" s="135"/>
      <c r="JTV45" s="135"/>
      <c r="JTW45" s="135"/>
      <c r="JTX45" s="135"/>
      <c r="JTY45" s="135"/>
      <c r="JTZ45" s="135"/>
      <c r="JUA45" s="135"/>
      <c r="JUB45" s="135"/>
      <c r="JUC45" s="135"/>
      <c r="JUD45" s="135"/>
      <c r="JUE45" s="135"/>
      <c r="JUF45" s="135"/>
      <c r="JUG45" s="135"/>
      <c r="JUH45" s="135"/>
      <c r="JUI45" s="135"/>
      <c r="JUJ45" s="135"/>
      <c r="JUK45" s="135"/>
      <c r="JUL45" s="135"/>
      <c r="JUM45" s="135"/>
      <c r="JUN45" s="135"/>
      <c r="JUO45" s="135"/>
      <c r="JUP45" s="135"/>
      <c r="JUQ45" s="135"/>
      <c r="JUR45" s="135"/>
      <c r="JUS45" s="135"/>
      <c r="JUT45" s="135"/>
      <c r="JUU45" s="135"/>
      <c r="JUV45" s="135"/>
      <c r="JUW45" s="135"/>
      <c r="JUX45" s="135"/>
      <c r="JUY45" s="135"/>
      <c r="JUZ45" s="135"/>
      <c r="JVA45" s="135"/>
      <c r="JVB45" s="135"/>
      <c r="JVC45" s="135"/>
      <c r="JVD45" s="135"/>
      <c r="JVE45" s="135"/>
      <c r="JVF45" s="135"/>
      <c r="JVG45" s="135"/>
      <c r="JVH45" s="135"/>
      <c r="JVI45" s="135"/>
      <c r="JVJ45" s="135"/>
      <c r="JVK45" s="135"/>
      <c r="JVL45" s="135"/>
      <c r="JVM45" s="135"/>
      <c r="JVN45" s="135"/>
      <c r="JVO45" s="135"/>
      <c r="JVP45" s="135"/>
      <c r="JVQ45" s="135"/>
      <c r="JVR45" s="135"/>
      <c r="JVS45" s="135"/>
      <c r="JVT45" s="135"/>
      <c r="JVU45" s="135"/>
      <c r="JVV45" s="135"/>
      <c r="JVW45" s="135"/>
      <c r="JVX45" s="135"/>
      <c r="JVY45" s="135"/>
      <c r="JVZ45" s="135"/>
      <c r="JWA45" s="135"/>
      <c r="JWB45" s="135"/>
      <c r="JWC45" s="135"/>
      <c r="JWD45" s="135"/>
      <c r="JWE45" s="135"/>
      <c r="JWF45" s="135"/>
      <c r="JWG45" s="135"/>
      <c r="JWH45" s="135"/>
      <c r="JWI45" s="135"/>
      <c r="JWJ45" s="135"/>
      <c r="JWK45" s="135"/>
      <c r="JWL45" s="135"/>
      <c r="JWM45" s="135"/>
      <c r="JWN45" s="135"/>
      <c r="JWO45" s="135"/>
      <c r="JWP45" s="135"/>
      <c r="JWQ45" s="135"/>
      <c r="JWR45" s="135"/>
      <c r="JWS45" s="135"/>
      <c r="JWT45" s="135"/>
      <c r="JWU45" s="135"/>
      <c r="JWV45" s="135"/>
      <c r="JWW45" s="135"/>
      <c r="JWX45" s="135"/>
      <c r="JWY45" s="135"/>
      <c r="JWZ45" s="135"/>
      <c r="JXA45" s="135"/>
      <c r="JXB45" s="135"/>
      <c r="JXC45" s="135"/>
      <c r="JXD45" s="135"/>
      <c r="JXE45" s="135"/>
      <c r="JXF45" s="135"/>
      <c r="JXG45" s="135"/>
      <c r="JXH45" s="135"/>
      <c r="JXI45" s="135"/>
      <c r="JXJ45" s="135"/>
      <c r="JXK45" s="135"/>
      <c r="JXL45" s="135"/>
      <c r="JXM45" s="135"/>
      <c r="JXN45" s="135"/>
      <c r="JXO45" s="135"/>
      <c r="JXP45" s="135"/>
      <c r="JXQ45" s="135"/>
      <c r="JXR45" s="135"/>
      <c r="JXS45" s="135"/>
      <c r="JXT45" s="135"/>
      <c r="JXU45" s="135"/>
      <c r="JXV45" s="135"/>
      <c r="JXW45" s="135"/>
      <c r="JXX45" s="135"/>
      <c r="JXY45" s="135"/>
      <c r="JXZ45" s="135"/>
      <c r="JYA45" s="135"/>
      <c r="JYB45" s="135"/>
      <c r="JYC45" s="135"/>
      <c r="JYD45" s="135"/>
      <c r="JYE45" s="135"/>
      <c r="JYF45" s="135"/>
      <c r="JYG45" s="135"/>
      <c r="JYH45" s="135"/>
      <c r="JYI45" s="135"/>
      <c r="JYJ45" s="135"/>
      <c r="JYK45" s="135"/>
      <c r="JYL45" s="135"/>
      <c r="JYM45" s="135"/>
      <c r="JYN45" s="135"/>
      <c r="JYO45" s="135"/>
      <c r="JYP45" s="135"/>
      <c r="JYQ45" s="135"/>
      <c r="JYR45" s="135"/>
      <c r="JYS45" s="135"/>
      <c r="JYT45" s="135"/>
      <c r="JYU45" s="135"/>
      <c r="JYV45" s="135"/>
      <c r="JYW45" s="135"/>
      <c r="JYX45" s="135"/>
      <c r="JYY45" s="135"/>
      <c r="JYZ45" s="135"/>
      <c r="JZA45" s="135"/>
      <c r="JZB45" s="135"/>
      <c r="JZC45" s="135"/>
      <c r="JZD45" s="135"/>
      <c r="JZE45" s="135"/>
      <c r="JZF45" s="135"/>
      <c r="JZG45" s="135"/>
      <c r="JZH45" s="135"/>
      <c r="JZI45" s="135"/>
      <c r="JZJ45" s="135"/>
      <c r="JZK45" s="135"/>
      <c r="JZL45" s="135"/>
      <c r="JZM45" s="135"/>
      <c r="JZN45" s="135"/>
      <c r="JZO45" s="135"/>
      <c r="JZP45" s="135"/>
      <c r="JZQ45" s="135"/>
      <c r="JZR45" s="135"/>
      <c r="JZS45" s="135"/>
      <c r="JZT45" s="135"/>
      <c r="JZU45" s="135"/>
      <c r="JZV45" s="135"/>
      <c r="JZW45" s="135"/>
      <c r="JZX45" s="135"/>
      <c r="JZY45" s="135"/>
      <c r="JZZ45" s="135"/>
      <c r="KAA45" s="135"/>
      <c r="KAB45" s="135"/>
      <c r="KAC45" s="135"/>
      <c r="KAD45" s="135"/>
      <c r="KAE45" s="135"/>
      <c r="KAF45" s="135"/>
      <c r="KAG45" s="135"/>
      <c r="KAH45" s="135"/>
      <c r="KAI45" s="135"/>
      <c r="KAJ45" s="135"/>
      <c r="KAK45" s="135"/>
      <c r="KAL45" s="135"/>
      <c r="KAM45" s="135"/>
      <c r="KAN45" s="135"/>
      <c r="KAO45" s="135"/>
      <c r="KAP45" s="135"/>
      <c r="KAQ45" s="135"/>
      <c r="KAR45" s="135"/>
      <c r="KAS45" s="135"/>
      <c r="KAT45" s="135"/>
      <c r="KAU45" s="135"/>
      <c r="KAV45" s="135"/>
      <c r="KAW45" s="135"/>
      <c r="KAX45" s="135"/>
      <c r="KAY45" s="135"/>
      <c r="KAZ45" s="135"/>
      <c r="KBA45" s="135"/>
      <c r="KBB45" s="135"/>
      <c r="KBC45" s="135"/>
      <c r="KBD45" s="135"/>
      <c r="KBE45" s="135"/>
      <c r="KBF45" s="135"/>
      <c r="KBG45" s="135"/>
      <c r="KBH45" s="135"/>
      <c r="KBI45" s="135"/>
      <c r="KBJ45" s="135"/>
      <c r="KBK45" s="135"/>
      <c r="KBL45" s="135"/>
      <c r="KBM45" s="135"/>
      <c r="KBN45" s="135"/>
      <c r="KBO45" s="135"/>
      <c r="KBP45" s="135"/>
      <c r="KBQ45" s="135"/>
      <c r="KBR45" s="135"/>
      <c r="KBS45" s="135"/>
      <c r="KBT45" s="135"/>
      <c r="KBU45" s="135"/>
      <c r="KBV45" s="135"/>
      <c r="KBW45" s="135"/>
      <c r="KBX45" s="135"/>
      <c r="KBY45" s="135"/>
      <c r="KBZ45" s="135"/>
      <c r="KCA45" s="135"/>
      <c r="KCB45" s="135"/>
      <c r="KCC45" s="135"/>
      <c r="KCD45" s="135"/>
      <c r="KCE45" s="135"/>
      <c r="KCF45" s="135"/>
      <c r="KCG45" s="135"/>
      <c r="KCH45" s="135"/>
      <c r="KCI45" s="135"/>
      <c r="KCJ45" s="135"/>
      <c r="KCK45" s="135"/>
      <c r="KCL45" s="135"/>
      <c r="KCM45" s="135"/>
      <c r="KCN45" s="135"/>
      <c r="KCO45" s="135"/>
      <c r="KCP45" s="135"/>
      <c r="KCQ45" s="135"/>
      <c r="KCR45" s="135"/>
      <c r="KCS45" s="135"/>
      <c r="KCT45" s="135"/>
      <c r="KCU45" s="135"/>
      <c r="KCV45" s="135"/>
      <c r="KCW45" s="135"/>
      <c r="KCX45" s="135"/>
      <c r="KCY45" s="135"/>
      <c r="KCZ45" s="135"/>
      <c r="KDA45" s="135"/>
      <c r="KDB45" s="135"/>
      <c r="KDC45" s="135"/>
      <c r="KDD45" s="135"/>
      <c r="KDE45" s="135"/>
      <c r="KDF45" s="135"/>
      <c r="KDG45" s="135"/>
      <c r="KDH45" s="135"/>
      <c r="KDI45" s="135"/>
      <c r="KDJ45" s="135"/>
      <c r="KDK45" s="135"/>
      <c r="KDL45" s="135"/>
      <c r="KDM45" s="135"/>
      <c r="KDN45" s="135"/>
      <c r="KDO45" s="135"/>
      <c r="KDP45" s="135"/>
      <c r="KDQ45" s="135"/>
      <c r="KDR45" s="135"/>
      <c r="KDS45" s="135"/>
      <c r="KDT45" s="135"/>
      <c r="KDU45" s="135"/>
      <c r="KDV45" s="135"/>
      <c r="KDW45" s="135"/>
      <c r="KDX45" s="135"/>
      <c r="KDY45" s="135"/>
      <c r="KDZ45" s="135"/>
      <c r="KEA45" s="135"/>
      <c r="KEB45" s="135"/>
      <c r="KEC45" s="135"/>
      <c r="KED45" s="135"/>
      <c r="KEE45" s="135"/>
      <c r="KEF45" s="135"/>
      <c r="KEG45" s="135"/>
      <c r="KEH45" s="135"/>
      <c r="KEI45" s="135"/>
      <c r="KEJ45" s="135"/>
      <c r="KEK45" s="135"/>
      <c r="KEL45" s="135"/>
      <c r="KEM45" s="135"/>
      <c r="KEN45" s="135"/>
      <c r="KEO45" s="135"/>
      <c r="KEP45" s="135"/>
      <c r="KEQ45" s="135"/>
      <c r="KER45" s="135"/>
      <c r="KES45" s="135"/>
      <c r="KET45" s="135"/>
      <c r="KEU45" s="135"/>
      <c r="KEV45" s="135"/>
      <c r="KEW45" s="135"/>
      <c r="KEX45" s="135"/>
      <c r="KEY45" s="135"/>
      <c r="KEZ45" s="135"/>
      <c r="KFA45" s="135"/>
      <c r="KFB45" s="135"/>
      <c r="KFC45" s="135"/>
      <c r="KFD45" s="135"/>
      <c r="KFE45" s="135"/>
      <c r="KFF45" s="135"/>
      <c r="KFG45" s="135"/>
      <c r="KFH45" s="135"/>
      <c r="KFI45" s="135"/>
      <c r="KFJ45" s="135"/>
      <c r="KFK45" s="135"/>
      <c r="KFL45" s="135"/>
      <c r="KFM45" s="135"/>
      <c r="KFN45" s="135"/>
      <c r="KFO45" s="135"/>
      <c r="KFP45" s="135"/>
      <c r="KFQ45" s="135"/>
      <c r="KFR45" s="135"/>
      <c r="KFS45" s="135"/>
      <c r="KFT45" s="135"/>
      <c r="KFU45" s="135"/>
      <c r="KFV45" s="135"/>
      <c r="KFW45" s="135"/>
      <c r="KFX45" s="135"/>
      <c r="KFY45" s="135"/>
      <c r="KFZ45" s="135"/>
      <c r="KGA45" s="135"/>
      <c r="KGB45" s="135"/>
      <c r="KGC45" s="135"/>
      <c r="KGD45" s="135"/>
      <c r="KGE45" s="135"/>
      <c r="KGF45" s="135"/>
      <c r="KGG45" s="135"/>
      <c r="KGH45" s="135"/>
      <c r="KGI45" s="135"/>
      <c r="KGJ45" s="135"/>
      <c r="KGK45" s="135"/>
      <c r="KGL45" s="135"/>
      <c r="KGM45" s="135"/>
      <c r="KGN45" s="135"/>
      <c r="KGO45" s="135"/>
      <c r="KGP45" s="135"/>
      <c r="KGQ45" s="135"/>
      <c r="KGR45" s="135"/>
      <c r="KGS45" s="135"/>
      <c r="KGT45" s="135"/>
      <c r="KGU45" s="135"/>
      <c r="KGV45" s="135"/>
      <c r="KGW45" s="135"/>
      <c r="KGX45" s="135"/>
      <c r="KGY45" s="135"/>
      <c r="KGZ45" s="135"/>
      <c r="KHA45" s="135"/>
      <c r="KHB45" s="135"/>
      <c r="KHC45" s="135"/>
      <c r="KHD45" s="135"/>
      <c r="KHE45" s="135"/>
      <c r="KHF45" s="135"/>
      <c r="KHG45" s="135"/>
      <c r="KHH45" s="135"/>
      <c r="KHI45" s="135"/>
      <c r="KHJ45" s="135"/>
      <c r="KHK45" s="135"/>
      <c r="KHL45" s="135"/>
      <c r="KHM45" s="135"/>
      <c r="KHN45" s="135"/>
      <c r="KHO45" s="135"/>
      <c r="KHP45" s="135"/>
      <c r="KHQ45" s="135"/>
      <c r="KHR45" s="135"/>
      <c r="KHS45" s="135"/>
      <c r="KHT45" s="135"/>
      <c r="KHU45" s="135"/>
      <c r="KHV45" s="135"/>
      <c r="KHW45" s="135"/>
      <c r="KHX45" s="135"/>
      <c r="KHY45" s="135"/>
      <c r="KHZ45" s="135"/>
      <c r="KIA45" s="135"/>
      <c r="KIB45" s="135"/>
      <c r="KIC45" s="135"/>
      <c r="KID45" s="135"/>
      <c r="KIE45" s="135"/>
      <c r="KIF45" s="135"/>
      <c r="KIG45" s="135"/>
      <c r="KIH45" s="135"/>
      <c r="KII45" s="135"/>
      <c r="KIJ45" s="135"/>
      <c r="KIK45" s="135"/>
      <c r="KIL45" s="135"/>
      <c r="KIM45" s="135"/>
      <c r="KIN45" s="135"/>
      <c r="KIO45" s="135"/>
      <c r="KIP45" s="135"/>
      <c r="KIQ45" s="135"/>
      <c r="KIR45" s="135"/>
      <c r="KIS45" s="135"/>
      <c r="KIT45" s="135"/>
      <c r="KIU45" s="135"/>
      <c r="KIV45" s="135"/>
      <c r="KIW45" s="135"/>
      <c r="KIX45" s="135"/>
      <c r="KIY45" s="135"/>
      <c r="KIZ45" s="135"/>
      <c r="KJA45" s="135"/>
      <c r="KJB45" s="135"/>
      <c r="KJC45" s="135"/>
      <c r="KJD45" s="135"/>
      <c r="KJE45" s="135"/>
      <c r="KJF45" s="135"/>
      <c r="KJG45" s="135"/>
      <c r="KJH45" s="135"/>
      <c r="KJI45" s="135"/>
      <c r="KJJ45" s="135"/>
      <c r="KJK45" s="135"/>
      <c r="KJL45" s="135"/>
      <c r="KJM45" s="135"/>
      <c r="KJN45" s="135"/>
      <c r="KJO45" s="135"/>
      <c r="KJP45" s="135"/>
      <c r="KJQ45" s="135"/>
      <c r="KJR45" s="135"/>
      <c r="KJS45" s="135"/>
      <c r="KJT45" s="135"/>
      <c r="KJU45" s="135"/>
      <c r="KJV45" s="135"/>
      <c r="KJW45" s="135"/>
      <c r="KJX45" s="135"/>
      <c r="KJY45" s="135"/>
      <c r="KJZ45" s="135"/>
      <c r="KKA45" s="135"/>
      <c r="KKB45" s="135"/>
      <c r="KKC45" s="135"/>
      <c r="KKD45" s="135"/>
      <c r="KKE45" s="135"/>
      <c r="KKF45" s="135"/>
      <c r="KKG45" s="135"/>
      <c r="KKH45" s="135"/>
      <c r="KKI45" s="135"/>
      <c r="KKJ45" s="135"/>
      <c r="KKK45" s="135"/>
      <c r="KKL45" s="135"/>
      <c r="KKM45" s="135"/>
      <c r="KKN45" s="135"/>
      <c r="KKO45" s="135"/>
      <c r="KKP45" s="135"/>
      <c r="KKQ45" s="135"/>
      <c r="KKR45" s="135"/>
      <c r="KKS45" s="135"/>
      <c r="KKT45" s="135"/>
      <c r="KKU45" s="135"/>
      <c r="KKV45" s="135"/>
      <c r="KKW45" s="135"/>
      <c r="KKX45" s="135"/>
      <c r="KKY45" s="135"/>
      <c r="KKZ45" s="135"/>
      <c r="KLA45" s="135"/>
      <c r="KLB45" s="135"/>
      <c r="KLC45" s="135"/>
      <c r="KLD45" s="135"/>
      <c r="KLE45" s="135"/>
      <c r="KLF45" s="135"/>
      <c r="KLG45" s="135"/>
      <c r="KLH45" s="135"/>
      <c r="KLI45" s="135"/>
      <c r="KLJ45" s="135"/>
      <c r="KLK45" s="135"/>
      <c r="KLL45" s="135"/>
      <c r="KLM45" s="135"/>
      <c r="KLN45" s="135"/>
      <c r="KLO45" s="135"/>
      <c r="KLP45" s="135"/>
      <c r="KLQ45" s="135"/>
      <c r="KLR45" s="135"/>
      <c r="KLS45" s="135"/>
      <c r="KLT45" s="135"/>
      <c r="KLU45" s="135"/>
      <c r="KLV45" s="135"/>
      <c r="KLW45" s="135"/>
      <c r="KLX45" s="135"/>
      <c r="KLY45" s="135"/>
      <c r="KLZ45" s="135"/>
      <c r="KMA45" s="135"/>
      <c r="KMB45" s="135"/>
      <c r="KMC45" s="135"/>
      <c r="KMD45" s="135"/>
      <c r="KME45" s="135"/>
      <c r="KMF45" s="135"/>
      <c r="KMG45" s="135"/>
      <c r="KMH45" s="135"/>
      <c r="KMI45" s="135"/>
      <c r="KMJ45" s="135"/>
      <c r="KMK45" s="135"/>
      <c r="KML45" s="135"/>
      <c r="KMM45" s="135"/>
      <c r="KMN45" s="135"/>
      <c r="KMO45" s="135"/>
      <c r="KMP45" s="135"/>
      <c r="KMQ45" s="135"/>
      <c r="KMR45" s="135"/>
      <c r="KMS45" s="135"/>
      <c r="KMT45" s="135"/>
      <c r="KMU45" s="135"/>
      <c r="KMV45" s="135"/>
      <c r="KMW45" s="135"/>
      <c r="KMX45" s="135"/>
      <c r="KMY45" s="135"/>
      <c r="KMZ45" s="135"/>
      <c r="KNA45" s="135"/>
      <c r="KNB45" s="135"/>
      <c r="KNC45" s="135"/>
      <c r="KND45" s="135"/>
      <c r="KNE45" s="135"/>
      <c r="KNF45" s="135"/>
      <c r="KNG45" s="135"/>
      <c r="KNH45" s="135"/>
      <c r="KNI45" s="135"/>
      <c r="KNJ45" s="135"/>
      <c r="KNK45" s="135"/>
      <c r="KNL45" s="135"/>
      <c r="KNM45" s="135"/>
      <c r="KNN45" s="135"/>
      <c r="KNO45" s="135"/>
      <c r="KNP45" s="135"/>
      <c r="KNQ45" s="135"/>
      <c r="KNR45" s="135"/>
      <c r="KNS45" s="135"/>
      <c r="KNT45" s="135"/>
      <c r="KNU45" s="135"/>
      <c r="KNV45" s="135"/>
      <c r="KNW45" s="135"/>
      <c r="KNX45" s="135"/>
      <c r="KNY45" s="135"/>
      <c r="KNZ45" s="135"/>
      <c r="KOA45" s="135"/>
      <c r="KOB45" s="135"/>
      <c r="KOC45" s="135"/>
      <c r="KOD45" s="135"/>
      <c r="KOE45" s="135"/>
      <c r="KOF45" s="135"/>
      <c r="KOG45" s="135"/>
      <c r="KOH45" s="135"/>
      <c r="KOI45" s="135"/>
      <c r="KOJ45" s="135"/>
      <c r="KOK45" s="135"/>
      <c r="KOL45" s="135"/>
      <c r="KOM45" s="135"/>
      <c r="KON45" s="135"/>
      <c r="KOO45" s="135"/>
      <c r="KOP45" s="135"/>
      <c r="KOQ45" s="135"/>
      <c r="KOR45" s="135"/>
      <c r="KOS45" s="135"/>
      <c r="KOT45" s="135"/>
      <c r="KOU45" s="135"/>
      <c r="KOV45" s="135"/>
      <c r="KOW45" s="135"/>
      <c r="KOX45" s="135"/>
      <c r="KOY45" s="135"/>
      <c r="KOZ45" s="135"/>
      <c r="KPA45" s="135"/>
      <c r="KPB45" s="135"/>
      <c r="KPC45" s="135"/>
      <c r="KPD45" s="135"/>
      <c r="KPE45" s="135"/>
      <c r="KPF45" s="135"/>
      <c r="KPG45" s="135"/>
      <c r="KPH45" s="135"/>
      <c r="KPI45" s="135"/>
      <c r="KPJ45" s="135"/>
      <c r="KPK45" s="135"/>
      <c r="KPL45" s="135"/>
      <c r="KPM45" s="135"/>
      <c r="KPN45" s="135"/>
      <c r="KPO45" s="135"/>
      <c r="KPP45" s="135"/>
      <c r="KPQ45" s="135"/>
      <c r="KPR45" s="135"/>
      <c r="KPS45" s="135"/>
      <c r="KPT45" s="135"/>
      <c r="KPU45" s="135"/>
      <c r="KPV45" s="135"/>
      <c r="KPW45" s="135"/>
      <c r="KPX45" s="135"/>
      <c r="KPY45" s="135"/>
      <c r="KPZ45" s="135"/>
      <c r="KQA45" s="135"/>
      <c r="KQB45" s="135"/>
      <c r="KQC45" s="135"/>
      <c r="KQD45" s="135"/>
      <c r="KQE45" s="135"/>
      <c r="KQF45" s="135"/>
      <c r="KQG45" s="135"/>
      <c r="KQH45" s="135"/>
      <c r="KQI45" s="135"/>
      <c r="KQJ45" s="135"/>
      <c r="KQK45" s="135"/>
      <c r="KQL45" s="135"/>
      <c r="KQM45" s="135"/>
      <c r="KQN45" s="135"/>
      <c r="KQO45" s="135"/>
      <c r="KQP45" s="135"/>
      <c r="KQQ45" s="135"/>
      <c r="KQR45" s="135"/>
      <c r="KQS45" s="135"/>
      <c r="KQT45" s="135"/>
      <c r="KQU45" s="135"/>
      <c r="KQV45" s="135"/>
      <c r="KQW45" s="135"/>
      <c r="KQX45" s="135"/>
      <c r="KQY45" s="135"/>
      <c r="KQZ45" s="135"/>
      <c r="KRA45" s="135"/>
      <c r="KRB45" s="135"/>
      <c r="KRC45" s="135"/>
      <c r="KRD45" s="135"/>
      <c r="KRE45" s="135"/>
      <c r="KRF45" s="135"/>
      <c r="KRG45" s="135"/>
      <c r="KRH45" s="135"/>
      <c r="KRI45" s="135"/>
      <c r="KRJ45" s="135"/>
      <c r="KRK45" s="135"/>
      <c r="KRL45" s="135"/>
      <c r="KRM45" s="135"/>
      <c r="KRN45" s="135"/>
      <c r="KRO45" s="135"/>
      <c r="KRP45" s="135"/>
      <c r="KRQ45" s="135"/>
      <c r="KRR45" s="135"/>
      <c r="KRS45" s="135"/>
      <c r="KRT45" s="135"/>
      <c r="KRU45" s="135"/>
      <c r="KRV45" s="135"/>
      <c r="KRW45" s="135"/>
      <c r="KRX45" s="135"/>
      <c r="KRY45" s="135"/>
      <c r="KRZ45" s="135"/>
      <c r="KSA45" s="135"/>
      <c r="KSB45" s="135"/>
      <c r="KSC45" s="135"/>
      <c r="KSD45" s="135"/>
      <c r="KSE45" s="135"/>
      <c r="KSF45" s="135"/>
      <c r="KSG45" s="135"/>
      <c r="KSH45" s="135"/>
      <c r="KSI45" s="135"/>
      <c r="KSJ45" s="135"/>
      <c r="KSK45" s="135"/>
      <c r="KSL45" s="135"/>
      <c r="KSM45" s="135"/>
      <c r="KSN45" s="135"/>
      <c r="KSO45" s="135"/>
      <c r="KSP45" s="135"/>
      <c r="KSQ45" s="135"/>
      <c r="KSR45" s="135"/>
      <c r="KSS45" s="135"/>
      <c r="KST45" s="135"/>
      <c r="KSU45" s="135"/>
      <c r="KSV45" s="135"/>
      <c r="KSW45" s="135"/>
      <c r="KSX45" s="135"/>
      <c r="KSY45" s="135"/>
      <c r="KSZ45" s="135"/>
      <c r="KTA45" s="135"/>
      <c r="KTB45" s="135"/>
      <c r="KTC45" s="135"/>
      <c r="KTD45" s="135"/>
      <c r="KTE45" s="135"/>
      <c r="KTF45" s="135"/>
      <c r="KTG45" s="135"/>
      <c r="KTH45" s="135"/>
      <c r="KTI45" s="135"/>
      <c r="KTJ45" s="135"/>
      <c r="KTK45" s="135"/>
      <c r="KTL45" s="135"/>
      <c r="KTM45" s="135"/>
      <c r="KTN45" s="135"/>
      <c r="KTO45" s="135"/>
      <c r="KTP45" s="135"/>
      <c r="KTQ45" s="135"/>
      <c r="KTR45" s="135"/>
      <c r="KTS45" s="135"/>
      <c r="KTT45" s="135"/>
      <c r="KTU45" s="135"/>
      <c r="KTV45" s="135"/>
      <c r="KTW45" s="135"/>
      <c r="KTX45" s="135"/>
      <c r="KTY45" s="135"/>
      <c r="KTZ45" s="135"/>
      <c r="KUA45" s="135"/>
      <c r="KUB45" s="135"/>
      <c r="KUC45" s="135"/>
      <c r="KUD45" s="135"/>
      <c r="KUE45" s="135"/>
      <c r="KUF45" s="135"/>
      <c r="KUG45" s="135"/>
      <c r="KUH45" s="135"/>
      <c r="KUI45" s="135"/>
      <c r="KUJ45" s="135"/>
      <c r="KUK45" s="135"/>
      <c r="KUL45" s="135"/>
      <c r="KUM45" s="135"/>
      <c r="KUN45" s="135"/>
      <c r="KUO45" s="135"/>
      <c r="KUP45" s="135"/>
      <c r="KUQ45" s="135"/>
      <c r="KUR45" s="135"/>
      <c r="KUS45" s="135"/>
      <c r="KUT45" s="135"/>
      <c r="KUU45" s="135"/>
      <c r="KUV45" s="135"/>
      <c r="KUW45" s="135"/>
      <c r="KUX45" s="135"/>
      <c r="KUY45" s="135"/>
      <c r="KUZ45" s="135"/>
      <c r="KVA45" s="135"/>
      <c r="KVB45" s="135"/>
      <c r="KVC45" s="135"/>
      <c r="KVD45" s="135"/>
      <c r="KVE45" s="135"/>
      <c r="KVF45" s="135"/>
      <c r="KVG45" s="135"/>
      <c r="KVH45" s="135"/>
      <c r="KVI45" s="135"/>
      <c r="KVJ45" s="135"/>
      <c r="KVK45" s="135"/>
      <c r="KVL45" s="135"/>
      <c r="KVM45" s="135"/>
      <c r="KVN45" s="135"/>
      <c r="KVO45" s="135"/>
      <c r="KVP45" s="135"/>
      <c r="KVQ45" s="135"/>
      <c r="KVR45" s="135"/>
      <c r="KVS45" s="135"/>
      <c r="KVT45" s="135"/>
      <c r="KVU45" s="135"/>
      <c r="KVV45" s="135"/>
      <c r="KVW45" s="135"/>
      <c r="KVX45" s="135"/>
      <c r="KVY45" s="135"/>
      <c r="KVZ45" s="135"/>
      <c r="KWA45" s="135"/>
      <c r="KWB45" s="135"/>
      <c r="KWC45" s="135"/>
      <c r="KWD45" s="135"/>
      <c r="KWE45" s="135"/>
      <c r="KWF45" s="135"/>
      <c r="KWG45" s="135"/>
      <c r="KWH45" s="135"/>
      <c r="KWI45" s="135"/>
      <c r="KWJ45" s="135"/>
      <c r="KWK45" s="135"/>
      <c r="KWL45" s="135"/>
      <c r="KWM45" s="135"/>
      <c r="KWN45" s="135"/>
      <c r="KWO45" s="135"/>
      <c r="KWP45" s="135"/>
      <c r="KWQ45" s="135"/>
      <c r="KWR45" s="135"/>
      <c r="KWS45" s="135"/>
      <c r="KWT45" s="135"/>
      <c r="KWU45" s="135"/>
      <c r="KWV45" s="135"/>
      <c r="KWW45" s="135"/>
      <c r="KWX45" s="135"/>
      <c r="KWY45" s="135"/>
      <c r="KWZ45" s="135"/>
      <c r="KXA45" s="135"/>
      <c r="KXB45" s="135"/>
      <c r="KXC45" s="135"/>
      <c r="KXD45" s="135"/>
      <c r="KXE45" s="135"/>
      <c r="KXF45" s="135"/>
      <c r="KXG45" s="135"/>
      <c r="KXH45" s="135"/>
      <c r="KXI45" s="135"/>
      <c r="KXJ45" s="135"/>
      <c r="KXK45" s="135"/>
      <c r="KXL45" s="135"/>
      <c r="KXM45" s="135"/>
      <c r="KXN45" s="135"/>
      <c r="KXO45" s="135"/>
      <c r="KXP45" s="135"/>
      <c r="KXQ45" s="135"/>
      <c r="KXR45" s="135"/>
      <c r="KXS45" s="135"/>
      <c r="KXT45" s="135"/>
      <c r="KXU45" s="135"/>
      <c r="KXV45" s="135"/>
      <c r="KXW45" s="135"/>
      <c r="KXX45" s="135"/>
      <c r="KXY45" s="135"/>
      <c r="KXZ45" s="135"/>
      <c r="KYA45" s="135"/>
      <c r="KYB45" s="135"/>
      <c r="KYC45" s="135"/>
      <c r="KYD45" s="135"/>
      <c r="KYE45" s="135"/>
      <c r="KYF45" s="135"/>
      <c r="KYG45" s="135"/>
      <c r="KYH45" s="135"/>
      <c r="KYI45" s="135"/>
      <c r="KYJ45" s="135"/>
      <c r="KYK45" s="135"/>
      <c r="KYL45" s="135"/>
      <c r="KYM45" s="135"/>
      <c r="KYN45" s="135"/>
      <c r="KYO45" s="135"/>
      <c r="KYP45" s="135"/>
      <c r="KYQ45" s="135"/>
      <c r="KYR45" s="135"/>
      <c r="KYS45" s="135"/>
      <c r="KYT45" s="135"/>
      <c r="KYU45" s="135"/>
      <c r="KYV45" s="135"/>
      <c r="KYW45" s="135"/>
      <c r="KYX45" s="135"/>
      <c r="KYY45" s="135"/>
      <c r="KYZ45" s="135"/>
      <c r="KZA45" s="135"/>
      <c r="KZB45" s="135"/>
      <c r="KZC45" s="135"/>
      <c r="KZD45" s="135"/>
      <c r="KZE45" s="135"/>
      <c r="KZF45" s="135"/>
      <c r="KZG45" s="135"/>
      <c r="KZH45" s="135"/>
      <c r="KZI45" s="135"/>
      <c r="KZJ45" s="135"/>
      <c r="KZK45" s="135"/>
      <c r="KZL45" s="135"/>
      <c r="KZM45" s="135"/>
      <c r="KZN45" s="135"/>
      <c r="KZO45" s="135"/>
      <c r="KZP45" s="135"/>
      <c r="KZQ45" s="135"/>
      <c r="KZR45" s="135"/>
      <c r="KZS45" s="135"/>
      <c r="KZT45" s="135"/>
      <c r="KZU45" s="135"/>
      <c r="KZV45" s="135"/>
      <c r="KZW45" s="135"/>
      <c r="KZX45" s="135"/>
      <c r="KZY45" s="135"/>
      <c r="KZZ45" s="135"/>
      <c r="LAA45" s="135"/>
      <c r="LAB45" s="135"/>
      <c r="LAC45" s="135"/>
      <c r="LAD45" s="135"/>
      <c r="LAE45" s="135"/>
      <c r="LAF45" s="135"/>
      <c r="LAG45" s="135"/>
      <c r="LAH45" s="135"/>
      <c r="LAI45" s="135"/>
      <c r="LAJ45" s="135"/>
      <c r="LAK45" s="135"/>
      <c r="LAL45" s="135"/>
      <c r="LAM45" s="135"/>
      <c r="LAN45" s="135"/>
      <c r="LAO45" s="135"/>
      <c r="LAP45" s="135"/>
      <c r="LAQ45" s="135"/>
      <c r="LAR45" s="135"/>
      <c r="LAS45" s="135"/>
      <c r="LAT45" s="135"/>
      <c r="LAU45" s="135"/>
      <c r="LAV45" s="135"/>
      <c r="LAW45" s="135"/>
      <c r="LAX45" s="135"/>
      <c r="LAY45" s="135"/>
      <c r="LAZ45" s="135"/>
      <c r="LBA45" s="135"/>
      <c r="LBB45" s="135"/>
      <c r="LBC45" s="135"/>
      <c r="LBD45" s="135"/>
      <c r="LBE45" s="135"/>
      <c r="LBF45" s="135"/>
      <c r="LBG45" s="135"/>
      <c r="LBH45" s="135"/>
      <c r="LBI45" s="135"/>
      <c r="LBJ45" s="135"/>
      <c r="LBK45" s="135"/>
      <c r="LBL45" s="135"/>
      <c r="LBM45" s="135"/>
      <c r="LBN45" s="135"/>
      <c r="LBO45" s="135"/>
      <c r="LBP45" s="135"/>
      <c r="LBQ45" s="135"/>
      <c r="LBR45" s="135"/>
      <c r="LBS45" s="135"/>
      <c r="LBT45" s="135"/>
      <c r="LBU45" s="135"/>
      <c r="LBV45" s="135"/>
      <c r="LBW45" s="135"/>
      <c r="LBX45" s="135"/>
      <c r="LBY45" s="135"/>
      <c r="LBZ45" s="135"/>
      <c r="LCA45" s="135"/>
      <c r="LCB45" s="135"/>
      <c r="LCC45" s="135"/>
      <c r="LCD45" s="135"/>
      <c r="LCE45" s="135"/>
      <c r="LCF45" s="135"/>
      <c r="LCG45" s="135"/>
      <c r="LCH45" s="135"/>
      <c r="LCI45" s="135"/>
      <c r="LCJ45" s="135"/>
      <c r="LCK45" s="135"/>
      <c r="LCL45" s="135"/>
      <c r="LCM45" s="135"/>
      <c r="LCN45" s="135"/>
      <c r="LCO45" s="135"/>
      <c r="LCP45" s="135"/>
      <c r="LCQ45" s="135"/>
      <c r="LCR45" s="135"/>
      <c r="LCS45" s="135"/>
      <c r="LCT45" s="135"/>
      <c r="LCU45" s="135"/>
      <c r="LCV45" s="135"/>
      <c r="LCW45" s="135"/>
      <c r="LCX45" s="135"/>
      <c r="LCY45" s="135"/>
      <c r="LCZ45" s="135"/>
      <c r="LDA45" s="135"/>
      <c r="LDB45" s="135"/>
      <c r="LDC45" s="135"/>
      <c r="LDD45" s="135"/>
      <c r="LDE45" s="135"/>
      <c r="LDF45" s="135"/>
      <c r="LDG45" s="135"/>
      <c r="LDH45" s="135"/>
      <c r="LDI45" s="135"/>
      <c r="LDJ45" s="135"/>
      <c r="LDK45" s="135"/>
      <c r="LDL45" s="135"/>
      <c r="LDM45" s="135"/>
      <c r="LDN45" s="135"/>
      <c r="LDO45" s="135"/>
      <c r="LDP45" s="135"/>
      <c r="LDQ45" s="135"/>
      <c r="LDR45" s="135"/>
      <c r="LDS45" s="135"/>
      <c r="LDT45" s="135"/>
      <c r="LDU45" s="135"/>
      <c r="LDV45" s="135"/>
      <c r="LDW45" s="135"/>
      <c r="LDX45" s="135"/>
      <c r="LDY45" s="135"/>
      <c r="LDZ45" s="135"/>
      <c r="LEA45" s="135"/>
      <c r="LEB45" s="135"/>
      <c r="LEC45" s="135"/>
      <c r="LED45" s="135"/>
      <c r="LEE45" s="135"/>
      <c r="LEF45" s="135"/>
      <c r="LEG45" s="135"/>
      <c r="LEH45" s="135"/>
      <c r="LEI45" s="135"/>
      <c r="LEJ45" s="135"/>
      <c r="LEK45" s="135"/>
      <c r="LEL45" s="135"/>
      <c r="LEM45" s="135"/>
      <c r="LEN45" s="135"/>
      <c r="LEO45" s="135"/>
      <c r="LEP45" s="135"/>
      <c r="LEQ45" s="135"/>
      <c r="LER45" s="135"/>
      <c r="LES45" s="135"/>
      <c r="LET45" s="135"/>
      <c r="LEU45" s="135"/>
      <c r="LEV45" s="135"/>
      <c r="LEW45" s="135"/>
      <c r="LEX45" s="135"/>
      <c r="LEY45" s="135"/>
      <c r="LEZ45" s="135"/>
      <c r="LFA45" s="135"/>
      <c r="LFB45" s="135"/>
      <c r="LFC45" s="135"/>
      <c r="LFD45" s="135"/>
      <c r="LFE45" s="135"/>
      <c r="LFF45" s="135"/>
      <c r="LFG45" s="135"/>
      <c r="LFH45" s="135"/>
      <c r="LFI45" s="135"/>
      <c r="LFJ45" s="135"/>
      <c r="LFK45" s="135"/>
      <c r="LFL45" s="135"/>
      <c r="LFM45" s="135"/>
      <c r="LFN45" s="135"/>
      <c r="LFO45" s="135"/>
      <c r="LFP45" s="135"/>
      <c r="LFQ45" s="135"/>
      <c r="LFR45" s="135"/>
      <c r="LFS45" s="135"/>
      <c r="LFT45" s="135"/>
      <c r="LFU45" s="135"/>
      <c r="LFV45" s="135"/>
      <c r="LFW45" s="135"/>
      <c r="LFX45" s="135"/>
      <c r="LFY45" s="135"/>
      <c r="LFZ45" s="135"/>
      <c r="LGA45" s="135"/>
      <c r="LGB45" s="135"/>
      <c r="LGC45" s="135"/>
      <c r="LGD45" s="135"/>
      <c r="LGE45" s="135"/>
      <c r="LGF45" s="135"/>
      <c r="LGG45" s="135"/>
      <c r="LGH45" s="135"/>
      <c r="LGI45" s="135"/>
      <c r="LGJ45" s="135"/>
      <c r="LGK45" s="135"/>
      <c r="LGL45" s="135"/>
      <c r="LGM45" s="135"/>
      <c r="LGN45" s="135"/>
      <c r="LGO45" s="135"/>
      <c r="LGP45" s="135"/>
      <c r="LGQ45" s="135"/>
      <c r="LGR45" s="135"/>
      <c r="LGS45" s="135"/>
      <c r="LGT45" s="135"/>
      <c r="LGU45" s="135"/>
      <c r="LGV45" s="135"/>
      <c r="LGW45" s="135"/>
      <c r="LGX45" s="135"/>
      <c r="LGY45" s="135"/>
      <c r="LGZ45" s="135"/>
      <c r="LHA45" s="135"/>
      <c r="LHB45" s="135"/>
      <c r="LHC45" s="135"/>
      <c r="LHD45" s="135"/>
      <c r="LHE45" s="135"/>
      <c r="LHF45" s="135"/>
      <c r="LHG45" s="135"/>
      <c r="LHH45" s="135"/>
      <c r="LHI45" s="135"/>
      <c r="LHJ45" s="135"/>
      <c r="LHK45" s="135"/>
      <c r="LHL45" s="135"/>
      <c r="LHM45" s="135"/>
      <c r="LHN45" s="135"/>
      <c r="LHO45" s="135"/>
      <c r="LHP45" s="135"/>
      <c r="LHQ45" s="135"/>
      <c r="LHR45" s="135"/>
      <c r="LHS45" s="135"/>
      <c r="LHT45" s="135"/>
      <c r="LHU45" s="135"/>
      <c r="LHV45" s="135"/>
      <c r="LHW45" s="135"/>
      <c r="LHX45" s="135"/>
      <c r="LHY45" s="135"/>
      <c r="LHZ45" s="135"/>
      <c r="LIA45" s="135"/>
      <c r="LIB45" s="135"/>
      <c r="LIC45" s="135"/>
      <c r="LID45" s="135"/>
      <c r="LIE45" s="135"/>
      <c r="LIF45" s="135"/>
      <c r="LIG45" s="135"/>
      <c r="LIH45" s="135"/>
      <c r="LII45" s="135"/>
      <c r="LIJ45" s="135"/>
      <c r="LIK45" s="135"/>
      <c r="LIL45" s="135"/>
      <c r="LIM45" s="135"/>
      <c r="LIN45" s="135"/>
      <c r="LIO45" s="135"/>
      <c r="LIP45" s="135"/>
      <c r="LIQ45" s="135"/>
      <c r="LIR45" s="135"/>
      <c r="LIS45" s="135"/>
      <c r="LIT45" s="135"/>
      <c r="LIU45" s="135"/>
      <c r="LIV45" s="135"/>
      <c r="LIW45" s="135"/>
      <c r="LIX45" s="135"/>
      <c r="LIY45" s="135"/>
      <c r="LIZ45" s="135"/>
      <c r="LJA45" s="135"/>
      <c r="LJB45" s="135"/>
      <c r="LJC45" s="135"/>
      <c r="LJD45" s="135"/>
      <c r="LJE45" s="135"/>
      <c r="LJF45" s="135"/>
      <c r="LJG45" s="135"/>
      <c r="LJH45" s="135"/>
      <c r="LJI45" s="135"/>
      <c r="LJJ45" s="135"/>
      <c r="LJK45" s="135"/>
      <c r="LJL45" s="135"/>
      <c r="LJM45" s="135"/>
      <c r="LJN45" s="135"/>
      <c r="LJO45" s="135"/>
      <c r="LJP45" s="135"/>
      <c r="LJQ45" s="135"/>
      <c r="LJR45" s="135"/>
      <c r="LJS45" s="135"/>
      <c r="LJT45" s="135"/>
      <c r="LJU45" s="135"/>
      <c r="LJV45" s="135"/>
      <c r="LJW45" s="135"/>
      <c r="LJX45" s="135"/>
      <c r="LJY45" s="135"/>
      <c r="LJZ45" s="135"/>
      <c r="LKA45" s="135"/>
      <c r="LKB45" s="135"/>
      <c r="LKC45" s="135"/>
      <c r="LKD45" s="135"/>
      <c r="LKE45" s="135"/>
      <c r="LKF45" s="135"/>
      <c r="LKG45" s="135"/>
      <c r="LKH45" s="135"/>
      <c r="LKI45" s="135"/>
      <c r="LKJ45" s="135"/>
      <c r="LKK45" s="135"/>
      <c r="LKL45" s="135"/>
      <c r="LKM45" s="135"/>
      <c r="LKN45" s="135"/>
      <c r="LKO45" s="135"/>
      <c r="LKP45" s="135"/>
      <c r="LKQ45" s="135"/>
      <c r="LKR45" s="135"/>
      <c r="LKS45" s="135"/>
      <c r="LKT45" s="135"/>
      <c r="LKU45" s="135"/>
      <c r="LKV45" s="135"/>
      <c r="LKW45" s="135"/>
      <c r="LKX45" s="135"/>
      <c r="LKY45" s="135"/>
      <c r="LKZ45" s="135"/>
      <c r="LLA45" s="135"/>
      <c r="LLB45" s="135"/>
      <c r="LLC45" s="135"/>
      <c r="LLD45" s="135"/>
      <c r="LLE45" s="135"/>
      <c r="LLF45" s="135"/>
      <c r="LLG45" s="135"/>
      <c r="LLH45" s="135"/>
      <c r="LLI45" s="135"/>
      <c r="LLJ45" s="135"/>
      <c r="LLK45" s="135"/>
      <c r="LLL45" s="135"/>
      <c r="LLM45" s="135"/>
      <c r="LLN45" s="135"/>
      <c r="LLO45" s="135"/>
      <c r="LLP45" s="135"/>
      <c r="LLQ45" s="135"/>
      <c r="LLR45" s="135"/>
      <c r="LLS45" s="135"/>
      <c r="LLT45" s="135"/>
      <c r="LLU45" s="135"/>
      <c r="LLV45" s="135"/>
      <c r="LLW45" s="135"/>
      <c r="LLX45" s="135"/>
      <c r="LLY45" s="135"/>
      <c r="LLZ45" s="135"/>
      <c r="LMA45" s="135"/>
      <c r="LMB45" s="135"/>
      <c r="LMC45" s="135"/>
      <c r="LMD45" s="135"/>
      <c r="LME45" s="135"/>
      <c r="LMF45" s="135"/>
      <c r="LMG45" s="135"/>
      <c r="LMH45" s="135"/>
      <c r="LMI45" s="135"/>
      <c r="LMJ45" s="135"/>
      <c r="LMK45" s="135"/>
      <c r="LML45" s="135"/>
      <c r="LMM45" s="135"/>
      <c r="LMN45" s="135"/>
      <c r="LMO45" s="135"/>
      <c r="LMP45" s="135"/>
      <c r="LMQ45" s="135"/>
      <c r="LMR45" s="135"/>
      <c r="LMS45" s="135"/>
      <c r="LMT45" s="135"/>
      <c r="LMU45" s="135"/>
      <c r="LMV45" s="135"/>
      <c r="LMW45" s="135"/>
      <c r="LMX45" s="135"/>
      <c r="LMY45" s="135"/>
      <c r="LMZ45" s="135"/>
      <c r="LNA45" s="135"/>
      <c r="LNB45" s="135"/>
      <c r="LNC45" s="135"/>
      <c r="LND45" s="135"/>
      <c r="LNE45" s="135"/>
      <c r="LNF45" s="135"/>
      <c r="LNG45" s="135"/>
      <c r="LNH45" s="135"/>
      <c r="LNI45" s="135"/>
      <c r="LNJ45" s="135"/>
      <c r="LNK45" s="135"/>
      <c r="LNL45" s="135"/>
      <c r="LNM45" s="135"/>
      <c r="LNN45" s="135"/>
      <c r="LNO45" s="135"/>
      <c r="LNP45" s="135"/>
      <c r="LNQ45" s="135"/>
      <c r="LNR45" s="135"/>
      <c r="LNS45" s="135"/>
      <c r="LNT45" s="135"/>
      <c r="LNU45" s="135"/>
      <c r="LNV45" s="135"/>
      <c r="LNW45" s="135"/>
      <c r="LNX45" s="135"/>
      <c r="LNY45" s="135"/>
      <c r="LNZ45" s="135"/>
      <c r="LOA45" s="135"/>
      <c r="LOB45" s="135"/>
      <c r="LOC45" s="135"/>
      <c r="LOD45" s="135"/>
      <c r="LOE45" s="135"/>
      <c r="LOF45" s="135"/>
      <c r="LOG45" s="135"/>
      <c r="LOH45" s="135"/>
      <c r="LOI45" s="135"/>
      <c r="LOJ45" s="135"/>
      <c r="LOK45" s="135"/>
      <c r="LOL45" s="135"/>
      <c r="LOM45" s="135"/>
      <c r="LON45" s="135"/>
      <c r="LOO45" s="135"/>
      <c r="LOP45" s="135"/>
      <c r="LOQ45" s="135"/>
      <c r="LOR45" s="135"/>
      <c r="LOS45" s="135"/>
      <c r="LOT45" s="135"/>
      <c r="LOU45" s="135"/>
      <c r="LOV45" s="135"/>
      <c r="LOW45" s="135"/>
      <c r="LOX45" s="135"/>
      <c r="LOY45" s="135"/>
      <c r="LOZ45" s="135"/>
      <c r="LPA45" s="135"/>
      <c r="LPB45" s="135"/>
      <c r="LPC45" s="135"/>
      <c r="LPD45" s="135"/>
      <c r="LPE45" s="135"/>
      <c r="LPF45" s="135"/>
      <c r="LPG45" s="135"/>
      <c r="LPH45" s="135"/>
      <c r="LPI45" s="135"/>
      <c r="LPJ45" s="135"/>
      <c r="LPK45" s="135"/>
      <c r="LPL45" s="135"/>
      <c r="LPM45" s="135"/>
      <c r="LPN45" s="135"/>
      <c r="LPO45" s="135"/>
      <c r="LPP45" s="135"/>
      <c r="LPQ45" s="135"/>
      <c r="LPR45" s="135"/>
      <c r="LPS45" s="135"/>
      <c r="LPT45" s="135"/>
      <c r="LPU45" s="135"/>
      <c r="LPV45" s="135"/>
      <c r="LPW45" s="135"/>
      <c r="LPX45" s="135"/>
      <c r="LPY45" s="135"/>
      <c r="LPZ45" s="135"/>
      <c r="LQA45" s="135"/>
      <c r="LQB45" s="135"/>
      <c r="LQC45" s="135"/>
      <c r="LQD45" s="135"/>
      <c r="LQE45" s="135"/>
      <c r="LQF45" s="135"/>
      <c r="LQG45" s="135"/>
      <c r="LQH45" s="135"/>
      <c r="LQI45" s="135"/>
      <c r="LQJ45" s="135"/>
      <c r="LQK45" s="135"/>
      <c r="LQL45" s="135"/>
      <c r="LQM45" s="135"/>
      <c r="LQN45" s="135"/>
      <c r="LQO45" s="135"/>
      <c r="LQP45" s="135"/>
      <c r="LQQ45" s="135"/>
      <c r="LQR45" s="135"/>
      <c r="LQS45" s="135"/>
      <c r="LQT45" s="135"/>
      <c r="LQU45" s="135"/>
      <c r="LQV45" s="135"/>
      <c r="LQW45" s="135"/>
      <c r="LQX45" s="135"/>
      <c r="LQY45" s="135"/>
      <c r="LQZ45" s="135"/>
      <c r="LRA45" s="135"/>
      <c r="LRB45" s="135"/>
      <c r="LRC45" s="135"/>
      <c r="LRD45" s="135"/>
      <c r="LRE45" s="135"/>
      <c r="LRF45" s="135"/>
      <c r="LRG45" s="135"/>
      <c r="LRH45" s="135"/>
      <c r="LRI45" s="135"/>
      <c r="LRJ45" s="135"/>
      <c r="LRK45" s="135"/>
      <c r="LRL45" s="135"/>
      <c r="LRM45" s="135"/>
      <c r="LRN45" s="135"/>
      <c r="LRO45" s="135"/>
      <c r="LRP45" s="135"/>
      <c r="LRQ45" s="135"/>
      <c r="LRR45" s="135"/>
      <c r="LRS45" s="135"/>
      <c r="LRT45" s="135"/>
      <c r="LRU45" s="135"/>
      <c r="LRV45" s="135"/>
      <c r="LRW45" s="135"/>
      <c r="LRX45" s="135"/>
      <c r="LRY45" s="135"/>
      <c r="LRZ45" s="135"/>
      <c r="LSA45" s="135"/>
      <c r="LSB45" s="135"/>
      <c r="LSC45" s="135"/>
      <c r="LSD45" s="135"/>
      <c r="LSE45" s="135"/>
      <c r="LSF45" s="135"/>
      <c r="LSG45" s="135"/>
      <c r="LSH45" s="135"/>
      <c r="LSI45" s="135"/>
      <c r="LSJ45" s="135"/>
      <c r="LSK45" s="135"/>
      <c r="LSL45" s="135"/>
      <c r="LSM45" s="135"/>
      <c r="LSN45" s="135"/>
      <c r="LSO45" s="135"/>
      <c r="LSP45" s="135"/>
      <c r="LSQ45" s="135"/>
      <c r="LSR45" s="135"/>
      <c r="LSS45" s="135"/>
      <c r="LST45" s="135"/>
      <c r="LSU45" s="135"/>
      <c r="LSV45" s="135"/>
      <c r="LSW45" s="135"/>
      <c r="LSX45" s="135"/>
      <c r="LSY45" s="135"/>
      <c r="LSZ45" s="135"/>
      <c r="LTA45" s="135"/>
      <c r="LTB45" s="135"/>
      <c r="LTC45" s="135"/>
      <c r="LTD45" s="135"/>
      <c r="LTE45" s="135"/>
      <c r="LTF45" s="135"/>
      <c r="LTG45" s="135"/>
      <c r="LTH45" s="135"/>
      <c r="LTI45" s="135"/>
      <c r="LTJ45" s="135"/>
      <c r="LTK45" s="135"/>
      <c r="LTL45" s="135"/>
      <c r="LTM45" s="135"/>
      <c r="LTN45" s="135"/>
      <c r="LTO45" s="135"/>
      <c r="LTP45" s="135"/>
      <c r="LTQ45" s="135"/>
      <c r="LTR45" s="135"/>
      <c r="LTS45" s="135"/>
      <c r="LTT45" s="135"/>
      <c r="LTU45" s="135"/>
      <c r="LTV45" s="135"/>
      <c r="LTW45" s="135"/>
      <c r="LTX45" s="135"/>
      <c r="LTY45" s="135"/>
      <c r="LTZ45" s="135"/>
      <c r="LUA45" s="135"/>
      <c r="LUB45" s="135"/>
      <c r="LUC45" s="135"/>
      <c r="LUD45" s="135"/>
      <c r="LUE45" s="135"/>
      <c r="LUF45" s="135"/>
      <c r="LUG45" s="135"/>
      <c r="LUH45" s="135"/>
      <c r="LUI45" s="135"/>
      <c r="LUJ45" s="135"/>
      <c r="LUK45" s="135"/>
      <c r="LUL45" s="135"/>
      <c r="LUM45" s="135"/>
      <c r="LUN45" s="135"/>
      <c r="LUO45" s="135"/>
      <c r="LUP45" s="135"/>
      <c r="LUQ45" s="135"/>
      <c r="LUR45" s="135"/>
      <c r="LUS45" s="135"/>
      <c r="LUT45" s="135"/>
      <c r="LUU45" s="135"/>
      <c r="LUV45" s="135"/>
      <c r="LUW45" s="135"/>
      <c r="LUX45" s="135"/>
      <c r="LUY45" s="135"/>
      <c r="LUZ45" s="135"/>
      <c r="LVA45" s="135"/>
      <c r="LVB45" s="135"/>
      <c r="LVC45" s="135"/>
      <c r="LVD45" s="135"/>
      <c r="LVE45" s="135"/>
      <c r="LVF45" s="135"/>
      <c r="LVG45" s="135"/>
      <c r="LVH45" s="135"/>
      <c r="LVI45" s="135"/>
      <c r="LVJ45" s="135"/>
      <c r="LVK45" s="135"/>
      <c r="LVL45" s="135"/>
      <c r="LVM45" s="135"/>
      <c r="LVN45" s="135"/>
      <c r="LVO45" s="135"/>
      <c r="LVP45" s="135"/>
      <c r="LVQ45" s="135"/>
      <c r="LVR45" s="135"/>
      <c r="LVS45" s="135"/>
      <c r="LVT45" s="135"/>
      <c r="LVU45" s="135"/>
      <c r="LVV45" s="135"/>
      <c r="LVW45" s="135"/>
      <c r="LVX45" s="135"/>
      <c r="LVY45" s="135"/>
      <c r="LVZ45" s="135"/>
      <c r="LWA45" s="135"/>
      <c r="LWB45" s="135"/>
      <c r="LWC45" s="135"/>
      <c r="LWD45" s="135"/>
      <c r="LWE45" s="135"/>
      <c r="LWF45" s="135"/>
      <c r="LWG45" s="135"/>
      <c r="LWH45" s="135"/>
      <c r="LWI45" s="135"/>
      <c r="LWJ45" s="135"/>
      <c r="LWK45" s="135"/>
      <c r="LWL45" s="135"/>
      <c r="LWM45" s="135"/>
      <c r="LWN45" s="135"/>
      <c r="LWO45" s="135"/>
      <c r="LWP45" s="135"/>
      <c r="LWQ45" s="135"/>
      <c r="LWR45" s="135"/>
      <c r="LWS45" s="135"/>
      <c r="LWT45" s="135"/>
      <c r="LWU45" s="135"/>
      <c r="LWV45" s="135"/>
      <c r="LWW45" s="135"/>
      <c r="LWX45" s="135"/>
      <c r="LWY45" s="135"/>
      <c r="LWZ45" s="135"/>
      <c r="LXA45" s="135"/>
      <c r="LXB45" s="135"/>
      <c r="LXC45" s="135"/>
      <c r="LXD45" s="135"/>
      <c r="LXE45" s="135"/>
      <c r="LXF45" s="135"/>
      <c r="LXG45" s="135"/>
      <c r="LXH45" s="135"/>
      <c r="LXI45" s="135"/>
      <c r="LXJ45" s="135"/>
      <c r="LXK45" s="135"/>
      <c r="LXL45" s="135"/>
      <c r="LXM45" s="135"/>
      <c r="LXN45" s="135"/>
      <c r="LXO45" s="135"/>
      <c r="LXP45" s="135"/>
      <c r="LXQ45" s="135"/>
      <c r="LXR45" s="135"/>
      <c r="LXS45" s="135"/>
      <c r="LXT45" s="135"/>
      <c r="LXU45" s="135"/>
      <c r="LXV45" s="135"/>
      <c r="LXW45" s="135"/>
      <c r="LXX45" s="135"/>
      <c r="LXY45" s="135"/>
      <c r="LXZ45" s="135"/>
      <c r="LYA45" s="135"/>
      <c r="LYB45" s="135"/>
      <c r="LYC45" s="135"/>
      <c r="LYD45" s="135"/>
      <c r="LYE45" s="135"/>
      <c r="LYF45" s="135"/>
      <c r="LYG45" s="135"/>
      <c r="LYH45" s="135"/>
      <c r="LYI45" s="135"/>
      <c r="LYJ45" s="135"/>
      <c r="LYK45" s="135"/>
      <c r="LYL45" s="135"/>
      <c r="LYM45" s="135"/>
      <c r="LYN45" s="135"/>
      <c r="LYO45" s="135"/>
      <c r="LYP45" s="135"/>
      <c r="LYQ45" s="135"/>
      <c r="LYR45" s="135"/>
      <c r="LYS45" s="135"/>
      <c r="LYT45" s="135"/>
      <c r="LYU45" s="135"/>
      <c r="LYV45" s="135"/>
      <c r="LYW45" s="135"/>
      <c r="LYX45" s="135"/>
      <c r="LYY45" s="135"/>
      <c r="LYZ45" s="135"/>
      <c r="LZA45" s="135"/>
      <c r="LZB45" s="135"/>
      <c r="LZC45" s="135"/>
      <c r="LZD45" s="135"/>
      <c r="LZE45" s="135"/>
      <c r="LZF45" s="135"/>
      <c r="LZG45" s="135"/>
      <c r="LZH45" s="135"/>
      <c r="LZI45" s="135"/>
      <c r="LZJ45" s="135"/>
      <c r="LZK45" s="135"/>
      <c r="LZL45" s="135"/>
      <c r="LZM45" s="135"/>
      <c r="LZN45" s="135"/>
      <c r="LZO45" s="135"/>
      <c r="LZP45" s="135"/>
      <c r="LZQ45" s="135"/>
      <c r="LZR45" s="135"/>
      <c r="LZS45" s="135"/>
      <c r="LZT45" s="135"/>
      <c r="LZU45" s="135"/>
      <c r="LZV45" s="135"/>
      <c r="LZW45" s="135"/>
      <c r="LZX45" s="135"/>
      <c r="LZY45" s="135"/>
      <c r="LZZ45" s="135"/>
      <c r="MAA45" s="135"/>
      <c r="MAB45" s="135"/>
      <c r="MAC45" s="135"/>
      <c r="MAD45" s="135"/>
      <c r="MAE45" s="135"/>
      <c r="MAF45" s="135"/>
      <c r="MAG45" s="135"/>
      <c r="MAH45" s="135"/>
      <c r="MAI45" s="135"/>
      <c r="MAJ45" s="135"/>
      <c r="MAK45" s="135"/>
      <c r="MAL45" s="135"/>
      <c r="MAM45" s="135"/>
      <c r="MAN45" s="135"/>
      <c r="MAO45" s="135"/>
      <c r="MAP45" s="135"/>
      <c r="MAQ45" s="135"/>
      <c r="MAR45" s="135"/>
      <c r="MAS45" s="135"/>
      <c r="MAT45" s="135"/>
      <c r="MAU45" s="135"/>
      <c r="MAV45" s="135"/>
      <c r="MAW45" s="135"/>
      <c r="MAX45" s="135"/>
      <c r="MAY45" s="135"/>
      <c r="MAZ45" s="135"/>
      <c r="MBA45" s="135"/>
      <c r="MBB45" s="135"/>
      <c r="MBC45" s="135"/>
      <c r="MBD45" s="135"/>
      <c r="MBE45" s="135"/>
      <c r="MBF45" s="135"/>
      <c r="MBG45" s="135"/>
      <c r="MBH45" s="135"/>
      <c r="MBI45" s="135"/>
      <c r="MBJ45" s="135"/>
      <c r="MBK45" s="135"/>
      <c r="MBL45" s="135"/>
      <c r="MBM45" s="135"/>
      <c r="MBN45" s="135"/>
      <c r="MBO45" s="135"/>
      <c r="MBP45" s="135"/>
      <c r="MBQ45" s="135"/>
      <c r="MBR45" s="135"/>
      <c r="MBS45" s="135"/>
      <c r="MBT45" s="135"/>
      <c r="MBU45" s="135"/>
      <c r="MBV45" s="135"/>
      <c r="MBW45" s="135"/>
      <c r="MBX45" s="135"/>
      <c r="MBY45" s="135"/>
      <c r="MBZ45" s="135"/>
      <c r="MCA45" s="135"/>
      <c r="MCB45" s="135"/>
      <c r="MCC45" s="135"/>
      <c r="MCD45" s="135"/>
      <c r="MCE45" s="135"/>
      <c r="MCF45" s="135"/>
      <c r="MCG45" s="135"/>
      <c r="MCH45" s="135"/>
      <c r="MCI45" s="135"/>
      <c r="MCJ45" s="135"/>
      <c r="MCK45" s="135"/>
      <c r="MCL45" s="135"/>
      <c r="MCM45" s="135"/>
      <c r="MCN45" s="135"/>
      <c r="MCO45" s="135"/>
      <c r="MCP45" s="135"/>
      <c r="MCQ45" s="135"/>
      <c r="MCR45" s="135"/>
      <c r="MCS45" s="135"/>
      <c r="MCT45" s="135"/>
      <c r="MCU45" s="135"/>
      <c r="MCV45" s="135"/>
      <c r="MCW45" s="135"/>
      <c r="MCX45" s="135"/>
      <c r="MCY45" s="135"/>
      <c r="MCZ45" s="135"/>
      <c r="MDA45" s="135"/>
      <c r="MDB45" s="135"/>
      <c r="MDC45" s="135"/>
      <c r="MDD45" s="135"/>
      <c r="MDE45" s="135"/>
      <c r="MDF45" s="135"/>
      <c r="MDG45" s="135"/>
      <c r="MDH45" s="135"/>
      <c r="MDI45" s="135"/>
      <c r="MDJ45" s="135"/>
      <c r="MDK45" s="135"/>
      <c r="MDL45" s="135"/>
      <c r="MDM45" s="135"/>
      <c r="MDN45" s="135"/>
      <c r="MDO45" s="135"/>
      <c r="MDP45" s="135"/>
      <c r="MDQ45" s="135"/>
      <c r="MDR45" s="135"/>
      <c r="MDS45" s="135"/>
      <c r="MDT45" s="135"/>
      <c r="MDU45" s="135"/>
      <c r="MDV45" s="135"/>
      <c r="MDW45" s="135"/>
      <c r="MDX45" s="135"/>
      <c r="MDY45" s="135"/>
      <c r="MDZ45" s="135"/>
      <c r="MEA45" s="135"/>
      <c r="MEB45" s="135"/>
      <c r="MEC45" s="135"/>
      <c r="MED45" s="135"/>
      <c r="MEE45" s="135"/>
      <c r="MEF45" s="135"/>
      <c r="MEG45" s="135"/>
      <c r="MEH45" s="135"/>
      <c r="MEI45" s="135"/>
      <c r="MEJ45" s="135"/>
      <c r="MEK45" s="135"/>
      <c r="MEL45" s="135"/>
      <c r="MEM45" s="135"/>
      <c r="MEN45" s="135"/>
      <c r="MEO45" s="135"/>
      <c r="MEP45" s="135"/>
      <c r="MEQ45" s="135"/>
      <c r="MER45" s="135"/>
      <c r="MES45" s="135"/>
      <c r="MET45" s="135"/>
      <c r="MEU45" s="135"/>
      <c r="MEV45" s="135"/>
      <c r="MEW45" s="135"/>
      <c r="MEX45" s="135"/>
      <c r="MEY45" s="135"/>
      <c r="MEZ45" s="135"/>
      <c r="MFA45" s="135"/>
      <c r="MFB45" s="135"/>
      <c r="MFC45" s="135"/>
      <c r="MFD45" s="135"/>
      <c r="MFE45" s="135"/>
      <c r="MFF45" s="135"/>
      <c r="MFG45" s="135"/>
      <c r="MFH45" s="135"/>
      <c r="MFI45" s="135"/>
      <c r="MFJ45" s="135"/>
      <c r="MFK45" s="135"/>
      <c r="MFL45" s="135"/>
      <c r="MFM45" s="135"/>
      <c r="MFN45" s="135"/>
      <c r="MFO45" s="135"/>
      <c r="MFP45" s="135"/>
      <c r="MFQ45" s="135"/>
      <c r="MFR45" s="135"/>
      <c r="MFS45" s="135"/>
      <c r="MFT45" s="135"/>
      <c r="MFU45" s="135"/>
      <c r="MFV45" s="135"/>
      <c r="MFW45" s="135"/>
      <c r="MFX45" s="135"/>
      <c r="MFY45" s="135"/>
      <c r="MFZ45" s="135"/>
      <c r="MGA45" s="135"/>
      <c r="MGB45" s="135"/>
      <c r="MGC45" s="135"/>
      <c r="MGD45" s="135"/>
      <c r="MGE45" s="135"/>
      <c r="MGF45" s="135"/>
      <c r="MGG45" s="135"/>
      <c r="MGH45" s="135"/>
      <c r="MGI45" s="135"/>
      <c r="MGJ45" s="135"/>
      <c r="MGK45" s="135"/>
      <c r="MGL45" s="135"/>
      <c r="MGM45" s="135"/>
      <c r="MGN45" s="135"/>
      <c r="MGO45" s="135"/>
      <c r="MGP45" s="135"/>
      <c r="MGQ45" s="135"/>
      <c r="MGR45" s="135"/>
      <c r="MGS45" s="135"/>
      <c r="MGT45" s="135"/>
      <c r="MGU45" s="135"/>
      <c r="MGV45" s="135"/>
      <c r="MGW45" s="135"/>
      <c r="MGX45" s="135"/>
      <c r="MGY45" s="135"/>
      <c r="MGZ45" s="135"/>
      <c r="MHA45" s="135"/>
      <c r="MHB45" s="135"/>
      <c r="MHC45" s="135"/>
      <c r="MHD45" s="135"/>
      <c r="MHE45" s="135"/>
      <c r="MHF45" s="135"/>
      <c r="MHG45" s="135"/>
      <c r="MHH45" s="135"/>
      <c r="MHI45" s="135"/>
      <c r="MHJ45" s="135"/>
      <c r="MHK45" s="135"/>
      <c r="MHL45" s="135"/>
      <c r="MHM45" s="135"/>
      <c r="MHN45" s="135"/>
      <c r="MHO45" s="135"/>
      <c r="MHP45" s="135"/>
      <c r="MHQ45" s="135"/>
      <c r="MHR45" s="135"/>
      <c r="MHS45" s="135"/>
      <c r="MHT45" s="135"/>
      <c r="MHU45" s="135"/>
      <c r="MHV45" s="135"/>
      <c r="MHW45" s="135"/>
      <c r="MHX45" s="135"/>
      <c r="MHY45" s="135"/>
      <c r="MHZ45" s="135"/>
      <c r="MIA45" s="135"/>
      <c r="MIB45" s="135"/>
      <c r="MIC45" s="135"/>
      <c r="MID45" s="135"/>
      <c r="MIE45" s="135"/>
      <c r="MIF45" s="135"/>
      <c r="MIG45" s="135"/>
      <c r="MIH45" s="135"/>
      <c r="MII45" s="135"/>
      <c r="MIJ45" s="135"/>
      <c r="MIK45" s="135"/>
      <c r="MIL45" s="135"/>
      <c r="MIM45" s="135"/>
      <c r="MIN45" s="135"/>
      <c r="MIO45" s="135"/>
      <c r="MIP45" s="135"/>
      <c r="MIQ45" s="135"/>
      <c r="MIR45" s="135"/>
      <c r="MIS45" s="135"/>
      <c r="MIT45" s="135"/>
      <c r="MIU45" s="135"/>
      <c r="MIV45" s="135"/>
      <c r="MIW45" s="135"/>
      <c r="MIX45" s="135"/>
      <c r="MIY45" s="135"/>
      <c r="MIZ45" s="135"/>
      <c r="MJA45" s="135"/>
      <c r="MJB45" s="135"/>
      <c r="MJC45" s="135"/>
      <c r="MJD45" s="135"/>
      <c r="MJE45" s="135"/>
      <c r="MJF45" s="135"/>
      <c r="MJG45" s="135"/>
      <c r="MJH45" s="135"/>
      <c r="MJI45" s="135"/>
      <c r="MJJ45" s="135"/>
      <c r="MJK45" s="135"/>
      <c r="MJL45" s="135"/>
      <c r="MJM45" s="135"/>
      <c r="MJN45" s="135"/>
      <c r="MJO45" s="135"/>
      <c r="MJP45" s="135"/>
      <c r="MJQ45" s="135"/>
      <c r="MJR45" s="135"/>
      <c r="MJS45" s="135"/>
      <c r="MJT45" s="135"/>
      <c r="MJU45" s="135"/>
      <c r="MJV45" s="135"/>
      <c r="MJW45" s="135"/>
      <c r="MJX45" s="135"/>
      <c r="MJY45" s="135"/>
      <c r="MJZ45" s="135"/>
      <c r="MKA45" s="135"/>
      <c r="MKB45" s="135"/>
      <c r="MKC45" s="135"/>
      <c r="MKD45" s="135"/>
      <c r="MKE45" s="135"/>
      <c r="MKF45" s="135"/>
      <c r="MKG45" s="135"/>
      <c r="MKH45" s="135"/>
      <c r="MKI45" s="135"/>
      <c r="MKJ45" s="135"/>
      <c r="MKK45" s="135"/>
      <c r="MKL45" s="135"/>
      <c r="MKM45" s="135"/>
      <c r="MKN45" s="135"/>
      <c r="MKO45" s="135"/>
      <c r="MKP45" s="135"/>
      <c r="MKQ45" s="135"/>
      <c r="MKR45" s="135"/>
      <c r="MKS45" s="135"/>
      <c r="MKT45" s="135"/>
      <c r="MKU45" s="135"/>
      <c r="MKV45" s="135"/>
      <c r="MKW45" s="135"/>
      <c r="MKX45" s="135"/>
      <c r="MKY45" s="135"/>
      <c r="MKZ45" s="135"/>
      <c r="MLA45" s="135"/>
      <c r="MLB45" s="135"/>
      <c r="MLC45" s="135"/>
      <c r="MLD45" s="135"/>
      <c r="MLE45" s="135"/>
      <c r="MLF45" s="135"/>
      <c r="MLG45" s="135"/>
      <c r="MLH45" s="135"/>
      <c r="MLI45" s="135"/>
      <c r="MLJ45" s="135"/>
      <c r="MLK45" s="135"/>
      <c r="MLL45" s="135"/>
      <c r="MLM45" s="135"/>
      <c r="MLN45" s="135"/>
      <c r="MLO45" s="135"/>
      <c r="MLP45" s="135"/>
      <c r="MLQ45" s="135"/>
      <c r="MLR45" s="135"/>
      <c r="MLS45" s="135"/>
      <c r="MLT45" s="135"/>
      <c r="MLU45" s="135"/>
      <c r="MLV45" s="135"/>
      <c r="MLW45" s="135"/>
      <c r="MLX45" s="135"/>
      <c r="MLY45" s="135"/>
      <c r="MLZ45" s="135"/>
      <c r="MMA45" s="135"/>
      <c r="MMB45" s="135"/>
      <c r="MMC45" s="135"/>
      <c r="MMD45" s="135"/>
      <c r="MME45" s="135"/>
      <c r="MMF45" s="135"/>
      <c r="MMG45" s="135"/>
      <c r="MMH45" s="135"/>
      <c r="MMI45" s="135"/>
      <c r="MMJ45" s="135"/>
      <c r="MMK45" s="135"/>
      <c r="MML45" s="135"/>
      <c r="MMM45" s="135"/>
      <c r="MMN45" s="135"/>
      <c r="MMO45" s="135"/>
      <c r="MMP45" s="135"/>
      <c r="MMQ45" s="135"/>
      <c r="MMR45" s="135"/>
      <c r="MMS45" s="135"/>
      <c r="MMT45" s="135"/>
      <c r="MMU45" s="135"/>
      <c r="MMV45" s="135"/>
      <c r="MMW45" s="135"/>
      <c r="MMX45" s="135"/>
      <c r="MMY45" s="135"/>
      <c r="MMZ45" s="135"/>
      <c r="MNA45" s="135"/>
      <c r="MNB45" s="135"/>
      <c r="MNC45" s="135"/>
      <c r="MND45" s="135"/>
      <c r="MNE45" s="135"/>
      <c r="MNF45" s="135"/>
      <c r="MNG45" s="135"/>
      <c r="MNH45" s="135"/>
      <c r="MNI45" s="135"/>
      <c r="MNJ45" s="135"/>
      <c r="MNK45" s="135"/>
      <c r="MNL45" s="135"/>
      <c r="MNM45" s="135"/>
      <c r="MNN45" s="135"/>
      <c r="MNO45" s="135"/>
      <c r="MNP45" s="135"/>
      <c r="MNQ45" s="135"/>
      <c r="MNR45" s="135"/>
      <c r="MNS45" s="135"/>
      <c r="MNT45" s="135"/>
      <c r="MNU45" s="135"/>
      <c r="MNV45" s="135"/>
      <c r="MNW45" s="135"/>
      <c r="MNX45" s="135"/>
      <c r="MNY45" s="135"/>
      <c r="MNZ45" s="135"/>
      <c r="MOA45" s="135"/>
      <c r="MOB45" s="135"/>
      <c r="MOC45" s="135"/>
      <c r="MOD45" s="135"/>
      <c r="MOE45" s="135"/>
      <c r="MOF45" s="135"/>
      <c r="MOG45" s="135"/>
      <c r="MOH45" s="135"/>
      <c r="MOI45" s="135"/>
      <c r="MOJ45" s="135"/>
      <c r="MOK45" s="135"/>
      <c r="MOL45" s="135"/>
      <c r="MOM45" s="135"/>
      <c r="MON45" s="135"/>
      <c r="MOO45" s="135"/>
      <c r="MOP45" s="135"/>
      <c r="MOQ45" s="135"/>
      <c r="MOR45" s="135"/>
      <c r="MOS45" s="135"/>
      <c r="MOT45" s="135"/>
      <c r="MOU45" s="135"/>
      <c r="MOV45" s="135"/>
      <c r="MOW45" s="135"/>
      <c r="MOX45" s="135"/>
      <c r="MOY45" s="135"/>
      <c r="MOZ45" s="135"/>
      <c r="MPA45" s="135"/>
      <c r="MPB45" s="135"/>
      <c r="MPC45" s="135"/>
      <c r="MPD45" s="135"/>
      <c r="MPE45" s="135"/>
      <c r="MPF45" s="135"/>
      <c r="MPG45" s="135"/>
      <c r="MPH45" s="135"/>
      <c r="MPI45" s="135"/>
      <c r="MPJ45" s="135"/>
      <c r="MPK45" s="135"/>
      <c r="MPL45" s="135"/>
      <c r="MPM45" s="135"/>
      <c r="MPN45" s="135"/>
      <c r="MPO45" s="135"/>
      <c r="MPP45" s="135"/>
      <c r="MPQ45" s="135"/>
      <c r="MPR45" s="135"/>
      <c r="MPS45" s="135"/>
      <c r="MPT45" s="135"/>
      <c r="MPU45" s="135"/>
      <c r="MPV45" s="135"/>
      <c r="MPW45" s="135"/>
      <c r="MPX45" s="135"/>
      <c r="MPY45" s="135"/>
      <c r="MPZ45" s="135"/>
      <c r="MQA45" s="135"/>
      <c r="MQB45" s="135"/>
      <c r="MQC45" s="135"/>
      <c r="MQD45" s="135"/>
      <c r="MQE45" s="135"/>
      <c r="MQF45" s="135"/>
      <c r="MQG45" s="135"/>
      <c r="MQH45" s="135"/>
      <c r="MQI45" s="135"/>
      <c r="MQJ45" s="135"/>
      <c r="MQK45" s="135"/>
      <c r="MQL45" s="135"/>
      <c r="MQM45" s="135"/>
      <c r="MQN45" s="135"/>
      <c r="MQO45" s="135"/>
      <c r="MQP45" s="135"/>
      <c r="MQQ45" s="135"/>
      <c r="MQR45" s="135"/>
      <c r="MQS45" s="135"/>
      <c r="MQT45" s="135"/>
      <c r="MQU45" s="135"/>
      <c r="MQV45" s="135"/>
      <c r="MQW45" s="135"/>
      <c r="MQX45" s="135"/>
      <c r="MQY45" s="135"/>
      <c r="MQZ45" s="135"/>
      <c r="MRA45" s="135"/>
      <c r="MRB45" s="135"/>
      <c r="MRC45" s="135"/>
      <c r="MRD45" s="135"/>
      <c r="MRE45" s="135"/>
      <c r="MRF45" s="135"/>
      <c r="MRG45" s="135"/>
      <c r="MRH45" s="135"/>
      <c r="MRI45" s="135"/>
      <c r="MRJ45" s="135"/>
      <c r="MRK45" s="135"/>
      <c r="MRL45" s="135"/>
      <c r="MRM45" s="135"/>
      <c r="MRN45" s="135"/>
      <c r="MRO45" s="135"/>
      <c r="MRP45" s="135"/>
      <c r="MRQ45" s="135"/>
      <c r="MRR45" s="135"/>
      <c r="MRS45" s="135"/>
      <c r="MRT45" s="135"/>
      <c r="MRU45" s="135"/>
      <c r="MRV45" s="135"/>
      <c r="MRW45" s="135"/>
      <c r="MRX45" s="135"/>
      <c r="MRY45" s="135"/>
      <c r="MRZ45" s="135"/>
      <c r="MSA45" s="135"/>
      <c r="MSB45" s="135"/>
      <c r="MSC45" s="135"/>
      <c r="MSD45" s="135"/>
      <c r="MSE45" s="135"/>
      <c r="MSF45" s="135"/>
      <c r="MSG45" s="135"/>
      <c r="MSH45" s="135"/>
      <c r="MSI45" s="135"/>
      <c r="MSJ45" s="135"/>
      <c r="MSK45" s="135"/>
      <c r="MSL45" s="135"/>
      <c r="MSM45" s="135"/>
      <c r="MSN45" s="135"/>
      <c r="MSO45" s="135"/>
      <c r="MSP45" s="135"/>
      <c r="MSQ45" s="135"/>
      <c r="MSR45" s="135"/>
      <c r="MSS45" s="135"/>
      <c r="MST45" s="135"/>
      <c r="MSU45" s="135"/>
      <c r="MSV45" s="135"/>
      <c r="MSW45" s="135"/>
      <c r="MSX45" s="135"/>
      <c r="MSY45" s="135"/>
      <c r="MSZ45" s="135"/>
      <c r="MTA45" s="135"/>
      <c r="MTB45" s="135"/>
      <c r="MTC45" s="135"/>
      <c r="MTD45" s="135"/>
      <c r="MTE45" s="135"/>
      <c r="MTF45" s="135"/>
      <c r="MTG45" s="135"/>
      <c r="MTH45" s="135"/>
      <c r="MTI45" s="135"/>
      <c r="MTJ45" s="135"/>
      <c r="MTK45" s="135"/>
      <c r="MTL45" s="135"/>
      <c r="MTM45" s="135"/>
      <c r="MTN45" s="135"/>
      <c r="MTO45" s="135"/>
      <c r="MTP45" s="135"/>
      <c r="MTQ45" s="135"/>
      <c r="MTR45" s="135"/>
      <c r="MTS45" s="135"/>
      <c r="MTT45" s="135"/>
      <c r="MTU45" s="135"/>
      <c r="MTV45" s="135"/>
      <c r="MTW45" s="135"/>
      <c r="MTX45" s="135"/>
      <c r="MTY45" s="135"/>
      <c r="MTZ45" s="135"/>
      <c r="MUA45" s="135"/>
      <c r="MUB45" s="135"/>
      <c r="MUC45" s="135"/>
      <c r="MUD45" s="135"/>
      <c r="MUE45" s="135"/>
      <c r="MUF45" s="135"/>
      <c r="MUG45" s="135"/>
      <c r="MUH45" s="135"/>
      <c r="MUI45" s="135"/>
      <c r="MUJ45" s="135"/>
      <c r="MUK45" s="135"/>
      <c r="MUL45" s="135"/>
      <c r="MUM45" s="135"/>
      <c r="MUN45" s="135"/>
      <c r="MUO45" s="135"/>
      <c r="MUP45" s="135"/>
      <c r="MUQ45" s="135"/>
      <c r="MUR45" s="135"/>
      <c r="MUS45" s="135"/>
      <c r="MUT45" s="135"/>
      <c r="MUU45" s="135"/>
      <c r="MUV45" s="135"/>
      <c r="MUW45" s="135"/>
      <c r="MUX45" s="135"/>
      <c r="MUY45" s="135"/>
      <c r="MUZ45" s="135"/>
      <c r="MVA45" s="135"/>
      <c r="MVB45" s="135"/>
      <c r="MVC45" s="135"/>
      <c r="MVD45" s="135"/>
      <c r="MVE45" s="135"/>
      <c r="MVF45" s="135"/>
      <c r="MVG45" s="135"/>
      <c r="MVH45" s="135"/>
      <c r="MVI45" s="135"/>
      <c r="MVJ45" s="135"/>
      <c r="MVK45" s="135"/>
      <c r="MVL45" s="135"/>
      <c r="MVM45" s="135"/>
      <c r="MVN45" s="135"/>
      <c r="MVO45" s="135"/>
      <c r="MVP45" s="135"/>
      <c r="MVQ45" s="135"/>
      <c r="MVR45" s="135"/>
      <c r="MVS45" s="135"/>
      <c r="MVT45" s="135"/>
      <c r="MVU45" s="135"/>
      <c r="MVV45" s="135"/>
      <c r="MVW45" s="135"/>
      <c r="MVX45" s="135"/>
      <c r="MVY45" s="135"/>
      <c r="MVZ45" s="135"/>
      <c r="MWA45" s="135"/>
      <c r="MWB45" s="135"/>
      <c r="MWC45" s="135"/>
      <c r="MWD45" s="135"/>
      <c r="MWE45" s="135"/>
      <c r="MWF45" s="135"/>
      <c r="MWG45" s="135"/>
      <c r="MWH45" s="135"/>
      <c r="MWI45" s="135"/>
      <c r="MWJ45" s="135"/>
      <c r="MWK45" s="135"/>
      <c r="MWL45" s="135"/>
      <c r="MWM45" s="135"/>
      <c r="MWN45" s="135"/>
      <c r="MWO45" s="135"/>
      <c r="MWP45" s="135"/>
      <c r="MWQ45" s="135"/>
      <c r="MWR45" s="135"/>
      <c r="MWS45" s="135"/>
      <c r="MWT45" s="135"/>
      <c r="MWU45" s="135"/>
      <c r="MWV45" s="135"/>
      <c r="MWW45" s="135"/>
      <c r="MWX45" s="135"/>
      <c r="MWY45" s="135"/>
      <c r="MWZ45" s="135"/>
      <c r="MXA45" s="135"/>
      <c r="MXB45" s="135"/>
      <c r="MXC45" s="135"/>
      <c r="MXD45" s="135"/>
      <c r="MXE45" s="135"/>
      <c r="MXF45" s="135"/>
      <c r="MXG45" s="135"/>
      <c r="MXH45" s="135"/>
      <c r="MXI45" s="135"/>
      <c r="MXJ45" s="135"/>
      <c r="MXK45" s="135"/>
      <c r="MXL45" s="135"/>
      <c r="MXM45" s="135"/>
      <c r="MXN45" s="135"/>
      <c r="MXO45" s="135"/>
      <c r="MXP45" s="135"/>
      <c r="MXQ45" s="135"/>
      <c r="MXR45" s="135"/>
      <c r="MXS45" s="135"/>
      <c r="MXT45" s="135"/>
      <c r="MXU45" s="135"/>
      <c r="MXV45" s="135"/>
      <c r="MXW45" s="135"/>
      <c r="MXX45" s="135"/>
      <c r="MXY45" s="135"/>
      <c r="MXZ45" s="135"/>
      <c r="MYA45" s="135"/>
      <c r="MYB45" s="135"/>
      <c r="MYC45" s="135"/>
      <c r="MYD45" s="135"/>
      <c r="MYE45" s="135"/>
      <c r="MYF45" s="135"/>
      <c r="MYG45" s="135"/>
      <c r="MYH45" s="135"/>
      <c r="MYI45" s="135"/>
      <c r="MYJ45" s="135"/>
      <c r="MYK45" s="135"/>
      <c r="MYL45" s="135"/>
      <c r="MYM45" s="135"/>
      <c r="MYN45" s="135"/>
      <c r="MYO45" s="135"/>
      <c r="MYP45" s="135"/>
      <c r="MYQ45" s="135"/>
      <c r="MYR45" s="135"/>
      <c r="MYS45" s="135"/>
      <c r="MYT45" s="135"/>
      <c r="MYU45" s="135"/>
      <c r="MYV45" s="135"/>
      <c r="MYW45" s="135"/>
      <c r="MYX45" s="135"/>
      <c r="MYY45" s="135"/>
      <c r="MYZ45" s="135"/>
      <c r="MZA45" s="135"/>
      <c r="MZB45" s="135"/>
      <c r="MZC45" s="135"/>
      <c r="MZD45" s="135"/>
      <c r="MZE45" s="135"/>
      <c r="MZF45" s="135"/>
      <c r="MZG45" s="135"/>
      <c r="MZH45" s="135"/>
      <c r="MZI45" s="135"/>
      <c r="MZJ45" s="135"/>
      <c r="MZK45" s="135"/>
      <c r="MZL45" s="135"/>
      <c r="MZM45" s="135"/>
      <c r="MZN45" s="135"/>
      <c r="MZO45" s="135"/>
      <c r="MZP45" s="135"/>
      <c r="MZQ45" s="135"/>
      <c r="MZR45" s="135"/>
      <c r="MZS45" s="135"/>
      <c r="MZT45" s="135"/>
      <c r="MZU45" s="135"/>
      <c r="MZV45" s="135"/>
      <c r="MZW45" s="135"/>
      <c r="MZX45" s="135"/>
      <c r="MZY45" s="135"/>
      <c r="MZZ45" s="135"/>
      <c r="NAA45" s="135"/>
      <c r="NAB45" s="135"/>
      <c r="NAC45" s="135"/>
      <c r="NAD45" s="135"/>
      <c r="NAE45" s="135"/>
      <c r="NAF45" s="135"/>
      <c r="NAG45" s="135"/>
      <c r="NAH45" s="135"/>
      <c r="NAI45" s="135"/>
      <c r="NAJ45" s="135"/>
      <c r="NAK45" s="135"/>
      <c r="NAL45" s="135"/>
      <c r="NAM45" s="135"/>
      <c r="NAN45" s="135"/>
      <c r="NAO45" s="135"/>
      <c r="NAP45" s="135"/>
      <c r="NAQ45" s="135"/>
      <c r="NAR45" s="135"/>
      <c r="NAS45" s="135"/>
      <c r="NAT45" s="135"/>
      <c r="NAU45" s="135"/>
      <c r="NAV45" s="135"/>
      <c r="NAW45" s="135"/>
      <c r="NAX45" s="135"/>
      <c r="NAY45" s="135"/>
      <c r="NAZ45" s="135"/>
      <c r="NBA45" s="135"/>
      <c r="NBB45" s="135"/>
      <c r="NBC45" s="135"/>
      <c r="NBD45" s="135"/>
      <c r="NBE45" s="135"/>
      <c r="NBF45" s="135"/>
      <c r="NBG45" s="135"/>
      <c r="NBH45" s="135"/>
      <c r="NBI45" s="135"/>
      <c r="NBJ45" s="135"/>
      <c r="NBK45" s="135"/>
      <c r="NBL45" s="135"/>
      <c r="NBM45" s="135"/>
      <c r="NBN45" s="135"/>
      <c r="NBO45" s="135"/>
      <c r="NBP45" s="135"/>
      <c r="NBQ45" s="135"/>
      <c r="NBR45" s="135"/>
      <c r="NBS45" s="135"/>
      <c r="NBT45" s="135"/>
      <c r="NBU45" s="135"/>
      <c r="NBV45" s="135"/>
      <c r="NBW45" s="135"/>
      <c r="NBX45" s="135"/>
      <c r="NBY45" s="135"/>
      <c r="NBZ45" s="135"/>
      <c r="NCA45" s="135"/>
      <c r="NCB45" s="135"/>
      <c r="NCC45" s="135"/>
      <c r="NCD45" s="135"/>
      <c r="NCE45" s="135"/>
      <c r="NCF45" s="135"/>
      <c r="NCG45" s="135"/>
      <c r="NCH45" s="135"/>
      <c r="NCI45" s="135"/>
      <c r="NCJ45" s="135"/>
      <c r="NCK45" s="135"/>
      <c r="NCL45" s="135"/>
      <c r="NCM45" s="135"/>
      <c r="NCN45" s="135"/>
      <c r="NCO45" s="135"/>
      <c r="NCP45" s="135"/>
      <c r="NCQ45" s="135"/>
      <c r="NCR45" s="135"/>
      <c r="NCS45" s="135"/>
      <c r="NCT45" s="135"/>
      <c r="NCU45" s="135"/>
      <c r="NCV45" s="135"/>
      <c r="NCW45" s="135"/>
      <c r="NCX45" s="135"/>
      <c r="NCY45" s="135"/>
      <c r="NCZ45" s="135"/>
      <c r="NDA45" s="135"/>
      <c r="NDB45" s="135"/>
      <c r="NDC45" s="135"/>
      <c r="NDD45" s="135"/>
      <c r="NDE45" s="135"/>
      <c r="NDF45" s="135"/>
      <c r="NDG45" s="135"/>
      <c r="NDH45" s="135"/>
      <c r="NDI45" s="135"/>
      <c r="NDJ45" s="135"/>
      <c r="NDK45" s="135"/>
      <c r="NDL45" s="135"/>
      <c r="NDM45" s="135"/>
      <c r="NDN45" s="135"/>
      <c r="NDO45" s="135"/>
      <c r="NDP45" s="135"/>
      <c r="NDQ45" s="135"/>
      <c r="NDR45" s="135"/>
      <c r="NDS45" s="135"/>
      <c r="NDT45" s="135"/>
      <c r="NDU45" s="135"/>
      <c r="NDV45" s="135"/>
      <c r="NDW45" s="135"/>
      <c r="NDX45" s="135"/>
      <c r="NDY45" s="135"/>
      <c r="NDZ45" s="135"/>
      <c r="NEA45" s="135"/>
      <c r="NEB45" s="135"/>
      <c r="NEC45" s="135"/>
      <c r="NED45" s="135"/>
      <c r="NEE45" s="135"/>
      <c r="NEF45" s="135"/>
      <c r="NEG45" s="135"/>
      <c r="NEH45" s="135"/>
      <c r="NEI45" s="135"/>
      <c r="NEJ45" s="135"/>
      <c r="NEK45" s="135"/>
      <c r="NEL45" s="135"/>
      <c r="NEM45" s="135"/>
      <c r="NEN45" s="135"/>
      <c r="NEO45" s="135"/>
      <c r="NEP45" s="135"/>
      <c r="NEQ45" s="135"/>
      <c r="NER45" s="135"/>
      <c r="NES45" s="135"/>
      <c r="NET45" s="135"/>
      <c r="NEU45" s="135"/>
      <c r="NEV45" s="135"/>
      <c r="NEW45" s="135"/>
      <c r="NEX45" s="135"/>
      <c r="NEY45" s="135"/>
      <c r="NEZ45" s="135"/>
      <c r="NFA45" s="135"/>
      <c r="NFB45" s="135"/>
      <c r="NFC45" s="135"/>
      <c r="NFD45" s="135"/>
      <c r="NFE45" s="135"/>
      <c r="NFF45" s="135"/>
      <c r="NFG45" s="135"/>
      <c r="NFH45" s="135"/>
      <c r="NFI45" s="135"/>
      <c r="NFJ45" s="135"/>
      <c r="NFK45" s="135"/>
      <c r="NFL45" s="135"/>
      <c r="NFM45" s="135"/>
      <c r="NFN45" s="135"/>
      <c r="NFO45" s="135"/>
      <c r="NFP45" s="135"/>
      <c r="NFQ45" s="135"/>
      <c r="NFR45" s="135"/>
      <c r="NFS45" s="135"/>
      <c r="NFT45" s="135"/>
      <c r="NFU45" s="135"/>
      <c r="NFV45" s="135"/>
      <c r="NFW45" s="135"/>
      <c r="NFX45" s="135"/>
      <c r="NFY45" s="135"/>
      <c r="NFZ45" s="135"/>
      <c r="NGA45" s="135"/>
      <c r="NGB45" s="135"/>
      <c r="NGC45" s="135"/>
      <c r="NGD45" s="135"/>
      <c r="NGE45" s="135"/>
      <c r="NGF45" s="135"/>
      <c r="NGG45" s="135"/>
      <c r="NGH45" s="135"/>
      <c r="NGI45" s="135"/>
      <c r="NGJ45" s="135"/>
      <c r="NGK45" s="135"/>
      <c r="NGL45" s="135"/>
      <c r="NGM45" s="135"/>
      <c r="NGN45" s="135"/>
      <c r="NGO45" s="135"/>
      <c r="NGP45" s="135"/>
      <c r="NGQ45" s="135"/>
      <c r="NGR45" s="135"/>
      <c r="NGS45" s="135"/>
      <c r="NGT45" s="135"/>
      <c r="NGU45" s="135"/>
      <c r="NGV45" s="135"/>
      <c r="NGW45" s="135"/>
      <c r="NGX45" s="135"/>
      <c r="NGY45" s="135"/>
      <c r="NGZ45" s="135"/>
      <c r="NHA45" s="135"/>
      <c r="NHB45" s="135"/>
      <c r="NHC45" s="135"/>
      <c r="NHD45" s="135"/>
      <c r="NHE45" s="135"/>
      <c r="NHF45" s="135"/>
      <c r="NHG45" s="135"/>
      <c r="NHH45" s="135"/>
      <c r="NHI45" s="135"/>
      <c r="NHJ45" s="135"/>
      <c r="NHK45" s="135"/>
      <c r="NHL45" s="135"/>
      <c r="NHM45" s="135"/>
      <c r="NHN45" s="135"/>
      <c r="NHO45" s="135"/>
      <c r="NHP45" s="135"/>
      <c r="NHQ45" s="135"/>
      <c r="NHR45" s="135"/>
      <c r="NHS45" s="135"/>
      <c r="NHT45" s="135"/>
      <c r="NHU45" s="135"/>
      <c r="NHV45" s="135"/>
      <c r="NHW45" s="135"/>
      <c r="NHX45" s="135"/>
      <c r="NHY45" s="135"/>
      <c r="NHZ45" s="135"/>
      <c r="NIA45" s="135"/>
      <c r="NIB45" s="135"/>
      <c r="NIC45" s="135"/>
      <c r="NID45" s="135"/>
      <c r="NIE45" s="135"/>
      <c r="NIF45" s="135"/>
      <c r="NIG45" s="135"/>
      <c r="NIH45" s="135"/>
      <c r="NII45" s="135"/>
      <c r="NIJ45" s="135"/>
      <c r="NIK45" s="135"/>
      <c r="NIL45" s="135"/>
      <c r="NIM45" s="135"/>
      <c r="NIN45" s="135"/>
      <c r="NIO45" s="135"/>
      <c r="NIP45" s="135"/>
      <c r="NIQ45" s="135"/>
      <c r="NIR45" s="135"/>
      <c r="NIS45" s="135"/>
      <c r="NIT45" s="135"/>
      <c r="NIU45" s="135"/>
      <c r="NIV45" s="135"/>
      <c r="NIW45" s="135"/>
      <c r="NIX45" s="135"/>
      <c r="NIY45" s="135"/>
      <c r="NIZ45" s="135"/>
      <c r="NJA45" s="135"/>
      <c r="NJB45" s="135"/>
      <c r="NJC45" s="135"/>
      <c r="NJD45" s="135"/>
      <c r="NJE45" s="135"/>
      <c r="NJF45" s="135"/>
      <c r="NJG45" s="135"/>
      <c r="NJH45" s="135"/>
      <c r="NJI45" s="135"/>
      <c r="NJJ45" s="135"/>
      <c r="NJK45" s="135"/>
      <c r="NJL45" s="135"/>
      <c r="NJM45" s="135"/>
      <c r="NJN45" s="135"/>
      <c r="NJO45" s="135"/>
      <c r="NJP45" s="135"/>
      <c r="NJQ45" s="135"/>
      <c r="NJR45" s="135"/>
      <c r="NJS45" s="135"/>
      <c r="NJT45" s="135"/>
      <c r="NJU45" s="135"/>
      <c r="NJV45" s="135"/>
      <c r="NJW45" s="135"/>
      <c r="NJX45" s="135"/>
      <c r="NJY45" s="135"/>
      <c r="NJZ45" s="135"/>
      <c r="NKA45" s="135"/>
      <c r="NKB45" s="135"/>
      <c r="NKC45" s="135"/>
      <c r="NKD45" s="135"/>
      <c r="NKE45" s="135"/>
      <c r="NKF45" s="135"/>
      <c r="NKG45" s="135"/>
      <c r="NKH45" s="135"/>
      <c r="NKI45" s="135"/>
      <c r="NKJ45" s="135"/>
      <c r="NKK45" s="135"/>
      <c r="NKL45" s="135"/>
      <c r="NKM45" s="135"/>
      <c r="NKN45" s="135"/>
      <c r="NKO45" s="135"/>
      <c r="NKP45" s="135"/>
      <c r="NKQ45" s="135"/>
      <c r="NKR45" s="135"/>
      <c r="NKS45" s="135"/>
      <c r="NKT45" s="135"/>
      <c r="NKU45" s="135"/>
      <c r="NKV45" s="135"/>
      <c r="NKW45" s="135"/>
      <c r="NKX45" s="135"/>
      <c r="NKY45" s="135"/>
      <c r="NKZ45" s="135"/>
      <c r="NLA45" s="135"/>
      <c r="NLB45" s="135"/>
      <c r="NLC45" s="135"/>
      <c r="NLD45" s="135"/>
      <c r="NLE45" s="135"/>
      <c r="NLF45" s="135"/>
      <c r="NLG45" s="135"/>
      <c r="NLH45" s="135"/>
      <c r="NLI45" s="135"/>
      <c r="NLJ45" s="135"/>
      <c r="NLK45" s="135"/>
      <c r="NLL45" s="135"/>
      <c r="NLM45" s="135"/>
      <c r="NLN45" s="135"/>
      <c r="NLO45" s="135"/>
      <c r="NLP45" s="135"/>
      <c r="NLQ45" s="135"/>
      <c r="NLR45" s="135"/>
      <c r="NLS45" s="135"/>
      <c r="NLT45" s="135"/>
      <c r="NLU45" s="135"/>
      <c r="NLV45" s="135"/>
      <c r="NLW45" s="135"/>
      <c r="NLX45" s="135"/>
      <c r="NLY45" s="135"/>
      <c r="NLZ45" s="135"/>
      <c r="NMA45" s="135"/>
      <c r="NMB45" s="135"/>
      <c r="NMC45" s="135"/>
      <c r="NMD45" s="135"/>
      <c r="NME45" s="135"/>
      <c r="NMF45" s="135"/>
      <c r="NMG45" s="135"/>
      <c r="NMH45" s="135"/>
      <c r="NMI45" s="135"/>
      <c r="NMJ45" s="135"/>
      <c r="NMK45" s="135"/>
      <c r="NML45" s="135"/>
      <c r="NMM45" s="135"/>
      <c r="NMN45" s="135"/>
      <c r="NMO45" s="135"/>
      <c r="NMP45" s="135"/>
      <c r="NMQ45" s="135"/>
      <c r="NMR45" s="135"/>
      <c r="NMS45" s="135"/>
      <c r="NMT45" s="135"/>
      <c r="NMU45" s="135"/>
      <c r="NMV45" s="135"/>
      <c r="NMW45" s="135"/>
      <c r="NMX45" s="135"/>
      <c r="NMY45" s="135"/>
      <c r="NMZ45" s="135"/>
      <c r="NNA45" s="135"/>
      <c r="NNB45" s="135"/>
      <c r="NNC45" s="135"/>
      <c r="NND45" s="135"/>
      <c r="NNE45" s="135"/>
      <c r="NNF45" s="135"/>
      <c r="NNG45" s="135"/>
      <c r="NNH45" s="135"/>
      <c r="NNI45" s="135"/>
      <c r="NNJ45" s="135"/>
      <c r="NNK45" s="135"/>
      <c r="NNL45" s="135"/>
      <c r="NNM45" s="135"/>
      <c r="NNN45" s="135"/>
      <c r="NNO45" s="135"/>
      <c r="NNP45" s="135"/>
      <c r="NNQ45" s="135"/>
      <c r="NNR45" s="135"/>
      <c r="NNS45" s="135"/>
      <c r="NNT45" s="135"/>
      <c r="NNU45" s="135"/>
      <c r="NNV45" s="135"/>
      <c r="NNW45" s="135"/>
      <c r="NNX45" s="135"/>
      <c r="NNY45" s="135"/>
      <c r="NNZ45" s="135"/>
      <c r="NOA45" s="135"/>
      <c r="NOB45" s="135"/>
      <c r="NOC45" s="135"/>
      <c r="NOD45" s="135"/>
      <c r="NOE45" s="135"/>
      <c r="NOF45" s="135"/>
      <c r="NOG45" s="135"/>
      <c r="NOH45" s="135"/>
      <c r="NOI45" s="135"/>
      <c r="NOJ45" s="135"/>
      <c r="NOK45" s="135"/>
      <c r="NOL45" s="135"/>
      <c r="NOM45" s="135"/>
      <c r="NON45" s="135"/>
      <c r="NOO45" s="135"/>
      <c r="NOP45" s="135"/>
      <c r="NOQ45" s="135"/>
      <c r="NOR45" s="135"/>
      <c r="NOS45" s="135"/>
      <c r="NOT45" s="135"/>
      <c r="NOU45" s="135"/>
      <c r="NOV45" s="135"/>
      <c r="NOW45" s="135"/>
      <c r="NOX45" s="135"/>
      <c r="NOY45" s="135"/>
      <c r="NOZ45" s="135"/>
      <c r="NPA45" s="135"/>
      <c r="NPB45" s="135"/>
      <c r="NPC45" s="135"/>
      <c r="NPD45" s="135"/>
      <c r="NPE45" s="135"/>
      <c r="NPF45" s="135"/>
      <c r="NPG45" s="135"/>
      <c r="NPH45" s="135"/>
      <c r="NPI45" s="135"/>
      <c r="NPJ45" s="135"/>
      <c r="NPK45" s="135"/>
      <c r="NPL45" s="135"/>
      <c r="NPM45" s="135"/>
      <c r="NPN45" s="135"/>
      <c r="NPO45" s="135"/>
      <c r="NPP45" s="135"/>
      <c r="NPQ45" s="135"/>
      <c r="NPR45" s="135"/>
      <c r="NPS45" s="135"/>
      <c r="NPT45" s="135"/>
      <c r="NPU45" s="135"/>
      <c r="NPV45" s="135"/>
      <c r="NPW45" s="135"/>
      <c r="NPX45" s="135"/>
      <c r="NPY45" s="135"/>
      <c r="NPZ45" s="135"/>
      <c r="NQA45" s="135"/>
      <c r="NQB45" s="135"/>
      <c r="NQC45" s="135"/>
      <c r="NQD45" s="135"/>
      <c r="NQE45" s="135"/>
      <c r="NQF45" s="135"/>
      <c r="NQG45" s="135"/>
      <c r="NQH45" s="135"/>
      <c r="NQI45" s="135"/>
      <c r="NQJ45" s="135"/>
      <c r="NQK45" s="135"/>
      <c r="NQL45" s="135"/>
      <c r="NQM45" s="135"/>
      <c r="NQN45" s="135"/>
      <c r="NQO45" s="135"/>
      <c r="NQP45" s="135"/>
      <c r="NQQ45" s="135"/>
      <c r="NQR45" s="135"/>
      <c r="NQS45" s="135"/>
      <c r="NQT45" s="135"/>
      <c r="NQU45" s="135"/>
      <c r="NQV45" s="135"/>
      <c r="NQW45" s="135"/>
      <c r="NQX45" s="135"/>
      <c r="NQY45" s="135"/>
      <c r="NQZ45" s="135"/>
      <c r="NRA45" s="135"/>
      <c r="NRB45" s="135"/>
      <c r="NRC45" s="135"/>
      <c r="NRD45" s="135"/>
      <c r="NRE45" s="135"/>
      <c r="NRF45" s="135"/>
      <c r="NRG45" s="135"/>
      <c r="NRH45" s="135"/>
      <c r="NRI45" s="135"/>
      <c r="NRJ45" s="135"/>
      <c r="NRK45" s="135"/>
      <c r="NRL45" s="135"/>
      <c r="NRM45" s="135"/>
      <c r="NRN45" s="135"/>
      <c r="NRO45" s="135"/>
      <c r="NRP45" s="135"/>
      <c r="NRQ45" s="135"/>
      <c r="NRR45" s="135"/>
      <c r="NRS45" s="135"/>
      <c r="NRT45" s="135"/>
      <c r="NRU45" s="135"/>
      <c r="NRV45" s="135"/>
      <c r="NRW45" s="135"/>
      <c r="NRX45" s="135"/>
      <c r="NRY45" s="135"/>
      <c r="NRZ45" s="135"/>
      <c r="NSA45" s="135"/>
      <c r="NSB45" s="135"/>
      <c r="NSC45" s="135"/>
      <c r="NSD45" s="135"/>
      <c r="NSE45" s="135"/>
      <c r="NSF45" s="135"/>
      <c r="NSG45" s="135"/>
      <c r="NSH45" s="135"/>
      <c r="NSI45" s="135"/>
      <c r="NSJ45" s="135"/>
      <c r="NSK45" s="135"/>
      <c r="NSL45" s="135"/>
      <c r="NSM45" s="135"/>
      <c r="NSN45" s="135"/>
      <c r="NSO45" s="135"/>
      <c r="NSP45" s="135"/>
      <c r="NSQ45" s="135"/>
      <c r="NSR45" s="135"/>
      <c r="NSS45" s="135"/>
      <c r="NST45" s="135"/>
      <c r="NSU45" s="135"/>
      <c r="NSV45" s="135"/>
      <c r="NSW45" s="135"/>
      <c r="NSX45" s="135"/>
      <c r="NSY45" s="135"/>
      <c r="NSZ45" s="135"/>
      <c r="NTA45" s="135"/>
      <c r="NTB45" s="135"/>
      <c r="NTC45" s="135"/>
      <c r="NTD45" s="135"/>
      <c r="NTE45" s="135"/>
      <c r="NTF45" s="135"/>
      <c r="NTG45" s="135"/>
      <c r="NTH45" s="135"/>
      <c r="NTI45" s="135"/>
      <c r="NTJ45" s="135"/>
      <c r="NTK45" s="135"/>
      <c r="NTL45" s="135"/>
      <c r="NTM45" s="135"/>
      <c r="NTN45" s="135"/>
      <c r="NTO45" s="135"/>
      <c r="NTP45" s="135"/>
      <c r="NTQ45" s="135"/>
      <c r="NTR45" s="135"/>
      <c r="NTS45" s="135"/>
      <c r="NTT45" s="135"/>
      <c r="NTU45" s="135"/>
      <c r="NTV45" s="135"/>
      <c r="NTW45" s="135"/>
      <c r="NTX45" s="135"/>
      <c r="NTY45" s="135"/>
      <c r="NTZ45" s="135"/>
      <c r="NUA45" s="135"/>
      <c r="NUB45" s="135"/>
      <c r="NUC45" s="135"/>
      <c r="NUD45" s="135"/>
      <c r="NUE45" s="135"/>
      <c r="NUF45" s="135"/>
      <c r="NUG45" s="135"/>
      <c r="NUH45" s="135"/>
      <c r="NUI45" s="135"/>
      <c r="NUJ45" s="135"/>
      <c r="NUK45" s="135"/>
      <c r="NUL45" s="135"/>
      <c r="NUM45" s="135"/>
      <c r="NUN45" s="135"/>
      <c r="NUO45" s="135"/>
      <c r="NUP45" s="135"/>
      <c r="NUQ45" s="135"/>
      <c r="NUR45" s="135"/>
      <c r="NUS45" s="135"/>
      <c r="NUT45" s="135"/>
      <c r="NUU45" s="135"/>
      <c r="NUV45" s="135"/>
      <c r="NUW45" s="135"/>
      <c r="NUX45" s="135"/>
      <c r="NUY45" s="135"/>
      <c r="NUZ45" s="135"/>
      <c r="NVA45" s="135"/>
      <c r="NVB45" s="135"/>
      <c r="NVC45" s="135"/>
      <c r="NVD45" s="135"/>
      <c r="NVE45" s="135"/>
      <c r="NVF45" s="135"/>
      <c r="NVG45" s="135"/>
      <c r="NVH45" s="135"/>
      <c r="NVI45" s="135"/>
      <c r="NVJ45" s="135"/>
      <c r="NVK45" s="135"/>
      <c r="NVL45" s="135"/>
      <c r="NVM45" s="135"/>
      <c r="NVN45" s="135"/>
      <c r="NVO45" s="135"/>
      <c r="NVP45" s="135"/>
      <c r="NVQ45" s="135"/>
      <c r="NVR45" s="135"/>
      <c r="NVS45" s="135"/>
      <c r="NVT45" s="135"/>
      <c r="NVU45" s="135"/>
      <c r="NVV45" s="135"/>
      <c r="NVW45" s="135"/>
      <c r="NVX45" s="135"/>
      <c r="NVY45" s="135"/>
      <c r="NVZ45" s="135"/>
      <c r="NWA45" s="135"/>
      <c r="NWB45" s="135"/>
      <c r="NWC45" s="135"/>
      <c r="NWD45" s="135"/>
      <c r="NWE45" s="135"/>
      <c r="NWF45" s="135"/>
      <c r="NWG45" s="135"/>
      <c r="NWH45" s="135"/>
      <c r="NWI45" s="135"/>
      <c r="NWJ45" s="135"/>
      <c r="NWK45" s="135"/>
      <c r="NWL45" s="135"/>
      <c r="NWM45" s="135"/>
      <c r="NWN45" s="135"/>
      <c r="NWO45" s="135"/>
      <c r="NWP45" s="135"/>
      <c r="NWQ45" s="135"/>
      <c r="NWR45" s="135"/>
      <c r="NWS45" s="135"/>
      <c r="NWT45" s="135"/>
      <c r="NWU45" s="135"/>
      <c r="NWV45" s="135"/>
      <c r="NWW45" s="135"/>
      <c r="NWX45" s="135"/>
      <c r="NWY45" s="135"/>
      <c r="NWZ45" s="135"/>
      <c r="NXA45" s="135"/>
      <c r="NXB45" s="135"/>
      <c r="NXC45" s="135"/>
      <c r="NXD45" s="135"/>
      <c r="NXE45" s="135"/>
      <c r="NXF45" s="135"/>
      <c r="NXG45" s="135"/>
      <c r="NXH45" s="135"/>
      <c r="NXI45" s="135"/>
      <c r="NXJ45" s="135"/>
      <c r="NXK45" s="135"/>
      <c r="NXL45" s="135"/>
      <c r="NXM45" s="135"/>
      <c r="NXN45" s="135"/>
      <c r="NXO45" s="135"/>
      <c r="NXP45" s="135"/>
      <c r="NXQ45" s="135"/>
      <c r="NXR45" s="135"/>
      <c r="NXS45" s="135"/>
      <c r="NXT45" s="135"/>
      <c r="NXU45" s="135"/>
      <c r="NXV45" s="135"/>
      <c r="NXW45" s="135"/>
      <c r="NXX45" s="135"/>
      <c r="NXY45" s="135"/>
      <c r="NXZ45" s="135"/>
      <c r="NYA45" s="135"/>
      <c r="NYB45" s="135"/>
      <c r="NYC45" s="135"/>
      <c r="NYD45" s="135"/>
      <c r="NYE45" s="135"/>
      <c r="NYF45" s="135"/>
      <c r="NYG45" s="135"/>
      <c r="NYH45" s="135"/>
      <c r="NYI45" s="135"/>
      <c r="NYJ45" s="135"/>
      <c r="NYK45" s="135"/>
      <c r="NYL45" s="135"/>
      <c r="NYM45" s="135"/>
      <c r="NYN45" s="135"/>
      <c r="NYO45" s="135"/>
      <c r="NYP45" s="135"/>
      <c r="NYQ45" s="135"/>
      <c r="NYR45" s="135"/>
      <c r="NYS45" s="135"/>
      <c r="NYT45" s="135"/>
      <c r="NYU45" s="135"/>
      <c r="NYV45" s="135"/>
      <c r="NYW45" s="135"/>
      <c r="NYX45" s="135"/>
      <c r="NYY45" s="135"/>
      <c r="NYZ45" s="135"/>
      <c r="NZA45" s="135"/>
      <c r="NZB45" s="135"/>
      <c r="NZC45" s="135"/>
      <c r="NZD45" s="135"/>
      <c r="NZE45" s="135"/>
      <c r="NZF45" s="135"/>
      <c r="NZG45" s="135"/>
      <c r="NZH45" s="135"/>
      <c r="NZI45" s="135"/>
      <c r="NZJ45" s="135"/>
      <c r="NZK45" s="135"/>
      <c r="NZL45" s="135"/>
      <c r="NZM45" s="135"/>
      <c r="NZN45" s="135"/>
      <c r="NZO45" s="135"/>
      <c r="NZP45" s="135"/>
      <c r="NZQ45" s="135"/>
      <c r="NZR45" s="135"/>
      <c r="NZS45" s="135"/>
      <c r="NZT45" s="135"/>
      <c r="NZU45" s="135"/>
      <c r="NZV45" s="135"/>
      <c r="NZW45" s="135"/>
      <c r="NZX45" s="135"/>
      <c r="NZY45" s="135"/>
      <c r="NZZ45" s="135"/>
      <c r="OAA45" s="135"/>
      <c r="OAB45" s="135"/>
      <c r="OAC45" s="135"/>
      <c r="OAD45" s="135"/>
      <c r="OAE45" s="135"/>
      <c r="OAF45" s="135"/>
      <c r="OAG45" s="135"/>
      <c r="OAH45" s="135"/>
      <c r="OAI45" s="135"/>
      <c r="OAJ45" s="135"/>
      <c r="OAK45" s="135"/>
      <c r="OAL45" s="135"/>
      <c r="OAM45" s="135"/>
      <c r="OAN45" s="135"/>
      <c r="OAO45" s="135"/>
      <c r="OAP45" s="135"/>
      <c r="OAQ45" s="135"/>
      <c r="OAR45" s="135"/>
      <c r="OAS45" s="135"/>
      <c r="OAT45" s="135"/>
      <c r="OAU45" s="135"/>
      <c r="OAV45" s="135"/>
      <c r="OAW45" s="135"/>
      <c r="OAX45" s="135"/>
      <c r="OAY45" s="135"/>
      <c r="OAZ45" s="135"/>
      <c r="OBA45" s="135"/>
      <c r="OBB45" s="135"/>
      <c r="OBC45" s="135"/>
      <c r="OBD45" s="135"/>
      <c r="OBE45" s="135"/>
      <c r="OBF45" s="135"/>
      <c r="OBG45" s="135"/>
      <c r="OBH45" s="135"/>
      <c r="OBI45" s="135"/>
      <c r="OBJ45" s="135"/>
      <c r="OBK45" s="135"/>
      <c r="OBL45" s="135"/>
      <c r="OBM45" s="135"/>
      <c r="OBN45" s="135"/>
      <c r="OBO45" s="135"/>
      <c r="OBP45" s="135"/>
      <c r="OBQ45" s="135"/>
      <c r="OBR45" s="135"/>
      <c r="OBS45" s="135"/>
      <c r="OBT45" s="135"/>
      <c r="OBU45" s="135"/>
      <c r="OBV45" s="135"/>
      <c r="OBW45" s="135"/>
      <c r="OBX45" s="135"/>
      <c r="OBY45" s="135"/>
      <c r="OBZ45" s="135"/>
      <c r="OCA45" s="135"/>
      <c r="OCB45" s="135"/>
      <c r="OCC45" s="135"/>
      <c r="OCD45" s="135"/>
      <c r="OCE45" s="135"/>
      <c r="OCF45" s="135"/>
      <c r="OCG45" s="135"/>
      <c r="OCH45" s="135"/>
      <c r="OCI45" s="135"/>
      <c r="OCJ45" s="135"/>
      <c r="OCK45" s="135"/>
      <c r="OCL45" s="135"/>
      <c r="OCM45" s="135"/>
      <c r="OCN45" s="135"/>
      <c r="OCO45" s="135"/>
      <c r="OCP45" s="135"/>
      <c r="OCQ45" s="135"/>
      <c r="OCR45" s="135"/>
      <c r="OCS45" s="135"/>
      <c r="OCT45" s="135"/>
      <c r="OCU45" s="135"/>
      <c r="OCV45" s="135"/>
      <c r="OCW45" s="135"/>
      <c r="OCX45" s="135"/>
      <c r="OCY45" s="135"/>
      <c r="OCZ45" s="135"/>
      <c r="ODA45" s="135"/>
      <c r="ODB45" s="135"/>
      <c r="ODC45" s="135"/>
      <c r="ODD45" s="135"/>
      <c r="ODE45" s="135"/>
      <c r="ODF45" s="135"/>
      <c r="ODG45" s="135"/>
      <c r="ODH45" s="135"/>
      <c r="ODI45" s="135"/>
      <c r="ODJ45" s="135"/>
      <c r="ODK45" s="135"/>
      <c r="ODL45" s="135"/>
      <c r="ODM45" s="135"/>
      <c r="ODN45" s="135"/>
      <c r="ODO45" s="135"/>
      <c r="ODP45" s="135"/>
      <c r="ODQ45" s="135"/>
      <c r="ODR45" s="135"/>
      <c r="ODS45" s="135"/>
      <c r="ODT45" s="135"/>
      <c r="ODU45" s="135"/>
      <c r="ODV45" s="135"/>
      <c r="ODW45" s="135"/>
      <c r="ODX45" s="135"/>
      <c r="ODY45" s="135"/>
      <c r="ODZ45" s="135"/>
      <c r="OEA45" s="135"/>
      <c r="OEB45" s="135"/>
      <c r="OEC45" s="135"/>
      <c r="OED45" s="135"/>
      <c r="OEE45" s="135"/>
      <c r="OEF45" s="135"/>
      <c r="OEG45" s="135"/>
      <c r="OEH45" s="135"/>
      <c r="OEI45" s="135"/>
      <c r="OEJ45" s="135"/>
      <c r="OEK45" s="135"/>
      <c r="OEL45" s="135"/>
      <c r="OEM45" s="135"/>
      <c r="OEN45" s="135"/>
      <c r="OEO45" s="135"/>
      <c r="OEP45" s="135"/>
      <c r="OEQ45" s="135"/>
      <c r="OER45" s="135"/>
      <c r="OES45" s="135"/>
      <c r="OET45" s="135"/>
      <c r="OEU45" s="135"/>
      <c r="OEV45" s="135"/>
      <c r="OEW45" s="135"/>
      <c r="OEX45" s="135"/>
      <c r="OEY45" s="135"/>
      <c r="OEZ45" s="135"/>
      <c r="OFA45" s="135"/>
      <c r="OFB45" s="135"/>
      <c r="OFC45" s="135"/>
      <c r="OFD45" s="135"/>
      <c r="OFE45" s="135"/>
      <c r="OFF45" s="135"/>
      <c r="OFG45" s="135"/>
      <c r="OFH45" s="135"/>
      <c r="OFI45" s="135"/>
      <c r="OFJ45" s="135"/>
      <c r="OFK45" s="135"/>
      <c r="OFL45" s="135"/>
      <c r="OFM45" s="135"/>
      <c r="OFN45" s="135"/>
      <c r="OFO45" s="135"/>
      <c r="OFP45" s="135"/>
      <c r="OFQ45" s="135"/>
      <c r="OFR45" s="135"/>
      <c r="OFS45" s="135"/>
      <c r="OFT45" s="135"/>
      <c r="OFU45" s="135"/>
      <c r="OFV45" s="135"/>
      <c r="OFW45" s="135"/>
      <c r="OFX45" s="135"/>
      <c r="OFY45" s="135"/>
      <c r="OFZ45" s="135"/>
      <c r="OGA45" s="135"/>
      <c r="OGB45" s="135"/>
      <c r="OGC45" s="135"/>
      <c r="OGD45" s="135"/>
      <c r="OGE45" s="135"/>
      <c r="OGF45" s="135"/>
      <c r="OGG45" s="135"/>
      <c r="OGH45" s="135"/>
      <c r="OGI45" s="135"/>
      <c r="OGJ45" s="135"/>
      <c r="OGK45" s="135"/>
      <c r="OGL45" s="135"/>
      <c r="OGM45" s="135"/>
      <c r="OGN45" s="135"/>
      <c r="OGO45" s="135"/>
      <c r="OGP45" s="135"/>
      <c r="OGQ45" s="135"/>
      <c r="OGR45" s="135"/>
      <c r="OGS45" s="135"/>
      <c r="OGT45" s="135"/>
      <c r="OGU45" s="135"/>
      <c r="OGV45" s="135"/>
      <c r="OGW45" s="135"/>
      <c r="OGX45" s="135"/>
      <c r="OGY45" s="135"/>
      <c r="OGZ45" s="135"/>
      <c r="OHA45" s="135"/>
      <c r="OHB45" s="135"/>
      <c r="OHC45" s="135"/>
      <c r="OHD45" s="135"/>
      <c r="OHE45" s="135"/>
      <c r="OHF45" s="135"/>
      <c r="OHG45" s="135"/>
      <c r="OHH45" s="135"/>
      <c r="OHI45" s="135"/>
      <c r="OHJ45" s="135"/>
      <c r="OHK45" s="135"/>
      <c r="OHL45" s="135"/>
      <c r="OHM45" s="135"/>
      <c r="OHN45" s="135"/>
      <c r="OHO45" s="135"/>
      <c r="OHP45" s="135"/>
      <c r="OHQ45" s="135"/>
      <c r="OHR45" s="135"/>
      <c r="OHS45" s="135"/>
      <c r="OHT45" s="135"/>
      <c r="OHU45" s="135"/>
      <c r="OHV45" s="135"/>
      <c r="OHW45" s="135"/>
      <c r="OHX45" s="135"/>
      <c r="OHY45" s="135"/>
      <c r="OHZ45" s="135"/>
      <c r="OIA45" s="135"/>
      <c r="OIB45" s="135"/>
      <c r="OIC45" s="135"/>
      <c r="OID45" s="135"/>
      <c r="OIE45" s="135"/>
      <c r="OIF45" s="135"/>
      <c r="OIG45" s="135"/>
      <c r="OIH45" s="135"/>
      <c r="OII45" s="135"/>
      <c r="OIJ45" s="135"/>
      <c r="OIK45" s="135"/>
      <c r="OIL45" s="135"/>
      <c r="OIM45" s="135"/>
      <c r="OIN45" s="135"/>
      <c r="OIO45" s="135"/>
      <c r="OIP45" s="135"/>
      <c r="OIQ45" s="135"/>
      <c r="OIR45" s="135"/>
      <c r="OIS45" s="135"/>
      <c r="OIT45" s="135"/>
      <c r="OIU45" s="135"/>
      <c r="OIV45" s="135"/>
      <c r="OIW45" s="135"/>
      <c r="OIX45" s="135"/>
      <c r="OIY45" s="135"/>
      <c r="OIZ45" s="135"/>
      <c r="OJA45" s="135"/>
      <c r="OJB45" s="135"/>
      <c r="OJC45" s="135"/>
      <c r="OJD45" s="135"/>
      <c r="OJE45" s="135"/>
      <c r="OJF45" s="135"/>
      <c r="OJG45" s="135"/>
      <c r="OJH45" s="135"/>
      <c r="OJI45" s="135"/>
      <c r="OJJ45" s="135"/>
      <c r="OJK45" s="135"/>
      <c r="OJL45" s="135"/>
      <c r="OJM45" s="135"/>
      <c r="OJN45" s="135"/>
      <c r="OJO45" s="135"/>
      <c r="OJP45" s="135"/>
      <c r="OJQ45" s="135"/>
      <c r="OJR45" s="135"/>
      <c r="OJS45" s="135"/>
      <c r="OJT45" s="135"/>
      <c r="OJU45" s="135"/>
      <c r="OJV45" s="135"/>
      <c r="OJW45" s="135"/>
      <c r="OJX45" s="135"/>
      <c r="OJY45" s="135"/>
      <c r="OJZ45" s="135"/>
      <c r="OKA45" s="135"/>
      <c r="OKB45" s="135"/>
      <c r="OKC45" s="135"/>
      <c r="OKD45" s="135"/>
      <c r="OKE45" s="135"/>
      <c r="OKF45" s="135"/>
      <c r="OKG45" s="135"/>
      <c r="OKH45" s="135"/>
      <c r="OKI45" s="135"/>
      <c r="OKJ45" s="135"/>
      <c r="OKK45" s="135"/>
      <c r="OKL45" s="135"/>
      <c r="OKM45" s="135"/>
      <c r="OKN45" s="135"/>
      <c r="OKO45" s="135"/>
      <c r="OKP45" s="135"/>
      <c r="OKQ45" s="135"/>
      <c r="OKR45" s="135"/>
      <c r="OKS45" s="135"/>
      <c r="OKT45" s="135"/>
      <c r="OKU45" s="135"/>
      <c r="OKV45" s="135"/>
      <c r="OKW45" s="135"/>
      <c r="OKX45" s="135"/>
      <c r="OKY45" s="135"/>
      <c r="OKZ45" s="135"/>
      <c r="OLA45" s="135"/>
      <c r="OLB45" s="135"/>
      <c r="OLC45" s="135"/>
      <c r="OLD45" s="135"/>
      <c r="OLE45" s="135"/>
      <c r="OLF45" s="135"/>
      <c r="OLG45" s="135"/>
      <c r="OLH45" s="135"/>
      <c r="OLI45" s="135"/>
      <c r="OLJ45" s="135"/>
      <c r="OLK45" s="135"/>
      <c r="OLL45" s="135"/>
      <c r="OLM45" s="135"/>
      <c r="OLN45" s="135"/>
      <c r="OLO45" s="135"/>
      <c r="OLP45" s="135"/>
      <c r="OLQ45" s="135"/>
      <c r="OLR45" s="135"/>
      <c r="OLS45" s="135"/>
      <c r="OLT45" s="135"/>
      <c r="OLU45" s="135"/>
      <c r="OLV45" s="135"/>
      <c r="OLW45" s="135"/>
      <c r="OLX45" s="135"/>
      <c r="OLY45" s="135"/>
      <c r="OLZ45" s="135"/>
      <c r="OMA45" s="135"/>
      <c r="OMB45" s="135"/>
      <c r="OMC45" s="135"/>
      <c r="OMD45" s="135"/>
      <c r="OME45" s="135"/>
      <c r="OMF45" s="135"/>
      <c r="OMG45" s="135"/>
      <c r="OMH45" s="135"/>
      <c r="OMI45" s="135"/>
      <c r="OMJ45" s="135"/>
      <c r="OMK45" s="135"/>
      <c r="OML45" s="135"/>
      <c r="OMM45" s="135"/>
      <c r="OMN45" s="135"/>
      <c r="OMO45" s="135"/>
      <c r="OMP45" s="135"/>
      <c r="OMQ45" s="135"/>
      <c r="OMR45" s="135"/>
      <c r="OMS45" s="135"/>
      <c r="OMT45" s="135"/>
      <c r="OMU45" s="135"/>
      <c r="OMV45" s="135"/>
      <c r="OMW45" s="135"/>
      <c r="OMX45" s="135"/>
      <c r="OMY45" s="135"/>
      <c r="OMZ45" s="135"/>
      <c r="ONA45" s="135"/>
      <c r="ONB45" s="135"/>
      <c r="ONC45" s="135"/>
      <c r="OND45" s="135"/>
      <c r="ONE45" s="135"/>
      <c r="ONF45" s="135"/>
      <c r="ONG45" s="135"/>
      <c r="ONH45" s="135"/>
      <c r="ONI45" s="135"/>
      <c r="ONJ45" s="135"/>
      <c r="ONK45" s="135"/>
      <c r="ONL45" s="135"/>
      <c r="ONM45" s="135"/>
      <c r="ONN45" s="135"/>
      <c r="ONO45" s="135"/>
      <c r="ONP45" s="135"/>
      <c r="ONQ45" s="135"/>
      <c r="ONR45" s="135"/>
      <c r="ONS45" s="135"/>
      <c r="ONT45" s="135"/>
      <c r="ONU45" s="135"/>
      <c r="ONV45" s="135"/>
      <c r="ONW45" s="135"/>
      <c r="ONX45" s="135"/>
      <c r="ONY45" s="135"/>
      <c r="ONZ45" s="135"/>
      <c r="OOA45" s="135"/>
      <c r="OOB45" s="135"/>
      <c r="OOC45" s="135"/>
      <c r="OOD45" s="135"/>
      <c r="OOE45" s="135"/>
      <c r="OOF45" s="135"/>
      <c r="OOG45" s="135"/>
      <c r="OOH45" s="135"/>
      <c r="OOI45" s="135"/>
      <c r="OOJ45" s="135"/>
      <c r="OOK45" s="135"/>
      <c r="OOL45" s="135"/>
      <c r="OOM45" s="135"/>
      <c r="OON45" s="135"/>
      <c r="OOO45" s="135"/>
      <c r="OOP45" s="135"/>
      <c r="OOQ45" s="135"/>
      <c r="OOR45" s="135"/>
      <c r="OOS45" s="135"/>
      <c r="OOT45" s="135"/>
      <c r="OOU45" s="135"/>
      <c r="OOV45" s="135"/>
      <c r="OOW45" s="135"/>
      <c r="OOX45" s="135"/>
      <c r="OOY45" s="135"/>
      <c r="OOZ45" s="135"/>
      <c r="OPA45" s="135"/>
      <c r="OPB45" s="135"/>
      <c r="OPC45" s="135"/>
      <c r="OPD45" s="135"/>
      <c r="OPE45" s="135"/>
      <c r="OPF45" s="135"/>
      <c r="OPG45" s="135"/>
      <c r="OPH45" s="135"/>
      <c r="OPI45" s="135"/>
      <c r="OPJ45" s="135"/>
      <c r="OPK45" s="135"/>
      <c r="OPL45" s="135"/>
      <c r="OPM45" s="135"/>
      <c r="OPN45" s="135"/>
      <c r="OPO45" s="135"/>
      <c r="OPP45" s="135"/>
      <c r="OPQ45" s="135"/>
      <c r="OPR45" s="135"/>
      <c r="OPS45" s="135"/>
      <c r="OPT45" s="135"/>
      <c r="OPU45" s="135"/>
      <c r="OPV45" s="135"/>
      <c r="OPW45" s="135"/>
      <c r="OPX45" s="135"/>
      <c r="OPY45" s="135"/>
      <c r="OPZ45" s="135"/>
      <c r="OQA45" s="135"/>
      <c r="OQB45" s="135"/>
      <c r="OQC45" s="135"/>
      <c r="OQD45" s="135"/>
      <c r="OQE45" s="135"/>
      <c r="OQF45" s="135"/>
      <c r="OQG45" s="135"/>
      <c r="OQH45" s="135"/>
      <c r="OQI45" s="135"/>
      <c r="OQJ45" s="135"/>
      <c r="OQK45" s="135"/>
      <c r="OQL45" s="135"/>
      <c r="OQM45" s="135"/>
      <c r="OQN45" s="135"/>
      <c r="OQO45" s="135"/>
      <c r="OQP45" s="135"/>
      <c r="OQQ45" s="135"/>
      <c r="OQR45" s="135"/>
      <c r="OQS45" s="135"/>
      <c r="OQT45" s="135"/>
      <c r="OQU45" s="135"/>
      <c r="OQV45" s="135"/>
      <c r="OQW45" s="135"/>
      <c r="OQX45" s="135"/>
      <c r="OQY45" s="135"/>
      <c r="OQZ45" s="135"/>
      <c r="ORA45" s="135"/>
      <c r="ORB45" s="135"/>
      <c r="ORC45" s="135"/>
      <c r="ORD45" s="135"/>
      <c r="ORE45" s="135"/>
      <c r="ORF45" s="135"/>
      <c r="ORG45" s="135"/>
      <c r="ORH45" s="135"/>
      <c r="ORI45" s="135"/>
      <c r="ORJ45" s="135"/>
      <c r="ORK45" s="135"/>
      <c r="ORL45" s="135"/>
      <c r="ORM45" s="135"/>
      <c r="ORN45" s="135"/>
      <c r="ORO45" s="135"/>
      <c r="ORP45" s="135"/>
      <c r="ORQ45" s="135"/>
      <c r="ORR45" s="135"/>
      <c r="ORS45" s="135"/>
      <c r="ORT45" s="135"/>
      <c r="ORU45" s="135"/>
      <c r="ORV45" s="135"/>
      <c r="ORW45" s="135"/>
      <c r="ORX45" s="135"/>
      <c r="ORY45" s="135"/>
      <c r="ORZ45" s="135"/>
      <c r="OSA45" s="135"/>
      <c r="OSB45" s="135"/>
      <c r="OSC45" s="135"/>
      <c r="OSD45" s="135"/>
      <c r="OSE45" s="135"/>
      <c r="OSF45" s="135"/>
      <c r="OSG45" s="135"/>
      <c r="OSH45" s="135"/>
      <c r="OSI45" s="135"/>
      <c r="OSJ45" s="135"/>
      <c r="OSK45" s="135"/>
      <c r="OSL45" s="135"/>
      <c r="OSM45" s="135"/>
      <c r="OSN45" s="135"/>
      <c r="OSO45" s="135"/>
      <c r="OSP45" s="135"/>
      <c r="OSQ45" s="135"/>
      <c r="OSR45" s="135"/>
      <c r="OSS45" s="135"/>
      <c r="OST45" s="135"/>
      <c r="OSU45" s="135"/>
      <c r="OSV45" s="135"/>
      <c r="OSW45" s="135"/>
      <c r="OSX45" s="135"/>
      <c r="OSY45" s="135"/>
      <c r="OSZ45" s="135"/>
      <c r="OTA45" s="135"/>
      <c r="OTB45" s="135"/>
      <c r="OTC45" s="135"/>
      <c r="OTD45" s="135"/>
      <c r="OTE45" s="135"/>
      <c r="OTF45" s="135"/>
      <c r="OTG45" s="135"/>
      <c r="OTH45" s="135"/>
      <c r="OTI45" s="135"/>
      <c r="OTJ45" s="135"/>
      <c r="OTK45" s="135"/>
      <c r="OTL45" s="135"/>
      <c r="OTM45" s="135"/>
      <c r="OTN45" s="135"/>
      <c r="OTO45" s="135"/>
      <c r="OTP45" s="135"/>
      <c r="OTQ45" s="135"/>
      <c r="OTR45" s="135"/>
      <c r="OTS45" s="135"/>
      <c r="OTT45" s="135"/>
      <c r="OTU45" s="135"/>
      <c r="OTV45" s="135"/>
      <c r="OTW45" s="135"/>
      <c r="OTX45" s="135"/>
      <c r="OTY45" s="135"/>
      <c r="OTZ45" s="135"/>
      <c r="OUA45" s="135"/>
      <c r="OUB45" s="135"/>
      <c r="OUC45" s="135"/>
      <c r="OUD45" s="135"/>
      <c r="OUE45" s="135"/>
      <c r="OUF45" s="135"/>
      <c r="OUG45" s="135"/>
      <c r="OUH45" s="135"/>
      <c r="OUI45" s="135"/>
      <c r="OUJ45" s="135"/>
      <c r="OUK45" s="135"/>
      <c r="OUL45" s="135"/>
      <c r="OUM45" s="135"/>
      <c r="OUN45" s="135"/>
      <c r="OUO45" s="135"/>
      <c r="OUP45" s="135"/>
      <c r="OUQ45" s="135"/>
      <c r="OUR45" s="135"/>
      <c r="OUS45" s="135"/>
      <c r="OUT45" s="135"/>
      <c r="OUU45" s="135"/>
      <c r="OUV45" s="135"/>
      <c r="OUW45" s="135"/>
      <c r="OUX45" s="135"/>
      <c r="OUY45" s="135"/>
      <c r="OUZ45" s="135"/>
      <c r="OVA45" s="135"/>
      <c r="OVB45" s="135"/>
      <c r="OVC45" s="135"/>
      <c r="OVD45" s="135"/>
      <c r="OVE45" s="135"/>
      <c r="OVF45" s="135"/>
      <c r="OVG45" s="135"/>
      <c r="OVH45" s="135"/>
      <c r="OVI45" s="135"/>
      <c r="OVJ45" s="135"/>
      <c r="OVK45" s="135"/>
      <c r="OVL45" s="135"/>
      <c r="OVM45" s="135"/>
      <c r="OVN45" s="135"/>
      <c r="OVO45" s="135"/>
      <c r="OVP45" s="135"/>
      <c r="OVQ45" s="135"/>
      <c r="OVR45" s="135"/>
      <c r="OVS45" s="135"/>
      <c r="OVT45" s="135"/>
      <c r="OVU45" s="135"/>
      <c r="OVV45" s="135"/>
      <c r="OVW45" s="135"/>
      <c r="OVX45" s="135"/>
      <c r="OVY45" s="135"/>
      <c r="OVZ45" s="135"/>
      <c r="OWA45" s="135"/>
      <c r="OWB45" s="135"/>
      <c r="OWC45" s="135"/>
      <c r="OWD45" s="135"/>
      <c r="OWE45" s="135"/>
      <c r="OWF45" s="135"/>
      <c r="OWG45" s="135"/>
      <c r="OWH45" s="135"/>
      <c r="OWI45" s="135"/>
      <c r="OWJ45" s="135"/>
      <c r="OWK45" s="135"/>
      <c r="OWL45" s="135"/>
      <c r="OWM45" s="135"/>
      <c r="OWN45" s="135"/>
      <c r="OWO45" s="135"/>
      <c r="OWP45" s="135"/>
      <c r="OWQ45" s="135"/>
      <c r="OWR45" s="135"/>
      <c r="OWS45" s="135"/>
      <c r="OWT45" s="135"/>
      <c r="OWU45" s="135"/>
      <c r="OWV45" s="135"/>
      <c r="OWW45" s="135"/>
      <c r="OWX45" s="135"/>
      <c r="OWY45" s="135"/>
      <c r="OWZ45" s="135"/>
      <c r="OXA45" s="135"/>
      <c r="OXB45" s="135"/>
      <c r="OXC45" s="135"/>
      <c r="OXD45" s="135"/>
      <c r="OXE45" s="135"/>
      <c r="OXF45" s="135"/>
      <c r="OXG45" s="135"/>
      <c r="OXH45" s="135"/>
      <c r="OXI45" s="135"/>
      <c r="OXJ45" s="135"/>
      <c r="OXK45" s="135"/>
      <c r="OXL45" s="135"/>
      <c r="OXM45" s="135"/>
      <c r="OXN45" s="135"/>
      <c r="OXO45" s="135"/>
      <c r="OXP45" s="135"/>
      <c r="OXQ45" s="135"/>
      <c r="OXR45" s="135"/>
      <c r="OXS45" s="135"/>
      <c r="OXT45" s="135"/>
      <c r="OXU45" s="135"/>
      <c r="OXV45" s="135"/>
      <c r="OXW45" s="135"/>
      <c r="OXX45" s="135"/>
      <c r="OXY45" s="135"/>
      <c r="OXZ45" s="135"/>
      <c r="OYA45" s="135"/>
      <c r="OYB45" s="135"/>
      <c r="OYC45" s="135"/>
      <c r="OYD45" s="135"/>
      <c r="OYE45" s="135"/>
      <c r="OYF45" s="135"/>
      <c r="OYG45" s="135"/>
      <c r="OYH45" s="135"/>
      <c r="OYI45" s="135"/>
      <c r="OYJ45" s="135"/>
      <c r="OYK45" s="135"/>
      <c r="OYL45" s="135"/>
      <c r="OYM45" s="135"/>
      <c r="OYN45" s="135"/>
      <c r="OYO45" s="135"/>
      <c r="OYP45" s="135"/>
      <c r="OYQ45" s="135"/>
      <c r="OYR45" s="135"/>
      <c r="OYS45" s="135"/>
      <c r="OYT45" s="135"/>
      <c r="OYU45" s="135"/>
      <c r="OYV45" s="135"/>
      <c r="OYW45" s="135"/>
      <c r="OYX45" s="135"/>
      <c r="OYY45" s="135"/>
      <c r="OYZ45" s="135"/>
      <c r="OZA45" s="135"/>
      <c r="OZB45" s="135"/>
      <c r="OZC45" s="135"/>
      <c r="OZD45" s="135"/>
      <c r="OZE45" s="135"/>
      <c r="OZF45" s="135"/>
      <c r="OZG45" s="135"/>
      <c r="OZH45" s="135"/>
      <c r="OZI45" s="135"/>
      <c r="OZJ45" s="135"/>
      <c r="OZK45" s="135"/>
      <c r="OZL45" s="135"/>
      <c r="OZM45" s="135"/>
      <c r="OZN45" s="135"/>
      <c r="OZO45" s="135"/>
      <c r="OZP45" s="135"/>
      <c r="OZQ45" s="135"/>
      <c r="OZR45" s="135"/>
      <c r="OZS45" s="135"/>
      <c r="OZT45" s="135"/>
      <c r="OZU45" s="135"/>
      <c r="OZV45" s="135"/>
      <c r="OZW45" s="135"/>
      <c r="OZX45" s="135"/>
      <c r="OZY45" s="135"/>
      <c r="OZZ45" s="135"/>
      <c r="PAA45" s="135"/>
      <c r="PAB45" s="135"/>
      <c r="PAC45" s="135"/>
      <c r="PAD45" s="135"/>
      <c r="PAE45" s="135"/>
      <c r="PAF45" s="135"/>
      <c r="PAG45" s="135"/>
      <c r="PAH45" s="135"/>
      <c r="PAI45" s="135"/>
      <c r="PAJ45" s="135"/>
      <c r="PAK45" s="135"/>
      <c r="PAL45" s="135"/>
      <c r="PAM45" s="135"/>
      <c r="PAN45" s="135"/>
      <c r="PAO45" s="135"/>
      <c r="PAP45" s="135"/>
      <c r="PAQ45" s="135"/>
      <c r="PAR45" s="135"/>
      <c r="PAS45" s="135"/>
      <c r="PAT45" s="135"/>
      <c r="PAU45" s="135"/>
      <c r="PAV45" s="135"/>
      <c r="PAW45" s="135"/>
      <c r="PAX45" s="135"/>
      <c r="PAY45" s="135"/>
      <c r="PAZ45" s="135"/>
      <c r="PBA45" s="135"/>
      <c r="PBB45" s="135"/>
      <c r="PBC45" s="135"/>
      <c r="PBD45" s="135"/>
      <c r="PBE45" s="135"/>
      <c r="PBF45" s="135"/>
      <c r="PBG45" s="135"/>
      <c r="PBH45" s="135"/>
      <c r="PBI45" s="135"/>
      <c r="PBJ45" s="135"/>
      <c r="PBK45" s="135"/>
      <c r="PBL45" s="135"/>
      <c r="PBM45" s="135"/>
      <c r="PBN45" s="135"/>
      <c r="PBO45" s="135"/>
      <c r="PBP45" s="135"/>
      <c r="PBQ45" s="135"/>
      <c r="PBR45" s="135"/>
      <c r="PBS45" s="135"/>
      <c r="PBT45" s="135"/>
      <c r="PBU45" s="135"/>
      <c r="PBV45" s="135"/>
      <c r="PBW45" s="135"/>
      <c r="PBX45" s="135"/>
      <c r="PBY45" s="135"/>
      <c r="PBZ45" s="135"/>
      <c r="PCA45" s="135"/>
      <c r="PCB45" s="135"/>
      <c r="PCC45" s="135"/>
      <c r="PCD45" s="135"/>
      <c r="PCE45" s="135"/>
      <c r="PCF45" s="135"/>
      <c r="PCG45" s="135"/>
      <c r="PCH45" s="135"/>
      <c r="PCI45" s="135"/>
      <c r="PCJ45" s="135"/>
      <c r="PCK45" s="135"/>
      <c r="PCL45" s="135"/>
      <c r="PCM45" s="135"/>
      <c r="PCN45" s="135"/>
      <c r="PCO45" s="135"/>
      <c r="PCP45" s="135"/>
      <c r="PCQ45" s="135"/>
      <c r="PCR45" s="135"/>
      <c r="PCS45" s="135"/>
      <c r="PCT45" s="135"/>
      <c r="PCU45" s="135"/>
      <c r="PCV45" s="135"/>
      <c r="PCW45" s="135"/>
      <c r="PCX45" s="135"/>
      <c r="PCY45" s="135"/>
      <c r="PCZ45" s="135"/>
      <c r="PDA45" s="135"/>
      <c r="PDB45" s="135"/>
      <c r="PDC45" s="135"/>
      <c r="PDD45" s="135"/>
      <c r="PDE45" s="135"/>
      <c r="PDF45" s="135"/>
      <c r="PDG45" s="135"/>
      <c r="PDH45" s="135"/>
      <c r="PDI45" s="135"/>
      <c r="PDJ45" s="135"/>
      <c r="PDK45" s="135"/>
      <c r="PDL45" s="135"/>
      <c r="PDM45" s="135"/>
      <c r="PDN45" s="135"/>
      <c r="PDO45" s="135"/>
      <c r="PDP45" s="135"/>
      <c r="PDQ45" s="135"/>
      <c r="PDR45" s="135"/>
      <c r="PDS45" s="135"/>
      <c r="PDT45" s="135"/>
      <c r="PDU45" s="135"/>
      <c r="PDV45" s="135"/>
      <c r="PDW45" s="135"/>
      <c r="PDX45" s="135"/>
      <c r="PDY45" s="135"/>
      <c r="PDZ45" s="135"/>
      <c r="PEA45" s="135"/>
      <c r="PEB45" s="135"/>
      <c r="PEC45" s="135"/>
      <c r="PED45" s="135"/>
      <c r="PEE45" s="135"/>
      <c r="PEF45" s="135"/>
      <c r="PEG45" s="135"/>
      <c r="PEH45" s="135"/>
      <c r="PEI45" s="135"/>
      <c r="PEJ45" s="135"/>
      <c r="PEK45" s="135"/>
      <c r="PEL45" s="135"/>
      <c r="PEM45" s="135"/>
      <c r="PEN45" s="135"/>
      <c r="PEO45" s="135"/>
      <c r="PEP45" s="135"/>
      <c r="PEQ45" s="135"/>
      <c r="PER45" s="135"/>
      <c r="PES45" s="135"/>
      <c r="PET45" s="135"/>
      <c r="PEU45" s="135"/>
      <c r="PEV45" s="135"/>
      <c r="PEW45" s="135"/>
      <c r="PEX45" s="135"/>
      <c r="PEY45" s="135"/>
      <c r="PEZ45" s="135"/>
      <c r="PFA45" s="135"/>
      <c r="PFB45" s="135"/>
      <c r="PFC45" s="135"/>
      <c r="PFD45" s="135"/>
      <c r="PFE45" s="135"/>
      <c r="PFF45" s="135"/>
      <c r="PFG45" s="135"/>
      <c r="PFH45" s="135"/>
      <c r="PFI45" s="135"/>
      <c r="PFJ45" s="135"/>
      <c r="PFK45" s="135"/>
      <c r="PFL45" s="135"/>
      <c r="PFM45" s="135"/>
      <c r="PFN45" s="135"/>
      <c r="PFO45" s="135"/>
      <c r="PFP45" s="135"/>
      <c r="PFQ45" s="135"/>
      <c r="PFR45" s="135"/>
      <c r="PFS45" s="135"/>
      <c r="PFT45" s="135"/>
      <c r="PFU45" s="135"/>
      <c r="PFV45" s="135"/>
      <c r="PFW45" s="135"/>
      <c r="PFX45" s="135"/>
      <c r="PFY45" s="135"/>
      <c r="PFZ45" s="135"/>
      <c r="PGA45" s="135"/>
      <c r="PGB45" s="135"/>
      <c r="PGC45" s="135"/>
      <c r="PGD45" s="135"/>
      <c r="PGE45" s="135"/>
      <c r="PGF45" s="135"/>
      <c r="PGG45" s="135"/>
      <c r="PGH45" s="135"/>
      <c r="PGI45" s="135"/>
      <c r="PGJ45" s="135"/>
      <c r="PGK45" s="135"/>
      <c r="PGL45" s="135"/>
      <c r="PGM45" s="135"/>
      <c r="PGN45" s="135"/>
      <c r="PGO45" s="135"/>
      <c r="PGP45" s="135"/>
      <c r="PGQ45" s="135"/>
      <c r="PGR45" s="135"/>
      <c r="PGS45" s="135"/>
      <c r="PGT45" s="135"/>
      <c r="PGU45" s="135"/>
      <c r="PGV45" s="135"/>
      <c r="PGW45" s="135"/>
      <c r="PGX45" s="135"/>
      <c r="PGY45" s="135"/>
      <c r="PGZ45" s="135"/>
      <c r="PHA45" s="135"/>
      <c r="PHB45" s="135"/>
      <c r="PHC45" s="135"/>
      <c r="PHD45" s="135"/>
      <c r="PHE45" s="135"/>
      <c r="PHF45" s="135"/>
      <c r="PHG45" s="135"/>
      <c r="PHH45" s="135"/>
      <c r="PHI45" s="135"/>
      <c r="PHJ45" s="135"/>
      <c r="PHK45" s="135"/>
      <c r="PHL45" s="135"/>
      <c r="PHM45" s="135"/>
      <c r="PHN45" s="135"/>
      <c r="PHO45" s="135"/>
      <c r="PHP45" s="135"/>
      <c r="PHQ45" s="135"/>
      <c r="PHR45" s="135"/>
      <c r="PHS45" s="135"/>
      <c r="PHT45" s="135"/>
      <c r="PHU45" s="135"/>
      <c r="PHV45" s="135"/>
      <c r="PHW45" s="135"/>
      <c r="PHX45" s="135"/>
      <c r="PHY45" s="135"/>
      <c r="PHZ45" s="135"/>
      <c r="PIA45" s="135"/>
      <c r="PIB45" s="135"/>
      <c r="PIC45" s="135"/>
      <c r="PID45" s="135"/>
      <c r="PIE45" s="135"/>
      <c r="PIF45" s="135"/>
      <c r="PIG45" s="135"/>
      <c r="PIH45" s="135"/>
      <c r="PII45" s="135"/>
      <c r="PIJ45" s="135"/>
      <c r="PIK45" s="135"/>
      <c r="PIL45" s="135"/>
      <c r="PIM45" s="135"/>
      <c r="PIN45" s="135"/>
      <c r="PIO45" s="135"/>
      <c r="PIP45" s="135"/>
      <c r="PIQ45" s="135"/>
      <c r="PIR45" s="135"/>
      <c r="PIS45" s="135"/>
      <c r="PIT45" s="135"/>
      <c r="PIU45" s="135"/>
      <c r="PIV45" s="135"/>
      <c r="PIW45" s="135"/>
      <c r="PIX45" s="135"/>
      <c r="PIY45" s="135"/>
      <c r="PIZ45" s="135"/>
      <c r="PJA45" s="135"/>
      <c r="PJB45" s="135"/>
      <c r="PJC45" s="135"/>
      <c r="PJD45" s="135"/>
      <c r="PJE45" s="135"/>
      <c r="PJF45" s="135"/>
      <c r="PJG45" s="135"/>
      <c r="PJH45" s="135"/>
      <c r="PJI45" s="135"/>
      <c r="PJJ45" s="135"/>
      <c r="PJK45" s="135"/>
      <c r="PJL45" s="135"/>
      <c r="PJM45" s="135"/>
      <c r="PJN45" s="135"/>
      <c r="PJO45" s="135"/>
      <c r="PJP45" s="135"/>
      <c r="PJQ45" s="135"/>
      <c r="PJR45" s="135"/>
      <c r="PJS45" s="135"/>
      <c r="PJT45" s="135"/>
      <c r="PJU45" s="135"/>
      <c r="PJV45" s="135"/>
      <c r="PJW45" s="135"/>
      <c r="PJX45" s="135"/>
      <c r="PJY45" s="135"/>
      <c r="PJZ45" s="135"/>
      <c r="PKA45" s="135"/>
      <c r="PKB45" s="135"/>
      <c r="PKC45" s="135"/>
      <c r="PKD45" s="135"/>
      <c r="PKE45" s="135"/>
      <c r="PKF45" s="135"/>
      <c r="PKG45" s="135"/>
      <c r="PKH45" s="135"/>
      <c r="PKI45" s="135"/>
      <c r="PKJ45" s="135"/>
      <c r="PKK45" s="135"/>
      <c r="PKL45" s="135"/>
      <c r="PKM45" s="135"/>
      <c r="PKN45" s="135"/>
      <c r="PKO45" s="135"/>
      <c r="PKP45" s="135"/>
      <c r="PKQ45" s="135"/>
      <c r="PKR45" s="135"/>
      <c r="PKS45" s="135"/>
      <c r="PKT45" s="135"/>
      <c r="PKU45" s="135"/>
      <c r="PKV45" s="135"/>
      <c r="PKW45" s="135"/>
      <c r="PKX45" s="135"/>
      <c r="PKY45" s="135"/>
      <c r="PKZ45" s="135"/>
      <c r="PLA45" s="135"/>
      <c r="PLB45" s="135"/>
      <c r="PLC45" s="135"/>
      <c r="PLD45" s="135"/>
      <c r="PLE45" s="135"/>
      <c r="PLF45" s="135"/>
      <c r="PLG45" s="135"/>
      <c r="PLH45" s="135"/>
      <c r="PLI45" s="135"/>
      <c r="PLJ45" s="135"/>
      <c r="PLK45" s="135"/>
      <c r="PLL45" s="135"/>
      <c r="PLM45" s="135"/>
      <c r="PLN45" s="135"/>
      <c r="PLO45" s="135"/>
      <c r="PLP45" s="135"/>
      <c r="PLQ45" s="135"/>
      <c r="PLR45" s="135"/>
      <c r="PLS45" s="135"/>
      <c r="PLT45" s="135"/>
      <c r="PLU45" s="135"/>
      <c r="PLV45" s="135"/>
      <c r="PLW45" s="135"/>
      <c r="PLX45" s="135"/>
      <c r="PLY45" s="135"/>
      <c r="PLZ45" s="135"/>
      <c r="PMA45" s="135"/>
      <c r="PMB45" s="135"/>
      <c r="PMC45" s="135"/>
      <c r="PMD45" s="135"/>
      <c r="PME45" s="135"/>
      <c r="PMF45" s="135"/>
      <c r="PMG45" s="135"/>
      <c r="PMH45" s="135"/>
      <c r="PMI45" s="135"/>
      <c r="PMJ45" s="135"/>
      <c r="PMK45" s="135"/>
      <c r="PML45" s="135"/>
      <c r="PMM45" s="135"/>
      <c r="PMN45" s="135"/>
      <c r="PMO45" s="135"/>
      <c r="PMP45" s="135"/>
      <c r="PMQ45" s="135"/>
      <c r="PMR45" s="135"/>
      <c r="PMS45" s="135"/>
      <c r="PMT45" s="135"/>
      <c r="PMU45" s="135"/>
      <c r="PMV45" s="135"/>
      <c r="PMW45" s="135"/>
      <c r="PMX45" s="135"/>
      <c r="PMY45" s="135"/>
      <c r="PMZ45" s="135"/>
      <c r="PNA45" s="135"/>
      <c r="PNB45" s="135"/>
      <c r="PNC45" s="135"/>
      <c r="PND45" s="135"/>
      <c r="PNE45" s="135"/>
      <c r="PNF45" s="135"/>
      <c r="PNG45" s="135"/>
      <c r="PNH45" s="135"/>
      <c r="PNI45" s="135"/>
      <c r="PNJ45" s="135"/>
      <c r="PNK45" s="135"/>
      <c r="PNL45" s="135"/>
      <c r="PNM45" s="135"/>
      <c r="PNN45" s="135"/>
      <c r="PNO45" s="135"/>
      <c r="PNP45" s="135"/>
      <c r="PNQ45" s="135"/>
      <c r="PNR45" s="135"/>
      <c r="PNS45" s="135"/>
      <c r="PNT45" s="135"/>
      <c r="PNU45" s="135"/>
      <c r="PNV45" s="135"/>
      <c r="PNW45" s="135"/>
      <c r="PNX45" s="135"/>
      <c r="PNY45" s="135"/>
      <c r="PNZ45" s="135"/>
      <c r="POA45" s="135"/>
      <c r="POB45" s="135"/>
      <c r="POC45" s="135"/>
      <c r="POD45" s="135"/>
      <c r="POE45" s="135"/>
      <c r="POF45" s="135"/>
      <c r="POG45" s="135"/>
      <c r="POH45" s="135"/>
      <c r="POI45" s="135"/>
      <c r="POJ45" s="135"/>
      <c r="POK45" s="135"/>
      <c r="POL45" s="135"/>
      <c r="POM45" s="135"/>
      <c r="PON45" s="135"/>
      <c r="POO45" s="135"/>
      <c r="POP45" s="135"/>
      <c r="POQ45" s="135"/>
      <c r="POR45" s="135"/>
      <c r="POS45" s="135"/>
      <c r="POT45" s="135"/>
      <c r="POU45" s="135"/>
      <c r="POV45" s="135"/>
      <c r="POW45" s="135"/>
      <c r="POX45" s="135"/>
      <c r="POY45" s="135"/>
      <c r="POZ45" s="135"/>
      <c r="PPA45" s="135"/>
      <c r="PPB45" s="135"/>
      <c r="PPC45" s="135"/>
      <c r="PPD45" s="135"/>
      <c r="PPE45" s="135"/>
      <c r="PPF45" s="135"/>
      <c r="PPG45" s="135"/>
      <c r="PPH45" s="135"/>
      <c r="PPI45" s="135"/>
      <c r="PPJ45" s="135"/>
      <c r="PPK45" s="135"/>
      <c r="PPL45" s="135"/>
      <c r="PPM45" s="135"/>
      <c r="PPN45" s="135"/>
      <c r="PPO45" s="135"/>
      <c r="PPP45" s="135"/>
      <c r="PPQ45" s="135"/>
      <c r="PPR45" s="135"/>
      <c r="PPS45" s="135"/>
      <c r="PPT45" s="135"/>
      <c r="PPU45" s="135"/>
      <c r="PPV45" s="135"/>
      <c r="PPW45" s="135"/>
      <c r="PPX45" s="135"/>
      <c r="PPY45" s="135"/>
      <c r="PPZ45" s="135"/>
      <c r="PQA45" s="135"/>
      <c r="PQB45" s="135"/>
      <c r="PQC45" s="135"/>
      <c r="PQD45" s="135"/>
      <c r="PQE45" s="135"/>
      <c r="PQF45" s="135"/>
      <c r="PQG45" s="135"/>
      <c r="PQH45" s="135"/>
      <c r="PQI45" s="135"/>
      <c r="PQJ45" s="135"/>
      <c r="PQK45" s="135"/>
      <c r="PQL45" s="135"/>
      <c r="PQM45" s="135"/>
      <c r="PQN45" s="135"/>
      <c r="PQO45" s="135"/>
      <c r="PQP45" s="135"/>
      <c r="PQQ45" s="135"/>
      <c r="PQR45" s="135"/>
      <c r="PQS45" s="135"/>
      <c r="PQT45" s="135"/>
      <c r="PQU45" s="135"/>
      <c r="PQV45" s="135"/>
      <c r="PQW45" s="135"/>
      <c r="PQX45" s="135"/>
      <c r="PQY45" s="135"/>
      <c r="PQZ45" s="135"/>
      <c r="PRA45" s="135"/>
      <c r="PRB45" s="135"/>
      <c r="PRC45" s="135"/>
      <c r="PRD45" s="135"/>
      <c r="PRE45" s="135"/>
      <c r="PRF45" s="135"/>
      <c r="PRG45" s="135"/>
      <c r="PRH45" s="135"/>
      <c r="PRI45" s="135"/>
      <c r="PRJ45" s="135"/>
      <c r="PRK45" s="135"/>
      <c r="PRL45" s="135"/>
      <c r="PRM45" s="135"/>
      <c r="PRN45" s="135"/>
      <c r="PRO45" s="135"/>
      <c r="PRP45" s="135"/>
      <c r="PRQ45" s="135"/>
      <c r="PRR45" s="135"/>
      <c r="PRS45" s="135"/>
      <c r="PRT45" s="135"/>
      <c r="PRU45" s="135"/>
      <c r="PRV45" s="135"/>
      <c r="PRW45" s="135"/>
      <c r="PRX45" s="135"/>
      <c r="PRY45" s="135"/>
      <c r="PRZ45" s="135"/>
      <c r="PSA45" s="135"/>
      <c r="PSB45" s="135"/>
      <c r="PSC45" s="135"/>
      <c r="PSD45" s="135"/>
      <c r="PSE45" s="135"/>
      <c r="PSF45" s="135"/>
      <c r="PSG45" s="135"/>
      <c r="PSH45" s="135"/>
      <c r="PSI45" s="135"/>
      <c r="PSJ45" s="135"/>
      <c r="PSK45" s="135"/>
      <c r="PSL45" s="135"/>
      <c r="PSM45" s="135"/>
      <c r="PSN45" s="135"/>
      <c r="PSO45" s="135"/>
      <c r="PSP45" s="135"/>
      <c r="PSQ45" s="135"/>
      <c r="PSR45" s="135"/>
      <c r="PSS45" s="135"/>
      <c r="PST45" s="135"/>
      <c r="PSU45" s="135"/>
      <c r="PSV45" s="135"/>
      <c r="PSW45" s="135"/>
      <c r="PSX45" s="135"/>
      <c r="PSY45" s="135"/>
      <c r="PSZ45" s="135"/>
      <c r="PTA45" s="135"/>
      <c r="PTB45" s="135"/>
      <c r="PTC45" s="135"/>
      <c r="PTD45" s="135"/>
      <c r="PTE45" s="135"/>
      <c r="PTF45" s="135"/>
      <c r="PTG45" s="135"/>
      <c r="PTH45" s="135"/>
      <c r="PTI45" s="135"/>
      <c r="PTJ45" s="135"/>
      <c r="PTK45" s="135"/>
      <c r="PTL45" s="135"/>
      <c r="PTM45" s="135"/>
      <c r="PTN45" s="135"/>
      <c r="PTO45" s="135"/>
      <c r="PTP45" s="135"/>
      <c r="PTQ45" s="135"/>
      <c r="PTR45" s="135"/>
      <c r="PTS45" s="135"/>
      <c r="PTT45" s="135"/>
      <c r="PTU45" s="135"/>
      <c r="PTV45" s="135"/>
      <c r="PTW45" s="135"/>
      <c r="PTX45" s="135"/>
      <c r="PTY45" s="135"/>
      <c r="PTZ45" s="135"/>
      <c r="PUA45" s="135"/>
      <c r="PUB45" s="135"/>
      <c r="PUC45" s="135"/>
      <c r="PUD45" s="135"/>
      <c r="PUE45" s="135"/>
      <c r="PUF45" s="135"/>
      <c r="PUG45" s="135"/>
      <c r="PUH45" s="135"/>
      <c r="PUI45" s="135"/>
      <c r="PUJ45" s="135"/>
      <c r="PUK45" s="135"/>
      <c r="PUL45" s="135"/>
      <c r="PUM45" s="135"/>
      <c r="PUN45" s="135"/>
      <c r="PUO45" s="135"/>
      <c r="PUP45" s="135"/>
      <c r="PUQ45" s="135"/>
      <c r="PUR45" s="135"/>
      <c r="PUS45" s="135"/>
      <c r="PUT45" s="135"/>
      <c r="PUU45" s="135"/>
      <c r="PUV45" s="135"/>
      <c r="PUW45" s="135"/>
      <c r="PUX45" s="135"/>
      <c r="PUY45" s="135"/>
      <c r="PUZ45" s="135"/>
      <c r="PVA45" s="135"/>
      <c r="PVB45" s="135"/>
      <c r="PVC45" s="135"/>
      <c r="PVD45" s="135"/>
      <c r="PVE45" s="135"/>
      <c r="PVF45" s="135"/>
      <c r="PVG45" s="135"/>
      <c r="PVH45" s="135"/>
      <c r="PVI45" s="135"/>
      <c r="PVJ45" s="135"/>
      <c r="PVK45" s="135"/>
      <c r="PVL45" s="135"/>
      <c r="PVM45" s="135"/>
      <c r="PVN45" s="135"/>
      <c r="PVO45" s="135"/>
      <c r="PVP45" s="135"/>
      <c r="PVQ45" s="135"/>
      <c r="PVR45" s="135"/>
      <c r="PVS45" s="135"/>
      <c r="PVT45" s="135"/>
      <c r="PVU45" s="135"/>
      <c r="PVV45" s="135"/>
      <c r="PVW45" s="135"/>
      <c r="PVX45" s="135"/>
      <c r="PVY45" s="135"/>
      <c r="PVZ45" s="135"/>
      <c r="PWA45" s="135"/>
      <c r="PWB45" s="135"/>
      <c r="PWC45" s="135"/>
      <c r="PWD45" s="135"/>
      <c r="PWE45" s="135"/>
      <c r="PWF45" s="135"/>
      <c r="PWG45" s="135"/>
      <c r="PWH45" s="135"/>
      <c r="PWI45" s="135"/>
      <c r="PWJ45" s="135"/>
      <c r="PWK45" s="135"/>
      <c r="PWL45" s="135"/>
      <c r="PWM45" s="135"/>
      <c r="PWN45" s="135"/>
      <c r="PWO45" s="135"/>
      <c r="PWP45" s="135"/>
      <c r="PWQ45" s="135"/>
      <c r="PWR45" s="135"/>
      <c r="PWS45" s="135"/>
      <c r="PWT45" s="135"/>
      <c r="PWU45" s="135"/>
      <c r="PWV45" s="135"/>
      <c r="PWW45" s="135"/>
      <c r="PWX45" s="135"/>
      <c r="PWY45" s="135"/>
      <c r="PWZ45" s="135"/>
      <c r="PXA45" s="135"/>
      <c r="PXB45" s="135"/>
      <c r="PXC45" s="135"/>
      <c r="PXD45" s="135"/>
      <c r="PXE45" s="135"/>
      <c r="PXF45" s="135"/>
      <c r="PXG45" s="135"/>
      <c r="PXH45" s="135"/>
      <c r="PXI45" s="135"/>
      <c r="PXJ45" s="135"/>
      <c r="PXK45" s="135"/>
      <c r="PXL45" s="135"/>
      <c r="PXM45" s="135"/>
      <c r="PXN45" s="135"/>
      <c r="PXO45" s="135"/>
      <c r="PXP45" s="135"/>
      <c r="PXQ45" s="135"/>
      <c r="PXR45" s="135"/>
      <c r="PXS45" s="135"/>
      <c r="PXT45" s="135"/>
      <c r="PXU45" s="135"/>
      <c r="PXV45" s="135"/>
      <c r="PXW45" s="135"/>
      <c r="PXX45" s="135"/>
      <c r="PXY45" s="135"/>
      <c r="PXZ45" s="135"/>
      <c r="PYA45" s="135"/>
      <c r="PYB45" s="135"/>
      <c r="PYC45" s="135"/>
      <c r="PYD45" s="135"/>
      <c r="PYE45" s="135"/>
      <c r="PYF45" s="135"/>
      <c r="PYG45" s="135"/>
      <c r="PYH45" s="135"/>
      <c r="PYI45" s="135"/>
      <c r="PYJ45" s="135"/>
      <c r="PYK45" s="135"/>
      <c r="PYL45" s="135"/>
      <c r="PYM45" s="135"/>
      <c r="PYN45" s="135"/>
      <c r="PYO45" s="135"/>
      <c r="PYP45" s="135"/>
      <c r="PYQ45" s="135"/>
      <c r="PYR45" s="135"/>
      <c r="PYS45" s="135"/>
      <c r="PYT45" s="135"/>
      <c r="PYU45" s="135"/>
      <c r="PYV45" s="135"/>
      <c r="PYW45" s="135"/>
      <c r="PYX45" s="135"/>
      <c r="PYY45" s="135"/>
      <c r="PYZ45" s="135"/>
      <c r="PZA45" s="135"/>
      <c r="PZB45" s="135"/>
      <c r="PZC45" s="135"/>
      <c r="PZD45" s="135"/>
      <c r="PZE45" s="135"/>
      <c r="PZF45" s="135"/>
      <c r="PZG45" s="135"/>
      <c r="PZH45" s="135"/>
      <c r="PZI45" s="135"/>
      <c r="PZJ45" s="135"/>
      <c r="PZK45" s="135"/>
      <c r="PZL45" s="135"/>
      <c r="PZM45" s="135"/>
      <c r="PZN45" s="135"/>
      <c r="PZO45" s="135"/>
      <c r="PZP45" s="135"/>
      <c r="PZQ45" s="135"/>
      <c r="PZR45" s="135"/>
      <c r="PZS45" s="135"/>
      <c r="PZT45" s="135"/>
      <c r="PZU45" s="135"/>
      <c r="PZV45" s="135"/>
      <c r="PZW45" s="135"/>
      <c r="PZX45" s="135"/>
      <c r="PZY45" s="135"/>
      <c r="PZZ45" s="135"/>
      <c r="QAA45" s="135"/>
      <c r="QAB45" s="135"/>
      <c r="QAC45" s="135"/>
      <c r="QAD45" s="135"/>
      <c r="QAE45" s="135"/>
      <c r="QAF45" s="135"/>
      <c r="QAG45" s="135"/>
      <c r="QAH45" s="135"/>
      <c r="QAI45" s="135"/>
      <c r="QAJ45" s="135"/>
      <c r="QAK45" s="135"/>
      <c r="QAL45" s="135"/>
      <c r="QAM45" s="135"/>
      <c r="QAN45" s="135"/>
      <c r="QAO45" s="135"/>
      <c r="QAP45" s="135"/>
      <c r="QAQ45" s="135"/>
      <c r="QAR45" s="135"/>
      <c r="QAS45" s="135"/>
      <c r="QAT45" s="135"/>
      <c r="QAU45" s="135"/>
      <c r="QAV45" s="135"/>
      <c r="QAW45" s="135"/>
      <c r="QAX45" s="135"/>
      <c r="QAY45" s="135"/>
      <c r="QAZ45" s="135"/>
      <c r="QBA45" s="135"/>
      <c r="QBB45" s="135"/>
      <c r="QBC45" s="135"/>
      <c r="QBD45" s="135"/>
      <c r="QBE45" s="135"/>
      <c r="QBF45" s="135"/>
      <c r="QBG45" s="135"/>
      <c r="QBH45" s="135"/>
      <c r="QBI45" s="135"/>
      <c r="QBJ45" s="135"/>
      <c r="QBK45" s="135"/>
      <c r="QBL45" s="135"/>
      <c r="QBM45" s="135"/>
      <c r="QBN45" s="135"/>
      <c r="QBO45" s="135"/>
      <c r="QBP45" s="135"/>
      <c r="QBQ45" s="135"/>
      <c r="QBR45" s="135"/>
      <c r="QBS45" s="135"/>
      <c r="QBT45" s="135"/>
      <c r="QBU45" s="135"/>
      <c r="QBV45" s="135"/>
      <c r="QBW45" s="135"/>
      <c r="QBX45" s="135"/>
      <c r="QBY45" s="135"/>
      <c r="QBZ45" s="135"/>
      <c r="QCA45" s="135"/>
      <c r="QCB45" s="135"/>
      <c r="QCC45" s="135"/>
      <c r="QCD45" s="135"/>
      <c r="QCE45" s="135"/>
      <c r="QCF45" s="135"/>
      <c r="QCG45" s="135"/>
      <c r="QCH45" s="135"/>
      <c r="QCI45" s="135"/>
      <c r="QCJ45" s="135"/>
      <c r="QCK45" s="135"/>
      <c r="QCL45" s="135"/>
      <c r="QCM45" s="135"/>
      <c r="QCN45" s="135"/>
      <c r="QCO45" s="135"/>
      <c r="QCP45" s="135"/>
      <c r="QCQ45" s="135"/>
      <c r="QCR45" s="135"/>
      <c r="QCS45" s="135"/>
      <c r="QCT45" s="135"/>
      <c r="QCU45" s="135"/>
      <c r="QCV45" s="135"/>
      <c r="QCW45" s="135"/>
      <c r="QCX45" s="135"/>
      <c r="QCY45" s="135"/>
      <c r="QCZ45" s="135"/>
      <c r="QDA45" s="135"/>
      <c r="QDB45" s="135"/>
      <c r="QDC45" s="135"/>
      <c r="QDD45" s="135"/>
      <c r="QDE45" s="135"/>
      <c r="QDF45" s="135"/>
      <c r="QDG45" s="135"/>
      <c r="QDH45" s="135"/>
      <c r="QDI45" s="135"/>
      <c r="QDJ45" s="135"/>
      <c r="QDK45" s="135"/>
      <c r="QDL45" s="135"/>
      <c r="QDM45" s="135"/>
      <c r="QDN45" s="135"/>
      <c r="QDO45" s="135"/>
      <c r="QDP45" s="135"/>
      <c r="QDQ45" s="135"/>
      <c r="QDR45" s="135"/>
      <c r="QDS45" s="135"/>
      <c r="QDT45" s="135"/>
      <c r="QDU45" s="135"/>
      <c r="QDV45" s="135"/>
      <c r="QDW45" s="135"/>
      <c r="QDX45" s="135"/>
      <c r="QDY45" s="135"/>
      <c r="QDZ45" s="135"/>
      <c r="QEA45" s="135"/>
      <c r="QEB45" s="135"/>
      <c r="QEC45" s="135"/>
      <c r="QED45" s="135"/>
      <c r="QEE45" s="135"/>
      <c r="QEF45" s="135"/>
      <c r="QEG45" s="135"/>
      <c r="QEH45" s="135"/>
      <c r="QEI45" s="135"/>
      <c r="QEJ45" s="135"/>
      <c r="QEK45" s="135"/>
      <c r="QEL45" s="135"/>
      <c r="QEM45" s="135"/>
      <c r="QEN45" s="135"/>
      <c r="QEO45" s="135"/>
      <c r="QEP45" s="135"/>
      <c r="QEQ45" s="135"/>
      <c r="QER45" s="135"/>
      <c r="QES45" s="135"/>
      <c r="QET45" s="135"/>
      <c r="QEU45" s="135"/>
      <c r="QEV45" s="135"/>
      <c r="QEW45" s="135"/>
      <c r="QEX45" s="135"/>
      <c r="QEY45" s="135"/>
      <c r="QEZ45" s="135"/>
      <c r="QFA45" s="135"/>
      <c r="QFB45" s="135"/>
      <c r="QFC45" s="135"/>
      <c r="QFD45" s="135"/>
      <c r="QFE45" s="135"/>
      <c r="QFF45" s="135"/>
      <c r="QFG45" s="135"/>
      <c r="QFH45" s="135"/>
      <c r="QFI45" s="135"/>
      <c r="QFJ45" s="135"/>
      <c r="QFK45" s="135"/>
      <c r="QFL45" s="135"/>
      <c r="QFM45" s="135"/>
      <c r="QFN45" s="135"/>
      <c r="QFO45" s="135"/>
      <c r="QFP45" s="135"/>
      <c r="QFQ45" s="135"/>
      <c r="QFR45" s="135"/>
      <c r="QFS45" s="135"/>
      <c r="QFT45" s="135"/>
      <c r="QFU45" s="135"/>
      <c r="QFV45" s="135"/>
      <c r="QFW45" s="135"/>
      <c r="QFX45" s="135"/>
      <c r="QFY45" s="135"/>
      <c r="QFZ45" s="135"/>
      <c r="QGA45" s="135"/>
      <c r="QGB45" s="135"/>
      <c r="QGC45" s="135"/>
      <c r="QGD45" s="135"/>
      <c r="QGE45" s="135"/>
      <c r="QGF45" s="135"/>
      <c r="QGG45" s="135"/>
      <c r="QGH45" s="135"/>
      <c r="QGI45" s="135"/>
      <c r="QGJ45" s="135"/>
      <c r="QGK45" s="135"/>
      <c r="QGL45" s="135"/>
      <c r="QGM45" s="135"/>
      <c r="QGN45" s="135"/>
      <c r="QGO45" s="135"/>
      <c r="QGP45" s="135"/>
      <c r="QGQ45" s="135"/>
      <c r="QGR45" s="135"/>
      <c r="QGS45" s="135"/>
      <c r="QGT45" s="135"/>
      <c r="QGU45" s="135"/>
      <c r="QGV45" s="135"/>
      <c r="QGW45" s="135"/>
      <c r="QGX45" s="135"/>
      <c r="QGY45" s="135"/>
      <c r="QGZ45" s="135"/>
      <c r="QHA45" s="135"/>
      <c r="QHB45" s="135"/>
      <c r="QHC45" s="135"/>
      <c r="QHD45" s="135"/>
      <c r="QHE45" s="135"/>
      <c r="QHF45" s="135"/>
      <c r="QHG45" s="135"/>
      <c r="QHH45" s="135"/>
      <c r="QHI45" s="135"/>
      <c r="QHJ45" s="135"/>
      <c r="QHK45" s="135"/>
      <c r="QHL45" s="135"/>
      <c r="QHM45" s="135"/>
      <c r="QHN45" s="135"/>
      <c r="QHO45" s="135"/>
      <c r="QHP45" s="135"/>
      <c r="QHQ45" s="135"/>
      <c r="QHR45" s="135"/>
      <c r="QHS45" s="135"/>
      <c r="QHT45" s="135"/>
      <c r="QHU45" s="135"/>
      <c r="QHV45" s="135"/>
      <c r="QHW45" s="135"/>
      <c r="QHX45" s="135"/>
      <c r="QHY45" s="135"/>
      <c r="QHZ45" s="135"/>
      <c r="QIA45" s="135"/>
      <c r="QIB45" s="135"/>
      <c r="QIC45" s="135"/>
      <c r="QID45" s="135"/>
      <c r="QIE45" s="135"/>
      <c r="QIF45" s="135"/>
      <c r="QIG45" s="135"/>
      <c r="QIH45" s="135"/>
      <c r="QII45" s="135"/>
      <c r="QIJ45" s="135"/>
      <c r="QIK45" s="135"/>
      <c r="QIL45" s="135"/>
      <c r="QIM45" s="135"/>
      <c r="QIN45" s="135"/>
      <c r="QIO45" s="135"/>
      <c r="QIP45" s="135"/>
      <c r="QIQ45" s="135"/>
      <c r="QIR45" s="135"/>
      <c r="QIS45" s="135"/>
      <c r="QIT45" s="135"/>
      <c r="QIU45" s="135"/>
      <c r="QIV45" s="135"/>
      <c r="QIW45" s="135"/>
      <c r="QIX45" s="135"/>
      <c r="QIY45" s="135"/>
      <c r="QIZ45" s="135"/>
      <c r="QJA45" s="135"/>
      <c r="QJB45" s="135"/>
      <c r="QJC45" s="135"/>
      <c r="QJD45" s="135"/>
      <c r="QJE45" s="135"/>
      <c r="QJF45" s="135"/>
      <c r="QJG45" s="135"/>
      <c r="QJH45" s="135"/>
      <c r="QJI45" s="135"/>
      <c r="QJJ45" s="135"/>
      <c r="QJK45" s="135"/>
      <c r="QJL45" s="135"/>
      <c r="QJM45" s="135"/>
      <c r="QJN45" s="135"/>
      <c r="QJO45" s="135"/>
      <c r="QJP45" s="135"/>
      <c r="QJQ45" s="135"/>
      <c r="QJR45" s="135"/>
      <c r="QJS45" s="135"/>
      <c r="QJT45" s="135"/>
      <c r="QJU45" s="135"/>
      <c r="QJV45" s="135"/>
      <c r="QJW45" s="135"/>
      <c r="QJX45" s="135"/>
      <c r="QJY45" s="135"/>
      <c r="QJZ45" s="135"/>
      <c r="QKA45" s="135"/>
      <c r="QKB45" s="135"/>
      <c r="QKC45" s="135"/>
      <c r="QKD45" s="135"/>
      <c r="QKE45" s="135"/>
      <c r="QKF45" s="135"/>
      <c r="QKG45" s="135"/>
      <c r="QKH45" s="135"/>
      <c r="QKI45" s="135"/>
      <c r="QKJ45" s="135"/>
      <c r="QKK45" s="135"/>
      <c r="QKL45" s="135"/>
      <c r="QKM45" s="135"/>
      <c r="QKN45" s="135"/>
      <c r="QKO45" s="135"/>
      <c r="QKP45" s="135"/>
      <c r="QKQ45" s="135"/>
      <c r="QKR45" s="135"/>
      <c r="QKS45" s="135"/>
      <c r="QKT45" s="135"/>
      <c r="QKU45" s="135"/>
      <c r="QKV45" s="135"/>
      <c r="QKW45" s="135"/>
      <c r="QKX45" s="135"/>
      <c r="QKY45" s="135"/>
      <c r="QKZ45" s="135"/>
      <c r="QLA45" s="135"/>
      <c r="QLB45" s="135"/>
      <c r="QLC45" s="135"/>
      <c r="QLD45" s="135"/>
      <c r="QLE45" s="135"/>
      <c r="QLF45" s="135"/>
      <c r="QLG45" s="135"/>
      <c r="QLH45" s="135"/>
      <c r="QLI45" s="135"/>
      <c r="QLJ45" s="135"/>
      <c r="QLK45" s="135"/>
      <c r="QLL45" s="135"/>
      <c r="QLM45" s="135"/>
      <c r="QLN45" s="135"/>
      <c r="QLO45" s="135"/>
      <c r="QLP45" s="135"/>
      <c r="QLQ45" s="135"/>
      <c r="QLR45" s="135"/>
      <c r="QLS45" s="135"/>
      <c r="QLT45" s="135"/>
      <c r="QLU45" s="135"/>
      <c r="QLV45" s="135"/>
      <c r="QLW45" s="135"/>
      <c r="QLX45" s="135"/>
      <c r="QLY45" s="135"/>
      <c r="QLZ45" s="135"/>
      <c r="QMA45" s="135"/>
      <c r="QMB45" s="135"/>
      <c r="QMC45" s="135"/>
      <c r="QMD45" s="135"/>
      <c r="QME45" s="135"/>
      <c r="QMF45" s="135"/>
      <c r="QMG45" s="135"/>
      <c r="QMH45" s="135"/>
      <c r="QMI45" s="135"/>
      <c r="QMJ45" s="135"/>
      <c r="QMK45" s="135"/>
      <c r="QML45" s="135"/>
      <c r="QMM45" s="135"/>
      <c r="QMN45" s="135"/>
      <c r="QMO45" s="135"/>
      <c r="QMP45" s="135"/>
      <c r="QMQ45" s="135"/>
      <c r="QMR45" s="135"/>
      <c r="QMS45" s="135"/>
      <c r="QMT45" s="135"/>
      <c r="QMU45" s="135"/>
      <c r="QMV45" s="135"/>
      <c r="QMW45" s="135"/>
      <c r="QMX45" s="135"/>
      <c r="QMY45" s="135"/>
      <c r="QMZ45" s="135"/>
      <c r="QNA45" s="135"/>
      <c r="QNB45" s="135"/>
      <c r="QNC45" s="135"/>
      <c r="QND45" s="135"/>
      <c r="QNE45" s="135"/>
      <c r="QNF45" s="135"/>
      <c r="QNG45" s="135"/>
      <c r="QNH45" s="135"/>
      <c r="QNI45" s="135"/>
      <c r="QNJ45" s="135"/>
      <c r="QNK45" s="135"/>
      <c r="QNL45" s="135"/>
      <c r="QNM45" s="135"/>
      <c r="QNN45" s="135"/>
      <c r="QNO45" s="135"/>
      <c r="QNP45" s="135"/>
      <c r="QNQ45" s="135"/>
      <c r="QNR45" s="135"/>
      <c r="QNS45" s="135"/>
      <c r="QNT45" s="135"/>
      <c r="QNU45" s="135"/>
      <c r="QNV45" s="135"/>
      <c r="QNW45" s="135"/>
      <c r="QNX45" s="135"/>
      <c r="QNY45" s="135"/>
      <c r="QNZ45" s="135"/>
      <c r="QOA45" s="135"/>
      <c r="QOB45" s="135"/>
      <c r="QOC45" s="135"/>
      <c r="QOD45" s="135"/>
      <c r="QOE45" s="135"/>
      <c r="QOF45" s="135"/>
      <c r="QOG45" s="135"/>
      <c r="QOH45" s="135"/>
      <c r="QOI45" s="135"/>
      <c r="QOJ45" s="135"/>
      <c r="QOK45" s="135"/>
      <c r="QOL45" s="135"/>
      <c r="QOM45" s="135"/>
      <c r="QON45" s="135"/>
      <c r="QOO45" s="135"/>
      <c r="QOP45" s="135"/>
      <c r="QOQ45" s="135"/>
      <c r="QOR45" s="135"/>
      <c r="QOS45" s="135"/>
      <c r="QOT45" s="135"/>
      <c r="QOU45" s="135"/>
      <c r="QOV45" s="135"/>
      <c r="QOW45" s="135"/>
      <c r="QOX45" s="135"/>
      <c r="QOY45" s="135"/>
      <c r="QOZ45" s="135"/>
      <c r="QPA45" s="135"/>
      <c r="QPB45" s="135"/>
      <c r="QPC45" s="135"/>
      <c r="QPD45" s="135"/>
      <c r="QPE45" s="135"/>
      <c r="QPF45" s="135"/>
      <c r="QPG45" s="135"/>
      <c r="QPH45" s="135"/>
      <c r="QPI45" s="135"/>
      <c r="QPJ45" s="135"/>
      <c r="QPK45" s="135"/>
      <c r="QPL45" s="135"/>
      <c r="QPM45" s="135"/>
      <c r="QPN45" s="135"/>
      <c r="QPO45" s="135"/>
      <c r="QPP45" s="135"/>
      <c r="QPQ45" s="135"/>
      <c r="QPR45" s="135"/>
      <c r="QPS45" s="135"/>
      <c r="QPT45" s="135"/>
      <c r="QPU45" s="135"/>
      <c r="QPV45" s="135"/>
      <c r="QPW45" s="135"/>
      <c r="QPX45" s="135"/>
      <c r="QPY45" s="135"/>
      <c r="QPZ45" s="135"/>
      <c r="QQA45" s="135"/>
      <c r="QQB45" s="135"/>
      <c r="QQC45" s="135"/>
      <c r="QQD45" s="135"/>
      <c r="QQE45" s="135"/>
      <c r="QQF45" s="135"/>
      <c r="QQG45" s="135"/>
      <c r="QQH45" s="135"/>
      <c r="QQI45" s="135"/>
      <c r="QQJ45" s="135"/>
      <c r="QQK45" s="135"/>
      <c r="QQL45" s="135"/>
      <c r="QQM45" s="135"/>
      <c r="QQN45" s="135"/>
      <c r="QQO45" s="135"/>
      <c r="QQP45" s="135"/>
      <c r="QQQ45" s="135"/>
      <c r="QQR45" s="135"/>
      <c r="QQS45" s="135"/>
      <c r="QQT45" s="135"/>
      <c r="QQU45" s="135"/>
      <c r="QQV45" s="135"/>
      <c r="QQW45" s="135"/>
      <c r="QQX45" s="135"/>
      <c r="QQY45" s="135"/>
      <c r="QQZ45" s="135"/>
      <c r="QRA45" s="135"/>
      <c r="QRB45" s="135"/>
      <c r="QRC45" s="135"/>
      <c r="QRD45" s="135"/>
      <c r="QRE45" s="135"/>
      <c r="QRF45" s="135"/>
      <c r="QRG45" s="135"/>
      <c r="QRH45" s="135"/>
      <c r="QRI45" s="135"/>
      <c r="QRJ45" s="135"/>
      <c r="QRK45" s="135"/>
      <c r="QRL45" s="135"/>
      <c r="QRM45" s="135"/>
      <c r="QRN45" s="135"/>
      <c r="QRO45" s="135"/>
      <c r="QRP45" s="135"/>
      <c r="QRQ45" s="135"/>
      <c r="QRR45" s="135"/>
      <c r="QRS45" s="135"/>
      <c r="QRT45" s="135"/>
      <c r="QRU45" s="135"/>
      <c r="QRV45" s="135"/>
      <c r="QRW45" s="135"/>
      <c r="QRX45" s="135"/>
      <c r="QRY45" s="135"/>
      <c r="QRZ45" s="135"/>
      <c r="QSA45" s="135"/>
      <c r="QSB45" s="135"/>
      <c r="QSC45" s="135"/>
      <c r="QSD45" s="135"/>
      <c r="QSE45" s="135"/>
      <c r="QSF45" s="135"/>
      <c r="QSG45" s="135"/>
      <c r="QSH45" s="135"/>
      <c r="QSI45" s="135"/>
      <c r="QSJ45" s="135"/>
      <c r="QSK45" s="135"/>
      <c r="QSL45" s="135"/>
      <c r="QSM45" s="135"/>
      <c r="QSN45" s="135"/>
      <c r="QSO45" s="135"/>
      <c r="QSP45" s="135"/>
      <c r="QSQ45" s="135"/>
      <c r="QSR45" s="135"/>
      <c r="QSS45" s="135"/>
      <c r="QST45" s="135"/>
      <c r="QSU45" s="135"/>
      <c r="QSV45" s="135"/>
      <c r="QSW45" s="135"/>
      <c r="QSX45" s="135"/>
      <c r="QSY45" s="135"/>
      <c r="QSZ45" s="135"/>
      <c r="QTA45" s="135"/>
      <c r="QTB45" s="135"/>
      <c r="QTC45" s="135"/>
      <c r="QTD45" s="135"/>
      <c r="QTE45" s="135"/>
      <c r="QTF45" s="135"/>
      <c r="QTG45" s="135"/>
      <c r="QTH45" s="135"/>
      <c r="QTI45" s="135"/>
      <c r="QTJ45" s="135"/>
      <c r="QTK45" s="135"/>
      <c r="QTL45" s="135"/>
      <c r="QTM45" s="135"/>
      <c r="QTN45" s="135"/>
      <c r="QTO45" s="135"/>
      <c r="QTP45" s="135"/>
      <c r="QTQ45" s="135"/>
      <c r="QTR45" s="135"/>
      <c r="QTS45" s="135"/>
      <c r="QTT45" s="135"/>
      <c r="QTU45" s="135"/>
      <c r="QTV45" s="135"/>
      <c r="QTW45" s="135"/>
      <c r="QTX45" s="135"/>
      <c r="QTY45" s="135"/>
      <c r="QTZ45" s="135"/>
      <c r="QUA45" s="135"/>
      <c r="QUB45" s="135"/>
      <c r="QUC45" s="135"/>
      <c r="QUD45" s="135"/>
      <c r="QUE45" s="135"/>
      <c r="QUF45" s="135"/>
      <c r="QUG45" s="135"/>
      <c r="QUH45" s="135"/>
      <c r="QUI45" s="135"/>
      <c r="QUJ45" s="135"/>
      <c r="QUK45" s="135"/>
      <c r="QUL45" s="135"/>
      <c r="QUM45" s="135"/>
      <c r="QUN45" s="135"/>
      <c r="QUO45" s="135"/>
      <c r="QUP45" s="135"/>
      <c r="QUQ45" s="135"/>
      <c r="QUR45" s="135"/>
      <c r="QUS45" s="135"/>
      <c r="QUT45" s="135"/>
      <c r="QUU45" s="135"/>
      <c r="QUV45" s="135"/>
      <c r="QUW45" s="135"/>
      <c r="QUX45" s="135"/>
      <c r="QUY45" s="135"/>
      <c r="QUZ45" s="135"/>
      <c r="QVA45" s="135"/>
      <c r="QVB45" s="135"/>
      <c r="QVC45" s="135"/>
      <c r="QVD45" s="135"/>
      <c r="QVE45" s="135"/>
      <c r="QVF45" s="135"/>
      <c r="QVG45" s="135"/>
      <c r="QVH45" s="135"/>
      <c r="QVI45" s="135"/>
      <c r="QVJ45" s="135"/>
      <c r="QVK45" s="135"/>
      <c r="QVL45" s="135"/>
      <c r="QVM45" s="135"/>
      <c r="QVN45" s="135"/>
      <c r="QVO45" s="135"/>
      <c r="QVP45" s="135"/>
      <c r="QVQ45" s="135"/>
      <c r="QVR45" s="135"/>
      <c r="QVS45" s="135"/>
      <c r="QVT45" s="135"/>
      <c r="QVU45" s="135"/>
      <c r="QVV45" s="135"/>
      <c r="QVW45" s="135"/>
      <c r="QVX45" s="135"/>
      <c r="QVY45" s="135"/>
      <c r="QVZ45" s="135"/>
      <c r="QWA45" s="135"/>
      <c r="QWB45" s="135"/>
      <c r="QWC45" s="135"/>
      <c r="QWD45" s="135"/>
      <c r="QWE45" s="135"/>
      <c r="QWF45" s="135"/>
      <c r="QWG45" s="135"/>
      <c r="QWH45" s="135"/>
      <c r="QWI45" s="135"/>
      <c r="QWJ45" s="135"/>
      <c r="QWK45" s="135"/>
      <c r="QWL45" s="135"/>
      <c r="QWM45" s="135"/>
      <c r="QWN45" s="135"/>
      <c r="QWO45" s="135"/>
      <c r="QWP45" s="135"/>
      <c r="QWQ45" s="135"/>
      <c r="QWR45" s="135"/>
      <c r="QWS45" s="135"/>
      <c r="QWT45" s="135"/>
      <c r="QWU45" s="135"/>
      <c r="QWV45" s="135"/>
      <c r="QWW45" s="135"/>
      <c r="QWX45" s="135"/>
      <c r="QWY45" s="135"/>
      <c r="QWZ45" s="135"/>
      <c r="QXA45" s="135"/>
      <c r="QXB45" s="135"/>
      <c r="QXC45" s="135"/>
      <c r="QXD45" s="135"/>
      <c r="QXE45" s="135"/>
      <c r="QXF45" s="135"/>
      <c r="QXG45" s="135"/>
      <c r="QXH45" s="135"/>
      <c r="QXI45" s="135"/>
      <c r="QXJ45" s="135"/>
      <c r="QXK45" s="135"/>
      <c r="QXL45" s="135"/>
      <c r="QXM45" s="135"/>
      <c r="QXN45" s="135"/>
      <c r="QXO45" s="135"/>
      <c r="QXP45" s="135"/>
      <c r="QXQ45" s="135"/>
      <c r="QXR45" s="135"/>
      <c r="QXS45" s="135"/>
      <c r="QXT45" s="135"/>
      <c r="QXU45" s="135"/>
      <c r="QXV45" s="135"/>
      <c r="QXW45" s="135"/>
      <c r="QXX45" s="135"/>
      <c r="QXY45" s="135"/>
      <c r="QXZ45" s="135"/>
      <c r="QYA45" s="135"/>
      <c r="QYB45" s="135"/>
      <c r="QYC45" s="135"/>
      <c r="QYD45" s="135"/>
      <c r="QYE45" s="135"/>
      <c r="QYF45" s="135"/>
      <c r="QYG45" s="135"/>
      <c r="QYH45" s="135"/>
      <c r="QYI45" s="135"/>
      <c r="QYJ45" s="135"/>
      <c r="QYK45" s="135"/>
      <c r="QYL45" s="135"/>
      <c r="QYM45" s="135"/>
      <c r="QYN45" s="135"/>
      <c r="QYO45" s="135"/>
      <c r="QYP45" s="135"/>
      <c r="QYQ45" s="135"/>
      <c r="QYR45" s="135"/>
      <c r="QYS45" s="135"/>
      <c r="QYT45" s="135"/>
      <c r="QYU45" s="135"/>
      <c r="QYV45" s="135"/>
      <c r="QYW45" s="135"/>
      <c r="QYX45" s="135"/>
      <c r="QYY45" s="135"/>
      <c r="QYZ45" s="135"/>
      <c r="QZA45" s="135"/>
      <c r="QZB45" s="135"/>
      <c r="QZC45" s="135"/>
      <c r="QZD45" s="135"/>
      <c r="QZE45" s="135"/>
      <c r="QZF45" s="135"/>
      <c r="QZG45" s="135"/>
      <c r="QZH45" s="135"/>
      <c r="QZI45" s="135"/>
      <c r="QZJ45" s="135"/>
      <c r="QZK45" s="135"/>
      <c r="QZL45" s="135"/>
      <c r="QZM45" s="135"/>
      <c r="QZN45" s="135"/>
      <c r="QZO45" s="135"/>
      <c r="QZP45" s="135"/>
      <c r="QZQ45" s="135"/>
      <c r="QZR45" s="135"/>
      <c r="QZS45" s="135"/>
      <c r="QZT45" s="135"/>
      <c r="QZU45" s="135"/>
      <c r="QZV45" s="135"/>
      <c r="QZW45" s="135"/>
      <c r="QZX45" s="135"/>
      <c r="QZY45" s="135"/>
      <c r="QZZ45" s="135"/>
      <c r="RAA45" s="135"/>
      <c r="RAB45" s="135"/>
      <c r="RAC45" s="135"/>
      <c r="RAD45" s="135"/>
      <c r="RAE45" s="135"/>
      <c r="RAF45" s="135"/>
      <c r="RAG45" s="135"/>
      <c r="RAH45" s="135"/>
      <c r="RAI45" s="135"/>
      <c r="RAJ45" s="135"/>
      <c r="RAK45" s="135"/>
      <c r="RAL45" s="135"/>
      <c r="RAM45" s="135"/>
      <c r="RAN45" s="135"/>
      <c r="RAO45" s="135"/>
      <c r="RAP45" s="135"/>
      <c r="RAQ45" s="135"/>
      <c r="RAR45" s="135"/>
      <c r="RAS45" s="135"/>
      <c r="RAT45" s="135"/>
      <c r="RAU45" s="135"/>
      <c r="RAV45" s="135"/>
      <c r="RAW45" s="135"/>
      <c r="RAX45" s="135"/>
      <c r="RAY45" s="135"/>
      <c r="RAZ45" s="135"/>
      <c r="RBA45" s="135"/>
      <c r="RBB45" s="135"/>
      <c r="RBC45" s="135"/>
      <c r="RBD45" s="135"/>
      <c r="RBE45" s="135"/>
      <c r="RBF45" s="135"/>
      <c r="RBG45" s="135"/>
      <c r="RBH45" s="135"/>
      <c r="RBI45" s="135"/>
      <c r="RBJ45" s="135"/>
      <c r="RBK45" s="135"/>
      <c r="RBL45" s="135"/>
      <c r="RBM45" s="135"/>
      <c r="RBN45" s="135"/>
      <c r="RBO45" s="135"/>
      <c r="RBP45" s="135"/>
      <c r="RBQ45" s="135"/>
      <c r="RBR45" s="135"/>
      <c r="RBS45" s="135"/>
      <c r="RBT45" s="135"/>
      <c r="RBU45" s="135"/>
      <c r="RBV45" s="135"/>
      <c r="RBW45" s="135"/>
      <c r="RBX45" s="135"/>
      <c r="RBY45" s="135"/>
      <c r="RBZ45" s="135"/>
      <c r="RCA45" s="135"/>
      <c r="RCB45" s="135"/>
      <c r="RCC45" s="135"/>
      <c r="RCD45" s="135"/>
      <c r="RCE45" s="135"/>
      <c r="RCF45" s="135"/>
      <c r="RCG45" s="135"/>
      <c r="RCH45" s="135"/>
      <c r="RCI45" s="135"/>
      <c r="RCJ45" s="135"/>
      <c r="RCK45" s="135"/>
      <c r="RCL45" s="135"/>
      <c r="RCM45" s="135"/>
      <c r="RCN45" s="135"/>
      <c r="RCO45" s="135"/>
      <c r="RCP45" s="135"/>
      <c r="RCQ45" s="135"/>
      <c r="RCR45" s="135"/>
      <c r="RCS45" s="135"/>
      <c r="RCT45" s="135"/>
      <c r="RCU45" s="135"/>
      <c r="RCV45" s="135"/>
      <c r="RCW45" s="135"/>
      <c r="RCX45" s="135"/>
      <c r="RCY45" s="135"/>
      <c r="RCZ45" s="135"/>
      <c r="RDA45" s="135"/>
      <c r="RDB45" s="135"/>
      <c r="RDC45" s="135"/>
      <c r="RDD45" s="135"/>
      <c r="RDE45" s="135"/>
      <c r="RDF45" s="135"/>
      <c r="RDG45" s="135"/>
      <c r="RDH45" s="135"/>
      <c r="RDI45" s="135"/>
      <c r="RDJ45" s="135"/>
      <c r="RDK45" s="135"/>
      <c r="RDL45" s="135"/>
      <c r="RDM45" s="135"/>
      <c r="RDN45" s="135"/>
      <c r="RDO45" s="135"/>
      <c r="RDP45" s="135"/>
      <c r="RDQ45" s="135"/>
      <c r="RDR45" s="135"/>
      <c r="RDS45" s="135"/>
      <c r="RDT45" s="135"/>
      <c r="RDU45" s="135"/>
      <c r="RDV45" s="135"/>
      <c r="RDW45" s="135"/>
      <c r="RDX45" s="135"/>
      <c r="RDY45" s="135"/>
      <c r="RDZ45" s="135"/>
      <c r="REA45" s="135"/>
      <c r="REB45" s="135"/>
      <c r="REC45" s="135"/>
      <c r="RED45" s="135"/>
      <c r="REE45" s="135"/>
      <c r="REF45" s="135"/>
      <c r="REG45" s="135"/>
      <c r="REH45" s="135"/>
      <c r="REI45" s="135"/>
      <c r="REJ45" s="135"/>
      <c r="REK45" s="135"/>
      <c r="REL45" s="135"/>
      <c r="REM45" s="135"/>
      <c r="REN45" s="135"/>
      <c r="REO45" s="135"/>
      <c r="REP45" s="135"/>
      <c r="REQ45" s="135"/>
      <c r="RER45" s="135"/>
      <c r="RES45" s="135"/>
      <c r="RET45" s="135"/>
      <c r="REU45" s="135"/>
      <c r="REV45" s="135"/>
      <c r="REW45" s="135"/>
      <c r="REX45" s="135"/>
      <c r="REY45" s="135"/>
      <c r="REZ45" s="135"/>
      <c r="RFA45" s="135"/>
      <c r="RFB45" s="135"/>
      <c r="RFC45" s="135"/>
      <c r="RFD45" s="135"/>
      <c r="RFE45" s="135"/>
      <c r="RFF45" s="135"/>
      <c r="RFG45" s="135"/>
      <c r="RFH45" s="135"/>
      <c r="RFI45" s="135"/>
      <c r="RFJ45" s="135"/>
      <c r="RFK45" s="135"/>
      <c r="RFL45" s="135"/>
      <c r="RFM45" s="135"/>
      <c r="RFN45" s="135"/>
      <c r="RFO45" s="135"/>
      <c r="RFP45" s="135"/>
      <c r="RFQ45" s="135"/>
      <c r="RFR45" s="135"/>
      <c r="RFS45" s="135"/>
      <c r="RFT45" s="135"/>
      <c r="RFU45" s="135"/>
      <c r="RFV45" s="135"/>
      <c r="RFW45" s="135"/>
      <c r="RFX45" s="135"/>
      <c r="RFY45" s="135"/>
      <c r="RFZ45" s="135"/>
      <c r="RGA45" s="135"/>
      <c r="RGB45" s="135"/>
      <c r="RGC45" s="135"/>
      <c r="RGD45" s="135"/>
      <c r="RGE45" s="135"/>
      <c r="RGF45" s="135"/>
      <c r="RGG45" s="135"/>
      <c r="RGH45" s="135"/>
      <c r="RGI45" s="135"/>
      <c r="RGJ45" s="135"/>
      <c r="RGK45" s="135"/>
      <c r="RGL45" s="135"/>
      <c r="RGM45" s="135"/>
      <c r="RGN45" s="135"/>
      <c r="RGO45" s="135"/>
      <c r="RGP45" s="135"/>
      <c r="RGQ45" s="135"/>
      <c r="RGR45" s="135"/>
      <c r="RGS45" s="135"/>
      <c r="RGT45" s="135"/>
      <c r="RGU45" s="135"/>
      <c r="RGV45" s="135"/>
      <c r="RGW45" s="135"/>
      <c r="RGX45" s="135"/>
      <c r="RGY45" s="135"/>
      <c r="RGZ45" s="135"/>
      <c r="RHA45" s="135"/>
      <c r="RHB45" s="135"/>
      <c r="RHC45" s="135"/>
      <c r="RHD45" s="135"/>
      <c r="RHE45" s="135"/>
      <c r="RHF45" s="135"/>
      <c r="RHG45" s="135"/>
      <c r="RHH45" s="135"/>
      <c r="RHI45" s="135"/>
      <c r="RHJ45" s="135"/>
      <c r="RHK45" s="135"/>
      <c r="RHL45" s="135"/>
      <c r="RHM45" s="135"/>
      <c r="RHN45" s="135"/>
      <c r="RHO45" s="135"/>
      <c r="RHP45" s="135"/>
      <c r="RHQ45" s="135"/>
      <c r="RHR45" s="135"/>
      <c r="RHS45" s="135"/>
      <c r="RHT45" s="135"/>
      <c r="RHU45" s="135"/>
      <c r="RHV45" s="135"/>
      <c r="RHW45" s="135"/>
      <c r="RHX45" s="135"/>
      <c r="RHY45" s="135"/>
      <c r="RHZ45" s="135"/>
      <c r="RIA45" s="135"/>
      <c r="RIB45" s="135"/>
      <c r="RIC45" s="135"/>
      <c r="RID45" s="135"/>
      <c r="RIE45" s="135"/>
      <c r="RIF45" s="135"/>
      <c r="RIG45" s="135"/>
      <c r="RIH45" s="135"/>
      <c r="RII45" s="135"/>
      <c r="RIJ45" s="135"/>
      <c r="RIK45" s="135"/>
      <c r="RIL45" s="135"/>
      <c r="RIM45" s="135"/>
      <c r="RIN45" s="135"/>
      <c r="RIO45" s="135"/>
      <c r="RIP45" s="135"/>
      <c r="RIQ45" s="135"/>
      <c r="RIR45" s="135"/>
      <c r="RIS45" s="135"/>
      <c r="RIT45" s="135"/>
      <c r="RIU45" s="135"/>
      <c r="RIV45" s="135"/>
      <c r="RIW45" s="135"/>
      <c r="RIX45" s="135"/>
      <c r="RIY45" s="135"/>
      <c r="RIZ45" s="135"/>
      <c r="RJA45" s="135"/>
      <c r="RJB45" s="135"/>
      <c r="RJC45" s="135"/>
      <c r="RJD45" s="135"/>
      <c r="RJE45" s="135"/>
      <c r="RJF45" s="135"/>
      <c r="RJG45" s="135"/>
      <c r="RJH45" s="135"/>
      <c r="RJI45" s="135"/>
      <c r="RJJ45" s="135"/>
      <c r="RJK45" s="135"/>
      <c r="RJL45" s="135"/>
      <c r="RJM45" s="135"/>
      <c r="RJN45" s="135"/>
      <c r="RJO45" s="135"/>
      <c r="RJP45" s="135"/>
      <c r="RJQ45" s="135"/>
      <c r="RJR45" s="135"/>
      <c r="RJS45" s="135"/>
      <c r="RJT45" s="135"/>
      <c r="RJU45" s="135"/>
      <c r="RJV45" s="135"/>
      <c r="RJW45" s="135"/>
      <c r="RJX45" s="135"/>
      <c r="RJY45" s="135"/>
      <c r="RJZ45" s="135"/>
      <c r="RKA45" s="135"/>
      <c r="RKB45" s="135"/>
      <c r="RKC45" s="135"/>
      <c r="RKD45" s="135"/>
      <c r="RKE45" s="135"/>
      <c r="RKF45" s="135"/>
      <c r="RKG45" s="135"/>
      <c r="RKH45" s="135"/>
      <c r="RKI45" s="135"/>
      <c r="RKJ45" s="135"/>
      <c r="RKK45" s="135"/>
      <c r="RKL45" s="135"/>
      <c r="RKM45" s="135"/>
      <c r="RKN45" s="135"/>
      <c r="RKO45" s="135"/>
      <c r="RKP45" s="135"/>
      <c r="RKQ45" s="135"/>
      <c r="RKR45" s="135"/>
      <c r="RKS45" s="135"/>
      <c r="RKT45" s="135"/>
      <c r="RKU45" s="135"/>
      <c r="RKV45" s="135"/>
      <c r="RKW45" s="135"/>
      <c r="RKX45" s="135"/>
      <c r="RKY45" s="135"/>
      <c r="RKZ45" s="135"/>
      <c r="RLA45" s="135"/>
      <c r="RLB45" s="135"/>
      <c r="RLC45" s="135"/>
      <c r="RLD45" s="135"/>
      <c r="RLE45" s="135"/>
      <c r="RLF45" s="135"/>
      <c r="RLG45" s="135"/>
      <c r="RLH45" s="135"/>
      <c r="RLI45" s="135"/>
      <c r="RLJ45" s="135"/>
      <c r="RLK45" s="135"/>
      <c r="RLL45" s="135"/>
      <c r="RLM45" s="135"/>
      <c r="RLN45" s="135"/>
      <c r="RLO45" s="135"/>
      <c r="RLP45" s="135"/>
      <c r="RLQ45" s="135"/>
      <c r="RLR45" s="135"/>
      <c r="RLS45" s="135"/>
      <c r="RLT45" s="135"/>
      <c r="RLU45" s="135"/>
      <c r="RLV45" s="135"/>
      <c r="RLW45" s="135"/>
      <c r="RLX45" s="135"/>
      <c r="RLY45" s="135"/>
      <c r="RLZ45" s="135"/>
      <c r="RMA45" s="135"/>
      <c r="RMB45" s="135"/>
      <c r="RMC45" s="135"/>
      <c r="RMD45" s="135"/>
      <c r="RME45" s="135"/>
      <c r="RMF45" s="135"/>
      <c r="RMG45" s="135"/>
      <c r="RMH45" s="135"/>
      <c r="RMI45" s="135"/>
      <c r="RMJ45" s="135"/>
      <c r="RMK45" s="135"/>
      <c r="RML45" s="135"/>
      <c r="RMM45" s="135"/>
      <c r="RMN45" s="135"/>
      <c r="RMO45" s="135"/>
      <c r="RMP45" s="135"/>
      <c r="RMQ45" s="135"/>
      <c r="RMR45" s="135"/>
      <c r="RMS45" s="135"/>
      <c r="RMT45" s="135"/>
      <c r="RMU45" s="135"/>
      <c r="RMV45" s="135"/>
      <c r="RMW45" s="135"/>
      <c r="RMX45" s="135"/>
      <c r="RMY45" s="135"/>
      <c r="RMZ45" s="135"/>
      <c r="RNA45" s="135"/>
      <c r="RNB45" s="135"/>
      <c r="RNC45" s="135"/>
      <c r="RND45" s="135"/>
      <c r="RNE45" s="135"/>
      <c r="RNF45" s="135"/>
      <c r="RNG45" s="135"/>
      <c r="RNH45" s="135"/>
      <c r="RNI45" s="135"/>
      <c r="RNJ45" s="135"/>
      <c r="RNK45" s="135"/>
      <c r="RNL45" s="135"/>
      <c r="RNM45" s="135"/>
      <c r="RNN45" s="135"/>
      <c r="RNO45" s="135"/>
      <c r="RNP45" s="135"/>
      <c r="RNQ45" s="135"/>
      <c r="RNR45" s="135"/>
      <c r="RNS45" s="135"/>
      <c r="RNT45" s="135"/>
      <c r="RNU45" s="135"/>
      <c r="RNV45" s="135"/>
      <c r="RNW45" s="135"/>
      <c r="RNX45" s="135"/>
      <c r="RNY45" s="135"/>
      <c r="RNZ45" s="135"/>
      <c r="ROA45" s="135"/>
      <c r="ROB45" s="135"/>
      <c r="ROC45" s="135"/>
      <c r="ROD45" s="135"/>
      <c r="ROE45" s="135"/>
      <c r="ROF45" s="135"/>
      <c r="ROG45" s="135"/>
      <c r="ROH45" s="135"/>
      <c r="ROI45" s="135"/>
      <c r="ROJ45" s="135"/>
      <c r="ROK45" s="135"/>
      <c r="ROL45" s="135"/>
      <c r="ROM45" s="135"/>
      <c r="RON45" s="135"/>
      <c r="ROO45" s="135"/>
      <c r="ROP45" s="135"/>
      <c r="ROQ45" s="135"/>
      <c r="ROR45" s="135"/>
      <c r="ROS45" s="135"/>
      <c r="ROT45" s="135"/>
      <c r="ROU45" s="135"/>
      <c r="ROV45" s="135"/>
      <c r="ROW45" s="135"/>
      <c r="ROX45" s="135"/>
      <c r="ROY45" s="135"/>
      <c r="ROZ45" s="135"/>
      <c r="RPA45" s="135"/>
      <c r="RPB45" s="135"/>
      <c r="RPC45" s="135"/>
      <c r="RPD45" s="135"/>
      <c r="RPE45" s="135"/>
      <c r="RPF45" s="135"/>
      <c r="RPG45" s="135"/>
      <c r="RPH45" s="135"/>
      <c r="RPI45" s="135"/>
      <c r="RPJ45" s="135"/>
      <c r="RPK45" s="135"/>
      <c r="RPL45" s="135"/>
      <c r="RPM45" s="135"/>
      <c r="RPN45" s="135"/>
      <c r="RPO45" s="135"/>
      <c r="RPP45" s="135"/>
      <c r="RPQ45" s="135"/>
      <c r="RPR45" s="135"/>
      <c r="RPS45" s="135"/>
      <c r="RPT45" s="135"/>
      <c r="RPU45" s="135"/>
      <c r="RPV45" s="135"/>
      <c r="RPW45" s="135"/>
      <c r="RPX45" s="135"/>
      <c r="RPY45" s="135"/>
      <c r="RPZ45" s="135"/>
      <c r="RQA45" s="135"/>
      <c r="RQB45" s="135"/>
      <c r="RQC45" s="135"/>
      <c r="RQD45" s="135"/>
      <c r="RQE45" s="135"/>
      <c r="RQF45" s="135"/>
      <c r="RQG45" s="135"/>
      <c r="RQH45" s="135"/>
      <c r="RQI45" s="135"/>
      <c r="RQJ45" s="135"/>
      <c r="RQK45" s="135"/>
      <c r="RQL45" s="135"/>
      <c r="RQM45" s="135"/>
      <c r="RQN45" s="135"/>
      <c r="RQO45" s="135"/>
      <c r="RQP45" s="135"/>
      <c r="RQQ45" s="135"/>
      <c r="RQR45" s="135"/>
      <c r="RQS45" s="135"/>
      <c r="RQT45" s="135"/>
      <c r="RQU45" s="135"/>
      <c r="RQV45" s="135"/>
      <c r="RQW45" s="135"/>
      <c r="RQX45" s="135"/>
      <c r="RQY45" s="135"/>
      <c r="RQZ45" s="135"/>
      <c r="RRA45" s="135"/>
      <c r="RRB45" s="135"/>
      <c r="RRC45" s="135"/>
      <c r="RRD45" s="135"/>
      <c r="RRE45" s="135"/>
      <c r="RRF45" s="135"/>
      <c r="RRG45" s="135"/>
      <c r="RRH45" s="135"/>
      <c r="RRI45" s="135"/>
      <c r="RRJ45" s="135"/>
      <c r="RRK45" s="135"/>
      <c r="RRL45" s="135"/>
      <c r="RRM45" s="135"/>
      <c r="RRN45" s="135"/>
      <c r="RRO45" s="135"/>
      <c r="RRP45" s="135"/>
      <c r="RRQ45" s="135"/>
      <c r="RRR45" s="135"/>
      <c r="RRS45" s="135"/>
      <c r="RRT45" s="135"/>
      <c r="RRU45" s="135"/>
      <c r="RRV45" s="135"/>
      <c r="RRW45" s="135"/>
      <c r="RRX45" s="135"/>
      <c r="RRY45" s="135"/>
      <c r="RRZ45" s="135"/>
      <c r="RSA45" s="135"/>
      <c r="RSB45" s="135"/>
      <c r="RSC45" s="135"/>
      <c r="RSD45" s="135"/>
      <c r="RSE45" s="135"/>
      <c r="RSF45" s="135"/>
      <c r="RSG45" s="135"/>
      <c r="RSH45" s="135"/>
      <c r="RSI45" s="135"/>
      <c r="RSJ45" s="135"/>
      <c r="RSK45" s="135"/>
      <c r="RSL45" s="135"/>
      <c r="RSM45" s="135"/>
      <c r="RSN45" s="135"/>
      <c r="RSO45" s="135"/>
      <c r="RSP45" s="135"/>
      <c r="RSQ45" s="135"/>
      <c r="RSR45" s="135"/>
      <c r="RSS45" s="135"/>
      <c r="RST45" s="135"/>
      <c r="RSU45" s="135"/>
      <c r="RSV45" s="135"/>
      <c r="RSW45" s="135"/>
      <c r="RSX45" s="135"/>
      <c r="RSY45" s="135"/>
      <c r="RSZ45" s="135"/>
      <c r="RTA45" s="135"/>
      <c r="RTB45" s="135"/>
      <c r="RTC45" s="135"/>
      <c r="RTD45" s="135"/>
      <c r="RTE45" s="135"/>
      <c r="RTF45" s="135"/>
      <c r="RTG45" s="135"/>
      <c r="RTH45" s="135"/>
      <c r="RTI45" s="135"/>
      <c r="RTJ45" s="135"/>
      <c r="RTK45" s="135"/>
      <c r="RTL45" s="135"/>
      <c r="RTM45" s="135"/>
      <c r="RTN45" s="135"/>
      <c r="RTO45" s="135"/>
      <c r="RTP45" s="135"/>
      <c r="RTQ45" s="135"/>
      <c r="RTR45" s="135"/>
      <c r="RTS45" s="135"/>
      <c r="RTT45" s="135"/>
      <c r="RTU45" s="135"/>
      <c r="RTV45" s="135"/>
      <c r="RTW45" s="135"/>
      <c r="RTX45" s="135"/>
      <c r="RTY45" s="135"/>
      <c r="RTZ45" s="135"/>
      <c r="RUA45" s="135"/>
      <c r="RUB45" s="135"/>
      <c r="RUC45" s="135"/>
      <c r="RUD45" s="135"/>
      <c r="RUE45" s="135"/>
      <c r="RUF45" s="135"/>
      <c r="RUG45" s="135"/>
      <c r="RUH45" s="135"/>
      <c r="RUI45" s="135"/>
      <c r="RUJ45" s="135"/>
      <c r="RUK45" s="135"/>
      <c r="RUL45" s="135"/>
      <c r="RUM45" s="135"/>
      <c r="RUN45" s="135"/>
      <c r="RUO45" s="135"/>
      <c r="RUP45" s="135"/>
      <c r="RUQ45" s="135"/>
      <c r="RUR45" s="135"/>
      <c r="RUS45" s="135"/>
      <c r="RUT45" s="135"/>
      <c r="RUU45" s="135"/>
      <c r="RUV45" s="135"/>
      <c r="RUW45" s="135"/>
      <c r="RUX45" s="135"/>
      <c r="RUY45" s="135"/>
      <c r="RUZ45" s="135"/>
      <c r="RVA45" s="135"/>
      <c r="RVB45" s="135"/>
      <c r="RVC45" s="135"/>
      <c r="RVD45" s="135"/>
      <c r="RVE45" s="135"/>
      <c r="RVF45" s="135"/>
      <c r="RVG45" s="135"/>
      <c r="RVH45" s="135"/>
      <c r="RVI45" s="135"/>
      <c r="RVJ45" s="135"/>
      <c r="RVK45" s="135"/>
      <c r="RVL45" s="135"/>
      <c r="RVM45" s="135"/>
      <c r="RVN45" s="135"/>
      <c r="RVO45" s="135"/>
      <c r="RVP45" s="135"/>
      <c r="RVQ45" s="135"/>
      <c r="RVR45" s="135"/>
      <c r="RVS45" s="135"/>
      <c r="RVT45" s="135"/>
      <c r="RVU45" s="135"/>
      <c r="RVV45" s="135"/>
      <c r="RVW45" s="135"/>
      <c r="RVX45" s="135"/>
      <c r="RVY45" s="135"/>
      <c r="RVZ45" s="135"/>
      <c r="RWA45" s="135"/>
      <c r="RWB45" s="135"/>
      <c r="RWC45" s="135"/>
      <c r="RWD45" s="135"/>
      <c r="RWE45" s="135"/>
      <c r="RWF45" s="135"/>
      <c r="RWG45" s="135"/>
      <c r="RWH45" s="135"/>
      <c r="RWI45" s="135"/>
      <c r="RWJ45" s="135"/>
      <c r="RWK45" s="135"/>
      <c r="RWL45" s="135"/>
      <c r="RWM45" s="135"/>
      <c r="RWN45" s="135"/>
      <c r="RWO45" s="135"/>
      <c r="RWP45" s="135"/>
      <c r="RWQ45" s="135"/>
      <c r="RWR45" s="135"/>
      <c r="RWS45" s="135"/>
      <c r="RWT45" s="135"/>
      <c r="RWU45" s="135"/>
      <c r="RWV45" s="135"/>
      <c r="RWW45" s="135"/>
      <c r="RWX45" s="135"/>
      <c r="RWY45" s="135"/>
      <c r="RWZ45" s="135"/>
      <c r="RXA45" s="135"/>
      <c r="RXB45" s="135"/>
      <c r="RXC45" s="135"/>
      <c r="RXD45" s="135"/>
      <c r="RXE45" s="135"/>
      <c r="RXF45" s="135"/>
      <c r="RXG45" s="135"/>
      <c r="RXH45" s="135"/>
      <c r="RXI45" s="135"/>
      <c r="RXJ45" s="135"/>
      <c r="RXK45" s="135"/>
      <c r="RXL45" s="135"/>
      <c r="RXM45" s="135"/>
      <c r="RXN45" s="135"/>
      <c r="RXO45" s="135"/>
      <c r="RXP45" s="135"/>
      <c r="RXQ45" s="135"/>
      <c r="RXR45" s="135"/>
      <c r="RXS45" s="135"/>
      <c r="RXT45" s="135"/>
      <c r="RXU45" s="135"/>
      <c r="RXV45" s="135"/>
      <c r="RXW45" s="135"/>
      <c r="RXX45" s="135"/>
      <c r="RXY45" s="135"/>
      <c r="RXZ45" s="135"/>
      <c r="RYA45" s="135"/>
      <c r="RYB45" s="135"/>
      <c r="RYC45" s="135"/>
      <c r="RYD45" s="135"/>
      <c r="RYE45" s="135"/>
      <c r="RYF45" s="135"/>
      <c r="RYG45" s="135"/>
      <c r="RYH45" s="135"/>
      <c r="RYI45" s="135"/>
      <c r="RYJ45" s="135"/>
      <c r="RYK45" s="135"/>
      <c r="RYL45" s="135"/>
      <c r="RYM45" s="135"/>
      <c r="RYN45" s="135"/>
      <c r="RYO45" s="135"/>
      <c r="RYP45" s="135"/>
      <c r="RYQ45" s="135"/>
      <c r="RYR45" s="135"/>
      <c r="RYS45" s="135"/>
      <c r="RYT45" s="135"/>
      <c r="RYU45" s="135"/>
      <c r="RYV45" s="135"/>
      <c r="RYW45" s="135"/>
      <c r="RYX45" s="135"/>
      <c r="RYY45" s="135"/>
      <c r="RYZ45" s="135"/>
      <c r="RZA45" s="135"/>
      <c r="RZB45" s="135"/>
      <c r="RZC45" s="135"/>
      <c r="RZD45" s="135"/>
      <c r="RZE45" s="135"/>
      <c r="RZF45" s="135"/>
      <c r="RZG45" s="135"/>
      <c r="RZH45" s="135"/>
      <c r="RZI45" s="135"/>
      <c r="RZJ45" s="135"/>
      <c r="RZK45" s="135"/>
      <c r="RZL45" s="135"/>
      <c r="RZM45" s="135"/>
      <c r="RZN45" s="135"/>
      <c r="RZO45" s="135"/>
      <c r="RZP45" s="135"/>
      <c r="RZQ45" s="135"/>
      <c r="RZR45" s="135"/>
      <c r="RZS45" s="135"/>
      <c r="RZT45" s="135"/>
      <c r="RZU45" s="135"/>
      <c r="RZV45" s="135"/>
      <c r="RZW45" s="135"/>
      <c r="RZX45" s="135"/>
      <c r="RZY45" s="135"/>
      <c r="RZZ45" s="135"/>
      <c r="SAA45" s="135"/>
      <c r="SAB45" s="135"/>
      <c r="SAC45" s="135"/>
      <c r="SAD45" s="135"/>
      <c r="SAE45" s="135"/>
      <c r="SAF45" s="135"/>
      <c r="SAG45" s="135"/>
      <c r="SAH45" s="135"/>
      <c r="SAI45" s="135"/>
      <c r="SAJ45" s="135"/>
      <c r="SAK45" s="135"/>
      <c r="SAL45" s="135"/>
      <c r="SAM45" s="135"/>
      <c r="SAN45" s="135"/>
      <c r="SAO45" s="135"/>
      <c r="SAP45" s="135"/>
      <c r="SAQ45" s="135"/>
      <c r="SAR45" s="135"/>
      <c r="SAS45" s="135"/>
      <c r="SAT45" s="135"/>
      <c r="SAU45" s="135"/>
      <c r="SAV45" s="135"/>
      <c r="SAW45" s="135"/>
      <c r="SAX45" s="135"/>
      <c r="SAY45" s="135"/>
      <c r="SAZ45" s="135"/>
      <c r="SBA45" s="135"/>
      <c r="SBB45" s="135"/>
      <c r="SBC45" s="135"/>
      <c r="SBD45" s="135"/>
      <c r="SBE45" s="135"/>
      <c r="SBF45" s="135"/>
      <c r="SBG45" s="135"/>
      <c r="SBH45" s="135"/>
      <c r="SBI45" s="135"/>
      <c r="SBJ45" s="135"/>
      <c r="SBK45" s="135"/>
      <c r="SBL45" s="135"/>
      <c r="SBM45" s="135"/>
      <c r="SBN45" s="135"/>
      <c r="SBO45" s="135"/>
      <c r="SBP45" s="135"/>
      <c r="SBQ45" s="135"/>
      <c r="SBR45" s="135"/>
      <c r="SBS45" s="135"/>
      <c r="SBT45" s="135"/>
      <c r="SBU45" s="135"/>
      <c r="SBV45" s="135"/>
      <c r="SBW45" s="135"/>
      <c r="SBX45" s="135"/>
      <c r="SBY45" s="135"/>
      <c r="SBZ45" s="135"/>
      <c r="SCA45" s="135"/>
      <c r="SCB45" s="135"/>
      <c r="SCC45" s="135"/>
      <c r="SCD45" s="135"/>
      <c r="SCE45" s="135"/>
      <c r="SCF45" s="135"/>
      <c r="SCG45" s="135"/>
      <c r="SCH45" s="135"/>
      <c r="SCI45" s="135"/>
      <c r="SCJ45" s="135"/>
      <c r="SCK45" s="135"/>
      <c r="SCL45" s="135"/>
      <c r="SCM45" s="135"/>
      <c r="SCN45" s="135"/>
      <c r="SCO45" s="135"/>
      <c r="SCP45" s="135"/>
      <c r="SCQ45" s="135"/>
      <c r="SCR45" s="135"/>
      <c r="SCS45" s="135"/>
      <c r="SCT45" s="135"/>
      <c r="SCU45" s="135"/>
      <c r="SCV45" s="135"/>
      <c r="SCW45" s="135"/>
      <c r="SCX45" s="135"/>
      <c r="SCY45" s="135"/>
      <c r="SCZ45" s="135"/>
      <c r="SDA45" s="135"/>
      <c r="SDB45" s="135"/>
      <c r="SDC45" s="135"/>
      <c r="SDD45" s="135"/>
      <c r="SDE45" s="135"/>
      <c r="SDF45" s="135"/>
      <c r="SDG45" s="135"/>
      <c r="SDH45" s="135"/>
      <c r="SDI45" s="135"/>
      <c r="SDJ45" s="135"/>
      <c r="SDK45" s="135"/>
      <c r="SDL45" s="135"/>
      <c r="SDM45" s="135"/>
      <c r="SDN45" s="135"/>
      <c r="SDO45" s="135"/>
      <c r="SDP45" s="135"/>
      <c r="SDQ45" s="135"/>
      <c r="SDR45" s="135"/>
      <c r="SDS45" s="135"/>
      <c r="SDT45" s="135"/>
      <c r="SDU45" s="135"/>
      <c r="SDV45" s="135"/>
      <c r="SDW45" s="135"/>
      <c r="SDX45" s="135"/>
      <c r="SDY45" s="135"/>
      <c r="SDZ45" s="135"/>
      <c r="SEA45" s="135"/>
      <c r="SEB45" s="135"/>
      <c r="SEC45" s="135"/>
      <c r="SED45" s="135"/>
      <c r="SEE45" s="135"/>
      <c r="SEF45" s="135"/>
      <c r="SEG45" s="135"/>
      <c r="SEH45" s="135"/>
      <c r="SEI45" s="135"/>
      <c r="SEJ45" s="135"/>
      <c r="SEK45" s="135"/>
      <c r="SEL45" s="135"/>
      <c r="SEM45" s="135"/>
      <c r="SEN45" s="135"/>
      <c r="SEO45" s="135"/>
      <c r="SEP45" s="135"/>
      <c r="SEQ45" s="135"/>
      <c r="SER45" s="135"/>
      <c r="SES45" s="135"/>
      <c r="SET45" s="135"/>
      <c r="SEU45" s="135"/>
      <c r="SEV45" s="135"/>
      <c r="SEW45" s="135"/>
      <c r="SEX45" s="135"/>
      <c r="SEY45" s="135"/>
      <c r="SEZ45" s="135"/>
      <c r="SFA45" s="135"/>
      <c r="SFB45" s="135"/>
      <c r="SFC45" s="135"/>
      <c r="SFD45" s="135"/>
      <c r="SFE45" s="135"/>
      <c r="SFF45" s="135"/>
      <c r="SFG45" s="135"/>
      <c r="SFH45" s="135"/>
      <c r="SFI45" s="135"/>
      <c r="SFJ45" s="135"/>
      <c r="SFK45" s="135"/>
      <c r="SFL45" s="135"/>
      <c r="SFM45" s="135"/>
      <c r="SFN45" s="135"/>
      <c r="SFO45" s="135"/>
      <c r="SFP45" s="135"/>
      <c r="SFQ45" s="135"/>
      <c r="SFR45" s="135"/>
      <c r="SFS45" s="135"/>
      <c r="SFT45" s="135"/>
      <c r="SFU45" s="135"/>
      <c r="SFV45" s="135"/>
      <c r="SFW45" s="135"/>
      <c r="SFX45" s="135"/>
      <c r="SFY45" s="135"/>
      <c r="SFZ45" s="135"/>
      <c r="SGA45" s="135"/>
      <c r="SGB45" s="135"/>
      <c r="SGC45" s="135"/>
      <c r="SGD45" s="135"/>
      <c r="SGE45" s="135"/>
      <c r="SGF45" s="135"/>
      <c r="SGG45" s="135"/>
      <c r="SGH45" s="135"/>
      <c r="SGI45" s="135"/>
      <c r="SGJ45" s="135"/>
      <c r="SGK45" s="135"/>
      <c r="SGL45" s="135"/>
      <c r="SGM45" s="135"/>
      <c r="SGN45" s="135"/>
      <c r="SGO45" s="135"/>
      <c r="SGP45" s="135"/>
      <c r="SGQ45" s="135"/>
      <c r="SGR45" s="135"/>
      <c r="SGS45" s="135"/>
      <c r="SGT45" s="135"/>
      <c r="SGU45" s="135"/>
      <c r="SGV45" s="135"/>
      <c r="SGW45" s="135"/>
      <c r="SGX45" s="135"/>
      <c r="SGY45" s="135"/>
      <c r="SGZ45" s="135"/>
      <c r="SHA45" s="135"/>
      <c r="SHB45" s="135"/>
      <c r="SHC45" s="135"/>
      <c r="SHD45" s="135"/>
      <c r="SHE45" s="135"/>
      <c r="SHF45" s="135"/>
      <c r="SHG45" s="135"/>
      <c r="SHH45" s="135"/>
      <c r="SHI45" s="135"/>
      <c r="SHJ45" s="135"/>
      <c r="SHK45" s="135"/>
      <c r="SHL45" s="135"/>
      <c r="SHM45" s="135"/>
      <c r="SHN45" s="135"/>
      <c r="SHO45" s="135"/>
      <c r="SHP45" s="135"/>
      <c r="SHQ45" s="135"/>
      <c r="SHR45" s="135"/>
      <c r="SHS45" s="135"/>
      <c r="SHT45" s="135"/>
      <c r="SHU45" s="135"/>
      <c r="SHV45" s="135"/>
      <c r="SHW45" s="135"/>
      <c r="SHX45" s="135"/>
      <c r="SHY45" s="135"/>
      <c r="SHZ45" s="135"/>
      <c r="SIA45" s="135"/>
      <c r="SIB45" s="135"/>
      <c r="SIC45" s="135"/>
      <c r="SID45" s="135"/>
      <c r="SIE45" s="135"/>
      <c r="SIF45" s="135"/>
      <c r="SIG45" s="135"/>
      <c r="SIH45" s="135"/>
      <c r="SII45" s="135"/>
      <c r="SIJ45" s="135"/>
      <c r="SIK45" s="135"/>
      <c r="SIL45" s="135"/>
      <c r="SIM45" s="135"/>
      <c r="SIN45" s="135"/>
      <c r="SIO45" s="135"/>
      <c r="SIP45" s="135"/>
      <c r="SIQ45" s="135"/>
      <c r="SIR45" s="135"/>
      <c r="SIS45" s="135"/>
      <c r="SIT45" s="135"/>
      <c r="SIU45" s="135"/>
      <c r="SIV45" s="135"/>
      <c r="SIW45" s="135"/>
      <c r="SIX45" s="135"/>
      <c r="SIY45" s="135"/>
      <c r="SIZ45" s="135"/>
      <c r="SJA45" s="135"/>
      <c r="SJB45" s="135"/>
      <c r="SJC45" s="135"/>
      <c r="SJD45" s="135"/>
      <c r="SJE45" s="135"/>
      <c r="SJF45" s="135"/>
      <c r="SJG45" s="135"/>
      <c r="SJH45" s="135"/>
      <c r="SJI45" s="135"/>
      <c r="SJJ45" s="135"/>
      <c r="SJK45" s="135"/>
      <c r="SJL45" s="135"/>
      <c r="SJM45" s="135"/>
      <c r="SJN45" s="135"/>
      <c r="SJO45" s="135"/>
      <c r="SJP45" s="135"/>
      <c r="SJQ45" s="135"/>
      <c r="SJR45" s="135"/>
      <c r="SJS45" s="135"/>
      <c r="SJT45" s="135"/>
      <c r="SJU45" s="135"/>
      <c r="SJV45" s="135"/>
      <c r="SJW45" s="135"/>
      <c r="SJX45" s="135"/>
      <c r="SJY45" s="135"/>
      <c r="SJZ45" s="135"/>
      <c r="SKA45" s="135"/>
      <c r="SKB45" s="135"/>
      <c r="SKC45" s="135"/>
      <c r="SKD45" s="135"/>
      <c r="SKE45" s="135"/>
      <c r="SKF45" s="135"/>
      <c r="SKG45" s="135"/>
      <c r="SKH45" s="135"/>
      <c r="SKI45" s="135"/>
      <c r="SKJ45" s="135"/>
      <c r="SKK45" s="135"/>
      <c r="SKL45" s="135"/>
      <c r="SKM45" s="135"/>
      <c r="SKN45" s="135"/>
      <c r="SKO45" s="135"/>
      <c r="SKP45" s="135"/>
      <c r="SKQ45" s="135"/>
      <c r="SKR45" s="135"/>
      <c r="SKS45" s="135"/>
      <c r="SKT45" s="135"/>
      <c r="SKU45" s="135"/>
      <c r="SKV45" s="135"/>
      <c r="SKW45" s="135"/>
      <c r="SKX45" s="135"/>
      <c r="SKY45" s="135"/>
      <c r="SKZ45" s="135"/>
      <c r="SLA45" s="135"/>
      <c r="SLB45" s="135"/>
      <c r="SLC45" s="135"/>
      <c r="SLD45" s="135"/>
      <c r="SLE45" s="135"/>
      <c r="SLF45" s="135"/>
      <c r="SLG45" s="135"/>
      <c r="SLH45" s="135"/>
      <c r="SLI45" s="135"/>
      <c r="SLJ45" s="135"/>
      <c r="SLK45" s="135"/>
      <c r="SLL45" s="135"/>
      <c r="SLM45" s="135"/>
      <c r="SLN45" s="135"/>
      <c r="SLO45" s="135"/>
      <c r="SLP45" s="135"/>
      <c r="SLQ45" s="135"/>
      <c r="SLR45" s="135"/>
      <c r="SLS45" s="135"/>
      <c r="SLT45" s="135"/>
      <c r="SLU45" s="135"/>
      <c r="SLV45" s="135"/>
      <c r="SLW45" s="135"/>
      <c r="SLX45" s="135"/>
      <c r="SLY45" s="135"/>
      <c r="SLZ45" s="135"/>
      <c r="SMA45" s="135"/>
      <c r="SMB45" s="135"/>
      <c r="SMC45" s="135"/>
      <c r="SMD45" s="135"/>
      <c r="SME45" s="135"/>
      <c r="SMF45" s="135"/>
      <c r="SMG45" s="135"/>
      <c r="SMH45" s="135"/>
      <c r="SMI45" s="135"/>
      <c r="SMJ45" s="135"/>
      <c r="SMK45" s="135"/>
      <c r="SML45" s="135"/>
      <c r="SMM45" s="135"/>
      <c r="SMN45" s="135"/>
      <c r="SMO45" s="135"/>
      <c r="SMP45" s="135"/>
      <c r="SMQ45" s="135"/>
      <c r="SMR45" s="135"/>
      <c r="SMS45" s="135"/>
      <c r="SMT45" s="135"/>
      <c r="SMU45" s="135"/>
      <c r="SMV45" s="135"/>
      <c r="SMW45" s="135"/>
      <c r="SMX45" s="135"/>
      <c r="SMY45" s="135"/>
      <c r="SMZ45" s="135"/>
      <c r="SNA45" s="135"/>
      <c r="SNB45" s="135"/>
      <c r="SNC45" s="135"/>
      <c r="SND45" s="135"/>
      <c r="SNE45" s="135"/>
      <c r="SNF45" s="135"/>
      <c r="SNG45" s="135"/>
      <c r="SNH45" s="135"/>
      <c r="SNI45" s="135"/>
      <c r="SNJ45" s="135"/>
      <c r="SNK45" s="135"/>
      <c r="SNL45" s="135"/>
      <c r="SNM45" s="135"/>
      <c r="SNN45" s="135"/>
      <c r="SNO45" s="135"/>
      <c r="SNP45" s="135"/>
      <c r="SNQ45" s="135"/>
      <c r="SNR45" s="135"/>
      <c r="SNS45" s="135"/>
      <c r="SNT45" s="135"/>
      <c r="SNU45" s="135"/>
      <c r="SNV45" s="135"/>
      <c r="SNW45" s="135"/>
      <c r="SNX45" s="135"/>
      <c r="SNY45" s="135"/>
      <c r="SNZ45" s="135"/>
      <c r="SOA45" s="135"/>
      <c r="SOB45" s="135"/>
      <c r="SOC45" s="135"/>
      <c r="SOD45" s="135"/>
      <c r="SOE45" s="135"/>
      <c r="SOF45" s="135"/>
      <c r="SOG45" s="135"/>
      <c r="SOH45" s="135"/>
      <c r="SOI45" s="135"/>
      <c r="SOJ45" s="135"/>
      <c r="SOK45" s="135"/>
      <c r="SOL45" s="135"/>
      <c r="SOM45" s="135"/>
      <c r="SON45" s="135"/>
      <c r="SOO45" s="135"/>
      <c r="SOP45" s="135"/>
      <c r="SOQ45" s="135"/>
      <c r="SOR45" s="135"/>
      <c r="SOS45" s="135"/>
      <c r="SOT45" s="135"/>
      <c r="SOU45" s="135"/>
      <c r="SOV45" s="135"/>
      <c r="SOW45" s="135"/>
      <c r="SOX45" s="135"/>
      <c r="SOY45" s="135"/>
      <c r="SOZ45" s="135"/>
      <c r="SPA45" s="135"/>
      <c r="SPB45" s="135"/>
      <c r="SPC45" s="135"/>
      <c r="SPD45" s="135"/>
      <c r="SPE45" s="135"/>
      <c r="SPF45" s="135"/>
      <c r="SPG45" s="135"/>
      <c r="SPH45" s="135"/>
      <c r="SPI45" s="135"/>
      <c r="SPJ45" s="135"/>
      <c r="SPK45" s="135"/>
      <c r="SPL45" s="135"/>
      <c r="SPM45" s="135"/>
      <c r="SPN45" s="135"/>
      <c r="SPO45" s="135"/>
      <c r="SPP45" s="135"/>
      <c r="SPQ45" s="135"/>
      <c r="SPR45" s="135"/>
      <c r="SPS45" s="135"/>
      <c r="SPT45" s="135"/>
      <c r="SPU45" s="135"/>
      <c r="SPV45" s="135"/>
      <c r="SPW45" s="135"/>
      <c r="SPX45" s="135"/>
      <c r="SPY45" s="135"/>
      <c r="SPZ45" s="135"/>
      <c r="SQA45" s="135"/>
      <c r="SQB45" s="135"/>
      <c r="SQC45" s="135"/>
      <c r="SQD45" s="135"/>
      <c r="SQE45" s="135"/>
      <c r="SQF45" s="135"/>
      <c r="SQG45" s="135"/>
      <c r="SQH45" s="135"/>
      <c r="SQI45" s="135"/>
      <c r="SQJ45" s="135"/>
      <c r="SQK45" s="135"/>
      <c r="SQL45" s="135"/>
      <c r="SQM45" s="135"/>
      <c r="SQN45" s="135"/>
      <c r="SQO45" s="135"/>
      <c r="SQP45" s="135"/>
      <c r="SQQ45" s="135"/>
      <c r="SQR45" s="135"/>
      <c r="SQS45" s="135"/>
      <c r="SQT45" s="135"/>
      <c r="SQU45" s="135"/>
      <c r="SQV45" s="135"/>
      <c r="SQW45" s="135"/>
      <c r="SQX45" s="135"/>
      <c r="SQY45" s="135"/>
      <c r="SQZ45" s="135"/>
      <c r="SRA45" s="135"/>
      <c r="SRB45" s="135"/>
      <c r="SRC45" s="135"/>
      <c r="SRD45" s="135"/>
      <c r="SRE45" s="135"/>
      <c r="SRF45" s="135"/>
      <c r="SRG45" s="135"/>
      <c r="SRH45" s="135"/>
      <c r="SRI45" s="135"/>
      <c r="SRJ45" s="135"/>
      <c r="SRK45" s="135"/>
      <c r="SRL45" s="135"/>
      <c r="SRM45" s="135"/>
      <c r="SRN45" s="135"/>
      <c r="SRO45" s="135"/>
      <c r="SRP45" s="135"/>
      <c r="SRQ45" s="135"/>
      <c r="SRR45" s="135"/>
      <c r="SRS45" s="135"/>
      <c r="SRT45" s="135"/>
      <c r="SRU45" s="135"/>
      <c r="SRV45" s="135"/>
      <c r="SRW45" s="135"/>
      <c r="SRX45" s="135"/>
      <c r="SRY45" s="135"/>
      <c r="SRZ45" s="135"/>
      <c r="SSA45" s="135"/>
      <c r="SSB45" s="135"/>
      <c r="SSC45" s="135"/>
      <c r="SSD45" s="135"/>
      <c r="SSE45" s="135"/>
      <c r="SSF45" s="135"/>
      <c r="SSG45" s="135"/>
      <c r="SSH45" s="135"/>
      <c r="SSI45" s="135"/>
      <c r="SSJ45" s="135"/>
      <c r="SSK45" s="135"/>
      <c r="SSL45" s="135"/>
      <c r="SSM45" s="135"/>
      <c r="SSN45" s="135"/>
      <c r="SSO45" s="135"/>
      <c r="SSP45" s="135"/>
      <c r="SSQ45" s="135"/>
      <c r="SSR45" s="135"/>
      <c r="SSS45" s="135"/>
      <c r="SST45" s="135"/>
      <c r="SSU45" s="135"/>
      <c r="SSV45" s="135"/>
      <c r="SSW45" s="135"/>
      <c r="SSX45" s="135"/>
      <c r="SSY45" s="135"/>
      <c r="SSZ45" s="135"/>
      <c r="STA45" s="135"/>
      <c r="STB45" s="135"/>
      <c r="STC45" s="135"/>
      <c r="STD45" s="135"/>
      <c r="STE45" s="135"/>
      <c r="STF45" s="135"/>
      <c r="STG45" s="135"/>
      <c r="STH45" s="135"/>
      <c r="STI45" s="135"/>
      <c r="STJ45" s="135"/>
      <c r="STK45" s="135"/>
      <c r="STL45" s="135"/>
      <c r="STM45" s="135"/>
      <c r="STN45" s="135"/>
      <c r="STO45" s="135"/>
      <c r="STP45" s="135"/>
      <c r="STQ45" s="135"/>
      <c r="STR45" s="135"/>
      <c r="STS45" s="135"/>
      <c r="STT45" s="135"/>
      <c r="STU45" s="135"/>
      <c r="STV45" s="135"/>
      <c r="STW45" s="135"/>
      <c r="STX45" s="135"/>
      <c r="STY45" s="135"/>
      <c r="STZ45" s="135"/>
      <c r="SUA45" s="135"/>
      <c r="SUB45" s="135"/>
      <c r="SUC45" s="135"/>
      <c r="SUD45" s="135"/>
      <c r="SUE45" s="135"/>
      <c r="SUF45" s="135"/>
      <c r="SUG45" s="135"/>
      <c r="SUH45" s="135"/>
      <c r="SUI45" s="135"/>
      <c r="SUJ45" s="135"/>
      <c r="SUK45" s="135"/>
      <c r="SUL45" s="135"/>
      <c r="SUM45" s="135"/>
      <c r="SUN45" s="135"/>
      <c r="SUO45" s="135"/>
      <c r="SUP45" s="135"/>
      <c r="SUQ45" s="135"/>
      <c r="SUR45" s="135"/>
      <c r="SUS45" s="135"/>
      <c r="SUT45" s="135"/>
      <c r="SUU45" s="135"/>
      <c r="SUV45" s="135"/>
      <c r="SUW45" s="135"/>
      <c r="SUX45" s="135"/>
      <c r="SUY45" s="135"/>
      <c r="SUZ45" s="135"/>
      <c r="SVA45" s="135"/>
      <c r="SVB45" s="135"/>
      <c r="SVC45" s="135"/>
      <c r="SVD45" s="135"/>
      <c r="SVE45" s="135"/>
      <c r="SVF45" s="135"/>
      <c r="SVG45" s="135"/>
      <c r="SVH45" s="135"/>
      <c r="SVI45" s="135"/>
      <c r="SVJ45" s="135"/>
      <c r="SVK45" s="135"/>
      <c r="SVL45" s="135"/>
      <c r="SVM45" s="135"/>
      <c r="SVN45" s="135"/>
      <c r="SVO45" s="135"/>
      <c r="SVP45" s="135"/>
      <c r="SVQ45" s="135"/>
      <c r="SVR45" s="135"/>
      <c r="SVS45" s="135"/>
      <c r="SVT45" s="135"/>
      <c r="SVU45" s="135"/>
      <c r="SVV45" s="135"/>
      <c r="SVW45" s="135"/>
      <c r="SVX45" s="135"/>
      <c r="SVY45" s="135"/>
      <c r="SVZ45" s="135"/>
      <c r="SWA45" s="135"/>
      <c r="SWB45" s="135"/>
      <c r="SWC45" s="135"/>
      <c r="SWD45" s="135"/>
      <c r="SWE45" s="135"/>
      <c r="SWF45" s="135"/>
      <c r="SWG45" s="135"/>
      <c r="SWH45" s="135"/>
      <c r="SWI45" s="135"/>
      <c r="SWJ45" s="135"/>
      <c r="SWK45" s="135"/>
      <c r="SWL45" s="135"/>
      <c r="SWM45" s="135"/>
      <c r="SWN45" s="135"/>
      <c r="SWO45" s="135"/>
      <c r="SWP45" s="135"/>
      <c r="SWQ45" s="135"/>
      <c r="SWR45" s="135"/>
      <c r="SWS45" s="135"/>
      <c r="SWT45" s="135"/>
      <c r="SWU45" s="135"/>
      <c r="SWV45" s="135"/>
      <c r="SWW45" s="135"/>
      <c r="SWX45" s="135"/>
      <c r="SWY45" s="135"/>
      <c r="SWZ45" s="135"/>
      <c r="SXA45" s="135"/>
      <c r="SXB45" s="135"/>
      <c r="SXC45" s="135"/>
      <c r="SXD45" s="135"/>
      <c r="SXE45" s="135"/>
      <c r="SXF45" s="135"/>
      <c r="SXG45" s="135"/>
      <c r="SXH45" s="135"/>
      <c r="SXI45" s="135"/>
      <c r="SXJ45" s="135"/>
      <c r="SXK45" s="135"/>
      <c r="SXL45" s="135"/>
      <c r="SXM45" s="135"/>
      <c r="SXN45" s="135"/>
      <c r="SXO45" s="135"/>
      <c r="SXP45" s="135"/>
      <c r="SXQ45" s="135"/>
      <c r="SXR45" s="135"/>
      <c r="SXS45" s="135"/>
      <c r="SXT45" s="135"/>
      <c r="SXU45" s="135"/>
      <c r="SXV45" s="135"/>
      <c r="SXW45" s="135"/>
      <c r="SXX45" s="135"/>
      <c r="SXY45" s="135"/>
      <c r="SXZ45" s="135"/>
      <c r="SYA45" s="135"/>
      <c r="SYB45" s="135"/>
      <c r="SYC45" s="135"/>
      <c r="SYD45" s="135"/>
      <c r="SYE45" s="135"/>
      <c r="SYF45" s="135"/>
      <c r="SYG45" s="135"/>
      <c r="SYH45" s="135"/>
      <c r="SYI45" s="135"/>
      <c r="SYJ45" s="135"/>
      <c r="SYK45" s="135"/>
      <c r="SYL45" s="135"/>
      <c r="SYM45" s="135"/>
      <c r="SYN45" s="135"/>
      <c r="SYO45" s="135"/>
      <c r="SYP45" s="135"/>
      <c r="SYQ45" s="135"/>
      <c r="SYR45" s="135"/>
      <c r="SYS45" s="135"/>
      <c r="SYT45" s="135"/>
      <c r="SYU45" s="135"/>
      <c r="SYV45" s="135"/>
      <c r="SYW45" s="135"/>
      <c r="SYX45" s="135"/>
      <c r="SYY45" s="135"/>
      <c r="SYZ45" s="135"/>
      <c r="SZA45" s="135"/>
      <c r="SZB45" s="135"/>
      <c r="SZC45" s="135"/>
      <c r="SZD45" s="135"/>
      <c r="SZE45" s="135"/>
      <c r="SZF45" s="135"/>
      <c r="SZG45" s="135"/>
      <c r="SZH45" s="135"/>
      <c r="SZI45" s="135"/>
      <c r="SZJ45" s="135"/>
      <c r="SZK45" s="135"/>
      <c r="SZL45" s="135"/>
      <c r="SZM45" s="135"/>
      <c r="SZN45" s="135"/>
      <c r="SZO45" s="135"/>
      <c r="SZP45" s="135"/>
      <c r="SZQ45" s="135"/>
      <c r="SZR45" s="135"/>
      <c r="SZS45" s="135"/>
      <c r="SZT45" s="135"/>
      <c r="SZU45" s="135"/>
      <c r="SZV45" s="135"/>
      <c r="SZW45" s="135"/>
      <c r="SZX45" s="135"/>
      <c r="SZY45" s="135"/>
      <c r="SZZ45" s="135"/>
      <c r="TAA45" s="135"/>
      <c r="TAB45" s="135"/>
      <c r="TAC45" s="135"/>
      <c r="TAD45" s="135"/>
      <c r="TAE45" s="135"/>
      <c r="TAF45" s="135"/>
      <c r="TAG45" s="135"/>
      <c r="TAH45" s="135"/>
      <c r="TAI45" s="135"/>
      <c r="TAJ45" s="135"/>
      <c r="TAK45" s="135"/>
      <c r="TAL45" s="135"/>
      <c r="TAM45" s="135"/>
      <c r="TAN45" s="135"/>
      <c r="TAO45" s="135"/>
      <c r="TAP45" s="135"/>
      <c r="TAQ45" s="135"/>
      <c r="TAR45" s="135"/>
      <c r="TAS45" s="135"/>
      <c r="TAT45" s="135"/>
      <c r="TAU45" s="135"/>
      <c r="TAV45" s="135"/>
      <c r="TAW45" s="135"/>
      <c r="TAX45" s="135"/>
      <c r="TAY45" s="135"/>
      <c r="TAZ45" s="135"/>
      <c r="TBA45" s="135"/>
      <c r="TBB45" s="135"/>
      <c r="TBC45" s="135"/>
      <c r="TBD45" s="135"/>
      <c r="TBE45" s="135"/>
      <c r="TBF45" s="135"/>
      <c r="TBG45" s="135"/>
      <c r="TBH45" s="135"/>
      <c r="TBI45" s="135"/>
      <c r="TBJ45" s="135"/>
      <c r="TBK45" s="135"/>
      <c r="TBL45" s="135"/>
      <c r="TBM45" s="135"/>
      <c r="TBN45" s="135"/>
      <c r="TBO45" s="135"/>
      <c r="TBP45" s="135"/>
      <c r="TBQ45" s="135"/>
      <c r="TBR45" s="135"/>
      <c r="TBS45" s="135"/>
      <c r="TBT45" s="135"/>
      <c r="TBU45" s="135"/>
      <c r="TBV45" s="135"/>
      <c r="TBW45" s="135"/>
      <c r="TBX45" s="135"/>
      <c r="TBY45" s="135"/>
      <c r="TBZ45" s="135"/>
      <c r="TCA45" s="135"/>
      <c r="TCB45" s="135"/>
      <c r="TCC45" s="135"/>
      <c r="TCD45" s="135"/>
      <c r="TCE45" s="135"/>
      <c r="TCF45" s="135"/>
      <c r="TCG45" s="135"/>
      <c r="TCH45" s="135"/>
      <c r="TCI45" s="135"/>
      <c r="TCJ45" s="135"/>
      <c r="TCK45" s="135"/>
      <c r="TCL45" s="135"/>
      <c r="TCM45" s="135"/>
      <c r="TCN45" s="135"/>
      <c r="TCO45" s="135"/>
      <c r="TCP45" s="135"/>
      <c r="TCQ45" s="135"/>
      <c r="TCR45" s="135"/>
      <c r="TCS45" s="135"/>
      <c r="TCT45" s="135"/>
      <c r="TCU45" s="135"/>
      <c r="TCV45" s="135"/>
      <c r="TCW45" s="135"/>
      <c r="TCX45" s="135"/>
      <c r="TCY45" s="135"/>
      <c r="TCZ45" s="135"/>
      <c r="TDA45" s="135"/>
      <c r="TDB45" s="135"/>
      <c r="TDC45" s="135"/>
      <c r="TDD45" s="135"/>
      <c r="TDE45" s="135"/>
      <c r="TDF45" s="135"/>
      <c r="TDG45" s="135"/>
      <c r="TDH45" s="135"/>
      <c r="TDI45" s="135"/>
      <c r="TDJ45" s="135"/>
      <c r="TDK45" s="135"/>
      <c r="TDL45" s="135"/>
      <c r="TDM45" s="135"/>
      <c r="TDN45" s="135"/>
      <c r="TDO45" s="135"/>
      <c r="TDP45" s="135"/>
      <c r="TDQ45" s="135"/>
      <c r="TDR45" s="135"/>
      <c r="TDS45" s="135"/>
      <c r="TDT45" s="135"/>
      <c r="TDU45" s="135"/>
      <c r="TDV45" s="135"/>
      <c r="TDW45" s="135"/>
      <c r="TDX45" s="135"/>
      <c r="TDY45" s="135"/>
      <c r="TDZ45" s="135"/>
      <c r="TEA45" s="135"/>
      <c r="TEB45" s="135"/>
      <c r="TEC45" s="135"/>
      <c r="TED45" s="135"/>
      <c r="TEE45" s="135"/>
      <c r="TEF45" s="135"/>
      <c r="TEG45" s="135"/>
      <c r="TEH45" s="135"/>
      <c r="TEI45" s="135"/>
      <c r="TEJ45" s="135"/>
      <c r="TEK45" s="135"/>
      <c r="TEL45" s="135"/>
      <c r="TEM45" s="135"/>
      <c r="TEN45" s="135"/>
      <c r="TEO45" s="135"/>
      <c r="TEP45" s="135"/>
      <c r="TEQ45" s="135"/>
      <c r="TER45" s="135"/>
      <c r="TES45" s="135"/>
      <c r="TET45" s="135"/>
      <c r="TEU45" s="135"/>
      <c r="TEV45" s="135"/>
      <c r="TEW45" s="135"/>
      <c r="TEX45" s="135"/>
      <c r="TEY45" s="135"/>
      <c r="TEZ45" s="135"/>
      <c r="TFA45" s="135"/>
      <c r="TFB45" s="135"/>
      <c r="TFC45" s="135"/>
      <c r="TFD45" s="135"/>
      <c r="TFE45" s="135"/>
      <c r="TFF45" s="135"/>
      <c r="TFG45" s="135"/>
      <c r="TFH45" s="135"/>
      <c r="TFI45" s="135"/>
      <c r="TFJ45" s="135"/>
      <c r="TFK45" s="135"/>
      <c r="TFL45" s="135"/>
      <c r="TFM45" s="135"/>
      <c r="TFN45" s="135"/>
      <c r="TFO45" s="135"/>
      <c r="TFP45" s="135"/>
      <c r="TFQ45" s="135"/>
      <c r="TFR45" s="135"/>
      <c r="TFS45" s="135"/>
      <c r="TFT45" s="135"/>
      <c r="TFU45" s="135"/>
      <c r="TFV45" s="135"/>
      <c r="TFW45" s="135"/>
      <c r="TFX45" s="135"/>
      <c r="TFY45" s="135"/>
      <c r="TFZ45" s="135"/>
      <c r="TGA45" s="135"/>
      <c r="TGB45" s="135"/>
      <c r="TGC45" s="135"/>
      <c r="TGD45" s="135"/>
      <c r="TGE45" s="135"/>
      <c r="TGF45" s="135"/>
      <c r="TGG45" s="135"/>
      <c r="TGH45" s="135"/>
      <c r="TGI45" s="135"/>
      <c r="TGJ45" s="135"/>
      <c r="TGK45" s="135"/>
      <c r="TGL45" s="135"/>
      <c r="TGM45" s="135"/>
      <c r="TGN45" s="135"/>
      <c r="TGO45" s="135"/>
      <c r="TGP45" s="135"/>
      <c r="TGQ45" s="135"/>
      <c r="TGR45" s="135"/>
      <c r="TGS45" s="135"/>
      <c r="TGT45" s="135"/>
      <c r="TGU45" s="135"/>
      <c r="TGV45" s="135"/>
      <c r="TGW45" s="135"/>
      <c r="TGX45" s="135"/>
      <c r="TGY45" s="135"/>
      <c r="TGZ45" s="135"/>
      <c r="THA45" s="135"/>
      <c r="THB45" s="135"/>
      <c r="THC45" s="135"/>
      <c r="THD45" s="135"/>
      <c r="THE45" s="135"/>
      <c r="THF45" s="135"/>
      <c r="THG45" s="135"/>
      <c r="THH45" s="135"/>
      <c r="THI45" s="135"/>
      <c r="THJ45" s="135"/>
      <c r="THK45" s="135"/>
      <c r="THL45" s="135"/>
      <c r="THM45" s="135"/>
      <c r="THN45" s="135"/>
      <c r="THO45" s="135"/>
      <c r="THP45" s="135"/>
      <c r="THQ45" s="135"/>
      <c r="THR45" s="135"/>
      <c r="THS45" s="135"/>
      <c r="THT45" s="135"/>
      <c r="THU45" s="135"/>
      <c r="THV45" s="135"/>
      <c r="THW45" s="135"/>
      <c r="THX45" s="135"/>
      <c r="THY45" s="135"/>
      <c r="THZ45" s="135"/>
      <c r="TIA45" s="135"/>
      <c r="TIB45" s="135"/>
      <c r="TIC45" s="135"/>
      <c r="TID45" s="135"/>
      <c r="TIE45" s="135"/>
      <c r="TIF45" s="135"/>
      <c r="TIG45" s="135"/>
      <c r="TIH45" s="135"/>
      <c r="TII45" s="135"/>
      <c r="TIJ45" s="135"/>
      <c r="TIK45" s="135"/>
      <c r="TIL45" s="135"/>
      <c r="TIM45" s="135"/>
      <c r="TIN45" s="135"/>
      <c r="TIO45" s="135"/>
      <c r="TIP45" s="135"/>
      <c r="TIQ45" s="135"/>
      <c r="TIR45" s="135"/>
      <c r="TIS45" s="135"/>
      <c r="TIT45" s="135"/>
      <c r="TIU45" s="135"/>
      <c r="TIV45" s="135"/>
      <c r="TIW45" s="135"/>
      <c r="TIX45" s="135"/>
      <c r="TIY45" s="135"/>
      <c r="TIZ45" s="135"/>
      <c r="TJA45" s="135"/>
      <c r="TJB45" s="135"/>
      <c r="TJC45" s="135"/>
      <c r="TJD45" s="135"/>
      <c r="TJE45" s="135"/>
      <c r="TJF45" s="135"/>
      <c r="TJG45" s="135"/>
      <c r="TJH45" s="135"/>
      <c r="TJI45" s="135"/>
      <c r="TJJ45" s="135"/>
      <c r="TJK45" s="135"/>
      <c r="TJL45" s="135"/>
      <c r="TJM45" s="135"/>
      <c r="TJN45" s="135"/>
      <c r="TJO45" s="135"/>
      <c r="TJP45" s="135"/>
      <c r="TJQ45" s="135"/>
      <c r="TJR45" s="135"/>
      <c r="TJS45" s="135"/>
      <c r="TJT45" s="135"/>
      <c r="TJU45" s="135"/>
      <c r="TJV45" s="135"/>
      <c r="TJW45" s="135"/>
      <c r="TJX45" s="135"/>
      <c r="TJY45" s="135"/>
      <c r="TJZ45" s="135"/>
      <c r="TKA45" s="135"/>
      <c r="TKB45" s="135"/>
      <c r="TKC45" s="135"/>
      <c r="TKD45" s="135"/>
      <c r="TKE45" s="135"/>
      <c r="TKF45" s="135"/>
      <c r="TKG45" s="135"/>
      <c r="TKH45" s="135"/>
      <c r="TKI45" s="135"/>
      <c r="TKJ45" s="135"/>
      <c r="TKK45" s="135"/>
      <c r="TKL45" s="135"/>
      <c r="TKM45" s="135"/>
      <c r="TKN45" s="135"/>
      <c r="TKO45" s="135"/>
      <c r="TKP45" s="135"/>
      <c r="TKQ45" s="135"/>
      <c r="TKR45" s="135"/>
      <c r="TKS45" s="135"/>
      <c r="TKT45" s="135"/>
      <c r="TKU45" s="135"/>
      <c r="TKV45" s="135"/>
      <c r="TKW45" s="135"/>
      <c r="TKX45" s="135"/>
      <c r="TKY45" s="135"/>
      <c r="TKZ45" s="135"/>
      <c r="TLA45" s="135"/>
      <c r="TLB45" s="135"/>
      <c r="TLC45" s="135"/>
      <c r="TLD45" s="135"/>
      <c r="TLE45" s="135"/>
      <c r="TLF45" s="135"/>
      <c r="TLG45" s="135"/>
      <c r="TLH45" s="135"/>
      <c r="TLI45" s="135"/>
      <c r="TLJ45" s="135"/>
      <c r="TLK45" s="135"/>
      <c r="TLL45" s="135"/>
      <c r="TLM45" s="135"/>
      <c r="TLN45" s="135"/>
      <c r="TLO45" s="135"/>
      <c r="TLP45" s="135"/>
      <c r="TLQ45" s="135"/>
      <c r="TLR45" s="135"/>
      <c r="TLS45" s="135"/>
      <c r="TLT45" s="135"/>
      <c r="TLU45" s="135"/>
      <c r="TLV45" s="135"/>
      <c r="TLW45" s="135"/>
      <c r="TLX45" s="135"/>
      <c r="TLY45" s="135"/>
      <c r="TLZ45" s="135"/>
      <c r="TMA45" s="135"/>
      <c r="TMB45" s="135"/>
      <c r="TMC45" s="135"/>
      <c r="TMD45" s="135"/>
      <c r="TME45" s="135"/>
      <c r="TMF45" s="135"/>
      <c r="TMG45" s="135"/>
      <c r="TMH45" s="135"/>
      <c r="TMI45" s="135"/>
      <c r="TMJ45" s="135"/>
      <c r="TMK45" s="135"/>
      <c r="TML45" s="135"/>
      <c r="TMM45" s="135"/>
      <c r="TMN45" s="135"/>
      <c r="TMO45" s="135"/>
      <c r="TMP45" s="135"/>
      <c r="TMQ45" s="135"/>
      <c r="TMR45" s="135"/>
      <c r="TMS45" s="135"/>
      <c r="TMT45" s="135"/>
      <c r="TMU45" s="135"/>
      <c r="TMV45" s="135"/>
      <c r="TMW45" s="135"/>
      <c r="TMX45" s="135"/>
      <c r="TMY45" s="135"/>
      <c r="TMZ45" s="135"/>
      <c r="TNA45" s="135"/>
      <c r="TNB45" s="135"/>
      <c r="TNC45" s="135"/>
      <c r="TND45" s="135"/>
      <c r="TNE45" s="135"/>
      <c r="TNF45" s="135"/>
      <c r="TNG45" s="135"/>
      <c r="TNH45" s="135"/>
      <c r="TNI45" s="135"/>
      <c r="TNJ45" s="135"/>
      <c r="TNK45" s="135"/>
      <c r="TNL45" s="135"/>
      <c r="TNM45" s="135"/>
      <c r="TNN45" s="135"/>
      <c r="TNO45" s="135"/>
      <c r="TNP45" s="135"/>
      <c r="TNQ45" s="135"/>
      <c r="TNR45" s="135"/>
      <c r="TNS45" s="135"/>
      <c r="TNT45" s="135"/>
      <c r="TNU45" s="135"/>
      <c r="TNV45" s="135"/>
      <c r="TNW45" s="135"/>
      <c r="TNX45" s="135"/>
      <c r="TNY45" s="135"/>
      <c r="TNZ45" s="135"/>
      <c r="TOA45" s="135"/>
      <c r="TOB45" s="135"/>
      <c r="TOC45" s="135"/>
      <c r="TOD45" s="135"/>
      <c r="TOE45" s="135"/>
      <c r="TOF45" s="135"/>
      <c r="TOG45" s="135"/>
      <c r="TOH45" s="135"/>
      <c r="TOI45" s="135"/>
      <c r="TOJ45" s="135"/>
      <c r="TOK45" s="135"/>
      <c r="TOL45" s="135"/>
      <c r="TOM45" s="135"/>
      <c r="TON45" s="135"/>
      <c r="TOO45" s="135"/>
      <c r="TOP45" s="135"/>
      <c r="TOQ45" s="135"/>
      <c r="TOR45" s="135"/>
      <c r="TOS45" s="135"/>
      <c r="TOT45" s="135"/>
      <c r="TOU45" s="135"/>
      <c r="TOV45" s="135"/>
      <c r="TOW45" s="135"/>
      <c r="TOX45" s="135"/>
      <c r="TOY45" s="135"/>
      <c r="TOZ45" s="135"/>
      <c r="TPA45" s="135"/>
      <c r="TPB45" s="135"/>
      <c r="TPC45" s="135"/>
      <c r="TPD45" s="135"/>
      <c r="TPE45" s="135"/>
      <c r="TPF45" s="135"/>
      <c r="TPG45" s="135"/>
      <c r="TPH45" s="135"/>
      <c r="TPI45" s="135"/>
      <c r="TPJ45" s="135"/>
      <c r="TPK45" s="135"/>
      <c r="TPL45" s="135"/>
      <c r="TPM45" s="135"/>
      <c r="TPN45" s="135"/>
      <c r="TPO45" s="135"/>
      <c r="TPP45" s="135"/>
      <c r="TPQ45" s="135"/>
      <c r="TPR45" s="135"/>
      <c r="TPS45" s="135"/>
      <c r="TPT45" s="135"/>
      <c r="TPU45" s="135"/>
      <c r="TPV45" s="135"/>
      <c r="TPW45" s="135"/>
      <c r="TPX45" s="135"/>
      <c r="TPY45" s="135"/>
      <c r="TPZ45" s="135"/>
      <c r="TQA45" s="135"/>
      <c r="TQB45" s="135"/>
      <c r="TQC45" s="135"/>
      <c r="TQD45" s="135"/>
      <c r="TQE45" s="135"/>
      <c r="TQF45" s="135"/>
      <c r="TQG45" s="135"/>
      <c r="TQH45" s="135"/>
      <c r="TQI45" s="135"/>
      <c r="TQJ45" s="135"/>
      <c r="TQK45" s="135"/>
      <c r="TQL45" s="135"/>
      <c r="TQM45" s="135"/>
      <c r="TQN45" s="135"/>
      <c r="TQO45" s="135"/>
      <c r="TQP45" s="135"/>
      <c r="TQQ45" s="135"/>
      <c r="TQR45" s="135"/>
      <c r="TQS45" s="135"/>
      <c r="TQT45" s="135"/>
      <c r="TQU45" s="135"/>
      <c r="TQV45" s="135"/>
      <c r="TQW45" s="135"/>
      <c r="TQX45" s="135"/>
      <c r="TQY45" s="135"/>
      <c r="TQZ45" s="135"/>
      <c r="TRA45" s="135"/>
      <c r="TRB45" s="135"/>
      <c r="TRC45" s="135"/>
      <c r="TRD45" s="135"/>
      <c r="TRE45" s="135"/>
      <c r="TRF45" s="135"/>
      <c r="TRG45" s="135"/>
      <c r="TRH45" s="135"/>
      <c r="TRI45" s="135"/>
      <c r="TRJ45" s="135"/>
      <c r="TRK45" s="135"/>
      <c r="TRL45" s="135"/>
      <c r="TRM45" s="135"/>
      <c r="TRN45" s="135"/>
      <c r="TRO45" s="135"/>
      <c r="TRP45" s="135"/>
      <c r="TRQ45" s="135"/>
      <c r="TRR45" s="135"/>
      <c r="TRS45" s="135"/>
      <c r="TRT45" s="135"/>
      <c r="TRU45" s="135"/>
      <c r="TRV45" s="135"/>
      <c r="TRW45" s="135"/>
      <c r="TRX45" s="135"/>
      <c r="TRY45" s="135"/>
      <c r="TRZ45" s="135"/>
      <c r="TSA45" s="135"/>
      <c r="TSB45" s="135"/>
      <c r="TSC45" s="135"/>
      <c r="TSD45" s="135"/>
      <c r="TSE45" s="135"/>
      <c r="TSF45" s="135"/>
      <c r="TSG45" s="135"/>
      <c r="TSH45" s="135"/>
      <c r="TSI45" s="135"/>
      <c r="TSJ45" s="135"/>
      <c r="TSK45" s="135"/>
      <c r="TSL45" s="135"/>
      <c r="TSM45" s="135"/>
      <c r="TSN45" s="135"/>
      <c r="TSO45" s="135"/>
      <c r="TSP45" s="135"/>
      <c r="TSQ45" s="135"/>
      <c r="TSR45" s="135"/>
      <c r="TSS45" s="135"/>
      <c r="TST45" s="135"/>
      <c r="TSU45" s="135"/>
      <c r="TSV45" s="135"/>
      <c r="TSW45" s="135"/>
      <c r="TSX45" s="135"/>
      <c r="TSY45" s="135"/>
      <c r="TSZ45" s="135"/>
      <c r="TTA45" s="135"/>
      <c r="TTB45" s="135"/>
      <c r="TTC45" s="135"/>
      <c r="TTD45" s="135"/>
      <c r="TTE45" s="135"/>
      <c r="TTF45" s="135"/>
      <c r="TTG45" s="135"/>
      <c r="TTH45" s="135"/>
      <c r="TTI45" s="135"/>
      <c r="TTJ45" s="135"/>
      <c r="TTK45" s="135"/>
      <c r="TTL45" s="135"/>
      <c r="TTM45" s="135"/>
      <c r="TTN45" s="135"/>
      <c r="TTO45" s="135"/>
      <c r="TTP45" s="135"/>
      <c r="TTQ45" s="135"/>
      <c r="TTR45" s="135"/>
      <c r="TTS45" s="135"/>
      <c r="TTT45" s="135"/>
      <c r="TTU45" s="135"/>
      <c r="TTV45" s="135"/>
      <c r="TTW45" s="135"/>
      <c r="TTX45" s="135"/>
      <c r="TTY45" s="135"/>
      <c r="TTZ45" s="135"/>
      <c r="TUA45" s="135"/>
      <c r="TUB45" s="135"/>
      <c r="TUC45" s="135"/>
      <c r="TUD45" s="135"/>
      <c r="TUE45" s="135"/>
      <c r="TUF45" s="135"/>
      <c r="TUG45" s="135"/>
      <c r="TUH45" s="135"/>
      <c r="TUI45" s="135"/>
      <c r="TUJ45" s="135"/>
      <c r="TUK45" s="135"/>
      <c r="TUL45" s="135"/>
      <c r="TUM45" s="135"/>
      <c r="TUN45" s="135"/>
      <c r="TUO45" s="135"/>
      <c r="TUP45" s="135"/>
      <c r="TUQ45" s="135"/>
      <c r="TUR45" s="135"/>
      <c r="TUS45" s="135"/>
      <c r="TUT45" s="135"/>
      <c r="TUU45" s="135"/>
      <c r="TUV45" s="135"/>
      <c r="TUW45" s="135"/>
      <c r="TUX45" s="135"/>
      <c r="TUY45" s="135"/>
      <c r="TUZ45" s="135"/>
      <c r="TVA45" s="135"/>
      <c r="TVB45" s="135"/>
      <c r="TVC45" s="135"/>
      <c r="TVD45" s="135"/>
      <c r="TVE45" s="135"/>
      <c r="TVF45" s="135"/>
      <c r="TVG45" s="135"/>
      <c r="TVH45" s="135"/>
      <c r="TVI45" s="135"/>
      <c r="TVJ45" s="135"/>
      <c r="TVK45" s="135"/>
      <c r="TVL45" s="135"/>
      <c r="TVM45" s="135"/>
      <c r="TVN45" s="135"/>
      <c r="TVO45" s="135"/>
      <c r="TVP45" s="135"/>
      <c r="TVQ45" s="135"/>
      <c r="TVR45" s="135"/>
      <c r="TVS45" s="135"/>
      <c r="TVT45" s="135"/>
      <c r="TVU45" s="135"/>
      <c r="TVV45" s="135"/>
      <c r="TVW45" s="135"/>
      <c r="TVX45" s="135"/>
      <c r="TVY45" s="135"/>
      <c r="TVZ45" s="135"/>
      <c r="TWA45" s="135"/>
      <c r="TWB45" s="135"/>
      <c r="TWC45" s="135"/>
      <c r="TWD45" s="135"/>
      <c r="TWE45" s="135"/>
      <c r="TWF45" s="135"/>
      <c r="TWG45" s="135"/>
      <c r="TWH45" s="135"/>
      <c r="TWI45" s="135"/>
      <c r="TWJ45" s="135"/>
      <c r="TWK45" s="135"/>
      <c r="TWL45" s="135"/>
      <c r="TWM45" s="135"/>
      <c r="TWN45" s="135"/>
      <c r="TWO45" s="135"/>
      <c r="TWP45" s="135"/>
      <c r="TWQ45" s="135"/>
      <c r="TWR45" s="135"/>
      <c r="TWS45" s="135"/>
      <c r="TWT45" s="135"/>
      <c r="TWU45" s="135"/>
      <c r="TWV45" s="135"/>
      <c r="TWW45" s="135"/>
      <c r="TWX45" s="135"/>
      <c r="TWY45" s="135"/>
      <c r="TWZ45" s="135"/>
      <c r="TXA45" s="135"/>
      <c r="TXB45" s="135"/>
      <c r="TXC45" s="135"/>
      <c r="TXD45" s="135"/>
      <c r="TXE45" s="135"/>
      <c r="TXF45" s="135"/>
      <c r="TXG45" s="135"/>
      <c r="TXH45" s="135"/>
      <c r="TXI45" s="135"/>
      <c r="TXJ45" s="135"/>
      <c r="TXK45" s="135"/>
      <c r="TXL45" s="135"/>
      <c r="TXM45" s="135"/>
      <c r="TXN45" s="135"/>
      <c r="TXO45" s="135"/>
      <c r="TXP45" s="135"/>
      <c r="TXQ45" s="135"/>
      <c r="TXR45" s="135"/>
      <c r="TXS45" s="135"/>
      <c r="TXT45" s="135"/>
      <c r="TXU45" s="135"/>
      <c r="TXV45" s="135"/>
      <c r="TXW45" s="135"/>
      <c r="TXX45" s="135"/>
      <c r="TXY45" s="135"/>
      <c r="TXZ45" s="135"/>
      <c r="TYA45" s="135"/>
      <c r="TYB45" s="135"/>
      <c r="TYC45" s="135"/>
      <c r="TYD45" s="135"/>
      <c r="TYE45" s="135"/>
      <c r="TYF45" s="135"/>
      <c r="TYG45" s="135"/>
      <c r="TYH45" s="135"/>
      <c r="TYI45" s="135"/>
      <c r="TYJ45" s="135"/>
      <c r="TYK45" s="135"/>
      <c r="TYL45" s="135"/>
      <c r="TYM45" s="135"/>
      <c r="TYN45" s="135"/>
      <c r="TYO45" s="135"/>
      <c r="TYP45" s="135"/>
      <c r="TYQ45" s="135"/>
      <c r="TYR45" s="135"/>
      <c r="TYS45" s="135"/>
      <c r="TYT45" s="135"/>
      <c r="TYU45" s="135"/>
      <c r="TYV45" s="135"/>
      <c r="TYW45" s="135"/>
      <c r="TYX45" s="135"/>
      <c r="TYY45" s="135"/>
      <c r="TYZ45" s="135"/>
      <c r="TZA45" s="135"/>
      <c r="TZB45" s="135"/>
      <c r="TZC45" s="135"/>
      <c r="TZD45" s="135"/>
      <c r="TZE45" s="135"/>
      <c r="TZF45" s="135"/>
      <c r="TZG45" s="135"/>
      <c r="TZH45" s="135"/>
      <c r="TZI45" s="135"/>
      <c r="TZJ45" s="135"/>
      <c r="TZK45" s="135"/>
      <c r="TZL45" s="135"/>
      <c r="TZM45" s="135"/>
      <c r="TZN45" s="135"/>
      <c r="TZO45" s="135"/>
      <c r="TZP45" s="135"/>
      <c r="TZQ45" s="135"/>
      <c r="TZR45" s="135"/>
      <c r="TZS45" s="135"/>
      <c r="TZT45" s="135"/>
      <c r="TZU45" s="135"/>
      <c r="TZV45" s="135"/>
      <c r="TZW45" s="135"/>
      <c r="TZX45" s="135"/>
      <c r="TZY45" s="135"/>
      <c r="TZZ45" s="135"/>
      <c r="UAA45" s="135"/>
      <c r="UAB45" s="135"/>
      <c r="UAC45" s="135"/>
      <c r="UAD45" s="135"/>
      <c r="UAE45" s="135"/>
      <c r="UAF45" s="135"/>
      <c r="UAG45" s="135"/>
      <c r="UAH45" s="135"/>
      <c r="UAI45" s="135"/>
      <c r="UAJ45" s="135"/>
      <c r="UAK45" s="135"/>
      <c r="UAL45" s="135"/>
      <c r="UAM45" s="135"/>
      <c r="UAN45" s="135"/>
      <c r="UAO45" s="135"/>
      <c r="UAP45" s="135"/>
      <c r="UAQ45" s="135"/>
      <c r="UAR45" s="135"/>
      <c r="UAS45" s="135"/>
      <c r="UAT45" s="135"/>
      <c r="UAU45" s="135"/>
      <c r="UAV45" s="135"/>
      <c r="UAW45" s="135"/>
      <c r="UAX45" s="135"/>
      <c r="UAY45" s="135"/>
      <c r="UAZ45" s="135"/>
      <c r="UBA45" s="135"/>
      <c r="UBB45" s="135"/>
      <c r="UBC45" s="135"/>
      <c r="UBD45" s="135"/>
      <c r="UBE45" s="135"/>
      <c r="UBF45" s="135"/>
      <c r="UBG45" s="135"/>
      <c r="UBH45" s="135"/>
      <c r="UBI45" s="135"/>
      <c r="UBJ45" s="135"/>
      <c r="UBK45" s="135"/>
      <c r="UBL45" s="135"/>
      <c r="UBM45" s="135"/>
      <c r="UBN45" s="135"/>
      <c r="UBO45" s="135"/>
      <c r="UBP45" s="135"/>
      <c r="UBQ45" s="135"/>
      <c r="UBR45" s="135"/>
      <c r="UBS45" s="135"/>
      <c r="UBT45" s="135"/>
      <c r="UBU45" s="135"/>
      <c r="UBV45" s="135"/>
      <c r="UBW45" s="135"/>
      <c r="UBX45" s="135"/>
      <c r="UBY45" s="135"/>
      <c r="UBZ45" s="135"/>
      <c r="UCA45" s="135"/>
      <c r="UCB45" s="135"/>
      <c r="UCC45" s="135"/>
      <c r="UCD45" s="135"/>
      <c r="UCE45" s="135"/>
      <c r="UCF45" s="135"/>
      <c r="UCG45" s="135"/>
      <c r="UCH45" s="135"/>
      <c r="UCI45" s="135"/>
      <c r="UCJ45" s="135"/>
      <c r="UCK45" s="135"/>
      <c r="UCL45" s="135"/>
      <c r="UCM45" s="135"/>
      <c r="UCN45" s="135"/>
      <c r="UCO45" s="135"/>
      <c r="UCP45" s="135"/>
      <c r="UCQ45" s="135"/>
      <c r="UCR45" s="135"/>
      <c r="UCS45" s="135"/>
      <c r="UCT45" s="135"/>
      <c r="UCU45" s="135"/>
      <c r="UCV45" s="135"/>
      <c r="UCW45" s="135"/>
      <c r="UCX45" s="135"/>
      <c r="UCY45" s="135"/>
      <c r="UCZ45" s="135"/>
      <c r="UDA45" s="135"/>
      <c r="UDB45" s="135"/>
      <c r="UDC45" s="135"/>
      <c r="UDD45" s="135"/>
      <c r="UDE45" s="135"/>
      <c r="UDF45" s="135"/>
      <c r="UDG45" s="135"/>
      <c r="UDH45" s="135"/>
      <c r="UDI45" s="135"/>
      <c r="UDJ45" s="135"/>
      <c r="UDK45" s="135"/>
      <c r="UDL45" s="135"/>
      <c r="UDM45" s="135"/>
      <c r="UDN45" s="135"/>
      <c r="UDO45" s="135"/>
      <c r="UDP45" s="135"/>
      <c r="UDQ45" s="135"/>
      <c r="UDR45" s="135"/>
      <c r="UDS45" s="135"/>
      <c r="UDT45" s="135"/>
      <c r="UDU45" s="135"/>
      <c r="UDV45" s="135"/>
      <c r="UDW45" s="135"/>
      <c r="UDX45" s="135"/>
      <c r="UDY45" s="135"/>
      <c r="UDZ45" s="135"/>
      <c r="UEA45" s="135"/>
      <c r="UEB45" s="135"/>
      <c r="UEC45" s="135"/>
      <c r="UED45" s="135"/>
      <c r="UEE45" s="135"/>
      <c r="UEF45" s="135"/>
      <c r="UEG45" s="135"/>
      <c r="UEH45" s="135"/>
      <c r="UEI45" s="135"/>
      <c r="UEJ45" s="135"/>
      <c r="UEK45" s="135"/>
      <c r="UEL45" s="135"/>
      <c r="UEM45" s="135"/>
      <c r="UEN45" s="135"/>
      <c r="UEO45" s="135"/>
      <c r="UEP45" s="135"/>
      <c r="UEQ45" s="135"/>
      <c r="UER45" s="135"/>
      <c r="UES45" s="135"/>
      <c r="UET45" s="135"/>
      <c r="UEU45" s="135"/>
      <c r="UEV45" s="135"/>
      <c r="UEW45" s="135"/>
      <c r="UEX45" s="135"/>
      <c r="UEY45" s="135"/>
      <c r="UEZ45" s="135"/>
      <c r="UFA45" s="135"/>
      <c r="UFB45" s="135"/>
      <c r="UFC45" s="135"/>
      <c r="UFD45" s="135"/>
      <c r="UFE45" s="135"/>
      <c r="UFF45" s="135"/>
      <c r="UFG45" s="135"/>
      <c r="UFH45" s="135"/>
      <c r="UFI45" s="135"/>
      <c r="UFJ45" s="135"/>
      <c r="UFK45" s="135"/>
      <c r="UFL45" s="135"/>
      <c r="UFM45" s="135"/>
      <c r="UFN45" s="135"/>
      <c r="UFO45" s="135"/>
      <c r="UFP45" s="135"/>
      <c r="UFQ45" s="135"/>
      <c r="UFR45" s="135"/>
      <c r="UFS45" s="135"/>
      <c r="UFT45" s="135"/>
      <c r="UFU45" s="135"/>
      <c r="UFV45" s="135"/>
      <c r="UFW45" s="135"/>
      <c r="UFX45" s="135"/>
      <c r="UFY45" s="135"/>
      <c r="UFZ45" s="135"/>
      <c r="UGA45" s="135"/>
      <c r="UGB45" s="135"/>
      <c r="UGC45" s="135"/>
      <c r="UGD45" s="135"/>
      <c r="UGE45" s="135"/>
      <c r="UGF45" s="135"/>
      <c r="UGG45" s="135"/>
      <c r="UGH45" s="135"/>
      <c r="UGI45" s="135"/>
      <c r="UGJ45" s="135"/>
      <c r="UGK45" s="135"/>
      <c r="UGL45" s="135"/>
      <c r="UGM45" s="135"/>
      <c r="UGN45" s="135"/>
      <c r="UGO45" s="135"/>
      <c r="UGP45" s="135"/>
      <c r="UGQ45" s="135"/>
      <c r="UGR45" s="135"/>
      <c r="UGS45" s="135"/>
      <c r="UGT45" s="135"/>
      <c r="UGU45" s="135"/>
      <c r="UGV45" s="135"/>
      <c r="UGW45" s="135"/>
      <c r="UGX45" s="135"/>
      <c r="UGY45" s="135"/>
      <c r="UGZ45" s="135"/>
      <c r="UHA45" s="135"/>
      <c r="UHB45" s="135"/>
      <c r="UHC45" s="135"/>
      <c r="UHD45" s="135"/>
      <c r="UHE45" s="135"/>
      <c r="UHF45" s="135"/>
      <c r="UHG45" s="135"/>
      <c r="UHH45" s="135"/>
      <c r="UHI45" s="135"/>
      <c r="UHJ45" s="135"/>
      <c r="UHK45" s="135"/>
      <c r="UHL45" s="135"/>
      <c r="UHM45" s="135"/>
      <c r="UHN45" s="135"/>
      <c r="UHO45" s="135"/>
      <c r="UHP45" s="135"/>
      <c r="UHQ45" s="135"/>
      <c r="UHR45" s="135"/>
      <c r="UHS45" s="135"/>
      <c r="UHT45" s="135"/>
      <c r="UHU45" s="135"/>
      <c r="UHV45" s="135"/>
      <c r="UHW45" s="135"/>
      <c r="UHX45" s="135"/>
      <c r="UHY45" s="135"/>
      <c r="UHZ45" s="135"/>
      <c r="UIA45" s="135"/>
      <c r="UIB45" s="135"/>
      <c r="UIC45" s="135"/>
      <c r="UID45" s="135"/>
      <c r="UIE45" s="135"/>
      <c r="UIF45" s="135"/>
      <c r="UIG45" s="135"/>
      <c r="UIH45" s="135"/>
      <c r="UII45" s="135"/>
      <c r="UIJ45" s="135"/>
      <c r="UIK45" s="135"/>
      <c r="UIL45" s="135"/>
      <c r="UIM45" s="135"/>
      <c r="UIN45" s="135"/>
      <c r="UIO45" s="135"/>
      <c r="UIP45" s="135"/>
      <c r="UIQ45" s="135"/>
      <c r="UIR45" s="135"/>
      <c r="UIS45" s="135"/>
      <c r="UIT45" s="135"/>
      <c r="UIU45" s="135"/>
      <c r="UIV45" s="135"/>
      <c r="UIW45" s="135"/>
      <c r="UIX45" s="135"/>
      <c r="UIY45" s="135"/>
      <c r="UIZ45" s="135"/>
      <c r="UJA45" s="135"/>
      <c r="UJB45" s="135"/>
      <c r="UJC45" s="135"/>
      <c r="UJD45" s="135"/>
      <c r="UJE45" s="135"/>
      <c r="UJF45" s="135"/>
      <c r="UJG45" s="135"/>
      <c r="UJH45" s="135"/>
      <c r="UJI45" s="135"/>
      <c r="UJJ45" s="135"/>
      <c r="UJK45" s="135"/>
      <c r="UJL45" s="135"/>
      <c r="UJM45" s="135"/>
      <c r="UJN45" s="135"/>
      <c r="UJO45" s="135"/>
      <c r="UJP45" s="135"/>
      <c r="UJQ45" s="135"/>
      <c r="UJR45" s="135"/>
      <c r="UJS45" s="135"/>
      <c r="UJT45" s="135"/>
      <c r="UJU45" s="135"/>
      <c r="UJV45" s="135"/>
      <c r="UJW45" s="135"/>
      <c r="UJX45" s="135"/>
      <c r="UJY45" s="135"/>
      <c r="UJZ45" s="135"/>
      <c r="UKA45" s="135"/>
      <c r="UKB45" s="135"/>
      <c r="UKC45" s="135"/>
      <c r="UKD45" s="135"/>
      <c r="UKE45" s="135"/>
      <c r="UKF45" s="135"/>
      <c r="UKG45" s="135"/>
      <c r="UKH45" s="135"/>
      <c r="UKI45" s="135"/>
      <c r="UKJ45" s="135"/>
      <c r="UKK45" s="135"/>
      <c r="UKL45" s="135"/>
      <c r="UKM45" s="135"/>
      <c r="UKN45" s="135"/>
      <c r="UKO45" s="135"/>
      <c r="UKP45" s="135"/>
      <c r="UKQ45" s="135"/>
      <c r="UKR45" s="135"/>
      <c r="UKS45" s="135"/>
      <c r="UKT45" s="135"/>
      <c r="UKU45" s="135"/>
      <c r="UKV45" s="135"/>
      <c r="UKW45" s="135"/>
      <c r="UKX45" s="135"/>
      <c r="UKY45" s="135"/>
      <c r="UKZ45" s="135"/>
      <c r="ULA45" s="135"/>
      <c r="ULB45" s="135"/>
      <c r="ULC45" s="135"/>
      <c r="ULD45" s="135"/>
      <c r="ULE45" s="135"/>
      <c r="ULF45" s="135"/>
      <c r="ULG45" s="135"/>
      <c r="ULH45" s="135"/>
      <c r="ULI45" s="135"/>
      <c r="ULJ45" s="135"/>
      <c r="ULK45" s="135"/>
      <c r="ULL45" s="135"/>
      <c r="ULM45" s="135"/>
      <c r="ULN45" s="135"/>
      <c r="ULO45" s="135"/>
      <c r="ULP45" s="135"/>
      <c r="ULQ45" s="135"/>
      <c r="ULR45" s="135"/>
      <c r="ULS45" s="135"/>
      <c r="ULT45" s="135"/>
      <c r="ULU45" s="135"/>
      <c r="ULV45" s="135"/>
      <c r="ULW45" s="135"/>
      <c r="ULX45" s="135"/>
      <c r="ULY45" s="135"/>
      <c r="ULZ45" s="135"/>
      <c r="UMA45" s="135"/>
      <c r="UMB45" s="135"/>
      <c r="UMC45" s="135"/>
      <c r="UMD45" s="135"/>
      <c r="UME45" s="135"/>
      <c r="UMF45" s="135"/>
      <c r="UMG45" s="135"/>
      <c r="UMH45" s="135"/>
      <c r="UMI45" s="135"/>
      <c r="UMJ45" s="135"/>
      <c r="UMK45" s="135"/>
      <c r="UML45" s="135"/>
      <c r="UMM45" s="135"/>
      <c r="UMN45" s="135"/>
      <c r="UMO45" s="135"/>
      <c r="UMP45" s="135"/>
      <c r="UMQ45" s="135"/>
      <c r="UMR45" s="135"/>
      <c r="UMS45" s="135"/>
      <c r="UMT45" s="135"/>
      <c r="UMU45" s="135"/>
      <c r="UMV45" s="135"/>
      <c r="UMW45" s="135"/>
      <c r="UMX45" s="135"/>
      <c r="UMY45" s="135"/>
      <c r="UMZ45" s="135"/>
      <c r="UNA45" s="135"/>
      <c r="UNB45" s="135"/>
      <c r="UNC45" s="135"/>
      <c r="UND45" s="135"/>
      <c r="UNE45" s="135"/>
      <c r="UNF45" s="135"/>
      <c r="UNG45" s="135"/>
      <c r="UNH45" s="135"/>
      <c r="UNI45" s="135"/>
      <c r="UNJ45" s="135"/>
      <c r="UNK45" s="135"/>
      <c r="UNL45" s="135"/>
      <c r="UNM45" s="135"/>
      <c r="UNN45" s="135"/>
      <c r="UNO45" s="135"/>
      <c r="UNP45" s="135"/>
      <c r="UNQ45" s="135"/>
      <c r="UNR45" s="135"/>
      <c r="UNS45" s="135"/>
      <c r="UNT45" s="135"/>
      <c r="UNU45" s="135"/>
      <c r="UNV45" s="135"/>
      <c r="UNW45" s="135"/>
      <c r="UNX45" s="135"/>
      <c r="UNY45" s="135"/>
      <c r="UNZ45" s="135"/>
      <c r="UOA45" s="135"/>
      <c r="UOB45" s="135"/>
      <c r="UOC45" s="135"/>
      <c r="UOD45" s="135"/>
      <c r="UOE45" s="135"/>
      <c r="UOF45" s="135"/>
      <c r="UOG45" s="135"/>
      <c r="UOH45" s="135"/>
      <c r="UOI45" s="135"/>
      <c r="UOJ45" s="135"/>
      <c r="UOK45" s="135"/>
      <c r="UOL45" s="135"/>
      <c r="UOM45" s="135"/>
      <c r="UON45" s="135"/>
      <c r="UOO45" s="135"/>
      <c r="UOP45" s="135"/>
      <c r="UOQ45" s="135"/>
      <c r="UOR45" s="135"/>
      <c r="UOS45" s="135"/>
      <c r="UOT45" s="135"/>
      <c r="UOU45" s="135"/>
      <c r="UOV45" s="135"/>
      <c r="UOW45" s="135"/>
      <c r="UOX45" s="135"/>
      <c r="UOY45" s="135"/>
      <c r="UOZ45" s="135"/>
      <c r="UPA45" s="135"/>
      <c r="UPB45" s="135"/>
      <c r="UPC45" s="135"/>
      <c r="UPD45" s="135"/>
      <c r="UPE45" s="135"/>
      <c r="UPF45" s="135"/>
      <c r="UPG45" s="135"/>
      <c r="UPH45" s="135"/>
      <c r="UPI45" s="135"/>
      <c r="UPJ45" s="135"/>
      <c r="UPK45" s="135"/>
      <c r="UPL45" s="135"/>
      <c r="UPM45" s="135"/>
      <c r="UPN45" s="135"/>
      <c r="UPO45" s="135"/>
      <c r="UPP45" s="135"/>
      <c r="UPQ45" s="135"/>
      <c r="UPR45" s="135"/>
      <c r="UPS45" s="135"/>
      <c r="UPT45" s="135"/>
      <c r="UPU45" s="135"/>
      <c r="UPV45" s="135"/>
      <c r="UPW45" s="135"/>
      <c r="UPX45" s="135"/>
      <c r="UPY45" s="135"/>
      <c r="UPZ45" s="135"/>
      <c r="UQA45" s="135"/>
      <c r="UQB45" s="135"/>
      <c r="UQC45" s="135"/>
      <c r="UQD45" s="135"/>
      <c r="UQE45" s="135"/>
      <c r="UQF45" s="135"/>
      <c r="UQG45" s="135"/>
      <c r="UQH45" s="135"/>
      <c r="UQI45" s="135"/>
      <c r="UQJ45" s="135"/>
      <c r="UQK45" s="135"/>
      <c r="UQL45" s="135"/>
      <c r="UQM45" s="135"/>
      <c r="UQN45" s="135"/>
      <c r="UQO45" s="135"/>
      <c r="UQP45" s="135"/>
      <c r="UQQ45" s="135"/>
      <c r="UQR45" s="135"/>
      <c r="UQS45" s="135"/>
      <c r="UQT45" s="135"/>
      <c r="UQU45" s="135"/>
      <c r="UQV45" s="135"/>
      <c r="UQW45" s="135"/>
      <c r="UQX45" s="135"/>
      <c r="UQY45" s="135"/>
      <c r="UQZ45" s="135"/>
      <c r="URA45" s="135"/>
      <c r="URB45" s="135"/>
      <c r="URC45" s="135"/>
      <c r="URD45" s="135"/>
      <c r="URE45" s="135"/>
      <c r="URF45" s="135"/>
      <c r="URG45" s="135"/>
      <c r="URH45" s="135"/>
      <c r="URI45" s="135"/>
      <c r="URJ45" s="135"/>
      <c r="URK45" s="135"/>
      <c r="URL45" s="135"/>
      <c r="URM45" s="135"/>
      <c r="URN45" s="135"/>
      <c r="URO45" s="135"/>
      <c r="URP45" s="135"/>
      <c r="URQ45" s="135"/>
      <c r="URR45" s="135"/>
      <c r="URS45" s="135"/>
      <c r="URT45" s="135"/>
      <c r="URU45" s="135"/>
      <c r="URV45" s="135"/>
      <c r="URW45" s="135"/>
      <c r="URX45" s="135"/>
      <c r="URY45" s="135"/>
      <c r="URZ45" s="135"/>
      <c r="USA45" s="135"/>
      <c r="USB45" s="135"/>
      <c r="USC45" s="135"/>
      <c r="USD45" s="135"/>
      <c r="USE45" s="135"/>
      <c r="USF45" s="135"/>
      <c r="USG45" s="135"/>
      <c r="USH45" s="135"/>
      <c r="USI45" s="135"/>
      <c r="USJ45" s="135"/>
      <c r="USK45" s="135"/>
      <c r="USL45" s="135"/>
      <c r="USM45" s="135"/>
      <c r="USN45" s="135"/>
      <c r="USO45" s="135"/>
      <c r="USP45" s="135"/>
      <c r="USQ45" s="135"/>
      <c r="USR45" s="135"/>
      <c r="USS45" s="135"/>
      <c r="UST45" s="135"/>
      <c r="USU45" s="135"/>
      <c r="USV45" s="135"/>
      <c r="USW45" s="135"/>
      <c r="USX45" s="135"/>
      <c r="USY45" s="135"/>
      <c r="USZ45" s="135"/>
      <c r="UTA45" s="135"/>
      <c r="UTB45" s="135"/>
      <c r="UTC45" s="135"/>
      <c r="UTD45" s="135"/>
      <c r="UTE45" s="135"/>
      <c r="UTF45" s="135"/>
      <c r="UTG45" s="135"/>
      <c r="UTH45" s="135"/>
      <c r="UTI45" s="135"/>
      <c r="UTJ45" s="135"/>
      <c r="UTK45" s="135"/>
      <c r="UTL45" s="135"/>
      <c r="UTM45" s="135"/>
      <c r="UTN45" s="135"/>
      <c r="UTO45" s="135"/>
      <c r="UTP45" s="135"/>
      <c r="UTQ45" s="135"/>
      <c r="UTR45" s="135"/>
      <c r="UTS45" s="135"/>
      <c r="UTT45" s="135"/>
      <c r="UTU45" s="135"/>
      <c r="UTV45" s="135"/>
      <c r="UTW45" s="135"/>
      <c r="UTX45" s="135"/>
      <c r="UTY45" s="135"/>
      <c r="UTZ45" s="135"/>
      <c r="UUA45" s="135"/>
      <c r="UUB45" s="135"/>
      <c r="UUC45" s="135"/>
      <c r="UUD45" s="135"/>
      <c r="UUE45" s="135"/>
      <c r="UUF45" s="135"/>
      <c r="UUG45" s="135"/>
      <c r="UUH45" s="135"/>
      <c r="UUI45" s="135"/>
      <c r="UUJ45" s="135"/>
      <c r="UUK45" s="135"/>
      <c r="UUL45" s="135"/>
      <c r="UUM45" s="135"/>
      <c r="UUN45" s="135"/>
      <c r="UUO45" s="135"/>
      <c r="UUP45" s="135"/>
      <c r="UUQ45" s="135"/>
      <c r="UUR45" s="135"/>
      <c r="UUS45" s="135"/>
      <c r="UUT45" s="135"/>
      <c r="UUU45" s="135"/>
      <c r="UUV45" s="135"/>
      <c r="UUW45" s="135"/>
      <c r="UUX45" s="135"/>
      <c r="UUY45" s="135"/>
      <c r="UUZ45" s="135"/>
      <c r="UVA45" s="135"/>
      <c r="UVB45" s="135"/>
      <c r="UVC45" s="135"/>
      <c r="UVD45" s="135"/>
      <c r="UVE45" s="135"/>
      <c r="UVF45" s="135"/>
      <c r="UVG45" s="135"/>
      <c r="UVH45" s="135"/>
      <c r="UVI45" s="135"/>
      <c r="UVJ45" s="135"/>
      <c r="UVK45" s="135"/>
      <c r="UVL45" s="135"/>
      <c r="UVM45" s="135"/>
      <c r="UVN45" s="135"/>
      <c r="UVO45" s="135"/>
      <c r="UVP45" s="135"/>
      <c r="UVQ45" s="135"/>
      <c r="UVR45" s="135"/>
      <c r="UVS45" s="135"/>
      <c r="UVT45" s="135"/>
      <c r="UVU45" s="135"/>
      <c r="UVV45" s="135"/>
      <c r="UVW45" s="135"/>
      <c r="UVX45" s="135"/>
      <c r="UVY45" s="135"/>
      <c r="UVZ45" s="135"/>
      <c r="UWA45" s="135"/>
      <c r="UWB45" s="135"/>
      <c r="UWC45" s="135"/>
      <c r="UWD45" s="135"/>
      <c r="UWE45" s="135"/>
      <c r="UWF45" s="135"/>
      <c r="UWG45" s="135"/>
      <c r="UWH45" s="135"/>
      <c r="UWI45" s="135"/>
      <c r="UWJ45" s="135"/>
      <c r="UWK45" s="135"/>
      <c r="UWL45" s="135"/>
      <c r="UWM45" s="135"/>
      <c r="UWN45" s="135"/>
      <c r="UWO45" s="135"/>
      <c r="UWP45" s="135"/>
      <c r="UWQ45" s="135"/>
      <c r="UWR45" s="135"/>
      <c r="UWS45" s="135"/>
      <c r="UWT45" s="135"/>
      <c r="UWU45" s="135"/>
      <c r="UWV45" s="135"/>
      <c r="UWW45" s="135"/>
      <c r="UWX45" s="135"/>
      <c r="UWY45" s="135"/>
      <c r="UWZ45" s="135"/>
      <c r="UXA45" s="135"/>
      <c r="UXB45" s="135"/>
      <c r="UXC45" s="135"/>
      <c r="UXD45" s="135"/>
      <c r="UXE45" s="135"/>
      <c r="UXF45" s="135"/>
      <c r="UXG45" s="135"/>
      <c r="UXH45" s="135"/>
      <c r="UXI45" s="135"/>
      <c r="UXJ45" s="135"/>
      <c r="UXK45" s="135"/>
      <c r="UXL45" s="135"/>
      <c r="UXM45" s="135"/>
      <c r="UXN45" s="135"/>
      <c r="UXO45" s="135"/>
      <c r="UXP45" s="135"/>
      <c r="UXQ45" s="135"/>
      <c r="UXR45" s="135"/>
      <c r="UXS45" s="135"/>
      <c r="UXT45" s="135"/>
      <c r="UXU45" s="135"/>
      <c r="UXV45" s="135"/>
      <c r="UXW45" s="135"/>
      <c r="UXX45" s="135"/>
      <c r="UXY45" s="135"/>
      <c r="UXZ45" s="135"/>
      <c r="UYA45" s="135"/>
      <c r="UYB45" s="135"/>
      <c r="UYC45" s="135"/>
      <c r="UYD45" s="135"/>
      <c r="UYE45" s="135"/>
      <c r="UYF45" s="135"/>
      <c r="UYG45" s="135"/>
      <c r="UYH45" s="135"/>
      <c r="UYI45" s="135"/>
      <c r="UYJ45" s="135"/>
      <c r="UYK45" s="135"/>
      <c r="UYL45" s="135"/>
      <c r="UYM45" s="135"/>
      <c r="UYN45" s="135"/>
      <c r="UYO45" s="135"/>
      <c r="UYP45" s="135"/>
      <c r="UYQ45" s="135"/>
      <c r="UYR45" s="135"/>
      <c r="UYS45" s="135"/>
      <c r="UYT45" s="135"/>
      <c r="UYU45" s="135"/>
      <c r="UYV45" s="135"/>
      <c r="UYW45" s="135"/>
      <c r="UYX45" s="135"/>
      <c r="UYY45" s="135"/>
      <c r="UYZ45" s="135"/>
      <c r="UZA45" s="135"/>
      <c r="UZB45" s="135"/>
      <c r="UZC45" s="135"/>
      <c r="UZD45" s="135"/>
      <c r="UZE45" s="135"/>
      <c r="UZF45" s="135"/>
      <c r="UZG45" s="135"/>
      <c r="UZH45" s="135"/>
      <c r="UZI45" s="135"/>
      <c r="UZJ45" s="135"/>
      <c r="UZK45" s="135"/>
      <c r="UZL45" s="135"/>
      <c r="UZM45" s="135"/>
      <c r="UZN45" s="135"/>
      <c r="UZO45" s="135"/>
      <c r="UZP45" s="135"/>
      <c r="UZQ45" s="135"/>
      <c r="UZR45" s="135"/>
      <c r="UZS45" s="135"/>
      <c r="UZT45" s="135"/>
      <c r="UZU45" s="135"/>
      <c r="UZV45" s="135"/>
      <c r="UZW45" s="135"/>
      <c r="UZX45" s="135"/>
      <c r="UZY45" s="135"/>
      <c r="UZZ45" s="135"/>
      <c r="VAA45" s="135"/>
      <c r="VAB45" s="135"/>
      <c r="VAC45" s="135"/>
      <c r="VAD45" s="135"/>
      <c r="VAE45" s="135"/>
      <c r="VAF45" s="135"/>
      <c r="VAG45" s="135"/>
      <c r="VAH45" s="135"/>
      <c r="VAI45" s="135"/>
      <c r="VAJ45" s="135"/>
      <c r="VAK45" s="135"/>
      <c r="VAL45" s="135"/>
      <c r="VAM45" s="135"/>
      <c r="VAN45" s="135"/>
      <c r="VAO45" s="135"/>
      <c r="VAP45" s="135"/>
      <c r="VAQ45" s="135"/>
      <c r="VAR45" s="135"/>
      <c r="VAS45" s="135"/>
      <c r="VAT45" s="135"/>
      <c r="VAU45" s="135"/>
      <c r="VAV45" s="135"/>
      <c r="VAW45" s="135"/>
      <c r="VAX45" s="135"/>
      <c r="VAY45" s="135"/>
      <c r="VAZ45" s="135"/>
      <c r="VBA45" s="135"/>
      <c r="VBB45" s="135"/>
      <c r="VBC45" s="135"/>
      <c r="VBD45" s="135"/>
      <c r="VBE45" s="135"/>
      <c r="VBF45" s="135"/>
      <c r="VBG45" s="135"/>
      <c r="VBH45" s="135"/>
      <c r="VBI45" s="135"/>
      <c r="VBJ45" s="135"/>
      <c r="VBK45" s="135"/>
      <c r="VBL45" s="135"/>
      <c r="VBM45" s="135"/>
      <c r="VBN45" s="135"/>
      <c r="VBO45" s="135"/>
      <c r="VBP45" s="135"/>
      <c r="VBQ45" s="135"/>
      <c r="VBR45" s="135"/>
      <c r="VBS45" s="135"/>
      <c r="VBT45" s="135"/>
      <c r="VBU45" s="135"/>
      <c r="VBV45" s="135"/>
      <c r="VBW45" s="135"/>
      <c r="VBX45" s="135"/>
      <c r="VBY45" s="135"/>
      <c r="VBZ45" s="135"/>
      <c r="VCA45" s="135"/>
      <c r="VCB45" s="135"/>
      <c r="VCC45" s="135"/>
      <c r="VCD45" s="135"/>
      <c r="VCE45" s="135"/>
      <c r="VCF45" s="135"/>
      <c r="VCG45" s="135"/>
      <c r="VCH45" s="135"/>
      <c r="VCI45" s="135"/>
      <c r="VCJ45" s="135"/>
      <c r="VCK45" s="135"/>
      <c r="VCL45" s="135"/>
      <c r="VCM45" s="135"/>
      <c r="VCN45" s="135"/>
      <c r="VCO45" s="135"/>
      <c r="VCP45" s="135"/>
      <c r="VCQ45" s="135"/>
      <c r="VCR45" s="135"/>
      <c r="VCS45" s="135"/>
      <c r="VCT45" s="135"/>
      <c r="VCU45" s="135"/>
      <c r="VCV45" s="135"/>
      <c r="VCW45" s="135"/>
      <c r="VCX45" s="135"/>
      <c r="VCY45" s="135"/>
      <c r="VCZ45" s="135"/>
      <c r="VDA45" s="135"/>
      <c r="VDB45" s="135"/>
      <c r="VDC45" s="135"/>
      <c r="VDD45" s="135"/>
      <c r="VDE45" s="135"/>
      <c r="VDF45" s="135"/>
      <c r="VDG45" s="135"/>
      <c r="VDH45" s="135"/>
      <c r="VDI45" s="135"/>
      <c r="VDJ45" s="135"/>
      <c r="VDK45" s="135"/>
      <c r="VDL45" s="135"/>
      <c r="VDM45" s="135"/>
      <c r="VDN45" s="135"/>
      <c r="VDO45" s="135"/>
      <c r="VDP45" s="135"/>
      <c r="VDQ45" s="135"/>
      <c r="VDR45" s="135"/>
      <c r="VDS45" s="135"/>
      <c r="VDT45" s="135"/>
      <c r="VDU45" s="135"/>
      <c r="VDV45" s="135"/>
      <c r="VDW45" s="135"/>
      <c r="VDX45" s="135"/>
      <c r="VDY45" s="135"/>
      <c r="VDZ45" s="135"/>
      <c r="VEA45" s="135"/>
      <c r="VEB45" s="135"/>
      <c r="VEC45" s="135"/>
      <c r="VED45" s="135"/>
      <c r="VEE45" s="135"/>
      <c r="VEF45" s="135"/>
      <c r="VEG45" s="135"/>
      <c r="VEH45" s="135"/>
      <c r="VEI45" s="135"/>
      <c r="VEJ45" s="135"/>
      <c r="VEK45" s="135"/>
      <c r="VEL45" s="135"/>
      <c r="VEM45" s="135"/>
      <c r="VEN45" s="135"/>
      <c r="VEO45" s="135"/>
      <c r="VEP45" s="135"/>
      <c r="VEQ45" s="135"/>
      <c r="VER45" s="135"/>
      <c r="VES45" s="135"/>
      <c r="VET45" s="135"/>
      <c r="VEU45" s="135"/>
      <c r="VEV45" s="135"/>
      <c r="VEW45" s="135"/>
      <c r="VEX45" s="135"/>
      <c r="VEY45" s="135"/>
      <c r="VEZ45" s="135"/>
      <c r="VFA45" s="135"/>
      <c r="VFB45" s="135"/>
      <c r="VFC45" s="135"/>
      <c r="VFD45" s="135"/>
      <c r="VFE45" s="135"/>
      <c r="VFF45" s="135"/>
      <c r="VFG45" s="135"/>
      <c r="VFH45" s="135"/>
      <c r="VFI45" s="135"/>
      <c r="VFJ45" s="135"/>
      <c r="VFK45" s="135"/>
      <c r="VFL45" s="135"/>
      <c r="VFM45" s="135"/>
      <c r="VFN45" s="135"/>
      <c r="VFO45" s="135"/>
      <c r="VFP45" s="135"/>
      <c r="VFQ45" s="135"/>
      <c r="VFR45" s="135"/>
      <c r="VFS45" s="135"/>
      <c r="VFT45" s="135"/>
      <c r="VFU45" s="135"/>
      <c r="VFV45" s="135"/>
      <c r="VFW45" s="135"/>
      <c r="VFX45" s="135"/>
      <c r="VFY45" s="135"/>
      <c r="VFZ45" s="135"/>
      <c r="VGA45" s="135"/>
      <c r="VGB45" s="135"/>
      <c r="VGC45" s="135"/>
      <c r="VGD45" s="135"/>
      <c r="VGE45" s="135"/>
      <c r="VGF45" s="135"/>
      <c r="VGG45" s="135"/>
      <c r="VGH45" s="135"/>
      <c r="VGI45" s="135"/>
      <c r="VGJ45" s="135"/>
      <c r="VGK45" s="135"/>
      <c r="VGL45" s="135"/>
      <c r="VGM45" s="135"/>
      <c r="VGN45" s="135"/>
      <c r="VGO45" s="135"/>
      <c r="VGP45" s="135"/>
      <c r="VGQ45" s="135"/>
      <c r="VGR45" s="135"/>
      <c r="VGS45" s="135"/>
      <c r="VGT45" s="135"/>
      <c r="VGU45" s="135"/>
      <c r="VGV45" s="135"/>
      <c r="VGW45" s="135"/>
      <c r="VGX45" s="135"/>
      <c r="VGY45" s="135"/>
      <c r="VGZ45" s="135"/>
      <c r="VHA45" s="135"/>
      <c r="VHB45" s="135"/>
      <c r="VHC45" s="135"/>
      <c r="VHD45" s="135"/>
      <c r="VHE45" s="135"/>
      <c r="VHF45" s="135"/>
      <c r="VHG45" s="135"/>
      <c r="VHH45" s="135"/>
      <c r="VHI45" s="135"/>
      <c r="VHJ45" s="135"/>
      <c r="VHK45" s="135"/>
      <c r="VHL45" s="135"/>
      <c r="VHM45" s="135"/>
      <c r="VHN45" s="135"/>
      <c r="VHO45" s="135"/>
      <c r="VHP45" s="135"/>
      <c r="VHQ45" s="135"/>
      <c r="VHR45" s="135"/>
      <c r="VHS45" s="135"/>
      <c r="VHT45" s="135"/>
      <c r="VHU45" s="135"/>
      <c r="VHV45" s="135"/>
      <c r="VHW45" s="135"/>
      <c r="VHX45" s="135"/>
      <c r="VHY45" s="135"/>
      <c r="VHZ45" s="135"/>
      <c r="VIA45" s="135"/>
      <c r="VIB45" s="135"/>
      <c r="VIC45" s="135"/>
      <c r="VID45" s="135"/>
      <c r="VIE45" s="135"/>
      <c r="VIF45" s="135"/>
      <c r="VIG45" s="135"/>
      <c r="VIH45" s="135"/>
      <c r="VII45" s="135"/>
      <c r="VIJ45" s="135"/>
      <c r="VIK45" s="135"/>
      <c r="VIL45" s="135"/>
      <c r="VIM45" s="135"/>
      <c r="VIN45" s="135"/>
      <c r="VIO45" s="135"/>
      <c r="VIP45" s="135"/>
      <c r="VIQ45" s="135"/>
      <c r="VIR45" s="135"/>
      <c r="VIS45" s="135"/>
      <c r="VIT45" s="135"/>
      <c r="VIU45" s="135"/>
      <c r="VIV45" s="135"/>
      <c r="VIW45" s="135"/>
      <c r="VIX45" s="135"/>
      <c r="VIY45" s="135"/>
      <c r="VIZ45" s="135"/>
      <c r="VJA45" s="135"/>
      <c r="VJB45" s="135"/>
      <c r="VJC45" s="135"/>
      <c r="VJD45" s="135"/>
      <c r="VJE45" s="135"/>
      <c r="VJF45" s="135"/>
      <c r="VJG45" s="135"/>
      <c r="VJH45" s="135"/>
      <c r="VJI45" s="135"/>
      <c r="VJJ45" s="135"/>
      <c r="VJK45" s="135"/>
      <c r="VJL45" s="135"/>
      <c r="VJM45" s="135"/>
      <c r="VJN45" s="135"/>
      <c r="VJO45" s="135"/>
      <c r="VJP45" s="135"/>
      <c r="VJQ45" s="135"/>
      <c r="VJR45" s="135"/>
      <c r="VJS45" s="135"/>
      <c r="VJT45" s="135"/>
      <c r="VJU45" s="135"/>
      <c r="VJV45" s="135"/>
      <c r="VJW45" s="135"/>
      <c r="VJX45" s="135"/>
      <c r="VJY45" s="135"/>
      <c r="VJZ45" s="135"/>
      <c r="VKA45" s="135"/>
      <c r="VKB45" s="135"/>
      <c r="VKC45" s="135"/>
      <c r="VKD45" s="135"/>
      <c r="VKE45" s="135"/>
      <c r="VKF45" s="135"/>
      <c r="VKG45" s="135"/>
      <c r="VKH45" s="135"/>
      <c r="VKI45" s="135"/>
      <c r="VKJ45" s="135"/>
      <c r="VKK45" s="135"/>
      <c r="VKL45" s="135"/>
      <c r="VKM45" s="135"/>
      <c r="VKN45" s="135"/>
      <c r="VKO45" s="135"/>
      <c r="VKP45" s="135"/>
      <c r="VKQ45" s="135"/>
      <c r="VKR45" s="135"/>
      <c r="VKS45" s="135"/>
      <c r="VKT45" s="135"/>
      <c r="VKU45" s="135"/>
      <c r="VKV45" s="135"/>
      <c r="VKW45" s="135"/>
      <c r="VKX45" s="135"/>
      <c r="VKY45" s="135"/>
      <c r="VKZ45" s="135"/>
      <c r="VLA45" s="135"/>
      <c r="VLB45" s="135"/>
      <c r="VLC45" s="135"/>
      <c r="VLD45" s="135"/>
      <c r="VLE45" s="135"/>
      <c r="VLF45" s="135"/>
      <c r="VLG45" s="135"/>
      <c r="VLH45" s="135"/>
      <c r="VLI45" s="135"/>
      <c r="VLJ45" s="135"/>
      <c r="VLK45" s="135"/>
      <c r="VLL45" s="135"/>
      <c r="VLM45" s="135"/>
      <c r="VLN45" s="135"/>
      <c r="VLO45" s="135"/>
      <c r="VLP45" s="135"/>
      <c r="VLQ45" s="135"/>
      <c r="VLR45" s="135"/>
      <c r="VLS45" s="135"/>
      <c r="VLT45" s="135"/>
      <c r="VLU45" s="135"/>
      <c r="VLV45" s="135"/>
      <c r="VLW45" s="135"/>
      <c r="VLX45" s="135"/>
      <c r="VLY45" s="135"/>
      <c r="VLZ45" s="135"/>
      <c r="VMA45" s="135"/>
      <c r="VMB45" s="135"/>
      <c r="VMC45" s="135"/>
      <c r="VMD45" s="135"/>
      <c r="VME45" s="135"/>
      <c r="VMF45" s="135"/>
      <c r="VMG45" s="135"/>
      <c r="VMH45" s="135"/>
      <c r="VMI45" s="135"/>
      <c r="VMJ45" s="135"/>
      <c r="VMK45" s="135"/>
      <c r="VML45" s="135"/>
      <c r="VMM45" s="135"/>
      <c r="VMN45" s="135"/>
      <c r="VMO45" s="135"/>
      <c r="VMP45" s="135"/>
      <c r="VMQ45" s="135"/>
      <c r="VMR45" s="135"/>
      <c r="VMS45" s="135"/>
      <c r="VMT45" s="135"/>
      <c r="VMU45" s="135"/>
      <c r="VMV45" s="135"/>
      <c r="VMW45" s="135"/>
      <c r="VMX45" s="135"/>
      <c r="VMY45" s="135"/>
      <c r="VMZ45" s="135"/>
      <c r="VNA45" s="135"/>
      <c r="VNB45" s="135"/>
      <c r="VNC45" s="135"/>
      <c r="VND45" s="135"/>
      <c r="VNE45" s="135"/>
      <c r="VNF45" s="135"/>
      <c r="VNG45" s="135"/>
      <c r="VNH45" s="135"/>
      <c r="VNI45" s="135"/>
      <c r="VNJ45" s="135"/>
      <c r="VNK45" s="135"/>
      <c r="VNL45" s="135"/>
      <c r="VNM45" s="135"/>
      <c r="VNN45" s="135"/>
      <c r="VNO45" s="135"/>
      <c r="VNP45" s="135"/>
      <c r="VNQ45" s="135"/>
      <c r="VNR45" s="135"/>
      <c r="VNS45" s="135"/>
      <c r="VNT45" s="135"/>
      <c r="VNU45" s="135"/>
      <c r="VNV45" s="135"/>
      <c r="VNW45" s="135"/>
      <c r="VNX45" s="135"/>
      <c r="VNY45" s="135"/>
      <c r="VNZ45" s="135"/>
      <c r="VOA45" s="135"/>
      <c r="VOB45" s="135"/>
      <c r="VOC45" s="135"/>
      <c r="VOD45" s="135"/>
      <c r="VOE45" s="135"/>
      <c r="VOF45" s="135"/>
      <c r="VOG45" s="135"/>
      <c r="VOH45" s="135"/>
      <c r="VOI45" s="135"/>
      <c r="VOJ45" s="135"/>
      <c r="VOK45" s="135"/>
      <c r="VOL45" s="135"/>
      <c r="VOM45" s="135"/>
      <c r="VON45" s="135"/>
      <c r="VOO45" s="135"/>
      <c r="VOP45" s="135"/>
      <c r="VOQ45" s="135"/>
      <c r="VOR45" s="135"/>
      <c r="VOS45" s="135"/>
      <c r="VOT45" s="135"/>
      <c r="VOU45" s="135"/>
      <c r="VOV45" s="135"/>
      <c r="VOW45" s="135"/>
      <c r="VOX45" s="135"/>
      <c r="VOY45" s="135"/>
      <c r="VOZ45" s="135"/>
      <c r="VPA45" s="135"/>
      <c r="VPB45" s="135"/>
      <c r="VPC45" s="135"/>
      <c r="VPD45" s="135"/>
      <c r="VPE45" s="135"/>
      <c r="VPF45" s="135"/>
      <c r="VPG45" s="135"/>
      <c r="VPH45" s="135"/>
      <c r="VPI45" s="135"/>
      <c r="VPJ45" s="135"/>
      <c r="VPK45" s="135"/>
      <c r="VPL45" s="135"/>
      <c r="VPM45" s="135"/>
      <c r="VPN45" s="135"/>
      <c r="VPO45" s="135"/>
      <c r="VPP45" s="135"/>
      <c r="VPQ45" s="135"/>
      <c r="VPR45" s="135"/>
      <c r="VPS45" s="135"/>
      <c r="VPT45" s="135"/>
      <c r="VPU45" s="135"/>
      <c r="VPV45" s="135"/>
      <c r="VPW45" s="135"/>
      <c r="VPX45" s="135"/>
      <c r="VPY45" s="135"/>
      <c r="VPZ45" s="135"/>
      <c r="VQA45" s="135"/>
      <c r="VQB45" s="135"/>
      <c r="VQC45" s="135"/>
      <c r="VQD45" s="135"/>
      <c r="VQE45" s="135"/>
      <c r="VQF45" s="135"/>
      <c r="VQG45" s="135"/>
      <c r="VQH45" s="135"/>
      <c r="VQI45" s="135"/>
      <c r="VQJ45" s="135"/>
      <c r="VQK45" s="135"/>
      <c r="VQL45" s="135"/>
      <c r="VQM45" s="135"/>
      <c r="VQN45" s="135"/>
      <c r="VQO45" s="135"/>
      <c r="VQP45" s="135"/>
      <c r="VQQ45" s="135"/>
      <c r="VQR45" s="135"/>
      <c r="VQS45" s="135"/>
      <c r="VQT45" s="135"/>
      <c r="VQU45" s="135"/>
      <c r="VQV45" s="135"/>
      <c r="VQW45" s="135"/>
      <c r="VQX45" s="135"/>
      <c r="VQY45" s="135"/>
      <c r="VQZ45" s="135"/>
      <c r="VRA45" s="135"/>
      <c r="VRB45" s="135"/>
      <c r="VRC45" s="135"/>
      <c r="VRD45" s="135"/>
      <c r="VRE45" s="135"/>
      <c r="VRF45" s="135"/>
      <c r="VRG45" s="135"/>
      <c r="VRH45" s="135"/>
      <c r="VRI45" s="135"/>
      <c r="VRJ45" s="135"/>
      <c r="VRK45" s="135"/>
      <c r="VRL45" s="135"/>
      <c r="VRM45" s="135"/>
      <c r="VRN45" s="135"/>
      <c r="VRO45" s="135"/>
      <c r="VRP45" s="135"/>
      <c r="VRQ45" s="135"/>
      <c r="VRR45" s="135"/>
      <c r="VRS45" s="135"/>
      <c r="VRT45" s="135"/>
      <c r="VRU45" s="135"/>
      <c r="VRV45" s="135"/>
      <c r="VRW45" s="135"/>
      <c r="VRX45" s="135"/>
      <c r="VRY45" s="135"/>
      <c r="VRZ45" s="135"/>
      <c r="VSA45" s="135"/>
      <c r="VSB45" s="135"/>
      <c r="VSC45" s="135"/>
      <c r="VSD45" s="135"/>
      <c r="VSE45" s="135"/>
      <c r="VSF45" s="135"/>
      <c r="VSG45" s="135"/>
      <c r="VSH45" s="135"/>
      <c r="VSI45" s="135"/>
      <c r="VSJ45" s="135"/>
      <c r="VSK45" s="135"/>
      <c r="VSL45" s="135"/>
      <c r="VSM45" s="135"/>
      <c r="VSN45" s="135"/>
      <c r="VSO45" s="135"/>
      <c r="VSP45" s="135"/>
      <c r="VSQ45" s="135"/>
      <c r="VSR45" s="135"/>
      <c r="VSS45" s="135"/>
      <c r="VST45" s="135"/>
      <c r="VSU45" s="135"/>
      <c r="VSV45" s="135"/>
      <c r="VSW45" s="135"/>
      <c r="VSX45" s="135"/>
      <c r="VSY45" s="135"/>
      <c r="VSZ45" s="135"/>
      <c r="VTA45" s="135"/>
      <c r="VTB45" s="135"/>
      <c r="VTC45" s="135"/>
      <c r="VTD45" s="135"/>
      <c r="VTE45" s="135"/>
      <c r="VTF45" s="135"/>
      <c r="VTG45" s="135"/>
      <c r="VTH45" s="135"/>
      <c r="VTI45" s="135"/>
      <c r="VTJ45" s="135"/>
      <c r="VTK45" s="135"/>
      <c r="VTL45" s="135"/>
      <c r="VTM45" s="135"/>
      <c r="VTN45" s="135"/>
      <c r="VTO45" s="135"/>
      <c r="VTP45" s="135"/>
      <c r="VTQ45" s="135"/>
      <c r="VTR45" s="135"/>
      <c r="VTS45" s="135"/>
      <c r="VTT45" s="135"/>
      <c r="VTU45" s="135"/>
      <c r="VTV45" s="135"/>
      <c r="VTW45" s="135"/>
      <c r="VTX45" s="135"/>
      <c r="VTY45" s="135"/>
      <c r="VTZ45" s="135"/>
      <c r="VUA45" s="135"/>
      <c r="VUB45" s="135"/>
      <c r="VUC45" s="135"/>
      <c r="VUD45" s="135"/>
      <c r="VUE45" s="135"/>
      <c r="VUF45" s="135"/>
      <c r="VUG45" s="135"/>
      <c r="VUH45" s="135"/>
      <c r="VUI45" s="135"/>
      <c r="VUJ45" s="135"/>
      <c r="VUK45" s="135"/>
      <c r="VUL45" s="135"/>
      <c r="VUM45" s="135"/>
      <c r="VUN45" s="135"/>
      <c r="VUO45" s="135"/>
      <c r="VUP45" s="135"/>
      <c r="VUQ45" s="135"/>
      <c r="VUR45" s="135"/>
      <c r="VUS45" s="135"/>
      <c r="VUT45" s="135"/>
      <c r="VUU45" s="135"/>
      <c r="VUV45" s="135"/>
      <c r="VUW45" s="135"/>
      <c r="VUX45" s="135"/>
      <c r="VUY45" s="135"/>
      <c r="VUZ45" s="135"/>
      <c r="VVA45" s="135"/>
      <c r="VVB45" s="135"/>
      <c r="VVC45" s="135"/>
      <c r="VVD45" s="135"/>
      <c r="VVE45" s="135"/>
      <c r="VVF45" s="135"/>
      <c r="VVG45" s="135"/>
      <c r="VVH45" s="135"/>
      <c r="VVI45" s="135"/>
      <c r="VVJ45" s="135"/>
      <c r="VVK45" s="135"/>
      <c r="VVL45" s="135"/>
      <c r="VVM45" s="135"/>
      <c r="VVN45" s="135"/>
      <c r="VVO45" s="135"/>
      <c r="VVP45" s="135"/>
      <c r="VVQ45" s="135"/>
      <c r="VVR45" s="135"/>
      <c r="VVS45" s="135"/>
      <c r="VVT45" s="135"/>
      <c r="VVU45" s="135"/>
      <c r="VVV45" s="135"/>
      <c r="VVW45" s="135"/>
      <c r="VVX45" s="135"/>
      <c r="VVY45" s="135"/>
      <c r="VVZ45" s="135"/>
      <c r="VWA45" s="135"/>
      <c r="VWB45" s="135"/>
      <c r="VWC45" s="135"/>
      <c r="VWD45" s="135"/>
      <c r="VWE45" s="135"/>
      <c r="VWF45" s="135"/>
      <c r="VWG45" s="135"/>
      <c r="VWH45" s="135"/>
      <c r="VWI45" s="135"/>
      <c r="VWJ45" s="135"/>
      <c r="VWK45" s="135"/>
      <c r="VWL45" s="135"/>
      <c r="VWM45" s="135"/>
      <c r="VWN45" s="135"/>
      <c r="VWO45" s="135"/>
      <c r="VWP45" s="135"/>
      <c r="VWQ45" s="135"/>
      <c r="VWR45" s="135"/>
      <c r="VWS45" s="135"/>
      <c r="VWT45" s="135"/>
      <c r="VWU45" s="135"/>
      <c r="VWV45" s="135"/>
      <c r="VWW45" s="135"/>
      <c r="VWX45" s="135"/>
      <c r="VWY45" s="135"/>
      <c r="VWZ45" s="135"/>
      <c r="VXA45" s="135"/>
      <c r="VXB45" s="135"/>
      <c r="VXC45" s="135"/>
      <c r="VXD45" s="135"/>
      <c r="VXE45" s="135"/>
      <c r="VXF45" s="135"/>
      <c r="VXG45" s="135"/>
      <c r="VXH45" s="135"/>
      <c r="VXI45" s="135"/>
      <c r="VXJ45" s="135"/>
      <c r="VXK45" s="135"/>
      <c r="VXL45" s="135"/>
      <c r="VXM45" s="135"/>
      <c r="VXN45" s="135"/>
      <c r="VXO45" s="135"/>
      <c r="VXP45" s="135"/>
      <c r="VXQ45" s="135"/>
      <c r="VXR45" s="135"/>
      <c r="VXS45" s="135"/>
      <c r="VXT45" s="135"/>
      <c r="VXU45" s="135"/>
      <c r="VXV45" s="135"/>
      <c r="VXW45" s="135"/>
      <c r="VXX45" s="135"/>
      <c r="VXY45" s="135"/>
      <c r="VXZ45" s="135"/>
      <c r="VYA45" s="135"/>
      <c r="VYB45" s="135"/>
      <c r="VYC45" s="135"/>
      <c r="VYD45" s="135"/>
      <c r="VYE45" s="135"/>
      <c r="VYF45" s="135"/>
      <c r="VYG45" s="135"/>
      <c r="VYH45" s="135"/>
      <c r="VYI45" s="135"/>
      <c r="VYJ45" s="135"/>
      <c r="VYK45" s="135"/>
      <c r="VYL45" s="135"/>
      <c r="VYM45" s="135"/>
      <c r="VYN45" s="135"/>
      <c r="VYO45" s="135"/>
      <c r="VYP45" s="135"/>
      <c r="VYQ45" s="135"/>
      <c r="VYR45" s="135"/>
      <c r="VYS45" s="135"/>
      <c r="VYT45" s="135"/>
      <c r="VYU45" s="135"/>
      <c r="VYV45" s="135"/>
      <c r="VYW45" s="135"/>
      <c r="VYX45" s="135"/>
      <c r="VYY45" s="135"/>
      <c r="VYZ45" s="135"/>
      <c r="VZA45" s="135"/>
      <c r="VZB45" s="135"/>
      <c r="VZC45" s="135"/>
      <c r="VZD45" s="135"/>
      <c r="VZE45" s="135"/>
      <c r="VZF45" s="135"/>
      <c r="VZG45" s="135"/>
      <c r="VZH45" s="135"/>
      <c r="VZI45" s="135"/>
      <c r="VZJ45" s="135"/>
      <c r="VZK45" s="135"/>
      <c r="VZL45" s="135"/>
      <c r="VZM45" s="135"/>
      <c r="VZN45" s="135"/>
      <c r="VZO45" s="135"/>
      <c r="VZP45" s="135"/>
      <c r="VZQ45" s="135"/>
      <c r="VZR45" s="135"/>
      <c r="VZS45" s="135"/>
      <c r="VZT45" s="135"/>
      <c r="VZU45" s="135"/>
      <c r="VZV45" s="135"/>
      <c r="VZW45" s="135"/>
      <c r="VZX45" s="135"/>
      <c r="VZY45" s="135"/>
      <c r="VZZ45" s="135"/>
      <c r="WAA45" s="135"/>
      <c r="WAB45" s="135"/>
      <c r="WAC45" s="135"/>
      <c r="WAD45" s="135"/>
      <c r="WAE45" s="135"/>
      <c r="WAF45" s="135"/>
      <c r="WAG45" s="135"/>
      <c r="WAH45" s="135"/>
      <c r="WAI45" s="135"/>
      <c r="WAJ45" s="135"/>
      <c r="WAK45" s="135"/>
      <c r="WAL45" s="135"/>
      <c r="WAM45" s="135"/>
      <c r="WAN45" s="135"/>
      <c r="WAO45" s="135"/>
      <c r="WAP45" s="135"/>
      <c r="WAQ45" s="135"/>
      <c r="WAR45" s="135"/>
      <c r="WAS45" s="135"/>
      <c r="WAT45" s="135"/>
      <c r="WAU45" s="135"/>
      <c r="WAV45" s="135"/>
      <c r="WAW45" s="135"/>
      <c r="WAX45" s="135"/>
      <c r="WAY45" s="135"/>
      <c r="WAZ45" s="135"/>
      <c r="WBA45" s="135"/>
      <c r="WBB45" s="135"/>
      <c r="WBC45" s="135"/>
      <c r="WBD45" s="135"/>
      <c r="WBE45" s="135"/>
      <c r="WBF45" s="135"/>
      <c r="WBG45" s="135"/>
      <c r="WBH45" s="135"/>
      <c r="WBI45" s="135"/>
      <c r="WBJ45" s="135"/>
      <c r="WBK45" s="135"/>
      <c r="WBL45" s="135"/>
      <c r="WBM45" s="135"/>
      <c r="WBN45" s="135"/>
      <c r="WBO45" s="135"/>
      <c r="WBP45" s="135"/>
      <c r="WBQ45" s="135"/>
      <c r="WBR45" s="135"/>
      <c r="WBS45" s="135"/>
      <c r="WBT45" s="135"/>
      <c r="WBU45" s="135"/>
      <c r="WBV45" s="135"/>
      <c r="WBW45" s="135"/>
      <c r="WBX45" s="135"/>
      <c r="WBY45" s="135"/>
      <c r="WBZ45" s="135"/>
      <c r="WCA45" s="135"/>
      <c r="WCB45" s="135"/>
      <c r="WCC45" s="135"/>
      <c r="WCD45" s="135"/>
      <c r="WCE45" s="135"/>
      <c r="WCF45" s="135"/>
      <c r="WCG45" s="135"/>
      <c r="WCH45" s="135"/>
      <c r="WCI45" s="135"/>
      <c r="WCJ45" s="135"/>
      <c r="WCK45" s="135"/>
      <c r="WCL45" s="135"/>
      <c r="WCM45" s="135"/>
      <c r="WCN45" s="135"/>
      <c r="WCO45" s="135"/>
      <c r="WCP45" s="135"/>
      <c r="WCQ45" s="135"/>
      <c r="WCR45" s="135"/>
      <c r="WCS45" s="135"/>
      <c r="WCT45" s="135"/>
      <c r="WCU45" s="135"/>
      <c r="WCV45" s="135"/>
      <c r="WCW45" s="135"/>
      <c r="WCX45" s="135"/>
      <c r="WCY45" s="135"/>
      <c r="WCZ45" s="135"/>
      <c r="WDA45" s="135"/>
      <c r="WDB45" s="135"/>
      <c r="WDC45" s="135"/>
      <c r="WDD45" s="135"/>
      <c r="WDE45" s="135"/>
      <c r="WDF45" s="135"/>
      <c r="WDG45" s="135"/>
      <c r="WDH45" s="135"/>
      <c r="WDI45" s="135"/>
      <c r="WDJ45" s="135"/>
      <c r="WDK45" s="135"/>
      <c r="WDL45" s="135"/>
      <c r="WDM45" s="135"/>
      <c r="WDN45" s="135"/>
      <c r="WDO45" s="135"/>
      <c r="WDP45" s="135"/>
      <c r="WDQ45" s="135"/>
      <c r="WDR45" s="135"/>
      <c r="WDS45" s="135"/>
      <c r="WDT45" s="135"/>
      <c r="WDU45" s="135"/>
      <c r="WDV45" s="135"/>
      <c r="WDW45" s="135"/>
      <c r="WDX45" s="135"/>
      <c r="WDY45" s="135"/>
      <c r="WDZ45" s="135"/>
      <c r="WEA45" s="135"/>
      <c r="WEB45" s="135"/>
      <c r="WEC45" s="135"/>
      <c r="WED45" s="135"/>
      <c r="WEE45" s="135"/>
      <c r="WEF45" s="135"/>
      <c r="WEG45" s="135"/>
      <c r="WEH45" s="135"/>
      <c r="WEI45" s="135"/>
      <c r="WEJ45" s="135"/>
      <c r="WEK45" s="135"/>
      <c r="WEL45" s="135"/>
      <c r="WEM45" s="135"/>
      <c r="WEN45" s="135"/>
      <c r="WEO45" s="135"/>
      <c r="WEP45" s="135"/>
      <c r="WEQ45" s="135"/>
      <c r="WER45" s="135"/>
      <c r="WES45" s="135"/>
      <c r="WET45" s="135"/>
      <c r="WEU45" s="135"/>
      <c r="WEV45" s="135"/>
      <c r="WEW45" s="135"/>
      <c r="WEX45" s="135"/>
      <c r="WEY45" s="135"/>
      <c r="WEZ45" s="135"/>
      <c r="WFA45" s="135"/>
      <c r="WFB45" s="135"/>
      <c r="WFC45" s="135"/>
      <c r="WFD45" s="135"/>
      <c r="WFE45" s="135"/>
      <c r="WFF45" s="135"/>
      <c r="WFG45" s="135"/>
      <c r="WFH45" s="135"/>
      <c r="WFI45" s="135"/>
      <c r="WFJ45" s="135"/>
      <c r="WFK45" s="135"/>
      <c r="WFL45" s="135"/>
      <c r="WFM45" s="135"/>
      <c r="WFN45" s="135"/>
      <c r="WFO45" s="135"/>
      <c r="WFP45" s="135"/>
      <c r="WFQ45" s="135"/>
      <c r="WFR45" s="135"/>
      <c r="WFS45" s="135"/>
      <c r="WFT45" s="135"/>
      <c r="WFU45" s="135"/>
      <c r="WFV45" s="135"/>
      <c r="WFW45" s="135"/>
      <c r="WFX45" s="135"/>
      <c r="WFY45" s="135"/>
      <c r="WFZ45" s="135"/>
      <c r="WGA45" s="135"/>
      <c r="WGB45" s="135"/>
      <c r="WGC45" s="135"/>
      <c r="WGD45" s="135"/>
      <c r="WGE45" s="135"/>
      <c r="WGF45" s="135"/>
      <c r="WGG45" s="135"/>
      <c r="WGH45" s="135"/>
      <c r="WGI45" s="135"/>
      <c r="WGJ45" s="135"/>
      <c r="WGK45" s="135"/>
      <c r="WGL45" s="135"/>
      <c r="WGM45" s="135"/>
      <c r="WGN45" s="135"/>
      <c r="WGO45" s="135"/>
      <c r="WGP45" s="135"/>
      <c r="WGQ45" s="135"/>
      <c r="WGR45" s="135"/>
      <c r="WGS45" s="135"/>
      <c r="WGT45" s="135"/>
      <c r="WGU45" s="135"/>
      <c r="WGV45" s="135"/>
      <c r="WGW45" s="135"/>
      <c r="WGX45" s="135"/>
      <c r="WGY45" s="135"/>
      <c r="WGZ45" s="135"/>
      <c r="WHA45" s="135"/>
      <c r="WHB45" s="135"/>
      <c r="WHC45" s="135"/>
      <c r="WHD45" s="135"/>
      <c r="WHE45" s="135"/>
      <c r="WHF45" s="135"/>
      <c r="WHG45" s="135"/>
      <c r="WHH45" s="135"/>
      <c r="WHI45" s="135"/>
      <c r="WHJ45" s="135"/>
      <c r="WHK45" s="135"/>
      <c r="WHL45" s="135"/>
      <c r="WHM45" s="135"/>
      <c r="WHN45" s="135"/>
      <c r="WHO45" s="135"/>
      <c r="WHP45" s="135"/>
      <c r="WHQ45" s="135"/>
      <c r="WHR45" s="135"/>
      <c r="WHS45" s="135"/>
      <c r="WHT45" s="135"/>
      <c r="WHU45" s="135"/>
      <c r="WHV45" s="135"/>
      <c r="WHW45" s="135"/>
      <c r="WHX45" s="135"/>
      <c r="WHY45" s="135"/>
      <c r="WHZ45" s="135"/>
      <c r="WIA45" s="135"/>
      <c r="WIB45" s="135"/>
      <c r="WIC45" s="135"/>
      <c r="WID45" s="135"/>
      <c r="WIE45" s="135"/>
      <c r="WIF45" s="135"/>
      <c r="WIG45" s="135"/>
      <c r="WIH45" s="135"/>
      <c r="WII45" s="135"/>
      <c r="WIJ45" s="135"/>
      <c r="WIK45" s="135"/>
      <c r="WIL45" s="135"/>
      <c r="WIM45" s="135"/>
      <c r="WIN45" s="135"/>
      <c r="WIO45" s="135"/>
      <c r="WIP45" s="135"/>
      <c r="WIQ45" s="135"/>
      <c r="WIR45" s="135"/>
      <c r="WIS45" s="135"/>
      <c r="WIT45" s="135"/>
      <c r="WIU45" s="135"/>
      <c r="WIV45" s="135"/>
      <c r="WIW45" s="135"/>
      <c r="WIX45" s="135"/>
      <c r="WIY45" s="135"/>
      <c r="WIZ45" s="135"/>
      <c r="WJA45" s="135"/>
      <c r="WJB45" s="135"/>
      <c r="WJC45" s="135"/>
      <c r="WJD45" s="135"/>
      <c r="WJE45" s="135"/>
      <c r="WJF45" s="135"/>
      <c r="WJG45" s="135"/>
      <c r="WJH45" s="135"/>
      <c r="WJI45" s="135"/>
      <c r="WJJ45" s="135"/>
      <c r="WJK45" s="135"/>
      <c r="WJL45" s="135"/>
      <c r="WJM45" s="135"/>
      <c r="WJN45" s="135"/>
      <c r="WJO45" s="135"/>
      <c r="WJP45" s="135"/>
      <c r="WJQ45" s="135"/>
      <c r="WJR45" s="135"/>
      <c r="WJS45" s="135"/>
      <c r="WJT45" s="135"/>
      <c r="WJU45" s="135"/>
      <c r="WJV45" s="135"/>
      <c r="WJW45" s="135"/>
      <c r="WJX45" s="135"/>
      <c r="WJY45" s="135"/>
      <c r="WJZ45" s="135"/>
      <c r="WKA45" s="135"/>
      <c r="WKB45" s="135"/>
      <c r="WKC45" s="135"/>
      <c r="WKD45" s="135"/>
      <c r="WKE45" s="135"/>
      <c r="WKF45" s="135"/>
      <c r="WKG45" s="135"/>
      <c r="WKH45" s="135"/>
      <c r="WKI45" s="135"/>
      <c r="WKJ45" s="135"/>
      <c r="WKK45" s="135"/>
      <c r="WKL45" s="135"/>
      <c r="WKM45" s="135"/>
      <c r="WKN45" s="135"/>
      <c r="WKO45" s="135"/>
      <c r="WKP45" s="135"/>
      <c r="WKQ45" s="135"/>
      <c r="WKR45" s="135"/>
      <c r="WKS45" s="135"/>
      <c r="WKT45" s="135"/>
      <c r="WKU45" s="135"/>
      <c r="WKV45" s="135"/>
      <c r="WKW45" s="135"/>
      <c r="WKX45" s="135"/>
      <c r="WKY45" s="135"/>
      <c r="WKZ45" s="135"/>
      <c r="WLA45" s="135"/>
      <c r="WLB45" s="135"/>
      <c r="WLC45" s="135"/>
      <c r="WLD45" s="135"/>
      <c r="WLE45" s="135"/>
      <c r="WLF45" s="135"/>
      <c r="WLG45" s="135"/>
      <c r="WLH45" s="135"/>
      <c r="WLI45" s="135"/>
      <c r="WLJ45" s="135"/>
      <c r="WLK45" s="135"/>
      <c r="WLL45" s="135"/>
      <c r="WLM45" s="135"/>
      <c r="WLN45" s="135"/>
      <c r="WLO45" s="135"/>
      <c r="WLP45" s="135"/>
      <c r="WLQ45" s="135"/>
      <c r="WLR45" s="135"/>
      <c r="WLS45" s="135"/>
      <c r="WLT45" s="135"/>
      <c r="WLU45" s="135"/>
      <c r="WLV45" s="135"/>
      <c r="WLW45" s="135"/>
      <c r="WLX45" s="135"/>
      <c r="WLY45" s="135"/>
      <c r="WLZ45" s="135"/>
      <c r="WMA45" s="135"/>
      <c r="WMB45" s="135"/>
      <c r="WMC45" s="135"/>
      <c r="WMD45" s="135"/>
      <c r="WME45" s="135"/>
      <c r="WMF45" s="135"/>
      <c r="WMG45" s="135"/>
      <c r="WMH45" s="135"/>
      <c r="WMI45" s="135"/>
      <c r="WMJ45" s="135"/>
      <c r="WMK45" s="135"/>
      <c r="WML45" s="135"/>
      <c r="WMM45" s="135"/>
      <c r="WMN45" s="135"/>
      <c r="WMO45" s="135"/>
      <c r="WMP45" s="135"/>
      <c r="WMQ45" s="135"/>
      <c r="WMR45" s="135"/>
      <c r="WMS45" s="135"/>
      <c r="WMT45" s="135"/>
      <c r="WMU45" s="135"/>
      <c r="WMV45" s="135"/>
      <c r="WMW45" s="135"/>
      <c r="WMX45" s="135"/>
      <c r="WMY45" s="135"/>
      <c r="WMZ45" s="135"/>
      <c r="WNA45" s="135"/>
      <c r="WNB45" s="135"/>
      <c r="WNC45" s="135"/>
      <c r="WND45" s="135"/>
      <c r="WNE45" s="135"/>
      <c r="WNF45" s="135"/>
      <c r="WNG45" s="135"/>
      <c r="WNH45" s="135"/>
      <c r="WNI45" s="135"/>
      <c r="WNJ45" s="135"/>
      <c r="WNK45" s="135"/>
      <c r="WNL45" s="135"/>
      <c r="WNM45" s="135"/>
      <c r="WNN45" s="135"/>
      <c r="WNO45" s="135"/>
      <c r="WNP45" s="135"/>
      <c r="WNQ45" s="135"/>
      <c r="WNR45" s="135"/>
      <c r="WNS45" s="135"/>
      <c r="WNT45" s="135"/>
      <c r="WNU45" s="135"/>
      <c r="WNV45" s="135"/>
      <c r="WNW45" s="135"/>
      <c r="WNX45" s="135"/>
      <c r="WNY45" s="135"/>
      <c r="WNZ45" s="135"/>
      <c r="WOA45" s="135"/>
      <c r="WOB45" s="135"/>
      <c r="WOC45" s="135"/>
      <c r="WOD45" s="135"/>
      <c r="WOE45" s="135"/>
      <c r="WOF45" s="135"/>
      <c r="WOG45" s="135"/>
      <c r="WOH45" s="135"/>
      <c r="WOI45" s="135"/>
      <c r="WOJ45" s="135"/>
      <c r="WOK45" s="135"/>
      <c r="WOL45" s="135"/>
      <c r="WOM45" s="135"/>
      <c r="WON45" s="135"/>
      <c r="WOO45" s="135"/>
      <c r="WOP45" s="135"/>
      <c r="WOQ45" s="135"/>
      <c r="WOR45" s="135"/>
      <c r="WOS45" s="135"/>
      <c r="WOT45" s="135"/>
      <c r="WOU45" s="135"/>
      <c r="WOV45" s="135"/>
      <c r="WOW45" s="135"/>
      <c r="WOX45" s="135"/>
      <c r="WOY45" s="135"/>
      <c r="WOZ45" s="135"/>
      <c r="WPA45" s="135"/>
      <c r="WPB45" s="135"/>
      <c r="WPC45" s="135"/>
      <c r="WPD45" s="135"/>
      <c r="WPE45" s="135"/>
      <c r="WPF45" s="135"/>
      <c r="WPG45" s="135"/>
      <c r="WPH45" s="135"/>
      <c r="WPI45" s="135"/>
      <c r="WPJ45" s="135"/>
      <c r="WPK45" s="135"/>
      <c r="WPL45" s="135"/>
      <c r="WPM45" s="135"/>
      <c r="WPN45" s="135"/>
      <c r="WPO45" s="135"/>
      <c r="WPP45" s="135"/>
      <c r="WPQ45" s="135"/>
      <c r="WPR45" s="135"/>
      <c r="WPS45" s="135"/>
      <c r="WPT45" s="135"/>
      <c r="WPU45" s="135"/>
      <c r="WPV45" s="135"/>
      <c r="WPW45" s="135"/>
      <c r="WPX45" s="135"/>
      <c r="WPY45" s="135"/>
      <c r="WPZ45" s="135"/>
      <c r="WQA45" s="135"/>
      <c r="WQB45" s="135"/>
      <c r="WQC45" s="135"/>
      <c r="WQD45" s="135"/>
      <c r="WQE45" s="135"/>
      <c r="WQF45" s="135"/>
      <c r="WQG45" s="135"/>
      <c r="WQH45" s="135"/>
      <c r="WQI45" s="135"/>
      <c r="WQJ45" s="135"/>
      <c r="WQK45" s="135"/>
      <c r="WQL45" s="135"/>
      <c r="WQM45" s="135"/>
      <c r="WQN45" s="135"/>
      <c r="WQO45" s="135"/>
      <c r="WQP45" s="135"/>
      <c r="WQQ45" s="135"/>
      <c r="WQR45" s="135"/>
      <c r="WQS45" s="135"/>
      <c r="WQT45" s="135"/>
      <c r="WQU45" s="135"/>
      <c r="WQV45" s="135"/>
      <c r="WQW45" s="135"/>
      <c r="WQX45" s="135"/>
      <c r="WQY45" s="135"/>
      <c r="WQZ45" s="135"/>
      <c r="WRA45" s="135"/>
      <c r="WRB45" s="135"/>
      <c r="WRC45" s="135"/>
      <c r="WRD45" s="135"/>
      <c r="WRE45" s="135"/>
      <c r="WRF45" s="135"/>
      <c r="WRG45" s="135"/>
      <c r="WRH45" s="135"/>
      <c r="WRI45" s="135"/>
      <c r="WRJ45" s="135"/>
      <c r="WRK45" s="135"/>
      <c r="WRL45" s="135"/>
      <c r="WRM45" s="135"/>
      <c r="WRN45" s="135"/>
      <c r="WRO45" s="135"/>
      <c r="WRP45" s="135"/>
      <c r="WRQ45" s="135"/>
      <c r="WRR45" s="135"/>
      <c r="WRS45" s="135"/>
      <c r="WRT45" s="135"/>
      <c r="WRU45" s="135"/>
      <c r="WRV45" s="135"/>
      <c r="WRW45" s="135"/>
      <c r="WRX45" s="135"/>
      <c r="WRY45" s="135"/>
      <c r="WRZ45" s="135"/>
      <c r="WSA45" s="135"/>
      <c r="WSB45" s="135"/>
      <c r="WSC45" s="135"/>
      <c r="WSD45" s="135"/>
      <c r="WSE45" s="135"/>
      <c r="WSF45" s="135"/>
      <c r="WSG45" s="135"/>
      <c r="WSH45" s="135"/>
      <c r="WSI45" s="135"/>
      <c r="WSJ45" s="135"/>
      <c r="WSK45" s="135"/>
      <c r="WSL45" s="135"/>
      <c r="WSM45" s="135"/>
      <c r="WSN45" s="135"/>
      <c r="WSO45" s="135"/>
      <c r="WSP45" s="135"/>
      <c r="WSQ45" s="135"/>
      <c r="WSR45" s="135"/>
      <c r="WSS45" s="135"/>
      <c r="WST45" s="135"/>
      <c r="WSU45" s="135"/>
      <c r="WSV45" s="135"/>
      <c r="WSW45" s="135"/>
      <c r="WSX45" s="135"/>
      <c r="WSY45" s="135"/>
      <c r="WSZ45" s="135"/>
      <c r="WTA45" s="135"/>
      <c r="WTB45" s="135"/>
      <c r="WTC45" s="135"/>
      <c r="WTD45" s="135"/>
      <c r="WTE45" s="135"/>
      <c r="WTF45" s="135"/>
      <c r="WTG45" s="135"/>
      <c r="WTH45" s="135"/>
      <c r="WTI45" s="135"/>
      <c r="WTJ45" s="135"/>
      <c r="WTK45" s="135"/>
      <c r="WTL45" s="135"/>
      <c r="WTM45" s="135"/>
      <c r="WTN45" s="135"/>
      <c r="WTO45" s="135"/>
      <c r="WTP45" s="135"/>
      <c r="WTQ45" s="135"/>
      <c r="WTR45" s="135"/>
      <c r="WTS45" s="135"/>
      <c r="WTT45" s="135"/>
      <c r="WTU45" s="135"/>
      <c r="WTV45" s="135"/>
      <c r="WTW45" s="135"/>
      <c r="WTX45" s="135"/>
      <c r="WTY45" s="135"/>
      <c r="WTZ45" s="135"/>
      <c r="WUA45" s="135"/>
      <c r="WUB45" s="135"/>
      <c r="WUC45" s="135"/>
      <c r="WUD45" s="135"/>
      <c r="WUE45" s="135"/>
      <c r="WUF45" s="135"/>
      <c r="WUG45" s="135"/>
      <c r="WUH45" s="135"/>
      <c r="WUI45" s="135"/>
      <c r="WUJ45" s="135"/>
      <c r="WUK45" s="135"/>
      <c r="WUL45" s="135"/>
      <c r="WUM45" s="135"/>
      <c r="WUN45" s="135"/>
      <c r="WUO45" s="135"/>
      <c r="WUP45" s="135"/>
      <c r="WUQ45" s="135"/>
      <c r="WUR45" s="135"/>
      <c r="WUS45" s="135"/>
      <c r="WUT45" s="135"/>
      <c r="WUU45" s="135"/>
      <c r="WUV45" s="135"/>
      <c r="WUW45" s="135"/>
      <c r="WUX45" s="135"/>
      <c r="WUY45" s="135"/>
      <c r="WUZ45" s="135"/>
      <c r="WVA45" s="135"/>
      <c r="WVB45" s="135"/>
      <c r="WVC45" s="135"/>
      <c r="WVD45" s="135"/>
      <c r="WVE45" s="135"/>
      <c r="WVF45" s="135"/>
      <c r="WVG45" s="135"/>
      <c r="WVH45" s="135"/>
      <c r="WVI45" s="135"/>
      <c r="WVJ45" s="135"/>
      <c r="WVK45" s="135"/>
      <c r="WVL45" s="135"/>
      <c r="WVM45" s="135"/>
      <c r="WVN45" s="135"/>
      <c r="WVO45" s="135"/>
      <c r="WVP45" s="135"/>
      <c r="WVQ45" s="135"/>
      <c r="WVR45" s="135"/>
      <c r="WVS45" s="135"/>
      <c r="WVT45" s="135"/>
      <c r="WVU45" s="135"/>
      <c r="WVV45" s="135"/>
      <c r="WVW45" s="135"/>
      <c r="WVX45" s="135"/>
      <c r="WVY45" s="135"/>
      <c r="WVZ45" s="135"/>
      <c r="WWA45" s="135"/>
      <c r="WWB45" s="135"/>
      <c r="WWC45" s="135"/>
      <c r="WWD45" s="135"/>
      <c r="WWE45" s="135"/>
      <c r="WWF45" s="135"/>
      <c r="WWG45" s="135"/>
      <c r="WWH45" s="135"/>
      <c r="WWI45" s="135"/>
      <c r="WWJ45" s="135"/>
      <c r="WWK45" s="135"/>
      <c r="WWL45" s="135"/>
      <c r="WWM45" s="135"/>
      <c r="WWN45" s="135"/>
      <c r="WWO45" s="135"/>
      <c r="WWP45" s="135"/>
      <c r="WWQ45" s="135"/>
      <c r="WWR45" s="135"/>
      <c r="WWS45" s="135"/>
      <c r="WWT45" s="135"/>
      <c r="WWU45" s="135"/>
      <c r="WWV45" s="135"/>
      <c r="WWW45" s="135"/>
      <c r="WWX45" s="135"/>
      <c r="WWY45" s="135"/>
      <c r="WWZ45" s="135"/>
      <c r="WXA45" s="135"/>
      <c r="WXB45" s="135"/>
      <c r="WXC45" s="135"/>
      <c r="WXD45" s="135"/>
      <c r="WXE45" s="135"/>
      <c r="WXF45" s="135"/>
      <c r="WXG45" s="135"/>
      <c r="WXH45" s="135"/>
      <c r="WXI45" s="135"/>
      <c r="WXJ45" s="135"/>
      <c r="WXK45" s="135"/>
      <c r="WXL45" s="135"/>
      <c r="WXM45" s="135"/>
      <c r="WXN45" s="135"/>
      <c r="WXO45" s="135"/>
      <c r="WXP45" s="135"/>
      <c r="WXQ45" s="135"/>
      <c r="WXR45" s="135"/>
      <c r="WXS45" s="135"/>
      <c r="WXT45" s="135"/>
      <c r="WXU45" s="135"/>
      <c r="WXV45" s="135"/>
      <c r="WXW45" s="135"/>
      <c r="WXX45" s="135"/>
      <c r="WXY45" s="135"/>
      <c r="WXZ45" s="135"/>
      <c r="WYA45" s="135"/>
      <c r="WYB45" s="135"/>
      <c r="WYC45" s="135"/>
      <c r="WYD45" s="135"/>
      <c r="WYE45" s="135"/>
      <c r="WYF45" s="135"/>
      <c r="WYG45" s="135"/>
      <c r="WYH45" s="135"/>
      <c r="WYI45" s="135"/>
      <c r="WYJ45" s="135"/>
      <c r="WYK45" s="135"/>
      <c r="WYL45" s="135"/>
      <c r="WYM45" s="135"/>
      <c r="WYN45" s="135"/>
      <c r="WYO45" s="135"/>
      <c r="WYP45" s="135"/>
      <c r="WYQ45" s="135"/>
      <c r="WYR45" s="135"/>
      <c r="WYS45" s="135"/>
      <c r="WYT45" s="135"/>
      <c r="WYU45" s="135"/>
      <c r="WYV45" s="135"/>
      <c r="WYW45" s="135"/>
      <c r="WYX45" s="135"/>
      <c r="WYY45" s="135"/>
      <c r="WYZ45" s="135"/>
      <c r="WZA45" s="135"/>
      <c r="WZB45" s="135"/>
      <c r="WZC45" s="135"/>
      <c r="WZD45" s="135"/>
      <c r="WZE45" s="135"/>
      <c r="WZF45" s="135"/>
      <c r="WZG45" s="135"/>
      <c r="WZH45" s="135"/>
      <c r="WZI45" s="135"/>
      <c r="WZJ45" s="135"/>
      <c r="WZK45" s="135"/>
      <c r="WZL45" s="135"/>
      <c r="WZM45" s="135"/>
      <c r="WZN45" s="135"/>
      <c r="WZO45" s="135"/>
      <c r="WZP45" s="135"/>
      <c r="WZQ45" s="135"/>
      <c r="WZR45" s="135"/>
      <c r="WZS45" s="135"/>
      <c r="WZT45" s="135"/>
      <c r="WZU45" s="135"/>
      <c r="WZV45" s="135"/>
      <c r="WZW45" s="135"/>
      <c r="WZX45" s="135"/>
      <c r="WZY45" s="135"/>
      <c r="WZZ45" s="135"/>
      <c r="XAA45" s="135"/>
      <c r="XAB45" s="135"/>
      <c r="XAC45" s="135"/>
      <c r="XAD45" s="135"/>
      <c r="XAE45" s="135"/>
      <c r="XAF45" s="135"/>
      <c r="XAG45" s="135"/>
      <c r="XAH45" s="135"/>
      <c r="XAI45" s="135"/>
      <c r="XAJ45" s="135"/>
      <c r="XAK45" s="135"/>
      <c r="XAL45" s="135"/>
      <c r="XAM45" s="135"/>
      <c r="XAN45" s="135"/>
      <c r="XAO45" s="135"/>
      <c r="XAP45" s="135"/>
      <c r="XAQ45" s="135"/>
      <c r="XAR45" s="135"/>
      <c r="XAS45" s="135"/>
      <c r="XAT45" s="135"/>
      <c r="XAU45" s="135"/>
      <c r="XAV45" s="135"/>
      <c r="XAW45" s="135"/>
      <c r="XAX45" s="135"/>
      <c r="XAY45" s="135"/>
      <c r="XAZ45" s="135"/>
      <c r="XBA45" s="135"/>
      <c r="XBB45" s="135"/>
      <c r="XBC45" s="135"/>
      <c r="XBD45" s="135"/>
      <c r="XBE45" s="135"/>
      <c r="XBF45" s="135"/>
      <c r="XBG45" s="135"/>
      <c r="XBH45" s="135"/>
      <c r="XBI45" s="135"/>
      <c r="XBJ45" s="135"/>
    </row>
    <row r="46" spans="1:16286">
      <c r="A46" s="2"/>
      <c r="B46" s="151"/>
      <c r="C46" s="126" t="s">
        <v>142</v>
      </c>
      <c r="D46" s="114"/>
      <c r="E46" s="441">
        <f>COUNTIF(E18:E34,"1B2P")</f>
        <v>1</v>
      </c>
      <c r="F46" s="93"/>
      <c r="G46" s="441">
        <f>COUNTIF(G18:G34,"1B2P")</f>
        <v>1</v>
      </c>
      <c r="H46" s="93"/>
      <c r="I46" s="441">
        <f>COUNTIF(I18:I34,"1B2P")</f>
        <v>7</v>
      </c>
      <c r="J46" s="93"/>
      <c r="K46" s="441">
        <f>COUNTIF(K18:K34,"1B2P")</f>
        <v>2</v>
      </c>
      <c r="L46" s="93"/>
      <c r="M46" s="441">
        <f>COUNTIF(M18:M34,"1B2P")</f>
        <v>1</v>
      </c>
      <c r="N46" s="93"/>
      <c r="O46" s="441">
        <f>COUNTIF(O18:O34,"1B2P")</f>
        <v>1</v>
      </c>
      <c r="P46" s="93"/>
      <c r="Q46" s="441">
        <f>COUNTIF(Q18:Q34,"1B2P")</f>
        <v>1</v>
      </c>
      <c r="R46" s="93"/>
      <c r="S46" s="441">
        <f>COUNTIF(S18:S34,"1B2P")</f>
        <v>1</v>
      </c>
      <c r="T46" s="93"/>
      <c r="U46" s="441">
        <f>COUNTIF(U18:U34,"1B2P")</f>
        <v>1</v>
      </c>
      <c r="V46" s="93"/>
      <c r="W46" s="441">
        <f>COUNTIF(W18:W34,"1B2P")</f>
        <v>1</v>
      </c>
      <c r="X46" s="93"/>
      <c r="Y46" s="441">
        <f>COUNTIF(Y18:Y34,"1B2P")</f>
        <v>0</v>
      </c>
      <c r="Z46" s="93"/>
      <c r="AA46" s="441">
        <f>COUNTIF(AA18:AA34,"1B2P")</f>
        <v>0</v>
      </c>
      <c r="AB46" s="93"/>
      <c r="AC46" s="441">
        <f>COUNTIF(AC18:AC34,"1B2P")</f>
        <v>1</v>
      </c>
      <c r="AD46" s="93"/>
      <c r="AE46" s="441">
        <f>COUNTIF(AE18:AE34,"1B2P")</f>
        <v>1</v>
      </c>
      <c r="AF46" s="93"/>
      <c r="AG46" s="441">
        <f>COUNTIF(AG18:AG34,"1B2P")</f>
        <v>1</v>
      </c>
      <c r="AH46" s="93"/>
      <c r="AI46" s="441">
        <f>COUNTIF(AI18:AI34,"1B2P")</f>
        <v>0</v>
      </c>
      <c r="AJ46" s="93"/>
      <c r="AK46" s="441">
        <f>COUNTIF(AK18:AK34,"1B2P")</f>
        <v>6</v>
      </c>
      <c r="AL46" s="93"/>
      <c r="AM46" s="90">
        <f>SUM(E46:AL46)</f>
        <v>26</v>
      </c>
      <c r="AN46" s="126" t="s">
        <v>142</v>
      </c>
      <c r="AO46" s="127"/>
      <c r="AP46" s="127"/>
      <c r="AQ46" s="441">
        <f>COUNTIF(AQ18:AQ34,"1B2P")</f>
        <v>0</v>
      </c>
      <c r="AR46" s="93"/>
      <c r="AS46" s="441">
        <f>COUNTIF(AS18:AS34,"1B2P")</f>
        <v>0</v>
      </c>
      <c r="AT46" s="93"/>
      <c r="AU46" s="441">
        <f>COUNTIF(AU18:AU34,"1B2P")</f>
        <v>1</v>
      </c>
      <c r="AV46" s="93"/>
      <c r="AW46" s="441">
        <f>COUNTIF(AW18:AW34,"1B2P")</f>
        <v>2</v>
      </c>
      <c r="AX46" s="93"/>
      <c r="AY46" s="441">
        <f>COUNTIF(AY18:AY34,"1B2P")</f>
        <v>0</v>
      </c>
      <c r="AZ46" s="93"/>
      <c r="BA46" s="441">
        <f>COUNTIF(BA18:BA34,"1B2P")</f>
        <v>0</v>
      </c>
      <c r="BB46" s="93"/>
      <c r="BC46" s="441">
        <f>COUNTIF(BC18:BC34,"1B2P")</f>
        <v>6</v>
      </c>
      <c r="BD46" s="93"/>
      <c r="BE46" s="441">
        <f>COUNTIF(BE18:BE34,"1B2P")</f>
        <v>0</v>
      </c>
      <c r="BF46" s="93"/>
      <c r="BG46" s="441">
        <f>COUNTIF(BG18:BG34,"1B2P")</f>
        <v>0</v>
      </c>
      <c r="BH46" s="93"/>
      <c r="BI46" s="91">
        <f t="shared" si="90"/>
        <v>9</v>
      </c>
      <c r="BJ46" s="126" t="s">
        <v>142</v>
      </c>
      <c r="BL46" s="441">
        <f>COUNTIF(BL18:BL34,"1B2P")</f>
        <v>0</v>
      </c>
      <c r="BM46" s="93"/>
      <c r="BN46" s="441">
        <f>COUNTIF(BN18:BN34,"1B2P")</f>
        <v>0</v>
      </c>
      <c r="BO46" s="93"/>
      <c r="BP46" s="441">
        <f>COUNTIF(BP18:BP34,"1B2P")</f>
        <v>0</v>
      </c>
      <c r="BQ46" s="93"/>
      <c r="BR46" s="441">
        <f>COUNTIF(BR18:BR34,"1B2P")</f>
        <v>0</v>
      </c>
      <c r="BS46" s="93"/>
      <c r="BT46" s="441">
        <f>COUNTIF(BT18:BT34,"1B2P")</f>
        <v>0</v>
      </c>
      <c r="BU46" s="93"/>
      <c r="BV46" s="91">
        <f t="shared" si="91"/>
        <v>0</v>
      </c>
      <c r="BW46" s="126" t="s">
        <v>142</v>
      </c>
      <c r="BX46" s="97"/>
      <c r="BY46" s="864" t="s">
        <v>142</v>
      </c>
      <c r="BZ46" s="864"/>
      <c r="CA46" s="610">
        <f t="shared" ref="CA46:CA54" si="109">BV46+BI46+AM46</f>
        <v>35</v>
      </c>
      <c r="CB46" s="222"/>
      <c r="CC46" s="187"/>
      <c r="CD46" s="222"/>
      <c r="CE46" s="441">
        <f>COUNTIF(CE18:CE34,"1B2P")</f>
        <v>1</v>
      </c>
      <c r="CF46" s="93"/>
      <c r="CG46" s="441">
        <f>COUNTIF(CG18:CG34,"1B2P")</f>
        <v>0</v>
      </c>
      <c r="CH46" s="93"/>
      <c r="CI46" s="441">
        <f>COUNTIF(CI18:CI34,"1B2P")</f>
        <v>0</v>
      </c>
      <c r="CJ46" s="93"/>
      <c r="CK46" s="441">
        <f>COUNTIF(CK18:CK34,"1B2P")</f>
        <v>0</v>
      </c>
      <c r="CL46" s="93"/>
      <c r="CM46" s="441">
        <f>COUNTIF(CM18:CM34,"1B2P")</f>
        <v>0</v>
      </c>
      <c r="CN46" s="93"/>
      <c r="CO46" s="441">
        <f>COUNTIF(CO18:CO34,"1B2P")</f>
        <v>3</v>
      </c>
      <c r="CP46" s="93"/>
      <c r="CQ46" s="441">
        <f>COUNTIF(CQ18:CQ34,"1B2P")</f>
        <v>0</v>
      </c>
      <c r="CR46" s="93"/>
      <c r="CS46" s="91">
        <f t="shared" si="92"/>
        <v>4</v>
      </c>
      <c r="CT46" s="126" t="s">
        <v>142</v>
      </c>
      <c r="CU46" s="127"/>
      <c r="CV46" s="187"/>
      <c r="CW46" s="441">
        <f>COUNTIF(CW18:CW34,"1B2P")</f>
        <v>0</v>
      </c>
      <c r="CX46" s="93"/>
      <c r="CY46" s="441">
        <f>COUNTIF(CY18:CY34,"1B2P")</f>
        <v>0</v>
      </c>
      <c r="CZ46" s="93"/>
      <c r="DA46" s="441">
        <f>COUNTIF(DA18:DA34,"1B2P")</f>
        <v>1</v>
      </c>
      <c r="DB46" s="93"/>
      <c r="DC46" s="441">
        <f>COUNTIF(DC18:DC34,"1B2P")</f>
        <v>2</v>
      </c>
      <c r="DD46" s="93"/>
      <c r="DE46" s="441">
        <f>COUNTIF(DE18:DE34,"1B2P")</f>
        <v>1</v>
      </c>
      <c r="DF46" s="93"/>
      <c r="DG46" s="441">
        <f>COUNTIF(DG18:DG34,"1B2P")</f>
        <v>6</v>
      </c>
      <c r="DH46" s="93"/>
      <c r="DI46" s="441">
        <f>COUNTIF(DI18:DI34,"1B2P")</f>
        <v>1</v>
      </c>
      <c r="DJ46" s="93"/>
      <c r="DK46" s="441">
        <f>COUNTIF(DK18:DK34,"1B2P")</f>
        <v>1</v>
      </c>
      <c r="DL46" s="93"/>
      <c r="DM46" s="441">
        <f>COUNTIF(DM18:DM34,"1B2P")</f>
        <v>7</v>
      </c>
      <c r="DN46" s="93"/>
      <c r="DO46" s="441">
        <f>COUNTIF(DO18:DO34,"1B2P")</f>
        <v>0</v>
      </c>
      <c r="DP46" s="93"/>
      <c r="DQ46" s="441">
        <f>COUNTIF(DQ18:DQ34,"1B2P")</f>
        <v>0</v>
      </c>
      <c r="DR46" s="93"/>
      <c r="DS46" s="441">
        <f>COUNTIF(DS18:DS34,"1B2P")</f>
        <v>0</v>
      </c>
      <c r="DT46" s="93"/>
      <c r="DU46" s="91">
        <f t="shared" ref="DU46:DU54" si="110">SUM(CW46:DT46)</f>
        <v>19</v>
      </c>
      <c r="DV46" s="126" t="s">
        <v>142</v>
      </c>
      <c r="DW46" s="97"/>
      <c r="DX46" s="97"/>
      <c r="DY46" s="441">
        <f>COUNTIF(DY18:DY34,"1B2P")</f>
        <v>1</v>
      </c>
      <c r="DZ46" s="93"/>
      <c r="EA46" s="441">
        <f>COUNTIF(EA18:EA34,"1B2P")</f>
        <v>1</v>
      </c>
      <c r="EB46" s="93"/>
      <c r="EC46" s="441">
        <f>COUNTIF(EC18:EC34,"1B2P")</f>
        <v>6</v>
      </c>
      <c r="ED46" s="93"/>
      <c r="EE46" s="441">
        <f>COUNTIF(EE18:EE34,"1B2P")</f>
        <v>2</v>
      </c>
      <c r="EF46" s="93"/>
      <c r="EG46" s="441">
        <f>COUNTIF(EG18:EG34,"1B2P")</f>
        <v>7</v>
      </c>
      <c r="EH46" s="93"/>
      <c r="EI46" s="441">
        <f>COUNTIF(EI18:EI34,"1B2P")</f>
        <v>2</v>
      </c>
      <c r="EJ46" s="93"/>
      <c r="EK46" s="441">
        <f>COUNTIF(EK18:EK34,"1B2P")</f>
        <v>0</v>
      </c>
      <c r="EL46" s="93"/>
      <c r="EM46" s="441">
        <f>COUNTIF(EM18:EM34,"1B2P")</f>
        <v>0</v>
      </c>
      <c r="EN46" s="93"/>
      <c r="EO46" s="441">
        <f>COUNTIF(EO18:EO34,"1B2P")</f>
        <v>0</v>
      </c>
      <c r="EP46" s="93"/>
      <c r="EQ46" s="441">
        <f>COUNTIF(EQ18:EQ34,"1B2P")</f>
        <v>2</v>
      </c>
      <c r="ER46" s="93"/>
      <c r="ES46" s="441">
        <f>COUNTIF(ES18:ES34,"1B2P")</f>
        <v>0</v>
      </c>
      <c r="ET46" s="93"/>
      <c r="EU46" s="441">
        <f>COUNTIF(EU18:EU34,"1B2P")</f>
        <v>0</v>
      </c>
      <c r="EV46" s="93"/>
      <c r="EW46" s="441">
        <f>COUNTIF(EW18:EW34,"1B2P")</f>
        <v>0</v>
      </c>
      <c r="EX46" s="93"/>
      <c r="EY46" s="91">
        <f t="shared" ref="EY46:EY54" si="111">SUM(DY46:EX46)</f>
        <v>21</v>
      </c>
      <c r="EZ46" s="126" t="s">
        <v>142</v>
      </c>
      <c r="FA46" s="97"/>
      <c r="FB46" s="864" t="s">
        <v>142</v>
      </c>
      <c r="FC46" s="864"/>
      <c r="FD46" s="610">
        <f t="shared" ref="FD46:FD54" si="112">EY46+DU46+CS46</f>
        <v>44</v>
      </c>
      <c r="FE46" s="222"/>
      <c r="FF46" s="222"/>
      <c r="FG46" s="441">
        <f>COUNTIF(FG18:FG34,"1B2P")</f>
        <v>0</v>
      </c>
      <c r="FH46" s="93"/>
      <c r="FI46" s="441">
        <f>COUNTIF(FI18:FI34,"1B2P")</f>
        <v>0</v>
      </c>
      <c r="FJ46" s="93"/>
      <c r="FK46" s="441">
        <f>COUNTIF(FK18:FK34,"1B2P")</f>
        <v>0</v>
      </c>
      <c r="FL46" s="93"/>
      <c r="FM46" s="441">
        <f>COUNTIF(FM18:FM34,"1B2P")</f>
        <v>0</v>
      </c>
      <c r="FN46" s="93"/>
      <c r="FO46" s="91">
        <f t="shared" si="93"/>
        <v>0</v>
      </c>
      <c r="FP46" s="126" t="s">
        <v>142</v>
      </c>
      <c r="FQ46" s="127"/>
      <c r="FR46" s="441">
        <f>COUNTIF(FR18:FR34,"1B2P")</f>
        <v>0</v>
      </c>
      <c r="FS46" s="93"/>
      <c r="FT46" s="441">
        <f>COUNTIF(FT18:FT34,"1B2P")</f>
        <v>1</v>
      </c>
      <c r="FU46" s="93"/>
      <c r="FV46" s="441">
        <f>COUNTIF(FV18:FV34,"1B2P")</f>
        <v>1</v>
      </c>
      <c r="FW46" s="93"/>
      <c r="FX46" s="441">
        <f>COUNTIF(FX18:FX34,"1B2P")</f>
        <v>1</v>
      </c>
      <c r="FY46" s="93"/>
      <c r="FZ46" s="441">
        <f>COUNTIF(FZ18:FZ34,"1B2P")</f>
        <v>4</v>
      </c>
      <c r="GA46" s="93"/>
      <c r="GB46" s="441">
        <f>COUNTIF(GB18:GB34,"1B2P")</f>
        <v>1</v>
      </c>
      <c r="GC46" s="93"/>
      <c r="GD46" s="441">
        <f>COUNTIF(GD18:GD34,"1B2P")</f>
        <v>0</v>
      </c>
      <c r="GE46" s="93"/>
      <c r="GF46" s="441">
        <f>COUNTIF(GF18:GF34,"1B2P")</f>
        <v>0</v>
      </c>
      <c r="GG46" s="93"/>
      <c r="GH46" s="91">
        <f t="shared" si="94"/>
        <v>8</v>
      </c>
      <c r="GI46" s="126" t="s">
        <v>142</v>
      </c>
      <c r="GJ46" s="127"/>
      <c r="GK46" s="97"/>
      <c r="GL46" s="441">
        <f>COUNTIF(GL18:GL34,"1B2P")</f>
        <v>1</v>
      </c>
      <c r="GM46" s="93"/>
      <c r="GN46" s="441">
        <f>COUNTIF(GN18:GN34,"1B2P")</f>
        <v>0</v>
      </c>
      <c r="GO46" s="93"/>
      <c r="GP46" s="441">
        <f>COUNTIF(GP18:GP34,"1B2P")</f>
        <v>2</v>
      </c>
      <c r="GQ46" s="224"/>
      <c r="GR46" s="441">
        <f>COUNTIF(GR18:GR34,"1B2P")</f>
        <v>1</v>
      </c>
      <c r="GS46" s="224"/>
      <c r="GT46" s="441">
        <f>COUNTIF(GT18:GT34,"1B2P")</f>
        <v>1</v>
      </c>
      <c r="GU46" s="224"/>
      <c r="GV46" s="441">
        <f>COUNTIF(GV18:GV34,"1B2P")</f>
        <v>0</v>
      </c>
      <c r="GW46" s="224"/>
      <c r="GX46" s="441">
        <f>COUNTIF(GX18:GX34,"1B2P")</f>
        <v>6</v>
      </c>
      <c r="GY46" s="224"/>
      <c r="GZ46" s="91">
        <f t="shared" si="95"/>
        <v>11</v>
      </c>
      <c r="HA46" s="126" t="s">
        <v>142</v>
      </c>
      <c r="HB46" s="127"/>
      <c r="HC46" s="97"/>
      <c r="HD46" s="441">
        <f>COUNTIF(HD18:HD34,"1B2P")</f>
        <v>1</v>
      </c>
      <c r="HE46" s="93"/>
      <c r="HF46" s="441">
        <f>COUNTIF(HF18:HF34,"1B2P")</f>
        <v>2</v>
      </c>
      <c r="HG46" s="93"/>
      <c r="HH46" s="441">
        <f>COUNTIF(HH18:HH34,"1B2P")</f>
        <v>0</v>
      </c>
      <c r="HI46" s="93"/>
      <c r="HJ46" s="441">
        <f>COUNTIF(HJ18:HJ34,"1B2P")</f>
        <v>0</v>
      </c>
      <c r="HK46" s="93"/>
      <c r="HL46" s="441">
        <f>COUNTIF(HL18:HL34,"1B2P")</f>
        <v>0</v>
      </c>
      <c r="HM46" s="93"/>
      <c r="HN46" s="441">
        <f>COUNTIF(HN18:HN34,"1B2P")</f>
        <v>0</v>
      </c>
      <c r="HO46" s="93"/>
      <c r="HP46" s="441">
        <f>COUNTIF(HP18:HP34,"1B2P")</f>
        <v>0</v>
      </c>
      <c r="HQ46" s="93"/>
      <c r="HR46" s="91">
        <f t="shared" si="96"/>
        <v>3</v>
      </c>
      <c r="HS46" s="126" t="s">
        <v>142</v>
      </c>
      <c r="HT46" s="97"/>
      <c r="HU46" s="864" t="s">
        <v>142</v>
      </c>
      <c r="HV46" s="864"/>
      <c r="HW46" s="610">
        <f t="shared" ref="HW46:HW54" si="113">HR46+GZ46+FO46</f>
        <v>14</v>
      </c>
      <c r="HX46" s="97"/>
      <c r="HY46" s="864" t="s">
        <v>142</v>
      </c>
      <c r="HZ46" s="864"/>
      <c r="IA46" s="610">
        <f t="shared" ref="IA46:IA54" si="114">GH46</f>
        <v>8</v>
      </c>
      <c r="IB46" s="97"/>
      <c r="IC46" s="864" t="s">
        <v>142</v>
      </c>
      <c r="ID46" s="864"/>
      <c r="IE46" s="610">
        <f t="shared" ref="IE46:IE54" si="115">HW46+IA46</f>
        <v>22</v>
      </c>
      <c r="IF46" s="97"/>
      <c r="IG46" s="864" t="s">
        <v>142</v>
      </c>
      <c r="IH46" s="864"/>
      <c r="II46" s="610">
        <f t="shared" ref="II46:II54" si="116">IE46+CA46+FD46</f>
        <v>101</v>
      </c>
      <c r="IJ46" s="222"/>
      <c r="IK46" s="222"/>
      <c r="IL46" s="111"/>
      <c r="IM46" s="441">
        <f>COUNTIF(IM18:IM34,"1B2P")</f>
        <v>0</v>
      </c>
      <c r="IN46" s="93"/>
      <c r="IO46" s="441">
        <f>COUNTIF(IO18:IO34,"1B2P")</f>
        <v>2</v>
      </c>
      <c r="IP46" s="93"/>
      <c r="IQ46" s="441">
        <f>COUNTIF(IQ18:IQ34,"1B2P")</f>
        <v>5</v>
      </c>
      <c r="IR46" s="93"/>
      <c r="IS46" s="441">
        <f>COUNTIF(IS18:IS34,"1B2P")</f>
        <v>3</v>
      </c>
      <c r="IT46" s="93"/>
      <c r="IU46" s="441">
        <f>COUNTIF(IU18:IU34,"1B2P")</f>
        <v>4</v>
      </c>
      <c r="IV46" s="93"/>
      <c r="IW46" s="441">
        <f>COUNTIF(IW18:IW34,"1B2P")</f>
        <v>1</v>
      </c>
      <c r="IX46" s="93"/>
      <c r="IY46" s="441">
        <f>COUNTIF(IY18:IY34,"1B2P")</f>
        <v>0</v>
      </c>
      <c r="IZ46" s="93"/>
      <c r="JA46" s="441">
        <f>COUNTIF(JA18:JA34,"1B2P")</f>
        <v>0</v>
      </c>
      <c r="JB46" s="93"/>
      <c r="JC46" s="441">
        <f>COUNTIF(JC18:JC34,"1B2P")</f>
        <v>0</v>
      </c>
      <c r="JD46" s="93"/>
      <c r="JE46" s="91">
        <f t="shared" si="97"/>
        <v>15</v>
      </c>
      <c r="JF46" s="126" t="s">
        <v>142</v>
      </c>
      <c r="JG46" s="111"/>
      <c r="JH46" s="111"/>
      <c r="JI46" s="441">
        <f>COUNTIF(JI18:JI34,"1B2P")</f>
        <v>0</v>
      </c>
      <c r="JJ46" s="93"/>
      <c r="JK46" s="441">
        <f>COUNTIF(JK18:JK34,"1B2P")</f>
        <v>3</v>
      </c>
      <c r="JL46" s="93"/>
      <c r="JM46" s="441">
        <f>COUNTIF(JM18:JM34,"1B2P")</f>
        <v>0</v>
      </c>
      <c r="JN46" s="93"/>
      <c r="JO46" s="441">
        <f>COUNTIF(JO18:JO34,"1B2P")</f>
        <v>1</v>
      </c>
      <c r="JP46" s="93"/>
      <c r="JQ46" s="441">
        <f>COUNTIF(JQ18:JQ34,"1B2P")</f>
        <v>1</v>
      </c>
      <c r="JR46" s="93"/>
      <c r="JS46" s="441">
        <f>COUNTIF(JS18:JS34,"1B2P")</f>
        <v>3</v>
      </c>
      <c r="JT46" s="93"/>
      <c r="JU46" s="441">
        <f>COUNTIF(JU18:JU34,"1B2P")</f>
        <v>0</v>
      </c>
      <c r="JV46" s="93"/>
      <c r="JW46" s="91">
        <f t="shared" ref="JW46:JW54" si="117">SUM(JI46:JV46)</f>
        <v>8</v>
      </c>
      <c r="JX46" s="126" t="s">
        <v>142</v>
      </c>
      <c r="JY46" s="111"/>
      <c r="JZ46" s="111"/>
      <c r="KA46" s="441">
        <f>COUNTIF(KA18:KA34,"1B2P")</f>
        <v>1</v>
      </c>
      <c r="KB46" s="93"/>
      <c r="KC46" s="441">
        <f>COUNTIF(KC18:KC34,"1B2P")</f>
        <v>7</v>
      </c>
      <c r="KD46" s="93"/>
      <c r="KE46" s="441">
        <f>COUNTIF(KE18:KE34,"1B2P")</f>
        <v>8</v>
      </c>
      <c r="KF46" s="93"/>
      <c r="KG46" s="441">
        <f>COUNTIF(KG18:KG34,"1B2P")</f>
        <v>8</v>
      </c>
      <c r="KH46" s="93"/>
      <c r="KI46" s="441">
        <f>COUNTIF(KI18:KI34,"1B2P")</f>
        <v>7</v>
      </c>
      <c r="KJ46" s="93"/>
      <c r="KK46" s="441">
        <f>COUNTIF(KK18:KK34,"1B2P")</f>
        <v>7</v>
      </c>
      <c r="KL46" s="93"/>
      <c r="KM46" s="441">
        <f>COUNTIF(KM18:KM34,"1B2P")</f>
        <v>8</v>
      </c>
      <c r="KN46" s="93"/>
      <c r="KO46" s="441">
        <f>COUNTIF(KO18:KO34,"1B2P")</f>
        <v>2</v>
      </c>
      <c r="KP46" s="93"/>
      <c r="KQ46" s="441">
        <f>COUNTIF(KQ18:KQ34,"1B2P")</f>
        <v>1</v>
      </c>
      <c r="KR46" s="93"/>
      <c r="KS46" s="441">
        <f>COUNTIF(KS18:KS34,"1B2P")</f>
        <v>7</v>
      </c>
      <c r="KT46" s="93"/>
      <c r="KU46" s="441">
        <f>COUNTIF(KU18:KU34,"1B2P")</f>
        <v>7</v>
      </c>
      <c r="KV46" s="93"/>
      <c r="KW46" s="441">
        <f>COUNTIF(KW18:KW34,"1B2P")</f>
        <v>7</v>
      </c>
      <c r="KX46" s="93"/>
      <c r="KY46" s="441">
        <f>COUNTIF(KY18:KY34,"1B2P")</f>
        <v>7</v>
      </c>
      <c r="KZ46" s="93"/>
      <c r="LA46" s="441">
        <f>COUNTIF(LA18:LA34,"1B2P")</f>
        <v>7</v>
      </c>
      <c r="LB46" s="93"/>
      <c r="LC46" s="441">
        <f>COUNTIF(LC18:LC34,"1B2P")</f>
        <v>7</v>
      </c>
      <c r="LD46" s="93"/>
      <c r="LE46" s="441">
        <f>COUNTIF(LE18:LE34,"1B2P")</f>
        <v>1</v>
      </c>
      <c r="LF46" s="93"/>
      <c r="LG46" s="91">
        <f t="shared" ref="LG46:LG53" si="118">SUM(KA46:LF46)</f>
        <v>92</v>
      </c>
      <c r="LH46" s="126" t="s">
        <v>142</v>
      </c>
      <c r="LI46" s="111"/>
      <c r="LJ46" s="111"/>
      <c r="LK46" s="441">
        <f>COUNTIF(LK18:LK34,"1B2P")</f>
        <v>0</v>
      </c>
      <c r="LL46" s="93"/>
      <c r="LM46" s="441">
        <f>COUNTIF(LM18:LM34,"1B2P")</f>
        <v>7</v>
      </c>
      <c r="LN46" s="93"/>
      <c r="LO46" s="441">
        <f>COUNTIF(LO18:LO34,"1B2P")</f>
        <v>6</v>
      </c>
      <c r="LP46" s="93"/>
      <c r="LQ46" s="441">
        <f>COUNTIF(LQ18:LQ34,"1B2P")</f>
        <v>0</v>
      </c>
      <c r="LR46" s="93"/>
      <c r="LS46" s="441">
        <f>COUNTIF(LS18:LS34,"1B2P")</f>
        <v>0</v>
      </c>
      <c r="LT46" s="93"/>
      <c r="LU46" s="441">
        <f>COUNTIF(LU18:LU34,"1B2P")</f>
        <v>1</v>
      </c>
      <c r="LV46" s="93"/>
      <c r="LW46" s="441">
        <f>COUNTIF(LW18:LW34,"1B2P")</f>
        <v>0</v>
      </c>
      <c r="LX46" s="93"/>
      <c r="LY46" s="441">
        <f>COUNTIF(LY18:LY34,"1B2P")</f>
        <v>0</v>
      </c>
      <c r="LZ46" s="93"/>
      <c r="MA46" s="441">
        <f>COUNTIF(MA18:MA34,"1B2P")</f>
        <v>0</v>
      </c>
      <c r="MB46" s="93"/>
      <c r="MC46" s="441">
        <f>COUNTIF(MC18:MC34,"1B2P")</f>
        <v>0</v>
      </c>
      <c r="MD46" s="93"/>
      <c r="ME46" s="441">
        <f>COUNTIF(ME18:ME34,"1B2P")</f>
        <v>0</v>
      </c>
      <c r="MF46" s="93"/>
      <c r="MG46" s="441">
        <f>COUNTIF(MG18:MG34,"1B2P")</f>
        <v>5</v>
      </c>
      <c r="MH46" s="93"/>
      <c r="MI46" s="441">
        <f>COUNTIF(MI18:MI34,"1B2P")</f>
        <v>5</v>
      </c>
      <c r="MJ46" s="93"/>
      <c r="MK46" s="441">
        <f>COUNTIF(MK18:MK34,"1B2P")</f>
        <v>0</v>
      </c>
      <c r="ML46" s="93"/>
      <c r="MM46" s="91">
        <f t="shared" ref="MM46:MM54" si="119">SUM(LK46:ML46)</f>
        <v>24</v>
      </c>
      <c r="MN46" s="126" t="s">
        <v>142</v>
      </c>
      <c r="MO46" s="111"/>
      <c r="MP46" s="111"/>
      <c r="MQ46" s="441">
        <f>COUNTIF(MQ18:MQ34,"1B2P")</f>
        <v>0</v>
      </c>
      <c r="MR46" s="93"/>
      <c r="MS46" s="441">
        <f>COUNTIF(MS18:MS34,"1B2P")</f>
        <v>5</v>
      </c>
      <c r="MT46" s="93"/>
      <c r="MU46" s="441">
        <f>COUNTIF(MU18:MU34,"1B2P")</f>
        <v>5</v>
      </c>
      <c r="MV46" s="93"/>
      <c r="MW46" s="441">
        <f>COUNTIF(MW18:MW34,"1B2P")</f>
        <v>0</v>
      </c>
      <c r="MX46" s="93"/>
      <c r="MY46" s="441">
        <f>COUNTIF(MY18:MY34,"1B2P")</f>
        <v>0</v>
      </c>
      <c r="MZ46" s="93"/>
      <c r="NA46" s="441">
        <f>COUNTIF(NA18:NA34,"1B2P")</f>
        <v>0</v>
      </c>
      <c r="NB46" s="93"/>
      <c r="NC46" s="441">
        <f>COUNTIF(NC18:NC34,"1B2P")</f>
        <v>1</v>
      </c>
      <c r="ND46" s="93"/>
      <c r="NE46" s="441">
        <f>COUNTIF(NE18:NE34,"1B2P")</f>
        <v>6</v>
      </c>
      <c r="NF46" s="93"/>
      <c r="NG46" s="441">
        <f>COUNTIF(NG18:NG34,"1B2P")</f>
        <v>0</v>
      </c>
      <c r="NH46" s="93"/>
      <c r="NI46" s="441">
        <f>COUNTIF(NI18:NI34,"1B2P")</f>
        <v>0</v>
      </c>
      <c r="NJ46" s="93"/>
      <c r="NK46" s="441">
        <f>COUNTIF(NK18:NK34,"1B2P")</f>
        <v>0</v>
      </c>
      <c r="NL46" s="93"/>
      <c r="NM46" s="441">
        <f>COUNTIF(NM18:NM34,"1B2P")</f>
        <v>5</v>
      </c>
      <c r="NN46" s="93"/>
      <c r="NO46" s="441">
        <f>COUNTIF(NO18:NO34,"1B2P")</f>
        <v>5</v>
      </c>
      <c r="NP46" s="93"/>
      <c r="NQ46" s="441">
        <f>COUNTIF(NQ18:NQ34,"1B2P")</f>
        <v>0</v>
      </c>
      <c r="NR46" s="93"/>
      <c r="NS46" s="91">
        <f t="shared" ref="NS46:NS54" si="120">SUM(MQ46:NR46)</f>
        <v>27</v>
      </c>
      <c r="NT46" s="126" t="s">
        <v>142</v>
      </c>
      <c r="NU46" s="127"/>
      <c r="NV46" s="111"/>
      <c r="NW46" s="441">
        <f>COUNTIF(NW18:NW34,"1B2P")</f>
        <v>1</v>
      </c>
      <c r="NX46" s="93"/>
      <c r="NY46" s="441">
        <f>COUNTIF(NY18:NY34,"1B2P")</f>
        <v>7</v>
      </c>
      <c r="NZ46" s="93"/>
      <c r="OA46" s="441">
        <f>COUNTIF(OA18:OA34,"1B2P")</f>
        <v>6</v>
      </c>
      <c r="OB46" s="93"/>
      <c r="OC46" s="441">
        <f>COUNTIF(OC18:OC34,"1B2P")</f>
        <v>6</v>
      </c>
      <c r="OD46" s="93"/>
      <c r="OE46" s="441">
        <f>COUNTIF(OE18:OE34,"1B2P")</f>
        <v>7</v>
      </c>
      <c r="OF46" s="93"/>
      <c r="OG46" s="441">
        <f>COUNTIF(OG18:OG34,"1B2P")</f>
        <v>2</v>
      </c>
      <c r="OH46" s="93"/>
      <c r="OI46" s="441">
        <f>COUNTIF(OI18:OI34,"1B2P")</f>
        <v>3</v>
      </c>
      <c r="OJ46" s="93"/>
      <c r="OK46" s="441">
        <f>COUNTIF(OK18:OK34,"1B2P")</f>
        <v>6</v>
      </c>
      <c r="OL46" s="93"/>
      <c r="OM46" s="441">
        <f>COUNTIF(OM18:OM34,"1B2P")</f>
        <v>0</v>
      </c>
      <c r="ON46" s="530"/>
      <c r="OO46" s="441">
        <f>COUNTIF(OO18:OO34,"1B2P")</f>
        <v>4</v>
      </c>
      <c r="OP46" s="530"/>
      <c r="OQ46" s="441">
        <f>COUNTIF(OQ18:OQ34,"1B2P")</f>
        <v>4</v>
      </c>
      <c r="OR46" s="530"/>
      <c r="OS46" s="441">
        <f>COUNTIF(OS18:OS34,"1B2P")</f>
        <v>1</v>
      </c>
      <c r="OT46" s="530"/>
      <c r="OU46" s="441">
        <f>COUNTIF(OU18:OU34,"1B2P")</f>
        <v>0</v>
      </c>
      <c r="OV46" s="530"/>
      <c r="OW46" s="441">
        <f>COUNTIF(OW18:OW34,"1B2P")</f>
        <v>1</v>
      </c>
      <c r="OX46" s="530"/>
      <c r="OY46" s="441">
        <f>COUNTIF(OY18:OY34,"1B2P")</f>
        <v>0</v>
      </c>
      <c r="OZ46" s="530"/>
      <c r="PA46" s="441">
        <f>COUNTIF(PA18:PA34,"1B2P")</f>
        <v>1</v>
      </c>
      <c r="PB46" s="530"/>
      <c r="PC46" s="441">
        <f>COUNTIF(PC18:PC34,"1B2P")</f>
        <v>1</v>
      </c>
      <c r="PD46" s="530"/>
      <c r="PE46" s="441">
        <f>COUNTIF(PE18:PE34,"1B2P")</f>
        <v>0</v>
      </c>
      <c r="PF46" s="530"/>
      <c r="PG46" s="441">
        <f>COUNTIF(PG18:PG34,"1B2P")</f>
        <v>1</v>
      </c>
      <c r="PH46" s="530"/>
      <c r="PI46" s="441">
        <f>COUNTIF(PI18:PI34,"1B2P")</f>
        <v>0</v>
      </c>
      <c r="PJ46" s="530"/>
      <c r="PK46" s="441">
        <f>COUNTIF(PK18:PK34,"1B2P")</f>
        <v>0</v>
      </c>
      <c r="PL46" s="530"/>
      <c r="PM46" s="441">
        <f>COUNTIF(PM18:PM34,"1B2P")</f>
        <v>0</v>
      </c>
      <c r="PN46" s="530"/>
      <c r="PO46" s="441">
        <f>COUNTIF(PO18:PO34,"1B2P")</f>
        <v>0</v>
      </c>
      <c r="PP46" s="530"/>
      <c r="PQ46" s="441">
        <f>COUNTIF(PQ18:PQ34,"1B2P")</f>
        <v>0</v>
      </c>
      <c r="PR46" s="530"/>
      <c r="PS46" s="441">
        <f>COUNTIF(PS18:PS34,"1B2P")</f>
        <v>0</v>
      </c>
      <c r="PT46" s="530"/>
      <c r="PU46" s="441">
        <f>COUNTIF(PU18:PU34,"1B2P")</f>
        <v>0</v>
      </c>
      <c r="PV46" s="530"/>
      <c r="PW46" s="441">
        <f>COUNTIF(PW18:PW34,"1B2P")</f>
        <v>0</v>
      </c>
      <c r="PX46" s="530"/>
      <c r="PY46" s="91">
        <f t="shared" si="98"/>
        <v>51</v>
      </c>
      <c r="PZ46" s="126" t="s">
        <v>142</v>
      </c>
      <c r="QA46" s="127"/>
      <c r="QB46" s="441">
        <f>COUNTIF(QB18:QB36,"1B2P")</f>
        <v>0</v>
      </c>
      <c r="QC46" s="424"/>
      <c r="QD46" s="441">
        <f>COUNTIF(QD18:QD36,"1B2P")</f>
        <v>0</v>
      </c>
      <c r="QE46" s="424"/>
      <c r="QF46" s="441">
        <f>COUNTIF(QF18:QF36,"1B2P")</f>
        <v>2</v>
      </c>
      <c r="QG46" s="424"/>
      <c r="QH46" s="441">
        <f>COUNTIF(QH18:QH36,"1B2P")</f>
        <v>0</v>
      </c>
      <c r="QI46" s="424"/>
      <c r="QJ46" s="441">
        <f>COUNTIF(QJ18:QJ36,"1B2P")</f>
        <v>0</v>
      </c>
      <c r="QK46" s="424"/>
      <c r="QL46" s="441">
        <f>COUNTIF(QL18:QL36,"1B2P")</f>
        <v>0</v>
      </c>
      <c r="QM46" s="424"/>
      <c r="QN46" s="91">
        <f t="shared" si="99"/>
        <v>2</v>
      </c>
      <c r="QO46" s="126" t="s">
        <v>142</v>
      </c>
      <c r="QP46" s="127"/>
      <c r="QQ46" s="111"/>
      <c r="QR46" s="441">
        <f>COUNTIF(QR18:QR34,"1B2P")</f>
        <v>0</v>
      </c>
      <c r="QS46" s="93"/>
      <c r="QT46" s="441">
        <f>COUNTIF(QT18:QT34,"1B2P")</f>
        <v>0</v>
      </c>
      <c r="QU46" s="93"/>
      <c r="QV46" s="441">
        <f>COUNTIF(QV18:QV34,"1B2P")</f>
        <v>0</v>
      </c>
      <c r="QW46" s="93"/>
      <c r="QX46" s="441">
        <f>COUNTIF(QX18:QX34,"1B2P")</f>
        <v>0</v>
      </c>
      <c r="QY46" s="93"/>
      <c r="QZ46" s="441">
        <f>COUNTIF(QZ18:QZ34,"1B2P")</f>
        <v>0</v>
      </c>
      <c r="RA46" s="93"/>
      <c r="RB46" s="441">
        <f>COUNTIF(RB18:RB34,"1B2P")</f>
        <v>0</v>
      </c>
      <c r="RC46" s="93"/>
      <c r="RD46" s="441">
        <f>COUNTIF(RD18:RD34,"1B2P")</f>
        <v>0</v>
      </c>
      <c r="RE46" s="93"/>
      <c r="RF46" s="441">
        <f>COUNTIF(RF18:RF34,"1B2P")</f>
        <v>0</v>
      </c>
      <c r="RG46" s="93"/>
      <c r="RH46" s="441">
        <f>COUNTIF(RH18:RH34,"1B2P")</f>
        <v>0</v>
      </c>
      <c r="RI46" s="93"/>
      <c r="RJ46" s="441">
        <f>COUNTIF(RJ18:RJ34,"1B2P")</f>
        <v>0</v>
      </c>
      <c r="RK46" s="93"/>
      <c r="RL46" s="441">
        <f>COUNTIF(RL18:RL34,"1B2P")</f>
        <v>0</v>
      </c>
      <c r="RM46" s="93"/>
      <c r="RN46" s="441">
        <f>COUNTIF(RN18:RN34,"1B2P")</f>
        <v>0</v>
      </c>
      <c r="RO46" s="93"/>
      <c r="RP46" s="91">
        <f t="shared" si="100"/>
        <v>0</v>
      </c>
      <c r="RQ46" s="126" t="s">
        <v>142</v>
      </c>
      <c r="RR46" s="127"/>
      <c r="RS46" s="97"/>
      <c r="RT46" s="864" t="s">
        <v>142</v>
      </c>
      <c r="RU46" s="864"/>
      <c r="RV46" s="610">
        <f t="shared" si="101"/>
        <v>158</v>
      </c>
      <c r="RW46" s="127"/>
      <c r="RX46" s="864" t="s">
        <v>142</v>
      </c>
      <c r="RY46" s="864"/>
      <c r="RZ46" s="610">
        <f t="shared" si="102"/>
        <v>61</v>
      </c>
      <c r="SA46" s="127"/>
      <c r="SB46" s="864" t="s">
        <v>142</v>
      </c>
      <c r="SC46" s="864"/>
      <c r="SD46" s="610">
        <f t="shared" ref="SD46:SD54" si="121">RV46+RZ46</f>
        <v>219</v>
      </c>
      <c r="SE46" s="129"/>
      <c r="SF46" s="97"/>
      <c r="SG46" s="441">
        <f>COUNTIF(SG18:SG34,"1B2P")</f>
        <v>0</v>
      </c>
      <c r="SH46" s="93"/>
      <c r="SI46" s="441">
        <f>COUNTIF(SI18:SI34,"1B2P")</f>
        <v>0</v>
      </c>
      <c r="SJ46" s="93"/>
      <c r="SK46" s="441">
        <f>COUNTIF(SK18:SK34,"1B2P")</f>
        <v>1</v>
      </c>
      <c r="SL46" s="93"/>
      <c r="SM46" s="441">
        <f>COUNTIF(SM18:SM34,"1B2P")</f>
        <v>0</v>
      </c>
      <c r="SN46" s="93"/>
      <c r="SO46" s="441">
        <f>COUNTIF(SO18:SO34,"1B2P")</f>
        <v>2</v>
      </c>
      <c r="SP46" s="93"/>
      <c r="SQ46" s="441">
        <f>COUNTIF(SQ18:SQ34,"1B2P")</f>
        <v>0</v>
      </c>
      <c r="SR46" s="93"/>
      <c r="SS46" s="441">
        <f>COUNTIF(SS18:SS34,"1B2P")</f>
        <v>0</v>
      </c>
      <c r="ST46" s="93"/>
      <c r="SU46" s="91">
        <f t="shared" si="103"/>
        <v>3</v>
      </c>
      <c r="SV46" s="126" t="s">
        <v>142</v>
      </c>
      <c r="SW46" s="127"/>
      <c r="SX46" s="441">
        <f>COUNTIF(SX18:SX34,"1B2P")</f>
        <v>0</v>
      </c>
      <c r="SY46" s="93"/>
      <c r="SZ46" s="441">
        <f>COUNTIF(SZ18:SZ34,"1B2P")</f>
        <v>0</v>
      </c>
      <c r="TA46" s="93"/>
      <c r="TB46" s="441">
        <f>COUNTIF(TB18:TB34,"1B2P")</f>
        <v>1</v>
      </c>
      <c r="TC46" s="93"/>
      <c r="TD46" s="441">
        <f>COUNTIF(TD18:TD34,"1B2P")</f>
        <v>0</v>
      </c>
      <c r="TE46" s="93"/>
      <c r="TF46" s="441">
        <f>COUNTIF(TF18:TF34,"1B2P")</f>
        <v>2</v>
      </c>
      <c r="TG46" s="93"/>
      <c r="TH46" s="441">
        <f>COUNTIF(TH18:TH34,"1B2P")</f>
        <v>0</v>
      </c>
      <c r="TI46" s="93"/>
      <c r="TJ46" s="441">
        <f>COUNTIF(TJ18:TJ34,"1B2P")</f>
        <v>0</v>
      </c>
      <c r="TK46" s="93"/>
      <c r="TL46" s="91">
        <f t="shared" si="104"/>
        <v>3</v>
      </c>
      <c r="TM46" s="126" t="s">
        <v>142</v>
      </c>
      <c r="TN46" s="127"/>
      <c r="TO46" s="127"/>
      <c r="TP46" s="441">
        <f>COUNTIF(TP18:TP34,"1B2P")</f>
        <v>0</v>
      </c>
      <c r="TQ46" s="93"/>
      <c r="TR46" s="441">
        <f>COUNTIF(TR18:TR34,"1B2P")</f>
        <v>0</v>
      </c>
      <c r="TS46" s="93"/>
      <c r="TT46" s="441">
        <f>COUNTIF(TT18:TT34,"1B2P")</f>
        <v>0</v>
      </c>
      <c r="TU46" s="93"/>
      <c r="TV46" s="441">
        <f>COUNTIF(TV18:TV34,"1B2P")</f>
        <v>0</v>
      </c>
      <c r="TW46" s="93"/>
      <c r="TX46" s="441">
        <f>COUNTIF(TX18:TX34,"1B2P")</f>
        <v>0</v>
      </c>
      <c r="TY46" s="93"/>
      <c r="TZ46" s="441">
        <f>COUNTIF(TZ18:TZ34,"1B2P")</f>
        <v>0</v>
      </c>
      <c r="UA46" s="93"/>
      <c r="UB46" s="441">
        <f>COUNTIF(UB18:UB34,"1B2P")</f>
        <v>0</v>
      </c>
      <c r="UC46" s="93"/>
      <c r="UD46" s="91">
        <f t="shared" si="105"/>
        <v>0</v>
      </c>
      <c r="UE46" s="126" t="s">
        <v>142</v>
      </c>
      <c r="UF46" s="127"/>
      <c r="UG46" s="127"/>
      <c r="UH46" s="864" t="s">
        <v>142</v>
      </c>
      <c r="UI46" s="864"/>
      <c r="UJ46" s="610">
        <f t="shared" ref="UJ46:UJ54" si="122">UD46</f>
        <v>0</v>
      </c>
      <c r="UK46" s="127"/>
      <c r="UL46" s="864" t="s">
        <v>142</v>
      </c>
      <c r="UM46" s="864"/>
      <c r="UN46" s="610">
        <f t="shared" ref="UN46:UN54" si="123">TL46+SU46</f>
        <v>6</v>
      </c>
      <c r="UO46" s="127"/>
      <c r="UP46" s="864" t="s">
        <v>142</v>
      </c>
      <c r="UQ46" s="864"/>
      <c r="UR46" s="610">
        <f t="shared" si="106"/>
        <v>6</v>
      </c>
      <c r="US46" s="129"/>
      <c r="UT46" s="127"/>
      <c r="UU46" s="864" t="s">
        <v>142</v>
      </c>
      <c r="UV46" s="864"/>
      <c r="UW46" s="610">
        <f t="shared" si="107"/>
        <v>251</v>
      </c>
      <c r="UX46" s="129"/>
      <c r="UY46" s="864" t="s">
        <v>142</v>
      </c>
      <c r="UZ46" s="864"/>
      <c r="VA46" s="610">
        <f t="shared" si="108"/>
        <v>75</v>
      </c>
      <c r="VB46" s="111"/>
      <c r="VC46" s="864" t="s">
        <v>142</v>
      </c>
      <c r="VD46" s="864"/>
      <c r="VE46" s="610">
        <f t="shared" ref="VE46:VE54" si="124">UW46+VA46</f>
        <v>326</v>
      </c>
      <c r="VF46" s="164"/>
      <c r="VG46" s="135"/>
      <c r="VH46" s="135"/>
      <c r="VI46" s="135"/>
      <c r="VJ46" s="135"/>
      <c r="VK46" s="135"/>
      <c r="VL46" s="135"/>
      <c r="VM46" s="135"/>
      <c r="VN46" s="135"/>
      <c r="VO46" s="135"/>
      <c r="VP46" s="135"/>
      <c r="VQ46" s="135"/>
      <c r="VR46" s="135"/>
      <c r="VS46" s="135"/>
      <c r="VT46" s="135"/>
      <c r="VU46" s="135"/>
      <c r="VV46" s="135"/>
      <c r="VW46" s="135"/>
      <c r="VX46" s="135"/>
      <c r="VY46" s="135"/>
      <c r="VZ46" s="135"/>
      <c r="WA46" s="135"/>
      <c r="WB46" s="135"/>
      <c r="WC46" s="135"/>
      <c r="WD46" s="135"/>
      <c r="WE46" s="135"/>
      <c r="WF46" s="135"/>
      <c r="WG46" s="135"/>
      <c r="WH46" s="135"/>
      <c r="WI46" s="135"/>
      <c r="WJ46" s="135"/>
      <c r="WK46" s="135"/>
      <c r="WL46" s="135"/>
      <c r="WM46" s="135"/>
      <c r="WN46" s="135"/>
      <c r="WO46" s="135"/>
      <c r="WP46" s="135"/>
      <c r="WQ46" s="135"/>
      <c r="WR46" s="135"/>
      <c r="WS46" s="135"/>
      <c r="WT46" s="135"/>
      <c r="WU46" s="135"/>
      <c r="WV46" s="135"/>
      <c r="WW46" s="135"/>
      <c r="WX46" s="135"/>
      <c r="WY46" s="135"/>
      <c r="WZ46" s="135"/>
      <c r="XA46" s="135"/>
      <c r="XB46" s="135"/>
      <c r="XC46" s="135"/>
      <c r="XD46" s="135"/>
      <c r="XE46" s="135"/>
      <c r="XF46" s="135"/>
      <c r="XG46" s="135"/>
      <c r="XH46" s="135"/>
      <c r="XI46" s="135"/>
      <c r="XJ46" s="135"/>
      <c r="XK46" s="135"/>
      <c r="XL46" s="135"/>
      <c r="XM46" s="135"/>
      <c r="XN46" s="135"/>
      <c r="XO46" s="135"/>
      <c r="XP46" s="135"/>
      <c r="XQ46" s="135"/>
      <c r="XR46" s="135"/>
      <c r="XS46" s="135"/>
      <c r="XT46" s="135"/>
      <c r="XU46" s="135"/>
      <c r="XV46" s="135"/>
      <c r="XW46" s="135"/>
      <c r="XX46" s="135"/>
      <c r="XY46" s="135"/>
      <c r="XZ46" s="135"/>
      <c r="YA46" s="135"/>
      <c r="YB46" s="135"/>
      <c r="YC46" s="135"/>
      <c r="YD46" s="135"/>
      <c r="YE46" s="135"/>
      <c r="YF46" s="135"/>
      <c r="YG46" s="135"/>
      <c r="YH46" s="135"/>
      <c r="YI46" s="135"/>
      <c r="YJ46" s="135"/>
      <c r="YK46" s="135"/>
      <c r="YL46" s="135"/>
      <c r="YM46" s="135"/>
      <c r="YN46" s="135"/>
      <c r="YO46" s="135"/>
      <c r="YP46" s="135"/>
      <c r="YQ46" s="135"/>
      <c r="YR46" s="135"/>
      <c r="YS46" s="135"/>
      <c r="YT46" s="135"/>
      <c r="YU46" s="135"/>
      <c r="YV46" s="135"/>
      <c r="YW46" s="135"/>
      <c r="YX46" s="135"/>
      <c r="YY46" s="135"/>
      <c r="YZ46" s="135"/>
      <c r="ZA46" s="135"/>
      <c r="ZB46" s="135"/>
      <c r="ZC46" s="135"/>
      <c r="ZD46" s="135"/>
      <c r="ZE46" s="135"/>
      <c r="ZF46" s="135"/>
      <c r="ZG46" s="135"/>
      <c r="ZH46" s="135"/>
      <c r="ZI46" s="135"/>
      <c r="ZJ46" s="135"/>
      <c r="ZK46" s="135"/>
      <c r="ZL46" s="135"/>
      <c r="ZM46" s="135"/>
      <c r="ZN46" s="135"/>
      <c r="ZO46" s="135"/>
      <c r="ZP46" s="135"/>
      <c r="ZQ46" s="135"/>
      <c r="ZR46" s="135"/>
      <c r="ZS46" s="135"/>
      <c r="ZT46" s="135"/>
      <c r="ZU46" s="135"/>
      <c r="ZV46" s="135"/>
      <c r="ZW46" s="135"/>
      <c r="ZX46" s="135"/>
      <c r="ZY46" s="135"/>
      <c r="ZZ46" s="135"/>
      <c r="AAA46" s="135"/>
      <c r="AAB46" s="135"/>
      <c r="AAC46" s="135"/>
      <c r="AAD46" s="135"/>
      <c r="AAE46" s="135"/>
      <c r="AAF46" s="135"/>
      <c r="AAG46" s="135"/>
      <c r="AAH46" s="135"/>
      <c r="AAI46" s="135"/>
      <c r="AAJ46" s="135"/>
      <c r="AAK46" s="135"/>
      <c r="AAL46" s="135"/>
      <c r="AAM46" s="135"/>
      <c r="AAN46" s="135"/>
      <c r="AAO46" s="135"/>
      <c r="AAP46" s="135"/>
      <c r="AAQ46" s="135"/>
      <c r="AAR46" s="135"/>
      <c r="AAS46" s="135"/>
      <c r="AAT46" s="135"/>
      <c r="AAU46" s="135"/>
      <c r="AAV46" s="135"/>
      <c r="AAW46" s="135"/>
      <c r="AAX46" s="135"/>
      <c r="AAY46" s="135"/>
      <c r="AAZ46" s="135"/>
      <c r="ABA46" s="135"/>
      <c r="ABB46" s="135"/>
      <c r="ABC46" s="135"/>
      <c r="ABD46" s="135"/>
      <c r="ABE46" s="135"/>
      <c r="ABF46" s="135"/>
      <c r="ABG46" s="135"/>
      <c r="ABH46" s="135"/>
      <c r="ABI46" s="135"/>
      <c r="ABJ46" s="135"/>
      <c r="ABK46" s="135"/>
      <c r="ABL46" s="135"/>
      <c r="ABM46" s="135"/>
      <c r="ABN46" s="135"/>
      <c r="ABO46" s="135"/>
      <c r="ABP46" s="135"/>
      <c r="ABQ46" s="135"/>
      <c r="ABR46" s="135"/>
      <c r="ABS46" s="135"/>
      <c r="ABT46" s="135"/>
      <c r="ABU46" s="135"/>
      <c r="ABV46" s="135"/>
      <c r="ABW46" s="135"/>
      <c r="ABX46" s="135"/>
      <c r="ABY46" s="135"/>
      <c r="ABZ46" s="135"/>
      <c r="ACA46" s="135"/>
      <c r="ACB46" s="135"/>
      <c r="ACC46" s="135"/>
      <c r="ACD46" s="135"/>
      <c r="ACE46" s="135"/>
      <c r="ACF46" s="135"/>
      <c r="ACG46" s="135"/>
      <c r="ACH46" s="135"/>
      <c r="ACI46" s="135"/>
      <c r="ACJ46" s="135"/>
      <c r="ACK46" s="135"/>
      <c r="ACL46" s="135"/>
      <c r="ACM46" s="135"/>
      <c r="ACN46" s="135"/>
      <c r="ACO46" s="135"/>
      <c r="ACP46" s="135"/>
      <c r="ACQ46" s="135"/>
      <c r="ACR46" s="135"/>
      <c r="ACS46" s="135"/>
      <c r="ACT46" s="135"/>
      <c r="ACU46" s="135"/>
      <c r="ACV46" s="135"/>
      <c r="ACW46" s="135"/>
      <c r="ACX46" s="135"/>
      <c r="ACY46" s="135"/>
      <c r="ACZ46" s="135"/>
      <c r="ADA46" s="135"/>
      <c r="ADB46" s="135"/>
      <c r="ADC46" s="135"/>
      <c r="ADD46" s="135"/>
      <c r="ADE46" s="135"/>
      <c r="ADF46" s="135"/>
      <c r="ADG46" s="135"/>
      <c r="ADH46" s="135"/>
      <c r="ADI46" s="135"/>
      <c r="ADJ46" s="135"/>
      <c r="ADK46" s="135"/>
      <c r="ADL46" s="135"/>
      <c r="ADM46" s="135"/>
      <c r="ADN46" s="135"/>
      <c r="ADO46" s="135"/>
      <c r="ADP46" s="135"/>
      <c r="ADQ46" s="135"/>
      <c r="ADR46" s="135"/>
      <c r="ADS46" s="135"/>
      <c r="ADT46" s="135"/>
      <c r="ADU46" s="135"/>
      <c r="ADV46" s="135"/>
      <c r="ADW46" s="135"/>
      <c r="ADX46" s="135"/>
      <c r="ADY46" s="135"/>
      <c r="ADZ46" s="135"/>
      <c r="AEA46" s="135"/>
      <c r="AEB46" s="135"/>
      <c r="AEC46" s="135"/>
      <c r="AED46" s="135"/>
      <c r="AEE46" s="135"/>
      <c r="AEF46" s="135"/>
      <c r="AEG46" s="135"/>
      <c r="AEH46" s="135"/>
      <c r="AEI46" s="135"/>
      <c r="AEJ46" s="135"/>
      <c r="AEK46" s="135"/>
      <c r="AEL46" s="135"/>
      <c r="AEM46" s="135"/>
      <c r="AEN46" s="135"/>
      <c r="AEO46" s="135"/>
      <c r="AEP46" s="135"/>
      <c r="AEQ46" s="135"/>
      <c r="AER46" s="135"/>
      <c r="AES46" s="135"/>
      <c r="AET46" s="135"/>
      <c r="AEU46" s="135"/>
      <c r="AEV46" s="135"/>
      <c r="AEW46" s="135"/>
      <c r="AEX46" s="135"/>
      <c r="AEY46" s="135"/>
      <c r="AEZ46" s="135"/>
      <c r="AFA46" s="135"/>
      <c r="AFB46" s="135"/>
      <c r="AFC46" s="135"/>
      <c r="AFD46" s="135"/>
      <c r="AFE46" s="135"/>
      <c r="AFF46" s="135"/>
      <c r="AFG46" s="135"/>
      <c r="AFH46" s="135"/>
      <c r="AFI46" s="135"/>
      <c r="AFJ46" s="135"/>
      <c r="AFK46" s="135"/>
      <c r="AFL46" s="135"/>
      <c r="AFM46" s="135"/>
      <c r="AFN46" s="135"/>
      <c r="AFO46" s="135"/>
      <c r="AFP46" s="135"/>
      <c r="AFQ46" s="135"/>
      <c r="AFR46" s="135"/>
      <c r="AFS46" s="135"/>
      <c r="AFT46" s="135"/>
      <c r="AFU46" s="135"/>
      <c r="AFV46" s="135"/>
      <c r="AFW46" s="135"/>
      <c r="AFX46" s="135"/>
      <c r="AFY46" s="135"/>
      <c r="AFZ46" s="135"/>
      <c r="AGA46" s="135"/>
      <c r="AGB46" s="135"/>
      <c r="AGC46" s="135"/>
      <c r="AGD46" s="135"/>
      <c r="AGE46" s="135"/>
      <c r="AGF46" s="135"/>
      <c r="AGG46" s="135"/>
      <c r="AGH46" s="135"/>
      <c r="AGI46" s="135"/>
      <c r="AGJ46" s="135"/>
      <c r="AGK46" s="135"/>
      <c r="AGL46" s="135"/>
      <c r="AGM46" s="135"/>
      <c r="AGN46" s="135"/>
      <c r="AGO46" s="135"/>
      <c r="AGP46" s="135"/>
      <c r="AGQ46" s="135"/>
      <c r="AGR46" s="135"/>
      <c r="AGS46" s="135"/>
      <c r="AGT46" s="135"/>
      <c r="AGU46" s="135"/>
      <c r="AGV46" s="135"/>
      <c r="AGW46" s="135"/>
      <c r="AGX46" s="135"/>
      <c r="AGY46" s="135"/>
      <c r="AGZ46" s="135"/>
      <c r="AHA46" s="135"/>
      <c r="AHB46" s="135"/>
      <c r="AHC46" s="135"/>
      <c r="AHD46" s="135"/>
      <c r="AHE46" s="135"/>
      <c r="AHF46" s="135"/>
      <c r="AHG46" s="135"/>
      <c r="AHH46" s="135"/>
      <c r="AHI46" s="135"/>
      <c r="AHJ46" s="135"/>
      <c r="AHK46" s="135"/>
      <c r="AHL46" s="135"/>
      <c r="AHM46" s="135"/>
      <c r="AHN46" s="135"/>
      <c r="AHO46" s="135"/>
      <c r="AHP46" s="135"/>
      <c r="AHQ46" s="135"/>
      <c r="AHR46" s="135"/>
      <c r="AHS46" s="135"/>
      <c r="AHT46" s="135"/>
      <c r="AHU46" s="135"/>
      <c r="AHV46" s="135"/>
      <c r="AHW46" s="135"/>
      <c r="AHX46" s="135"/>
      <c r="AHY46" s="135"/>
      <c r="AHZ46" s="135"/>
      <c r="AIA46" s="135"/>
      <c r="AIB46" s="135"/>
      <c r="AIC46" s="135"/>
      <c r="AID46" s="135"/>
      <c r="AIE46" s="135"/>
      <c r="AIF46" s="135"/>
      <c r="AIG46" s="135"/>
      <c r="AIH46" s="135"/>
      <c r="AII46" s="135"/>
      <c r="AIJ46" s="135"/>
      <c r="AIK46" s="135"/>
      <c r="AIL46" s="135"/>
      <c r="AIM46" s="135"/>
      <c r="AIN46" s="135"/>
      <c r="AIO46" s="135"/>
      <c r="AIP46" s="135"/>
      <c r="AIQ46" s="135"/>
      <c r="AIR46" s="135"/>
      <c r="AIS46" s="135"/>
      <c r="AIT46" s="135"/>
      <c r="AIU46" s="135"/>
      <c r="AIV46" s="135"/>
      <c r="AIW46" s="135"/>
      <c r="AIX46" s="135"/>
      <c r="AIY46" s="135"/>
      <c r="AIZ46" s="135"/>
      <c r="AJA46" s="135"/>
      <c r="AJB46" s="135"/>
      <c r="AJC46" s="135"/>
      <c r="AJD46" s="135"/>
      <c r="AJE46" s="135"/>
      <c r="AJF46" s="135"/>
      <c r="AJG46" s="135"/>
      <c r="AJH46" s="135"/>
      <c r="AJI46" s="135"/>
      <c r="AJJ46" s="135"/>
      <c r="AJK46" s="135"/>
      <c r="AJL46" s="135"/>
      <c r="AJM46" s="135"/>
      <c r="AJN46" s="135"/>
      <c r="AJO46" s="135"/>
      <c r="AJP46" s="135"/>
      <c r="AJQ46" s="135"/>
      <c r="AJR46" s="135"/>
      <c r="AJS46" s="135"/>
      <c r="AJT46" s="135"/>
      <c r="AJU46" s="135"/>
      <c r="AJV46" s="135"/>
      <c r="AJW46" s="135"/>
      <c r="AJX46" s="135"/>
      <c r="AJY46" s="135"/>
      <c r="AJZ46" s="135"/>
      <c r="AKA46" s="135"/>
      <c r="AKB46" s="135"/>
      <c r="AKC46" s="135"/>
      <c r="AKD46" s="135"/>
      <c r="AKE46" s="135"/>
      <c r="AKF46" s="135"/>
      <c r="AKG46" s="135"/>
      <c r="AKH46" s="135"/>
      <c r="AKI46" s="135"/>
      <c r="AKJ46" s="135"/>
      <c r="AKK46" s="135"/>
      <c r="AKL46" s="135"/>
      <c r="AKM46" s="135"/>
      <c r="AKN46" s="135"/>
      <c r="AKO46" s="135"/>
      <c r="AKP46" s="135"/>
      <c r="AKQ46" s="135"/>
      <c r="AKR46" s="135"/>
      <c r="AKS46" s="135"/>
      <c r="AKT46" s="135"/>
      <c r="AKU46" s="135"/>
      <c r="AKV46" s="135"/>
      <c r="AKW46" s="135"/>
      <c r="AKX46" s="135"/>
      <c r="AKY46" s="135"/>
      <c r="AKZ46" s="135"/>
      <c r="ALA46" s="135"/>
      <c r="ALB46" s="135"/>
      <c r="ALC46" s="135"/>
      <c r="ALD46" s="135"/>
      <c r="ALE46" s="135"/>
      <c r="ALF46" s="135"/>
      <c r="ALG46" s="135"/>
      <c r="ALH46" s="135"/>
      <c r="ALI46" s="135"/>
      <c r="ALJ46" s="135"/>
      <c r="ALK46" s="135"/>
      <c r="ALL46" s="135"/>
      <c r="ALM46" s="135"/>
      <c r="ALN46" s="135"/>
      <c r="ALO46" s="135"/>
      <c r="ALP46" s="135"/>
      <c r="ALQ46" s="135"/>
      <c r="ALR46" s="135"/>
      <c r="ALS46" s="135"/>
      <c r="ALT46" s="135"/>
      <c r="ALU46" s="135"/>
      <c r="ALV46" s="135"/>
      <c r="ALW46" s="135"/>
      <c r="ALX46" s="135"/>
      <c r="ALY46" s="135"/>
      <c r="ALZ46" s="135"/>
      <c r="AMA46" s="135"/>
      <c r="AMB46" s="135"/>
      <c r="AMC46" s="135"/>
      <c r="AMD46" s="135"/>
      <c r="AME46" s="135"/>
      <c r="AMF46" s="135"/>
      <c r="AMG46" s="135"/>
      <c r="AMH46" s="135"/>
      <c r="AMI46" s="135"/>
      <c r="AMJ46" s="135"/>
      <c r="AMK46" s="135"/>
      <c r="AML46" s="135"/>
      <c r="AMM46" s="135"/>
      <c r="AMN46" s="135"/>
      <c r="AMO46" s="135"/>
      <c r="AMP46" s="135"/>
      <c r="AMQ46" s="135"/>
      <c r="AMR46" s="135"/>
      <c r="AMS46" s="135"/>
      <c r="AMT46" s="135"/>
      <c r="AMU46" s="135"/>
      <c r="AMV46" s="135"/>
      <c r="AMW46" s="135"/>
      <c r="AMX46" s="135"/>
      <c r="AMY46" s="135"/>
      <c r="AMZ46" s="135"/>
      <c r="ANA46" s="135"/>
      <c r="ANB46" s="135"/>
      <c r="ANC46" s="135"/>
      <c r="AND46" s="135"/>
      <c r="ANE46" s="135"/>
      <c r="ANF46" s="135"/>
      <c r="ANG46" s="135"/>
      <c r="ANH46" s="135"/>
      <c r="ANI46" s="135"/>
      <c r="ANJ46" s="135"/>
      <c r="ANK46" s="135"/>
      <c r="ANL46" s="135"/>
      <c r="ANM46" s="135"/>
      <c r="ANN46" s="135"/>
      <c r="ANO46" s="135"/>
      <c r="ANP46" s="135"/>
      <c r="ANQ46" s="135"/>
      <c r="ANR46" s="135"/>
      <c r="ANS46" s="135"/>
      <c r="ANT46" s="135"/>
      <c r="ANU46" s="135"/>
      <c r="ANV46" s="135"/>
      <c r="ANW46" s="135"/>
      <c r="ANX46" s="135"/>
      <c r="ANY46" s="135"/>
      <c r="ANZ46" s="135"/>
      <c r="AOA46" s="135"/>
      <c r="AOB46" s="135"/>
      <c r="AOC46" s="135"/>
      <c r="AOD46" s="135"/>
      <c r="AOE46" s="135"/>
      <c r="AOF46" s="135"/>
      <c r="AOG46" s="135"/>
      <c r="AOH46" s="135"/>
      <c r="AOI46" s="135"/>
      <c r="AOJ46" s="135"/>
      <c r="AOK46" s="135"/>
      <c r="AOL46" s="135"/>
      <c r="AOM46" s="135"/>
      <c r="AON46" s="135"/>
      <c r="AOO46" s="135"/>
      <c r="AOP46" s="135"/>
      <c r="AOQ46" s="135"/>
      <c r="AOR46" s="135"/>
      <c r="AOS46" s="135"/>
      <c r="AOT46" s="135"/>
      <c r="AOU46" s="135"/>
      <c r="AOV46" s="135"/>
      <c r="AOW46" s="135"/>
      <c r="AOX46" s="135"/>
      <c r="AOY46" s="135"/>
      <c r="AOZ46" s="135"/>
      <c r="APA46" s="135"/>
      <c r="APB46" s="135"/>
      <c r="APC46" s="135"/>
      <c r="APD46" s="135"/>
      <c r="APE46" s="135"/>
      <c r="APF46" s="135"/>
      <c r="APG46" s="135"/>
      <c r="APH46" s="135"/>
      <c r="API46" s="135"/>
      <c r="APJ46" s="135"/>
      <c r="APK46" s="135"/>
      <c r="APL46" s="135"/>
      <c r="APM46" s="135"/>
      <c r="APN46" s="135"/>
      <c r="APO46" s="135"/>
      <c r="APP46" s="135"/>
      <c r="APQ46" s="135"/>
      <c r="APR46" s="135"/>
      <c r="APS46" s="135"/>
      <c r="APT46" s="135"/>
      <c r="APU46" s="135"/>
      <c r="APV46" s="135"/>
      <c r="APW46" s="135"/>
      <c r="APX46" s="135"/>
      <c r="APY46" s="135"/>
      <c r="APZ46" s="135"/>
      <c r="AQA46" s="135"/>
      <c r="AQB46" s="135"/>
      <c r="AQC46" s="135"/>
      <c r="AQD46" s="135"/>
      <c r="AQE46" s="135"/>
      <c r="AQF46" s="135"/>
      <c r="AQG46" s="135"/>
      <c r="AQH46" s="135"/>
      <c r="AQI46" s="135"/>
      <c r="AQJ46" s="135"/>
      <c r="AQK46" s="135"/>
      <c r="AQL46" s="135"/>
      <c r="AQM46" s="135"/>
      <c r="AQN46" s="135"/>
      <c r="AQO46" s="135"/>
      <c r="AQP46" s="135"/>
      <c r="AQQ46" s="135"/>
      <c r="AQR46" s="135"/>
      <c r="AQS46" s="135"/>
      <c r="AQT46" s="135"/>
      <c r="AQU46" s="135"/>
      <c r="AQV46" s="135"/>
      <c r="AQW46" s="135"/>
      <c r="AQX46" s="135"/>
      <c r="AQY46" s="135"/>
      <c r="AQZ46" s="135"/>
      <c r="ARA46" s="135"/>
      <c r="ARB46" s="135"/>
      <c r="ARC46" s="135"/>
      <c r="ARD46" s="135"/>
      <c r="ARE46" s="135"/>
      <c r="ARF46" s="135"/>
      <c r="ARG46" s="135"/>
      <c r="ARH46" s="135"/>
      <c r="ARI46" s="135"/>
      <c r="ARJ46" s="135"/>
      <c r="ARK46" s="135"/>
      <c r="ARL46" s="135"/>
      <c r="ARM46" s="135"/>
      <c r="ARN46" s="135"/>
      <c r="ARO46" s="135"/>
      <c r="ARP46" s="135"/>
      <c r="ARQ46" s="135"/>
      <c r="ARR46" s="135"/>
      <c r="ARS46" s="135"/>
      <c r="ART46" s="135"/>
      <c r="ARU46" s="135"/>
      <c r="ARV46" s="135"/>
      <c r="ARW46" s="135"/>
      <c r="ARX46" s="135"/>
      <c r="ARY46" s="135"/>
      <c r="ARZ46" s="135"/>
      <c r="ASA46" s="135"/>
      <c r="ASB46" s="135"/>
      <c r="ASC46" s="135"/>
      <c r="ASD46" s="135"/>
      <c r="ASE46" s="135"/>
      <c r="ASF46" s="135"/>
      <c r="ASG46" s="135"/>
      <c r="ASH46" s="135"/>
      <c r="ASI46" s="135"/>
      <c r="ASJ46" s="135"/>
      <c r="ASK46" s="135"/>
      <c r="ASL46" s="135"/>
      <c r="ASM46" s="135"/>
      <c r="ASN46" s="135"/>
      <c r="ASO46" s="135"/>
      <c r="ASP46" s="135"/>
      <c r="ASQ46" s="135"/>
      <c r="ASR46" s="135"/>
      <c r="ASS46" s="135"/>
      <c r="AST46" s="135"/>
      <c r="ASU46" s="135"/>
      <c r="ASV46" s="135"/>
      <c r="ASW46" s="135"/>
      <c r="ASX46" s="135"/>
      <c r="ASY46" s="135"/>
      <c r="ASZ46" s="135"/>
      <c r="ATA46" s="135"/>
      <c r="ATB46" s="135"/>
      <c r="ATC46" s="135"/>
      <c r="ATD46" s="135"/>
      <c r="ATE46" s="135"/>
      <c r="ATF46" s="135"/>
      <c r="ATG46" s="135"/>
      <c r="ATH46" s="135"/>
      <c r="ATI46" s="135"/>
      <c r="ATJ46" s="135"/>
      <c r="ATK46" s="135"/>
      <c r="ATL46" s="135"/>
      <c r="ATM46" s="135"/>
      <c r="ATN46" s="135"/>
      <c r="ATO46" s="135"/>
      <c r="ATP46" s="135"/>
      <c r="ATQ46" s="135"/>
      <c r="ATR46" s="135"/>
      <c r="ATS46" s="135"/>
      <c r="ATT46" s="135"/>
      <c r="ATU46" s="135"/>
      <c r="ATV46" s="135"/>
      <c r="ATW46" s="135"/>
      <c r="ATX46" s="135"/>
      <c r="ATY46" s="135"/>
      <c r="ATZ46" s="135"/>
      <c r="AUA46" s="135"/>
      <c r="AUB46" s="135"/>
      <c r="AUC46" s="135"/>
      <c r="AUD46" s="135"/>
      <c r="AUE46" s="135"/>
      <c r="AUF46" s="135"/>
      <c r="AUG46" s="135"/>
      <c r="AUH46" s="135"/>
      <c r="AUI46" s="135"/>
      <c r="AUJ46" s="135"/>
      <c r="AUK46" s="135"/>
      <c r="AUL46" s="135"/>
      <c r="AUM46" s="135"/>
      <c r="AUN46" s="135"/>
      <c r="AUO46" s="135"/>
      <c r="AUP46" s="135"/>
      <c r="AUQ46" s="135"/>
      <c r="AUR46" s="135"/>
      <c r="AUS46" s="135"/>
      <c r="AUT46" s="135"/>
      <c r="AUU46" s="135"/>
      <c r="AUV46" s="135"/>
      <c r="AUW46" s="135"/>
      <c r="AUX46" s="135"/>
      <c r="AUY46" s="135"/>
      <c r="AUZ46" s="135"/>
      <c r="AVA46" s="135"/>
      <c r="AVB46" s="135"/>
      <c r="AVC46" s="135"/>
      <c r="AVD46" s="135"/>
      <c r="AVE46" s="135"/>
      <c r="AVF46" s="135"/>
      <c r="AVG46" s="135"/>
      <c r="AVH46" s="135"/>
      <c r="AVI46" s="135"/>
      <c r="AVJ46" s="135"/>
      <c r="AVK46" s="135"/>
      <c r="AVL46" s="135"/>
      <c r="AVM46" s="135"/>
      <c r="AVN46" s="135"/>
      <c r="AVO46" s="135"/>
      <c r="AVP46" s="135"/>
      <c r="AVQ46" s="135"/>
      <c r="AVR46" s="135"/>
      <c r="AVS46" s="135"/>
      <c r="AVT46" s="135"/>
      <c r="AVU46" s="135"/>
      <c r="AVV46" s="135"/>
      <c r="AVW46" s="135"/>
      <c r="AVX46" s="135"/>
      <c r="AVY46" s="135"/>
      <c r="AVZ46" s="135"/>
      <c r="AWA46" s="135"/>
      <c r="AWB46" s="135"/>
      <c r="AWC46" s="135"/>
      <c r="AWD46" s="135"/>
      <c r="AWE46" s="135"/>
      <c r="AWF46" s="135"/>
      <c r="AWG46" s="135"/>
      <c r="AWH46" s="135"/>
      <c r="AWI46" s="135"/>
      <c r="AWJ46" s="135"/>
      <c r="AWK46" s="135"/>
      <c r="AWL46" s="135"/>
      <c r="AWM46" s="135"/>
      <c r="AWN46" s="135"/>
      <c r="AWO46" s="135"/>
      <c r="AWP46" s="135"/>
      <c r="AWQ46" s="135"/>
      <c r="AWR46" s="135"/>
      <c r="AWS46" s="135"/>
      <c r="AWT46" s="135"/>
      <c r="AWU46" s="135"/>
      <c r="AWV46" s="135"/>
      <c r="AWW46" s="135"/>
      <c r="AWX46" s="135"/>
      <c r="AWY46" s="135"/>
      <c r="AWZ46" s="135"/>
      <c r="AXA46" s="135"/>
      <c r="AXB46" s="135"/>
      <c r="AXC46" s="135"/>
      <c r="AXD46" s="135"/>
      <c r="AXE46" s="135"/>
      <c r="AXF46" s="135"/>
      <c r="AXG46" s="135"/>
      <c r="AXH46" s="135"/>
      <c r="AXI46" s="135"/>
      <c r="AXJ46" s="135"/>
      <c r="AXK46" s="135"/>
      <c r="AXL46" s="135"/>
      <c r="AXM46" s="135"/>
      <c r="AXN46" s="135"/>
      <c r="AXO46" s="135"/>
      <c r="AXP46" s="135"/>
      <c r="AXQ46" s="135"/>
      <c r="AXR46" s="135"/>
      <c r="AXS46" s="135"/>
      <c r="AXT46" s="135"/>
      <c r="AXU46" s="135"/>
      <c r="AXV46" s="135"/>
      <c r="AXW46" s="135"/>
      <c r="AXX46" s="135"/>
      <c r="AXY46" s="135"/>
      <c r="AXZ46" s="135"/>
      <c r="AYA46" s="135"/>
      <c r="AYB46" s="135"/>
      <c r="AYC46" s="135"/>
      <c r="AYD46" s="135"/>
      <c r="AYE46" s="135"/>
      <c r="AYF46" s="135"/>
      <c r="AYG46" s="135"/>
      <c r="AYH46" s="135"/>
      <c r="AYI46" s="135"/>
      <c r="AYJ46" s="135"/>
      <c r="AYK46" s="135"/>
      <c r="AYL46" s="135"/>
      <c r="AYM46" s="135"/>
      <c r="AYN46" s="135"/>
      <c r="AYO46" s="135"/>
      <c r="AYP46" s="135"/>
      <c r="AYQ46" s="135"/>
      <c r="AYR46" s="135"/>
      <c r="AYS46" s="135"/>
      <c r="AYT46" s="135"/>
      <c r="AYU46" s="135"/>
      <c r="AYV46" s="135"/>
      <c r="AYW46" s="135"/>
      <c r="AYX46" s="135"/>
      <c r="AYY46" s="135"/>
      <c r="AYZ46" s="135"/>
      <c r="AZA46" s="135"/>
      <c r="AZB46" s="135"/>
      <c r="AZC46" s="135"/>
      <c r="AZD46" s="135"/>
      <c r="AZE46" s="135"/>
      <c r="AZF46" s="135"/>
      <c r="AZG46" s="135"/>
      <c r="AZH46" s="135"/>
      <c r="AZI46" s="135"/>
      <c r="AZJ46" s="135"/>
      <c r="AZK46" s="135"/>
      <c r="AZL46" s="135"/>
      <c r="AZM46" s="135"/>
      <c r="AZN46" s="135"/>
      <c r="AZO46" s="135"/>
      <c r="AZP46" s="135"/>
      <c r="AZQ46" s="135"/>
      <c r="AZR46" s="135"/>
      <c r="AZS46" s="135"/>
      <c r="AZT46" s="135"/>
      <c r="AZU46" s="135"/>
      <c r="AZV46" s="135"/>
      <c r="AZW46" s="135"/>
      <c r="AZX46" s="135"/>
      <c r="AZY46" s="135"/>
      <c r="AZZ46" s="135"/>
      <c r="BAA46" s="135"/>
      <c r="BAB46" s="135"/>
      <c r="BAC46" s="135"/>
      <c r="BAD46" s="135"/>
      <c r="BAE46" s="135"/>
      <c r="BAF46" s="135"/>
      <c r="BAG46" s="135"/>
      <c r="BAH46" s="135"/>
      <c r="BAI46" s="135"/>
      <c r="BAJ46" s="135"/>
      <c r="BAK46" s="135"/>
      <c r="BAL46" s="135"/>
      <c r="BAM46" s="135"/>
      <c r="BAN46" s="135"/>
      <c r="BAO46" s="135"/>
      <c r="BAP46" s="135"/>
      <c r="BAQ46" s="135"/>
      <c r="BAR46" s="135"/>
      <c r="BAS46" s="135"/>
      <c r="BAT46" s="135"/>
      <c r="BAU46" s="135"/>
      <c r="BAV46" s="135"/>
      <c r="BAW46" s="135"/>
      <c r="BAX46" s="135"/>
      <c r="BAY46" s="135"/>
      <c r="BAZ46" s="135"/>
      <c r="BBA46" s="135"/>
      <c r="BBB46" s="135"/>
      <c r="BBC46" s="135"/>
      <c r="BBD46" s="135"/>
      <c r="BBE46" s="135"/>
      <c r="BBF46" s="135"/>
      <c r="BBG46" s="135"/>
      <c r="BBH46" s="135"/>
      <c r="BBI46" s="135"/>
      <c r="BBJ46" s="135"/>
      <c r="BBK46" s="135"/>
      <c r="BBL46" s="135"/>
      <c r="BBM46" s="135"/>
      <c r="BBN46" s="135"/>
      <c r="BBO46" s="135"/>
      <c r="BBP46" s="135"/>
      <c r="BBQ46" s="135"/>
      <c r="BBR46" s="135"/>
      <c r="BBS46" s="135"/>
      <c r="BBT46" s="135"/>
      <c r="BBU46" s="135"/>
      <c r="BBV46" s="135"/>
      <c r="BBW46" s="135"/>
      <c r="BBX46" s="135"/>
      <c r="BBY46" s="135"/>
      <c r="BBZ46" s="135"/>
      <c r="BCA46" s="135"/>
      <c r="BCB46" s="135"/>
      <c r="BCC46" s="135"/>
      <c r="BCD46" s="135"/>
      <c r="BCE46" s="135"/>
      <c r="BCF46" s="135"/>
      <c r="BCG46" s="135"/>
      <c r="BCH46" s="135"/>
      <c r="BCI46" s="135"/>
      <c r="BCJ46" s="135"/>
      <c r="BCK46" s="135"/>
      <c r="BCL46" s="135"/>
      <c r="BCM46" s="135"/>
      <c r="BCN46" s="135"/>
      <c r="BCO46" s="135"/>
      <c r="BCP46" s="135"/>
      <c r="BCQ46" s="135"/>
      <c r="BCR46" s="135"/>
      <c r="BCS46" s="135"/>
      <c r="BCT46" s="135"/>
      <c r="BCU46" s="135"/>
      <c r="BCV46" s="135"/>
      <c r="BCW46" s="135"/>
      <c r="BCX46" s="135"/>
      <c r="BCY46" s="135"/>
      <c r="BCZ46" s="135"/>
      <c r="BDA46" s="135"/>
      <c r="BDB46" s="135"/>
      <c r="BDC46" s="135"/>
      <c r="BDD46" s="135"/>
      <c r="BDE46" s="135"/>
      <c r="BDF46" s="135"/>
      <c r="BDG46" s="135"/>
      <c r="BDH46" s="135"/>
      <c r="BDI46" s="135"/>
      <c r="BDJ46" s="135"/>
      <c r="BDK46" s="135"/>
      <c r="BDL46" s="135"/>
      <c r="BDM46" s="135"/>
      <c r="BDN46" s="135"/>
      <c r="BDO46" s="135"/>
      <c r="BDP46" s="135"/>
      <c r="BDQ46" s="135"/>
      <c r="BDR46" s="135"/>
      <c r="BDS46" s="135"/>
      <c r="BDT46" s="135"/>
      <c r="BDU46" s="135"/>
      <c r="BDV46" s="135"/>
      <c r="BDW46" s="135"/>
      <c r="BDX46" s="135"/>
      <c r="BDY46" s="135"/>
      <c r="BDZ46" s="135"/>
      <c r="BEA46" s="135"/>
      <c r="BEB46" s="135"/>
      <c r="BEC46" s="135"/>
      <c r="BED46" s="135"/>
      <c r="BEE46" s="135"/>
      <c r="BEF46" s="135"/>
      <c r="BEG46" s="135"/>
      <c r="BEH46" s="135"/>
      <c r="BEI46" s="135"/>
      <c r="BEJ46" s="135"/>
      <c r="BEK46" s="135"/>
      <c r="BEL46" s="135"/>
      <c r="BEM46" s="135"/>
      <c r="BEN46" s="135"/>
      <c r="BEO46" s="135"/>
      <c r="BEP46" s="135"/>
      <c r="BEQ46" s="135"/>
      <c r="BER46" s="135"/>
      <c r="BES46" s="135"/>
      <c r="BET46" s="135"/>
      <c r="BEU46" s="135"/>
      <c r="BEV46" s="135"/>
      <c r="BEW46" s="135"/>
      <c r="BEX46" s="135"/>
      <c r="BEY46" s="135"/>
      <c r="BEZ46" s="135"/>
      <c r="BFA46" s="135"/>
      <c r="BFB46" s="135"/>
      <c r="BFC46" s="135"/>
      <c r="BFD46" s="135"/>
      <c r="BFE46" s="135"/>
      <c r="BFF46" s="135"/>
      <c r="BFG46" s="135"/>
      <c r="BFH46" s="135"/>
      <c r="BFI46" s="135"/>
      <c r="BFJ46" s="135"/>
      <c r="BFK46" s="135"/>
      <c r="BFL46" s="135"/>
      <c r="BFM46" s="135"/>
      <c r="BFN46" s="135"/>
      <c r="BFO46" s="135"/>
      <c r="BFP46" s="135"/>
      <c r="BFQ46" s="135"/>
      <c r="BFR46" s="135"/>
      <c r="BFS46" s="135"/>
      <c r="BFT46" s="135"/>
      <c r="BFU46" s="135"/>
      <c r="BFV46" s="135"/>
      <c r="BFW46" s="135"/>
      <c r="BFX46" s="135"/>
      <c r="BFY46" s="135"/>
      <c r="BFZ46" s="135"/>
      <c r="BGA46" s="135"/>
      <c r="BGB46" s="135"/>
      <c r="BGC46" s="135"/>
      <c r="BGD46" s="135"/>
      <c r="BGE46" s="135"/>
      <c r="BGF46" s="135"/>
      <c r="BGG46" s="135"/>
      <c r="BGH46" s="135"/>
      <c r="BGI46" s="135"/>
      <c r="BGJ46" s="135"/>
      <c r="BGK46" s="135"/>
      <c r="BGL46" s="135"/>
      <c r="BGM46" s="135"/>
      <c r="BGN46" s="135"/>
      <c r="BGO46" s="135"/>
      <c r="BGP46" s="135"/>
      <c r="BGQ46" s="135"/>
      <c r="BGR46" s="135"/>
      <c r="BGS46" s="135"/>
      <c r="BGT46" s="135"/>
      <c r="BGU46" s="135"/>
      <c r="BGV46" s="135"/>
      <c r="BGW46" s="135"/>
      <c r="BGX46" s="135"/>
      <c r="BGY46" s="135"/>
      <c r="BGZ46" s="135"/>
      <c r="BHA46" s="135"/>
      <c r="BHB46" s="135"/>
      <c r="BHC46" s="135"/>
      <c r="BHD46" s="135"/>
      <c r="BHE46" s="135"/>
      <c r="BHF46" s="135"/>
      <c r="BHG46" s="135"/>
      <c r="BHH46" s="135"/>
      <c r="BHI46" s="135"/>
      <c r="BHJ46" s="135"/>
      <c r="BHK46" s="135"/>
      <c r="BHL46" s="135"/>
      <c r="BHM46" s="135"/>
      <c r="BHN46" s="135"/>
      <c r="BHO46" s="135"/>
      <c r="BHP46" s="135"/>
      <c r="BHQ46" s="135"/>
      <c r="BHR46" s="135"/>
      <c r="BHS46" s="135"/>
      <c r="BHT46" s="135"/>
      <c r="BHU46" s="135"/>
      <c r="BHV46" s="135"/>
      <c r="BHW46" s="135"/>
      <c r="BHX46" s="135"/>
      <c r="BHY46" s="135"/>
      <c r="BHZ46" s="135"/>
      <c r="BIA46" s="135"/>
      <c r="BIB46" s="135"/>
      <c r="BIC46" s="135"/>
      <c r="BID46" s="135"/>
      <c r="BIE46" s="135"/>
      <c r="BIF46" s="135"/>
      <c r="BIG46" s="135"/>
      <c r="BIH46" s="135"/>
      <c r="BII46" s="135"/>
      <c r="BIJ46" s="135"/>
      <c r="BIK46" s="135"/>
      <c r="BIL46" s="135"/>
      <c r="BIM46" s="135"/>
      <c r="BIN46" s="135"/>
      <c r="BIO46" s="135"/>
      <c r="BIP46" s="135"/>
      <c r="BIQ46" s="135"/>
      <c r="BIR46" s="135"/>
      <c r="BIS46" s="135"/>
      <c r="BIT46" s="135"/>
      <c r="BIU46" s="135"/>
      <c r="BIV46" s="135"/>
      <c r="BIW46" s="135"/>
      <c r="BIX46" s="135"/>
      <c r="BIY46" s="135"/>
      <c r="BIZ46" s="135"/>
      <c r="BJA46" s="135"/>
      <c r="BJB46" s="135"/>
      <c r="BJC46" s="135"/>
      <c r="BJD46" s="135"/>
      <c r="BJE46" s="135"/>
      <c r="BJF46" s="135"/>
      <c r="BJG46" s="135"/>
      <c r="BJH46" s="135"/>
      <c r="BJI46" s="135"/>
      <c r="BJJ46" s="135"/>
      <c r="BJK46" s="135"/>
      <c r="BJL46" s="135"/>
      <c r="BJM46" s="135"/>
      <c r="BJN46" s="135"/>
      <c r="BJO46" s="135"/>
      <c r="BJP46" s="135"/>
      <c r="BJQ46" s="135"/>
      <c r="BJR46" s="135"/>
      <c r="BJS46" s="135"/>
      <c r="BJT46" s="135"/>
      <c r="BJU46" s="135"/>
      <c r="BJV46" s="135"/>
      <c r="BJW46" s="135"/>
      <c r="BJX46" s="135"/>
      <c r="BJY46" s="135"/>
      <c r="BJZ46" s="135"/>
      <c r="BKA46" s="135"/>
      <c r="BKB46" s="135"/>
      <c r="BKC46" s="135"/>
      <c r="BKD46" s="135"/>
      <c r="BKE46" s="135"/>
      <c r="BKF46" s="135"/>
      <c r="BKG46" s="135"/>
      <c r="BKH46" s="135"/>
      <c r="BKI46" s="135"/>
      <c r="BKJ46" s="135"/>
      <c r="BKK46" s="135"/>
      <c r="BKL46" s="135"/>
      <c r="BKM46" s="135"/>
      <c r="BKN46" s="135"/>
      <c r="BKO46" s="135"/>
      <c r="BKP46" s="135"/>
      <c r="BKQ46" s="135"/>
      <c r="BKR46" s="135"/>
      <c r="BKS46" s="135"/>
      <c r="BKT46" s="135"/>
      <c r="BKU46" s="135"/>
      <c r="BKV46" s="135"/>
      <c r="BKW46" s="135"/>
      <c r="BKX46" s="135"/>
      <c r="BKY46" s="135"/>
      <c r="BKZ46" s="135"/>
      <c r="BLA46" s="135"/>
      <c r="BLB46" s="135"/>
      <c r="BLC46" s="135"/>
      <c r="BLD46" s="135"/>
      <c r="BLE46" s="135"/>
      <c r="BLF46" s="135"/>
      <c r="BLG46" s="135"/>
      <c r="BLH46" s="135"/>
      <c r="BLI46" s="135"/>
      <c r="BLJ46" s="135"/>
      <c r="BLK46" s="135"/>
      <c r="BLL46" s="135"/>
      <c r="BLM46" s="135"/>
      <c r="BLN46" s="135"/>
      <c r="BLO46" s="135"/>
      <c r="BLP46" s="135"/>
      <c r="BLQ46" s="135"/>
      <c r="BLR46" s="135"/>
      <c r="BLS46" s="135"/>
      <c r="BLT46" s="135"/>
      <c r="BLU46" s="135"/>
      <c r="BLV46" s="135"/>
      <c r="BLW46" s="135"/>
      <c r="BLX46" s="135"/>
      <c r="BLY46" s="135"/>
      <c r="BLZ46" s="135"/>
      <c r="BMA46" s="135"/>
      <c r="BMB46" s="135"/>
      <c r="BMC46" s="135"/>
      <c r="BMD46" s="135"/>
      <c r="BME46" s="135"/>
      <c r="BMF46" s="135"/>
      <c r="BMG46" s="135"/>
      <c r="BMH46" s="135"/>
      <c r="BMI46" s="135"/>
      <c r="BMJ46" s="135"/>
      <c r="BMK46" s="135"/>
      <c r="BML46" s="135"/>
      <c r="BMM46" s="135"/>
      <c r="BMN46" s="135"/>
      <c r="BMO46" s="135"/>
      <c r="BMP46" s="135"/>
      <c r="BMQ46" s="135"/>
      <c r="BMR46" s="135"/>
      <c r="BMS46" s="135"/>
      <c r="BMT46" s="135"/>
      <c r="BMU46" s="135"/>
      <c r="BMV46" s="135"/>
      <c r="BMW46" s="135"/>
      <c r="BMX46" s="135"/>
      <c r="BMY46" s="135"/>
      <c r="BMZ46" s="135"/>
      <c r="BNA46" s="135"/>
      <c r="BNB46" s="135"/>
      <c r="BNC46" s="135"/>
      <c r="BND46" s="135"/>
      <c r="BNE46" s="135"/>
      <c r="BNF46" s="135"/>
      <c r="BNG46" s="135"/>
      <c r="BNH46" s="135"/>
      <c r="BNI46" s="135"/>
      <c r="BNJ46" s="135"/>
      <c r="BNK46" s="135"/>
      <c r="BNL46" s="135"/>
      <c r="BNM46" s="135"/>
      <c r="BNN46" s="135"/>
      <c r="BNO46" s="135"/>
      <c r="BNP46" s="135"/>
      <c r="BNQ46" s="135"/>
      <c r="BNR46" s="135"/>
      <c r="BNS46" s="135"/>
      <c r="BNT46" s="135"/>
      <c r="BNU46" s="135"/>
      <c r="BNV46" s="135"/>
      <c r="BNW46" s="135"/>
      <c r="BNX46" s="135"/>
      <c r="BNY46" s="135"/>
      <c r="BNZ46" s="135"/>
      <c r="BOA46" s="135"/>
      <c r="BOB46" s="135"/>
      <c r="BOC46" s="135"/>
      <c r="BOD46" s="135"/>
      <c r="BOE46" s="135"/>
      <c r="BOF46" s="135"/>
      <c r="BOG46" s="135"/>
      <c r="BOH46" s="135"/>
      <c r="BOI46" s="135"/>
      <c r="BOJ46" s="135"/>
      <c r="BOK46" s="135"/>
      <c r="BOL46" s="135"/>
      <c r="BOM46" s="135"/>
      <c r="BON46" s="135"/>
      <c r="BOO46" s="135"/>
      <c r="BOP46" s="135"/>
      <c r="BOQ46" s="135"/>
      <c r="BOR46" s="135"/>
      <c r="BOS46" s="135"/>
      <c r="BOT46" s="135"/>
      <c r="BOU46" s="135"/>
      <c r="BOV46" s="135"/>
      <c r="BOW46" s="135"/>
      <c r="BOX46" s="135"/>
      <c r="BOY46" s="135"/>
      <c r="BOZ46" s="135"/>
      <c r="BPA46" s="135"/>
      <c r="BPB46" s="135"/>
      <c r="BPC46" s="135"/>
      <c r="BPD46" s="135"/>
      <c r="BPE46" s="135"/>
      <c r="BPF46" s="135"/>
      <c r="BPG46" s="135"/>
      <c r="BPH46" s="135"/>
      <c r="BPI46" s="135"/>
      <c r="BPJ46" s="135"/>
      <c r="BPK46" s="135"/>
      <c r="BPL46" s="135"/>
      <c r="BPM46" s="135"/>
      <c r="BPN46" s="135"/>
      <c r="BPO46" s="135"/>
      <c r="BPP46" s="135"/>
      <c r="BPQ46" s="135"/>
      <c r="BPR46" s="135"/>
      <c r="BPS46" s="135"/>
      <c r="BPT46" s="135"/>
      <c r="BPU46" s="135"/>
      <c r="BPV46" s="135"/>
      <c r="BPW46" s="135"/>
      <c r="BPX46" s="135"/>
      <c r="BPY46" s="135"/>
      <c r="BPZ46" s="135"/>
      <c r="BQA46" s="135"/>
      <c r="BQB46" s="135"/>
      <c r="BQC46" s="135"/>
      <c r="BQD46" s="135"/>
      <c r="BQE46" s="135"/>
      <c r="BQF46" s="135"/>
      <c r="BQG46" s="135"/>
      <c r="BQH46" s="135"/>
      <c r="BQI46" s="135"/>
      <c r="BQJ46" s="135"/>
      <c r="BQK46" s="135"/>
      <c r="BQL46" s="135"/>
      <c r="BQM46" s="135"/>
      <c r="BQN46" s="135"/>
      <c r="BQO46" s="135"/>
      <c r="BQP46" s="135"/>
      <c r="BQQ46" s="135"/>
      <c r="BQR46" s="135"/>
      <c r="BQS46" s="135"/>
      <c r="BQT46" s="135"/>
      <c r="BQU46" s="135"/>
      <c r="BQV46" s="135"/>
      <c r="BQW46" s="135"/>
      <c r="BQX46" s="135"/>
      <c r="BQY46" s="135"/>
      <c r="BQZ46" s="135"/>
      <c r="BRA46" s="135"/>
      <c r="BRB46" s="135"/>
      <c r="BRC46" s="135"/>
      <c r="BRD46" s="135"/>
      <c r="BRE46" s="135"/>
      <c r="BRF46" s="135"/>
      <c r="BRG46" s="135"/>
      <c r="BRH46" s="135"/>
      <c r="BRI46" s="135"/>
      <c r="BRJ46" s="135"/>
      <c r="BRK46" s="135"/>
      <c r="BRL46" s="135"/>
      <c r="BRM46" s="135"/>
      <c r="BRN46" s="135"/>
      <c r="BRO46" s="135"/>
      <c r="BRP46" s="135"/>
      <c r="BRQ46" s="135"/>
      <c r="BRR46" s="135"/>
      <c r="BRS46" s="135"/>
      <c r="BRT46" s="135"/>
      <c r="BRU46" s="135"/>
      <c r="BRV46" s="135"/>
      <c r="BRW46" s="135"/>
      <c r="BRX46" s="135"/>
      <c r="BRY46" s="135"/>
      <c r="BRZ46" s="135"/>
      <c r="BSA46" s="135"/>
      <c r="BSB46" s="135"/>
      <c r="BSC46" s="135"/>
      <c r="BSD46" s="135"/>
      <c r="BSE46" s="135"/>
      <c r="BSF46" s="135"/>
      <c r="BSG46" s="135"/>
      <c r="BSH46" s="135"/>
      <c r="BSI46" s="135"/>
      <c r="BSJ46" s="135"/>
      <c r="BSK46" s="135"/>
      <c r="BSL46" s="135"/>
      <c r="BSM46" s="135"/>
      <c r="BSN46" s="135"/>
      <c r="BSO46" s="135"/>
      <c r="BSP46" s="135"/>
      <c r="BSQ46" s="135"/>
      <c r="BSR46" s="135"/>
      <c r="BSS46" s="135"/>
      <c r="BST46" s="135"/>
      <c r="BSU46" s="135"/>
      <c r="BSV46" s="135"/>
      <c r="BSW46" s="135"/>
      <c r="BSX46" s="135"/>
      <c r="BSY46" s="135"/>
      <c r="BSZ46" s="135"/>
      <c r="BTA46" s="135"/>
      <c r="BTB46" s="135"/>
      <c r="BTC46" s="135"/>
      <c r="BTD46" s="135"/>
      <c r="BTE46" s="135"/>
      <c r="BTF46" s="135"/>
      <c r="BTG46" s="135"/>
      <c r="BTH46" s="135"/>
      <c r="BTI46" s="135"/>
      <c r="BTJ46" s="135"/>
      <c r="BTK46" s="135"/>
      <c r="BTL46" s="135"/>
      <c r="BTM46" s="135"/>
      <c r="BTN46" s="135"/>
      <c r="BTO46" s="135"/>
      <c r="BTP46" s="135"/>
      <c r="BTQ46" s="135"/>
      <c r="BTR46" s="135"/>
      <c r="BTS46" s="135"/>
      <c r="BTT46" s="135"/>
      <c r="BTU46" s="135"/>
      <c r="BTV46" s="135"/>
      <c r="BTW46" s="135"/>
      <c r="BTX46" s="135"/>
      <c r="BTY46" s="135"/>
      <c r="BTZ46" s="135"/>
      <c r="BUA46" s="135"/>
      <c r="BUB46" s="135"/>
      <c r="BUC46" s="135"/>
      <c r="BUD46" s="135"/>
      <c r="BUE46" s="135"/>
      <c r="BUF46" s="135"/>
      <c r="BUG46" s="135"/>
      <c r="BUH46" s="135"/>
      <c r="BUI46" s="135"/>
      <c r="BUJ46" s="135"/>
      <c r="BUK46" s="135"/>
      <c r="BUL46" s="135"/>
      <c r="BUM46" s="135"/>
      <c r="BUN46" s="135"/>
      <c r="BUO46" s="135"/>
      <c r="BUP46" s="135"/>
      <c r="BUQ46" s="135"/>
      <c r="BUR46" s="135"/>
      <c r="BUS46" s="135"/>
      <c r="BUT46" s="135"/>
      <c r="BUU46" s="135"/>
      <c r="BUV46" s="135"/>
      <c r="BUW46" s="135"/>
      <c r="BUX46" s="135"/>
      <c r="BUY46" s="135"/>
      <c r="BUZ46" s="135"/>
      <c r="BVA46" s="135"/>
      <c r="BVB46" s="135"/>
      <c r="BVC46" s="135"/>
      <c r="BVD46" s="135"/>
      <c r="BVE46" s="135"/>
      <c r="BVF46" s="135"/>
      <c r="BVG46" s="135"/>
      <c r="BVH46" s="135"/>
      <c r="BVI46" s="135"/>
      <c r="BVJ46" s="135"/>
      <c r="BVK46" s="135"/>
      <c r="BVL46" s="135"/>
      <c r="BVM46" s="135"/>
      <c r="BVN46" s="135"/>
      <c r="BVO46" s="135"/>
      <c r="BVP46" s="135"/>
      <c r="BVQ46" s="135"/>
      <c r="BVR46" s="135"/>
      <c r="BVS46" s="135"/>
      <c r="BVT46" s="135"/>
      <c r="BVU46" s="135"/>
      <c r="BVV46" s="135"/>
      <c r="BVW46" s="135"/>
      <c r="BVX46" s="135"/>
      <c r="BVY46" s="135"/>
      <c r="BVZ46" s="135"/>
      <c r="BWA46" s="135"/>
      <c r="BWB46" s="135"/>
      <c r="BWC46" s="135"/>
      <c r="BWD46" s="135"/>
      <c r="BWE46" s="135"/>
      <c r="BWF46" s="135"/>
      <c r="BWG46" s="135"/>
      <c r="BWH46" s="135"/>
      <c r="BWI46" s="135"/>
      <c r="BWJ46" s="135"/>
      <c r="BWK46" s="135"/>
      <c r="BWL46" s="135"/>
      <c r="BWM46" s="135"/>
      <c r="BWN46" s="135"/>
      <c r="BWO46" s="135"/>
      <c r="BWP46" s="135"/>
      <c r="BWQ46" s="135"/>
      <c r="BWR46" s="135"/>
      <c r="BWS46" s="135"/>
      <c r="BWT46" s="135"/>
      <c r="BWU46" s="135"/>
      <c r="BWV46" s="135"/>
      <c r="BWW46" s="135"/>
      <c r="BWX46" s="135"/>
      <c r="BWY46" s="135"/>
      <c r="BWZ46" s="135"/>
      <c r="BXA46" s="135"/>
      <c r="BXB46" s="135"/>
      <c r="BXC46" s="135"/>
      <c r="BXD46" s="135"/>
      <c r="BXE46" s="135"/>
      <c r="BXF46" s="135"/>
      <c r="BXG46" s="135"/>
      <c r="BXH46" s="135"/>
      <c r="BXI46" s="135"/>
      <c r="BXJ46" s="135"/>
      <c r="BXK46" s="135"/>
      <c r="BXL46" s="135"/>
      <c r="BXM46" s="135"/>
      <c r="BXN46" s="135"/>
      <c r="BXO46" s="135"/>
      <c r="BXP46" s="135"/>
      <c r="BXQ46" s="135"/>
      <c r="BXR46" s="135"/>
      <c r="BXS46" s="135"/>
      <c r="BXT46" s="135"/>
      <c r="BXU46" s="135"/>
      <c r="BXV46" s="135"/>
      <c r="BXW46" s="135"/>
      <c r="BXX46" s="135"/>
      <c r="BXY46" s="135"/>
      <c r="BXZ46" s="135"/>
      <c r="BYA46" s="135"/>
      <c r="BYB46" s="135"/>
      <c r="BYC46" s="135"/>
      <c r="BYD46" s="135"/>
      <c r="BYE46" s="135"/>
      <c r="BYF46" s="135"/>
      <c r="BYG46" s="135"/>
      <c r="BYH46" s="135"/>
      <c r="BYI46" s="135"/>
      <c r="BYJ46" s="135"/>
      <c r="BYK46" s="135"/>
      <c r="BYL46" s="135"/>
      <c r="BYM46" s="135"/>
      <c r="BYN46" s="135"/>
      <c r="BYO46" s="135"/>
      <c r="BYP46" s="135"/>
      <c r="BYQ46" s="135"/>
      <c r="BYR46" s="135"/>
      <c r="BYS46" s="135"/>
      <c r="BYT46" s="135"/>
      <c r="BYU46" s="135"/>
      <c r="BYV46" s="135"/>
      <c r="BYW46" s="135"/>
      <c r="BYX46" s="135"/>
      <c r="BYY46" s="135"/>
      <c r="BYZ46" s="135"/>
      <c r="BZA46" s="135"/>
      <c r="BZB46" s="135"/>
      <c r="BZC46" s="135"/>
      <c r="BZD46" s="135"/>
      <c r="BZE46" s="135"/>
      <c r="BZF46" s="135"/>
      <c r="BZG46" s="135"/>
      <c r="BZH46" s="135"/>
      <c r="BZI46" s="135"/>
      <c r="BZJ46" s="135"/>
      <c r="BZK46" s="135"/>
      <c r="BZL46" s="135"/>
      <c r="BZM46" s="135"/>
      <c r="BZN46" s="135"/>
      <c r="BZO46" s="135"/>
      <c r="BZP46" s="135"/>
      <c r="BZQ46" s="135"/>
      <c r="BZR46" s="135"/>
      <c r="BZS46" s="135"/>
      <c r="BZT46" s="135"/>
      <c r="BZU46" s="135"/>
      <c r="BZV46" s="135"/>
      <c r="BZW46" s="135"/>
      <c r="BZX46" s="135"/>
      <c r="BZY46" s="135"/>
      <c r="BZZ46" s="135"/>
      <c r="CAA46" s="135"/>
      <c r="CAB46" s="135"/>
      <c r="CAC46" s="135"/>
      <c r="CAD46" s="135"/>
      <c r="CAE46" s="135"/>
      <c r="CAF46" s="135"/>
      <c r="CAG46" s="135"/>
      <c r="CAH46" s="135"/>
      <c r="CAI46" s="135"/>
      <c r="CAJ46" s="135"/>
      <c r="CAK46" s="135"/>
      <c r="CAL46" s="135"/>
      <c r="CAM46" s="135"/>
      <c r="CAN46" s="135"/>
      <c r="CAO46" s="135"/>
      <c r="CAP46" s="135"/>
      <c r="CAQ46" s="135"/>
      <c r="CAR46" s="135"/>
      <c r="CAS46" s="135"/>
      <c r="CAT46" s="135"/>
      <c r="CAU46" s="135"/>
      <c r="CAV46" s="135"/>
      <c r="CAW46" s="135"/>
      <c r="CAX46" s="135"/>
      <c r="CAY46" s="135"/>
      <c r="CAZ46" s="135"/>
      <c r="CBA46" s="135"/>
      <c r="CBB46" s="135"/>
      <c r="CBC46" s="135"/>
      <c r="CBD46" s="135"/>
      <c r="CBE46" s="135"/>
      <c r="CBF46" s="135"/>
      <c r="CBG46" s="135"/>
      <c r="CBH46" s="135"/>
      <c r="CBI46" s="135"/>
      <c r="CBJ46" s="135"/>
      <c r="CBK46" s="135"/>
      <c r="CBL46" s="135"/>
      <c r="CBM46" s="135"/>
      <c r="CBN46" s="135"/>
      <c r="CBO46" s="135"/>
      <c r="CBP46" s="135"/>
      <c r="CBQ46" s="135"/>
      <c r="CBR46" s="135"/>
      <c r="CBS46" s="135"/>
      <c r="CBT46" s="135"/>
      <c r="CBU46" s="135"/>
      <c r="CBV46" s="135"/>
      <c r="CBW46" s="135"/>
      <c r="CBX46" s="135"/>
      <c r="CBY46" s="135"/>
      <c r="CBZ46" s="135"/>
      <c r="CCA46" s="135"/>
      <c r="CCB46" s="135"/>
      <c r="CCC46" s="135"/>
      <c r="CCD46" s="135"/>
      <c r="CCE46" s="135"/>
      <c r="CCF46" s="135"/>
      <c r="CCG46" s="135"/>
      <c r="CCH46" s="135"/>
      <c r="CCI46" s="135"/>
      <c r="CCJ46" s="135"/>
      <c r="CCK46" s="135"/>
      <c r="CCL46" s="135"/>
      <c r="CCM46" s="135"/>
      <c r="CCN46" s="135"/>
      <c r="CCO46" s="135"/>
      <c r="CCP46" s="135"/>
      <c r="CCQ46" s="135"/>
      <c r="CCR46" s="135"/>
      <c r="CCS46" s="135"/>
      <c r="CCT46" s="135"/>
      <c r="CCU46" s="135"/>
      <c r="CCV46" s="135"/>
      <c r="CCW46" s="135"/>
      <c r="CCX46" s="135"/>
      <c r="CCY46" s="135"/>
      <c r="CCZ46" s="135"/>
      <c r="CDA46" s="135"/>
      <c r="CDB46" s="135"/>
      <c r="CDC46" s="135"/>
      <c r="CDD46" s="135"/>
      <c r="CDE46" s="135"/>
      <c r="CDF46" s="135"/>
      <c r="CDG46" s="135"/>
      <c r="CDH46" s="135"/>
      <c r="CDI46" s="135"/>
      <c r="CDJ46" s="135"/>
      <c r="CDK46" s="135"/>
      <c r="CDL46" s="135"/>
      <c r="CDM46" s="135"/>
      <c r="CDN46" s="135"/>
      <c r="CDO46" s="135"/>
      <c r="CDP46" s="135"/>
      <c r="CDQ46" s="135"/>
      <c r="CDR46" s="135"/>
      <c r="CDS46" s="135"/>
      <c r="CDT46" s="135"/>
      <c r="CDU46" s="135"/>
      <c r="CDV46" s="135"/>
      <c r="CDW46" s="135"/>
      <c r="CDX46" s="135"/>
      <c r="CDY46" s="135"/>
      <c r="CDZ46" s="135"/>
      <c r="CEA46" s="135"/>
      <c r="CEB46" s="135"/>
      <c r="CEC46" s="135"/>
      <c r="CED46" s="135"/>
      <c r="CEE46" s="135"/>
      <c r="CEF46" s="135"/>
      <c r="CEG46" s="135"/>
      <c r="CEH46" s="135"/>
      <c r="CEI46" s="135"/>
      <c r="CEJ46" s="135"/>
      <c r="CEK46" s="135"/>
      <c r="CEL46" s="135"/>
      <c r="CEM46" s="135"/>
      <c r="CEN46" s="135"/>
      <c r="CEO46" s="135"/>
      <c r="CEP46" s="135"/>
      <c r="CEQ46" s="135"/>
      <c r="CER46" s="135"/>
      <c r="CES46" s="135"/>
      <c r="CET46" s="135"/>
      <c r="CEU46" s="135"/>
      <c r="CEV46" s="135"/>
      <c r="CEW46" s="135"/>
      <c r="CEX46" s="135"/>
      <c r="CEY46" s="135"/>
      <c r="CEZ46" s="135"/>
      <c r="CFA46" s="135"/>
      <c r="CFB46" s="135"/>
      <c r="CFC46" s="135"/>
      <c r="CFD46" s="135"/>
      <c r="CFE46" s="135"/>
      <c r="CFF46" s="135"/>
      <c r="CFG46" s="135"/>
      <c r="CFH46" s="135"/>
      <c r="CFI46" s="135"/>
      <c r="CFJ46" s="135"/>
      <c r="CFK46" s="135"/>
      <c r="CFL46" s="135"/>
      <c r="CFM46" s="135"/>
      <c r="CFN46" s="135"/>
      <c r="CFO46" s="135"/>
      <c r="CFP46" s="135"/>
      <c r="CFQ46" s="135"/>
      <c r="CFR46" s="135"/>
      <c r="CFS46" s="135"/>
      <c r="CFT46" s="135"/>
      <c r="CFU46" s="135"/>
      <c r="CFV46" s="135"/>
      <c r="CFW46" s="135"/>
      <c r="CFX46" s="135"/>
      <c r="CFY46" s="135"/>
      <c r="CFZ46" s="135"/>
      <c r="CGA46" s="135"/>
      <c r="CGB46" s="135"/>
      <c r="CGC46" s="135"/>
      <c r="CGD46" s="135"/>
      <c r="CGE46" s="135"/>
      <c r="CGF46" s="135"/>
      <c r="CGG46" s="135"/>
      <c r="CGH46" s="135"/>
      <c r="CGI46" s="135"/>
      <c r="CGJ46" s="135"/>
      <c r="CGK46" s="135"/>
      <c r="CGL46" s="135"/>
      <c r="CGM46" s="135"/>
      <c r="CGN46" s="135"/>
      <c r="CGO46" s="135"/>
      <c r="CGP46" s="135"/>
      <c r="CGQ46" s="135"/>
      <c r="CGR46" s="135"/>
      <c r="CGS46" s="135"/>
      <c r="CGT46" s="135"/>
      <c r="CGU46" s="135"/>
      <c r="CGV46" s="135"/>
      <c r="CGW46" s="135"/>
      <c r="CGX46" s="135"/>
      <c r="CGY46" s="135"/>
      <c r="CGZ46" s="135"/>
      <c r="CHA46" s="135"/>
      <c r="CHB46" s="135"/>
      <c r="CHC46" s="135"/>
      <c r="CHD46" s="135"/>
      <c r="CHE46" s="135"/>
      <c r="CHF46" s="135"/>
      <c r="CHG46" s="135"/>
      <c r="CHH46" s="135"/>
      <c r="CHI46" s="135"/>
      <c r="CHJ46" s="135"/>
      <c r="CHK46" s="135"/>
      <c r="CHL46" s="135"/>
      <c r="CHM46" s="135"/>
      <c r="CHN46" s="135"/>
      <c r="CHO46" s="135"/>
      <c r="CHP46" s="135"/>
      <c r="CHQ46" s="135"/>
      <c r="CHR46" s="135"/>
      <c r="CHS46" s="135"/>
      <c r="CHT46" s="135"/>
      <c r="CHU46" s="135"/>
      <c r="CHV46" s="135"/>
      <c r="CHW46" s="135"/>
      <c r="CHX46" s="135"/>
      <c r="CHY46" s="135"/>
      <c r="CHZ46" s="135"/>
      <c r="CIA46" s="135"/>
      <c r="CIB46" s="135"/>
      <c r="CIC46" s="135"/>
      <c r="CID46" s="135"/>
      <c r="CIE46" s="135"/>
      <c r="CIF46" s="135"/>
      <c r="CIG46" s="135"/>
      <c r="CIH46" s="135"/>
      <c r="CII46" s="135"/>
      <c r="CIJ46" s="135"/>
      <c r="CIK46" s="135"/>
      <c r="CIL46" s="135"/>
      <c r="CIM46" s="135"/>
      <c r="CIN46" s="135"/>
      <c r="CIO46" s="135"/>
      <c r="CIP46" s="135"/>
      <c r="CIQ46" s="135"/>
      <c r="CIR46" s="135"/>
      <c r="CIS46" s="135"/>
      <c r="CIT46" s="135"/>
      <c r="CIU46" s="135"/>
      <c r="CIV46" s="135"/>
      <c r="CIW46" s="135"/>
      <c r="CIX46" s="135"/>
      <c r="CIY46" s="135"/>
      <c r="CIZ46" s="135"/>
      <c r="CJA46" s="135"/>
      <c r="CJB46" s="135"/>
      <c r="CJC46" s="135"/>
      <c r="CJD46" s="135"/>
      <c r="CJE46" s="135"/>
      <c r="CJF46" s="135"/>
      <c r="CJG46" s="135"/>
      <c r="CJH46" s="135"/>
      <c r="CJI46" s="135"/>
      <c r="CJJ46" s="135"/>
      <c r="CJK46" s="135"/>
      <c r="CJL46" s="135"/>
      <c r="CJM46" s="135"/>
      <c r="CJN46" s="135"/>
      <c r="CJO46" s="135"/>
      <c r="CJP46" s="135"/>
      <c r="CJQ46" s="135"/>
      <c r="CJR46" s="135"/>
      <c r="CJS46" s="135"/>
      <c r="CJT46" s="135"/>
      <c r="CJU46" s="135"/>
      <c r="CJV46" s="135"/>
      <c r="CJW46" s="135"/>
      <c r="CJX46" s="135"/>
      <c r="CJY46" s="135"/>
      <c r="CJZ46" s="135"/>
      <c r="CKA46" s="135"/>
      <c r="CKB46" s="135"/>
      <c r="CKC46" s="135"/>
      <c r="CKD46" s="135"/>
      <c r="CKE46" s="135"/>
      <c r="CKF46" s="135"/>
      <c r="CKG46" s="135"/>
      <c r="CKH46" s="135"/>
      <c r="CKI46" s="135"/>
      <c r="CKJ46" s="135"/>
      <c r="CKK46" s="135"/>
      <c r="CKL46" s="135"/>
      <c r="CKM46" s="135"/>
      <c r="CKN46" s="135"/>
      <c r="CKO46" s="135"/>
      <c r="CKP46" s="135"/>
      <c r="CKQ46" s="135"/>
      <c r="CKR46" s="135"/>
      <c r="CKS46" s="135"/>
      <c r="CKT46" s="135"/>
      <c r="CKU46" s="135"/>
      <c r="CKV46" s="135"/>
      <c r="CKW46" s="135"/>
      <c r="CKX46" s="135"/>
      <c r="CKY46" s="135"/>
      <c r="CKZ46" s="135"/>
      <c r="CLA46" s="135"/>
      <c r="CLB46" s="135"/>
      <c r="CLC46" s="135"/>
      <c r="CLD46" s="135"/>
      <c r="CLE46" s="135"/>
      <c r="CLF46" s="135"/>
      <c r="CLG46" s="135"/>
      <c r="CLH46" s="135"/>
      <c r="CLI46" s="135"/>
      <c r="CLJ46" s="135"/>
      <c r="CLK46" s="135"/>
      <c r="CLL46" s="135"/>
      <c r="CLM46" s="135"/>
      <c r="CLN46" s="135"/>
      <c r="CLO46" s="135"/>
      <c r="CLP46" s="135"/>
      <c r="CLQ46" s="135"/>
      <c r="CLR46" s="135"/>
      <c r="CLS46" s="135"/>
      <c r="CLT46" s="135"/>
      <c r="CLU46" s="135"/>
      <c r="CLV46" s="135"/>
      <c r="CLW46" s="135"/>
      <c r="CLX46" s="135"/>
      <c r="CLY46" s="135"/>
      <c r="CLZ46" s="135"/>
      <c r="CMA46" s="135"/>
      <c r="CMB46" s="135"/>
      <c r="CMC46" s="135"/>
      <c r="CMD46" s="135"/>
      <c r="CME46" s="135"/>
      <c r="CMF46" s="135"/>
      <c r="CMG46" s="135"/>
      <c r="CMH46" s="135"/>
      <c r="CMI46" s="135"/>
      <c r="CMJ46" s="135"/>
      <c r="CMK46" s="135"/>
      <c r="CML46" s="135"/>
      <c r="CMM46" s="135"/>
      <c r="CMN46" s="135"/>
      <c r="CMO46" s="135"/>
      <c r="CMP46" s="135"/>
      <c r="CMQ46" s="135"/>
      <c r="CMR46" s="135"/>
      <c r="CMS46" s="135"/>
      <c r="CMT46" s="135"/>
      <c r="CMU46" s="135"/>
      <c r="CMV46" s="135"/>
      <c r="CMW46" s="135"/>
      <c r="CMX46" s="135"/>
      <c r="CMY46" s="135"/>
      <c r="CMZ46" s="135"/>
      <c r="CNA46" s="135"/>
      <c r="CNB46" s="135"/>
      <c r="CNC46" s="135"/>
      <c r="CND46" s="135"/>
      <c r="CNE46" s="135"/>
      <c r="CNF46" s="135"/>
      <c r="CNG46" s="135"/>
      <c r="CNH46" s="135"/>
      <c r="CNI46" s="135"/>
      <c r="CNJ46" s="135"/>
      <c r="CNK46" s="135"/>
      <c r="CNL46" s="135"/>
      <c r="CNM46" s="135"/>
      <c r="CNN46" s="135"/>
      <c r="CNO46" s="135"/>
      <c r="CNP46" s="135"/>
      <c r="CNQ46" s="135"/>
      <c r="CNR46" s="135"/>
      <c r="CNS46" s="135"/>
      <c r="CNT46" s="135"/>
      <c r="CNU46" s="135"/>
      <c r="CNV46" s="135"/>
      <c r="CNW46" s="135"/>
      <c r="CNX46" s="135"/>
      <c r="CNY46" s="135"/>
      <c r="CNZ46" s="135"/>
      <c r="COA46" s="135"/>
      <c r="COB46" s="135"/>
      <c r="COC46" s="135"/>
      <c r="COD46" s="135"/>
      <c r="COE46" s="135"/>
      <c r="COF46" s="135"/>
      <c r="COG46" s="135"/>
      <c r="COH46" s="135"/>
      <c r="COI46" s="135"/>
      <c r="COJ46" s="135"/>
      <c r="COK46" s="135"/>
      <c r="COL46" s="135"/>
      <c r="COM46" s="135"/>
      <c r="CON46" s="135"/>
      <c r="COO46" s="135"/>
      <c r="COP46" s="135"/>
      <c r="COQ46" s="135"/>
      <c r="COR46" s="135"/>
      <c r="COS46" s="135"/>
      <c r="COT46" s="135"/>
      <c r="COU46" s="135"/>
      <c r="COV46" s="135"/>
      <c r="COW46" s="135"/>
      <c r="COX46" s="135"/>
      <c r="COY46" s="135"/>
      <c r="COZ46" s="135"/>
      <c r="CPA46" s="135"/>
      <c r="CPB46" s="135"/>
      <c r="CPC46" s="135"/>
      <c r="CPD46" s="135"/>
      <c r="CPE46" s="135"/>
      <c r="CPF46" s="135"/>
      <c r="CPG46" s="135"/>
      <c r="CPH46" s="135"/>
      <c r="CPI46" s="135"/>
      <c r="CPJ46" s="135"/>
      <c r="CPK46" s="135"/>
      <c r="CPL46" s="135"/>
      <c r="CPM46" s="135"/>
      <c r="CPN46" s="135"/>
      <c r="CPO46" s="135"/>
      <c r="CPP46" s="135"/>
      <c r="CPQ46" s="135"/>
      <c r="CPR46" s="135"/>
      <c r="CPS46" s="135"/>
      <c r="CPT46" s="135"/>
      <c r="CPU46" s="135"/>
      <c r="CPV46" s="135"/>
      <c r="CPW46" s="135"/>
      <c r="CPX46" s="135"/>
      <c r="CPY46" s="135"/>
      <c r="CPZ46" s="135"/>
      <c r="CQA46" s="135"/>
      <c r="CQB46" s="135"/>
      <c r="CQC46" s="135"/>
      <c r="CQD46" s="135"/>
      <c r="CQE46" s="135"/>
      <c r="CQF46" s="135"/>
      <c r="CQG46" s="135"/>
      <c r="CQH46" s="135"/>
      <c r="CQI46" s="135"/>
      <c r="CQJ46" s="135"/>
      <c r="CQK46" s="135"/>
      <c r="CQL46" s="135"/>
      <c r="CQM46" s="135"/>
      <c r="CQN46" s="135"/>
      <c r="CQO46" s="135"/>
      <c r="CQP46" s="135"/>
      <c r="CQQ46" s="135"/>
      <c r="CQR46" s="135"/>
      <c r="CQS46" s="135"/>
      <c r="CQT46" s="135"/>
      <c r="CQU46" s="135"/>
      <c r="CQV46" s="135"/>
      <c r="CQW46" s="135"/>
      <c r="CQX46" s="135"/>
      <c r="CQY46" s="135"/>
      <c r="CQZ46" s="135"/>
      <c r="CRA46" s="135"/>
      <c r="CRB46" s="135"/>
      <c r="CRC46" s="135"/>
      <c r="CRD46" s="135"/>
      <c r="CRE46" s="135"/>
      <c r="CRF46" s="135"/>
      <c r="CRG46" s="135"/>
      <c r="CRH46" s="135"/>
      <c r="CRI46" s="135"/>
      <c r="CRJ46" s="135"/>
      <c r="CRK46" s="135"/>
      <c r="CRL46" s="135"/>
      <c r="CRM46" s="135"/>
      <c r="CRN46" s="135"/>
      <c r="CRO46" s="135"/>
      <c r="CRP46" s="135"/>
      <c r="CRQ46" s="135"/>
      <c r="CRR46" s="135"/>
      <c r="CRS46" s="135"/>
      <c r="CRT46" s="135"/>
      <c r="CRU46" s="135"/>
      <c r="CRV46" s="135"/>
      <c r="CRW46" s="135"/>
      <c r="CRX46" s="135"/>
      <c r="CRY46" s="135"/>
      <c r="CRZ46" s="135"/>
      <c r="CSA46" s="135"/>
      <c r="CSB46" s="135"/>
      <c r="CSC46" s="135"/>
      <c r="CSD46" s="135"/>
      <c r="CSE46" s="135"/>
      <c r="CSF46" s="135"/>
      <c r="CSG46" s="135"/>
      <c r="CSH46" s="135"/>
      <c r="CSI46" s="135"/>
      <c r="CSJ46" s="135"/>
      <c r="CSK46" s="135"/>
      <c r="CSL46" s="135"/>
      <c r="CSM46" s="135"/>
      <c r="CSN46" s="135"/>
      <c r="CSO46" s="135"/>
      <c r="CSP46" s="135"/>
      <c r="CSQ46" s="135"/>
      <c r="CSR46" s="135"/>
      <c r="CSS46" s="135"/>
      <c r="CST46" s="135"/>
      <c r="CSU46" s="135"/>
      <c r="CSV46" s="135"/>
      <c r="CSW46" s="135"/>
      <c r="CSX46" s="135"/>
      <c r="CSY46" s="135"/>
      <c r="CSZ46" s="135"/>
      <c r="CTA46" s="135"/>
      <c r="CTB46" s="135"/>
      <c r="CTC46" s="135"/>
      <c r="CTD46" s="135"/>
      <c r="CTE46" s="135"/>
      <c r="CTF46" s="135"/>
      <c r="CTG46" s="135"/>
      <c r="CTH46" s="135"/>
      <c r="CTI46" s="135"/>
      <c r="CTJ46" s="135"/>
      <c r="CTK46" s="135"/>
      <c r="CTL46" s="135"/>
      <c r="CTM46" s="135"/>
      <c r="CTN46" s="135"/>
      <c r="CTO46" s="135"/>
      <c r="CTP46" s="135"/>
      <c r="CTQ46" s="135"/>
      <c r="CTR46" s="135"/>
      <c r="CTS46" s="135"/>
      <c r="CTT46" s="135"/>
      <c r="CTU46" s="135"/>
      <c r="CTV46" s="135"/>
      <c r="CTW46" s="135"/>
      <c r="CTX46" s="135"/>
      <c r="CTY46" s="135"/>
      <c r="CTZ46" s="135"/>
      <c r="CUA46" s="135"/>
      <c r="CUB46" s="135"/>
      <c r="CUC46" s="135"/>
      <c r="CUD46" s="135"/>
      <c r="CUE46" s="135"/>
      <c r="CUF46" s="135"/>
      <c r="CUG46" s="135"/>
      <c r="CUH46" s="135"/>
      <c r="CUI46" s="135"/>
      <c r="CUJ46" s="135"/>
      <c r="CUK46" s="135"/>
      <c r="CUL46" s="135"/>
      <c r="CUM46" s="135"/>
      <c r="CUN46" s="135"/>
      <c r="CUO46" s="135"/>
      <c r="CUP46" s="135"/>
      <c r="CUQ46" s="135"/>
      <c r="CUR46" s="135"/>
      <c r="CUS46" s="135"/>
      <c r="CUT46" s="135"/>
      <c r="CUU46" s="135"/>
      <c r="CUV46" s="135"/>
      <c r="CUW46" s="135"/>
      <c r="CUX46" s="135"/>
      <c r="CUY46" s="135"/>
      <c r="CUZ46" s="135"/>
      <c r="CVA46" s="135"/>
      <c r="CVB46" s="135"/>
      <c r="CVC46" s="135"/>
      <c r="CVD46" s="135"/>
      <c r="CVE46" s="135"/>
      <c r="CVF46" s="135"/>
      <c r="CVG46" s="135"/>
      <c r="CVH46" s="135"/>
      <c r="CVI46" s="135"/>
      <c r="CVJ46" s="135"/>
      <c r="CVK46" s="135"/>
      <c r="CVL46" s="135"/>
      <c r="CVM46" s="135"/>
      <c r="CVN46" s="135"/>
      <c r="CVO46" s="135"/>
      <c r="CVP46" s="135"/>
      <c r="CVQ46" s="135"/>
      <c r="CVR46" s="135"/>
      <c r="CVS46" s="135"/>
      <c r="CVT46" s="135"/>
      <c r="CVU46" s="135"/>
      <c r="CVV46" s="135"/>
      <c r="CVW46" s="135"/>
      <c r="CVX46" s="135"/>
      <c r="CVY46" s="135"/>
      <c r="CVZ46" s="135"/>
      <c r="CWA46" s="135"/>
      <c r="CWB46" s="135"/>
      <c r="CWC46" s="135"/>
      <c r="CWD46" s="135"/>
      <c r="CWE46" s="135"/>
      <c r="CWF46" s="135"/>
      <c r="CWG46" s="135"/>
      <c r="CWH46" s="135"/>
      <c r="CWI46" s="135"/>
      <c r="CWJ46" s="135"/>
      <c r="CWK46" s="135"/>
      <c r="CWL46" s="135"/>
      <c r="CWM46" s="135"/>
      <c r="CWN46" s="135"/>
      <c r="CWO46" s="135"/>
      <c r="CWP46" s="135"/>
      <c r="CWQ46" s="135"/>
      <c r="CWR46" s="135"/>
      <c r="CWS46" s="135"/>
      <c r="CWT46" s="135"/>
      <c r="CWU46" s="135"/>
      <c r="CWV46" s="135"/>
      <c r="CWW46" s="135"/>
      <c r="CWX46" s="135"/>
      <c r="CWY46" s="135"/>
      <c r="CWZ46" s="135"/>
      <c r="CXA46" s="135"/>
      <c r="CXB46" s="135"/>
      <c r="CXC46" s="135"/>
      <c r="CXD46" s="135"/>
      <c r="CXE46" s="135"/>
      <c r="CXF46" s="135"/>
      <c r="CXG46" s="135"/>
      <c r="CXH46" s="135"/>
      <c r="CXI46" s="135"/>
      <c r="CXJ46" s="135"/>
      <c r="CXK46" s="135"/>
      <c r="CXL46" s="135"/>
      <c r="CXM46" s="135"/>
      <c r="CXN46" s="135"/>
      <c r="CXO46" s="135"/>
      <c r="CXP46" s="135"/>
      <c r="CXQ46" s="135"/>
      <c r="CXR46" s="135"/>
      <c r="CXS46" s="135"/>
      <c r="CXT46" s="135"/>
      <c r="CXU46" s="135"/>
      <c r="CXV46" s="135"/>
      <c r="CXW46" s="135"/>
      <c r="CXX46" s="135"/>
      <c r="CXY46" s="135"/>
      <c r="CXZ46" s="135"/>
      <c r="CYA46" s="135"/>
      <c r="CYB46" s="135"/>
      <c r="CYC46" s="135"/>
      <c r="CYD46" s="135"/>
      <c r="CYE46" s="135"/>
      <c r="CYF46" s="135"/>
      <c r="CYG46" s="135"/>
      <c r="CYH46" s="135"/>
      <c r="CYI46" s="135"/>
      <c r="CYJ46" s="135"/>
      <c r="CYK46" s="135"/>
      <c r="CYL46" s="135"/>
      <c r="CYM46" s="135"/>
      <c r="CYN46" s="135"/>
      <c r="CYO46" s="135"/>
      <c r="CYP46" s="135"/>
      <c r="CYQ46" s="135"/>
      <c r="CYR46" s="135"/>
      <c r="CYS46" s="135"/>
      <c r="CYT46" s="135"/>
      <c r="CYU46" s="135"/>
      <c r="CYV46" s="135"/>
      <c r="CYW46" s="135"/>
      <c r="CYX46" s="135"/>
      <c r="CYY46" s="135"/>
      <c r="CYZ46" s="135"/>
      <c r="CZA46" s="135"/>
      <c r="CZB46" s="135"/>
      <c r="CZC46" s="135"/>
      <c r="CZD46" s="135"/>
      <c r="CZE46" s="135"/>
      <c r="CZF46" s="135"/>
      <c r="CZG46" s="135"/>
      <c r="CZH46" s="135"/>
      <c r="CZI46" s="135"/>
      <c r="CZJ46" s="135"/>
      <c r="CZK46" s="135"/>
      <c r="CZL46" s="135"/>
      <c r="CZM46" s="135"/>
      <c r="CZN46" s="135"/>
      <c r="CZO46" s="135"/>
      <c r="CZP46" s="135"/>
      <c r="CZQ46" s="135"/>
      <c r="CZR46" s="135"/>
      <c r="CZS46" s="135"/>
      <c r="CZT46" s="135"/>
      <c r="CZU46" s="135"/>
      <c r="CZV46" s="135"/>
      <c r="CZW46" s="135"/>
      <c r="CZX46" s="135"/>
      <c r="CZY46" s="135"/>
      <c r="CZZ46" s="135"/>
      <c r="DAA46" s="135"/>
      <c r="DAB46" s="135"/>
      <c r="DAC46" s="135"/>
      <c r="DAD46" s="135"/>
      <c r="DAE46" s="135"/>
      <c r="DAF46" s="135"/>
      <c r="DAG46" s="135"/>
      <c r="DAH46" s="135"/>
      <c r="DAI46" s="135"/>
      <c r="DAJ46" s="135"/>
      <c r="DAK46" s="135"/>
      <c r="DAL46" s="135"/>
      <c r="DAM46" s="135"/>
      <c r="DAN46" s="135"/>
      <c r="DAO46" s="135"/>
      <c r="DAP46" s="135"/>
      <c r="DAQ46" s="135"/>
      <c r="DAR46" s="135"/>
      <c r="DAS46" s="135"/>
      <c r="DAT46" s="135"/>
      <c r="DAU46" s="135"/>
      <c r="DAV46" s="135"/>
      <c r="DAW46" s="135"/>
      <c r="DAX46" s="135"/>
      <c r="DAY46" s="135"/>
      <c r="DAZ46" s="135"/>
      <c r="DBA46" s="135"/>
      <c r="DBB46" s="135"/>
      <c r="DBC46" s="135"/>
      <c r="DBD46" s="135"/>
      <c r="DBE46" s="135"/>
      <c r="DBF46" s="135"/>
      <c r="DBG46" s="135"/>
      <c r="DBH46" s="135"/>
      <c r="DBI46" s="135"/>
      <c r="DBJ46" s="135"/>
      <c r="DBK46" s="135"/>
      <c r="DBL46" s="135"/>
      <c r="DBM46" s="135"/>
      <c r="DBN46" s="135"/>
      <c r="DBO46" s="135"/>
      <c r="DBP46" s="135"/>
      <c r="DBQ46" s="135"/>
      <c r="DBR46" s="135"/>
      <c r="DBS46" s="135"/>
      <c r="DBT46" s="135"/>
      <c r="DBU46" s="135"/>
      <c r="DBV46" s="135"/>
      <c r="DBW46" s="135"/>
      <c r="DBX46" s="135"/>
      <c r="DBY46" s="135"/>
      <c r="DBZ46" s="135"/>
      <c r="DCA46" s="135"/>
      <c r="DCB46" s="135"/>
      <c r="DCC46" s="135"/>
      <c r="DCD46" s="135"/>
      <c r="DCE46" s="135"/>
      <c r="DCF46" s="135"/>
      <c r="DCG46" s="135"/>
      <c r="DCH46" s="135"/>
      <c r="DCI46" s="135"/>
      <c r="DCJ46" s="135"/>
      <c r="DCK46" s="135"/>
      <c r="DCL46" s="135"/>
      <c r="DCM46" s="135"/>
      <c r="DCN46" s="135"/>
      <c r="DCO46" s="135"/>
      <c r="DCP46" s="135"/>
      <c r="DCQ46" s="135"/>
      <c r="DCR46" s="135"/>
      <c r="DCS46" s="135"/>
      <c r="DCT46" s="135"/>
      <c r="DCU46" s="135"/>
      <c r="DCV46" s="135"/>
      <c r="DCW46" s="135"/>
      <c r="DCX46" s="135"/>
      <c r="DCY46" s="135"/>
      <c r="DCZ46" s="135"/>
      <c r="DDA46" s="135"/>
      <c r="DDB46" s="135"/>
      <c r="DDC46" s="135"/>
      <c r="DDD46" s="135"/>
      <c r="DDE46" s="135"/>
      <c r="DDF46" s="135"/>
      <c r="DDG46" s="135"/>
      <c r="DDH46" s="135"/>
      <c r="DDI46" s="135"/>
      <c r="DDJ46" s="135"/>
      <c r="DDK46" s="135"/>
      <c r="DDL46" s="135"/>
      <c r="DDM46" s="135"/>
      <c r="DDN46" s="135"/>
      <c r="DDO46" s="135"/>
      <c r="DDP46" s="135"/>
      <c r="DDQ46" s="135"/>
      <c r="DDR46" s="135"/>
      <c r="DDS46" s="135"/>
      <c r="DDT46" s="135"/>
      <c r="DDU46" s="135"/>
      <c r="DDV46" s="135"/>
      <c r="DDW46" s="135"/>
      <c r="DDX46" s="135"/>
      <c r="DDY46" s="135"/>
      <c r="DDZ46" s="135"/>
      <c r="DEA46" s="135"/>
      <c r="DEB46" s="135"/>
      <c r="DEC46" s="135"/>
      <c r="DED46" s="135"/>
      <c r="DEE46" s="135"/>
      <c r="DEF46" s="135"/>
      <c r="DEG46" s="135"/>
      <c r="DEH46" s="135"/>
      <c r="DEI46" s="135"/>
      <c r="DEJ46" s="135"/>
      <c r="DEK46" s="135"/>
      <c r="DEL46" s="135"/>
      <c r="DEM46" s="135"/>
      <c r="DEN46" s="135"/>
      <c r="DEO46" s="135"/>
      <c r="DEP46" s="135"/>
      <c r="DEQ46" s="135"/>
      <c r="DER46" s="135"/>
      <c r="DES46" s="135"/>
      <c r="DET46" s="135"/>
      <c r="DEU46" s="135"/>
      <c r="DEV46" s="135"/>
      <c r="DEW46" s="135"/>
      <c r="DEX46" s="135"/>
      <c r="DEY46" s="135"/>
      <c r="DEZ46" s="135"/>
      <c r="DFA46" s="135"/>
      <c r="DFB46" s="135"/>
      <c r="DFC46" s="135"/>
      <c r="DFD46" s="135"/>
      <c r="DFE46" s="135"/>
      <c r="DFF46" s="135"/>
      <c r="DFG46" s="135"/>
      <c r="DFH46" s="135"/>
      <c r="DFI46" s="135"/>
      <c r="DFJ46" s="135"/>
      <c r="DFK46" s="135"/>
      <c r="DFL46" s="135"/>
      <c r="DFM46" s="135"/>
      <c r="DFN46" s="135"/>
      <c r="DFO46" s="135"/>
      <c r="DFP46" s="135"/>
      <c r="DFQ46" s="135"/>
      <c r="DFR46" s="135"/>
      <c r="DFS46" s="135"/>
      <c r="DFT46" s="135"/>
      <c r="DFU46" s="135"/>
      <c r="DFV46" s="135"/>
      <c r="DFW46" s="135"/>
      <c r="DFX46" s="135"/>
      <c r="DFY46" s="135"/>
      <c r="DFZ46" s="135"/>
      <c r="DGA46" s="135"/>
      <c r="DGB46" s="135"/>
      <c r="DGC46" s="135"/>
      <c r="DGD46" s="135"/>
      <c r="DGE46" s="135"/>
      <c r="DGF46" s="135"/>
      <c r="DGG46" s="135"/>
      <c r="DGH46" s="135"/>
      <c r="DGI46" s="135"/>
      <c r="DGJ46" s="135"/>
      <c r="DGK46" s="135"/>
      <c r="DGL46" s="135"/>
      <c r="DGM46" s="135"/>
      <c r="DGN46" s="135"/>
      <c r="DGO46" s="135"/>
      <c r="DGP46" s="135"/>
      <c r="DGQ46" s="135"/>
      <c r="DGR46" s="135"/>
      <c r="DGS46" s="135"/>
      <c r="DGT46" s="135"/>
      <c r="DGU46" s="135"/>
      <c r="DGV46" s="135"/>
      <c r="DGW46" s="135"/>
      <c r="DGX46" s="135"/>
      <c r="DGY46" s="135"/>
      <c r="DGZ46" s="135"/>
      <c r="DHA46" s="135"/>
      <c r="DHB46" s="135"/>
      <c r="DHC46" s="135"/>
      <c r="DHD46" s="135"/>
      <c r="DHE46" s="135"/>
      <c r="DHF46" s="135"/>
      <c r="DHG46" s="135"/>
      <c r="DHH46" s="135"/>
      <c r="DHI46" s="135"/>
      <c r="DHJ46" s="135"/>
      <c r="DHK46" s="135"/>
      <c r="DHL46" s="135"/>
      <c r="DHM46" s="135"/>
      <c r="DHN46" s="135"/>
      <c r="DHO46" s="135"/>
      <c r="DHP46" s="135"/>
      <c r="DHQ46" s="135"/>
      <c r="DHR46" s="135"/>
      <c r="DHS46" s="135"/>
      <c r="DHT46" s="135"/>
      <c r="DHU46" s="135"/>
      <c r="DHV46" s="135"/>
      <c r="DHW46" s="135"/>
      <c r="DHX46" s="135"/>
      <c r="DHY46" s="135"/>
      <c r="DHZ46" s="135"/>
      <c r="DIA46" s="135"/>
      <c r="DIB46" s="135"/>
      <c r="DIC46" s="135"/>
      <c r="DID46" s="135"/>
      <c r="DIE46" s="135"/>
      <c r="DIF46" s="135"/>
      <c r="DIG46" s="135"/>
      <c r="DIH46" s="135"/>
      <c r="DII46" s="135"/>
      <c r="DIJ46" s="135"/>
      <c r="DIK46" s="135"/>
      <c r="DIL46" s="135"/>
      <c r="DIM46" s="135"/>
      <c r="DIN46" s="135"/>
      <c r="DIO46" s="135"/>
      <c r="DIP46" s="135"/>
      <c r="DIQ46" s="135"/>
      <c r="DIR46" s="135"/>
      <c r="DIS46" s="135"/>
      <c r="DIT46" s="135"/>
      <c r="DIU46" s="135"/>
      <c r="DIV46" s="135"/>
      <c r="DIW46" s="135"/>
      <c r="DIX46" s="135"/>
      <c r="DIY46" s="135"/>
      <c r="DIZ46" s="135"/>
      <c r="DJA46" s="135"/>
      <c r="DJB46" s="135"/>
      <c r="DJC46" s="135"/>
      <c r="DJD46" s="135"/>
      <c r="DJE46" s="135"/>
      <c r="DJF46" s="135"/>
      <c r="DJG46" s="135"/>
      <c r="DJH46" s="135"/>
      <c r="DJI46" s="135"/>
      <c r="DJJ46" s="135"/>
      <c r="DJK46" s="135"/>
      <c r="DJL46" s="135"/>
      <c r="DJM46" s="135"/>
      <c r="DJN46" s="135"/>
      <c r="DJO46" s="135"/>
      <c r="DJP46" s="135"/>
      <c r="DJQ46" s="135"/>
      <c r="DJR46" s="135"/>
      <c r="DJS46" s="135"/>
      <c r="DJT46" s="135"/>
      <c r="DJU46" s="135"/>
      <c r="DJV46" s="135"/>
      <c r="DJW46" s="135"/>
      <c r="DJX46" s="135"/>
      <c r="DJY46" s="135"/>
      <c r="DJZ46" s="135"/>
      <c r="DKA46" s="135"/>
      <c r="DKB46" s="135"/>
      <c r="DKC46" s="135"/>
      <c r="DKD46" s="135"/>
      <c r="DKE46" s="135"/>
      <c r="DKF46" s="135"/>
      <c r="DKG46" s="135"/>
      <c r="DKH46" s="135"/>
      <c r="DKI46" s="135"/>
      <c r="DKJ46" s="135"/>
      <c r="DKK46" s="135"/>
      <c r="DKL46" s="135"/>
      <c r="DKM46" s="135"/>
      <c r="DKN46" s="135"/>
      <c r="DKO46" s="135"/>
      <c r="DKP46" s="135"/>
      <c r="DKQ46" s="135"/>
      <c r="DKR46" s="135"/>
      <c r="DKS46" s="135"/>
      <c r="DKT46" s="135"/>
      <c r="DKU46" s="135"/>
      <c r="DKV46" s="135"/>
      <c r="DKW46" s="135"/>
      <c r="DKX46" s="135"/>
      <c r="DKY46" s="135"/>
      <c r="DKZ46" s="135"/>
      <c r="DLA46" s="135"/>
      <c r="DLB46" s="135"/>
      <c r="DLC46" s="135"/>
      <c r="DLD46" s="135"/>
      <c r="DLE46" s="135"/>
      <c r="DLF46" s="135"/>
      <c r="DLG46" s="135"/>
      <c r="DLH46" s="135"/>
      <c r="DLI46" s="135"/>
      <c r="DLJ46" s="135"/>
      <c r="DLK46" s="135"/>
      <c r="DLL46" s="135"/>
      <c r="DLM46" s="135"/>
      <c r="DLN46" s="135"/>
      <c r="DLO46" s="135"/>
      <c r="DLP46" s="135"/>
      <c r="DLQ46" s="135"/>
      <c r="DLR46" s="135"/>
      <c r="DLS46" s="135"/>
      <c r="DLT46" s="135"/>
      <c r="DLU46" s="135"/>
      <c r="DLV46" s="135"/>
      <c r="DLW46" s="135"/>
      <c r="DLX46" s="135"/>
      <c r="DLY46" s="135"/>
      <c r="DLZ46" s="135"/>
      <c r="DMA46" s="135"/>
      <c r="DMB46" s="135"/>
      <c r="DMC46" s="135"/>
      <c r="DMD46" s="135"/>
      <c r="DME46" s="135"/>
      <c r="DMF46" s="135"/>
      <c r="DMG46" s="135"/>
      <c r="DMH46" s="135"/>
      <c r="DMI46" s="135"/>
      <c r="DMJ46" s="135"/>
      <c r="DMK46" s="135"/>
      <c r="DML46" s="135"/>
      <c r="DMM46" s="135"/>
      <c r="DMN46" s="135"/>
      <c r="DMO46" s="135"/>
      <c r="DMP46" s="135"/>
      <c r="DMQ46" s="135"/>
      <c r="DMR46" s="135"/>
      <c r="DMS46" s="135"/>
      <c r="DMT46" s="135"/>
      <c r="DMU46" s="135"/>
      <c r="DMV46" s="135"/>
      <c r="DMW46" s="135"/>
      <c r="DMX46" s="135"/>
      <c r="DMY46" s="135"/>
      <c r="DMZ46" s="135"/>
      <c r="DNA46" s="135"/>
      <c r="DNB46" s="135"/>
      <c r="DNC46" s="135"/>
      <c r="DND46" s="135"/>
      <c r="DNE46" s="135"/>
      <c r="DNF46" s="135"/>
      <c r="DNG46" s="135"/>
      <c r="DNH46" s="135"/>
      <c r="DNI46" s="135"/>
      <c r="DNJ46" s="135"/>
      <c r="DNK46" s="135"/>
      <c r="DNL46" s="135"/>
      <c r="DNM46" s="135"/>
      <c r="DNN46" s="135"/>
      <c r="DNO46" s="135"/>
      <c r="DNP46" s="135"/>
      <c r="DNQ46" s="135"/>
      <c r="DNR46" s="135"/>
      <c r="DNS46" s="135"/>
      <c r="DNT46" s="135"/>
      <c r="DNU46" s="135"/>
      <c r="DNV46" s="135"/>
      <c r="DNW46" s="135"/>
      <c r="DNX46" s="135"/>
      <c r="DNY46" s="135"/>
      <c r="DNZ46" s="135"/>
      <c r="DOA46" s="135"/>
      <c r="DOB46" s="135"/>
      <c r="DOC46" s="135"/>
      <c r="DOD46" s="135"/>
      <c r="DOE46" s="135"/>
      <c r="DOF46" s="135"/>
      <c r="DOG46" s="135"/>
      <c r="DOH46" s="135"/>
      <c r="DOI46" s="135"/>
      <c r="DOJ46" s="135"/>
      <c r="DOK46" s="135"/>
      <c r="DOL46" s="135"/>
      <c r="DOM46" s="135"/>
      <c r="DON46" s="135"/>
      <c r="DOO46" s="135"/>
      <c r="DOP46" s="135"/>
      <c r="DOQ46" s="135"/>
      <c r="DOR46" s="135"/>
      <c r="DOS46" s="135"/>
      <c r="DOT46" s="135"/>
      <c r="DOU46" s="135"/>
      <c r="DOV46" s="135"/>
      <c r="DOW46" s="135"/>
      <c r="DOX46" s="135"/>
      <c r="DOY46" s="135"/>
      <c r="DOZ46" s="135"/>
      <c r="DPA46" s="135"/>
      <c r="DPB46" s="135"/>
      <c r="DPC46" s="135"/>
      <c r="DPD46" s="135"/>
      <c r="DPE46" s="135"/>
      <c r="DPF46" s="135"/>
      <c r="DPG46" s="135"/>
      <c r="DPH46" s="135"/>
      <c r="DPI46" s="135"/>
      <c r="DPJ46" s="135"/>
      <c r="DPK46" s="135"/>
      <c r="DPL46" s="135"/>
      <c r="DPM46" s="135"/>
      <c r="DPN46" s="135"/>
      <c r="DPO46" s="135"/>
      <c r="DPP46" s="135"/>
      <c r="DPQ46" s="135"/>
      <c r="DPR46" s="135"/>
      <c r="DPS46" s="135"/>
      <c r="DPT46" s="135"/>
      <c r="DPU46" s="135"/>
      <c r="DPV46" s="135"/>
      <c r="DPW46" s="135"/>
      <c r="DPX46" s="135"/>
      <c r="DPY46" s="135"/>
      <c r="DPZ46" s="135"/>
      <c r="DQA46" s="135"/>
      <c r="DQB46" s="135"/>
      <c r="DQC46" s="135"/>
      <c r="DQD46" s="135"/>
      <c r="DQE46" s="135"/>
      <c r="DQF46" s="135"/>
      <c r="DQG46" s="135"/>
      <c r="DQH46" s="135"/>
      <c r="DQI46" s="135"/>
      <c r="DQJ46" s="135"/>
      <c r="DQK46" s="135"/>
      <c r="DQL46" s="135"/>
      <c r="DQM46" s="135"/>
      <c r="DQN46" s="135"/>
      <c r="DQO46" s="135"/>
      <c r="DQP46" s="135"/>
      <c r="DQQ46" s="135"/>
      <c r="DQR46" s="135"/>
      <c r="DQS46" s="135"/>
      <c r="DQT46" s="135"/>
      <c r="DQU46" s="135"/>
      <c r="DQV46" s="135"/>
      <c r="DQW46" s="135"/>
      <c r="DQX46" s="135"/>
      <c r="DQY46" s="135"/>
      <c r="DQZ46" s="135"/>
      <c r="DRA46" s="135"/>
      <c r="DRB46" s="135"/>
      <c r="DRC46" s="135"/>
      <c r="DRD46" s="135"/>
      <c r="DRE46" s="135"/>
      <c r="DRF46" s="135"/>
      <c r="DRG46" s="135"/>
      <c r="DRH46" s="135"/>
      <c r="DRI46" s="135"/>
      <c r="DRJ46" s="135"/>
      <c r="DRK46" s="135"/>
      <c r="DRL46" s="135"/>
      <c r="DRM46" s="135"/>
      <c r="DRN46" s="135"/>
      <c r="DRO46" s="135"/>
      <c r="DRP46" s="135"/>
      <c r="DRQ46" s="135"/>
      <c r="DRR46" s="135"/>
      <c r="DRS46" s="135"/>
      <c r="DRT46" s="135"/>
      <c r="DRU46" s="135"/>
      <c r="DRV46" s="135"/>
      <c r="DRW46" s="135"/>
      <c r="DRX46" s="135"/>
      <c r="DRY46" s="135"/>
      <c r="DRZ46" s="135"/>
      <c r="DSA46" s="135"/>
      <c r="DSB46" s="135"/>
      <c r="DSC46" s="135"/>
      <c r="DSD46" s="135"/>
      <c r="DSE46" s="135"/>
      <c r="DSF46" s="135"/>
      <c r="DSG46" s="135"/>
      <c r="DSH46" s="135"/>
      <c r="DSI46" s="135"/>
      <c r="DSJ46" s="135"/>
      <c r="DSK46" s="135"/>
      <c r="DSL46" s="135"/>
      <c r="DSM46" s="135"/>
      <c r="DSN46" s="135"/>
      <c r="DSO46" s="135"/>
      <c r="DSP46" s="135"/>
      <c r="DSQ46" s="135"/>
      <c r="DSR46" s="135"/>
      <c r="DSS46" s="135"/>
      <c r="DST46" s="135"/>
      <c r="DSU46" s="135"/>
      <c r="DSV46" s="135"/>
      <c r="DSW46" s="135"/>
      <c r="DSX46" s="135"/>
      <c r="DSY46" s="135"/>
      <c r="DSZ46" s="135"/>
      <c r="DTA46" s="135"/>
      <c r="DTB46" s="135"/>
      <c r="DTC46" s="135"/>
      <c r="DTD46" s="135"/>
      <c r="DTE46" s="135"/>
      <c r="DTF46" s="135"/>
      <c r="DTG46" s="135"/>
      <c r="DTH46" s="135"/>
      <c r="DTI46" s="135"/>
      <c r="DTJ46" s="135"/>
      <c r="DTK46" s="135"/>
      <c r="DTL46" s="135"/>
      <c r="DTM46" s="135"/>
      <c r="DTN46" s="135"/>
      <c r="DTO46" s="135"/>
      <c r="DTP46" s="135"/>
      <c r="DTQ46" s="135"/>
      <c r="DTR46" s="135"/>
      <c r="DTS46" s="135"/>
      <c r="DTT46" s="135"/>
      <c r="DTU46" s="135"/>
      <c r="DTV46" s="135"/>
      <c r="DTW46" s="135"/>
      <c r="DTX46" s="135"/>
      <c r="DTY46" s="135"/>
      <c r="DTZ46" s="135"/>
      <c r="DUA46" s="135"/>
      <c r="DUB46" s="135"/>
      <c r="DUC46" s="135"/>
      <c r="DUD46" s="135"/>
      <c r="DUE46" s="135"/>
      <c r="DUF46" s="135"/>
      <c r="DUG46" s="135"/>
      <c r="DUH46" s="135"/>
      <c r="DUI46" s="135"/>
      <c r="DUJ46" s="135"/>
      <c r="DUK46" s="135"/>
      <c r="DUL46" s="135"/>
      <c r="DUM46" s="135"/>
      <c r="DUN46" s="135"/>
      <c r="DUO46" s="135"/>
      <c r="DUP46" s="135"/>
      <c r="DUQ46" s="135"/>
      <c r="DUR46" s="135"/>
      <c r="DUS46" s="135"/>
      <c r="DUT46" s="135"/>
      <c r="DUU46" s="135"/>
      <c r="DUV46" s="135"/>
      <c r="DUW46" s="135"/>
      <c r="DUX46" s="135"/>
      <c r="DUY46" s="135"/>
      <c r="DUZ46" s="135"/>
      <c r="DVA46" s="135"/>
      <c r="DVB46" s="135"/>
      <c r="DVC46" s="135"/>
      <c r="DVD46" s="135"/>
      <c r="DVE46" s="135"/>
      <c r="DVF46" s="135"/>
      <c r="DVG46" s="135"/>
      <c r="DVH46" s="135"/>
      <c r="DVI46" s="135"/>
      <c r="DVJ46" s="135"/>
      <c r="DVK46" s="135"/>
      <c r="DVL46" s="135"/>
      <c r="DVM46" s="135"/>
      <c r="DVN46" s="135"/>
      <c r="DVO46" s="135"/>
      <c r="DVP46" s="135"/>
      <c r="DVQ46" s="135"/>
      <c r="DVR46" s="135"/>
      <c r="DVS46" s="135"/>
      <c r="DVT46" s="135"/>
      <c r="DVU46" s="135"/>
      <c r="DVV46" s="135"/>
      <c r="DVW46" s="135"/>
      <c r="DVX46" s="135"/>
      <c r="DVY46" s="135"/>
      <c r="DVZ46" s="135"/>
      <c r="DWA46" s="135"/>
      <c r="DWB46" s="135"/>
      <c r="DWC46" s="135"/>
      <c r="DWD46" s="135"/>
      <c r="DWE46" s="135"/>
      <c r="DWF46" s="135"/>
      <c r="DWG46" s="135"/>
      <c r="DWH46" s="135"/>
      <c r="DWI46" s="135"/>
      <c r="DWJ46" s="135"/>
      <c r="DWK46" s="135"/>
      <c r="DWL46" s="135"/>
      <c r="DWM46" s="135"/>
      <c r="DWN46" s="135"/>
      <c r="DWO46" s="135"/>
      <c r="DWP46" s="135"/>
      <c r="DWQ46" s="135"/>
      <c r="DWR46" s="135"/>
      <c r="DWS46" s="135"/>
      <c r="DWT46" s="135"/>
      <c r="DWU46" s="135"/>
      <c r="DWV46" s="135"/>
      <c r="DWW46" s="135"/>
      <c r="DWX46" s="135"/>
      <c r="DWY46" s="135"/>
      <c r="DWZ46" s="135"/>
      <c r="DXA46" s="135"/>
      <c r="DXB46" s="135"/>
      <c r="DXC46" s="135"/>
      <c r="DXD46" s="135"/>
      <c r="DXE46" s="135"/>
      <c r="DXF46" s="135"/>
      <c r="DXG46" s="135"/>
      <c r="DXH46" s="135"/>
      <c r="DXI46" s="135"/>
      <c r="DXJ46" s="135"/>
      <c r="DXK46" s="135"/>
      <c r="DXL46" s="135"/>
      <c r="DXM46" s="135"/>
      <c r="DXN46" s="135"/>
      <c r="DXO46" s="135"/>
      <c r="DXP46" s="135"/>
      <c r="DXQ46" s="135"/>
      <c r="DXR46" s="135"/>
      <c r="DXS46" s="135"/>
      <c r="DXT46" s="135"/>
      <c r="DXU46" s="135"/>
      <c r="DXV46" s="135"/>
      <c r="DXW46" s="135"/>
      <c r="DXX46" s="135"/>
      <c r="DXY46" s="135"/>
      <c r="DXZ46" s="135"/>
      <c r="DYA46" s="135"/>
      <c r="DYB46" s="135"/>
      <c r="DYC46" s="135"/>
      <c r="DYD46" s="135"/>
      <c r="DYE46" s="135"/>
      <c r="DYF46" s="135"/>
      <c r="DYG46" s="135"/>
      <c r="DYH46" s="135"/>
      <c r="DYI46" s="135"/>
      <c r="DYJ46" s="135"/>
      <c r="DYK46" s="135"/>
      <c r="DYL46" s="135"/>
      <c r="DYM46" s="135"/>
      <c r="DYN46" s="135"/>
      <c r="DYO46" s="135"/>
      <c r="DYP46" s="135"/>
      <c r="DYQ46" s="135"/>
      <c r="DYR46" s="135"/>
      <c r="DYS46" s="135"/>
      <c r="DYT46" s="135"/>
      <c r="DYU46" s="135"/>
      <c r="DYV46" s="135"/>
      <c r="DYW46" s="135"/>
      <c r="DYX46" s="135"/>
      <c r="DYY46" s="135"/>
      <c r="DYZ46" s="135"/>
      <c r="DZA46" s="135"/>
      <c r="DZB46" s="135"/>
      <c r="DZC46" s="135"/>
      <c r="DZD46" s="135"/>
      <c r="DZE46" s="135"/>
      <c r="DZF46" s="135"/>
      <c r="DZG46" s="135"/>
      <c r="DZH46" s="135"/>
      <c r="DZI46" s="135"/>
      <c r="DZJ46" s="135"/>
      <c r="DZK46" s="135"/>
      <c r="DZL46" s="135"/>
      <c r="DZM46" s="135"/>
      <c r="DZN46" s="135"/>
      <c r="DZO46" s="135"/>
      <c r="DZP46" s="135"/>
      <c r="DZQ46" s="135"/>
      <c r="DZR46" s="135"/>
      <c r="DZS46" s="135"/>
      <c r="DZT46" s="135"/>
      <c r="DZU46" s="135"/>
      <c r="DZV46" s="135"/>
      <c r="DZW46" s="135"/>
      <c r="DZX46" s="135"/>
      <c r="DZY46" s="135"/>
      <c r="DZZ46" s="135"/>
      <c r="EAA46" s="135"/>
      <c r="EAB46" s="135"/>
      <c r="EAC46" s="135"/>
      <c r="EAD46" s="135"/>
      <c r="EAE46" s="135"/>
      <c r="EAF46" s="135"/>
      <c r="EAG46" s="135"/>
      <c r="EAH46" s="135"/>
      <c r="EAI46" s="135"/>
      <c r="EAJ46" s="135"/>
      <c r="EAK46" s="135"/>
      <c r="EAL46" s="135"/>
      <c r="EAM46" s="135"/>
      <c r="EAN46" s="135"/>
      <c r="EAO46" s="135"/>
      <c r="EAP46" s="135"/>
      <c r="EAQ46" s="135"/>
      <c r="EAR46" s="135"/>
      <c r="EAS46" s="135"/>
      <c r="EAT46" s="135"/>
      <c r="EAU46" s="135"/>
      <c r="EAV46" s="135"/>
      <c r="EAW46" s="135"/>
      <c r="EAX46" s="135"/>
      <c r="EAY46" s="135"/>
      <c r="EAZ46" s="135"/>
      <c r="EBA46" s="135"/>
      <c r="EBB46" s="135"/>
      <c r="EBC46" s="135"/>
      <c r="EBD46" s="135"/>
      <c r="EBE46" s="135"/>
      <c r="EBF46" s="135"/>
      <c r="EBG46" s="135"/>
      <c r="EBH46" s="135"/>
      <c r="EBI46" s="135"/>
      <c r="EBJ46" s="135"/>
      <c r="EBK46" s="135"/>
      <c r="EBL46" s="135"/>
      <c r="EBM46" s="135"/>
      <c r="EBN46" s="135"/>
      <c r="EBO46" s="135"/>
      <c r="EBP46" s="135"/>
      <c r="EBQ46" s="135"/>
      <c r="EBR46" s="135"/>
      <c r="EBS46" s="135"/>
      <c r="EBT46" s="135"/>
      <c r="EBU46" s="135"/>
      <c r="EBV46" s="135"/>
      <c r="EBW46" s="135"/>
      <c r="EBX46" s="135"/>
      <c r="EBY46" s="135"/>
      <c r="EBZ46" s="135"/>
      <c r="ECA46" s="135"/>
      <c r="ECB46" s="135"/>
      <c r="ECC46" s="135"/>
      <c r="ECD46" s="135"/>
      <c r="ECE46" s="135"/>
      <c r="ECF46" s="135"/>
      <c r="ECG46" s="135"/>
      <c r="ECH46" s="135"/>
      <c r="ECI46" s="135"/>
      <c r="ECJ46" s="135"/>
      <c r="ECK46" s="135"/>
      <c r="ECL46" s="135"/>
      <c r="ECM46" s="135"/>
      <c r="ECN46" s="135"/>
      <c r="ECO46" s="135"/>
      <c r="ECP46" s="135"/>
      <c r="ECQ46" s="135"/>
      <c r="ECR46" s="135"/>
      <c r="ECS46" s="135"/>
      <c r="ECT46" s="135"/>
      <c r="ECU46" s="135"/>
      <c r="ECV46" s="135"/>
      <c r="ECW46" s="135"/>
      <c r="ECX46" s="135"/>
      <c r="ECY46" s="135"/>
      <c r="ECZ46" s="135"/>
      <c r="EDA46" s="135"/>
      <c r="EDB46" s="135"/>
      <c r="EDC46" s="135"/>
      <c r="EDD46" s="135"/>
      <c r="EDE46" s="135"/>
      <c r="EDF46" s="135"/>
      <c r="EDG46" s="135"/>
      <c r="EDH46" s="135"/>
      <c r="EDI46" s="135"/>
      <c r="EDJ46" s="135"/>
      <c r="EDK46" s="135"/>
      <c r="EDL46" s="135"/>
      <c r="EDM46" s="135"/>
      <c r="EDN46" s="135"/>
      <c r="EDO46" s="135"/>
      <c r="EDP46" s="135"/>
      <c r="EDQ46" s="135"/>
      <c r="EDR46" s="135"/>
      <c r="EDS46" s="135"/>
      <c r="EDT46" s="135"/>
      <c r="EDU46" s="135"/>
      <c r="EDV46" s="135"/>
      <c r="EDW46" s="135"/>
      <c r="EDX46" s="135"/>
      <c r="EDY46" s="135"/>
      <c r="EDZ46" s="135"/>
      <c r="EEA46" s="135"/>
      <c r="EEB46" s="135"/>
      <c r="EEC46" s="135"/>
      <c r="EED46" s="135"/>
      <c r="EEE46" s="135"/>
      <c r="EEF46" s="135"/>
      <c r="EEG46" s="135"/>
      <c r="EEH46" s="135"/>
      <c r="EEI46" s="135"/>
      <c r="EEJ46" s="135"/>
      <c r="EEK46" s="135"/>
      <c r="EEL46" s="135"/>
      <c r="EEM46" s="135"/>
      <c r="EEN46" s="135"/>
      <c r="EEO46" s="135"/>
      <c r="EEP46" s="135"/>
      <c r="EEQ46" s="135"/>
      <c r="EER46" s="135"/>
      <c r="EES46" s="135"/>
      <c r="EET46" s="135"/>
      <c r="EEU46" s="135"/>
      <c r="EEV46" s="135"/>
      <c r="EEW46" s="135"/>
      <c r="EEX46" s="135"/>
      <c r="EEY46" s="135"/>
      <c r="EEZ46" s="135"/>
      <c r="EFA46" s="135"/>
      <c r="EFB46" s="135"/>
      <c r="EFC46" s="135"/>
      <c r="EFD46" s="135"/>
      <c r="EFE46" s="135"/>
      <c r="EFF46" s="135"/>
      <c r="EFG46" s="135"/>
      <c r="EFH46" s="135"/>
      <c r="EFI46" s="135"/>
      <c r="EFJ46" s="135"/>
      <c r="EFK46" s="135"/>
      <c r="EFL46" s="135"/>
      <c r="EFM46" s="135"/>
      <c r="EFN46" s="135"/>
      <c r="EFO46" s="135"/>
      <c r="EFP46" s="135"/>
      <c r="EFQ46" s="135"/>
      <c r="EFR46" s="135"/>
      <c r="EFS46" s="135"/>
      <c r="EFT46" s="135"/>
      <c r="EFU46" s="135"/>
      <c r="EFV46" s="135"/>
      <c r="EFW46" s="135"/>
      <c r="EFX46" s="135"/>
      <c r="EFY46" s="135"/>
      <c r="EFZ46" s="135"/>
      <c r="EGA46" s="135"/>
      <c r="EGB46" s="135"/>
      <c r="EGC46" s="135"/>
      <c r="EGD46" s="135"/>
      <c r="EGE46" s="135"/>
      <c r="EGF46" s="135"/>
      <c r="EGG46" s="135"/>
      <c r="EGH46" s="135"/>
      <c r="EGI46" s="135"/>
      <c r="EGJ46" s="135"/>
      <c r="EGK46" s="135"/>
      <c r="EGL46" s="135"/>
      <c r="EGM46" s="135"/>
      <c r="EGN46" s="135"/>
      <c r="EGO46" s="135"/>
      <c r="EGP46" s="135"/>
      <c r="EGQ46" s="135"/>
      <c r="EGR46" s="135"/>
      <c r="EGS46" s="135"/>
      <c r="EGT46" s="135"/>
      <c r="EGU46" s="135"/>
      <c r="EGV46" s="135"/>
      <c r="EGW46" s="135"/>
      <c r="EGX46" s="135"/>
      <c r="EGY46" s="135"/>
      <c r="EGZ46" s="135"/>
      <c r="EHA46" s="135"/>
      <c r="EHB46" s="135"/>
      <c r="EHC46" s="135"/>
      <c r="EHD46" s="135"/>
      <c r="EHE46" s="135"/>
      <c r="EHF46" s="135"/>
      <c r="EHG46" s="135"/>
      <c r="EHH46" s="135"/>
      <c r="EHI46" s="135"/>
      <c r="EHJ46" s="135"/>
      <c r="EHK46" s="135"/>
      <c r="EHL46" s="135"/>
      <c r="EHM46" s="135"/>
      <c r="EHN46" s="135"/>
      <c r="EHO46" s="135"/>
      <c r="EHP46" s="135"/>
      <c r="EHQ46" s="135"/>
      <c r="EHR46" s="135"/>
      <c r="EHS46" s="135"/>
      <c r="EHT46" s="135"/>
      <c r="EHU46" s="135"/>
      <c r="EHV46" s="135"/>
      <c r="EHW46" s="135"/>
      <c r="EHX46" s="135"/>
      <c r="EHY46" s="135"/>
      <c r="EHZ46" s="135"/>
      <c r="EIA46" s="135"/>
      <c r="EIB46" s="135"/>
      <c r="EIC46" s="135"/>
      <c r="EID46" s="135"/>
      <c r="EIE46" s="135"/>
      <c r="EIF46" s="135"/>
      <c r="EIG46" s="135"/>
      <c r="EIH46" s="135"/>
      <c r="EII46" s="135"/>
      <c r="EIJ46" s="135"/>
      <c r="EIK46" s="135"/>
      <c r="EIL46" s="135"/>
      <c r="EIM46" s="135"/>
      <c r="EIN46" s="135"/>
      <c r="EIO46" s="135"/>
      <c r="EIP46" s="135"/>
      <c r="EIQ46" s="135"/>
      <c r="EIR46" s="135"/>
      <c r="EIS46" s="135"/>
      <c r="EIT46" s="135"/>
      <c r="EIU46" s="135"/>
      <c r="EIV46" s="135"/>
      <c r="EIW46" s="135"/>
      <c r="EIX46" s="135"/>
      <c r="EIY46" s="135"/>
      <c r="EIZ46" s="135"/>
      <c r="EJA46" s="135"/>
      <c r="EJB46" s="135"/>
      <c r="EJC46" s="135"/>
      <c r="EJD46" s="135"/>
      <c r="EJE46" s="135"/>
      <c r="EJF46" s="135"/>
      <c r="EJG46" s="135"/>
      <c r="EJH46" s="135"/>
      <c r="EJI46" s="135"/>
      <c r="EJJ46" s="135"/>
      <c r="EJK46" s="135"/>
      <c r="EJL46" s="135"/>
      <c r="EJM46" s="135"/>
      <c r="EJN46" s="135"/>
      <c r="EJO46" s="135"/>
      <c r="EJP46" s="135"/>
      <c r="EJQ46" s="135"/>
      <c r="EJR46" s="135"/>
      <c r="EJS46" s="135"/>
      <c r="EJT46" s="135"/>
      <c r="EJU46" s="135"/>
      <c r="EJV46" s="135"/>
      <c r="EJW46" s="135"/>
      <c r="EJX46" s="135"/>
      <c r="EJY46" s="135"/>
      <c r="EJZ46" s="135"/>
      <c r="EKA46" s="135"/>
      <c r="EKB46" s="135"/>
      <c r="EKC46" s="135"/>
      <c r="EKD46" s="135"/>
      <c r="EKE46" s="135"/>
      <c r="EKF46" s="135"/>
      <c r="EKG46" s="135"/>
      <c r="EKH46" s="135"/>
      <c r="EKI46" s="135"/>
      <c r="EKJ46" s="135"/>
      <c r="EKK46" s="135"/>
      <c r="EKL46" s="135"/>
      <c r="EKM46" s="135"/>
      <c r="EKN46" s="135"/>
      <c r="EKO46" s="135"/>
      <c r="EKP46" s="135"/>
      <c r="EKQ46" s="135"/>
      <c r="EKR46" s="135"/>
      <c r="EKS46" s="135"/>
      <c r="EKT46" s="135"/>
      <c r="EKU46" s="135"/>
      <c r="EKV46" s="135"/>
      <c r="EKW46" s="135"/>
      <c r="EKX46" s="135"/>
      <c r="EKY46" s="135"/>
      <c r="EKZ46" s="135"/>
      <c r="ELA46" s="135"/>
      <c r="ELB46" s="135"/>
      <c r="ELC46" s="135"/>
      <c r="ELD46" s="135"/>
      <c r="ELE46" s="135"/>
      <c r="ELF46" s="135"/>
      <c r="ELG46" s="135"/>
      <c r="ELH46" s="135"/>
      <c r="ELI46" s="135"/>
      <c r="ELJ46" s="135"/>
      <c r="ELK46" s="135"/>
      <c r="ELL46" s="135"/>
      <c r="ELM46" s="135"/>
      <c r="ELN46" s="135"/>
      <c r="ELO46" s="135"/>
      <c r="ELP46" s="135"/>
      <c r="ELQ46" s="135"/>
      <c r="ELR46" s="135"/>
      <c r="ELS46" s="135"/>
      <c r="ELT46" s="135"/>
      <c r="ELU46" s="135"/>
      <c r="ELV46" s="135"/>
      <c r="ELW46" s="135"/>
      <c r="ELX46" s="135"/>
      <c r="ELY46" s="135"/>
      <c r="ELZ46" s="135"/>
      <c r="EMA46" s="135"/>
      <c r="EMB46" s="135"/>
      <c r="EMC46" s="135"/>
      <c r="EMD46" s="135"/>
      <c r="EME46" s="135"/>
      <c r="EMF46" s="135"/>
      <c r="EMG46" s="135"/>
      <c r="EMH46" s="135"/>
      <c r="EMI46" s="135"/>
      <c r="EMJ46" s="135"/>
      <c r="EMK46" s="135"/>
      <c r="EML46" s="135"/>
      <c r="EMM46" s="135"/>
      <c r="EMN46" s="135"/>
      <c r="EMO46" s="135"/>
      <c r="EMP46" s="135"/>
      <c r="EMQ46" s="135"/>
      <c r="EMR46" s="135"/>
      <c r="EMS46" s="135"/>
      <c r="EMT46" s="135"/>
      <c r="EMU46" s="135"/>
      <c r="EMV46" s="135"/>
      <c r="EMW46" s="135"/>
      <c r="EMX46" s="135"/>
      <c r="EMY46" s="135"/>
      <c r="EMZ46" s="135"/>
      <c r="ENA46" s="135"/>
      <c r="ENB46" s="135"/>
      <c r="ENC46" s="135"/>
      <c r="END46" s="135"/>
      <c r="ENE46" s="135"/>
      <c r="ENF46" s="135"/>
      <c r="ENG46" s="135"/>
      <c r="ENH46" s="135"/>
      <c r="ENI46" s="135"/>
      <c r="ENJ46" s="135"/>
      <c r="ENK46" s="135"/>
      <c r="ENL46" s="135"/>
      <c r="ENM46" s="135"/>
      <c r="ENN46" s="135"/>
      <c r="ENO46" s="135"/>
      <c r="ENP46" s="135"/>
      <c r="ENQ46" s="135"/>
      <c r="ENR46" s="135"/>
      <c r="ENS46" s="135"/>
      <c r="ENT46" s="135"/>
      <c r="ENU46" s="135"/>
      <c r="ENV46" s="135"/>
      <c r="ENW46" s="135"/>
      <c r="ENX46" s="135"/>
      <c r="ENY46" s="135"/>
      <c r="ENZ46" s="135"/>
      <c r="EOA46" s="135"/>
      <c r="EOB46" s="135"/>
      <c r="EOC46" s="135"/>
      <c r="EOD46" s="135"/>
      <c r="EOE46" s="135"/>
      <c r="EOF46" s="135"/>
      <c r="EOG46" s="135"/>
      <c r="EOH46" s="135"/>
      <c r="EOI46" s="135"/>
      <c r="EOJ46" s="135"/>
      <c r="EOK46" s="135"/>
      <c r="EOL46" s="135"/>
      <c r="EOM46" s="135"/>
      <c r="EON46" s="135"/>
      <c r="EOO46" s="135"/>
      <c r="EOP46" s="135"/>
      <c r="EOQ46" s="135"/>
      <c r="EOR46" s="135"/>
      <c r="EOS46" s="135"/>
      <c r="EOT46" s="135"/>
      <c r="EOU46" s="135"/>
      <c r="EOV46" s="135"/>
      <c r="EOW46" s="135"/>
      <c r="EOX46" s="135"/>
      <c r="EOY46" s="135"/>
      <c r="EOZ46" s="135"/>
      <c r="EPA46" s="135"/>
      <c r="EPB46" s="135"/>
      <c r="EPC46" s="135"/>
      <c r="EPD46" s="135"/>
      <c r="EPE46" s="135"/>
      <c r="EPF46" s="135"/>
      <c r="EPG46" s="135"/>
      <c r="EPH46" s="135"/>
      <c r="EPI46" s="135"/>
      <c r="EPJ46" s="135"/>
      <c r="EPK46" s="135"/>
      <c r="EPL46" s="135"/>
      <c r="EPM46" s="135"/>
      <c r="EPN46" s="135"/>
      <c r="EPO46" s="135"/>
      <c r="EPP46" s="135"/>
      <c r="EPQ46" s="135"/>
      <c r="EPR46" s="135"/>
      <c r="EPS46" s="135"/>
      <c r="EPT46" s="135"/>
      <c r="EPU46" s="135"/>
      <c r="EPV46" s="135"/>
      <c r="EPW46" s="135"/>
      <c r="EPX46" s="135"/>
      <c r="EPY46" s="135"/>
      <c r="EPZ46" s="135"/>
      <c r="EQA46" s="135"/>
      <c r="EQB46" s="135"/>
      <c r="EQC46" s="135"/>
      <c r="EQD46" s="135"/>
      <c r="EQE46" s="135"/>
      <c r="EQF46" s="135"/>
      <c r="EQG46" s="135"/>
      <c r="EQH46" s="135"/>
      <c r="EQI46" s="135"/>
      <c r="EQJ46" s="135"/>
      <c r="EQK46" s="135"/>
      <c r="EQL46" s="135"/>
      <c r="EQM46" s="135"/>
      <c r="EQN46" s="135"/>
      <c r="EQO46" s="135"/>
      <c r="EQP46" s="135"/>
      <c r="EQQ46" s="135"/>
      <c r="EQR46" s="135"/>
      <c r="EQS46" s="135"/>
      <c r="EQT46" s="135"/>
      <c r="EQU46" s="135"/>
      <c r="EQV46" s="135"/>
      <c r="EQW46" s="135"/>
      <c r="EQX46" s="135"/>
      <c r="EQY46" s="135"/>
      <c r="EQZ46" s="135"/>
      <c r="ERA46" s="135"/>
      <c r="ERB46" s="135"/>
      <c r="ERC46" s="135"/>
      <c r="ERD46" s="135"/>
      <c r="ERE46" s="135"/>
      <c r="ERF46" s="135"/>
      <c r="ERG46" s="135"/>
      <c r="ERH46" s="135"/>
      <c r="ERI46" s="135"/>
      <c r="ERJ46" s="135"/>
      <c r="ERK46" s="135"/>
      <c r="ERL46" s="135"/>
      <c r="ERM46" s="135"/>
      <c r="ERN46" s="135"/>
      <c r="ERO46" s="135"/>
      <c r="ERP46" s="135"/>
      <c r="ERQ46" s="135"/>
      <c r="ERR46" s="135"/>
      <c r="ERS46" s="135"/>
      <c r="ERT46" s="135"/>
      <c r="ERU46" s="135"/>
      <c r="ERV46" s="135"/>
      <c r="ERW46" s="135"/>
      <c r="ERX46" s="135"/>
      <c r="ERY46" s="135"/>
      <c r="ERZ46" s="135"/>
      <c r="ESA46" s="135"/>
      <c r="ESB46" s="135"/>
      <c r="ESC46" s="135"/>
      <c r="ESD46" s="135"/>
      <c r="ESE46" s="135"/>
      <c r="ESF46" s="135"/>
      <c r="ESG46" s="135"/>
      <c r="ESH46" s="135"/>
      <c r="ESI46" s="135"/>
      <c r="ESJ46" s="135"/>
      <c r="ESK46" s="135"/>
      <c r="ESL46" s="135"/>
      <c r="ESM46" s="135"/>
      <c r="ESN46" s="135"/>
      <c r="ESO46" s="135"/>
      <c r="ESP46" s="135"/>
      <c r="ESQ46" s="135"/>
      <c r="ESR46" s="135"/>
      <c r="ESS46" s="135"/>
      <c r="EST46" s="135"/>
      <c r="ESU46" s="135"/>
      <c r="ESV46" s="135"/>
      <c r="ESW46" s="135"/>
      <c r="ESX46" s="135"/>
      <c r="ESY46" s="135"/>
      <c r="ESZ46" s="135"/>
      <c r="ETA46" s="135"/>
      <c r="ETB46" s="135"/>
      <c r="ETC46" s="135"/>
      <c r="ETD46" s="135"/>
      <c r="ETE46" s="135"/>
      <c r="ETF46" s="135"/>
      <c r="ETG46" s="135"/>
      <c r="ETH46" s="135"/>
      <c r="ETI46" s="135"/>
      <c r="ETJ46" s="135"/>
      <c r="ETK46" s="135"/>
      <c r="ETL46" s="135"/>
      <c r="ETM46" s="135"/>
      <c r="ETN46" s="135"/>
      <c r="ETO46" s="135"/>
      <c r="ETP46" s="135"/>
      <c r="ETQ46" s="135"/>
      <c r="ETR46" s="135"/>
      <c r="ETS46" s="135"/>
      <c r="ETT46" s="135"/>
      <c r="ETU46" s="135"/>
      <c r="ETV46" s="135"/>
      <c r="ETW46" s="135"/>
      <c r="ETX46" s="135"/>
      <c r="ETY46" s="135"/>
      <c r="ETZ46" s="135"/>
      <c r="EUA46" s="135"/>
      <c r="EUB46" s="135"/>
      <c r="EUC46" s="135"/>
      <c r="EUD46" s="135"/>
      <c r="EUE46" s="135"/>
      <c r="EUF46" s="135"/>
      <c r="EUG46" s="135"/>
      <c r="EUH46" s="135"/>
      <c r="EUI46" s="135"/>
      <c r="EUJ46" s="135"/>
      <c r="EUK46" s="135"/>
      <c r="EUL46" s="135"/>
      <c r="EUM46" s="135"/>
      <c r="EUN46" s="135"/>
      <c r="EUO46" s="135"/>
      <c r="EUP46" s="135"/>
      <c r="EUQ46" s="135"/>
      <c r="EUR46" s="135"/>
      <c r="EUS46" s="135"/>
      <c r="EUT46" s="135"/>
      <c r="EUU46" s="135"/>
      <c r="EUV46" s="135"/>
      <c r="EUW46" s="135"/>
      <c r="EUX46" s="135"/>
      <c r="EUY46" s="135"/>
      <c r="EUZ46" s="135"/>
      <c r="EVA46" s="135"/>
      <c r="EVB46" s="135"/>
      <c r="EVC46" s="135"/>
      <c r="EVD46" s="135"/>
      <c r="EVE46" s="135"/>
      <c r="EVF46" s="135"/>
      <c r="EVG46" s="135"/>
      <c r="EVH46" s="135"/>
      <c r="EVI46" s="135"/>
      <c r="EVJ46" s="135"/>
      <c r="EVK46" s="135"/>
      <c r="EVL46" s="135"/>
      <c r="EVM46" s="135"/>
      <c r="EVN46" s="135"/>
      <c r="EVO46" s="135"/>
      <c r="EVP46" s="135"/>
      <c r="EVQ46" s="135"/>
      <c r="EVR46" s="135"/>
      <c r="EVS46" s="135"/>
      <c r="EVT46" s="135"/>
      <c r="EVU46" s="135"/>
      <c r="EVV46" s="135"/>
      <c r="EVW46" s="135"/>
      <c r="EVX46" s="135"/>
      <c r="EVY46" s="135"/>
      <c r="EVZ46" s="135"/>
      <c r="EWA46" s="135"/>
      <c r="EWB46" s="135"/>
      <c r="EWC46" s="135"/>
      <c r="EWD46" s="135"/>
      <c r="EWE46" s="135"/>
      <c r="EWF46" s="135"/>
      <c r="EWG46" s="135"/>
      <c r="EWH46" s="135"/>
      <c r="EWI46" s="135"/>
      <c r="EWJ46" s="135"/>
      <c r="EWK46" s="135"/>
      <c r="EWL46" s="135"/>
      <c r="EWM46" s="135"/>
      <c r="EWN46" s="135"/>
      <c r="EWO46" s="135"/>
      <c r="EWP46" s="135"/>
      <c r="EWQ46" s="135"/>
      <c r="EWR46" s="135"/>
      <c r="EWS46" s="135"/>
      <c r="EWT46" s="135"/>
      <c r="EWU46" s="135"/>
      <c r="EWV46" s="135"/>
      <c r="EWW46" s="135"/>
      <c r="EWX46" s="135"/>
      <c r="EWY46" s="135"/>
      <c r="EWZ46" s="135"/>
      <c r="EXA46" s="135"/>
      <c r="EXB46" s="135"/>
      <c r="EXC46" s="135"/>
      <c r="EXD46" s="135"/>
      <c r="EXE46" s="135"/>
      <c r="EXF46" s="135"/>
      <c r="EXG46" s="135"/>
      <c r="EXH46" s="135"/>
      <c r="EXI46" s="135"/>
      <c r="EXJ46" s="135"/>
      <c r="EXK46" s="135"/>
      <c r="EXL46" s="135"/>
      <c r="EXM46" s="135"/>
      <c r="EXN46" s="135"/>
      <c r="EXO46" s="135"/>
      <c r="EXP46" s="135"/>
      <c r="EXQ46" s="135"/>
      <c r="EXR46" s="135"/>
      <c r="EXS46" s="135"/>
      <c r="EXT46" s="135"/>
      <c r="EXU46" s="135"/>
      <c r="EXV46" s="135"/>
      <c r="EXW46" s="135"/>
      <c r="EXX46" s="135"/>
      <c r="EXY46" s="135"/>
      <c r="EXZ46" s="135"/>
      <c r="EYA46" s="135"/>
      <c r="EYB46" s="135"/>
      <c r="EYC46" s="135"/>
      <c r="EYD46" s="135"/>
      <c r="EYE46" s="135"/>
      <c r="EYF46" s="135"/>
      <c r="EYG46" s="135"/>
      <c r="EYH46" s="135"/>
      <c r="EYI46" s="135"/>
      <c r="EYJ46" s="135"/>
      <c r="EYK46" s="135"/>
      <c r="EYL46" s="135"/>
      <c r="EYM46" s="135"/>
      <c r="EYN46" s="135"/>
      <c r="EYO46" s="135"/>
      <c r="EYP46" s="135"/>
      <c r="EYQ46" s="135"/>
      <c r="EYR46" s="135"/>
      <c r="EYS46" s="135"/>
      <c r="EYT46" s="135"/>
      <c r="EYU46" s="135"/>
      <c r="EYV46" s="135"/>
      <c r="EYW46" s="135"/>
      <c r="EYX46" s="135"/>
      <c r="EYY46" s="135"/>
      <c r="EYZ46" s="135"/>
      <c r="EZA46" s="135"/>
      <c r="EZB46" s="135"/>
      <c r="EZC46" s="135"/>
      <c r="EZD46" s="135"/>
      <c r="EZE46" s="135"/>
      <c r="EZF46" s="135"/>
      <c r="EZG46" s="135"/>
      <c r="EZH46" s="135"/>
      <c r="EZI46" s="135"/>
      <c r="EZJ46" s="135"/>
      <c r="EZK46" s="135"/>
      <c r="EZL46" s="135"/>
      <c r="EZM46" s="135"/>
      <c r="EZN46" s="135"/>
      <c r="EZO46" s="135"/>
      <c r="EZP46" s="135"/>
      <c r="EZQ46" s="135"/>
      <c r="EZR46" s="135"/>
      <c r="EZS46" s="135"/>
      <c r="EZT46" s="135"/>
      <c r="EZU46" s="135"/>
      <c r="EZV46" s="135"/>
      <c r="EZW46" s="135"/>
      <c r="EZX46" s="135"/>
      <c r="EZY46" s="135"/>
      <c r="EZZ46" s="135"/>
      <c r="FAA46" s="135"/>
      <c r="FAB46" s="135"/>
      <c r="FAC46" s="135"/>
      <c r="FAD46" s="135"/>
      <c r="FAE46" s="135"/>
      <c r="FAF46" s="135"/>
      <c r="FAG46" s="135"/>
      <c r="FAH46" s="135"/>
      <c r="FAI46" s="135"/>
      <c r="FAJ46" s="135"/>
      <c r="FAK46" s="135"/>
      <c r="FAL46" s="135"/>
      <c r="FAM46" s="135"/>
      <c r="FAN46" s="135"/>
      <c r="FAO46" s="135"/>
      <c r="FAP46" s="135"/>
      <c r="FAQ46" s="135"/>
      <c r="FAR46" s="135"/>
      <c r="FAS46" s="135"/>
      <c r="FAT46" s="135"/>
      <c r="FAU46" s="135"/>
      <c r="FAV46" s="135"/>
      <c r="FAW46" s="135"/>
      <c r="FAX46" s="135"/>
      <c r="FAY46" s="135"/>
      <c r="FAZ46" s="135"/>
      <c r="FBA46" s="135"/>
      <c r="FBB46" s="135"/>
      <c r="FBC46" s="135"/>
      <c r="FBD46" s="135"/>
      <c r="FBE46" s="135"/>
      <c r="FBF46" s="135"/>
      <c r="FBG46" s="135"/>
      <c r="FBH46" s="135"/>
      <c r="FBI46" s="135"/>
      <c r="FBJ46" s="135"/>
      <c r="FBK46" s="135"/>
      <c r="FBL46" s="135"/>
      <c r="FBM46" s="135"/>
      <c r="FBN46" s="135"/>
      <c r="FBO46" s="135"/>
      <c r="FBP46" s="135"/>
      <c r="FBQ46" s="135"/>
      <c r="FBR46" s="135"/>
      <c r="FBS46" s="135"/>
      <c r="FBT46" s="135"/>
      <c r="FBU46" s="135"/>
      <c r="FBV46" s="135"/>
      <c r="FBW46" s="135"/>
      <c r="FBX46" s="135"/>
      <c r="FBY46" s="135"/>
      <c r="FBZ46" s="135"/>
      <c r="FCA46" s="135"/>
      <c r="FCB46" s="135"/>
      <c r="FCC46" s="135"/>
      <c r="FCD46" s="135"/>
      <c r="FCE46" s="135"/>
      <c r="FCF46" s="135"/>
      <c r="FCG46" s="135"/>
      <c r="FCH46" s="135"/>
      <c r="FCI46" s="135"/>
      <c r="FCJ46" s="135"/>
      <c r="FCK46" s="135"/>
      <c r="FCL46" s="135"/>
      <c r="FCM46" s="135"/>
      <c r="FCN46" s="135"/>
      <c r="FCO46" s="135"/>
      <c r="FCP46" s="135"/>
      <c r="FCQ46" s="135"/>
      <c r="FCR46" s="135"/>
      <c r="FCS46" s="135"/>
      <c r="FCT46" s="135"/>
      <c r="FCU46" s="135"/>
      <c r="FCV46" s="135"/>
      <c r="FCW46" s="135"/>
      <c r="FCX46" s="135"/>
      <c r="FCY46" s="135"/>
      <c r="FCZ46" s="135"/>
      <c r="FDA46" s="135"/>
      <c r="FDB46" s="135"/>
      <c r="FDC46" s="135"/>
      <c r="FDD46" s="135"/>
      <c r="FDE46" s="135"/>
      <c r="FDF46" s="135"/>
      <c r="FDG46" s="135"/>
      <c r="FDH46" s="135"/>
      <c r="FDI46" s="135"/>
      <c r="FDJ46" s="135"/>
      <c r="FDK46" s="135"/>
      <c r="FDL46" s="135"/>
      <c r="FDM46" s="135"/>
      <c r="FDN46" s="135"/>
      <c r="FDO46" s="135"/>
      <c r="FDP46" s="135"/>
      <c r="FDQ46" s="135"/>
      <c r="FDR46" s="135"/>
      <c r="FDS46" s="135"/>
      <c r="FDT46" s="135"/>
      <c r="FDU46" s="135"/>
      <c r="FDV46" s="135"/>
      <c r="FDW46" s="135"/>
      <c r="FDX46" s="135"/>
      <c r="FDY46" s="135"/>
      <c r="FDZ46" s="135"/>
      <c r="FEA46" s="135"/>
      <c r="FEB46" s="135"/>
      <c r="FEC46" s="135"/>
      <c r="FED46" s="135"/>
      <c r="FEE46" s="135"/>
      <c r="FEF46" s="135"/>
      <c r="FEG46" s="135"/>
      <c r="FEH46" s="135"/>
      <c r="FEI46" s="135"/>
      <c r="FEJ46" s="135"/>
      <c r="FEK46" s="135"/>
      <c r="FEL46" s="135"/>
      <c r="FEM46" s="135"/>
      <c r="FEN46" s="135"/>
      <c r="FEO46" s="135"/>
      <c r="FEP46" s="135"/>
      <c r="FEQ46" s="135"/>
      <c r="FER46" s="135"/>
      <c r="FES46" s="135"/>
      <c r="FET46" s="135"/>
      <c r="FEU46" s="135"/>
      <c r="FEV46" s="135"/>
      <c r="FEW46" s="135"/>
      <c r="FEX46" s="135"/>
      <c r="FEY46" s="135"/>
      <c r="FEZ46" s="135"/>
      <c r="FFA46" s="135"/>
      <c r="FFB46" s="135"/>
      <c r="FFC46" s="135"/>
      <c r="FFD46" s="135"/>
      <c r="FFE46" s="135"/>
      <c r="FFF46" s="135"/>
      <c r="FFG46" s="135"/>
      <c r="FFH46" s="135"/>
      <c r="FFI46" s="135"/>
      <c r="FFJ46" s="135"/>
      <c r="FFK46" s="135"/>
      <c r="FFL46" s="135"/>
      <c r="FFM46" s="135"/>
      <c r="FFN46" s="135"/>
      <c r="FFO46" s="135"/>
      <c r="FFP46" s="135"/>
      <c r="FFQ46" s="135"/>
      <c r="FFR46" s="135"/>
      <c r="FFS46" s="135"/>
      <c r="FFT46" s="135"/>
      <c r="FFU46" s="135"/>
      <c r="FFV46" s="135"/>
      <c r="FFW46" s="135"/>
      <c r="FFX46" s="135"/>
      <c r="FFY46" s="135"/>
      <c r="FFZ46" s="135"/>
      <c r="FGA46" s="135"/>
      <c r="FGB46" s="135"/>
      <c r="FGC46" s="135"/>
      <c r="FGD46" s="135"/>
      <c r="FGE46" s="135"/>
      <c r="FGF46" s="135"/>
      <c r="FGG46" s="135"/>
      <c r="FGH46" s="135"/>
      <c r="FGI46" s="135"/>
      <c r="FGJ46" s="135"/>
      <c r="FGK46" s="135"/>
      <c r="FGL46" s="135"/>
      <c r="FGM46" s="135"/>
      <c r="FGN46" s="135"/>
      <c r="FGO46" s="135"/>
      <c r="FGP46" s="135"/>
      <c r="FGQ46" s="135"/>
      <c r="FGR46" s="135"/>
      <c r="FGS46" s="135"/>
      <c r="FGT46" s="135"/>
      <c r="FGU46" s="135"/>
      <c r="FGV46" s="135"/>
      <c r="FGW46" s="135"/>
      <c r="FGX46" s="135"/>
      <c r="FGY46" s="135"/>
      <c r="FGZ46" s="135"/>
      <c r="FHA46" s="135"/>
      <c r="FHB46" s="135"/>
      <c r="FHC46" s="135"/>
      <c r="FHD46" s="135"/>
      <c r="FHE46" s="135"/>
      <c r="FHF46" s="135"/>
      <c r="FHG46" s="135"/>
      <c r="FHH46" s="135"/>
      <c r="FHI46" s="135"/>
      <c r="FHJ46" s="135"/>
      <c r="FHK46" s="135"/>
      <c r="FHL46" s="135"/>
      <c r="FHM46" s="135"/>
      <c r="FHN46" s="135"/>
      <c r="FHO46" s="135"/>
      <c r="FHP46" s="135"/>
      <c r="FHQ46" s="135"/>
      <c r="FHR46" s="135"/>
      <c r="FHS46" s="135"/>
      <c r="FHT46" s="135"/>
      <c r="FHU46" s="135"/>
      <c r="FHV46" s="135"/>
      <c r="FHW46" s="135"/>
      <c r="FHX46" s="135"/>
      <c r="FHY46" s="135"/>
      <c r="FHZ46" s="135"/>
      <c r="FIA46" s="135"/>
      <c r="FIB46" s="135"/>
      <c r="FIC46" s="135"/>
      <c r="FID46" s="135"/>
      <c r="FIE46" s="135"/>
      <c r="FIF46" s="135"/>
      <c r="FIG46" s="135"/>
      <c r="FIH46" s="135"/>
      <c r="FII46" s="135"/>
      <c r="FIJ46" s="135"/>
      <c r="FIK46" s="135"/>
      <c r="FIL46" s="135"/>
      <c r="FIM46" s="135"/>
      <c r="FIN46" s="135"/>
      <c r="FIO46" s="135"/>
      <c r="FIP46" s="135"/>
      <c r="FIQ46" s="135"/>
      <c r="FIR46" s="135"/>
      <c r="FIS46" s="135"/>
      <c r="FIT46" s="135"/>
      <c r="FIU46" s="135"/>
      <c r="FIV46" s="135"/>
      <c r="FIW46" s="135"/>
      <c r="FIX46" s="135"/>
      <c r="FIY46" s="135"/>
      <c r="FIZ46" s="135"/>
      <c r="FJA46" s="135"/>
      <c r="FJB46" s="135"/>
      <c r="FJC46" s="135"/>
      <c r="FJD46" s="135"/>
      <c r="FJE46" s="135"/>
      <c r="FJF46" s="135"/>
      <c r="FJG46" s="135"/>
      <c r="FJH46" s="135"/>
      <c r="FJI46" s="135"/>
      <c r="FJJ46" s="135"/>
      <c r="FJK46" s="135"/>
      <c r="FJL46" s="135"/>
      <c r="FJM46" s="135"/>
      <c r="FJN46" s="135"/>
      <c r="FJO46" s="135"/>
      <c r="FJP46" s="135"/>
      <c r="FJQ46" s="135"/>
      <c r="FJR46" s="135"/>
      <c r="FJS46" s="135"/>
      <c r="FJT46" s="135"/>
      <c r="FJU46" s="135"/>
      <c r="FJV46" s="135"/>
      <c r="FJW46" s="135"/>
      <c r="FJX46" s="135"/>
      <c r="FJY46" s="135"/>
      <c r="FJZ46" s="135"/>
      <c r="FKA46" s="135"/>
      <c r="FKB46" s="135"/>
      <c r="FKC46" s="135"/>
      <c r="FKD46" s="135"/>
      <c r="FKE46" s="135"/>
      <c r="FKF46" s="135"/>
      <c r="FKG46" s="135"/>
      <c r="FKH46" s="135"/>
      <c r="FKI46" s="135"/>
      <c r="FKJ46" s="135"/>
      <c r="FKK46" s="135"/>
      <c r="FKL46" s="135"/>
      <c r="FKM46" s="135"/>
      <c r="FKN46" s="135"/>
      <c r="FKO46" s="135"/>
      <c r="FKP46" s="135"/>
      <c r="FKQ46" s="135"/>
      <c r="FKR46" s="135"/>
      <c r="FKS46" s="135"/>
      <c r="FKT46" s="135"/>
      <c r="FKU46" s="135"/>
      <c r="FKV46" s="135"/>
      <c r="FKW46" s="135"/>
      <c r="FKX46" s="135"/>
      <c r="FKY46" s="135"/>
      <c r="FKZ46" s="135"/>
      <c r="FLA46" s="135"/>
      <c r="FLB46" s="135"/>
      <c r="FLC46" s="135"/>
      <c r="FLD46" s="135"/>
      <c r="FLE46" s="135"/>
      <c r="FLF46" s="135"/>
      <c r="FLG46" s="135"/>
      <c r="FLH46" s="135"/>
      <c r="FLI46" s="135"/>
      <c r="FLJ46" s="135"/>
      <c r="FLK46" s="135"/>
      <c r="FLL46" s="135"/>
      <c r="FLM46" s="135"/>
      <c r="FLN46" s="135"/>
      <c r="FLO46" s="135"/>
      <c r="FLP46" s="135"/>
      <c r="FLQ46" s="135"/>
      <c r="FLR46" s="135"/>
      <c r="FLS46" s="135"/>
      <c r="FLT46" s="135"/>
      <c r="FLU46" s="135"/>
      <c r="FLV46" s="135"/>
      <c r="FLW46" s="135"/>
      <c r="FLX46" s="135"/>
      <c r="FLY46" s="135"/>
      <c r="FLZ46" s="135"/>
      <c r="FMA46" s="135"/>
      <c r="FMB46" s="135"/>
      <c r="FMC46" s="135"/>
      <c r="FMD46" s="135"/>
      <c r="FME46" s="135"/>
      <c r="FMF46" s="135"/>
      <c r="FMG46" s="135"/>
      <c r="FMH46" s="135"/>
      <c r="FMI46" s="135"/>
      <c r="FMJ46" s="135"/>
      <c r="FMK46" s="135"/>
      <c r="FML46" s="135"/>
      <c r="FMM46" s="135"/>
      <c r="FMN46" s="135"/>
      <c r="FMO46" s="135"/>
      <c r="FMP46" s="135"/>
      <c r="FMQ46" s="135"/>
      <c r="FMR46" s="135"/>
      <c r="FMS46" s="135"/>
      <c r="FMT46" s="135"/>
      <c r="FMU46" s="135"/>
      <c r="FMV46" s="135"/>
      <c r="FMW46" s="135"/>
      <c r="FMX46" s="135"/>
      <c r="FMY46" s="135"/>
      <c r="FMZ46" s="135"/>
      <c r="FNA46" s="135"/>
      <c r="FNB46" s="135"/>
      <c r="FNC46" s="135"/>
      <c r="FND46" s="135"/>
      <c r="FNE46" s="135"/>
      <c r="FNF46" s="135"/>
      <c r="FNG46" s="135"/>
      <c r="FNH46" s="135"/>
      <c r="FNI46" s="135"/>
      <c r="FNJ46" s="135"/>
      <c r="FNK46" s="135"/>
      <c r="FNL46" s="135"/>
      <c r="FNM46" s="135"/>
      <c r="FNN46" s="135"/>
      <c r="FNO46" s="135"/>
      <c r="FNP46" s="135"/>
      <c r="FNQ46" s="135"/>
      <c r="FNR46" s="135"/>
      <c r="FNS46" s="135"/>
      <c r="FNT46" s="135"/>
      <c r="FNU46" s="135"/>
      <c r="FNV46" s="135"/>
      <c r="FNW46" s="135"/>
      <c r="FNX46" s="135"/>
      <c r="FNY46" s="135"/>
      <c r="FNZ46" s="135"/>
      <c r="FOA46" s="135"/>
      <c r="FOB46" s="135"/>
      <c r="FOC46" s="135"/>
      <c r="FOD46" s="135"/>
      <c r="FOE46" s="135"/>
      <c r="FOF46" s="135"/>
      <c r="FOG46" s="135"/>
      <c r="FOH46" s="135"/>
      <c r="FOI46" s="135"/>
      <c r="FOJ46" s="135"/>
      <c r="FOK46" s="135"/>
      <c r="FOL46" s="135"/>
      <c r="FOM46" s="135"/>
      <c r="FON46" s="135"/>
      <c r="FOO46" s="135"/>
      <c r="FOP46" s="135"/>
      <c r="FOQ46" s="135"/>
      <c r="FOR46" s="135"/>
      <c r="FOS46" s="135"/>
      <c r="FOT46" s="135"/>
      <c r="FOU46" s="135"/>
      <c r="FOV46" s="135"/>
      <c r="FOW46" s="135"/>
      <c r="FOX46" s="135"/>
      <c r="FOY46" s="135"/>
      <c r="FOZ46" s="135"/>
      <c r="FPA46" s="135"/>
      <c r="FPB46" s="135"/>
      <c r="FPC46" s="135"/>
      <c r="FPD46" s="135"/>
      <c r="FPE46" s="135"/>
      <c r="FPF46" s="135"/>
      <c r="FPG46" s="135"/>
      <c r="FPH46" s="135"/>
      <c r="FPI46" s="135"/>
      <c r="FPJ46" s="135"/>
      <c r="FPK46" s="135"/>
      <c r="FPL46" s="135"/>
      <c r="FPM46" s="135"/>
      <c r="FPN46" s="135"/>
      <c r="FPO46" s="135"/>
      <c r="FPP46" s="135"/>
      <c r="FPQ46" s="135"/>
      <c r="FPR46" s="135"/>
      <c r="FPS46" s="135"/>
      <c r="FPT46" s="135"/>
      <c r="FPU46" s="135"/>
      <c r="FPV46" s="135"/>
      <c r="FPW46" s="135"/>
      <c r="FPX46" s="135"/>
      <c r="FPY46" s="135"/>
      <c r="FPZ46" s="135"/>
      <c r="FQA46" s="135"/>
      <c r="FQB46" s="135"/>
      <c r="FQC46" s="135"/>
      <c r="FQD46" s="135"/>
      <c r="FQE46" s="135"/>
      <c r="FQF46" s="135"/>
      <c r="FQG46" s="135"/>
      <c r="FQH46" s="135"/>
      <c r="FQI46" s="135"/>
      <c r="FQJ46" s="135"/>
      <c r="FQK46" s="135"/>
      <c r="FQL46" s="135"/>
      <c r="FQM46" s="135"/>
      <c r="FQN46" s="135"/>
      <c r="FQO46" s="135"/>
      <c r="FQP46" s="135"/>
      <c r="FQQ46" s="135"/>
      <c r="FQR46" s="135"/>
      <c r="FQS46" s="135"/>
      <c r="FQT46" s="135"/>
      <c r="FQU46" s="135"/>
      <c r="FQV46" s="135"/>
      <c r="FQW46" s="135"/>
      <c r="FQX46" s="135"/>
      <c r="FQY46" s="135"/>
      <c r="FQZ46" s="135"/>
      <c r="FRA46" s="135"/>
      <c r="FRB46" s="135"/>
      <c r="FRC46" s="135"/>
      <c r="FRD46" s="135"/>
      <c r="FRE46" s="135"/>
      <c r="FRF46" s="135"/>
      <c r="FRG46" s="135"/>
      <c r="FRH46" s="135"/>
      <c r="FRI46" s="135"/>
      <c r="FRJ46" s="135"/>
      <c r="FRK46" s="135"/>
      <c r="FRL46" s="135"/>
      <c r="FRM46" s="135"/>
      <c r="FRN46" s="135"/>
      <c r="FRO46" s="135"/>
      <c r="FRP46" s="135"/>
      <c r="FRQ46" s="135"/>
      <c r="FRR46" s="135"/>
      <c r="FRS46" s="135"/>
      <c r="FRT46" s="135"/>
      <c r="FRU46" s="135"/>
      <c r="FRV46" s="135"/>
      <c r="FRW46" s="135"/>
      <c r="FRX46" s="135"/>
      <c r="FRY46" s="135"/>
      <c r="FRZ46" s="135"/>
      <c r="FSA46" s="135"/>
      <c r="FSB46" s="135"/>
      <c r="FSC46" s="135"/>
      <c r="FSD46" s="135"/>
      <c r="FSE46" s="135"/>
      <c r="FSF46" s="135"/>
      <c r="FSG46" s="135"/>
      <c r="FSH46" s="135"/>
      <c r="FSI46" s="135"/>
      <c r="FSJ46" s="135"/>
      <c r="FSK46" s="135"/>
      <c r="FSL46" s="135"/>
      <c r="FSM46" s="135"/>
      <c r="FSN46" s="135"/>
      <c r="FSO46" s="135"/>
      <c r="FSP46" s="135"/>
      <c r="FSQ46" s="135"/>
      <c r="FSR46" s="135"/>
      <c r="FSS46" s="135"/>
      <c r="FST46" s="135"/>
      <c r="FSU46" s="135"/>
      <c r="FSV46" s="135"/>
      <c r="FSW46" s="135"/>
      <c r="FSX46" s="135"/>
      <c r="FSY46" s="135"/>
      <c r="FSZ46" s="135"/>
      <c r="FTA46" s="135"/>
      <c r="FTB46" s="135"/>
      <c r="FTC46" s="135"/>
      <c r="FTD46" s="135"/>
      <c r="FTE46" s="135"/>
      <c r="FTF46" s="135"/>
      <c r="FTG46" s="135"/>
      <c r="FTH46" s="135"/>
      <c r="FTI46" s="135"/>
      <c r="FTJ46" s="135"/>
      <c r="FTK46" s="135"/>
      <c r="FTL46" s="135"/>
      <c r="FTM46" s="135"/>
      <c r="FTN46" s="135"/>
      <c r="FTO46" s="135"/>
      <c r="FTP46" s="135"/>
      <c r="FTQ46" s="135"/>
      <c r="FTR46" s="135"/>
      <c r="FTS46" s="135"/>
      <c r="FTT46" s="135"/>
      <c r="FTU46" s="135"/>
      <c r="FTV46" s="135"/>
      <c r="FTW46" s="135"/>
      <c r="FTX46" s="135"/>
      <c r="FTY46" s="135"/>
      <c r="FTZ46" s="135"/>
      <c r="FUA46" s="135"/>
      <c r="FUB46" s="135"/>
      <c r="FUC46" s="135"/>
      <c r="FUD46" s="135"/>
      <c r="FUE46" s="135"/>
      <c r="FUF46" s="135"/>
      <c r="FUG46" s="135"/>
      <c r="FUH46" s="135"/>
      <c r="FUI46" s="135"/>
      <c r="FUJ46" s="135"/>
      <c r="FUK46" s="135"/>
      <c r="FUL46" s="135"/>
      <c r="FUM46" s="135"/>
      <c r="FUN46" s="135"/>
      <c r="FUO46" s="135"/>
      <c r="FUP46" s="135"/>
      <c r="FUQ46" s="135"/>
      <c r="FUR46" s="135"/>
      <c r="FUS46" s="135"/>
      <c r="FUT46" s="135"/>
      <c r="FUU46" s="135"/>
      <c r="FUV46" s="135"/>
      <c r="FUW46" s="135"/>
      <c r="FUX46" s="135"/>
      <c r="FUY46" s="135"/>
      <c r="FUZ46" s="135"/>
      <c r="FVA46" s="135"/>
      <c r="FVB46" s="135"/>
      <c r="FVC46" s="135"/>
      <c r="FVD46" s="135"/>
      <c r="FVE46" s="135"/>
      <c r="FVF46" s="135"/>
      <c r="FVG46" s="135"/>
      <c r="FVH46" s="135"/>
      <c r="FVI46" s="135"/>
      <c r="FVJ46" s="135"/>
      <c r="FVK46" s="135"/>
      <c r="FVL46" s="135"/>
      <c r="FVM46" s="135"/>
      <c r="FVN46" s="135"/>
      <c r="FVO46" s="135"/>
      <c r="FVP46" s="135"/>
      <c r="FVQ46" s="135"/>
      <c r="FVR46" s="135"/>
      <c r="FVS46" s="135"/>
      <c r="FVT46" s="135"/>
      <c r="FVU46" s="135"/>
      <c r="FVV46" s="135"/>
      <c r="FVW46" s="135"/>
      <c r="FVX46" s="135"/>
      <c r="FVY46" s="135"/>
      <c r="FVZ46" s="135"/>
      <c r="FWA46" s="135"/>
      <c r="FWB46" s="135"/>
      <c r="FWC46" s="135"/>
      <c r="FWD46" s="135"/>
      <c r="FWE46" s="135"/>
      <c r="FWF46" s="135"/>
      <c r="FWG46" s="135"/>
      <c r="FWH46" s="135"/>
      <c r="FWI46" s="135"/>
      <c r="FWJ46" s="135"/>
      <c r="FWK46" s="135"/>
      <c r="FWL46" s="135"/>
      <c r="FWM46" s="135"/>
      <c r="FWN46" s="135"/>
      <c r="FWO46" s="135"/>
      <c r="FWP46" s="135"/>
      <c r="FWQ46" s="135"/>
      <c r="FWR46" s="135"/>
      <c r="FWS46" s="135"/>
      <c r="FWT46" s="135"/>
      <c r="FWU46" s="135"/>
      <c r="FWV46" s="135"/>
      <c r="FWW46" s="135"/>
      <c r="FWX46" s="135"/>
      <c r="FWY46" s="135"/>
      <c r="FWZ46" s="135"/>
      <c r="FXA46" s="135"/>
      <c r="FXB46" s="135"/>
      <c r="FXC46" s="135"/>
      <c r="FXD46" s="135"/>
      <c r="FXE46" s="135"/>
      <c r="FXF46" s="135"/>
      <c r="FXG46" s="135"/>
      <c r="FXH46" s="135"/>
      <c r="FXI46" s="135"/>
      <c r="FXJ46" s="135"/>
      <c r="FXK46" s="135"/>
      <c r="FXL46" s="135"/>
      <c r="FXM46" s="135"/>
      <c r="FXN46" s="135"/>
      <c r="FXO46" s="135"/>
      <c r="FXP46" s="135"/>
      <c r="FXQ46" s="135"/>
      <c r="FXR46" s="135"/>
      <c r="FXS46" s="135"/>
      <c r="FXT46" s="135"/>
      <c r="FXU46" s="135"/>
      <c r="FXV46" s="135"/>
      <c r="FXW46" s="135"/>
      <c r="FXX46" s="135"/>
      <c r="FXY46" s="135"/>
      <c r="FXZ46" s="135"/>
      <c r="FYA46" s="135"/>
      <c r="FYB46" s="135"/>
      <c r="FYC46" s="135"/>
      <c r="FYD46" s="135"/>
      <c r="FYE46" s="135"/>
      <c r="FYF46" s="135"/>
      <c r="FYG46" s="135"/>
      <c r="FYH46" s="135"/>
      <c r="FYI46" s="135"/>
      <c r="FYJ46" s="135"/>
      <c r="FYK46" s="135"/>
      <c r="FYL46" s="135"/>
      <c r="FYM46" s="135"/>
      <c r="FYN46" s="135"/>
      <c r="FYO46" s="135"/>
      <c r="FYP46" s="135"/>
      <c r="FYQ46" s="135"/>
      <c r="FYR46" s="135"/>
      <c r="FYS46" s="135"/>
      <c r="FYT46" s="135"/>
      <c r="FYU46" s="135"/>
      <c r="FYV46" s="135"/>
      <c r="FYW46" s="135"/>
      <c r="FYX46" s="135"/>
      <c r="FYY46" s="135"/>
      <c r="FYZ46" s="135"/>
      <c r="FZA46" s="135"/>
      <c r="FZB46" s="135"/>
      <c r="FZC46" s="135"/>
      <c r="FZD46" s="135"/>
      <c r="FZE46" s="135"/>
      <c r="FZF46" s="135"/>
      <c r="FZG46" s="135"/>
      <c r="FZH46" s="135"/>
      <c r="FZI46" s="135"/>
      <c r="FZJ46" s="135"/>
      <c r="FZK46" s="135"/>
      <c r="FZL46" s="135"/>
      <c r="FZM46" s="135"/>
      <c r="FZN46" s="135"/>
      <c r="FZO46" s="135"/>
      <c r="FZP46" s="135"/>
      <c r="FZQ46" s="135"/>
      <c r="FZR46" s="135"/>
      <c r="FZS46" s="135"/>
      <c r="FZT46" s="135"/>
      <c r="FZU46" s="135"/>
      <c r="FZV46" s="135"/>
      <c r="FZW46" s="135"/>
      <c r="FZX46" s="135"/>
      <c r="FZY46" s="135"/>
      <c r="FZZ46" s="135"/>
      <c r="GAA46" s="135"/>
      <c r="GAB46" s="135"/>
      <c r="GAC46" s="135"/>
      <c r="GAD46" s="135"/>
      <c r="GAE46" s="135"/>
      <c r="GAF46" s="135"/>
      <c r="GAG46" s="135"/>
      <c r="GAH46" s="135"/>
      <c r="GAI46" s="135"/>
      <c r="GAJ46" s="135"/>
      <c r="GAK46" s="135"/>
      <c r="GAL46" s="135"/>
      <c r="GAM46" s="135"/>
      <c r="GAN46" s="135"/>
      <c r="GAO46" s="135"/>
      <c r="GAP46" s="135"/>
      <c r="GAQ46" s="135"/>
      <c r="GAR46" s="135"/>
      <c r="GAS46" s="135"/>
      <c r="GAT46" s="135"/>
      <c r="GAU46" s="135"/>
      <c r="GAV46" s="135"/>
      <c r="GAW46" s="135"/>
      <c r="GAX46" s="135"/>
      <c r="GAY46" s="135"/>
      <c r="GAZ46" s="135"/>
      <c r="GBA46" s="135"/>
      <c r="GBB46" s="135"/>
      <c r="GBC46" s="135"/>
      <c r="GBD46" s="135"/>
      <c r="GBE46" s="135"/>
      <c r="GBF46" s="135"/>
      <c r="GBG46" s="135"/>
      <c r="GBH46" s="135"/>
      <c r="GBI46" s="135"/>
      <c r="GBJ46" s="135"/>
      <c r="GBK46" s="135"/>
      <c r="GBL46" s="135"/>
      <c r="GBM46" s="135"/>
      <c r="GBN46" s="135"/>
      <c r="GBO46" s="135"/>
      <c r="GBP46" s="135"/>
      <c r="GBQ46" s="135"/>
      <c r="GBR46" s="135"/>
      <c r="GBS46" s="135"/>
      <c r="GBT46" s="135"/>
      <c r="GBU46" s="135"/>
      <c r="GBV46" s="135"/>
      <c r="GBW46" s="135"/>
      <c r="GBX46" s="135"/>
      <c r="GBY46" s="135"/>
      <c r="GBZ46" s="135"/>
      <c r="GCA46" s="135"/>
      <c r="GCB46" s="135"/>
      <c r="GCC46" s="135"/>
      <c r="GCD46" s="135"/>
      <c r="GCE46" s="135"/>
      <c r="GCF46" s="135"/>
      <c r="GCG46" s="135"/>
      <c r="GCH46" s="135"/>
      <c r="GCI46" s="135"/>
      <c r="GCJ46" s="135"/>
      <c r="GCK46" s="135"/>
      <c r="GCL46" s="135"/>
      <c r="GCM46" s="135"/>
      <c r="GCN46" s="135"/>
      <c r="GCO46" s="135"/>
      <c r="GCP46" s="135"/>
      <c r="GCQ46" s="135"/>
      <c r="GCR46" s="135"/>
      <c r="GCS46" s="135"/>
      <c r="GCT46" s="135"/>
      <c r="GCU46" s="135"/>
      <c r="GCV46" s="135"/>
      <c r="GCW46" s="135"/>
      <c r="GCX46" s="135"/>
      <c r="GCY46" s="135"/>
      <c r="GCZ46" s="135"/>
      <c r="GDA46" s="135"/>
      <c r="GDB46" s="135"/>
      <c r="GDC46" s="135"/>
      <c r="GDD46" s="135"/>
      <c r="GDE46" s="135"/>
      <c r="GDF46" s="135"/>
      <c r="GDG46" s="135"/>
      <c r="GDH46" s="135"/>
      <c r="GDI46" s="135"/>
      <c r="GDJ46" s="135"/>
      <c r="GDK46" s="135"/>
      <c r="GDL46" s="135"/>
      <c r="GDM46" s="135"/>
      <c r="GDN46" s="135"/>
      <c r="GDO46" s="135"/>
      <c r="GDP46" s="135"/>
      <c r="GDQ46" s="135"/>
      <c r="GDR46" s="135"/>
      <c r="GDS46" s="135"/>
      <c r="GDT46" s="135"/>
      <c r="GDU46" s="135"/>
      <c r="GDV46" s="135"/>
      <c r="GDW46" s="135"/>
      <c r="GDX46" s="135"/>
      <c r="GDY46" s="135"/>
      <c r="GDZ46" s="135"/>
      <c r="GEA46" s="135"/>
      <c r="GEB46" s="135"/>
      <c r="GEC46" s="135"/>
      <c r="GED46" s="135"/>
      <c r="GEE46" s="135"/>
      <c r="GEF46" s="135"/>
      <c r="GEG46" s="135"/>
      <c r="GEH46" s="135"/>
      <c r="GEI46" s="135"/>
      <c r="GEJ46" s="135"/>
      <c r="GEK46" s="135"/>
      <c r="GEL46" s="135"/>
      <c r="GEM46" s="135"/>
      <c r="GEN46" s="135"/>
      <c r="GEO46" s="135"/>
      <c r="GEP46" s="135"/>
      <c r="GEQ46" s="135"/>
      <c r="GER46" s="135"/>
      <c r="GES46" s="135"/>
      <c r="GET46" s="135"/>
      <c r="GEU46" s="135"/>
      <c r="GEV46" s="135"/>
      <c r="GEW46" s="135"/>
      <c r="GEX46" s="135"/>
      <c r="GEY46" s="135"/>
      <c r="GEZ46" s="135"/>
      <c r="GFA46" s="135"/>
      <c r="GFB46" s="135"/>
      <c r="GFC46" s="135"/>
      <c r="GFD46" s="135"/>
      <c r="GFE46" s="135"/>
      <c r="GFF46" s="135"/>
      <c r="GFG46" s="135"/>
      <c r="GFH46" s="135"/>
      <c r="GFI46" s="135"/>
      <c r="GFJ46" s="135"/>
      <c r="GFK46" s="135"/>
      <c r="GFL46" s="135"/>
      <c r="GFM46" s="135"/>
      <c r="GFN46" s="135"/>
      <c r="GFO46" s="135"/>
      <c r="GFP46" s="135"/>
      <c r="GFQ46" s="135"/>
      <c r="GFR46" s="135"/>
      <c r="GFS46" s="135"/>
      <c r="GFT46" s="135"/>
      <c r="GFU46" s="135"/>
      <c r="GFV46" s="135"/>
      <c r="GFW46" s="135"/>
      <c r="GFX46" s="135"/>
      <c r="GFY46" s="135"/>
      <c r="GFZ46" s="135"/>
      <c r="GGA46" s="135"/>
      <c r="GGB46" s="135"/>
      <c r="GGC46" s="135"/>
      <c r="GGD46" s="135"/>
      <c r="GGE46" s="135"/>
      <c r="GGF46" s="135"/>
      <c r="GGG46" s="135"/>
      <c r="GGH46" s="135"/>
      <c r="GGI46" s="135"/>
      <c r="GGJ46" s="135"/>
      <c r="GGK46" s="135"/>
      <c r="GGL46" s="135"/>
      <c r="GGM46" s="135"/>
      <c r="GGN46" s="135"/>
      <c r="GGO46" s="135"/>
      <c r="GGP46" s="135"/>
      <c r="GGQ46" s="135"/>
      <c r="GGR46" s="135"/>
      <c r="GGS46" s="135"/>
      <c r="GGT46" s="135"/>
      <c r="GGU46" s="135"/>
      <c r="GGV46" s="135"/>
      <c r="GGW46" s="135"/>
      <c r="GGX46" s="135"/>
      <c r="GGY46" s="135"/>
      <c r="GGZ46" s="135"/>
      <c r="GHA46" s="135"/>
      <c r="GHB46" s="135"/>
      <c r="GHC46" s="135"/>
      <c r="GHD46" s="135"/>
      <c r="GHE46" s="135"/>
      <c r="GHF46" s="135"/>
      <c r="GHG46" s="135"/>
      <c r="GHH46" s="135"/>
      <c r="GHI46" s="135"/>
      <c r="GHJ46" s="135"/>
      <c r="GHK46" s="135"/>
      <c r="GHL46" s="135"/>
      <c r="GHM46" s="135"/>
      <c r="GHN46" s="135"/>
      <c r="GHO46" s="135"/>
      <c r="GHP46" s="135"/>
      <c r="GHQ46" s="135"/>
      <c r="GHR46" s="135"/>
      <c r="GHS46" s="135"/>
      <c r="GHT46" s="135"/>
      <c r="GHU46" s="135"/>
      <c r="GHV46" s="135"/>
      <c r="GHW46" s="135"/>
      <c r="GHX46" s="135"/>
      <c r="GHY46" s="135"/>
      <c r="GHZ46" s="135"/>
      <c r="GIA46" s="135"/>
      <c r="GIB46" s="135"/>
      <c r="GIC46" s="135"/>
      <c r="GID46" s="135"/>
      <c r="GIE46" s="135"/>
      <c r="GIF46" s="135"/>
      <c r="GIG46" s="135"/>
      <c r="GIH46" s="135"/>
      <c r="GII46" s="135"/>
      <c r="GIJ46" s="135"/>
      <c r="GIK46" s="135"/>
      <c r="GIL46" s="135"/>
      <c r="GIM46" s="135"/>
      <c r="GIN46" s="135"/>
      <c r="GIO46" s="135"/>
      <c r="GIP46" s="135"/>
      <c r="GIQ46" s="135"/>
      <c r="GIR46" s="135"/>
      <c r="GIS46" s="135"/>
      <c r="GIT46" s="135"/>
      <c r="GIU46" s="135"/>
      <c r="GIV46" s="135"/>
      <c r="GIW46" s="135"/>
      <c r="GIX46" s="135"/>
      <c r="GIY46" s="135"/>
      <c r="GIZ46" s="135"/>
      <c r="GJA46" s="135"/>
      <c r="GJB46" s="135"/>
      <c r="GJC46" s="135"/>
      <c r="GJD46" s="135"/>
      <c r="GJE46" s="135"/>
      <c r="GJF46" s="135"/>
      <c r="GJG46" s="135"/>
      <c r="GJH46" s="135"/>
      <c r="GJI46" s="135"/>
      <c r="GJJ46" s="135"/>
      <c r="GJK46" s="135"/>
      <c r="GJL46" s="135"/>
      <c r="GJM46" s="135"/>
      <c r="GJN46" s="135"/>
      <c r="GJO46" s="135"/>
      <c r="GJP46" s="135"/>
      <c r="GJQ46" s="135"/>
      <c r="GJR46" s="135"/>
      <c r="GJS46" s="135"/>
      <c r="GJT46" s="135"/>
      <c r="GJU46" s="135"/>
      <c r="GJV46" s="135"/>
      <c r="GJW46" s="135"/>
      <c r="GJX46" s="135"/>
      <c r="GJY46" s="135"/>
      <c r="GJZ46" s="135"/>
      <c r="GKA46" s="135"/>
      <c r="GKB46" s="135"/>
      <c r="GKC46" s="135"/>
      <c r="GKD46" s="135"/>
      <c r="GKE46" s="135"/>
      <c r="GKF46" s="135"/>
      <c r="GKG46" s="135"/>
      <c r="GKH46" s="135"/>
      <c r="GKI46" s="135"/>
      <c r="GKJ46" s="135"/>
      <c r="GKK46" s="135"/>
      <c r="GKL46" s="135"/>
      <c r="GKM46" s="135"/>
      <c r="GKN46" s="135"/>
      <c r="GKO46" s="135"/>
      <c r="GKP46" s="135"/>
      <c r="GKQ46" s="135"/>
      <c r="GKR46" s="135"/>
      <c r="GKS46" s="135"/>
      <c r="GKT46" s="135"/>
      <c r="GKU46" s="135"/>
      <c r="GKV46" s="135"/>
      <c r="GKW46" s="135"/>
      <c r="GKX46" s="135"/>
      <c r="GKY46" s="135"/>
      <c r="GKZ46" s="135"/>
      <c r="GLA46" s="135"/>
      <c r="GLB46" s="135"/>
      <c r="GLC46" s="135"/>
      <c r="GLD46" s="135"/>
      <c r="GLE46" s="135"/>
      <c r="GLF46" s="135"/>
      <c r="GLG46" s="135"/>
      <c r="GLH46" s="135"/>
      <c r="GLI46" s="135"/>
      <c r="GLJ46" s="135"/>
      <c r="GLK46" s="135"/>
      <c r="GLL46" s="135"/>
      <c r="GLM46" s="135"/>
      <c r="GLN46" s="135"/>
      <c r="GLO46" s="135"/>
      <c r="GLP46" s="135"/>
      <c r="GLQ46" s="135"/>
      <c r="GLR46" s="135"/>
      <c r="GLS46" s="135"/>
      <c r="GLT46" s="135"/>
      <c r="GLU46" s="135"/>
      <c r="GLV46" s="135"/>
      <c r="GLW46" s="135"/>
      <c r="GLX46" s="135"/>
      <c r="GLY46" s="135"/>
      <c r="GLZ46" s="135"/>
      <c r="GMA46" s="135"/>
      <c r="GMB46" s="135"/>
      <c r="GMC46" s="135"/>
      <c r="GMD46" s="135"/>
      <c r="GME46" s="135"/>
      <c r="GMF46" s="135"/>
      <c r="GMG46" s="135"/>
      <c r="GMH46" s="135"/>
      <c r="GMI46" s="135"/>
      <c r="GMJ46" s="135"/>
      <c r="GMK46" s="135"/>
      <c r="GML46" s="135"/>
      <c r="GMM46" s="135"/>
      <c r="GMN46" s="135"/>
      <c r="GMO46" s="135"/>
      <c r="GMP46" s="135"/>
      <c r="GMQ46" s="135"/>
      <c r="GMR46" s="135"/>
      <c r="GMS46" s="135"/>
      <c r="GMT46" s="135"/>
      <c r="GMU46" s="135"/>
      <c r="GMV46" s="135"/>
      <c r="GMW46" s="135"/>
      <c r="GMX46" s="135"/>
      <c r="GMY46" s="135"/>
      <c r="GMZ46" s="135"/>
      <c r="GNA46" s="135"/>
      <c r="GNB46" s="135"/>
      <c r="GNC46" s="135"/>
      <c r="GND46" s="135"/>
      <c r="GNE46" s="135"/>
      <c r="GNF46" s="135"/>
      <c r="GNG46" s="135"/>
      <c r="GNH46" s="135"/>
      <c r="GNI46" s="135"/>
      <c r="GNJ46" s="135"/>
      <c r="GNK46" s="135"/>
      <c r="GNL46" s="135"/>
      <c r="GNM46" s="135"/>
      <c r="GNN46" s="135"/>
      <c r="GNO46" s="135"/>
      <c r="GNP46" s="135"/>
      <c r="GNQ46" s="135"/>
      <c r="GNR46" s="135"/>
      <c r="GNS46" s="135"/>
      <c r="GNT46" s="135"/>
      <c r="GNU46" s="135"/>
      <c r="GNV46" s="135"/>
      <c r="GNW46" s="135"/>
      <c r="GNX46" s="135"/>
      <c r="GNY46" s="135"/>
      <c r="GNZ46" s="135"/>
      <c r="GOA46" s="135"/>
      <c r="GOB46" s="135"/>
      <c r="GOC46" s="135"/>
      <c r="GOD46" s="135"/>
      <c r="GOE46" s="135"/>
      <c r="GOF46" s="135"/>
      <c r="GOG46" s="135"/>
      <c r="GOH46" s="135"/>
      <c r="GOI46" s="135"/>
      <c r="GOJ46" s="135"/>
      <c r="GOK46" s="135"/>
      <c r="GOL46" s="135"/>
      <c r="GOM46" s="135"/>
      <c r="GON46" s="135"/>
      <c r="GOO46" s="135"/>
      <c r="GOP46" s="135"/>
      <c r="GOQ46" s="135"/>
      <c r="GOR46" s="135"/>
      <c r="GOS46" s="135"/>
      <c r="GOT46" s="135"/>
      <c r="GOU46" s="135"/>
      <c r="GOV46" s="135"/>
      <c r="GOW46" s="135"/>
      <c r="GOX46" s="135"/>
      <c r="GOY46" s="135"/>
      <c r="GOZ46" s="135"/>
      <c r="GPA46" s="135"/>
      <c r="GPB46" s="135"/>
      <c r="GPC46" s="135"/>
      <c r="GPD46" s="135"/>
      <c r="GPE46" s="135"/>
      <c r="GPF46" s="135"/>
      <c r="GPG46" s="135"/>
      <c r="GPH46" s="135"/>
      <c r="GPI46" s="135"/>
      <c r="GPJ46" s="135"/>
      <c r="GPK46" s="135"/>
      <c r="GPL46" s="135"/>
      <c r="GPM46" s="135"/>
      <c r="GPN46" s="135"/>
      <c r="GPO46" s="135"/>
      <c r="GPP46" s="135"/>
      <c r="GPQ46" s="135"/>
      <c r="GPR46" s="135"/>
      <c r="GPS46" s="135"/>
      <c r="GPT46" s="135"/>
      <c r="GPU46" s="135"/>
      <c r="GPV46" s="135"/>
      <c r="GPW46" s="135"/>
      <c r="GPX46" s="135"/>
      <c r="GPY46" s="135"/>
      <c r="GPZ46" s="135"/>
      <c r="GQA46" s="135"/>
      <c r="GQB46" s="135"/>
      <c r="GQC46" s="135"/>
      <c r="GQD46" s="135"/>
      <c r="GQE46" s="135"/>
      <c r="GQF46" s="135"/>
      <c r="GQG46" s="135"/>
      <c r="GQH46" s="135"/>
      <c r="GQI46" s="135"/>
      <c r="GQJ46" s="135"/>
      <c r="GQK46" s="135"/>
      <c r="GQL46" s="135"/>
      <c r="GQM46" s="135"/>
      <c r="GQN46" s="135"/>
      <c r="GQO46" s="135"/>
      <c r="GQP46" s="135"/>
      <c r="GQQ46" s="135"/>
      <c r="GQR46" s="135"/>
      <c r="GQS46" s="135"/>
      <c r="GQT46" s="135"/>
      <c r="GQU46" s="135"/>
      <c r="GQV46" s="135"/>
      <c r="GQW46" s="135"/>
      <c r="GQX46" s="135"/>
      <c r="GQY46" s="135"/>
      <c r="GQZ46" s="135"/>
      <c r="GRA46" s="135"/>
      <c r="GRB46" s="135"/>
      <c r="GRC46" s="135"/>
      <c r="GRD46" s="135"/>
      <c r="GRE46" s="135"/>
      <c r="GRF46" s="135"/>
      <c r="GRG46" s="135"/>
      <c r="GRH46" s="135"/>
      <c r="GRI46" s="135"/>
      <c r="GRJ46" s="135"/>
      <c r="GRK46" s="135"/>
      <c r="GRL46" s="135"/>
      <c r="GRM46" s="135"/>
      <c r="GRN46" s="135"/>
      <c r="GRO46" s="135"/>
      <c r="GRP46" s="135"/>
      <c r="GRQ46" s="135"/>
      <c r="GRR46" s="135"/>
      <c r="GRS46" s="135"/>
      <c r="GRT46" s="135"/>
      <c r="GRU46" s="135"/>
      <c r="GRV46" s="135"/>
      <c r="GRW46" s="135"/>
      <c r="GRX46" s="135"/>
      <c r="GRY46" s="135"/>
      <c r="GRZ46" s="135"/>
      <c r="GSA46" s="135"/>
      <c r="GSB46" s="135"/>
      <c r="GSC46" s="135"/>
      <c r="GSD46" s="135"/>
      <c r="GSE46" s="135"/>
      <c r="GSF46" s="135"/>
      <c r="GSG46" s="135"/>
      <c r="GSH46" s="135"/>
      <c r="GSI46" s="135"/>
      <c r="GSJ46" s="135"/>
      <c r="GSK46" s="135"/>
      <c r="GSL46" s="135"/>
      <c r="GSM46" s="135"/>
      <c r="GSN46" s="135"/>
      <c r="GSO46" s="135"/>
      <c r="GSP46" s="135"/>
      <c r="GSQ46" s="135"/>
      <c r="GSR46" s="135"/>
      <c r="GSS46" s="135"/>
      <c r="GST46" s="135"/>
      <c r="GSU46" s="135"/>
      <c r="GSV46" s="135"/>
      <c r="GSW46" s="135"/>
      <c r="GSX46" s="135"/>
      <c r="GSY46" s="135"/>
      <c r="GSZ46" s="135"/>
      <c r="GTA46" s="135"/>
      <c r="GTB46" s="135"/>
      <c r="GTC46" s="135"/>
      <c r="GTD46" s="135"/>
      <c r="GTE46" s="135"/>
      <c r="GTF46" s="135"/>
      <c r="GTG46" s="135"/>
      <c r="GTH46" s="135"/>
      <c r="GTI46" s="135"/>
      <c r="GTJ46" s="135"/>
      <c r="GTK46" s="135"/>
      <c r="GTL46" s="135"/>
      <c r="GTM46" s="135"/>
      <c r="GTN46" s="135"/>
      <c r="GTO46" s="135"/>
      <c r="GTP46" s="135"/>
      <c r="GTQ46" s="135"/>
      <c r="GTR46" s="135"/>
      <c r="GTS46" s="135"/>
      <c r="GTT46" s="135"/>
      <c r="GTU46" s="135"/>
      <c r="GTV46" s="135"/>
      <c r="GTW46" s="135"/>
      <c r="GTX46" s="135"/>
      <c r="GTY46" s="135"/>
      <c r="GTZ46" s="135"/>
      <c r="GUA46" s="135"/>
      <c r="GUB46" s="135"/>
      <c r="GUC46" s="135"/>
      <c r="GUD46" s="135"/>
      <c r="GUE46" s="135"/>
      <c r="GUF46" s="135"/>
      <c r="GUG46" s="135"/>
      <c r="GUH46" s="135"/>
      <c r="GUI46" s="135"/>
      <c r="GUJ46" s="135"/>
      <c r="GUK46" s="135"/>
      <c r="GUL46" s="135"/>
      <c r="GUM46" s="135"/>
      <c r="GUN46" s="135"/>
      <c r="GUO46" s="135"/>
      <c r="GUP46" s="135"/>
      <c r="GUQ46" s="135"/>
      <c r="GUR46" s="135"/>
      <c r="GUS46" s="135"/>
      <c r="GUT46" s="135"/>
      <c r="GUU46" s="135"/>
      <c r="GUV46" s="135"/>
      <c r="GUW46" s="135"/>
      <c r="GUX46" s="135"/>
      <c r="GUY46" s="135"/>
      <c r="GUZ46" s="135"/>
      <c r="GVA46" s="135"/>
      <c r="GVB46" s="135"/>
      <c r="GVC46" s="135"/>
      <c r="GVD46" s="135"/>
      <c r="GVE46" s="135"/>
      <c r="GVF46" s="135"/>
      <c r="GVG46" s="135"/>
      <c r="GVH46" s="135"/>
      <c r="GVI46" s="135"/>
      <c r="GVJ46" s="135"/>
      <c r="GVK46" s="135"/>
      <c r="GVL46" s="135"/>
      <c r="GVM46" s="135"/>
      <c r="GVN46" s="135"/>
      <c r="GVO46" s="135"/>
      <c r="GVP46" s="135"/>
      <c r="GVQ46" s="135"/>
      <c r="GVR46" s="135"/>
      <c r="GVS46" s="135"/>
      <c r="GVT46" s="135"/>
      <c r="GVU46" s="135"/>
      <c r="GVV46" s="135"/>
      <c r="GVW46" s="135"/>
      <c r="GVX46" s="135"/>
      <c r="GVY46" s="135"/>
      <c r="GVZ46" s="135"/>
      <c r="GWA46" s="135"/>
      <c r="GWB46" s="135"/>
      <c r="GWC46" s="135"/>
      <c r="GWD46" s="135"/>
      <c r="GWE46" s="135"/>
      <c r="GWF46" s="135"/>
      <c r="GWG46" s="135"/>
      <c r="GWH46" s="135"/>
      <c r="GWI46" s="135"/>
      <c r="GWJ46" s="135"/>
      <c r="GWK46" s="135"/>
      <c r="GWL46" s="135"/>
      <c r="GWM46" s="135"/>
      <c r="GWN46" s="135"/>
      <c r="GWO46" s="135"/>
      <c r="GWP46" s="135"/>
      <c r="GWQ46" s="135"/>
      <c r="GWR46" s="135"/>
      <c r="GWS46" s="135"/>
      <c r="GWT46" s="135"/>
      <c r="GWU46" s="135"/>
      <c r="GWV46" s="135"/>
      <c r="GWW46" s="135"/>
      <c r="GWX46" s="135"/>
      <c r="GWY46" s="135"/>
      <c r="GWZ46" s="135"/>
      <c r="GXA46" s="135"/>
      <c r="GXB46" s="135"/>
      <c r="GXC46" s="135"/>
      <c r="GXD46" s="135"/>
      <c r="GXE46" s="135"/>
      <c r="GXF46" s="135"/>
      <c r="GXG46" s="135"/>
      <c r="GXH46" s="135"/>
      <c r="GXI46" s="135"/>
      <c r="GXJ46" s="135"/>
      <c r="GXK46" s="135"/>
      <c r="GXL46" s="135"/>
      <c r="GXM46" s="135"/>
      <c r="GXN46" s="135"/>
      <c r="GXO46" s="135"/>
      <c r="GXP46" s="135"/>
      <c r="GXQ46" s="135"/>
      <c r="GXR46" s="135"/>
      <c r="GXS46" s="135"/>
      <c r="GXT46" s="135"/>
      <c r="GXU46" s="135"/>
      <c r="GXV46" s="135"/>
      <c r="GXW46" s="135"/>
      <c r="GXX46" s="135"/>
      <c r="GXY46" s="135"/>
      <c r="GXZ46" s="135"/>
      <c r="GYA46" s="135"/>
      <c r="GYB46" s="135"/>
      <c r="GYC46" s="135"/>
      <c r="GYD46" s="135"/>
      <c r="GYE46" s="135"/>
      <c r="GYF46" s="135"/>
      <c r="GYG46" s="135"/>
      <c r="GYH46" s="135"/>
      <c r="GYI46" s="135"/>
      <c r="GYJ46" s="135"/>
      <c r="GYK46" s="135"/>
      <c r="GYL46" s="135"/>
      <c r="GYM46" s="135"/>
      <c r="GYN46" s="135"/>
      <c r="GYO46" s="135"/>
      <c r="GYP46" s="135"/>
      <c r="GYQ46" s="135"/>
      <c r="GYR46" s="135"/>
      <c r="GYS46" s="135"/>
      <c r="GYT46" s="135"/>
      <c r="GYU46" s="135"/>
      <c r="GYV46" s="135"/>
      <c r="GYW46" s="135"/>
      <c r="GYX46" s="135"/>
      <c r="GYY46" s="135"/>
      <c r="GYZ46" s="135"/>
      <c r="GZA46" s="135"/>
      <c r="GZB46" s="135"/>
      <c r="GZC46" s="135"/>
      <c r="GZD46" s="135"/>
      <c r="GZE46" s="135"/>
      <c r="GZF46" s="135"/>
      <c r="GZG46" s="135"/>
      <c r="GZH46" s="135"/>
      <c r="GZI46" s="135"/>
      <c r="GZJ46" s="135"/>
      <c r="GZK46" s="135"/>
      <c r="GZL46" s="135"/>
      <c r="GZM46" s="135"/>
      <c r="GZN46" s="135"/>
      <c r="GZO46" s="135"/>
      <c r="GZP46" s="135"/>
      <c r="GZQ46" s="135"/>
      <c r="GZR46" s="135"/>
      <c r="GZS46" s="135"/>
      <c r="GZT46" s="135"/>
      <c r="GZU46" s="135"/>
      <c r="GZV46" s="135"/>
      <c r="GZW46" s="135"/>
      <c r="GZX46" s="135"/>
      <c r="GZY46" s="135"/>
      <c r="GZZ46" s="135"/>
      <c r="HAA46" s="135"/>
      <c r="HAB46" s="135"/>
      <c r="HAC46" s="135"/>
      <c r="HAD46" s="135"/>
      <c r="HAE46" s="135"/>
      <c r="HAF46" s="135"/>
      <c r="HAG46" s="135"/>
      <c r="HAH46" s="135"/>
      <c r="HAI46" s="135"/>
      <c r="HAJ46" s="135"/>
      <c r="HAK46" s="135"/>
      <c r="HAL46" s="135"/>
      <c r="HAM46" s="135"/>
      <c r="HAN46" s="135"/>
      <c r="HAO46" s="135"/>
      <c r="HAP46" s="135"/>
      <c r="HAQ46" s="135"/>
      <c r="HAR46" s="135"/>
      <c r="HAS46" s="135"/>
      <c r="HAT46" s="135"/>
      <c r="HAU46" s="135"/>
      <c r="HAV46" s="135"/>
      <c r="HAW46" s="135"/>
      <c r="HAX46" s="135"/>
      <c r="HAY46" s="135"/>
      <c r="HAZ46" s="135"/>
      <c r="HBA46" s="135"/>
      <c r="HBB46" s="135"/>
      <c r="HBC46" s="135"/>
      <c r="HBD46" s="135"/>
      <c r="HBE46" s="135"/>
      <c r="HBF46" s="135"/>
      <c r="HBG46" s="135"/>
      <c r="HBH46" s="135"/>
      <c r="HBI46" s="135"/>
      <c r="HBJ46" s="135"/>
      <c r="HBK46" s="135"/>
      <c r="HBL46" s="135"/>
      <c r="HBM46" s="135"/>
      <c r="HBN46" s="135"/>
      <c r="HBO46" s="135"/>
      <c r="HBP46" s="135"/>
      <c r="HBQ46" s="135"/>
      <c r="HBR46" s="135"/>
      <c r="HBS46" s="135"/>
      <c r="HBT46" s="135"/>
      <c r="HBU46" s="135"/>
      <c r="HBV46" s="135"/>
      <c r="HBW46" s="135"/>
      <c r="HBX46" s="135"/>
      <c r="HBY46" s="135"/>
      <c r="HBZ46" s="135"/>
      <c r="HCA46" s="135"/>
      <c r="HCB46" s="135"/>
      <c r="HCC46" s="135"/>
      <c r="HCD46" s="135"/>
      <c r="HCE46" s="135"/>
      <c r="HCF46" s="135"/>
      <c r="HCG46" s="135"/>
      <c r="HCH46" s="135"/>
      <c r="HCI46" s="135"/>
      <c r="HCJ46" s="135"/>
      <c r="HCK46" s="135"/>
      <c r="HCL46" s="135"/>
      <c r="HCM46" s="135"/>
      <c r="HCN46" s="135"/>
      <c r="HCO46" s="135"/>
      <c r="HCP46" s="135"/>
      <c r="HCQ46" s="135"/>
      <c r="HCR46" s="135"/>
      <c r="HCS46" s="135"/>
      <c r="HCT46" s="135"/>
      <c r="HCU46" s="135"/>
      <c r="HCV46" s="135"/>
      <c r="HCW46" s="135"/>
      <c r="HCX46" s="135"/>
      <c r="HCY46" s="135"/>
      <c r="HCZ46" s="135"/>
      <c r="HDA46" s="135"/>
      <c r="HDB46" s="135"/>
      <c r="HDC46" s="135"/>
      <c r="HDD46" s="135"/>
      <c r="HDE46" s="135"/>
      <c r="HDF46" s="135"/>
      <c r="HDG46" s="135"/>
      <c r="HDH46" s="135"/>
      <c r="HDI46" s="135"/>
      <c r="HDJ46" s="135"/>
      <c r="HDK46" s="135"/>
      <c r="HDL46" s="135"/>
      <c r="HDM46" s="135"/>
      <c r="HDN46" s="135"/>
      <c r="HDO46" s="135"/>
      <c r="HDP46" s="135"/>
      <c r="HDQ46" s="135"/>
      <c r="HDR46" s="135"/>
      <c r="HDS46" s="135"/>
      <c r="HDT46" s="135"/>
      <c r="HDU46" s="135"/>
      <c r="HDV46" s="135"/>
      <c r="HDW46" s="135"/>
      <c r="HDX46" s="135"/>
      <c r="HDY46" s="135"/>
      <c r="HDZ46" s="135"/>
      <c r="HEA46" s="135"/>
      <c r="HEB46" s="135"/>
      <c r="HEC46" s="135"/>
      <c r="HED46" s="135"/>
      <c r="HEE46" s="135"/>
      <c r="HEF46" s="135"/>
      <c r="HEG46" s="135"/>
      <c r="HEH46" s="135"/>
      <c r="HEI46" s="135"/>
      <c r="HEJ46" s="135"/>
      <c r="HEK46" s="135"/>
      <c r="HEL46" s="135"/>
      <c r="HEM46" s="135"/>
      <c r="HEN46" s="135"/>
      <c r="HEO46" s="135"/>
      <c r="HEP46" s="135"/>
      <c r="HEQ46" s="135"/>
      <c r="HER46" s="135"/>
      <c r="HES46" s="135"/>
      <c r="HET46" s="135"/>
      <c r="HEU46" s="135"/>
      <c r="HEV46" s="135"/>
      <c r="HEW46" s="135"/>
      <c r="HEX46" s="135"/>
      <c r="HEY46" s="135"/>
      <c r="HEZ46" s="135"/>
      <c r="HFA46" s="135"/>
      <c r="HFB46" s="135"/>
      <c r="HFC46" s="135"/>
      <c r="HFD46" s="135"/>
      <c r="HFE46" s="135"/>
      <c r="HFF46" s="135"/>
      <c r="HFG46" s="135"/>
      <c r="HFH46" s="135"/>
      <c r="HFI46" s="135"/>
      <c r="HFJ46" s="135"/>
      <c r="HFK46" s="135"/>
      <c r="HFL46" s="135"/>
      <c r="HFM46" s="135"/>
      <c r="HFN46" s="135"/>
      <c r="HFO46" s="135"/>
      <c r="HFP46" s="135"/>
      <c r="HFQ46" s="135"/>
      <c r="HFR46" s="135"/>
      <c r="HFS46" s="135"/>
      <c r="HFT46" s="135"/>
      <c r="HFU46" s="135"/>
      <c r="HFV46" s="135"/>
      <c r="HFW46" s="135"/>
      <c r="HFX46" s="135"/>
      <c r="HFY46" s="135"/>
      <c r="HFZ46" s="135"/>
      <c r="HGA46" s="135"/>
      <c r="HGB46" s="135"/>
      <c r="HGC46" s="135"/>
      <c r="HGD46" s="135"/>
      <c r="HGE46" s="135"/>
      <c r="HGF46" s="135"/>
      <c r="HGG46" s="135"/>
      <c r="HGH46" s="135"/>
      <c r="HGI46" s="135"/>
      <c r="HGJ46" s="135"/>
      <c r="HGK46" s="135"/>
      <c r="HGL46" s="135"/>
      <c r="HGM46" s="135"/>
      <c r="HGN46" s="135"/>
      <c r="HGO46" s="135"/>
      <c r="HGP46" s="135"/>
      <c r="HGQ46" s="135"/>
      <c r="HGR46" s="135"/>
      <c r="HGS46" s="135"/>
      <c r="HGT46" s="135"/>
      <c r="HGU46" s="135"/>
      <c r="HGV46" s="135"/>
      <c r="HGW46" s="135"/>
      <c r="HGX46" s="135"/>
      <c r="HGY46" s="135"/>
      <c r="HGZ46" s="135"/>
      <c r="HHA46" s="135"/>
      <c r="HHB46" s="135"/>
      <c r="HHC46" s="135"/>
      <c r="HHD46" s="135"/>
      <c r="HHE46" s="135"/>
      <c r="HHF46" s="135"/>
      <c r="HHG46" s="135"/>
      <c r="HHH46" s="135"/>
      <c r="HHI46" s="135"/>
      <c r="HHJ46" s="135"/>
      <c r="HHK46" s="135"/>
      <c r="HHL46" s="135"/>
      <c r="HHM46" s="135"/>
      <c r="HHN46" s="135"/>
      <c r="HHO46" s="135"/>
      <c r="HHP46" s="135"/>
      <c r="HHQ46" s="135"/>
      <c r="HHR46" s="135"/>
      <c r="HHS46" s="135"/>
      <c r="HHT46" s="135"/>
      <c r="HHU46" s="135"/>
      <c r="HHV46" s="135"/>
      <c r="HHW46" s="135"/>
      <c r="HHX46" s="135"/>
      <c r="HHY46" s="135"/>
      <c r="HHZ46" s="135"/>
      <c r="HIA46" s="135"/>
      <c r="HIB46" s="135"/>
      <c r="HIC46" s="135"/>
      <c r="HID46" s="135"/>
      <c r="HIE46" s="135"/>
      <c r="HIF46" s="135"/>
      <c r="HIG46" s="135"/>
      <c r="HIH46" s="135"/>
      <c r="HII46" s="135"/>
      <c r="HIJ46" s="135"/>
      <c r="HIK46" s="135"/>
      <c r="HIL46" s="135"/>
      <c r="HIM46" s="135"/>
      <c r="HIN46" s="135"/>
      <c r="HIO46" s="135"/>
      <c r="HIP46" s="135"/>
      <c r="HIQ46" s="135"/>
      <c r="HIR46" s="135"/>
      <c r="HIS46" s="135"/>
      <c r="HIT46" s="135"/>
      <c r="HIU46" s="135"/>
      <c r="HIV46" s="135"/>
      <c r="HIW46" s="135"/>
      <c r="HIX46" s="135"/>
      <c r="HIY46" s="135"/>
      <c r="HIZ46" s="135"/>
      <c r="HJA46" s="135"/>
      <c r="HJB46" s="135"/>
      <c r="HJC46" s="135"/>
      <c r="HJD46" s="135"/>
      <c r="HJE46" s="135"/>
      <c r="HJF46" s="135"/>
      <c r="HJG46" s="135"/>
      <c r="HJH46" s="135"/>
      <c r="HJI46" s="135"/>
      <c r="HJJ46" s="135"/>
      <c r="HJK46" s="135"/>
      <c r="HJL46" s="135"/>
      <c r="HJM46" s="135"/>
      <c r="HJN46" s="135"/>
      <c r="HJO46" s="135"/>
      <c r="HJP46" s="135"/>
      <c r="HJQ46" s="135"/>
      <c r="HJR46" s="135"/>
      <c r="HJS46" s="135"/>
      <c r="HJT46" s="135"/>
      <c r="HJU46" s="135"/>
      <c r="HJV46" s="135"/>
      <c r="HJW46" s="135"/>
      <c r="HJX46" s="135"/>
      <c r="HJY46" s="135"/>
      <c r="HJZ46" s="135"/>
      <c r="HKA46" s="135"/>
      <c r="HKB46" s="135"/>
      <c r="HKC46" s="135"/>
      <c r="HKD46" s="135"/>
      <c r="HKE46" s="135"/>
      <c r="HKF46" s="135"/>
      <c r="HKG46" s="135"/>
      <c r="HKH46" s="135"/>
      <c r="HKI46" s="135"/>
      <c r="HKJ46" s="135"/>
      <c r="HKK46" s="135"/>
      <c r="HKL46" s="135"/>
      <c r="HKM46" s="135"/>
      <c r="HKN46" s="135"/>
      <c r="HKO46" s="135"/>
      <c r="HKP46" s="135"/>
      <c r="HKQ46" s="135"/>
      <c r="HKR46" s="135"/>
      <c r="HKS46" s="135"/>
      <c r="HKT46" s="135"/>
      <c r="HKU46" s="135"/>
      <c r="HKV46" s="135"/>
      <c r="HKW46" s="135"/>
      <c r="HKX46" s="135"/>
      <c r="HKY46" s="135"/>
      <c r="HKZ46" s="135"/>
      <c r="HLA46" s="135"/>
      <c r="HLB46" s="135"/>
      <c r="HLC46" s="135"/>
      <c r="HLD46" s="135"/>
      <c r="HLE46" s="135"/>
      <c r="HLF46" s="135"/>
      <c r="HLG46" s="135"/>
      <c r="HLH46" s="135"/>
      <c r="HLI46" s="135"/>
      <c r="HLJ46" s="135"/>
      <c r="HLK46" s="135"/>
      <c r="HLL46" s="135"/>
      <c r="HLM46" s="135"/>
      <c r="HLN46" s="135"/>
      <c r="HLO46" s="135"/>
      <c r="HLP46" s="135"/>
      <c r="HLQ46" s="135"/>
      <c r="HLR46" s="135"/>
      <c r="HLS46" s="135"/>
      <c r="HLT46" s="135"/>
      <c r="HLU46" s="135"/>
      <c r="HLV46" s="135"/>
      <c r="HLW46" s="135"/>
      <c r="HLX46" s="135"/>
      <c r="HLY46" s="135"/>
      <c r="HLZ46" s="135"/>
      <c r="HMA46" s="135"/>
      <c r="HMB46" s="135"/>
      <c r="HMC46" s="135"/>
      <c r="HMD46" s="135"/>
      <c r="HME46" s="135"/>
      <c r="HMF46" s="135"/>
      <c r="HMG46" s="135"/>
      <c r="HMH46" s="135"/>
      <c r="HMI46" s="135"/>
      <c r="HMJ46" s="135"/>
      <c r="HMK46" s="135"/>
      <c r="HML46" s="135"/>
      <c r="HMM46" s="135"/>
      <c r="HMN46" s="135"/>
      <c r="HMO46" s="135"/>
      <c r="HMP46" s="135"/>
      <c r="HMQ46" s="135"/>
      <c r="HMR46" s="135"/>
      <c r="HMS46" s="135"/>
      <c r="HMT46" s="135"/>
      <c r="HMU46" s="135"/>
      <c r="HMV46" s="135"/>
      <c r="HMW46" s="135"/>
      <c r="HMX46" s="135"/>
      <c r="HMY46" s="135"/>
      <c r="HMZ46" s="135"/>
      <c r="HNA46" s="135"/>
      <c r="HNB46" s="135"/>
      <c r="HNC46" s="135"/>
      <c r="HND46" s="135"/>
      <c r="HNE46" s="135"/>
      <c r="HNF46" s="135"/>
      <c r="HNG46" s="135"/>
      <c r="HNH46" s="135"/>
      <c r="HNI46" s="135"/>
      <c r="HNJ46" s="135"/>
      <c r="HNK46" s="135"/>
      <c r="HNL46" s="135"/>
      <c r="HNM46" s="135"/>
      <c r="HNN46" s="135"/>
      <c r="HNO46" s="135"/>
      <c r="HNP46" s="135"/>
      <c r="HNQ46" s="135"/>
      <c r="HNR46" s="135"/>
      <c r="HNS46" s="135"/>
      <c r="HNT46" s="135"/>
      <c r="HNU46" s="135"/>
      <c r="HNV46" s="135"/>
      <c r="HNW46" s="135"/>
      <c r="HNX46" s="135"/>
      <c r="HNY46" s="135"/>
      <c r="HNZ46" s="135"/>
      <c r="HOA46" s="135"/>
      <c r="HOB46" s="135"/>
      <c r="HOC46" s="135"/>
      <c r="HOD46" s="135"/>
      <c r="HOE46" s="135"/>
      <c r="HOF46" s="135"/>
      <c r="HOG46" s="135"/>
      <c r="HOH46" s="135"/>
      <c r="HOI46" s="135"/>
      <c r="HOJ46" s="135"/>
      <c r="HOK46" s="135"/>
      <c r="HOL46" s="135"/>
      <c r="HOM46" s="135"/>
      <c r="HON46" s="135"/>
      <c r="HOO46" s="135"/>
      <c r="HOP46" s="135"/>
      <c r="HOQ46" s="135"/>
      <c r="HOR46" s="135"/>
      <c r="HOS46" s="135"/>
      <c r="HOT46" s="135"/>
      <c r="HOU46" s="135"/>
      <c r="HOV46" s="135"/>
      <c r="HOW46" s="135"/>
      <c r="HOX46" s="135"/>
      <c r="HOY46" s="135"/>
      <c r="HOZ46" s="135"/>
      <c r="HPA46" s="135"/>
      <c r="HPB46" s="135"/>
      <c r="HPC46" s="135"/>
      <c r="HPD46" s="135"/>
      <c r="HPE46" s="135"/>
      <c r="HPF46" s="135"/>
      <c r="HPG46" s="135"/>
      <c r="HPH46" s="135"/>
      <c r="HPI46" s="135"/>
      <c r="HPJ46" s="135"/>
      <c r="HPK46" s="135"/>
      <c r="HPL46" s="135"/>
      <c r="HPM46" s="135"/>
      <c r="HPN46" s="135"/>
      <c r="HPO46" s="135"/>
      <c r="HPP46" s="135"/>
      <c r="HPQ46" s="135"/>
      <c r="HPR46" s="135"/>
      <c r="HPS46" s="135"/>
      <c r="HPT46" s="135"/>
      <c r="HPU46" s="135"/>
      <c r="HPV46" s="135"/>
      <c r="HPW46" s="135"/>
      <c r="HPX46" s="135"/>
      <c r="HPY46" s="135"/>
      <c r="HPZ46" s="135"/>
      <c r="HQA46" s="135"/>
      <c r="HQB46" s="135"/>
      <c r="HQC46" s="135"/>
      <c r="HQD46" s="135"/>
      <c r="HQE46" s="135"/>
      <c r="HQF46" s="135"/>
      <c r="HQG46" s="135"/>
      <c r="HQH46" s="135"/>
      <c r="HQI46" s="135"/>
      <c r="HQJ46" s="135"/>
      <c r="HQK46" s="135"/>
      <c r="HQL46" s="135"/>
      <c r="HQM46" s="135"/>
      <c r="HQN46" s="135"/>
      <c r="HQO46" s="135"/>
      <c r="HQP46" s="135"/>
      <c r="HQQ46" s="135"/>
      <c r="HQR46" s="135"/>
      <c r="HQS46" s="135"/>
      <c r="HQT46" s="135"/>
      <c r="HQU46" s="135"/>
      <c r="HQV46" s="135"/>
      <c r="HQW46" s="135"/>
      <c r="HQX46" s="135"/>
      <c r="HQY46" s="135"/>
      <c r="HQZ46" s="135"/>
      <c r="HRA46" s="135"/>
      <c r="HRB46" s="135"/>
      <c r="HRC46" s="135"/>
      <c r="HRD46" s="135"/>
      <c r="HRE46" s="135"/>
      <c r="HRF46" s="135"/>
      <c r="HRG46" s="135"/>
      <c r="HRH46" s="135"/>
      <c r="HRI46" s="135"/>
      <c r="HRJ46" s="135"/>
      <c r="HRK46" s="135"/>
      <c r="HRL46" s="135"/>
      <c r="HRM46" s="135"/>
      <c r="HRN46" s="135"/>
      <c r="HRO46" s="135"/>
      <c r="HRP46" s="135"/>
      <c r="HRQ46" s="135"/>
      <c r="HRR46" s="135"/>
      <c r="HRS46" s="135"/>
      <c r="HRT46" s="135"/>
      <c r="HRU46" s="135"/>
      <c r="HRV46" s="135"/>
      <c r="HRW46" s="135"/>
      <c r="HRX46" s="135"/>
      <c r="HRY46" s="135"/>
      <c r="HRZ46" s="135"/>
      <c r="HSA46" s="135"/>
      <c r="HSB46" s="135"/>
      <c r="HSC46" s="135"/>
      <c r="HSD46" s="135"/>
      <c r="HSE46" s="135"/>
      <c r="HSF46" s="135"/>
      <c r="HSG46" s="135"/>
      <c r="HSH46" s="135"/>
      <c r="HSI46" s="135"/>
      <c r="HSJ46" s="135"/>
      <c r="HSK46" s="135"/>
      <c r="HSL46" s="135"/>
      <c r="HSM46" s="135"/>
      <c r="HSN46" s="135"/>
      <c r="HSO46" s="135"/>
      <c r="HSP46" s="135"/>
      <c r="HSQ46" s="135"/>
      <c r="HSR46" s="135"/>
      <c r="HSS46" s="135"/>
      <c r="HST46" s="135"/>
      <c r="HSU46" s="135"/>
      <c r="HSV46" s="135"/>
      <c r="HSW46" s="135"/>
      <c r="HSX46" s="135"/>
      <c r="HSY46" s="135"/>
      <c r="HSZ46" s="135"/>
      <c r="HTA46" s="135"/>
      <c r="HTB46" s="135"/>
      <c r="HTC46" s="135"/>
      <c r="HTD46" s="135"/>
      <c r="HTE46" s="135"/>
      <c r="HTF46" s="135"/>
      <c r="HTG46" s="135"/>
      <c r="HTH46" s="135"/>
      <c r="HTI46" s="135"/>
      <c r="HTJ46" s="135"/>
      <c r="HTK46" s="135"/>
      <c r="HTL46" s="135"/>
      <c r="HTM46" s="135"/>
      <c r="HTN46" s="135"/>
      <c r="HTO46" s="135"/>
      <c r="HTP46" s="135"/>
      <c r="HTQ46" s="135"/>
      <c r="HTR46" s="135"/>
      <c r="HTS46" s="135"/>
      <c r="HTT46" s="135"/>
      <c r="HTU46" s="135"/>
      <c r="HTV46" s="135"/>
      <c r="HTW46" s="135"/>
      <c r="HTX46" s="135"/>
      <c r="HTY46" s="135"/>
      <c r="HTZ46" s="135"/>
      <c r="HUA46" s="135"/>
      <c r="HUB46" s="135"/>
      <c r="HUC46" s="135"/>
      <c r="HUD46" s="135"/>
      <c r="HUE46" s="135"/>
      <c r="HUF46" s="135"/>
      <c r="HUG46" s="135"/>
      <c r="HUH46" s="135"/>
      <c r="HUI46" s="135"/>
      <c r="HUJ46" s="135"/>
      <c r="HUK46" s="135"/>
      <c r="HUL46" s="135"/>
      <c r="HUM46" s="135"/>
      <c r="HUN46" s="135"/>
      <c r="HUO46" s="135"/>
      <c r="HUP46" s="135"/>
      <c r="HUQ46" s="135"/>
      <c r="HUR46" s="135"/>
      <c r="HUS46" s="135"/>
      <c r="HUT46" s="135"/>
      <c r="HUU46" s="135"/>
      <c r="HUV46" s="135"/>
      <c r="HUW46" s="135"/>
      <c r="HUX46" s="135"/>
      <c r="HUY46" s="135"/>
      <c r="HUZ46" s="135"/>
      <c r="HVA46" s="135"/>
      <c r="HVB46" s="135"/>
      <c r="HVC46" s="135"/>
      <c r="HVD46" s="135"/>
      <c r="HVE46" s="135"/>
      <c r="HVF46" s="135"/>
      <c r="HVG46" s="135"/>
      <c r="HVH46" s="135"/>
      <c r="HVI46" s="135"/>
      <c r="HVJ46" s="135"/>
      <c r="HVK46" s="135"/>
      <c r="HVL46" s="135"/>
      <c r="HVM46" s="135"/>
      <c r="HVN46" s="135"/>
      <c r="HVO46" s="135"/>
      <c r="HVP46" s="135"/>
      <c r="HVQ46" s="135"/>
      <c r="HVR46" s="135"/>
      <c r="HVS46" s="135"/>
      <c r="HVT46" s="135"/>
      <c r="HVU46" s="135"/>
      <c r="HVV46" s="135"/>
      <c r="HVW46" s="135"/>
      <c r="HVX46" s="135"/>
      <c r="HVY46" s="135"/>
      <c r="HVZ46" s="135"/>
      <c r="HWA46" s="135"/>
      <c r="HWB46" s="135"/>
      <c r="HWC46" s="135"/>
      <c r="HWD46" s="135"/>
      <c r="HWE46" s="135"/>
      <c r="HWF46" s="135"/>
      <c r="HWG46" s="135"/>
      <c r="HWH46" s="135"/>
      <c r="HWI46" s="135"/>
      <c r="HWJ46" s="135"/>
      <c r="HWK46" s="135"/>
      <c r="HWL46" s="135"/>
      <c r="HWM46" s="135"/>
      <c r="HWN46" s="135"/>
      <c r="HWO46" s="135"/>
      <c r="HWP46" s="135"/>
      <c r="HWQ46" s="135"/>
      <c r="HWR46" s="135"/>
      <c r="HWS46" s="135"/>
      <c r="HWT46" s="135"/>
      <c r="HWU46" s="135"/>
      <c r="HWV46" s="135"/>
      <c r="HWW46" s="135"/>
      <c r="HWX46" s="135"/>
      <c r="HWY46" s="135"/>
      <c r="HWZ46" s="135"/>
      <c r="HXA46" s="135"/>
      <c r="HXB46" s="135"/>
      <c r="HXC46" s="135"/>
      <c r="HXD46" s="135"/>
      <c r="HXE46" s="135"/>
      <c r="HXF46" s="135"/>
      <c r="HXG46" s="135"/>
      <c r="HXH46" s="135"/>
      <c r="HXI46" s="135"/>
      <c r="HXJ46" s="135"/>
      <c r="HXK46" s="135"/>
      <c r="HXL46" s="135"/>
      <c r="HXM46" s="135"/>
      <c r="HXN46" s="135"/>
      <c r="HXO46" s="135"/>
      <c r="HXP46" s="135"/>
      <c r="HXQ46" s="135"/>
      <c r="HXR46" s="135"/>
      <c r="HXS46" s="135"/>
      <c r="HXT46" s="135"/>
      <c r="HXU46" s="135"/>
      <c r="HXV46" s="135"/>
      <c r="HXW46" s="135"/>
      <c r="HXX46" s="135"/>
      <c r="HXY46" s="135"/>
      <c r="HXZ46" s="135"/>
      <c r="HYA46" s="135"/>
      <c r="HYB46" s="135"/>
      <c r="HYC46" s="135"/>
      <c r="HYD46" s="135"/>
      <c r="HYE46" s="135"/>
      <c r="HYF46" s="135"/>
      <c r="HYG46" s="135"/>
      <c r="HYH46" s="135"/>
      <c r="HYI46" s="135"/>
      <c r="HYJ46" s="135"/>
      <c r="HYK46" s="135"/>
      <c r="HYL46" s="135"/>
      <c r="HYM46" s="135"/>
      <c r="HYN46" s="135"/>
      <c r="HYO46" s="135"/>
      <c r="HYP46" s="135"/>
      <c r="HYQ46" s="135"/>
      <c r="HYR46" s="135"/>
      <c r="HYS46" s="135"/>
      <c r="HYT46" s="135"/>
      <c r="HYU46" s="135"/>
      <c r="HYV46" s="135"/>
      <c r="HYW46" s="135"/>
      <c r="HYX46" s="135"/>
      <c r="HYY46" s="135"/>
      <c r="HYZ46" s="135"/>
      <c r="HZA46" s="135"/>
      <c r="HZB46" s="135"/>
      <c r="HZC46" s="135"/>
      <c r="HZD46" s="135"/>
      <c r="HZE46" s="135"/>
      <c r="HZF46" s="135"/>
      <c r="HZG46" s="135"/>
      <c r="HZH46" s="135"/>
      <c r="HZI46" s="135"/>
      <c r="HZJ46" s="135"/>
      <c r="HZK46" s="135"/>
      <c r="HZL46" s="135"/>
      <c r="HZM46" s="135"/>
      <c r="HZN46" s="135"/>
      <c r="HZO46" s="135"/>
      <c r="HZP46" s="135"/>
      <c r="HZQ46" s="135"/>
      <c r="HZR46" s="135"/>
      <c r="HZS46" s="135"/>
      <c r="HZT46" s="135"/>
      <c r="HZU46" s="135"/>
      <c r="HZV46" s="135"/>
      <c r="HZW46" s="135"/>
      <c r="HZX46" s="135"/>
      <c r="HZY46" s="135"/>
      <c r="HZZ46" s="135"/>
      <c r="IAA46" s="135"/>
      <c r="IAB46" s="135"/>
      <c r="IAC46" s="135"/>
      <c r="IAD46" s="135"/>
      <c r="IAE46" s="135"/>
      <c r="IAF46" s="135"/>
      <c r="IAG46" s="135"/>
      <c r="IAH46" s="135"/>
      <c r="IAI46" s="135"/>
      <c r="IAJ46" s="135"/>
      <c r="IAK46" s="135"/>
      <c r="IAL46" s="135"/>
      <c r="IAM46" s="135"/>
      <c r="IAN46" s="135"/>
      <c r="IAO46" s="135"/>
      <c r="IAP46" s="135"/>
      <c r="IAQ46" s="135"/>
      <c r="IAR46" s="135"/>
      <c r="IAS46" s="135"/>
      <c r="IAT46" s="135"/>
      <c r="IAU46" s="135"/>
      <c r="IAV46" s="135"/>
      <c r="IAW46" s="135"/>
      <c r="IAX46" s="135"/>
      <c r="IAY46" s="135"/>
      <c r="IAZ46" s="135"/>
      <c r="IBA46" s="135"/>
      <c r="IBB46" s="135"/>
      <c r="IBC46" s="135"/>
      <c r="IBD46" s="135"/>
      <c r="IBE46" s="135"/>
      <c r="IBF46" s="135"/>
      <c r="IBG46" s="135"/>
      <c r="IBH46" s="135"/>
      <c r="IBI46" s="135"/>
      <c r="IBJ46" s="135"/>
      <c r="IBK46" s="135"/>
      <c r="IBL46" s="135"/>
      <c r="IBM46" s="135"/>
      <c r="IBN46" s="135"/>
      <c r="IBO46" s="135"/>
      <c r="IBP46" s="135"/>
      <c r="IBQ46" s="135"/>
      <c r="IBR46" s="135"/>
      <c r="IBS46" s="135"/>
      <c r="IBT46" s="135"/>
      <c r="IBU46" s="135"/>
      <c r="IBV46" s="135"/>
      <c r="IBW46" s="135"/>
      <c r="IBX46" s="135"/>
      <c r="IBY46" s="135"/>
      <c r="IBZ46" s="135"/>
      <c r="ICA46" s="135"/>
      <c r="ICB46" s="135"/>
      <c r="ICC46" s="135"/>
      <c r="ICD46" s="135"/>
      <c r="ICE46" s="135"/>
      <c r="ICF46" s="135"/>
      <c r="ICG46" s="135"/>
      <c r="ICH46" s="135"/>
      <c r="ICI46" s="135"/>
      <c r="ICJ46" s="135"/>
      <c r="ICK46" s="135"/>
      <c r="ICL46" s="135"/>
      <c r="ICM46" s="135"/>
      <c r="ICN46" s="135"/>
      <c r="ICO46" s="135"/>
      <c r="ICP46" s="135"/>
      <c r="ICQ46" s="135"/>
      <c r="ICR46" s="135"/>
      <c r="ICS46" s="135"/>
      <c r="ICT46" s="135"/>
      <c r="ICU46" s="135"/>
      <c r="ICV46" s="135"/>
      <c r="ICW46" s="135"/>
      <c r="ICX46" s="135"/>
      <c r="ICY46" s="135"/>
      <c r="ICZ46" s="135"/>
      <c r="IDA46" s="135"/>
      <c r="IDB46" s="135"/>
      <c r="IDC46" s="135"/>
      <c r="IDD46" s="135"/>
      <c r="IDE46" s="135"/>
      <c r="IDF46" s="135"/>
      <c r="IDG46" s="135"/>
      <c r="IDH46" s="135"/>
      <c r="IDI46" s="135"/>
      <c r="IDJ46" s="135"/>
      <c r="IDK46" s="135"/>
      <c r="IDL46" s="135"/>
      <c r="IDM46" s="135"/>
      <c r="IDN46" s="135"/>
      <c r="IDO46" s="135"/>
      <c r="IDP46" s="135"/>
      <c r="IDQ46" s="135"/>
      <c r="IDR46" s="135"/>
      <c r="IDS46" s="135"/>
      <c r="IDT46" s="135"/>
      <c r="IDU46" s="135"/>
      <c r="IDV46" s="135"/>
      <c r="IDW46" s="135"/>
      <c r="IDX46" s="135"/>
      <c r="IDY46" s="135"/>
      <c r="IDZ46" s="135"/>
      <c r="IEA46" s="135"/>
      <c r="IEB46" s="135"/>
      <c r="IEC46" s="135"/>
      <c r="IED46" s="135"/>
      <c r="IEE46" s="135"/>
      <c r="IEF46" s="135"/>
      <c r="IEG46" s="135"/>
      <c r="IEH46" s="135"/>
      <c r="IEI46" s="135"/>
      <c r="IEJ46" s="135"/>
      <c r="IEK46" s="135"/>
      <c r="IEL46" s="135"/>
      <c r="IEM46" s="135"/>
      <c r="IEN46" s="135"/>
      <c r="IEO46" s="135"/>
      <c r="IEP46" s="135"/>
      <c r="IEQ46" s="135"/>
      <c r="IER46" s="135"/>
      <c r="IES46" s="135"/>
      <c r="IET46" s="135"/>
      <c r="IEU46" s="135"/>
      <c r="IEV46" s="135"/>
      <c r="IEW46" s="135"/>
      <c r="IEX46" s="135"/>
      <c r="IEY46" s="135"/>
      <c r="IEZ46" s="135"/>
      <c r="IFA46" s="135"/>
      <c r="IFB46" s="135"/>
      <c r="IFC46" s="135"/>
      <c r="IFD46" s="135"/>
      <c r="IFE46" s="135"/>
      <c r="IFF46" s="135"/>
      <c r="IFG46" s="135"/>
      <c r="IFH46" s="135"/>
      <c r="IFI46" s="135"/>
      <c r="IFJ46" s="135"/>
      <c r="IFK46" s="135"/>
      <c r="IFL46" s="135"/>
      <c r="IFM46" s="135"/>
      <c r="IFN46" s="135"/>
      <c r="IFO46" s="135"/>
      <c r="IFP46" s="135"/>
      <c r="IFQ46" s="135"/>
      <c r="IFR46" s="135"/>
      <c r="IFS46" s="135"/>
      <c r="IFT46" s="135"/>
      <c r="IFU46" s="135"/>
      <c r="IFV46" s="135"/>
      <c r="IFW46" s="135"/>
      <c r="IFX46" s="135"/>
      <c r="IFY46" s="135"/>
      <c r="IFZ46" s="135"/>
      <c r="IGA46" s="135"/>
      <c r="IGB46" s="135"/>
      <c r="IGC46" s="135"/>
      <c r="IGD46" s="135"/>
      <c r="IGE46" s="135"/>
      <c r="IGF46" s="135"/>
      <c r="IGG46" s="135"/>
      <c r="IGH46" s="135"/>
      <c r="IGI46" s="135"/>
      <c r="IGJ46" s="135"/>
      <c r="IGK46" s="135"/>
      <c r="IGL46" s="135"/>
      <c r="IGM46" s="135"/>
      <c r="IGN46" s="135"/>
      <c r="IGO46" s="135"/>
      <c r="IGP46" s="135"/>
      <c r="IGQ46" s="135"/>
      <c r="IGR46" s="135"/>
      <c r="IGS46" s="135"/>
      <c r="IGT46" s="135"/>
      <c r="IGU46" s="135"/>
      <c r="IGV46" s="135"/>
      <c r="IGW46" s="135"/>
      <c r="IGX46" s="135"/>
      <c r="IGY46" s="135"/>
      <c r="IGZ46" s="135"/>
      <c r="IHA46" s="135"/>
      <c r="IHB46" s="135"/>
      <c r="IHC46" s="135"/>
      <c r="IHD46" s="135"/>
      <c r="IHE46" s="135"/>
      <c r="IHF46" s="135"/>
      <c r="IHG46" s="135"/>
      <c r="IHH46" s="135"/>
      <c r="IHI46" s="135"/>
      <c r="IHJ46" s="135"/>
      <c r="IHK46" s="135"/>
      <c r="IHL46" s="135"/>
      <c r="IHM46" s="135"/>
      <c r="IHN46" s="135"/>
      <c r="IHO46" s="135"/>
      <c r="IHP46" s="135"/>
      <c r="IHQ46" s="135"/>
      <c r="IHR46" s="135"/>
      <c r="IHS46" s="135"/>
      <c r="IHT46" s="135"/>
      <c r="IHU46" s="135"/>
      <c r="IHV46" s="135"/>
      <c r="IHW46" s="135"/>
      <c r="IHX46" s="135"/>
      <c r="IHY46" s="135"/>
      <c r="IHZ46" s="135"/>
      <c r="IIA46" s="135"/>
      <c r="IIB46" s="135"/>
      <c r="IIC46" s="135"/>
      <c r="IID46" s="135"/>
      <c r="IIE46" s="135"/>
      <c r="IIF46" s="135"/>
      <c r="IIG46" s="135"/>
      <c r="IIH46" s="135"/>
      <c r="III46" s="135"/>
      <c r="IIJ46" s="135"/>
      <c r="IIK46" s="135"/>
      <c r="IIL46" s="135"/>
      <c r="IIM46" s="135"/>
      <c r="IIN46" s="135"/>
      <c r="IIO46" s="135"/>
      <c r="IIP46" s="135"/>
      <c r="IIQ46" s="135"/>
      <c r="IIR46" s="135"/>
      <c r="IIS46" s="135"/>
      <c r="IIT46" s="135"/>
      <c r="IIU46" s="135"/>
      <c r="IIV46" s="135"/>
      <c r="IIW46" s="135"/>
      <c r="IIX46" s="135"/>
      <c r="IIY46" s="135"/>
      <c r="IIZ46" s="135"/>
      <c r="IJA46" s="135"/>
      <c r="IJB46" s="135"/>
      <c r="IJC46" s="135"/>
      <c r="IJD46" s="135"/>
      <c r="IJE46" s="135"/>
      <c r="IJF46" s="135"/>
      <c r="IJG46" s="135"/>
      <c r="IJH46" s="135"/>
      <c r="IJI46" s="135"/>
      <c r="IJJ46" s="135"/>
      <c r="IJK46" s="135"/>
      <c r="IJL46" s="135"/>
      <c r="IJM46" s="135"/>
      <c r="IJN46" s="135"/>
      <c r="IJO46" s="135"/>
      <c r="IJP46" s="135"/>
      <c r="IJQ46" s="135"/>
      <c r="IJR46" s="135"/>
      <c r="IJS46" s="135"/>
      <c r="IJT46" s="135"/>
      <c r="IJU46" s="135"/>
      <c r="IJV46" s="135"/>
      <c r="IJW46" s="135"/>
      <c r="IJX46" s="135"/>
      <c r="IJY46" s="135"/>
      <c r="IJZ46" s="135"/>
      <c r="IKA46" s="135"/>
      <c r="IKB46" s="135"/>
      <c r="IKC46" s="135"/>
      <c r="IKD46" s="135"/>
      <c r="IKE46" s="135"/>
      <c r="IKF46" s="135"/>
      <c r="IKG46" s="135"/>
      <c r="IKH46" s="135"/>
      <c r="IKI46" s="135"/>
      <c r="IKJ46" s="135"/>
      <c r="IKK46" s="135"/>
      <c r="IKL46" s="135"/>
      <c r="IKM46" s="135"/>
      <c r="IKN46" s="135"/>
      <c r="IKO46" s="135"/>
      <c r="IKP46" s="135"/>
      <c r="IKQ46" s="135"/>
      <c r="IKR46" s="135"/>
      <c r="IKS46" s="135"/>
      <c r="IKT46" s="135"/>
      <c r="IKU46" s="135"/>
      <c r="IKV46" s="135"/>
      <c r="IKW46" s="135"/>
      <c r="IKX46" s="135"/>
      <c r="IKY46" s="135"/>
      <c r="IKZ46" s="135"/>
      <c r="ILA46" s="135"/>
      <c r="ILB46" s="135"/>
      <c r="ILC46" s="135"/>
      <c r="ILD46" s="135"/>
      <c r="ILE46" s="135"/>
      <c r="ILF46" s="135"/>
      <c r="ILG46" s="135"/>
      <c r="ILH46" s="135"/>
      <c r="ILI46" s="135"/>
      <c r="ILJ46" s="135"/>
      <c r="ILK46" s="135"/>
      <c r="ILL46" s="135"/>
      <c r="ILM46" s="135"/>
      <c r="ILN46" s="135"/>
      <c r="ILO46" s="135"/>
      <c r="ILP46" s="135"/>
      <c r="ILQ46" s="135"/>
      <c r="ILR46" s="135"/>
      <c r="ILS46" s="135"/>
      <c r="ILT46" s="135"/>
      <c r="ILU46" s="135"/>
      <c r="ILV46" s="135"/>
      <c r="ILW46" s="135"/>
      <c r="ILX46" s="135"/>
      <c r="ILY46" s="135"/>
      <c r="ILZ46" s="135"/>
      <c r="IMA46" s="135"/>
      <c r="IMB46" s="135"/>
      <c r="IMC46" s="135"/>
      <c r="IMD46" s="135"/>
      <c r="IME46" s="135"/>
      <c r="IMF46" s="135"/>
      <c r="IMG46" s="135"/>
      <c r="IMH46" s="135"/>
      <c r="IMI46" s="135"/>
      <c r="IMJ46" s="135"/>
      <c r="IMK46" s="135"/>
      <c r="IML46" s="135"/>
      <c r="IMM46" s="135"/>
      <c r="IMN46" s="135"/>
      <c r="IMO46" s="135"/>
      <c r="IMP46" s="135"/>
      <c r="IMQ46" s="135"/>
      <c r="IMR46" s="135"/>
      <c r="IMS46" s="135"/>
      <c r="IMT46" s="135"/>
      <c r="IMU46" s="135"/>
      <c r="IMV46" s="135"/>
      <c r="IMW46" s="135"/>
      <c r="IMX46" s="135"/>
      <c r="IMY46" s="135"/>
      <c r="IMZ46" s="135"/>
      <c r="INA46" s="135"/>
      <c r="INB46" s="135"/>
      <c r="INC46" s="135"/>
      <c r="IND46" s="135"/>
      <c r="INE46" s="135"/>
      <c r="INF46" s="135"/>
      <c r="ING46" s="135"/>
      <c r="INH46" s="135"/>
      <c r="INI46" s="135"/>
      <c r="INJ46" s="135"/>
      <c r="INK46" s="135"/>
      <c r="INL46" s="135"/>
      <c r="INM46" s="135"/>
      <c r="INN46" s="135"/>
      <c r="INO46" s="135"/>
      <c r="INP46" s="135"/>
      <c r="INQ46" s="135"/>
      <c r="INR46" s="135"/>
      <c r="INS46" s="135"/>
      <c r="INT46" s="135"/>
      <c r="INU46" s="135"/>
      <c r="INV46" s="135"/>
      <c r="INW46" s="135"/>
      <c r="INX46" s="135"/>
      <c r="INY46" s="135"/>
      <c r="INZ46" s="135"/>
      <c r="IOA46" s="135"/>
      <c r="IOB46" s="135"/>
      <c r="IOC46" s="135"/>
      <c r="IOD46" s="135"/>
      <c r="IOE46" s="135"/>
      <c r="IOF46" s="135"/>
      <c r="IOG46" s="135"/>
      <c r="IOH46" s="135"/>
      <c r="IOI46" s="135"/>
      <c r="IOJ46" s="135"/>
      <c r="IOK46" s="135"/>
      <c r="IOL46" s="135"/>
      <c r="IOM46" s="135"/>
      <c r="ION46" s="135"/>
      <c r="IOO46" s="135"/>
      <c r="IOP46" s="135"/>
      <c r="IOQ46" s="135"/>
      <c r="IOR46" s="135"/>
      <c r="IOS46" s="135"/>
      <c r="IOT46" s="135"/>
      <c r="IOU46" s="135"/>
      <c r="IOV46" s="135"/>
      <c r="IOW46" s="135"/>
      <c r="IOX46" s="135"/>
      <c r="IOY46" s="135"/>
      <c r="IOZ46" s="135"/>
      <c r="IPA46" s="135"/>
      <c r="IPB46" s="135"/>
      <c r="IPC46" s="135"/>
      <c r="IPD46" s="135"/>
      <c r="IPE46" s="135"/>
      <c r="IPF46" s="135"/>
      <c r="IPG46" s="135"/>
      <c r="IPH46" s="135"/>
      <c r="IPI46" s="135"/>
      <c r="IPJ46" s="135"/>
      <c r="IPK46" s="135"/>
      <c r="IPL46" s="135"/>
      <c r="IPM46" s="135"/>
      <c r="IPN46" s="135"/>
      <c r="IPO46" s="135"/>
      <c r="IPP46" s="135"/>
      <c r="IPQ46" s="135"/>
      <c r="IPR46" s="135"/>
      <c r="IPS46" s="135"/>
      <c r="IPT46" s="135"/>
      <c r="IPU46" s="135"/>
      <c r="IPV46" s="135"/>
      <c r="IPW46" s="135"/>
      <c r="IPX46" s="135"/>
      <c r="IPY46" s="135"/>
      <c r="IPZ46" s="135"/>
      <c r="IQA46" s="135"/>
      <c r="IQB46" s="135"/>
      <c r="IQC46" s="135"/>
      <c r="IQD46" s="135"/>
      <c r="IQE46" s="135"/>
      <c r="IQF46" s="135"/>
      <c r="IQG46" s="135"/>
      <c r="IQH46" s="135"/>
      <c r="IQI46" s="135"/>
      <c r="IQJ46" s="135"/>
      <c r="IQK46" s="135"/>
      <c r="IQL46" s="135"/>
      <c r="IQM46" s="135"/>
      <c r="IQN46" s="135"/>
      <c r="IQO46" s="135"/>
      <c r="IQP46" s="135"/>
      <c r="IQQ46" s="135"/>
      <c r="IQR46" s="135"/>
      <c r="IQS46" s="135"/>
      <c r="IQT46" s="135"/>
      <c r="IQU46" s="135"/>
      <c r="IQV46" s="135"/>
      <c r="IQW46" s="135"/>
      <c r="IQX46" s="135"/>
      <c r="IQY46" s="135"/>
      <c r="IQZ46" s="135"/>
      <c r="IRA46" s="135"/>
      <c r="IRB46" s="135"/>
      <c r="IRC46" s="135"/>
      <c r="IRD46" s="135"/>
      <c r="IRE46" s="135"/>
      <c r="IRF46" s="135"/>
      <c r="IRG46" s="135"/>
      <c r="IRH46" s="135"/>
      <c r="IRI46" s="135"/>
      <c r="IRJ46" s="135"/>
      <c r="IRK46" s="135"/>
      <c r="IRL46" s="135"/>
      <c r="IRM46" s="135"/>
      <c r="IRN46" s="135"/>
      <c r="IRO46" s="135"/>
      <c r="IRP46" s="135"/>
      <c r="IRQ46" s="135"/>
      <c r="IRR46" s="135"/>
      <c r="IRS46" s="135"/>
      <c r="IRT46" s="135"/>
      <c r="IRU46" s="135"/>
      <c r="IRV46" s="135"/>
      <c r="IRW46" s="135"/>
      <c r="IRX46" s="135"/>
      <c r="IRY46" s="135"/>
      <c r="IRZ46" s="135"/>
      <c r="ISA46" s="135"/>
      <c r="ISB46" s="135"/>
      <c r="ISC46" s="135"/>
      <c r="ISD46" s="135"/>
      <c r="ISE46" s="135"/>
      <c r="ISF46" s="135"/>
      <c r="ISG46" s="135"/>
      <c r="ISH46" s="135"/>
      <c r="ISI46" s="135"/>
      <c r="ISJ46" s="135"/>
      <c r="ISK46" s="135"/>
      <c r="ISL46" s="135"/>
      <c r="ISM46" s="135"/>
      <c r="ISN46" s="135"/>
      <c r="ISO46" s="135"/>
      <c r="ISP46" s="135"/>
      <c r="ISQ46" s="135"/>
      <c r="ISR46" s="135"/>
      <c r="ISS46" s="135"/>
      <c r="IST46" s="135"/>
      <c r="ISU46" s="135"/>
      <c r="ISV46" s="135"/>
      <c r="ISW46" s="135"/>
      <c r="ISX46" s="135"/>
      <c r="ISY46" s="135"/>
      <c r="ISZ46" s="135"/>
      <c r="ITA46" s="135"/>
      <c r="ITB46" s="135"/>
      <c r="ITC46" s="135"/>
      <c r="ITD46" s="135"/>
      <c r="ITE46" s="135"/>
      <c r="ITF46" s="135"/>
      <c r="ITG46" s="135"/>
      <c r="ITH46" s="135"/>
      <c r="ITI46" s="135"/>
      <c r="ITJ46" s="135"/>
      <c r="ITK46" s="135"/>
      <c r="ITL46" s="135"/>
      <c r="ITM46" s="135"/>
      <c r="ITN46" s="135"/>
      <c r="ITO46" s="135"/>
      <c r="ITP46" s="135"/>
      <c r="ITQ46" s="135"/>
      <c r="ITR46" s="135"/>
      <c r="ITS46" s="135"/>
      <c r="ITT46" s="135"/>
      <c r="ITU46" s="135"/>
      <c r="ITV46" s="135"/>
      <c r="ITW46" s="135"/>
      <c r="ITX46" s="135"/>
      <c r="ITY46" s="135"/>
      <c r="ITZ46" s="135"/>
      <c r="IUA46" s="135"/>
      <c r="IUB46" s="135"/>
      <c r="IUC46" s="135"/>
      <c r="IUD46" s="135"/>
      <c r="IUE46" s="135"/>
      <c r="IUF46" s="135"/>
      <c r="IUG46" s="135"/>
      <c r="IUH46" s="135"/>
      <c r="IUI46" s="135"/>
      <c r="IUJ46" s="135"/>
      <c r="IUK46" s="135"/>
      <c r="IUL46" s="135"/>
      <c r="IUM46" s="135"/>
      <c r="IUN46" s="135"/>
      <c r="IUO46" s="135"/>
      <c r="IUP46" s="135"/>
      <c r="IUQ46" s="135"/>
      <c r="IUR46" s="135"/>
      <c r="IUS46" s="135"/>
      <c r="IUT46" s="135"/>
      <c r="IUU46" s="135"/>
      <c r="IUV46" s="135"/>
      <c r="IUW46" s="135"/>
      <c r="IUX46" s="135"/>
      <c r="IUY46" s="135"/>
      <c r="IUZ46" s="135"/>
      <c r="IVA46" s="135"/>
      <c r="IVB46" s="135"/>
      <c r="IVC46" s="135"/>
      <c r="IVD46" s="135"/>
      <c r="IVE46" s="135"/>
      <c r="IVF46" s="135"/>
      <c r="IVG46" s="135"/>
      <c r="IVH46" s="135"/>
      <c r="IVI46" s="135"/>
      <c r="IVJ46" s="135"/>
      <c r="IVK46" s="135"/>
      <c r="IVL46" s="135"/>
      <c r="IVM46" s="135"/>
      <c r="IVN46" s="135"/>
      <c r="IVO46" s="135"/>
      <c r="IVP46" s="135"/>
      <c r="IVQ46" s="135"/>
      <c r="IVR46" s="135"/>
      <c r="IVS46" s="135"/>
      <c r="IVT46" s="135"/>
      <c r="IVU46" s="135"/>
      <c r="IVV46" s="135"/>
      <c r="IVW46" s="135"/>
      <c r="IVX46" s="135"/>
      <c r="IVY46" s="135"/>
      <c r="IVZ46" s="135"/>
      <c r="IWA46" s="135"/>
      <c r="IWB46" s="135"/>
      <c r="IWC46" s="135"/>
      <c r="IWD46" s="135"/>
      <c r="IWE46" s="135"/>
      <c r="IWF46" s="135"/>
      <c r="IWG46" s="135"/>
      <c r="IWH46" s="135"/>
      <c r="IWI46" s="135"/>
      <c r="IWJ46" s="135"/>
      <c r="IWK46" s="135"/>
      <c r="IWL46" s="135"/>
      <c r="IWM46" s="135"/>
      <c r="IWN46" s="135"/>
      <c r="IWO46" s="135"/>
      <c r="IWP46" s="135"/>
      <c r="IWQ46" s="135"/>
      <c r="IWR46" s="135"/>
      <c r="IWS46" s="135"/>
      <c r="IWT46" s="135"/>
      <c r="IWU46" s="135"/>
      <c r="IWV46" s="135"/>
      <c r="IWW46" s="135"/>
      <c r="IWX46" s="135"/>
      <c r="IWY46" s="135"/>
      <c r="IWZ46" s="135"/>
      <c r="IXA46" s="135"/>
      <c r="IXB46" s="135"/>
      <c r="IXC46" s="135"/>
      <c r="IXD46" s="135"/>
      <c r="IXE46" s="135"/>
      <c r="IXF46" s="135"/>
      <c r="IXG46" s="135"/>
      <c r="IXH46" s="135"/>
      <c r="IXI46" s="135"/>
      <c r="IXJ46" s="135"/>
      <c r="IXK46" s="135"/>
      <c r="IXL46" s="135"/>
      <c r="IXM46" s="135"/>
      <c r="IXN46" s="135"/>
      <c r="IXO46" s="135"/>
      <c r="IXP46" s="135"/>
      <c r="IXQ46" s="135"/>
      <c r="IXR46" s="135"/>
      <c r="IXS46" s="135"/>
      <c r="IXT46" s="135"/>
      <c r="IXU46" s="135"/>
      <c r="IXV46" s="135"/>
      <c r="IXW46" s="135"/>
      <c r="IXX46" s="135"/>
      <c r="IXY46" s="135"/>
      <c r="IXZ46" s="135"/>
      <c r="IYA46" s="135"/>
      <c r="IYB46" s="135"/>
      <c r="IYC46" s="135"/>
      <c r="IYD46" s="135"/>
      <c r="IYE46" s="135"/>
      <c r="IYF46" s="135"/>
      <c r="IYG46" s="135"/>
      <c r="IYH46" s="135"/>
      <c r="IYI46" s="135"/>
      <c r="IYJ46" s="135"/>
      <c r="IYK46" s="135"/>
      <c r="IYL46" s="135"/>
      <c r="IYM46" s="135"/>
      <c r="IYN46" s="135"/>
      <c r="IYO46" s="135"/>
      <c r="IYP46" s="135"/>
      <c r="IYQ46" s="135"/>
      <c r="IYR46" s="135"/>
      <c r="IYS46" s="135"/>
      <c r="IYT46" s="135"/>
      <c r="IYU46" s="135"/>
      <c r="IYV46" s="135"/>
      <c r="IYW46" s="135"/>
      <c r="IYX46" s="135"/>
      <c r="IYY46" s="135"/>
      <c r="IYZ46" s="135"/>
      <c r="IZA46" s="135"/>
      <c r="IZB46" s="135"/>
      <c r="IZC46" s="135"/>
      <c r="IZD46" s="135"/>
      <c r="IZE46" s="135"/>
      <c r="IZF46" s="135"/>
      <c r="IZG46" s="135"/>
      <c r="IZH46" s="135"/>
      <c r="IZI46" s="135"/>
      <c r="IZJ46" s="135"/>
      <c r="IZK46" s="135"/>
      <c r="IZL46" s="135"/>
      <c r="IZM46" s="135"/>
      <c r="IZN46" s="135"/>
      <c r="IZO46" s="135"/>
      <c r="IZP46" s="135"/>
      <c r="IZQ46" s="135"/>
      <c r="IZR46" s="135"/>
      <c r="IZS46" s="135"/>
      <c r="IZT46" s="135"/>
      <c r="IZU46" s="135"/>
      <c r="IZV46" s="135"/>
      <c r="IZW46" s="135"/>
      <c r="IZX46" s="135"/>
      <c r="IZY46" s="135"/>
      <c r="IZZ46" s="135"/>
      <c r="JAA46" s="135"/>
      <c r="JAB46" s="135"/>
      <c r="JAC46" s="135"/>
      <c r="JAD46" s="135"/>
      <c r="JAE46" s="135"/>
      <c r="JAF46" s="135"/>
      <c r="JAG46" s="135"/>
      <c r="JAH46" s="135"/>
      <c r="JAI46" s="135"/>
      <c r="JAJ46" s="135"/>
      <c r="JAK46" s="135"/>
      <c r="JAL46" s="135"/>
      <c r="JAM46" s="135"/>
      <c r="JAN46" s="135"/>
      <c r="JAO46" s="135"/>
      <c r="JAP46" s="135"/>
      <c r="JAQ46" s="135"/>
      <c r="JAR46" s="135"/>
      <c r="JAS46" s="135"/>
      <c r="JAT46" s="135"/>
      <c r="JAU46" s="135"/>
      <c r="JAV46" s="135"/>
      <c r="JAW46" s="135"/>
      <c r="JAX46" s="135"/>
      <c r="JAY46" s="135"/>
      <c r="JAZ46" s="135"/>
      <c r="JBA46" s="135"/>
      <c r="JBB46" s="135"/>
      <c r="JBC46" s="135"/>
      <c r="JBD46" s="135"/>
      <c r="JBE46" s="135"/>
      <c r="JBF46" s="135"/>
      <c r="JBG46" s="135"/>
      <c r="JBH46" s="135"/>
      <c r="JBI46" s="135"/>
      <c r="JBJ46" s="135"/>
      <c r="JBK46" s="135"/>
      <c r="JBL46" s="135"/>
      <c r="JBM46" s="135"/>
      <c r="JBN46" s="135"/>
      <c r="JBO46" s="135"/>
      <c r="JBP46" s="135"/>
      <c r="JBQ46" s="135"/>
      <c r="JBR46" s="135"/>
      <c r="JBS46" s="135"/>
      <c r="JBT46" s="135"/>
      <c r="JBU46" s="135"/>
      <c r="JBV46" s="135"/>
      <c r="JBW46" s="135"/>
      <c r="JBX46" s="135"/>
      <c r="JBY46" s="135"/>
      <c r="JBZ46" s="135"/>
      <c r="JCA46" s="135"/>
      <c r="JCB46" s="135"/>
      <c r="JCC46" s="135"/>
      <c r="JCD46" s="135"/>
      <c r="JCE46" s="135"/>
      <c r="JCF46" s="135"/>
      <c r="JCG46" s="135"/>
      <c r="JCH46" s="135"/>
      <c r="JCI46" s="135"/>
      <c r="JCJ46" s="135"/>
      <c r="JCK46" s="135"/>
      <c r="JCL46" s="135"/>
      <c r="JCM46" s="135"/>
      <c r="JCN46" s="135"/>
      <c r="JCO46" s="135"/>
      <c r="JCP46" s="135"/>
      <c r="JCQ46" s="135"/>
      <c r="JCR46" s="135"/>
      <c r="JCS46" s="135"/>
      <c r="JCT46" s="135"/>
      <c r="JCU46" s="135"/>
      <c r="JCV46" s="135"/>
      <c r="JCW46" s="135"/>
      <c r="JCX46" s="135"/>
      <c r="JCY46" s="135"/>
      <c r="JCZ46" s="135"/>
      <c r="JDA46" s="135"/>
      <c r="JDB46" s="135"/>
      <c r="JDC46" s="135"/>
      <c r="JDD46" s="135"/>
      <c r="JDE46" s="135"/>
      <c r="JDF46" s="135"/>
      <c r="JDG46" s="135"/>
      <c r="JDH46" s="135"/>
      <c r="JDI46" s="135"/>
      <c r="JDJ46" s="135"/>
      <c r="JDK46" s="135"/>
      <c r="JDL46" s="135"/>
      <c r="JDM46" s="135"/>
      <c r="JDN46" s="135"/>
      <c r="JDO46" s="135"/>
      <c r="JDP46" s="135"/>
      <c r="JDQ46" s="135"/>
      <c r="JDR46" s="135"/>
      <c r="JDS46" s="135"/>
      <c r="JDT46" s="135"/>
      <c r="JDU46" s="135"/>
      <c r="JDV46" s="135"/>
      <c r="JDW46" s="135"/>
      <c r="JDX46" s="135"/>
      <c r="JDY46" s="135"/>
      <c r="JDZ46" s="135"/>
      <c r="JEA46" s="135"/>
      <c r="JEB46" s="135"/>
      <c r="JEC46" s="135"/>
      <c r="JED46" s="135"/>
      <c r="JEE46" s="135"/>
      <c r="JEF46" s="135"/>
      <c r="JEG46" s="135"/>
      <c r="JEH46" s="135"/>
      <c r="JEI46" s="135"/>
      <c r="JEJ46" s="135"/>
      <c r="JEK46" s="135"/>
      <c r="JEL46" s="135"/>
      <c r="JEM46" s="135"/>
      <c r="JEN46" s="135"/>
      <c r="JEO46" s="135"/>
      <c r="JEP46" s="135"/>
      <c r="JEQ46" s="135"/>
      <c r="JER46" s="135"/>
      <c r="JES46" s="135"/>
      <c r="JET46" s="135"/>
      <c r="JEU46" s="135"/>
      <c r="JEV46" s="135"/>
      <c r="JEW46" s="135"/>
      <c r="JEX46" s="135"/>
      <c r="JEY46" s="135"/>
      <c r="JEZ46" s="135"/>
      <c r="JFA46" s="135"/>
      <c r="JFB46" s="135"/>
      <c r="JFC46" s="135"/>
      <c r="JFD46" s="135"/>
      <c r="JFE46" s="135"/>
      <c r="JFF46" s="135"/>
      <c r="JFG46" s="135"/>
      <c r="JFH46" s="135"/>
      <c r="JFI46" s="135"/>
      <c r="JFJ46" s="135"/>
      <c r="JFK46" s="135"/>
      <c r="JFL46" s="135"/>
      <c r="JFM46" s="135"/>
      <c r="JFN46" s="135"/>
      <c r="JFO46" s="135"/>
      <c r="JFP46" s="135"/>
      <c r="JFQ46" s="135"/>
      <c r="JFR46" s="135"/>
      <c r="JFS46" s="135"/>
      <c r="JFT46" s="135"/>
      <c r="JFU46" s="135"/>
      <c r="JFV46" s="135"/>
      <c r="JFW46" s="135"/>
      <c r="JFX46" s="135"/>
      <c r="JFY46" s="135"/>
      <c r="JFZ46" s="135"/>
      <c r="JGA46" s="135"/>
      <c r="JGB46" s="135"/>
      <c r="JGC46" s="135"/>
      <c r="JGD46" s="135"/>
      <c r="JGE46" s="135"/>
      <c r="JGF46" s="135"/>
      <c r="JGG46" s="135"/>
      <c r="JGH46" s="135"/>
      <c r="JGI46" s="135"/>
      <c r="JGJ46" s="135"/>
      <c r="JGK46" s="135"/>
      <c r="JGL46" s="135"/>
      <c r="JGM46" s="135"/>
      <c r="JGN46" s="135"/>
      <c r="JGO46" s="135"/>
      <c r="JGP46" s="135"/>
      <c r="JGQ46" s="135"/>
      <c r="JGR46" s="135"/>
      <c r="JGS46" s="135"/>
      <c r="JGT46" s="135"/>
      <c r="JGU46" s="135"/>
      <c r="JGV46" s="135"/>
      <c r="JGW46" s="135"/>
      <c r="JGX46" s="135"/>
      <c r="JGY46" s="135"/>
      <c r="JGZ46" s="135"/>
      <c r="JHA46" s="135"/>
      <c r="JHB46" s="135"/>
      <c r="JHC46" s="135"/>
      <c r="JHD46" s="135"/>
      <c r="JHE46" s="135"/>
      <c r="JHF46" s="135"/>
      <c r="JHG46" s="135"/>
      <c r="JHH46" s="135"/>
      <c r="JHI46" s="135"/>
      <c r="JHJ46" s="135"/>
      <c r="JHK46" s="135"/>
      <c r="JHL46" s="135"/>
      <c r="JHM46" s="135"/>
      <c r="JHN46" s="135"/>
      <c r="JHO46" s="135"/>
      <c r="JHP46" s="135"/>
      <c r="JHQ46" s="135"/>
      <c r="JHR46" s="135"/>
      <c r="JHS46" s="135"/>
      <c r="JHT46" s="135"/>
      <c r="JHU46" s="135"/>
      <c r="JHV46" s="135"/>
      <c r="JHW46" s="135"/>
      <c r="JHX46" s="135"/>
      <c r="JHY46" s="135"/>
      <c r="JHZ46" s="135"/>
      <c r="JIA46" s="135"/>
      <c r="JIB46" s="135"/>
      <c r="JIC46" s="135"/>
      <c r="JID46" s="135"/>
      <c r="JIE46" s="135"/>
      <c r="JIF46" s="135"/>
      <c r="JIG46" s="135"/>
      <c r="JIH46" s="135"/>
      <c r="JII46" s="135"/>
      <c r="JIJ46" s="135"/>
      <c r="JIK46" s="135"/>
      <c r="JIL46" s="135"/>
      <c r="JIM46" s="135"/>
      <c r="JIN46" s="135"/>
      <c r="JIO46" s="135"/>
      <c r="JIP46" s="135"/>
      <c r="JIQ46" s="135"/>
      <c r="JIR46" s="135"/>
      <c r="JIS46" s="135"/>
      <c r="JIT46" s="135"/>
      <c r="JIU46" s="135"/>
      <c r="JIV46" s="135"/>
      <c r="JIW46" s="135"/>
      <c r="JIX46" s="135"/>
      <c r="JIY46" s="135"/>
      <c r="JIZ46" s="135"/>
      <c r="JJA46" s="135"/>
      <c r="JJB46" s="135"/>
      <c r="JJC46" s="135"/>
      <c r="JJD46" s="135"/>
      <c r="JJE46" s="135"/>
      <c r="JJF46" s="135"/>
      <c r="JJG46" s="135"/>
      <c r="JJH46" s="135"/>
      <c r="JJI46" s="135"/>
      <c r="JJJ46" s="135"/>
      <c r="JJK46" s="135"/>
      <c r="JJL46" s="135"/>
      <c r="JJM46" s="135"/>
      <c r="JJN46" s="135"/>
      <c r="JJO46" s="135"/>
      <c r="JJP46" s="135"/>
      <c r="JJQ46" s="135"/>
      <c r="JJR46" s="135"/>
      <c r="JJS46" s="135"/>
      <c r="JJT46" s="135"/>
      <c r="JJU46" s="135"/>
      <c r="JJV46" s="135"/>
      <c r="JJW46" s="135"/>
      <c r="JJX46" s="135"/>
      <c r="JJY46" s="135"/>
      <c r="JJZ46" s="135"/>
      <c r="JKA46" s="135"/>
      <c r="JKB46" s="135"/>
      <c r="JKC46" s="135"/>
      <c r="JKD46" s="135"/>
      <c r="JKE46" s="135"/>
      <c r="JKF46" s="135"/>
      <c r="JKG46" s="135"/>
      <c r="JKH46" s="135"/>
      <c r="JKI46" s="135"/>
      <c r="JKJ46" s="135"/>
      <c r="JKK46" s="135"/>
      <c r="JKL46" s="135"/>
      <c r="JKM46" s="135"/>
      <c r="JKN46" s="135"/>
      <c r="JKO46" s="135"/>
      <c r="JKP46" s="135"/>
      <c r="JKQ46" s="135"/>
      <c r="JKR46" s="135"/>
      <c r="JKS46" s="135"/>
      <c r="JKT46" s="135"/>
      <c r="JKU46" s="135"/>
      <c r="JKV46" s="135"/>
      <c r="JKW46" s="135"/>
      <c r="JKX46" s="135"/>
      <c r="JKY46" s="135"/>
      <c r="JKZ46" s="135"/>
      <c r="JLA46" s="135"/>
      <c r="JLB46" s="135"/>
      <c r="JLC46" s="135"/>
      <c r="JLD46" s="135"/>
      <c r="JLE46" s="135"/>
      <c r="JLF46" s="135"/>
      <c r="JLG46" s="135"/>
      <c r="JLH46" s="135"/>
      <c r="JLI46" s="135"/>
      <c r="JLJ46" s="135"/>
      <c r="JLK46" s="135"/>
      <c r="JLL46" s="135"/>
      <c r="JLM46" s="135"/>
      <c r="JLN46" s="135"/>
      <c r="JLO46" s="135"/>
      <c r="JLP46" s="135"/>
      <c r="JLQ46" s="135"/>
      <c r="JLR46" s="135"/>
      <c r="JLS46" s="135"/>
      <c r="JLT46" s="135"/>
      <c r="JLU46" s="135"/>
      <c r="JLV46" s="135"/>
      <c r="JLW46" s="135"/>
      <c r="JLX46" s="135"/>
      <c r="JLY46" s="135"/>
      <c r="JLZ46" s="135"/>
      <c r="JMA46" s="135"/>
      <c r="JMB46" s="135"/>
      <c r="JMC46" s="135"/>
      <c r="JMD46" s="135"/>
      <c r="JME46" s="135"/>
      <c r="JMF46" s="135"/>
      <c r="JMG46" s="135"/>
      <c r="JMH46" s="135"/>
      <c r="JMI46" s="135"/>
      <c r="JMJ46" s="135"/>
      <c r="JMK46" s="135"/>
      <c r="JML46" s="135"/>
      <c r="JMM46" s="135"/>
      <c r="JMN46" s="135"/>
      <c r="JMO46" s="135"/>
      <c r="JMP46" s="135"/>
      <c r="JMQ46" s="135"/>
      <c r="JMR46" s="135"/>
      <c r="JMS46" s="135"/>
      <c r="JMT46" s="135"/>
      <c r="JMU46" s="135"/>
      <c r="JMV46" s="135"/>
      <c r="JMW46" s="135"/>
      <c r="JMX46" s="135"/>
      <c r="JMY46" s="135"/>
      <c r="JMZ46" s="135"/>
      <c r="JNA46" s="135"/>
      <c r="JNB46" s="135"/>
      <c r="JNC46" s="135"/>
      <c r="JND46" s="135"/>
      <c r="JNE46" s="135"/>
      <c r="JNF46" s="135"/>
      <c r="JNG46" s="135"/>
      <c r="JNH46" s="135"/>
      <c r="JNI46" s="135"/>
      <c r="JNJ46" s="135"/>
      <c r="JNK46" s="135"/>
      <c r="JNL46" s="135"/>
      <c r="JNM46" s="135"/>
      <c r="JNN46" s="135"/>
      <c r="JNO46" s="135"/>
      <c r="JNP46" s="135"/>
      <c r="JNQ46" s="135"/>
      <c r="JNR46" s="135"/>
      <c r="JNS46" s="135"/>
      <c r="JNT46" s="135"/>
      <c r="JNU46" s="135"/>
      <c r="JNV46" s="135"/>
      <c r="JNW46" s="135"/>
      <c r="JNX46" s="135"/>
      <c r="JNY46" s="135"/>
      <c r="JNZ46" s="135"/>
      <c r="JOA46" s="135"/>
      <c r="JOB46" s="135"/>
      <c r="JOC46" s="135"/>
      <c r="JOD46" s="135"/>
      <c r="JOE46" s="135"/>
      <c r="JOF46" s="135"/>
      <c r="JOG46" s="135"/>
      <c r="JOH46" s="135"/>
      <c r="JOI46" s="135"/>
      <c r="JOJ46" s="135"/>
      <c r="JOK46" s="135"/>
      <c r="JOL46" s="135"/>
      <c r="JOM46" s="135"/>
      <c r="JON46" s="135"/>
      <c r="JOO46" s="135"/>
      <c r="JOP46" s="135"/>
      <c r="JOQ46" s="135"/>
      <c r="JOR46" s="135"/>
      <c r="JOS46" s="135"/>
      <c r="JOT46" s="135"/>
      <c r="JOU46" s="135"/>
      <c r="JOV46" s="135"/>
      <c r="JOW46" s="135"/>
      <c r="JOX46" s="135"/>
      <c r="JOY46" s="135"/>
      <c r="JOZ46" s="135"/>
      <c r="JPA46" s="135"/>
      <c r="JPB46" s="135"/>
      <c r="JPC46" s="135"/>
      <c r="JPD46" s="135"/>
      <c r="JPE46" s="135"/>
      <c r="JPF46" s="135"/>
      <c r="JPG46" s="135"/>
      <c r="JPH46" s="135"/>
      <c r="JPI46" s="135"/>
      <c r="JPJ46" s="135"/>
      <c r="JPK46" s="135"/>
      <c r="JPL46" s="135"/>
      <c r="JPM46" s="135"/>
      <c r="JPN46" s="135"/>
      <c r="JPO46" s="135"/>
      <c r="JPP46" s="135"/>
      <c r="JPQ46" s="135"/>
      <c r="JPR46" s="135"/>
      <c r="JPS46" s="135"/>
      <c r="JPT46" s="135"/>
      <c r="JPU46" s="135"/>
      <c r="JPV46" s="135"/>
      <c r="JPW46" s="135"/>
      <c r="JPX46" s="135"/>
      <c r="JPY46" s="135"/>
      <c r="JPZ46" s="135"/>
      <c r="JQA46" s="135"/>
      <c r="JQB46" s="135"/>
      <c r="JQC46" s="135"/>
      <c r="JQD46" s="135"/>
      <c r="JQE46" s="135"/>
      <c r="JQF46" s="135"/>
      <c r="JQG46" s="135"/>
      <c r="JQH46" s="135"/>
      <c r="JQI46" s="135"/>
      <c r="JQJ46" s="135"/>
      <c r="JQK46" s="135"/>
      <c r="JQL46" s="135"/>
      <c r="JQM46" s="135"/>
      <c r="JQN46" s="135"/>
      <c r="JQO46" s="135"/>
      <c r="JQP46" s="135"/>
      <c r="JQQ46" s="135"/>
      <c r="JQR46" s="135"/>
      <c r="JQS46" s="135"/>
      <c r="JQT46" s="135"/>
      <c r="JQU46" s="135"/>
      <c r="JQV46" s="135"/>
      <c r="JQW46" s="135"/>
      <c r="JQX46" s="135"/>
      <c r="JQY46" s="135"/>
      <c r="JQZ46" s="135"/>
      <c r="JRA46" s="135"/>
      <c r="JRB46" s="135"/>
      <c r="JRC46" s="135"/>
      <c r="JRD46" s="135"/>
      <c r="JRE46" s="135"/>
      <c r="JRF46" s="135"/>
      <c r="JRG46" s="135"/>
      <c r="JRH46" s="135"/>
      <c r="JRI46" s="135"/>
      <c r="JRJ46" s="135"/>
      <c r="JRK46" s="135"/>
      <c r="JRL46" s="135"/>
      <c r="JRM46" s="135"/>
      <c r="JRN46" s="135"/>
      <c r="JRO46" s="135"/>
      <c r="JRP46" s="135"/>
      <c r="JRQ46" s="135"/>
      <c r="JRR46" s="135"/>
      <c r="JRS46" s="135"/>
      <c r="JRT46" s="135"/>
      <c r="JRU46" s="135"/>
      <c r="JRV46" s="135"/>
      <c r="JRW46" s="135"/>
      <c r="JRX46" s="135"/>
      <c r="JRY46" s="135"/>
      <c r="JRZ46" s="135"/>
      <c r="JSA46" s="135"/>
      <c r="JSB46" s="135"/>
      <c r="JSC46" s="135"/>
      <c r="JSD46" s="135"/>
      <c r="JSE46" s="135"/>
      <c r="JSF46" s="135"/>
      <c r="JSG46" s="135"/>
      <c r="JSH46" s="135"/>
      <c r="JSI46" s="135"/>
      <c r="JSJ46" s="135"/>
      <c r="JSK46" s="135"/>
      <c r="JSL46" s="135"/>
      <c r="JSM46" s="135"/>
      <c r="JSN46" s="135"/>
      <c r="JSO46" s="135"/>
      <c r="JSP46" s="135"/>
      <c r="JSQ46" s="135"/>
      <c r="JSR46" s="135"/>
      <c r="JSS46" s="135"/>
      <c r="JST46" s="135"/>
      <c r="JSU46" s="135"/>
      <c r="JSV46" s="135"/>
      <c r="JSW46" s="135"/>
      <c r="JSX46" s="135"/>
      <c r="JSY46" s="135"/>
      <c r="JSZ46" s="135"/>
      <c r="JTA46" s="135"/>
      <c r="JTB46" s="135"/>
      <c r="JTC46" s="135"/>
      <c r="JTD46" s="135"/>
      <c r="JTE46" s="135"/>
      <c r="JTF46" s="135"/>
      <c r="JTG46" s="135"/>
      <c r="JTH46" s="135"/>
      <c r="JTI46" s="135"/>
      <c r="JTJ46" s="135"/>
      <c r="JTK46" s="135"/>
      <c r="JTL46" s="135"/>
      <c r="JTM46" s="135"/>
      <c r="JTN46" s="135"/>
      <c r="JTO46" s="135"/>
      <c r="JTP46" s="135"/>
      <c r="JTQ46" s="135"/>
      <c r="JTR46" s="135"/>
      <c r="JTS46" s="135"/>
      <c r="JTT46" s="135"/>
      <c r="JTU46" s="135"/>
      <c r="JTV46" s="135"/>
      <c r="JTW46" s="135"/>
      <c r="JTX46" s="135"/>
      <c r="JTY46" s="135"/>
      <c r="JTZ46" s="135"/>
      <c r="JUA46" s="135"/>
      <c r="JUB46" s="135"/>
      <c r="JUC46" s="135"/>
      <c r="JUD46" s="135"/>
      <c r="JUE46" s="135"/>
      <c r="JUF46" s="135"/>
      <c r="JUG46" s="135"/>
      <c r="JUH46" s="135"/>
      <c r="JUI46" s="135"/>
      <c r="JUJ46" s="135"/>
      <c r="JUK46" s="135"/>
      <c r="JUL46" s="135"/>
      <c r="JUM46" s="135"/>
      <c r="JUN46" s="135"/>
      <c r="JUO46" s="135"/>
      <c r="JUP46" s="135"/>
      <c r="JUQ46" s="135"/>
      <c r="JUR46" s="135"/>
      <c r="JUS46" s="135"/>
      <c r="JUT46" s="135"/>
      <c r="JUU46" s="135"/>
      <c r="JUV46" s="135"/>
      <c r="JUW46" s="135"/>
      <c r="JUX46" s="135"/>
      <c r="JUY46" s="135"/>
      <c r="JUZ46" s="135"/>
      <c r="JVA46" s="135"/>
      <c r="JVB46" s="135"/>
      <c r="JVC46" s="135"/>
      <c r="JVD46" s="135"/>
      <c r="JVE46" s="135"/>
      <c r="JVF46" s="135"/>
      <c r="JVG46" s="135"/>
      <c r="JVH46" s="135"/>
      <c r="JVI46" s="135"/>
      <c r="JVJ46" s="135"/>
      <c r="JVK46" s="135"/>
      <c r="JVL46" s="135"/>
      <c r="JVM46" s="135"/>
      <c r="JVN46" s="135"/>
      <c r="JVO46" s="135"/>
      <c r="JVP46" s="135"/>
      <c r="JVQ46" s="135"/>
      <c r="JVR46" s="135"/>
      <c r="JVS46" s="135"/>
      <c r="JVT46" s="135"/>
      <c r="JVU46" s="135"/>
      <c r="JVV46" s="135"/>
      <c r="JVW46" s="135"/>
      <c r="JVX46" s="135"/>
      <c r="JVY46" s="135"/>
      <c r="JVZ46" s="135"/>
      <c r="JWA46" s="135"/>
      <c r="JWB46" s="135"/>
      <c r="JWC46" s="135"/>
      <c r="JWD46" s="135"/>
      <c r="JWE46" s="135"/>
      <c r="JWF46" s="135"/>
      <c r="JWG46" s="135"/>
      <c r="JWH46" s="135"/>
      <c r="JWI46" s="135"/>
      <c r="JWJ46" s="135"/>
      <c r="JWK46" s="135"/>
      <c r="JWL46" s="135"/>
      <c r="JWM46" s="135"/>
      <c r="JWN46" s="135"/>
      <c r="JWO46" s="135"/>
      <c r="JWP46" s="135"/>
      <c r="JWQ46" s="135"/>
      <c r="JWR46" s="135"/>
      <c r="JWS46" s="135"/>
      <c r="JWT46" s="135"/>
      <c r="JWU46" s="135"/>
      <c r="JWV46" s="135"/>
      <c r="JWW46" s="135"/>
      <c r="JWX46" s="135"/>
      <c r="JWY46" s="135"/>
      <c r="JWZ46" s="135"/>
      <c r="JXA46" s="135"/>
      <c r="JXB46" s="135"/>
      <c r="JXC46" s="135"/>
      <c r="JXD46" s="135"/>
      <c r="JXE46" s="135"/>
      <c r="JXF46" s="135"/>
      <c r="JXG46" s="135"/>
      <c r="JXH46" s="135"/>
      <c r="JXI46" s="135"/>
      <c r="JXJ46" s="135"/>
      <c r="JXK46" s="135"/>
      <c r="JXL46" s="135"/>
      <c r="JXM46" s="135"/>
      <c r="JXN46" s="135"/>
      <c r="JXO46" s="135"/>
      <c r="JXP46" s="135"/>
      <c r="JXQ46" s="135"/>
      <c r="JXR46" s="135"/>
      <c r="JXS46" s="135"/>
      <c r="JXT46" s="135"/>
      <c r="JXU46" s="135"/>
      <c r="JXV46" s="135"/>
      <c r="JXW46" s="135"/>
      <c r="JXX46" s="135"/>
      <c r="JXY46" s="135"/>
      <c r="JXZ46" s="135"/>
      <c r="JYA46" s="135"/>
      <c r="JYB46" s="135"/>
      <c r="JYC46" s="135"/>
      <c r="JYD46" s="135"/>
      <c r="JYE46" s="135"/>
      <c r="JYF46" s="135"/>
      <c r="JYG46" s="135"/>
      <c r="JYH46" s="135"/>
      <c r="JYI46" s="135"/>
      <c r="JYJ46" s="135"/>
      <c r="JYK46" s="135"/>
      <c r="JYL46" s="135"/>
      <c r="JYM46" s="135"/>
      <c r="JYN46" s="135"/>
      <c r="JYO46" s="135"/>
      <c r="JYP46" s="135"/>
      <c r="JYQ46" s="135"/>
      <c r="JYR46" s="135"/>
      <c r="JYS46" s="135"/>
      <c r="JYT46" s="135"/>
      <c r="JYU46" s="135"/>
      <c r="JYV46" s="135"/>
      <c r="JYW46" s="135"/>
      <c r="JYX46" s="135"/>
      <c r="JYY46" s="135"/>
      <c r="JYZ46" s="135"/>
      <c r="JZA46" s="135"/>
      <c r="JZB46" s="135"/>
      <c r="JZC46" s="135"/>
      <c r="JZD46" s="135"/>
      <c r="JZE46" s="135"/>
      <c r="JZF46" s="135"/>
      <c r="JZG46" s="135"/>
      <c r="JZH46" s="135"/>
      <c r="JZI46" s="135"/>
      <c r="JZJ46" s="135"/>
      <c r="JZK46" s="135"/>
      <c r="JZL46" s="135"/>
      <c r="JZM46" s="135"/>
      <c r="JZN46" s="135"/>
      <c r="JZO46" s="135"/>
      <c r="JZP46" s="135"/>
      <c r="JZQ46" s="135"/>
      <c r="JZR46" s="135"/>
      <c r="JZS46" s="135"/>
      <c r="JZT46" s="135"/>
      <c r="JZU46" s="135"/>
      <c r="JZV46" s="135"/>
      <c r="JZW46" s="135"/>
      <c r="JZX46" s="135"/>
      <c r="JZY46" s="135"/>
      <c r="JZZ46" s="135"/>
      <c r="KAA46" s="135"/>
      <c r="KAB46" s="135"/>
      <c r="KAC46" s="135"/>
      <c r="KAD46" s="135"/>
      <c r="KAE46" s="135"/>
      <c r="KAF46" s="135"/>
      <c r="KAG46" s="135"/>
      <c r="KAH46" s="135"/>
      <c r="KAI46" s="135"/>
      <c r="KAJ46" s="135"/>
      <c r="KAK46" s="135"/>
      <c r="KAL46" s="135"/>
      <c r="KAM46" s="135"/>
      <c r="KAN46" s="135"/>
      <c r="KAO46" s="135"/>
      <c r="KAP46" s="135"/>
      <c r="KAQ46" s="135"/>
      <c r="KAR46" s="135"/>
      <c r="KAS46" s="135"/>
      <c r="KAT46" s="135"/>
      <c r="KAU46" s="135"/>
      <c r="KAV46" s="135"/>
      <c r="KAW46" s="135"/>
      <c r="KAX46" s="135"/>
      <c r="KAY46" s="135"/>
      <c r="KAZ46" s="135"/>
      <c r="KBA46" s="135"/>
      <c r="KBB46" s="135"/>
      <c r="KBC46" s="135"/>
      <c r="KBD46" s="135"/>
      <c r="KBE46" s="135"/>
      <c r="KBF46" s="135"/>
      <c r="KBG46" s="135"/>
      <c r="KBH46" s="135"/>
      <c r="KBI46" s="135"/>
      <c r="KBJ46" s="135"/>
      <c r="KBK46" s="135"/>
      <c r="KBL46" s="135"/>
      <c r="KBM46" s="135"/>
      <c r="KBN46" s="135"/>
      <c r="KBO46" s="135"/>
      <c r="KBP46" s="135"/>
      <c r="KBQ46" s="135"/>
      <c r="KBR46" s="135"/>
      <c r="KBS46" s="135"/>
      <c r="KBT46" s="135"/>
      <c r="KBU46" s="135"/>
      <c r="KBV46" s="135"/>
      <c r="KBW46" s="135"/>
      <c r="KBX46" s="135"/>
      <c r="KBY46" s="135"/>
      <c r="KBZ46" s="135"/>
      <c r="KCA46" s="135"/>
      <c r="KCB46" s="135"/>
      <c r="KCC46" s="135"/>
      <c r="KCD46" s="135"/>
      <c r="KCE46" s="135"/>
      <c r="KCF46" s="135"/>
      <c r="KCG46" s="135"/>
      <c r="KCH46" s="135"/>
      <c r="KCI46" s="135"/>
      <c r="KCJ46" s="135"/>
      <c r="KCK46" s="135"/>
      <c r="KCL46" s="135"/>
      <c r="KCM46" s="135"/>
      <c r="KCN46" s="135"/>
      <c r="KCO46" s="135"/>
      <c r="KCP46" s="135"/>
      <c r="KCQ46" s="135"/>
      <c r="KCR46" s="135"/>
      <c r="KCS46" s="135"/>
      <c r="KCT46" s="135"/>
      <c r="KCU46" s="135"/>
      <c r="KCV46" s="135"/>
      <c r="KCW46" s="135"/>
      <c r="KCX46" s="135"/>
      <c r="KCY46" s="135"/>
      <c r="KCZ46" s="135"/>
      <c r="KDA46" s="135"/>
      <c r="KDB46" s="135"/>
      <c r="KDC46" s="135"/>
      <c r="KDD46" s="135"/>
      <c r="KDE46" s="135"/>
      <c r="KDF46" s="135"/>
      <c r="KDG46" s="135"/>
      <c r="KDH46" s="135"/>
      <c r="KDI46" s="135"/>
      <c r="KDJ46" s="135"/>
      <c r="KDK46" s="135"/>
      <c r="KDL46" s="135"/>
      <c r="KDM46" s="135"/>
      <c r="KDN46" s="135"/>
      <c r="KDO46" s="135"/>
      <c r="KDP46" s="135"/>
      <c r="KDQ46" s="135"/>
      <c r="KDR46" s="135"/>
      <c r="KDS46" s="135"/>
      <c r="KDT46" s="135"/>
      <c r="KDU46" s="135"/>
      <c r="KDV46" s="135"/>
      <c r="KDW46" s="135"/>
      <c r="KDX46" s="135"/>
      <c r="KDY46" s="135"/>
      <c r="KDZ46" s="135"/>
      <c r="KEA46" s="135"/>
      <c r="KEB46" s="135"/>
      <c r="KEC46" s="135"/>
      <c r="KED46" s="135"/>
      <c r="KEE46" s="135"/>
      <c r="KEF46" s="135"/>
      <c r="KEG46" s="135"/>
      <c r="KEH46" s="135"/>
      <c r="KEI46" s="135"/>
      <c r="KEJ46" s="135"/>
      <c r="KEK46" s="135"/>
      <c r="KEL46" s="135"/>
      <c r="KEM46" s="135"/>
      <c r="KEN46" s="135"/>
      <c r="KEO46" s="135"/>
      <c r="KEP46" s="135"/>
      <c r="KEQ46" s="135"/>
      <c r="KER46" s="135"/>
      <c r="KES46" s="135"/>
      <c r="KET46" s="135"/>
      <c r="KEU46" s="135"/>
      <c r="KEV46" s="135"/>
      <c r="KEW46" s="135"/>
      <c r="KEX46" s="135"/>
      <c r="KEY46" s="135"/>
      <c r="KEZ46" s="135"/>
      <c r="KFA46" s="135"/>
      <c r="KFB46" s="135"/>
      <c r="KFC46" s="135"/>
      <c r="KFD46" s="135"/>
      <c r="KFE46" s="135"/>
      <c r="KFF46" s="135"/>
      <c r="KFG46" s="135"/>
      <c r="KFH46" s="135"/>
      <c r="KFI46" s="135"/>
      <c r="KFJ46" s="135"/>
      <c r="KFK46" s="135"/>
      <c r="KFL46" s="135"/>
      <c r="KFM46" s="135"/>
      <c r="KFN46" s="135"/>
      <c r="KFO46" s="135"/>
      <c r="KFP46" s="135"/>
      <c r="KFQ46" s="135"/>
      <c r="KFR46" s="135"/>
      <c r="KFS46" s="135"/>
      <c r="KFT46" s="135"/>
      <c r="KFU46" s="135"/>
      <c r="KFV46" s="135"/>
      <c r="KFW46" s="135"/>
      <c r="KFX46" s="135"/>
      <c r="KFY46" s="135"/>
      <c r="KFZ46" s="135"/>
      <c r="KGA46" s="135"/>
      <c r="KGB46" s="135"/>
      <c r="KGC46" s="135"/>
      <c r="KGD46" s="135"/>
      <c r="KGE46" s="135"/>
      <c r="KGF46" s="135"/>
      <c r="KGG46" s="135"/>
      <c r="KGH46" s="135"/>
      <c r="KGI46" s="135"/>
      <c r="KGJ46" s="135"/>
      <c r="KGK46" s="135"/>
      <c r="KGL46" s="135"/>
      <c r="KGM46" s="135"/>
      <c r="KGN46" s="135"/>
      <c r="KGO46" s="135"/>
      <c r="KGP46" s="135"/>
      <c r="KGQ46" s="135"/>
      <c r="KGR46" s="135"/>
      <c r="KGS46" s="135"/>
      <c r="KGT46" s="135"/>
      <c r="KGU46" s="135"/>
      <c r="KGV46" s="135"/>
      <c r="KGW46" s="135"/>
      <c r="KGX46" s="135"/>
      <c r="KGY46" s="135"/>
      <c r="KGZ46" s="135"/>
      <c r="KHA46" s="135"/>
      <c r="KHB46" s="135"/>
      <c r="KHC46" s="135"/>
      <c r="KHD46" s="135"/>
      <c r="KHE46" s="135"/>
      <c r="KHF46" s="135"/>
      <c r="KHG46" s="135"/>
      <c r="KHH46" s="135"/>
      <c r="KHI46" s="135"/>
      <c r="KHJ46" s="135"/>
      <c r="KHK46" s="135"/>
      <c r="KHL46" s="135"/>
      <c r="KHM46" s="135"/>
      <c r="KHN46" s="135"/>
      <c r="KHO46" s="135"/>
      <c r="KHP46" s="135"/>
      <c r="KHQ46" s="135"/>
      <c r="KHR46" s="135"/>
      <c r="KHS46" s="135"/>
      <c r="KHT46" s="135"/>
      <c r="KHU46" s="135"/>
      <c r="KHV46" s="135"/>
      <c r="KHW46" s="135"/>
      <c r="KHX46" s="135"/>
      <c r="KHY46" s="135"/>
      <c r="KHZ46" s="135"/>
      <c r="KIA46" s="135"/>
      <c r="KIB46" s="135"/>
      <c r="KIC46" s="135"/>
      <c r="KID46" s="135"/>
      <c r="KIE46" s="135"/>
      <c r="KIF46" s="135"/>
      <c r="KIG46" s="135"/>
      <c r="KIH46" s="135"/>
      <c r="KII46" s="135"/>
      <c r="KIJ46" s="135"/>
      <c r="KIK46" s="135"/>
      <c r="KIL46" s="135"/>
      <c r="KIM46" s="135"/>
      <c r="KIN46" s="135"/>
      <c r="KIO46" s="135"/>
      <c r="KIP46" s="135"/>
      <c r="KIQ46" s="135"/>
      <c r="KIR46" s="135"/>
      <c r="KIS46" s="135"/>
      <c r="KIT46" s="135"/>
      <c r="KIU46" s="135"/>
      <c r="KIV46" s="135"/>
      <c r="KIW46" s="135"/>
      <c r="KIX46" s="135"/>
      <c r="KIY46" s="135"/>
      <c r="KIZ46" s="135"/>
      <c r="KJA46" s="135"/>
      <c r="KJB46" s="135"/>
      <c r="KJC46" s="135"/>
      <c r="KJD46" s="135"/>
      <c r="KJE46" s="135"/>
      <c r="KJF46" s="135"/>
      <c r="KJG46" s="135"/>
      <c r="KJH46" s="135"/>
      <c r="KJI46" s="135"/>
      <c r="KJJ46" s="135"/>
      <c r="KJK46" s="135"/>
      <c r="KJL46" s="135"/>
      <c r="KJM46" s="135"/>
      <c r="KJN46" s="135"/>
      <c r="KJO46" s="135"/>
      <c r="KJP46" s="135"/>
      <c r="KJQ46" s="135"/>
      <c r="KJR46" s="135"/>
      <c r="KJS46" s="135"/>
      <c r="KJT46" s="135"/>
      <c r="KJU46" s="135"/>
      <c r="KJV46" s="135"/>
      <c r="KJW46" s="135"/>
      <c r="KJX46" s="135"/>
      <c r="KJY46" s="135"/>
      <c r="KJZ46" s="135"/>
      <c r="KKA46" s="135"/>
      <c r="KKB46" s="135"/>
      <c r="KKC46" s="135"/>
      <c r="KKD46" s="135"/>
      <c r="KKE46" s="135"/>
      <c r="KKF46" s="135"/>
      <c r="KKG46" s="135"/>
      <c r="KKH46" s="135"/>
      <c r="KKI46" s="135"/>
      <c r="KKJ46" s="135"/>
      <c r="KKK46" s="135"/>
      <c r="KKL46" s="135"/>
      <c r="KKM46" s="135"/>
      <c r="KKN46" s="135"/>
      <c r="KKO46" s="135"/>
      <c r="KKP46" s="135"/>
      <c r="KKQ46" s="135"/>
      <c r="KKR46" s="135"/>
      <c r="KKS46" s="135"/>
      <c r="KKT46" s="135"/>
      <c r="KKU46" s="135"/>
      <c r="KKV46" s="135"/>
      <c r="KKW46" s="135"/>
      <c r="KKX46" s="135"/>
      <c r="KKY46" s="135"/>
      <c r="KKZ46" s="135"/>
      <c r="KLA46" s="135"/>
      <c r="KLB46" s="135"/>
      <c r="KLC46" s="135"/>
      <c r="KLD46" s="135"/>
      <c r="KLE46" s="135"/>
      <c r="KLF46" s="135"/>
      <c r="KLG46" s="135"/>
      <c r="KLH46" s="135"/>
      <c r="KLI46" s="135"/>
      <c r="KLJ46" s="135"/>
      <c r="KLK46" s="135"/>
      <c r="KLL46" s="135"/>
      <c r="KLM46" s="135"/>
      <c r="KLN46" s="135"/>
      <c r="KLO46" s="135"/>
      <c r="KLP46" s="135"/>
      <c r="KLQ46" s="135"/>
      <c r="KLR46" s="135"/>
      <c r="KLS46" s="135"/>
      <c r="KLT46" s="135"/>
      <c r="KLU46" s="135"/>
      <c r="KLV46" s="135"/>
      <c r="KLW46" s="135"/>
      <c r="KLX46" s="135"/>
      <c r="KLY46" s="135"/>
      <c r="KLZ46" s="135"/>
      <c r="KMA46" s="135"/>
      <c r="KMB46" s="135"/>
      <c r="KMC46" s="135"/>
      <c r="KMD46" s="135"/>
      <c r="KME46" s="135"/>
      <c r="KMF46" s="135"/>
      <c r="KMG46" s="135"/>
      <c r="KMH46" s="135"/>
      <c r="KMI46" s="135"/>
      <c r="KMJ46" s="135"/>
      <c r="KMK46" s="135"/>
      <c r="KML46" s="135"/>
      <c r="KMM46" s="135"/>
      <c r="KMN46" s="135"/>
      <c r="KMO46" s="135"/>
      <c r="KMP46" s="135"/>
      <c r="KMQ46" s="135"/>
      <c r="KMR46" s="135"/>
      <c r="KMS46" s="135"/>
      <c r="KMT46" s="135"/>
      <c r="KMU46" s="135"/>
      <c r="KMV46" s="135"/>
      <c r="KMW46" s="135"/>
      <c r="KMX46" s="135"/>
      <c r="KMY46" s="135"/>
      <c r="KMZ46" s="135"/>
      <c r="KNA46" s="135"/>
      <c r="KNB46" s="135"/>
      <c r="KNC46" s="135"/>
      <c r="KND46" s="135"/>
      <c r="KNE46" s="135"/>
      <c r="KNF46" s="135"/>
      <c r="KNG46" s="135"/>
      <c r="KNH46" s="135"/>
      <c r="KNI46" s="135"/>
      <c r="KNJ46" s="135"/>
      <c r="KNK46" s="135"/>
      <c r="KNL46" s="135"/>
      <c r="KNM46" s="135"/>
      <c r="KNN46" s="135"/>
      <c r="KNO46" s="135"/>
      <c r="KNP46" s="135"/>
      <c r="KNQ46" s="135"/>
      <c r="KNR46" s="135"/>
      <c r="KNS46" s="135"/>
      <c r="KNT46" s="135"/>
      <c r="KNU46" s="135"/>
      <c r="KNV46" s="135"/>
      <c r="KNW46" s="135"/>
      <c r="KNX46" s="135"/>
      <c r="KNY46" s="135"/>
      <c r="KNZ46" s="135"/>
      <c r="KOA46" s="135"/>
      <c r="KOB46" s="135"/>
      <c r="KOC46" s="135"/>
      <c r="KOD46" s="135"/>
      <c r="KOE46" s="135"/>
      <c r="KOF46" s="135"/>
      <c r="KOG46" s="135"/>
      <c r="KOH46" s="135"/>
      <c r="KOI46" s="135"/>
      <c r="KOJ46" s="135"/>
      <c r="KOK46" s="135"/>
      <c r="KOL46" s="135"/>
      <c r="KOM46" s="135"/>
      <c r="KON46" s="135"/>
      <c r="KOO46" s="135"/>
      <c r="KOP46" s="135"/>
      <c r="KOQ46" s="135"/>
      <c r="KOR46" s="135"/>
      <c r="KOS46" s="135"/>
      <c r="KOT46" s="135"/>
      <c r="KOU46" s="135"/>
      <c r="KOV46" s="135"/>
      <c r="KOW46" s="135"/>
      <c r="KOX46" s="135"/>
      <c r="KOY46" s="135"/>
      <c r="KOZ46" s="135"/>
      <c r="KPA46" s="135"/>
      <c r="KPB46" s="135"/>
      <c r="KPC46" s="135"/>
      <c r="KPD46" s="135"/>
      <c r="KPE46" s="135"/>
      <c r="KPF46" s="135"/>
      <c r="KPG46" s="135"/>
      <c r="KPH46" s="135"/>
      <c r="KPI46" s="135"/>
      <c r="KPJ46" s="135"/>
      <c r="KPK46" s="135"/>
      <c r="KPL46" s="135"/>
      <c r="KPM46" s="135"/>
      <c r="KPN46" s="135"/>
      <c r="KPO46" s="135"/>
      <c r="KPP46" s="135"/>
      <c r="KPQ46" s="135"/>
      <c r="KPR46" s="135"/>
      <c r="KPS46" s="135"/>
      <c r="KPT46" s="135"/>
      <c r="KPU46" s="135"/>
      <c r="KPV46" s="135"/>
      <c r="KPW46" s="135"/>
      <c r="KPX46" s="135"/>
      <c r="KPY46" s="135"/>
      <c r="KPZ46" s="135"/>
      <c r="KQA46" s="135"/>
      <c r="KQB46" s="135"/>
      <c r="KQC46" s="135"/>
      <c r="KQD46" s="135"/>
      <c r="KQE46" s="135"/>
      <c r="KQF46" s="135"/>
      <c r="KQG46" s="135"/>
      <c r="KQH46" s="135"/>
      <c r="KQI46" s="135"/>
      <c r="KQJ46" s="135"/>
      <c r="KQK46" s="135"/>
      <c r="KQL46" s="135"/>
      <c r="KQM46" s="135"/>
      <c r="KQN46" s="135"/>
      <c r="KQO46" s="135"/>
      <c r="KQP46" s="135"/>
      <c r="KQQ46" s="135"/>
      <c r="KQR46" s="135"/>
      <c r="KQS46" s="135"/>
      <c r="KQT46" s="135"/>
      <c r="KQU46" s="135"/>
      <c r="KQV46" s="135"/>
      <c r="KQW46" s="135"/>
      <c r="KQX46" s="135"/>
      <c r="KQY46" s="135"/>
      <c r="KQZ46" s="135"/>
      <c r="KRA46" s="135"/>
      <c r="KRB46" s="135"/>
      <c r="KRC46" s="135"/>
      <c r="KRD46" s="135"/>
      <c r="KRE46" s="135"/>
      <c r="KRF46" s="135"/>
      <c r="KRG46" s="135"/>
      <c r="KRH46" s="135"/>
      <c r="KRI46" s="135"/>
      <c r="KRJ46" s="135"/>
      <c r="KRK46" s="135"/>
      <c r="KRL46" s="135"/>
      <c r="KRM46" s="135"/>
      <c r="KRN46" s="135"/>
      <c r="KRO46" s="135"/>
      <c r="KRP46" s="135"/>
      <c r="KRQ46" s="135"/>
      <c r="KRR46" s="135"/>
      <c r="KRS46" s="135"/>
      <c r="KRT46" s="135"/>
      <c r="KRU46" s="135"/>
      <c r="KRV46" s="135"/>
      <c r="KRW46" s="135"/>
      <c r="KRX46" s="135"/>
      <c r="KRY46" s="135"/>
      <c r="KRZ46" s="135"/>
      <c r="KSA46" s="135"/>
      <c r="KSB46" s="135"/>
      <c r="KSC46" s="135"/>
      <c r="KSD46" s="135"/>
      <c r="KSE46" s="135"/>
      <c r="KSF46" s="135"/>
      <c r="KSG46" s="135"/>
      <c r="KSH46" s="135"/>
      <c r="KSI46" s="135"/>
      <c r="KSJ46" s="135"/>
      <c r="KSK46" s="135"/>
      <c r="KSL46" s="135"/>
      <c r="KSM46" s="135"/>
      <c r="KSN46" s="135"/>
      <c r="KSO46" s="135"/>
      <c r="KSP46" s="135"/>
      <c r="KSQ46" s="135"/>
      <c r="KSR46" s="135"/>
      <c r="KSS46" s="135"/>
      <c r="KST46" s="135"/>
      <c r="KSU46" s="135"/>
      <c r="KSV46" s="135"/>
      <c r="KSW46" s="135"/>
      <c r="KSX46" s="135"/>
      <c r="KSY46" s="135"/>
      <c r="KSZ46" s="135"/>
      <c r="KTA46" s="135"/>
      <c r="KTB46" s="135"/>
      <c r="KTC46" s="135"/>
      <c r="KTD46" s="135"/>
      <c r="KTE46" s="135"/>
      <c r="KTF46" s="135"/>
      <c r="KTG46" s="135"/>
      <c r="KTH46" s="135"/>
      <c r="KTI46" s="135"/>
      <c r="KTJ46" s="135"/>
      <c r="KTK46" s="135"/>
      <c r="KTL46" s="135"/>
      <c r="KTM46" s="135"/>
      <c r="KTN46" s="135"/>
      <c r="KTO46" s="135"/>
      <c r="KTP46" s="135"/>
      <c r="KTQ46" s="135"/>
      <c r="KTR46" s="135"/>
      <c r="KTS46" s="135"/>
      <c r="KTT46" s="135"/>
      <c r="KTU46" s="135"/>
      <c r="KTV46" s="135"/>
      <c r="KTW46" s="135"/>
      <c r="KTX46" s="135"/>
      <c r="KTY46" s="135"/>
      <c r="KTZ46" s="135"/>
      <c r="KUA46" s="135"/>
      <c r="KUB46" s="135"/>
      <c r="KUC46" s="135"/>
      <c r="KUD46" s="135"/>
      <c r="KUE46" s="135"/>
      <c r="KUF46" s="135"/>
      <c r="KUG46" s="135"/>
      <c r="KUH46" s="135"/>
      <c r="KUI46" s="135"/>
      <c r="KUJ46" s="135"/>
      <c r="KUK46" s="135"/>
      <c r="KUL46" s="135"/>
      <c r="KUM46" s="135"/>
      <c r="KUN46" s="135"/>
      <c r="KUO46" s="135"/>
      <c r="KUP46" s="135"/>
      <c r="KUQ46" s="135"/>
      <c r="KUR46" s="135"/>
      <c r="KUS46" s="135"/>
      <c r="KUT46" s="135"/>
      <c r="KUU46" s="135"/>
      <c r="KUV46" s="135"/>
      <c r="KUW46" s="135"/>
      <c r="KUX46" s="135"/>
      <c r="KUY46" s="135"/>
      <c r="KUZ46" s="135"/>
      <c r="KVA46" s="135"/>
      <c r="KVB46" s="135"/>
      <c r="KVC46" s="135"/>
      <c r="KVD46" s="135"/>
      <c r="KVE46" s="135"/>
      <c r="KVF46" s="135"/>
      <c r="KVG46" s="135"/>
      <c r="KVH46" s="135"/>
      <c r="KVI46" s="135"/>
      <c r="KVJ46" s="135"/>
      <c r="KVK46" s="135"/>
      <c r="KVL46" s="135"/>
      <c r="KVM46" s="135"/>
      <c r="KVN46" s="135"/>
      <c r="KVO46" s="135"/>
      <c r="KVP46" s="135"/>
      <c r="KVQ46" s="135"/>
      <c r="KVR46" s="135"/>
      <c r="KVS46" s="135"/>
      <c r="KVT46" s="135"/>
      <c r="KVU46" s="135"/>
      <c r="KVV46" s="135"/>
      <c r="KVW46" s="135"/>
      <c r="KVX46" s="135"/>
      <c r="KVY46" s="135"/>
      <c r="KVZ46" s="135"/>
      <c r="KWA46" s="135"/>
      <c r="KWB46" s="135"/>
      <c r="KWC46" s="135"/>
      <c r="KWD46" s="135"/>
      <c r="KWE46" s="135"/>
      <c r="KWF46" s="135"/>
      <c r="KWG46" s="135"/>
      <c r="KWH46" s="135"/>
      <c r="KWI46" s="135"/>
      <c r="KWJ46" s="135"/>
      <c r="KWK46" s="135"/>
      <c r="KWL46" s="135"/>
      <c r="KWM46" s="135"/>
      <c r="KWN46" s="135"/>
      <c r="KWO46" s="135"/>
      <c r="KWP46" s="135"/>
      <c r="KWQ46" s="135"/>
      <c r="KWR46" s="135"/>
      <c r="KWS46" s="135"/>
      <c r="KWT46" s="135"/>
      <c r="KWU46" s="135"/>
      <c r="KWV46" s="135"/>
      <c r="KWW46" s="135"/>
      <c r="KWX46" s="135"/>
      <c r="KWY46" s="135"/>
      <c r="KWZ46" s="135"/>
      <c r="KXA46" s="135"/>
      <c r="KXB46" s="135"/>
      <c r="KXC46" s="135"/>
      <c r="KXD46" s="135"/>
      <c r="KXE46" s="135"/>
      <c r="KXF46" s="135"/>
      <c r="KXG46" s="135"/>
      <c r="KXH46" s="135"/>
      <c r="KXI46" s="135"/>
      <c r="KXJ46" s="135"/>
      <c r="KXK46" s="135"/>
      <c r="KXL46" s="135"/>
      <c r="KXM46" s="135"/>
      <c r="KXN46" s="135"/>
      <c r="KXO46" s="135"/>
      <c r="KXP46" s="135"/>
      <c r="KXQ46" s="135"/>
      <c r="KXR46" s="135"/>
      <c r="KXS46" s="135"/>
      <c r="KXT46" s="135"/>
      <c r="KXU46" s="135"/>
      <c r="KXV46" s="135"/>
      <c r="KXW46" s="135"/>
      <c r="KXX46" s="135"/>
      <c r="KXY46" s="135"/>
      <c r="KXZ46" s="135"/>
      <c r="KYA46" s="135"/>
      <c r="KYB46" s="135"/>
      <c r="KYC46" s="135"/>
      <c r="KYD46" s="135"/>
      <c r="KYE46" s="135"/>
      <c r="KYF46" s="135"/>
      <c r="KYG46" s="135"/>
      <c r="KYH46" s="135"/>
      <c r="KYI46" s="135"/>
      <c r="KYJ46" s="135"/>
      <c r="KYK46" s="135"/>
      <c r="KYL46" s="135"/>
      <c r="KYM46" s="135"/>
      <c r="KYN46" s="135"/>
      <c r="KYO46" s="135"/>
      <c r="KYP46" s="135"/>
      <c r="KYQ46" s="135"/>
      <c r="KYR46" s="135"/>
      <c r="KYS46" s="135"/>
      <c r="KYT46" s="135"/>
      <c r="KYU46" s="135"/>
      <c r="KYV46" s="135"/>
      <c r="KYW46" s="135"/>
      <c r="KYX46" s="135"/>
      <c r="KYY46" s="135"/>
      <c r="KYZ46" s="135"/>
      <c r="KZA46" s="135"/>
      <c r="KZB46" s="135"/>
      <c r="KZC46" s="135"/>
      <c r="KZD46" s="135"/>
      <c r="KZE46" s="135"/>
      <c r="KZF46" s="135"/>
      <c r="KZG46" s="135"/>
      <c r="KZH46" s="135"/>
      <c r="KZI46" s="135"/>
      <c r="KZJ46" s="135"/>
      <c r="KZK46" s="135"/>
      <c r="KZL46" s="135"/>
      <c r="KZM46" s="135"/>
      <c r="KZN46" s="135"/>
      <c r="KZO46" s="135"/>
      <c r="KZP46" s="135"/>
      <c r="KZQ46" s="135"/>
      <c r="KZR46" s="135"/>
      <c r="KZS46" s="135"/>
      <c r="KZT46" s="135"/>
      <c r="KZU46" s="135"/>
      <c r="KZV46" s="135"/>
      <c r="KZW46" s="135"/>
      <c r="KZX46" s="135"/>
      <c r="KZY46" s="135"/>
      <c r="KZZ46" s="135"/>
      <c r="LAA46" s="135"/>
      <c r="LAB46" s="135"/>
      <c r="LAC46" s="135"/>
      <c r="LAD46" s="135"/>
      <c r="LAE46" s="135"/>
      <c r="LAF46" s="135"/>
      <c r="LAG46" s="135"/>
      <c r="LAH46" s="135"/>
      <c r="LAI46" s="135"/>
      <c r="LAJ46" s="135"/>
      <c r="LAK46" s="135"/>
      <c r="LAL46" s="135"/>
      <c r="LAM46" s="135"/>
      <c r="LAN46" s="135"/>
      <c r="LAO46" s="135"/>
      <c r="LAP46" s="135"/>
      <c r="LAQ46" s="135"/>
      <c r="LAR46" s="135"/>
      <c r="LAS46" s="135"/>
      <c r="LAT46" s="135"/>
      <c r="LAU46" s="135"/>
      <c r="LAV46" s="135"/>
      <c r="LAW46" s="135"/>
      <c r="LAX46" s="135"/>
      <c r="LAY46" s="135"/>
      <c r="LAZ46" s="135"/>
      <c r="LBA46" s="135"/>
      <c r="LBB46" s="135"/>
      <c r="LBC46" s="135"/>
      <c r="LBD46" s="135"/>
      <c r="LBE46" s="135"/>
      <c r="LBF46" s="135"/>
      <c r="LBG46" s="135"/>
      <c r="LBH46" s="135"/>
      <c r="LBI46" s="135"/>
      <c r="LBJ46" s="135"/>
      <c r="LBK46" s="135"/>
      <c r="LBL46" s="135"/>
      <c r="LBM46" s="135"/>
      <c r="LBN46" s="135"/>
      <c r="LBO46" s="135"/>
      <c r="LBP46" s="135"/>
      <c r="LBQ46" s="135"/>
      <c r="LBR46" s="135"/>
      <c r="LBS46" s="135"/>
      <c r="LBT46" s="135"/>
      <c r="LBU46" s="135"/>
      <c r="LBV46" s="135"/>
      <c r="LBW46" s="135"/>
      <c r="LBX46" s="135"/>
      <c r="LBY46" s="135"/>
      <c r="LBZ46" s="135"/>
      <c r="LCA46" s="135"/>
      <c r="LCB46" s="135"/>
      <c r="LCC46" s="135"/>
      <c r="LCD46" s="135"/>
      <c r="LCE46" s="135"/>
      <c r="LCF46" s="135"/>
      <c r="LCG46" s="135"/>
      <c r="LCH46" s="135"/>
      <c r="LCI46" s="135"/>
      <c r="LCJ46" s="135"/>
      <c r="LCK46" s="135"/>
      <c r="LCL46" s="135"/>
      <c r="LCM46" s="135"/>
      <c r="LCN46" s="135"/>
      <c r="LCO46" s="135"/>
      <c r="LCP46" s="135"/>
      <c r="LCQ46" s="135"/>
      <c r="LCR46" s="135"/>
      <c r="LCS46" s="135"/>
      <c r="LCT46" s="135"/>
      <c r="LCU46" s="135"/>
      <c r="LCV46" s="135"/>
      <c r="LCW46" s="135"/>
      <c r="LCX46" s="135"/>
      <c r="LCY46" s="135"/>
      <c r="LCZ46" s="135"/>
      <c r="LDA46" s="135"/>
      <c r="LDB46" s="135"/>
      <c r="LDC46" s="135"/>
      <c r="LDD46" s="135"/>
      <c r="LDE46" s="135"/>
      <c r="LDF46" s="135"/>
      <c r="LDG46" s="135"/>
      <c r="LDH46" s="135"/>
      <c r="LDI46" s="135"/>
      <c r="LDJ46" s="135"/>
      <c r="LDK46" s="135"/>
      <c r="LDL46" s="135"/>
      <c r="LDM46" s="135"/>
      <c r="LDN46" s="135"/>
      <c r="LDO46" s="135"/>
      <c r="LDP46" s="135"/>
      <c r="LDQ46" s="135"/>
      <c r="LDR46" s="135"/>
      <c r="LDS46" s="135"/>
      <c r="LDT46" s="135"/>
      <c r="LDU46" s="135"/>
      <c r="LDV46" s="135"/>
      <c r="LDW46" s="135"/>
      <c r="LDX46" s="135"/>
      <c r="LDY46" s="135"/>
      <c r="LDZ46" s="135"/>
      <c r="LEA46" s="135"/>
      <c r="LEB46" s="135"/>
      <c r="LEC46" s="135"/>
      <c r="LED46" s="135"/>
      <c r="LEE46" s="135"/>
      <c r="LEF46" s="135"/>
      <c r="LEG46" s="135"/>
      <c r="LEH46" s="135"/>
      <c r="LEI46" s="135"/>
      <c r="LEJ46" s="135"/>
      <c r="LEK46" s="135"/>
      <c r="LEL46" s="135"/>
      <c r="LEM46" s="135"/>
      <c r="LEN46" s="135"/>
      <c r="LEO46" s="135"/>
      <c r="LEP46" s="135"/>
      <c r="LEQ46" s="135"/>
      <c r="LER46" s="135"/>
      <c r="LES46" s="135"/>
      <c r="LET46" s="135"/>
      <c r="LEU46" s="135"/>
      <c r="LEV46" s="135"/>
      <c r="LEW46" s="135"/>
      <c r="LEX46" s="135"/>
      <c r="LEY46" s="135"/>
      <c r="LEZ46" s="135"/>
      <c r="LFA46" s="135"/>
      <c r="LFB46" s="135"/>
      <c r="LFC46" s="135"/>
      <c r="LFD46" s="135"/>
      <c r="LFE46" s="135"/>
      <c r="LFF46" s="135"/>
      <c r="LFG46" s="135"/>
      <c r="LFH46" s="135"/>
      <c r="LFI46" s="135"/>
      <c r="LFJ46" s="135"/>
      <c r="LFK46" s="135"/>
      <c r="LFL46" s="135"/>
      <c r="LFM46" s="135"/>
      <c r="LFN46" s="135"/>
      <c r="LFO46" s="135"/>
      <c r="LFP46" s="135"/>
      <c r="LFQ46" s="135"/>
      <c r="LFR46" s="135"/>
      <c r="LFS46" s="135"/>
      <c r="LFT46" s="135"/>
      <c r="LFU46" s="135"/>
      <c r="LFV46" s="135"/>
      <c r="LFW46" s="135"/>
      <c r="LFX46" s="135"/>
      <c r="LFY46" s="135"/>
      <c r="LFZ46" s="135"/>
      <c r="LGA46" s="135"/>
      <c r="LGB46" s="135"/>
      <c r="LGC46" s="135"/>
      <c r="LGD46" s="135"/>
      <c r="LGE46" s="135"/>
      <c r="LGF46" s="135"/>
      <c r="LGG46" s="135"/>
      <c r="LGH46" s="135"/>
      <c r="LGI46" s="135"/>
      <c r="LGJ46" s="135"/>
      <c r="LGK46" s="135"/>
      <c r="LGL46" s="135"/>
      <c r="LGM46" s="135"/>
      <c r="LGN46" s="135"/>
      <c r="LGO46" s="135"/>
      <c r="LGP46" s="135"/>
      <c r="LGQ46" s="135"/>
      <c r="LGR46" s="135"/>
      <c r="LGS46" s="135"/>
      <c r="LGT46" s="135"/>
      <c r="LGU46" s="135"/>
      <c r="LGV46" s="135"/>
      <c r="LGW46" s="135"/>
      <c r="LGX46" s="135"/>
      <c r="LGY46" s="135"/>
      <c r="LGZ46" s="135"/>
      <c r="LHA46" s="135"/>
      <c r="LHB46" s="135"/>
      <c r="LHC46" s="135"/>
      <c r="LHD46" s="135"/>
      <c r="LHE46" s="135"/>
      <c r="LHF46" s="135"/>
      <c r="LHG46" s="135"/>
      <c r="LHH46" s="135"/>
      <c r="LHI46" s="135"/>
      <c r="LHJ46" s="135"/>
      <c r="LHK46" s="135"/>
      <c r="LHL46" s="135"/>
      <c r="LHM46" s="135"/>
      <c r="LHN46" s="135"/>
      <c r="LHO46" s="135"/>
      <c r="LHP46" s="135"/>
      <c r="LHQ46" s="135"/>
      <c r="LHR46" s="135"/>
      <c r="LHS46" s="135"/>
      <c r="LHT46" s="135"/>
      <c r="LHU46" s="135"/>
      <c r="LHV46" s="135"/>
      <c r="LHW46" s="135"/>
      <c r="LHX46" s="135"/>
      <c r="LHY46" s="135"/>
      <c r="LHZ46" s="135"/>
      <c r="LIA46" s="135"/>
      <c r="LIB46" s="135"/>
      <c r="LIC46" s="135"/>
      <c r="LID46" s="135"/>
      <c r="LIE46" s="135"/>
      <c r="LIF46" s="135"/>
      <c r="LIG46" s="135"/>
      <c r="LIH46" s="135"/>
      <c r="LII46" s="135"/>
      <c r="LIJ46" s="135"/>
      <c r="LIK46" s="135"/>
      <c r="LIL46" s="135"/>
      <c r="LIM46" s="135"/>
      <c r="LIN46" s="135"/>
      <c r="LIO46" s="135"/>
      <c r="LIP46" s="135"/>
      <c r="LIQ46" s="135"/>
      <c r="LIR46" s="135"/>
      <c r="LIS46" s="135"/>
      <c r="LIT46" s="135"/>
      <c r="LIU46" s="135"/>
      <c r="LIV46" s="135"/>
      <c r="LIW46" s="135"/>
      <c r="LIX46" s="135"/>
      <c r="LIY46" s="135"/>
      <c r="LIZ46" s="135"/>
      <c r="LJA46" s="135"/>
      <c r="LJB46" s="135"/>
      <c r="LJC46" s="135"/>
      <c r="LJD46" s="135"/>
      <c r="LJE46" s="135"/>
      <c r="LJF46" s="135"/>
      <c r="LJG46" s="135"/>
      <c r="LJH46" s="135"/>
      <c r="LJI46" s="135"/>
      <c r="LJJ46" s="135"/>
      <c r="LJK46" s="135"/>
      <c r="LJL46" s="135"/>
      <c r="LJM46" s="135"/>
      <c r="LJN46" s="135"/>
      <c r="LJO46" s="135"/>
      <c r="LJP46" s="135"/>
      <c r="LJQ46" s="135"/>
      <c r="LJR46" s="135"/>
      <c r="LJS46" s="135"/>
      <c r="LJT46" s="135"/>
      <c r="LJU46" s="135"/>
      <c r="LJV46" s="135"/>
      <c r="LJW46" s="135"/>
      <c r="LJX46" s="135"/>
      <c r="LJY46" s="135"/>
      <c r="LJZ46" s="135"/>
      <c r="LKA46" s="135"/>
      <c r="LKB46" s="135"/>
      <c r="LKC46" s="135"/>
      <c r="LKD46" s="135"/>
      <c r="LKE46" s="135"/>
      <c r="LKF46" s="135"/>
      <c r="LKG46" s="135"/>
      <c r="LKH46" s="135"/>
      <c r="LKI46" s="135"/>
      <c r="LKJ46" s="135"/>
      <c r="LKK46" s="135"/>
      <c r="LKL46" s="135"/>
      <c r="LKM46" s="135"/>
      <c r="LKN46" s="135"/>
      <c r="LKO46" s="135"/>
      <c r="LKP46" s="135"/>
      <c r="LKQ46" s="135"/>
      <c r="LKR46" s="135"/>
      <c r="LKS46" s="135"/>
      <c r="LKT46" s="135"/>
      <c r="LKU46" s="135"/>
      <c r="LKV46" s="135"/>
      <c r="LKW46" s="135"/>
      <c r="LKX46" s="135"/>
      <c r="LKY46" s="135"/>
      <c r="LKZ46" s="135"/>
      <c r="LLA46" s="135"/>
      <c r="LLB46" s="135"/>
      <c r="LLC46" s="135"/>
      <c r="LLD46" s="135"/>
      <c r="LLE46" s="135"/>
      <c r="LLF46" s="135"/>
      <c r="LLG46" s="135"/>
      <c r="LLH46" s="135"/>
      <c r="LLI46" s="135"/>
      <c r="LLJ46" s="135"/>
      <c r="LLK46" s="135"/>
      <c r="LLL46" s="135"/>
      <c r="LLM46" s="135"/>
      <c r="LLN46" s="135"/>
      <c r="LLO46" s="135"/>
      <c r="LLP46" s="135"/>
      <c r="LLQ46" s="135"/>
      <c r="LLR46" s="135"/>
      <c r="LLS46" s="135"/>
      <c r="LLT46" s="135"/>
      <c r="LLU46" s="135"/>
      <c r="LLV46" s="135"/>
      <c r="LLW46" s="135"/>
      <c r="LLX46" s="135"/>
      <c r="LLY46" s="135"/>
      <c r="LLZ46" s="135"/>
      <c r="LMA46" s="135"/>
      <c r="LMB46" s="135"/>
      <c r="LMC46" s="135"/>
      <c r="LMD46" s="135"/>
      <c r="LME46" s="135"/>
      <c r="LMF46" s="135"/>
      <c r="LMG46" s="135"/>
      <c r="LMH46" s="135"/>
      <c r="LMI46" s="135"/>
      <c r="LMJ46" s="135"/>
      <c r="LMK46" s="135"/>
      <c r="LML46" s="135"/>
      <c r="LMM46" s="135"/>
      <c r="LMN46" s="135"/>
      <c r="LMO46" s="135"/>
      <c r="LMP46" s="135"/>
      <c r="LMQ46" s="135"/>
      <c r="LMR46" s="135"/>
      <c r="LMS46" s="135"/>
      <c r="LMT46" s="135"/>
      <c r="LMU46" s="135"/>
      <c r="LMV46" s="135"/>
      <c r="LMW46" s="135"/>
      <c r="LMX46" s="135"/>
      <c r="LMY46" s="135"/>
      <c r="LMZ46" s="135"/>
      <c r="LNA46" s="135"/>
      <c r="LNB46" s="135"/>
      <c r="LNC46" s="135"/>
      <c r="LND46" s="135"/>
      <c r="LNE46" s="135"/>
      <c r="LNF46" s="135"/>
      <c r="LNG46" s="135"/>
      <c r="LNH46" s="135"/>
      <c r="LNI46" s="135"/>
      <c r="LNJ46" s="135"/>
      <c r="LNK46" s="135"/>
      <c r="LNL46" s="135"/>
      <c r="LNM46" s="135"/>
      <c r="LNN46" s="135"/>
      <c r="LNO46" s="135"/>
      <c r="LNP46" s="135"/>
      <c r="LNQ46" s="135"/>
      <c r="LNR46" s="135"/>
      <c r="LNS46" s="135"/>
      <c r="LNT46" s="135"/>
      <c r="LNU46" s="135"/>
      <c r="LNV46" s="135"/>
      <c r="LNW46" s="135"/>
      <c r="LNX46" s="135"/>
      <c r="LNY46" s="135"/>
      <c r="LNZ46" s="135"/>
      <c r="LOA46" s="135"/>
      <c r="LOB46" s="135"/>
      <c r="LOC46" s="135"/>
      <c r="LOD46" s="135"/>
      <c r="LOE46" s="135"/>
      <c r="LOF46" s="135"/>
      <c r="LOG46" s="135"/>
      <c r="LOH46" s="135"/>
      <c r="LOI46" s="135"/>
      <c r="LOJ46" s="135"/>
      <c r="LOK46" s="135"/>
      <c r="LOL46" s="135"/>
      <c r="LOM46" s="135"/>
      <c r="LON46" s="135"/>
      <c r="LOO46" s="135"/>
      <c r="LOP46" s="135"/>
      <c r="LOQ46" s="135"/>
      <c r="LOR46" s="135"/>
      <c r="LOS46" s="135"/>
      <c r="LOT46" s="135"/>
      <c r="LOU46" s="135"/>
      <c r="LOV46" s="135"/>
      <c r="LOW46" s="135"/>
      <c r="LOX46" s="135"/>
      <c r="LOY46" s="135"/>
      <c r="LOZ46" s="135"/>
      <c r="LPA46" s="135"/>
      <c r="LPB46" s="135"/>
      <c r="LPC46" s="135"/>
      <c r="LPD46" s="135"/>
      <c r="LPE46" s="135"/>
      <c r="LPF46" s="135"/>
      <c r="LPG46" s="135"/>
      <c r="LPH46" s="135"/>
      <c r="LPI46" s="135"/>
      <c r="LPJ46" s="135"/>
      <c r="LPK46" s="135"/>
      <c r="LPL46" s="135"/>
      <c r="LPM46" s="135"/>
      <c r="LPN46" s="135"/>
      <c r="LPO46" s="135"/>
      <c r="LPP46" s="135"/>
      <c r="LPQ46" s="135"/>
      <c r="LPR46" s="135"/>
      <c r="LPS46" s="135"/>
      <c r="LPT46" s="135"/>
      <c r="LPU46" s="135"/>
      <c r="LPV46" s="135"/>
      <c r="LPW46" s="135"/>
      <c r="LPX46" s="135"/>
      <c r="LPY46" s="135"/>
      <c r="LPZ46" s="135"/>
      <c r="LQA46" s="135"/>
      <c r="LQB46" s="135"/>
      <c r="LQC46" s="135"/>
      <c r="LQD46" s="135"/>
      <c r="LQE46" s="135"/>
      <c r="LQF46" s="135"/>
      <c r="LQG46" s="135"/>
      <c r="LQH46" s="135"/>
      <c r="LQI46" s="135"/>
      <c r="LQJ46" s="135"/>
      <c r="LQK46" s="135"/>
      <c r="LQL46" s="135"/>
      <c r="LQM46" s="135"/>
      <c r="LQN46" s="135"/>
      <c r="LQO46" s="135"/>
      <c r="LQP46" s="135"/>
      <c r="LQQ46" s="135"/>
      <c r="LQR46" s="135"/>
      <c r="LQS46" s="135"/>
      <c r="LQT46" s="135"/>
      <c r="LQU46" s="135"/>
      <c r="LQV46" s="135"/>
      <c r="LQW46" s="135"/>
      <c r="LQX46" s="135"/>
      <c r="LQY46" s="135"/>
      <c r="LQZ46" s="135"/>
      <c r="LRA46" s="135"/>
      <c r="LRB46" s="135"/>
      <c r="LRC46" s="135"/>
      <c r="LRD46" s="135"/>
      <c r="LRE46" s="135"/>
      <c r="LRF46" s="135"/>
      <c r="LRG46" s="135"/>
      <c r="LRH46" s="135"/>
      <c r="LRI46" s="135"/>
      <c r="LRJ46" s="135"/>
      <c r="LRK46" s="135"/>
      <c r="LRL46" s="135"/>
      <c r="LRM46" s="135"/>
      <c r="LRN46" s="135"/>
      <c r="LRO46" s="135"/>
      <c r="LRP46" s="135"/>
      <c r="LRQ46" s="135"/>
      <c r="LRR46" s="135"/>
      <c r="LRS46" s="135"/>
      <c r="LRT46" s="135"/>
      <c r="LRU46" s="135"/>
      <c r="LRV46" s="135"/>
      <c r="LRW46" s="135"/>
      <c r="LRX46" s="135"/>
      <c r="LRY46" s="135"/>
      <c r="LRZ46" s="135"/>
      <c r="LSA46" s="135"/>
      <c r="LSB46" s="135"/>
      <c r="LSC46" s="135"/>
      <c r="LSD46" s="135"/>
      <c r="LSE46" s="135"/>
      <c r="LSF46" s="135"/>
      <c r="LSG46" s="135"/>
      <c r="LSH46" s="135"/>
      <c r="LSI46" s="135"/>
      <c r="LSJ46" s="135"/>
      <c r="LSK46" s="135"/>
      <c r="LSL46" s="135"/>
      <c r="LSM46" s="135"/>
      <c r="LSN46" s="135"/>
      <c r="LSO46" s="135"/>
      <c r="LSP46" s="135"/>
      <c r="LSQ46" s="135"/>
      <c r="LSR46" s="135"/>
      <c r="LSS46" s="135"/>
      <c r="LST46" s="135"/>
      <c r="LSU46" s="135"/>
      <c r="LSV46" s="135"/>
      <c r="LSW46" s="135"/>
      <c r="LSX46" s="135"/>
      <c r="LSY46" s="135"/>
      <c r="LSZ46" s="135"/>
      <c r="LTA46" s="135"/>
      <c r="LTB46" s="135"/>
      <c r="LTC46" s="135"/>
      <c r="LTD46" s="135"/>
      <c r="LTE46" s="135"/>
      <c r="LTF46" s="135"/>
      <c r="LTG46" s="135"/>
      <c r="LTH46" s="135"/>
      <c r="LTI46" s="135"/>
      <c r="LTJ46" s="135"/>
      <c r="LTK46" s="135"/>
      <c r="LTL46" s="135"/>
      <c r="LTM46" s="135"/>
      <c r="LTN46" s="135"/>
      <c r="LTO46" s="135"/>
      <c r="LTP46" s="135"/>
      <c r="LTQ46" s="135"/>
      <c r="LTR46" s="135"/>
      <c r="LTS46" s="135"/>
      <c r="LTT46" s="135"/>
      <c r="LTU46" s="135"/>
      <c r="LTV46" s="135"/>
      <c r="LTW46" s="135"/>
      <c r="LTX46" s="135"/>
      <c r="LTY46" s="135"/>
      <c r="LTZ46" s="135"/>
      <c r="LUA46" s="135"/>
      <c r="LUB46" s="135"/>
      <c r="LUC46" s="135"/>
      <c r="LUD46" s="135"/>
      <c r="LUE46" s="135"/>
      <c r="LUF46" s="135"/>
      <c r="LUG46" s="135"/>
      <c r="LUH46" s="135"/>
      <c r="LUI46" s="135"/>
      <c r="LUJ46" s="135"/>
      <c r="LUK46" s="135"/>
      <c r="LUL46" s="135"/>
      <c r="LUM46" s="135"/>
      <c r="LUN46" s="135"/>
      <c r="LUO46" s="135"/>
      <c r="LUP46" s="135"/>
      <c r="LUQ46" s="135"/>
      <c r="LUR46" s="135"/>
      <c r="LUS46" s="135"/>
      <c r="LUT46" s="135"/>
      <c r="LUU46" s="135"/>
      <c r="LUV46" s="135"/>
      <c r="LUW46" s="135"/>
      <c r="LUX46" s="135"/>
      <c r="LUY46" s="135"/>
      <c r="LUZ46" s="135"/>
      <c r="LVA46" s="135"/>
      <c r="LVB46" s="135"/>
      <c r="LVC46" s="135"/>
      <c r="LVD46" s="135"/>
      <c r="LVE46" s="135"/>
      <c r="LVF46" s="135"/>
      <c r="LVG46" s="135"/>
      <c r="LVH46" s="135"/>
      <c r="LVI46" s="135"/>
      <c r="LVJ46" s="135"/>
      <c r="LVK46" s="135"/>
      <c r="LVL46" s="135"/>
      <c r="LVM46" s="135"/>
      <c r="LVN46" s="135"/>
      <c r="LVO46" s="135"/>
      <c r="LVP46" s="135"/>
      <c r="LVQ46" s="135"/>
      <c r="LVR46" s="135"/>
      <c r="LVS46" s="135"/>
      <c r="LVT46" s="135"/>
      <c r="LVU46" s="135"/>
      <c r="LVV46" s="135"/>
      <c r="LVW46" s="135"/>
      <c r="LVX46" s="135"/>
      <c r="LVY46" s="135"/>
      <c r="LVZ46" s="135"/>
      <c r="LWA46" s="135"/>
      <c r="LWB46" s="135"/>
      <c r="LWC46" s="135"/>
      <c r="LWD46" s="135"/>
      <c r="LWE46" s="135"/>
      <c r="LWF46" s="135"/>
      <c r="LWG46" s="135"/>
      <c r="LWH46" s="135"/>
      <c r="LWI46" s="135"/>
      <c r="LWJ46" s="135"/>
      <c r="LWK46" s="135"/>
      <c r="LWL46" s="135"/>
      <c r="LWM46" s="135"/>
      <c r="LWN46" s="135"/>
      <c r="LWO46" s="135"/>
      <c r="LWP46" s="135"/>
      <c r="LWQ46" s="135"/>
      <c r="LWR46" s="135"/>
      <c r="LWS46" s="135"/>
      <c r="LWT46" s="135"/>
      <c r="LWU46" s="135"/>
      <c r="LWV46" s="135"/>
      <c r="LWW46" s="135"/>
      <c r="LWX46" s="135"/>
      <c r="LWY46" s="135"/>
      <c r="LWZ46" s="135"/>
      <c r="LXA46" s="135"/>
      <c r="LXB46" s="135"/>
      <c r="LXC46" s="135"/>
      <c r="LXD46" s="135"/>
      <c r="LXE46" s="135"/>
      <c r="LXF46" s="135"/>
      <c r="LXG46" s="135"/>
      <c r="LXH46" s="135"/>
      <c r="LXI46" s="135"/>
      <c r="LXJ46" s="135"/>
      <c r="LXK46" s="135"/>
      <c r="LXL46" s="135"/>
      <c r="LXM46" s="135"/>
      <c r="LXN46" s="135"/>
      <c r="LXO46" s="135"/>
      <c r="LXP46" s="135"/>
      <c r="LXQ46" s="135"/>
      <c r="LXR46" s="135"/>
      <c r="LXS46" s="135"/>
      <c r="LXT46" s="135"/>
      <c r="LXU46" s="135"/>
      <c r="LXV46" s="135"/>
      <c r="LXW46" s="135"/>
      <c r="LXX46" s="135"/>
      <c r="LXY46" s="135"/>
      <c r="LXZ46" s="135"/>
      <c r="LYA46" s="135"/>
      <c r="LYB46" s="135"/>
      <c r="LYC46" s="135"/>
      <c r="LYD46" s="135"/>
      <c r="LYE46" s="135"/>
      <c r="LYF46" s="135"/>
      <c r="LYG46" s="135"/>
      <c r="LYH46" s="135"/>
      <c r="LYI46" s="135"/>
      <c r="LYJ46" s="135"/>
      <c r="LYK46" s="135"/>
      <c r="LYL46" s="135"/>
      <c r="LYM46" s="135"/>
      <c r="LYN46" s="135"/>
      <c r="LYO46" s="135"/>
      <c r="LYP46" s="135"/>
      <c r="LYQ46" s="135"/>
      <c r="LYR46" s="135"/>
      <c r="LYS46" s="135"/>
      <c r="LYT46" s="135"/>
      <c r="LYU46" s="135"/>
      <c r="LYV46" s="135"/>
      <c r="LYW46" s="135"/>
      <c r="LYX46" s="135"/>
      <c r="LYY46" s="135"/>
      <c r="LYZ46" s="135"/>
      <c r="LZA46" s="135"/>
      <c r="LZB46" s="135"/>
      <c r="LZC46" s="135"/>
      <c r="LZD46" s="135"/>
      <c r="LZE46" s="135"/>
      <c r="LZF46" s="135"/>
      <c r="LZG46" s="135"/>
      <c r="LZH46" s="135"/>
      <c r="LZI46" s="135"/>
      <c r="LZJ46" s="135"/>
      <c r="LZK46" s="135"/>
      <c r="LZL46" s="135"/>
      <c r="LZM46" s="135"/>
      <c r="LZN46" s="135"/>
      <c r="LZO46" s="135"/>
      <c r="LZP46" s="135"/>
      <c r="LZQ46" s="135"/>
      <c r="LZR46" s="135"/>
      <c r="LZS46" s="135"/>
      <c r="LZT46" s="135"/>
      <c r="LZU46" s="135"/>
      <c r="LZV46" s="135"/>
      <c r="LZW46" s="135"/>
      <c r="LZX46" s="135"/>
      <c r="LZY46" s="135"/>
      <c r="LZZ46" s="135"/>
      <c r="MAA46" s="135"/>
      <c r="MAB46" s="135"/>
      <c r="MAC46" s="135"/>
      <c r="MAD46" s="135"/>
      <c r="MAE46" s="135"/>
      <c r="MAF46" s="135"/>
      <c r="MAG46" s="135"/>
      <c r="MAH46" s="135"/>
      <c r="MAI46" s="135"/>
      <c r="MAJ46" s="135"/>
      <c r="MAK46" s="135"/>
      <c r="MAL46" s="135"/>
      <c r="MAM46" s="135"/>
      <c r="MAN46" s="135"/>
      <c r="MAO46" s="135"/>
      <c r="MAP46" s="135"/>
      <c r="MAQ46" s="135"/>
      <c r="MAR46" s="135"/>
      <c r="MAS46" s="135"/>
      <c r="MAT46" s="135"/>
      <c r="MAU46" s="135"/>
      <c r="MAV46" s="135"/>
      <c r="MAW46" s="135"/>
      <c r="MAX46" s="135"/>
      <c r="MAY46" s="135"/>
      <c r="MAZ46" s="135"/>
      <c r="MBA46" s="135"/>
      <c r="MBB46" s="135"/>
      <c r="MBC46" s="135"/>
      <c r="MBD46" s="135"/>
      <c r="MBE46" s="135"/>
      <c r="MBF46" s="135"/>
      <c r="MBG46" s="135"/>
      <c r="MBH46" s="135"/>
      <c r="MBI46" s="135"/>
      <c r="MBJ46" s="135"/>
      <c r="MBK46" s="135"/>
      <c r="MBL46" s="135"/>
      <c r="MBM46" s="135"/>
      <c r="MBN46" s="135"/>
      <c r="MBO46" s="135"/>
      <c r="MBP46" s="135"/>
      <c r="MBQ46" s="135"/>
      <c r="MBR46" s="135"/>
      <c r="MBS46" s="135"/>
      <c r="MBT46" s="135"/>
      <c r="MBU46" s="135"/>
      <c r="MBV46" s="135"/>
      <c r="MBW46" s="135"/>
      <c r="MBX46" s="135"/>
      <c r="MBY46" s="135"/>
      <c r="MBZ46" s="135"/>
      <c r="MCA46" s="135"/>
      <c r="MCB46" s="135"/>
      <c r="MCC46" s="135"/>
      <c r="MCD46" s="135"/>
      <c r="MCE46" s="135"/>
      <c r="MCF46" s="135"/>
      <c r="MCG46" s="135"/>
      <c r="MCH46" s="135"/>
      <c r="MCI46" s="135"/>
      <c r="MCJ46" s="135"/>
      <c r="MCK46" s="135"/>
      <c r="MCL46" s="135"/>
      <c r="MCM46" s="135"/>
      <c r="MCN46" s="135"/>
      <c r="MCO46" s="135"/>
      <c r="MCP46" s="135"/>
      <c r="MCQ46" s="135"/>
      <c r="MCR46" s="135"/>
      <c r="MCS46" s="135"/>
      <c r="MCT46" s="135"/>
      <c r="MCU46" s="135"/>
      <c r="MCV46" s="135"/>
      <c r="MCW46" s="135"/>
      <c r="MCX46" s="135"/>
      <c r="MCY46" s="135"/>
      <c r="MCZ46" s="135"/>
      <c r="MDA46" s="135"/>
      <c r="MDB46" s="135"/>
      <c r="MDC46" s="135"/>
      <c r="MDD46" s="135"/>
      <c r="MDE46" s="135"/>
      <c r="MDF46" s="135"/>
      <c r="MDG46" s="135"/>
      <c r="MDH46" s="135"/>
      <c r="MDI46" s="135"/>
      <c r="MDJ46" s="135"/>
      <c r="MDK46" s="135"/>
      <c r="MDL46" s="135"/>
      <c r="MDM46" s="135"/>
      <c r="MDN46" s="135"/>
      <c r="MDO46" s="135"/>
      <c r="MDP46" s="135"/>
      <c r="MDQ46" s="135"/>
      <c r="MDR46" s="135"/>
      <c r="MDS46" s="135"/>
      <c r="MDT46" s="135"/>
      <c r="MDU46" s="135"/>
      <c r="MDV46" s="135"/>
      <c r="MDW46" s="135"/>
      <c r="MDX46" s="135"/>
      <c r="MDY46" s="135"/>
      <c r="MDZ46" s="135"/>
      <c r="MEA46" s="135"/>
      <c r="MEB46" s="135"/>
      <c r="MEC46" s="135"/>
      <c r="MED46" s="135"/>
      <c r="MEE46" s="135"/>
      <c r="MEF46" s="135"/>
      <c r="MEG46" s="135"/>
      <c r="MEH46" s="135"/>
      <c r="MEI46" s="135"/>
      <c r="MEJ46" s="135"/>
      <c r="MEK46" s="135"/>
      <c r="MEL46" s="135"/>
      <c r="MEM46" s="135"/>
      <c r="MEN46" s="135"/>
      <c r="MEO46" s="135"/>
      <c r="MEP46" s="135"/>
      <c r="MEQ46" s="135"/>
      <c r="MER46" s="135"/>
      <c r="MES46" s="135"/>
      <c r="MET46" s="135"/>
      <c r="MEU46" s="135"/>
      <c r="MEV46" s="135"/>
      <c r="MEW46" s="135"/>
      <c r="MEX46" s="135"/>
      <c r="MEY46" s="135"/>
      <c r="MEZ46" s="135"/>
      <c r="MFA46" s="135"/>
      <c r="MFB46" s="135"/>
      <c r="MFC46" s="135"/>
      <c r="MFD46" s="135"/>
      <c r="MFE46" s="135"/>
      <c r="MFF46" s="135"/>
      <c r="MFG46" s="135"/>
      <c r="MFH46" s="135"/>
      <c r="MFI46" s="135"/>
      <c r="MFJ46" s="135"/>
      <c r="MFK46" s="135"/>
      <c r="MFL46" s="135"/>
      <c r="MFM46" s="135"/>
      <c r="MFN46" s="135"/>
      <c r="MFO46" s="135"/>
      <c r="MFP46" s="135"/>
      <c r="MFQ46" s="135"/>
      <c r="MFR46" s="135"/>
      <c r="MFS46" s="135"/>
      <c r="MFT46" s="135"/>
      <c r="MFU46" s="135"/>
      <c r="MFV46" s="135"/>
      <c r="MFW46" s="135"/>
      <c r="MFX46" s="135"/>
      <c r="MFY46" s="135"/>
      <c r="MFZ46" s="135"/>
      <c r="MGA46" s="135"/>
      <c r="MGB46" s="135"/>
      <c r="MGC46" s="135"/>
      <c r="MGD46" s="135"/>
      <c r="MGE46" s="135"/>
      <c r="MGF46" s="135"/>
      <c r="MGG46" s="135"/>
      <c r="MGH46" s="135"/>
      <c r="MGI46" s="135"/>
      <c r="MGJ46" s="135"/>
      <c r="MGK46" s="135"/>
      <c r="MGL46" s="135"/>
      <c r="MGM46" s="135"/>
      <c r="MGN46" s="135"/>
      <c r="MGO46" s="135"/>
      <c r="MGP46" s="135"/>
      <c r="MGQ46" s="135"/>
      <c r="MGR46" s="135"/>
      <c r="MGS46" s="135"/>
      <c r="MGT46" s="135"/>
      <c r="MGU46" s="135"/>
      <c r="MGV46" s="135"/>
      <c r="MGW46" s="135"/>
      <c r="MGX46" s="135"/>
      <c r="MGY46" s="135"/>
      <c r="MGZ46" s="135"/>
      <c r="MHA46" s="135"/>
      <c r="MHB46" s="135"/>
      <c r="MHC46" s="135"/>
      <c r="MHD46" s="135"/>
      <c r="MHE46" s="135"/>
      <c r="MHF46" s="135"/>
      <c r="MHG46" s="135"/>
      <c r="MHH46" s="135"/>
      <c r="MHI46" s="135"/>
      <c r="MHJ46" s="135"/>
      <c r="MHK46" s="135"/>
      <c r="MHL46" s="135"/>
      <c r="MHM46" s="135"/>
      <c r="MHN46" s="135"/>
      <c r="MHO46" s="135"/>
      <c r="MHP46" s="135"/>
      <c r="MHQ46" s="135"/>
      <c r="MHR46" s="135"/>
      <c r="MHS46" s="135"/>
      <c r="MHT46" s="135"/>
      <c r="MHU46" s="135"/>
      <c r="MHV46" s="135"/>
      <c r="MHW46" s="135"/>
      <c r="MHX46" s="135"/>
      <c r="MHY46" s="135"/>
      <c r="MHZ46" s="135"/>
      <c r="MIA46" s="135"/>
      <c r="MIB46" s="135"/>
      <c r="MIC46" s="135"/>
      <c r="MID46" s="135"/>
      <c r="MIE46" s="135"/>
      <c r="MIF46" s="135"/>
      <c r="MIG46" s="135"/>
      <c r="MIH46" s="135"/>
      <c r="MII46" s="135"/>
      <c r="MIJ46" s="135"/>
      <c r="MIK46" s="135"/>
      <c r="MIL46" s="135"/>
      <c r="MIM46" s="135"/>
      <c r="MIN46" s="135"/>
      <c r="MIO46" s="135"/>
      <c r="MIP46" s="135"/>
      <c r="MIQ46" s="135"/>
      <c r="MIR46" s="135"/>
      <c r="MIS46" s="135"/>
      <c r="MIT46" s="135"/>
      <c r="MIU46" s="135"/>
      <c r="MIV46" s="135"/>
      <c r="MIW46" s="135"/>
      <c r="MIX46" s="135"/>
      <c r="MIY46" s="135"/>
      <c r="MIZ46" s="135"/>
      <c r="MJA46" s="135"/>
      <c r="MJB46" s="135"/>
      <c r="MJC46" s="135"/>
      <c r="MJD46" s="135"/>
      <c r="MJE46" s="135"/>
      <c r="MJF46" s="135"/>
      <c r="MJG46" s="135"/>
      <c r="MJH46" s="135"/>
      <c r="MJI46" s="135"/>
      <c r="MJJ46" s="135"/>
      <c r="MJK46" s="135"/>
      <c r="MJL46" s="135"/>
      <c r="MJM46" s="135"/>
      <c r="MJN46" s="135"/>
      <c r="MJO46" s="135"/>
      <c r="MJP46" s="135"/>
      <c r="MJQ46" s="135"/>
      <c r="MJR46" s="135"/>
      <c r="MJS46" s="135"/>
      <c r="MJT46" s="135"/>
      <c r="MJU46" s="135"/>
      <c r="MJV46" s="135"/>
      <c r="MJW46" s="135"/>
      <c r="MJX46" s="135"/>
      <c r="MJY46" s="135"/>
      <c r="MJZ46" s="135"/>
      <c r="MKA46" s="135"/>
      <c r="MKB46" s="135"/>
      <c r="MKC46" s="135"/>
      <c r="MKD46" s="135"/>
      <c r="MKE46" s="135"/>
      <c r="MKF46" s="135"/>
      <c r="MKG46" s="135"/>
      <c r="MKH46" s="135"/>
      <c r="MKI46" s="135"/>
      <c r="MKJ46" s="135"/>
      <c r="MKK46" s="135"/>
      <c r="MKL46" s="135"/>
      <c r="MKM46" s="135"/>
      <c r="MKN46" s="135"/>
      <c r="MKO46" s="135"/>
      <c r="MKP46" s="135"/>
      <c r="MKQ46" s="135"/>
      <c r="MKR46" s="135"/>
      <c r="MKS46" s="135"/>
      <c r="MKT46" s="135"/>
      <c r="MKU46" s="135"/>
      <c r="MKV46" s="135"/>
      <c r="MKW46" s="135"/>
      <c r="MKX46" s="135"/>
      <c r="MKY46" s="135"/>
      <c r="MKZ46" s="135"/>
      <c r="MLA46" s="135"/>
      <c r="MLB46" s="135"/>
      <c r="MLC46" s="135"/>
      <c r="MLD46" s="135"/>
      <c r="MLE46" s="135"/>
      <c r="MLF46" s="135"/>
      <c r="MLG46" s="135"/>
      <c r="MLH46" s="135"/>
      <c r="MLI46" s="135"/>
      <c r="MLJ46" s="135"/>
      <c r="MLK46" s="135"/>
      <c r="MLL46" s="135"/>
      <c r="MLM46" s="135"/>
      <c r="MLN46" s="135"/>
      <c r="MLO46" s="135"/>
      <c r="MLP46" s="135"/>
      <c r="MLQ46" s="135"/>
      <c r="MLR46" s="135"/>
      <c r="MLS46" s="135"/>
      <c r="MLT46" s="135"/>
      <c r="MLU46" s="135"/>
      <c r="MLV46" s="135"/>
      <c r="MLW46" s="135"/>
      <c r="MLX46" s="135"/>
      <c r="MLY46" s="135"/>
      <c r="MLZ46" s="135"/>
      <c r="MMA46" s="135"/>
      <c r="MMB46" s="135"/>
      <c r="MMC46" s="135"/>
      <c r="MMD46" s="135"/>
      <c r="MME46" s="135"/>
      <c r="MMF46" s="135"/>
      <c r="MMG46" s="135"/>
      <c r="MMH46" s="135"/>
      <c r="MMI46" s="135"/>
      <c r="MMJ46" s="135"/>
      <c r="MMK46" s="135"/>
      <c r="MML46" s="135"/>
      <c r="MMM46" s="135"/>
      <c r="MMN46" s="135"/>
      <c r="MMO46" s="135"/>
      <c r="MMP46" s="135"/>
      <c r="MMQ46" s="135"/>
      <c r="MMR46" s="135"/>
      <c r="MMS46" s="135"/>
      <c r="MMT46" s="135"/>
      <c r="MMU46" s="135"/>
      <c r="MMV46" s="135"/>
      <c r="MMW46" s="135"/>
      <c r="MMX46" s="135"/>
      <c r="MMY46" s="135"/>
      <c r="MMZ46" s="135"/>
      <c r="MNA46" s="135"/>
      <c r="MNB46" s="135"/>
      <c r="MNC46" s="135"/>
      <c r="MND46" s="135"/>
      <c r="MNE46" s="135"/>
      <c r="MNF46" s="135"/>
      <c r="MNG46" s="135"/>
      <c r="MNH46" s="135"/>
      <c r="MNI46" s="135"/>
      <c r="MNJ46" s="135"/>
      <c r="MNK46" s="135"/>
      <c r="MNL46" s="135"/>
      <c r="MNM46" s="135"/>
      <c r="MNN46" s="135"/>
      <c r="MNO46" s="135"/>
      <c r="MNP46" s="135"/>
      <c r="MNQ46" s="135"/>
      <c r="MNR46" s="135"/>
      <c r="MNS46" s="135"/>
      <c r="MNT46" s="135"/>
      <c r="MNU46" s="135"/>
      <c r="MNV46" s="135"/>
      <c r="MNW46" s="135"/>
      <c r="MNX46" s="135"/>
      <c r="MNY46" s="135"/>
      <c r="MNZ46" s="135"/>
      <c r="MOA46" s="135"/>
      <c r="MOB46" s="135"/>
      <c r="MOC46" s="135"/>
      <c r="MOD46" s="135"/>
      <c r="MOE46" s="135"/>
      <c r="MOF46" s="135"/>
      <c r="MOG46" s="135"/>
      <c r="MOH46" s="135"/>
      <c r="MOI46" s="135"/>
      <c r="MOJ46" s="135"/>
      <c r="MOK46" s="135"/>
      <c r="MOL46" s="135"/>
      <c r="MOM46" s="135"/>
      <c r="MON46" s="135"/>
      <c r="MOO46" s="135"/>
      <c r="MOP46" s="135"/>
      <c r="MOQ46" s="135"/>
      <c r="MOR46" s="135"/>
      <c r="MOS46" s="135"/>
      <c r="MOT46" s="135"/>
      <c r="MOU46" s="135"/>
      <c r="MOV46" s="135"/>
      <c r="MOW46" s="135"/>
      <c r="MOX46" s="135"/>
      <c r="MOY46" s="135"/>
      <c r="MOZ46" s="135"/>
      <c r="MPA46" s="135"/>
      <c r="MPB46" s="135"/>
      <c r="MPC46" s="135"/>
      <c r="MPD46" s="135"/>
      <c r="MPE46" s="135"/>
      <c r="MPF46" s="135"/>
      <c r="MPG46" s="135"/>
      <c r="MPH46" s="135"/>
      <c r="MPI46" s="135"/>
      <c r="MPJ46" s="135"/>
      <c r="MPK46" s="135"/>
      <c r="MPL46" s="135"/>
      <c r="MPM46" s="135"/>
      <c r="MPN46" s="135"/>
      <c r="MPO46" s="135"/>
      <c r="MPP46" s="135"/>
      <c r="MPQ46" s="135"/>
      <c r="MPR46" s="135"/>
      <c r="MPS46" s="135"/>
      <c r="MPT46" s="135"/>
      <c r="MPU46" s="135"/>
      <c r="MPV46" s="135"/>
      <c r="MPW46" s="135"/>
      <c r="MPX46" s="135"/>
      <c r="MPY46" s="135"/>
      <c r="MPZ46" s="135"/>
      <c r="MQA46" s="135"/>
      <c r="MQB46" s="135"/>
      <c r="MQC46" s="135"/>
      <c r="MQD46" s="135"/>
      <c r="MQE46" s="135"/>
      <c r="MQF46" s="135"/>
      <c r="MQG46" s="135"/>
      <c r="MQH46" s="135"/>
      <c r="MQI46" s="135"/>
      <c r="MQJ46" s="135"/>
      <c r="MQK46" s="135"/>
      <c r="MQL46" s="135"/>
      <c r="MQM46" s="135"/>
      <c r="MQN46" s="135"/>
      <c r="MQO46" s="135"/>
      <c r="MQP46" s="135"/>
      <c r="MQQ46" s="135"/>
      <c r="MQR46" s="135"/>
      <c r="MQS46" s="135"/>
      <c r="MQT46" s="135"/>
      <c r="MQU46" s="135"/>
      <c r="MQV46" s="135"/>
      <c r="MQW46" s="135"/>
      <c r="MQX46" s="135"/>
      <c r="MQY46" s="135"/>
      <c r="MQZ46" s="135"/>
      <c r="MRA46" s="135"/>
      <c r="MRB46" s="135"/>
      <c r="MRC46" s="135"/>
      <c r="MRD46" s="135"/>
      <c r="MRE46" s="135"/>
      <c r="MRF46" s="135"/>
      <c r="MRG46" s="135"/>
      <c r="MRH46" s="135"/>
      <c r="MRI46" s="135"/>
      <c r="MRJ46" s="135"/>
      <c r="MRK46" s="135"/>
      <c r="MRL46" s="135"/>
      <c r="MRM46" s="135"/>
      <c r="MRN46" s="135"/>
      <c r="MRO46" s="135"/>
      <c r="MRP46" s="135"/>
      <c r="MRQ46" s="135"/>
      <c r="MRR46" s="135"/>
      <c r="MRS46" s="135"/>
      <c r="MRT46" s="135"/>
      <c r="MRU46" s="135"/>
      <c r="MRV46" s="135"/>
      <c r="MRW46" s="135"/>
      <c r="MRX46" s="135"/>
      <c r="MRY46" s="135"/>
      <c r="MRZ46" s="135"/>
      <c r="MSA46" s="135"/>
      <c r="MSB46" s="135"/>
      <c r="MSC46" s="135"/>
      <c r="MSD46" s="135"/>
      <c r="MSE46" s="135"/>
      <c r="MSF46" s="135"/>
      <c r="MSG46" s="135"/>
      <c r="MSH46" s="135"/>
      <c r="MSI46" s="135"/>
      <c r="MSJ46" s="135"/>
      <c r="MSK46" s="135"/>
      <c r="MSL46" s="135"/>
      <c r="MSM46" s="135"/>
      <c r="MSN46" s="135"/>
      <c r="MSO46" s="135"/>
      <c r="MSP46" s="135"/>
      <c r="MSQ46" s="135"/>
      <c r="MSR46" s="135"/>
      <c r="MSS46" s="135"/>
      <c r="MST46" s="135"/>
      <c r="MSU46" s="135"/>
      <c r="MSV46" s="135"/>
      <c r="MSW46" s="135"/>
      <c r="MSX46" s="135"/>
      <c r="MSY46" s="135"/>
      <c r="MSZ46" s="135"/>
      <c r="MTA46" s="135"/>
      <c r="MTB46" s="135"/>
      <c r="MTC46" s="135"/>
      <c r="MTD46" s="135"/>
      <c r="MTE46" s="135"/>
      <c r="MTF46" s="135"/>
      <c r="MTG46" s="135"/>
      <c r="MTH46" s="135"/>
      <c r="MTI46" s="135"/>
      <c r="MTJ46" s="135"/>
      <c r="MTK46" s="135"/>
      <c r="MTL46" s="135"/>
      <c r="MTM46" s="135"/>
      <c r="MTN46" s="135"/>
      <c r="MTO46" s="135"/>
      <c r="MTP46" s="135"/>
      <c r="MTQ46" s="135"/>
      <c r="MTR46" s="135"/>
      <c r="MTS46" s="135"/>
      <c r="MTT46" s="135"/>
      <c r="MTU46" s="135"/>
      <c r="MTV46" s="135"/>
      <c r="MTW46" s="135"/>
      <c r="MTX46" s="135"/>
      <c r="MTY46" s="135"/>
      <c r="MTZ46" s="135"/>
      <c r="MUA46" s="135"/>
      <c r="MUB46" s="135"/>
      <c r="MUC46" s="135"/>
      <c r="MUD46" s="135"/>
      <c r="MUE46" s="135"/>
      <c r="MUF46" s="135"/>
      <c r="MUG46" s="135"/>
      <c r="MUH46" s="135"/>
      <c r="MUI46" s="135"/>
      <c r="MUJ46" s="135"/>
      <c r="MUK46" s="135"/>
      <c r="MUL46" s="135"/>
      <c r="MUM46" s="135"/>
      <c r="MUN46" s="135"/>
      <c r="MUO46" s="135"/>
      <c r="MUP46" s="135"/>
      <c r="MUQ46" s="135"/>
      <c r="MUR46" s="135"/>
      <c r="MUS46" s="135"/>
      <c r="MUT46" s="135"/>
      <c r="MUU46" s="135"/>
      <c r="MUV46" s="135"/>
      <c r="MUW46" s="135"/>
      <c r="MUX46" s="135"/>
      <c r="MUY46" s="135"/>
      <c r="MUZ46" s="135"/>
      <c r="MVA46" s="135"/>
      <c r="MVB46" s="135"/>
      <c r="MVC46" s="135"/>
      <c r="MVD46" s="135"/>
      <c r="MVE46" s="135"/>
      <c r="MVF46" s="135"/>
      <c r="MVG46" s="135"/>
      <c r="MVH46" s="135"/>
      <c r="MVI46" s="135"/>
      <c r="MVJ46" s="135"/>
      <c r="MVK46" s="135"/>
      <c r="MVL46" s="135"/>
      <c r="MVM46" s="135"/>
      <c r="MVN46" s="135"/>
      <c r="MVO46" s="135"/>
      <c r="MVP46" s="135"/>
      <c r="MVQ46" s="135"/>
      <c r="MVR46" s="135"/>
      <c r="MVS46" s="135"/>
      <c r="MVT46" s="135"/>
      <c r="MVU46" s="135"/>
      <c r="MVV46" s="135"/>
      <c r="MVW46" s="135"/>
      <c r="MVX46" s="135"/>
      <c r="MVY46" s="135"/>
      <c r="MVZ46" s="135"/>
      <c r="MWA46" s="135"/>
      <c r="MWB46" s="135"/>
      <c r="MWC46" s="135"/>
      <c r="MWD46" s="135"/>
      <c r="MWE46" s="135"/>
      <c r="MWF46" s="135"/>
      <c r="MWG46" s="135"/>
      <c r="MWH46" s="135"/>
      <c r="MWI46" s="135"/>
      <c r="MWJ46" s="135"/>
      <c r="MWK46" s="135"/>
      <c r="MWL46" s="135"/>
      <c r="MWM46" s="135"/>
      <c r="MWN46" s="135"/>
      <c r="MWO46" s="135"/>
      <c r="MWP46" s="135"/>
      <c r="MWQ46" s="135"/>
      <c r="MWR46" s="135"/>
      <c r="MWS46" s="135"/>
      <c r="MWT46" s="135"/>
      <c r="MWU46" s="135"/>
      <c r="MWV46" s="135"/>
      <c r="MWW46" s="135"/>
      <c r="MWX46" s="135"/>
      <c r="MWY46" s="135"/>
      <c r="MWZ46" s="135"/>
      <c r="MXA46" s="135"/>
      <c r="MXB46" s="135"/>
      <c r="MXC46" s="135"/>
      <c r="MXD46" s="135"/>
      <c r="MXE46" s="135"/>
      <c r="MXF46" s="135"/>
      <c r="MXG46" s="135"/>
      <c r="MXH46" s="135"/>
      <c r="MXI46" s="135"/>
      <c r="MXJ46" s="135"/>
      <c r="MXK46" s="135"/>
      <c r="MXL46" s="135"/>
      <c r="MXM46" s="135"/>
      <c r="MXN46" s="135"/>
      <c r="MXO46" s="135"/>
      <c r="MXP46" s="135"/>
      <c r="MXQ46" s="135"/>
      <c r="MXR46" s="135"/>
      <c r="MXS46" s="135"/>
      <c r="MXT46" s="135"/>
      <c r="MXU46" s="135"/>
      <c r="MXV46" s="135"/>
      <c r="MXW46" s="135"/>
      <c r="MXX46" s="135"/>
      <c r="MXY46" s="135"/>
      <c r="MXZ46" s="135"/>
      <c r="MYA46" s="135"/>
      <c r="MYB46" s="135"/>
      <c r="MYC46" s="135"/>
      <c r="MYD46" s="135"/>
      <c r="MYE46" s="135"/>
      <c r="MYF46" s="135"/>
      <c r="MYG46" s="135"/>
      <c r="MYH46" s="135"/>
      <c r="MYI46" s="135"/>
      <c r="MYJ46" s="135"/>
      <c r="MYK46" s="135"/>
      <c r="MYL46" s="135"/>
      <c r="MYM46" s="135"/>
      <c r="MYN46" s="135"/>
      <c r="MYO46" s="135"/>
      <c r="MYP46" s="135"/>
      <c r="MYQ46" s="135"/>
      <c r="MYR46" s="135"/>
      <c r="MYS46" s="135"/>
      <c r="MYT46" s="135"/>
      <c r="MYU46" s="135"/>
      <c r="MYV46" s="135"/>
      <c r="MYW46" s="135"/>
      <c r="MYX46" s="135"/>
      <c r="MYY46" s="135"/>
      <c r="MYZ46" s="135"/>
      <c r="MZA46" s="135"/>
      <c r="MZB46" s="135"/>
      <c r="MZC46" s="135"/>
      <c r="MZD46" s="135"/>
      <c r="MZE46" s="135"/>
      <c r="MZF46" s="135"/>
      <c r="MZG46" s="135"/>
      <c r="MZH46" s="135"/>
      <c r="MZI46" s="135"/>
      <c r="MZJ46" s="135"/>
      <c r="MZK46" s="135"/>
      <c r="MZL46" s="135"/>
      <c r="MZM46" s="135"/>
      <c r="MZN46" s="135"/>
      <c r="MZO46" s="135"/>
      <c r="MZP46" s="135"/>
      <c r="MZQ46" s="135"/>
      <c r="MZR46" s="135"/>
      <c r="MZS46" s="135"/>
      <c r="MZT46" s="135"/>
      <c r="MZU46" s="135"/>
      <c r="MZV46" s="135"/>
      <c r="MZW46" s="135"/>
      <c r="MZX46" s="135"/>
      <c r="MZY46" s="135"/>
      <c r="MZZ46" s="135"/>
      <c r="NAA46" s="135"/>
      <c r="NAB46" s="135"/>
      <c r="NAC46" s="135"/>
      <c r="NAD46" s="135"/>
      <c r="NAE46" s="135"/>
      <c r="NAF46" s="135"/>
      <c r="NAG46" s="135"/>
      <c r="NAH46" s="135"/>
      <c r="NAI46" s="135"/>
      <c r="NAJ46" s="135"/>
      <c r="NAK46" s="135"/>
      <c r="NAL46" s="135"/>
      <c r="NAM46" s="135"/>
      <c r="NAN46" s="135"/>
      <c r="NAO46" s="135"/>
      <c r="NAP46" s="135"/>
      <c r="NAQ46" s="135"/>
      <c r="NAR46" s="135"/>
      <c r="NAS46" s="135"/>
      <c r="NAT46" s="135"/>
      <c r="NAU46" s="135"/>
      <c r="NAV46" s="135"/>
      <c r="NAW46" s="135"/>
      <c r="NAX46" s="135"/>
      <c r="NAY46" s="135"/>
      <c r="NAZ46" s="135"/>
      <c r="NBA46" s="135"/>
      <c r="NBB46" s="135"/>
      <c r="NBC46" s="135"/>
      <c r="NBD46" s="135"/>
      <c r="NBE46" s="135"/>
      <c r="NBF46" s="135"/>
      <c r="NBG46" s="135"/>
      <c r="NBH46" s="135"/>
      <c r="NBI46" s="135"/>
      <c r="NBJ46" s="135"/>
      <c r="NBK46" s="135"/>
      <c r="NBL46" s="135"/>
      <c r="NBM46" s="135"/>
      <c r="NBN46" s="135"/>
      <c r="NBO46" s="135"/>
      <c r="NBP46" s="135"/>
      <c r="NBQ46" s="135"/>
      <c r="NBR46" s="135"/>
      <c r="NBS46" s="135"/>
      <c r="NBT46" s="135"/>
      <c r="NBU46" s="135"/>
      <c r="NBV46" s="135"/>
      <c r="NBW46" s="135"/>
      <c r="NBX46" s="135"/>
      <c r="NBY46" s="135"/>
      <c r="NBZ46" s="135"/>
      <c r="NCA46" s="135"/>
      <c r="NCB46" s="135"/>
      <c r="NCC46" s="135"/>
      <c r="NCD46" s="135"/>
      <c r="NCE46" s="135"/>
      <c r="NCF46" s="135"/>
      <c r="NCG46" s="135"/>
      <c r="NCH46" s="135"/>
      <c r="NCI46" s="135"/>
      <c r="NCJ46" s="135"/>
      <c r="NCK46" s="135"/>
      <c r="NCL46" s="135"/>
      <c r="NCM46" s="135"/>
      <c r="NCN46" s="135"/>
      <c r="NCO46" s="135"/>
      <c r="NCP46" s="135"/>
      <c r="NCQ46" s="135"/>
      <c r="NCR46" s="135"/>
      <c r="NCS46" s="135"/>
      <c r="NCT46" s="135"/>
      <c r="NCU46" s="135"/>
      <c r="NCV46" s="135"/>
      <c r="NCW46" s="135"/>
      <c r="NCX46" s="135"/>
      <c r="NCY46" s="135"/>
      <c r="NCZ46" s="135"/>
      <c r="NDA46" s="135"/>
      <c r="NDB46" s="135"/>
      <c r="NDC46" s="135"/>
      <c r="NDD46" s="135"/>
      <c r="NDE46" s="135"/>
      <c r="NDF46" s="135"/>
      <c r="NDG46" s="135"/>
      <c r="NDH46" s="135"/>
      <c r="NDI46" s="135"/>
      <c r="NDJ46" s="135"/>
      <c r="NDK46" s="135"/>
      <c r="NDL46" s="135"/>
      <c r="NDM46" s="135"/>
      <c r="NDN46" s="135"/>
      <c r="NDO46" s="135"/>
      <c r="NDP46" s="135"/>
      <c r="NDQ46" s="135"/>
      <c r="NDR46" s="135"/>
      <c r="NDS46" s="135"/>
      <c r="NDT46" s="135"/>
      <c r="NDU46" s="135"/>
      <c r="NDV46" s="135"/>
      <c r="NDW46" s="135"/>
      <c r="NDX46" s="135"/>
      <c r="NDY46" s="135"/>
      <c r="NDZ46" s="135"/>
      <c r="NEA46" s="135"/>
      <c r="NEB46" s="135"/>
      <c r="NEC46" s="135"/>
      <c r="NED46" s="135"/>
      <c r="NEE46" s="135"/>
      <c r="NEF46" s="135"/>
      <c r="NEG46" s="135"/>
      <c r="NEH46" s="135"/>
      <c r="NEI46" s="135"/>
      <c r="NEJ46" s="135"/>
      <c r="NEK46" s="135"/>
      <c r="NEL46" s="135"/>
      <c r="NEM46" s="135"/>
      <c r="NEN46" s="135"/>
      <c r="NEO46" s="135"/>
      <c r="NEP46" s="135"/>
      <c r="NEQ46" s="135"/>
      <c r="NER46" s="135"/>
      <c r="NES46" s="135"/>
      <c r="NET46" s="135"/>
      <c r="NEU46" s="135"/>
      <c r="NEV46" s="135"/>
      <c r="NEW46" s="135"/>
      <c r="NEX46" s="135"/>
      <c r="NEY46" s="135"/>
      <c r="NEZ46" s="135"/>
      <c r="NFA46" s="135"/>
      <c r="NFB46" s="135"/>
      <c r="NFC46" s="135"/>
      <c r="NFD46" s="135"/>
      <c r="NFE46" s="135"/>
      <c r="NFF46" s="135"/>
      <c r="NFG46" s="135"/>
      <c r="NFH46" s="135"/>
      <c r="NFI46" s="135"/>
      <c r="NFJ46" s="135"/>
      <c r="NFK46" s="135"/>
      <c r="NFL46" s="135"/>
      <c r="NFM46" s="135"/>
      <c r="NFN46" s="135"/>
      <c r="NFO46" s="135"/>
      <c r="NFP46" s="135"/>
      <c r="NFQ46" s="135"/>
      <c r="NFR46" s="135"/>
      <c r="NFS46" s="135"/>
      <c r="NFT46" s="135"/>
      <c r="NFU46" s="135"/>
      <c r="NFV46" s="135"/>
      <c r="NFW46" s="135"/>
      <c r="NFX46" s="135"/>
      <c r="NFY46" s="135"/>
      <c r="NFZ46" s="135"/>
      <c r="NGA46" s="135"/>
      <c r="NGB46" s="135"/>
      <c r="NGC46" s="135"/>
      <c r="NGD46" s="135"/>
      <c r="NGE46" s="135"/>
      <c r="NGF46" s="135"/>
      <c r="NGG46" s="135"/>
      <c r="NGH46" s="135"/>
      <c r="NGI46" s="135"/>
      <c r="NGJ46" s="135"/>
      <c r="NGK46" s="135"/>
      <c r="NGL46" s="135"/>
      <c r="NGM46" s="135"/>
      <c r="NGN46" s="135"/>
      <c r="NGO46" s="135"/>
      <c r="NGP46" s="135"/>
      <c r="NGQ46" s="135"/>
      <c r="NGR46" s="135"/>
      <c r="NGS46" s="135"/>
      <c r="NGT46" s="135"/>
      <c r="NGU46" s="135"/>
      <c r="NGV46" s="135"/>
      <c r="NGW46" s="135"/>
      <c r="NGX46" s="135"/>
      <c r="NGY46" s="135"/>
      <c r="NGZ46" s="135"/>
      <c r="NHA46" s="135"/>
      <c r="NHB46" s="135"/>
      <c r="NHC46" s="135"/>
      <c r="NHD46" s="135"/>
      <c r="NHE46" s="135"/>
      <c r="NHF46" s="135"/>
      <c r="NHG46" s="135"/>
      <c r="NHH46" s="135"/>
      <c r="NHI46" s="135"/>
      <c r="NHJ46" s="135"/>
      <c r="NHK46" s="135"/>
      <c r="NHL46" s="135"/>
      <c r="NHM46" s="135"/>
      <c r="NHN46" s="135"/>
      <c r="NHO46" s="135"/>
      <c r="NHP46" s="135"/>
      <c r="NHQ46" s="135"/>
      <c r="NHR46" s="135"/>
      <c r="NHS46" s="135"/>
      <c r="NHT46" s="135"/>
      <c r="NHU46" s="135"/>
      <c r="NHV46" s="135"/>
      <c r="NHW46" s="135"/>
      <c r="NHX46" s="135"/>
      <c r="NHY46" s="135"/>
      <c r="NHZ46" s="135"/>
      <c r="NIA46" s="135"/>
      <c r="NIB46" s="135"/>
      <c r="NIC46" s="135"/>
      <c r="NID46" s="135"/>
      <c r="NIE46" s="135"/>
      <c r="NIF46" s="135"/>
      <c r="NIG46" s="135"/>
      <c r="NIH46" s="135"/>
      <c r="NII46" s="135"/>
      <c r="NIJ46" s="135"/>
      <c r="NIK46" s="135"/>
      <c r="NIL46" s="135"/>
      <c r="NIM46" s="135"/>
      <c r="NIN46" s="135"/>
      <c r="NIO46" s="135"/>
      <c r="NIP46" s="135"/>
      <c r="NIQ46" s="135"/>
      <c r="NIR46" s="135"/>
      <c r="NIS46" s="135"/>
      <c r="NIT46" s="135"/>
      <c r="NIU46" s="135"/>
      <c r="NIV46" s="135"/>
      <c r="NIW46" s="135"/>
      <c r="NIX46" s="135"/>
      <c r="NIY46" s="135"/>
      <c r="NIZ46" s="135"/>
      <c r="NJA46" s="135"/>
      <c r="NJB46" s="135"/>
      <c r="NJC46" s="135"/>
      <c r="NJD46" s="135"/>
      <c r="NJE46" s="135"/>
      <c r="NJF46" s="135"/>
      <c r="NJG46" s="135"/>
      <c r="NJH46" s="135"/>
      <c r="NJI46" s="135"/>
      <c r="NJJ46" s="135"/>
      <c r="NJK46" s="135"/>
      <c r="NJL46" s="135"/>
      <c r="NJM46" s="135"/>
      <c r="NJN46" s="135"/>
      <c r="NJO46" s="135"/>
      <c r="NJP46" s="135"/>
      <c r="NJQ46" s="135"/>
      <c r="NJR46" s="135"/>
      <c r="NJS46" s="135"/>
      <c r="NJT46" s="135"/>
      <c r="NJU46" s="135"/>
      <c r="NJV46" s="135"/>
      <c r="NJW46" s="135"/>
      <c r="NJX46" s="135"/>
      <c r="NJY46" s="135"/>
      <c r="NJZ46" s="135"/>
      <c r="NKA46" s="135"/>
      <c r="NKB46" s="135"/>
      <c r="NKC46" s="135"/>
      <c r="NKD46" s="135"/>
      <c r="NKE46" s="135"/>
      <c r="NKF46" s="135"/>
      <c r="NKG46" s="135"/>
      <c r="NKH46" s="135"/>
      <c r="NKI46" s="135"/>
      <c r="NKJ46" s="135"/>
      <c r="NKK46" s="135"/>
      <c r="NKL46" s="135"/>
      <c r="NKM46" s="135"/>
      <c r="NKN46" s="135"/>
      <c r="NKO46" s="135"/>
      <c r="NKP46" s="135"/>
      <c r="NKQ46" s="135"/>
      <c r="NKR46" s="135"/>
      <c r="NKS46" s="135"/>
      <c r="NKT46" s="135"/>
      <c r="NKU46" s="135"/>
      <c r="NKV46" s="135"/>
      <c r="NKW46" s="135"/>
      <c r="NKX46" s="135"/>
      <c r="NKY46" s="135"/>
      <c r="NKZ46" s="135"/>
      <c r="NLA46" s="135"/>
      <c r="NLB46" s="135"/>
      <c r="NLC46" s="135"/>
      <c r="NLD46" s="135"/>
      <c r="NLE46" s="135"/>
      <c r="NLF46" s="135"/>
      <c r="NLG46" s="135"/>
      <c r="NLH46" s="135"/>
      <c r="NLI46" s="135"/>
      <c r="NLJ46" s="135"/>
      <c r="NLK46" s="135"/>
      <c r="NLL46" s="135"/>
      <c r="NLM46" s="135"/>
      <c r="NLN46" s="135"/>
      <c r="NLO46" s="135"/>
      <c r="NLP46" s="135"/>
      <c r="NLQ46" s="135"/>
      <c r="NLR46" s="135"/>
      <c r="NLS46" s="135"/>
      <c r="NLT46" s="135"/>
      <c r="NLU46" s="135"/>
      <c r="NLV46" s="135"/>
      <c r="NLW46" s="135"/>
      <c r="NLX46" s="135"/>
      <c r="NLY46" s="135"/>
      <c r="NLZ46" s="135"/>
      <c r="NMA46" s="135"/>
      <c r="NMB46" s="135"/>
      <c r="NMC46" s="135"/>
      <c r="NMD46" s="135"/>
      <c r="NME46" s="135"/>
      <c r="NMF46" s="135"/>
      <c r="NMG46" s="135"/>
      <c r="NMH46" s="135"/>
      <c r="NMI46" s="135"/>
      <c r="NMJ46" s="135"/>
      <c r="NMK46" s="135"/>
      <c r="NML46" s="135"/>
      <c r="NMM46" s="135"/>
      <c r="NMN46" s="135"/>
      <c r="NMO46" s="135"/>
      <c r="NMP46" s="135"/>
      <c r="NMQ46" s="135"/>
      <c r="NMR46" s="135"/>
      <c r="NMS46" s="135"/>
      <c r="NMT46" s="135"/>
      <c r="NMU46" s="135"/>
      <c r="NMV46" s="135"/>
      <c r="NMW46" s="135"/>
      <c r="NMX46" s="135"/>
      <c r="NMY46" s="135"/>
      <c r="NMZ46" s="135"/>
      <c r="NNA46" s="135"/>
      <c r="NNB46" s="135"/>
      <c r="NNC46" s="135"/>
      <c r="NND46" s="135"/>
      <c r="NNE46" s="135"/>
      <c r="NNF46" s="135"/>
      <c r="NNG46" s="135"/>
      <c r="NNH46" s="135"/>
      <c r="NNI46" s="135"/>
      <c r="NNJ46" s="135"/>
      <c r="NNK46" s="135"/>
      <c r="NNL46" s="135"/>
      <c r="NNM46" s="135"/>
      <c r="NNN46" s="135"/>
      <c r="NNO46" s="135"/>
      <c r="NNP46" s="135"/>
      <c r="NNQ46" s="135"/>
      <c r="NNR46" s="135"/>
      <c r="NNS46" s="135"/>
      <c r="NNT46" s="135"/>
      <c r="NNU46" s="135"/>
      <c r="NNV46" s="135"/>
      <c r="NNW46" s="135"/>
      <c r="NNX46" s="135"/>
      <c r="NNY46" s="135"/>
      <c r="NNZ46" s="135"/>
      <c r="NOA46" s="135"/>
      <c r="NOB46" s="135"/>
      <c r="NOC46" s="135"/>
      <c r="NOD46" s="135"/>
      <c r="NOE46" s="135"/>
      <c r="NOF46" s="135"/>
      <c r="NOG46" s="135"/>
      <c r="NOH46" s="135"/>
      <c r="NOI46" s="135"/>
      <c r="NOJ46" s="135"/>
      <c r="NOK46" s="135"/>
      <c r="NOL46" s="135"/>
      <c r="NOM46" s="135"/>
      <c r="NON46" s="135"/>
      <c r="NOO46" s="135"/>
      <c r="NOP46" s="135"/>
      <c r="NOQ46" s="135"/>
      <c r="NOR46" s="135"/>
      <c r="NOS46" s="135"/>
      <c r="NOT46" s="135"/>
      <c r="NOU46" s="135"/>
      <c r="NOV46" s="135"/>
      <c r="NOW46" s="135"/>
      <c r="NOX46" s="135"/>
      <c r="NOY46" s="135"/>
      <c r="NOZ46" s="135"/>
      <c r="NPA46" s="135"/>
      <c r="NPB46" s="135"/>
      <c r="NPC46" s="135"/>
      <c r="NPD46" s="135"/>
      <c r="NPE46" s="135"/>
      <c r="NPF46" s="135"/>
      <c r="NPG46" s="135"/>
      <c r="NPH46" s="135"/>
      <c r="NPI46" s="135"/>
      <c r="NPJ46" s="135"/>
      <c r="NPK46" s="135"/>
      <c r="NPL46" s="135"/>
      <c r="NPM46" s="135"/>
      <c r="NPN46" s="135"/>
      <c r="NPO46" s="135"/>
      <c r="NPP46" s="135"/>
      <c r="NPQ46" s="135"/>
      <c r="NPR46" s="135"/>
      <c r="NPS46" s="135"/>
      <c r="NPT46" s="135"/>
      <c r="NPU46" s="135"/>
      <c r="NPV46" s="135"/>
      <c r="NPW46" s="135"/>
      <c r="NPX46" s="135"/>
      <c r="NPY46" s="135"/>
      <c r="NPZ46" s="135"/>
      <c r="NQA46" s="135"/>
      <c r="NQB46" s="135"/>
      <c r="NQC46" s="135"/>
      <c r="NQD46" s="135"/>
      <c r="NQE46" s="135"/>
      <c r="NQF46" s="135"/>
      <c r="NQG46" s="135"/>
      <c r="NQH46" s="135"/>
      <c r="NQI46" s="135"/>
      <c r="NQJ46" s="135"/>
      <c r="NQK46" s="135"/>
      <c r="NQL46" s="135"/>
      <c r="NQM46" s="135"/>
      <c r="NQN46" s="135"/>
      <c r="NQO46" s="135"/>
      <c r="NQP46" s="135"/>
      <c r="NQQ46" s="135"/>
      <c r="NQR46" s="135"/>
      <c r="NQS46" s="135"/>
      <c r="NQT46" s="135"/>
      <c r="NQU46" s="135"/>
      <c r="NQV46" s="135"/>
      <c r="NQW46" s="135"/>
      <c r="NQX46" s="135"/>
      <c r="NQY46" s="135"/>
      <c r="NQZ46" s="135"/>
      <c r="NRA46" s="135"/>
      <c r="NRB46" s="135"/>
      <c r="NRC46" s="135"/>
      <c r="NRD46" s="135"/>
      <c r="NRE46" s="135"/>
      <c r="NRF46" s="135"/>
      <c r="NRG46" s="135"/>
      <c r="NRH46" s="135"/>
      <c r="NRI46" s="135"/>
      <c r="NRJ46" s="135"/>
      <c r="NRK46" s="135"/>
      <c r="NRL46" s="135"/>
      <c r="NRM46" s="135"/>
      <c r="NRN46" s="135"/>
      <c r="NRO46" s="135"/>
      <c r="NRP46" s="135"/>
      <c r="NRQ46" s="135"/>
      <c r="NRR46" s="135"/>
      <c r="NRS46" s="135"/>
      <c r="NRT46" s="135"/>
      <c r="NRU46" s="135"/>
      <c r="NRV46" s="135"/>
      <c r="NRW46" s="135"/>
      <c r="NRX46" s="135"/>
      <c r="NRY46" s="135"/>
      <c r="NRZ46" s="135"/>
      <c r="NSA46" s="135"/>
      <c r="NSB46" s="135"/>
      <c r="NSC46" s="135"/>
      <c r="NSD46" s="135"/>
      <c r="NSE46" s="135"/>
      <c r="NSF46" s="135"/>
      <c r="NSG46" s="135"/>
      <c r="NSH46" s="135"/>
      <c r="NSI46" s="135"/>
      <c r="NSJ46" s="135"/>
      <c r="NSK46" s="135"/>
      <c r="NSL46" s="135"/>
      <c r="NSM46" s="135"/>
      <c r="NSN46" s="135"/>
      <c r="NSO46" s="135"/>
      <c r="NSP46" s="135"/>
      <c r="NSQ46" s="135"/>
      <c r="NSR46" s="135"/>
      <c r="NSS46" s="135"/>
      <c r="NST46" s="135"/>
      <c r="NSU46" s="135"/>
      <c r="NSV46" s="135"/>
      <c r="NSW46" s="135"/>
      <c r="NSX46" s="135"/>
      <c r="NSY46" s="135"/>
      <c r="NSZ46" s="135"/>
      <c r="NTA46" s="135"/>
      <c r="NTB46" s="135"/>
      <c r="NTC46" s="135"/>
      <c r="NTD46" s="135"/>
      <c r="NTE46" s="135"/>
      <c r="NTF46" s="135"/>
      <c r="NTG46" s="135"/>
      <c r="NTH46" s="135"/>
      <c r="NTI46" s="135"/>
      <c r="NTJ46" s="135"/>
      <c r="NTK46" s="135"/>
      <c r="NTL46" s="135"/>
      <c r="NTM46" s="135"/>
      <c r="NTN46" s="135"/>
      <c r="NTO46" s="135"/>
      <c r="NTP46" s="135"/>
      <c r="NTQ46" s="135"/>
      <c r="NTR46" s="135"/>
      <c r="NTS46" s="135"/>
      <c r="NTT46" s="135"/>
      <c r="NTU46" s="135"/>
      <c r="NTV46" s="135"/>
      <c r="NTW46" s="135"/>
      <c r="NTX46" s="135"/>
      <c r="NTY46" s="135"/>
      <c r="NTZ46" s="135"/>
      <c r="NUA46" s="135"/>
      <c r="NUB46" s="135"/>
      <c r="NUC46" s="135"/>
      <c r="NUD46" s="135"/>
      <c r="NUE46" s="135"/>
      <c r="NUF46" s="135"/>
      <c r="NUG46" s="135"/>
      <c r="NUH46" s="135"/>
      <c r="NUI46" s="135"/>
      <c r="NUJ46" s="135"/>
      <c r="NUK46" s="135"/>
      <c r="NUL46" s="135"/>
      <c r="NUM46" s="135"/>
      <c r="NUN46" s="135"/>
      <c r="NUO46" s="135"/>
      <c r="NUP46" s="135"/>
      <c r="NUQ46" s="135"/>
      <c r="NUR46" s="135"/>
      <c r="NUS46" s="135"/>
      <c r="NUT46" s="135"/>
      <c r="NUU46" s="135"/>
      <c r="NUV46" s="135"/>
      <c r="NUW46" s="135"/>
      <c r="NUX46" s="135"/>
      <c r="NUY46" s="135"/>
      <c r="NUZ46" s="135"/>
      <c r="NVA46" s="135"/>
      <c r="NVB46" s="135"/>
      <c r="NVC46" s="135"/>
      <c r="NVD46" s="135"/>
      <c r="NVE46" s="135"/>
      <c r="NVF46" s="135"/>
      <c r="NVG46" s="135"/>
      <c r="NVH46" s="135"/>
      <c r="NVI46" s="135"/>
      <c r="NVJ46" s="135"/>
      <c r="NVK46" s="135"/>
      <c r="NVL46" s="135"/>
      <c r="NVM46" s="135"/>
      <c r="NVN46" s="135"/>
      <c r="NVO46" s="135"/>
      <c r="NVP46" s="135"/>
      <c r="NVQ46" s="135"/>
      <c r="NVR46" s="135"/>
      <c r="NVS46" s="135"/>
      <c r="NVT46" s="135"/>
      <c r="NVU46" s="135"/>
      <c r="NVV46" s="135"/>
      <c r="NVW46" s="135"/>
      <c r="NVX46" s="135"/>
      <c r="NVY46" s="135"/>
      <c r="NVZ46" s="135"/>
      <c r="NWA46" s="135"/>
      <c r="NWB46" s="135"/>
      <c r="NWC46" s="135"/>
      <c r="NWD46" s="135"/>
      <c r="NWE46" s="135"/>
      <c r="NWF46" s="135"/>
      <c r="NWG46" s="135"/>
      <c r="NWH46" s="135"/>
      <c r="NWI46" s="135"/>
      <c r="NWJ46" s="135"/>
      <c r="NWK46" s="135"/>
      <c r="NWL46" s="135"/>
      <c r="NWM46" s="135"/>
      <c r="NWN46" s="135"/>
      <c r="NWO46" s="135"/>
      <c r="NWP46" s="135"/>
      <c r="NWQ46" s="135"/>
      <c r="NWR46" s="135"/>
      <c r="NWS46" s="135"/>
      <c r="NWT46" s="135"/>
      <c r="NWU46" s="135"/>
      <c r="NWV46" s="135"/>
      <c r="NWW46" s="135"/>
      <c r="NWX46" s="135"/>
      <c r="NWY46" s="135"/>
      <c r="NWZ46" s="135"/>
      <c r="NXA46" s="135"/>
      <c r="NXB46" s="135"/>
      <c r="NXC46" s="135"/>
      <c r="NXD46" s="135"/>
      <c r="NXE46" s="135"/>
      <c r="NXF46" s="135"/>
      <c r="NXG46" s="135"/>
      <c r="NXH46" s="135"/>
      <c r="NXI46" s="135"/>
      <c r="NXJ46" s="135"/>
      <c r="NXK46" s="135"/>
      <c r="NXL46" s="135"/>
      <c r="NXM46" s="135"/>
      <c r="NXN46" s="135"/>
      <c r="NXO46" s="135"/>
      <c r="NXP46" s="135"/>
      <c r="NXQ46" s="135"/>
      <c r="NXR46" s="135"/>
      <c r="NXS46" s="135"/>
      <c r="NXT46" s="135"/>
      <c r="NXU46" s="135"/>
      <c r="NXV46" s="135"/>
      <c r="NXW46" s="135"/>
      <c r="NXX46" s="135"/>
      <c r="NXY46" s="135"/>
      <c r="NXZ46" s="135"/>
      <c r="NYA46" s="135"/>
      <c r="NYB46" s="135"/>
      <c r="NYC46" s="135"/>
      <c r="NYD46" s="135"/>
      <c r="NYE46" s="135"/>
      <c r="NYF46" s="135"/>
      <c r="NYG46" s="135"/>
      <c r="NYH46" s="135"/>
      <c r="NYI46" s="135"/>
      <c r="NYJ46" s="135"/>
      <c r="NYK46" s="135"/>
      <c r="NYL46" s="135"/>
      <c r="NYM46" s="135"/>
      <c r="NYN46" s="135"/>
      <c r="NYO46" s="135"/>
      <c r="NYP46" s="135"/>
      <c r="NYQ46" s="135"/>
      <c r="NYR46" s="135"/>
      <c r="NYS46" s="135"/>
      <c r="NYT46" s="135"/>
      <c r="NYU46" s="135"/>
      <c r="NYV46" s="135"/>
      <c r="NYW46" s="135"/>
      <c r="NYX46" s="135"/>
      <c r="NYY46" s="135"/>
      <c r="NYZ46" s="135"/>
      <c r="NZA46" s="135"/>
      <c r="NZB46" s="135"/>
      <c r="NZC46" s="135"/>
      <c r="NZD46" s="135"/>
      <c r="NZE46" s="135"/>
      <c r="NZF46" s="135"/>
      <c r="NZG46" s="135"/>
      <c r="NZH46" s="135"/>
      <c r="NZI46" s="135"/>
      <c r="NZJ46" s="135"/>
      <c r="NZK46" s="135"/>
      <c r="NZL46" s="135"/>
      <c r="NZM46" s="135"/>
      <c r="NZN46" s="135"/>
      <c r="NZO46" s="135"/>
      <c r="NZP46" s="135"/>
      <c r="NZQ46" s="135"/>
      <c r="NZR46" s="135"/>
      <c r="NZS46" s="135"/>
      <c r="NZT46" s="135"/>
      <c r="NZU46" s="135"/>
      <c r="NZV46" s="135"/>
      <c r="NZW46" s="135"/>
      <c r="NZX46" s="135"/>
      <c r="NZY46" s="135"/>
      <c r="NZZ46" s="135"/>
      <c r="OAA46" s="135"/>
      <c r="OAB46" s="135"/>
      <c r="OAC46" s="135"/>
      <c r="OAD46" s="135"/>
      <c r="OAE46" s="135"/>
      <c r="OAF46" s="135"/>
      <c r="OAG46" s="135"/>
      <c r="OAH46" s="135"/>
      <c r="OAI46" s="135"/>
      <c r="OAJ46" s="135"/>
      <c r="OAK46" s="135"/>
      <c r="OAL46" s="135"/>
      <c r="OAM46" s="135"/>
      <c r="OAN46" s="135"/>
      <c r="OAO46" s="135"/>
      <c r="OAP46" s="135"/>
      <c r="OAQ46" s="135"/>
      <c r="OAR46" s="135"/>
      <c r="OAS46" s="135"/>
      <c r="OAT46" s="135"/>
      <c r="OAU46" s="135"/>
      <c r="OAV46" s="135"/>
      <c r="OAW46" s="135"/>
      <c r="OAX46" s="135"/>
      <c r="OAY46" s="135"/>
      <c r="OAZ46" s="135"/>
      <c r="OBA46" s="135"/>
      <c r="OBB46" s="135"/>
      <c r="OBC46" s="135"/>
      <c r="OBD46" s="135"/>
      <c r="OBE46" s="135"/>
      <c r="OBF46" s="135"/>
      <c r="OBG46" s="135"/>
      <c r="OBH46" s="135"/>
      <c r="OBI46" s="135"/>
      <c r="OBJ46" s="135"/>
      <c r="OBK46" s="135"/>
      <c r="OBL46" s="135"/>
      <c r="OBM46" s="135"/>
      <c r="OBN46" s="135"/>
      <c r="OBO46" s="135"/>
      <c r="OBP46" s="135"/>
      <c r="OBQ46" s="135"/>
      <c r="OBR46" s="135"/>
      <c r="OBS46" s="135"/>
      <c r="OBT46" s="135"/>
      <c r="OBU46" s="135"/>
      <c r="OBV46" s="135"/>
      <c r="OBW46" s="135"/>
      <c r="OBX46" s="135"/>
      <c r="OBY46" s="135"/>
      <c r="OBZ46" s="135"/>
      <c r="OCA46" s="135"/>
      <c r="OCB46" s="135"/>
      <c r="OCC46" s="135"/>
      <c r="OCD46" s="135"/>
      <c r="OCE46" s="135"/>
      <c r="OCF46" s="135"/>
      <c r="OCG46" s="135"/>
      <c r="OCH46" s="135"/>
      <c r="OCI46" s="135"/>
      <c r="OCJ46" s="135"/>
      <c r="OCK46" s="135"/>
      <c r="OCL46" s="135"/>
      <c r="OCM46" s="135"/>
      <c r="OCN46" s="135"/>
      <c r="OCO46" s="135"/>
      <c r="OCP46" s="135"/>
      <c r="OCQ46" s="135"/>
      <c r="OCR46" s="135"/>
      <c r="OCS46" s="135"/>
      <c r="OCT46" s="135"/>
      <c r="OCU46" s="135"/>
      <c r="OCV46" s="135"/>
      <c r="OCW46" s="135"/>
      <c r="OCX46" s="135"/>
      <c r="OCY46" s="135"/>
      <c r="OCZ46" s="135"/>
      <c r="ODA46" s="135"/>
      <c r="ODB46" s="135"/>
      <c r="ODC46" s="135"/>
      <c r="ODD46" s="135"/>
      <c r="ODE46" s="135"/>
      <c r="ODF46" s="135"/>
      <c r="ODG46" s="135"/>
      <c r="ODH46" s="135"/>
      <c r="ODI46" s="135"/>
      <c r="ODJ46" s="135"/>
      <c r="ODK46" s="135"/>
      <c r="ODL46" s="135"/>
      <c r="ODM46" s="135"/>
      <c r="ODN46" s="135"/>
      <c r="ODO46" s="135"/>
      <c r="ODP46" s="135"/>
      <c r="ODQ46" s="135"/>
      <c r="ODR46" s="135"/>
      <c r="ODS46" s="135"/>
      <c r="ODT46" s="135"/>
      <c r="ODU46" s="135"/>
      <c r="ODV46" s="135"/>
      <c r="ODW46" s="135"/>
      <c r="ODX46" s="135"/>
      <c r="ODY46" s="135"/>
      <c r="ODZ46" s="135"/>
      <c r="OEA46" s="135"/>
      <c r="OEB46" s="135"/>
      <c r="OEC46" s="135"/>
      <c r="OED46" s="135"/>
      <c r="OEE46" s="135"/>
      <c r="OEF46" s="135"/>
      <c r="OEG46" s="135"/>
      <c r="OEH46" s="135"/>
      <c r="OEI46" s="135"/>
      <c r="OEJ46" s="135"/>
      <c r="OEK46" s="135"/>
      <c r="OEL46" s="135"/>
      <c r="OEM46" s="135"/>
      <c r="OEN46" s="135"/>
      <c r="OEO46" s="135"/>
      <c r="OEP46" s="135"/>
      <c r="OEQ46" s="135"/>
      <c r="OER46" s="135"/>
      <c r="OES46" s="135"/>
      <c r="OET46" s="135"/>
      <c r="OEU46" s="135"/>
      <c r="OEV46" s="135"/>
      <c r="OEW46" s="135"/>
      <c r="OEX46" s="135"/>
      <c r="OEY46" s="135"/>
      <c r="OEZ46" s="135"/>
      <c r="OFA46" s="135"/>
      <c r="OFB46" s="135"/>
      <c r="OFC46" s="135"/>
      <c r="OFD46" s="135"/>
      <c r="OFE46" s="135"/>
      <c r="OFF46" s="135"/>
      <c r="OFG46" s="135"/>
      <c r="OFH46" s="135"/>
      <c r="OFI46" s="135"/>
      <c r="OFJ46" s="135"/>
      <c r="OFK46" s="135"/>
      <c r="OFL46" s="135"/>
      <c r="OFM46" s="135"/>
      <c r="OFN46" s="135"/>
      <c r="OFO46" s="135"/>
      <c r="OFP46" s="135"/>
      <c r="OFQ46" s="135"/>
      <c r="OFR46" s="135"/>
      <c r="OFS46" s="135"/>
      <c r="OFT46" s="135"/>
      <c r="OFU46" s="135"/>
      <c r="OFV46" s="135"/>
      <c r="OFW46" s="135"/>
      <c r="OFX46" s="135"/>
      <c r="OFY46" s="135"/>
      <c r="OFZ46" s="135"/>
      <c r="OGA46" s="135"/>
      <c r="OGB46" s="135"/>
      <c r="OGC46" s="135"/>
      <c r="OGD46" s="135"/>
      <c r="OGE46" s="135"/>
      <c r="OGF46" s="135"/>
      <c r="OGG46" s="135"/>
      <c r="OGH46" s="135"/>
      <c r="OGI46" s="135"/>
      <c r="OGJ46" s="135"/>
      <c r="OGK46" s="135"/>
      <c r="OGL46" s="135"/>
      <c r="OGM46" s="135"/>
      <c r="OGN46" s="135"/>
      <c r="OGO46" s="135"/>
      <c r="OGP46" s="135"/>
      <c r="OGQ46" s="135"/>
      <c r="OGR46" s="135"/>
      <c r="OGS46" s="135"/>
      <c r="OGT46" s="135"/>
      <c r="OGU46" s="135"/>
      <c r="OGV46" s="135"/>
      <c r="OGW46" s="135"/>
      <c r="OGX46" s="135"/>
      <c r="OGY46" s="135"/>
      <c r="OGZ46" s="135"/>
      <c r="OHA46" s="135"/>
      <c r="OHB46" s="135"/>
      <c r="OHC46" s="135"/>
      <c r="OHD46" s="135"/>
      <c r="OHE46" s="135"/>
      <c r="OHF46" s="135"/>
      <c r="OHG46" s="135"/>
      <c r="OHH46" s="135"/>
      <c r="OHI46" s="135"/>
      <c r="OHJ46" s="135"/>
      <c r="OHK46" s="135"/>
      <c r="OHL46" s="135"/>
      <c r="OHM46" s="135"/>
      <c r="OHN46" s="135"/>
      <c r="OHO46" s="135"/>
      <c r="OHP46" s="135"/>
      <c r="OHQ46" s="135"/>
      <c r="OHR46" s="135"/>
      <c r="OHS46" s="135"/>
      <c r="OHT46" s="135"/>
      <c r="OHU46" s="135"/>
      <c r="OHV46" s="135"/>
      <c r="OHW46" s="135"/>
      <c r="OHX46" s="135"/>
      <c r="OHY46" s="135"/>
      <c r="OHZ46" s="135"/>
      <c r="OIA46" s="135"/>
      <c r="OIB46" s="135"/>
      <c r="OIC46" s="135"/>
      <c r="OID46" s="135"/>
      <c r="OIE46" s="135"/>
      <c r="OIF46" s="135"/>
      <c r="OIG46" s="135"/>
      <c r="OIH46" s="135"/>
      <c r="OII46" s="135"/>
      <c r="OIJ46" s="135"/>
      <c r="OIK46" s="135"/>
      <c r="OIL46" s="135"/>
      <c r="OIM46" s="135"/>
      <c r="OIN46" s="135"/>
      <c r="OIO46" s="135"/>
      <c r="OIP46" s="135"/>
      <c r="OIQ46" s="135"/>
      <c r="OIR46" s="135"/>
      <c r="OIS46" s="135"/>
      <c r="OIT46" s="135"/>
      <c r="OIU46" s="135"/>
      <c r="OIV46" s="135"/>
      <c r="OIW46" s="135"/>
      <c r="OIX46" s="135"/>
      <c r="OIY46" s="135"/>
      <c r="OIZ46" s="135"/>
      <c r="OJA46" s="135"/>
      <c r="OJB46" s="135"/>
      <c r="OJC46" s="135"/>
      <c r="OJD46" s="135"/>
      <c r="OJE46" s="135"/>
      <c r="OJF46" s="135"/>
      <c r="OJG46" s="135"/>
      <c r="OJH46" s="135"/>
      <c r="OJI46" s="135"/>
      <c r="OJJ46" s="135"/>
      <c r="OJK46" s="135"/>
      <c r="OJL46" s="135"/>
      <c r="OJM46" s="135"/>
      <c r="OJN46" s="135"/>
      <c r="OJO46" s="135"/>
      <c r="OJP46" s="135"/>
      <c r="OJQ46" s="135"/>
      <c r="OJR46" s="135"/>
      <c r="OJS46" s="135"/>
      <c r="OJT46" s="135"/>
      <c r="OJU46" s="135"/>
      <c r="OJV46" s="135"/>
      <c r="OJW46" s="135"/>
      <c r="OJX46" s="135"/>
      <c r="OJY46" s="135"/>
      <c r="OJZ46" s="135"/>
      <c r="OKA46" s="135"/>
      <c r="OKB46" s="135"/>
      <c r="OKC46" s="135"/>
      <c r="OKD46" s="135"/>
      <c r="OKE46" s="135"/>
      <c r="OKF46" s="135"/>
      <c r="OKG46" s="135"/>
      <c r="OKH46" s="135"/>
      <c r="OKI46" s="135"/>
      <c r="OKJ46" s="135"/>
      <c r="OKK46" s="135"/>
      <c r="OKL46" s="135"/>
      <c r="OKM46" s="135"/>
      <c r="OKN46" s="135"/>
      <c r="OKO46" s="135"/>
      <c r="OKP46" s="135"/>
      <c r="OKQ46" s="135"/>
      <c r="OKR46" s="135"/>
      <c r="OKS46" s="135"/>
      <c r="OKT46" s="135"/>
      <c r="OKU46" s="135"/>
      <c r="OKV46" s="135"/>
      <c r="OKW46" s="135"/>
      <c r="OKX46" s="135"/>
      <c r="OKY46" s="135"/>
      <c r="OKZ46" s="135"/>
      <c r="OLA46" s="135"/>
      <c r="OLB46" s="135"/>
      <c r="OLC46" s="135"/>
      <c r="OLD46" s="135"/>
      <c r="OLE46" s="135"/>
      <c r="OLF46" s="135"/>
      <c r="OLG46" s="135"/>
      <c r="OLH46" s="135"/>
      <c r="OLI46" s="135"/>
      <c r="OLJ46" s="135"/>
      <c r="OLK46" s="135"/>
      <c r="OLL46" s="135"/>
      <c r="OLM46" s="135"/>
      <c r="OLN46" s="135"/>
      <c r="OLO46" s="135"/>
      <c r="OLP46" s="135"/>
      <c r="OLQ46" s="135"/>
      <c r="OLR46" s="135"/>
      <c r="OLS46" s="135"/>
      <c r="OLT46" s="135"/>
      <c r="OLU46" s="135"/>
      <c r="OLV46" s="135"/>
      <c r="OLW46" s="135"/>
      <c r="OLX46" s="135"/>
      <c r="OLY46" s="135"/>
      <c r="OLZ46" s="135"/>
      <c r="OMA46" s="135"/>
      <c r="OMB46" s="135"/>
      <c r="OMC46" s="135"/>
      <c r="OMD46" s="135"/>
      <c r="OME46" s="135"/>
      <c r="OMF46" s="135"/>
      <c r="OMG46" s="135"/>
      <c r="OMH46" s="135"/>
      <c r="OMI46" s="135"/>
      <c r="OMJ46" s="135"/>
      <c r="OMK46" s="135"/>
      <c r="OML46" s="135"/>
      <c r="OMM46" s="135"/>
      <c r="OMN46" s="135"/>
      <c r="OMO46" s="135"/>
      <c r="OMP46" s="135"/>
      <c r="OMQ46" s="135"/>
      <c r="OMR46" s="135"/>
      <c r="OMS46" s="135"/>
      <c r="OMT46" s="135"/>
      <c r="OMU46" s="135"/>
      <c r="OMV46" s="135"/>
      <c r="OMW46" s="135"/>
      <c r="OMX46" s="135"/>
      <c r="OMY46" s="135"/>
      <c r="OMZ46" s="135"/>
      <c r="ONA46" s="135"/>
      <c r="ONB46" s="135"/>
      <c r="ONC46" s="135"/>
      <c r="OND46" s="135"/>
      <c r="ONE46" s="135"/>
      <c r="ONF46" s="135"/>
      <c r="ONG46" s="135"/>
      <c r="ONH46" s="135"/>
      <c r="ONI46" s="135"/>
      <c r="ONJ46" s="135"/>
      <c r="ONK46" s="135"/>
      <c r="ONL46" s="135"/>
      <c r="ONM46" s="135"/>
      <c r="ONN46" s="135"/>
      <c r="ONO46" s="135"/>
      <c r="ONP46" s="135"/>
      <c r="ONQ46" s="135"/>
      <c r="ONR46" s="135"/>
      <c r="ONS46" s="135"/>
      <c r="ONT46" s="135"/>
      <c r="ONU46" s="135"/>
      <c r="ONV46" s="135"/>
      <c r="ONW46" s="135"/>
      <c r="ONX46" s="135"/>
      <c r="ONY46" s="135"/>
      <c r="ONZ46" s="135"/>
      <c r="OOA46" s="135"/>
      <c r="OOB46" s="135"/>
      <c r="OOC46" s="135"/>
      <c r="OOD46" s="135"/>
      <c r="OOE46" s="135"/>
      <c r="OOF46" s="135"/>
      <c r="OOG46" s="135"/>
      <c r="OOH46" s="135"/>
      <c r="OOI46" s="135"/>
      <c r="OOJ46" s="135"/>
      <c r="OOK46" s="135"/>
      <c r="OOL46" s="135"/>
      <c r="OOM46" s="135"/>
      <c r="OON46" s="135"/>
      <c r="OOO46" s="135"/>
      <c r="OOP46" s="135"/>
      <c r="OOQ46" s="135"/>
      <c r="OOR46" s="135"/>
      <c r="OOS46" s="135"/>
      <c r="OOT46" s="135"/>
      <c r="OOU46" s="135"/>
      <c r="OOV46" s="135"/>
      <c r="OOW46" s="135"/>
      <c r="OOX46" s="135"/>
      <c r="OOY46" s="135"/>
      <c r="OOZ46" s="135"/>
      <c r="OPA46" s="135"/>
      <c r="OPB46" s="135"/>
      <c r="OPC46" s="135"/>
      <c r="OPD46" s="135"/>
      <c r="OPE46" s="135"/>
      <c r="OPF46" s="135"/>
      <c r="OPG46" s="135"/>
      <c r="OPH46" s="135"/>
      <c r="OPI46" s="135"/>
      <c r="OPJ46" s="135"/>
      <c r="OPK46" s="135"/>
      <c r="OPL46" s="135"/>
      <c r="OPM46" s="135"/>
      <c r="OPN46" s="135"/>
      <c r="OPO46" s="135"/>
      <c r="OPP46" s="135"/>
      <c r="OPQ46" s="135"/>
      <c r="OPR46" s="135"/>
      <c r="OPS46" s="135"/>
      <c r="OPT46" s="135"/>
      <c r="OPU46" s="135"/>
      <c r="OPV46" s="135"/>
      <c r="OPW46" s="135"/>
      <c r="OPX46" s="135"/>
      <c r="OPY46" s="135"/>
      <c r="OPZ46" s="135"/>
      <c r="OQA46" s="135"/>
      <c r="OQB46" s="135"/>
      <c r="OQC46" s="135"/>
      <c r="OQD46" s="135"/>
      <c r="OQE46" s="135"/>
      <c r="OQF46" s="135"/>
      <c r="OQG46" s="135"/>
      <c r="OQH46" s="135"/>
      <c r="OQI46" s="135"/>
      <c r="OQJ46" s="135"/>
      <c r="OQK46" s="135"/>
      <c r="OQL46" s="135"/>
      <c r="OQM46" s="135"/>
      <c r="OQN46" s="135"/>
      <c r="OQO46" s="135"/>
      <c r="OQP46" s="135"/>
      <c r="OQQ46" s="135"/>
      <c r="OQR46" s="135"/>
      <c r="OQS46" s="135"/>
      <c r="OQT46" s="135"/>
      <c r="OQU46" s="135"/>
      <c r="OQV46" s="135"/>
      <c r="OQW46" s="135"/>
      <c r="OQX46" s="135"/>
      <c r="OQY46" s="135"/>
      <c r="OQZ46" s="135"/>
      <c r="ORA46" s="135"/>
      <c r="ORB46" s="135"/>
      <c r="ORC46" s="135"/>
      <c r="ORD46" s="135"/>
      <c r="ORE46" s="135"/>
      <c r="ORF46" s="135"/>
      <c r="ORG46" s="135"/>
      <c r="ORH46" s="135"/>
      <c r="ORI46" s="135"/>
      <c r="ORJ46" s="135"/>
      <c r="ORK46" s="135"/>
      <c r="ORL46" s="135"/>
      <c r="ORM46" s="135"/>
      <c r="ORN46" s="135"/>
      <c r="ORO46" s="135"/>
      <c r="ORP46" s="135"/>
      <c r="ORQ46" s="135"/>
      <c r="ORR46" s="135"/>
      <c r="ORS46" s="135"/>
      <c r="ORT46" s="135"/>
      <c r="ORU46" s="135"/>
      <c r="ORV46" s="135"/>
      <c r="ORW46" s="135"/>
      <c r="ORX46" s="135"/>
      <c r="ORY46" s="135"/>
      <c r="ORZ46" s="135"/>
      <c r="OSA46" s="135"/>
      <c r="OSB46" s="135"/>
      <c r="OSC46" s="135"/>
      <c r="OSD46" s="135"/>
      <c r="OSE46" s="135"/>
      <c r="OSF46" s="135"/>
      <c r="OSG46" s="135"/>
      <c r="OSH46" s="135"/>
      <c r="OSI46" s="135"/>
      <c r="OSJ46" s="135"/>
      <c r="OSK46" s="135"/>
      <c r="OSL46" s="135"/>
      <c r="OSM46" s="135"/>
      <c r="OSN46" s="135"/>
      <c r="OSO46" s="135"/>
      <c r="OSP46" s="135"/>
      <c r="OSQ46" s="135"/>
      <c r="OSR46" s="135"/>
      <c r="OSS46" s="135"/>
      <c r="OST46" s="135"/>
      <c r="OSU46" s="135"/>
      <c r="OSV46" s="135"/>
      <c r="OSW46" s="135"/>
      <c r="OSX46" s="135"/>
      <c r="OSY46" s="135"/>
      <c r="OSZ46" s="135"/>
      <c r="OTA46" s="135"/>
      <c r="OTB46" s="135"/>
      <c r="OTC46" s="135"/>
      <c r="OTD46" s="135"/>
      <c r="OTE46" s="135"/>
      <c r="OTF46" s="135"/>
      <c r="OTG46" s="135"/>
      <c r="OTH46" s="135"/>
      <c r="OTI46" s="135"/>
      <c r="OTJ46" s="135"/>
      <c r="OTK46" s="135"/>
      <c r="OTL46" s="135"/>
      <c r="OTM46" s="135"/>
      <c r="OTN46" s="135"/>
      <c r="OTO46" s="135"/>
      <c r="OTP46" s="135"/>
      <c r="OTQ46" s="135"/>
      <c r="OTR46" s="135"/>
      <c r="OTS46" s="135"/>
      <c r="OTT46" s="135"/>
      <c r="OTU46" s="135"/>
      <c r="OTV46" s="135"/>
      <c r="OTW46" s="135"/>
      <c r="OTX46" s="135"/>
      <c r="OTY46" s="135"/>
      <c r="OTZ46" s="135"/>
      <c r="OUA46" s="135"/>
      <c r="OUB46" s="135"/>
      <c r="OUC46" s="135"/>
      <c r="OUD46" s="135"/>
      <c r="OUE46" s="135"/>
      <c r="OUF46" s="135"/>
      <c r="OUG46" s="135"/>
      <c r="OUH46" s="135"/>
      <c r="OUI46" s="135"/>
      <c r="OUJ46" s="135"/>
      <c r="OUK46" s="135"/>
      <c r="OUL46" s="135"/>
      <c r="OUM46" s="135"/>
      <c r="OUN46" s="135"/>
      <c r="OUO46" s="135"/>
      <c r="OUP46" s="135"/>
      <c r="OUQ46" s="135"/>
      <c r="OUR46" s="135"/>
      <c r="OUS46" s="135"/>
      <c r="OUT46" s="135"/>
      <c r="OUU46" s="135"/>
      <c r="OUV46" s="135"/>
      <c r="OUW46" s="135"/>
      <c r="OUX46" s="135"/>
      <c r="OUY46" s="135"/>
      <c r="OUZ46" s="135"/>
      <c r="OVA46" s="135"/>
      <c r="OVB46" s="135"/>
      <c r="OVC46" s="135"/>
      <c r="OVD46" s="135"/>
      <c r="OVE46" s="135"/>
      <c r="OVF46" s="135"/>
      <c r="OVG46" s="135"/>
      <c r="OVH46" s="135"/>
      <c r="OVI46" s="135"/>
      <c r="OVJ46" s="135"/>
      <c r="OVK46" s="135"/>
      <c r="OVL46" s="135"/>
      <c r="OVM46" s="135"/>
      <c r="OVN46" s="135"/>
      <c r="OVO46" s="135"/>
      <c r="OVP46" s="135"/>
      <c r="OVQ46" s="135"/>
      <c r="OVR46" s="135"/>
      <c r="OVS46" s="135"/>
      <c r="OVT46" s="135"/>
      <c r="OVU46" s="135"/>
      <c r="OVV46" s="135"/>
      <c r="OVW46" s="135"/>
      <c r="OVX46" s="135"/>
      <c r="OVY46" s="135"/>
      <c r="OVZ46" s="135"/>
      <c r="OWA46" s="135"/>
      <c r="OWB46" s="135"/>
      <c r="OWC46" s="135"/>
      <c r="OWD46" s="135"/>
      <c r="OWE46" s="135"/>
      <c r="OWF46" s="135"/>
      <c r="OWG46" s="135"/>
      <c r="OWH46" s="135"/>
      <c r="OWI46" s="135"/>
      <c r="OWJ46" s="135"/>
      <c r="OWK46" s="135"/>
      <c r="OWL46" s="135"/>
      <c r="OWM46" s="135"/>
      <c r="OWN46" s="135"/>
      <c r="OWO46" s="135"/>
      <c r="OWP46" s="135"/>
      <c r="OWQ46" s="135"/>
      <c r="OWR46" s="135"/>
      <c r="OWS46" s="135"/>
      <c r="OWT46" s="135"/>
      <c r="OWU46" s="135"/>
      <c r="OWV46" s="135"/>
      <c r="OWW46" s="135"/>
      <c r="OWX46" s="135"/>
      <c r="OWY46" s="135"/>
      <c r="OWZ46" s="135"/>
      <c r="OXA46" s="135"/>
      <c r="OXB46" s="135"/>
      <c r="OXC46" s="135"/>
      <c r="OXD46" s="135"/>
      <c r="OXE46" s="135"/>
      <c r="OXF46" s="135"/>
      <c r="OXG46" s="135"/>
      <c r="OXH46" s="135"/>
      <c r="OXI46" s="135"/>
      <c r="OXJ46" s="135"/>
      <c r="OXK46" s="135"/>
      <c r="OXL46" s="135"/>
      <c r="OXM46" s="135"/>
      <c r="OXN46" s="135"/>
      <c r="OXO46" s="135"/>
      <c r="OXP46" s="135"/>
      <c r="OXQ46" s="135"/>
      <c r="OXR46" s="135"/>
      <c r="OXS46" s="135"/>
      <c r="OXT46" s="135"/>
      <c r="OXU46" s="135"/>
      <c r="OXV46" s="135"/>
      <c r="OXW46" s="135"/>
      <c r="OXX46" s="135"/>
      <c r="OXY46" s="135"/>
      <c r="OXZ46" s="135"/>
      <c r="OYA46" s="135"/>
      <c r="OYB46" s="135"/>
      <c r="OYC46" s="135"/>
      <c r="OYD46" s="135"/>
      <c r="OYE46" s="135"/>
      <c r="OYF46" s="135"/>
      <c r="OYG46" s="135"/>
      <c r="OYH46" s="135"/>
      <c r="OYI46" s="135"/>
      <c r="OYJ46" s="135"/>
      <c r="OYK46" s="135"/>
      <c r="OYL46" s="135"/>
      <c r="OYM46" s="135"/>
      <c r="OYN46" s="135"/>
      <c r="OYO46" s="135"/>
      <c r="OYP46" s="135"/>
      <c r="OYQ46" s="135"/>
      <c r="OYR46" s="135"/>
      <c r="OYS46" s="135"/>
      <c r="OYT46" s="135"/>
      <c r="OYU46" s="135"/>
      <c r="OYV46" s="135"/>
      <c r="OYW46" s="135"/>
      <c r="OYX46" s="135"/>
      <c r="OYY46" s="135"/>
      <c r="OYZ46" s="135"/>
      <c r="OZA46" s="135"/>
      <c r="OZB46" s="135"/>
      <c r="OZC46" s="135"/>
      <c r="OZD46" s="135"/>
      <c r="OZE46" s="135"/>
      <c r="OZF46" s="135"/>
      <c r="OZG46" s="135"/>
      <c r="OZH46" s="135"/>
      <c r="OZI46" s="135"/>
      <c r="OZJ46" s="135"/>
      <c r="OZK46" s="135"/>
      <c r="OZL46" s="135"/>
      <c r="OZM46" s="135"/>
      <c r="OZN46" s="135"/>
      <c r="OZO46" s="135"/>
      <c r="OZP46" s="135"/>
      <c r="OZQ46" s="135"/>
      <c r="OZR46" s="135"/>
      <c r="OZS46" s="135"/>
      <c r="OZT46" s="135"/>
      <c r="OZU46" s="135"/>
      <c r="OZV46" s="135"/>
      <c r="OZW46" s="135"/>
      <c r="OZX46" s="135"/>
      <c r="OZY46" s="135"/>
      <c r="OZZ46" s="135"/>
      <c r="PAA46" s="135"/>
      <c r="PAB46" s="135"/>
      <c r="PAC46" s="135"/>
      <c r="PAD46" s="135"/>
      <c r="PAE46" s="135"/>
      <c r="PAF46" s="135"/>
      <c r="PAG46" s="135"/>
      <c r="PAH46" s="135"/>
      <c r="PAI46" s="135"/>
      <c r="PAJ46" s="135"/>
      <c r="PAK46" s="135"/>
      <c r="PAL46" s="135"/>
      <c r="PAM46" s="135"/>
      <c r="PAN46" s="135"/>
      <c r="PAO46" s="135"/>
      <c r="PAP46" s="135"/>
      <c r="PAQ46" s="135"/>
      <c r="PAR46" s="135"/>
      <c r="PAS46" s="135"/>
      <c r="PAT46" s="135"/>
      <c r="PAU46" s="135"/>
      <c r="PAV46" s="135"/>
      <c r="PAW46" s="135"/>
      <c r="PAX46" s="135"/>
      <c r="PAY46" s="135"/>
      <c r="PAZ46" s="135"/>
      <c r="PBA46" s="135"/>
      <c r="PBB46" s="135"/>
      <c r="PBC46" s="135"/>
      <c r="PBD46" s="135"/>
      <c r="PBE46" s="135"/>
      <c r="PBF46" s="135"/>
      <c r="PBG46" s="135"/>
      <c r="PBH46" s="135"/>
      <c r="PBI46" s="135"/>
      <c r="PBJ46" s="135"/>
      <c r="PBK46" s="135"/>
      <c r="PBL46" s="135"/>
      <c r="PBM46" s="135"/>
      <c r="PBN46" s="135"/>
      <c r="PBO46" s="135"/>
      <c r="PBP46" s="135"/>
      <c r="PBQ46" s="135"/>
      <c r="PBR46" s="135"/>
      <c r="PBS46" s="135"/>
      <c r="PBT46" s="135"/>
      <c r="PBU46" s="135"/>
      <c r="PBV46" s="135"/>
      <c r="PBW46" s="135"/>
      <c r="PBX46" s="135"/>
      <c r="PBY46" s="135"/>
      <c r="PBZ46" s="135"/>
      <c r="PCA46" s="135"/>
      <c r="PCB46" s="135"/>
      <c r="PCC46" s="135"/>
      <c r="PCD46" s="135"/>
      <c r="PCE46" s="135"/>
      <c r="PCF46" s="135"/>
      <c r="PCG46" s="135"/>
      <c r="PCH46" s="135"/>
      <c r="PCI46" s="135"/>
      <c r="PCJ46" s="135"/>
      <c r="PCK46" s="135"/>
      <c r="PCL46" s="135"/>
      <c r="PCM46" s="135"/>
      <c r="PCN46" s="135"/>
      <c r="PCO46" s="135"/>
      <c r="PCP46" s="135"/>
      <c r="PCQ46" s="135"/>
      <c r="PCR46" s="135"/>
      <c r="PCS46" s="135"/>
      <c r="PCT46" s="135"/>
      <c r="PCU46" s="135"/>
      <c r="PCV46" s="135"/>
      <c r="PCW46" s="135"/>
      <c r="PCX46" s="135"/>
      <c r="PCY46" s="135"/>
      <c r="PCZ46" s="135"/>
      <c r="PDA46" s="135"/>
      <c r="PDB46" s="135"/>
      <c r="PDC46" s="135"/>
      <c r="PDD46" s="135"/>
      <c r="PDE46" s="135"/>
      <c r="PDF46" s="135"/>
      <c r="PDG46" s="135"/>
      <c r="PDH46" s="135"/>
      <c r="PDI46" s="135"/>
      <c r="PDJ46" s="135"/>
      <c r="PDK46" s="135"/>
      <c r="PDL46" s="135"/>
      <c r="PDM46" s="135"/>
      <c r="PDN46" s="135"/>
      <c r="PDO46" s="135"/>
      <c r="PDP46" s="135"/>
      <c r="PDQ46" s="135"/>
      <c r="PDR46" s="135"/>
      <c r="PDS46" s="135"/>
      <c r="PDT46" s="135"/>
      <c r="PDU46" s="135"/>
      <c r="PDV46" s="135"/>
      <c r="PDW46" s="135"/>
      <c r="PDX46" s="135"/>
      <c r="PDY46" s="135"/>
      <c r="PDZ46" s="135"/>
      <c r="PEA46" s="135"/>
      <c r="PEB46" s="135"/>
      <c r="PEC46" s="135"/>
      <c r="PED46" s="135"/>
      <c r="PEE46" s="135"/>
      <c r="PEF46" s="135"/>
      <c r="PEG46" s="135"/>
      <c r="PEH46" s="135"/>
      <c r="PEI46" s="135"/>
      <c r="PEJ46" s="135"/>
      <c r="PEK46" s="135"/>
      <c r="PEL46" s="135"/>
      <c r="PEM46" s="135"/>
      <c r="PEN46" s="135"/>
      <c r="PEO46" s="135"/>
      <c r="PEP46" s="135"/>
      <c r="PEQ46" s="135"/>
      <c r="PER46" s="135"/>
      <c r="PES46" s="135"/>
      <c r="PET46" s="135"/>
      <c r="PEU46" s="135"/>
      <c r="PEV46" s="135"/>
      <c r="PEW46" s="135"/>
      <c r="PEX46" s="135"/>
      <c r="PEY46" s="135"/>
      <c r="PEZ46" s="135"/>
      <c r="PFA46" s="135"/>
      <c r="PFB46" s="135"/>
      <c r="PFC46" s="135"/>
      <c r="PFD46" s="135"/>
      <c r="PFE46" s="135"/>
      <c r="PFF46" s="135"/>
      <c r="PFG46" s="135"/>
      <c r="PFH46" s="135"/>
      <c r="PFI46" s="135"/>
      <c r="PFJ46" s="135"/>
      <c r="PFK46" s="135"/>
      <c r="PFL46" s="135"/>
      <c r="PFM46" s="135"/>
      <c r="PFN46" s="135"/>
      <c r="PFO46" s="135"/>
      <c r="PFP46" s="135"/>
      <c r="PFQ46" s="135"/>
      <c r="PFR46" s="135"/>
      <c r="PFS46" s="135"/>
      <c r="PFT46" s="135"/>
      <c r="PFU46" s="135"/>
      <c r="PFV46" s="135"/>
      <c r="PFW46" s="135"/>
      <c r="PFX46" s="135"/>
      <c r="PFY46" s="135"/>
      <c r="PFZ46" s="135"/>
      <c r="PGA46" s="135"/>
      <c r="PGB46" s="135"/>
      <c r="PGC46" s="135"/>
      <c r="PGD46" s="135"/>
      <c r="PGE46" s="135"/>
      <c r="PGF46" s="135"/>
      <c r="PGG46" s="135"/>
      <c r="PGH46" s="135"/>
      <c r="PGI46" s="135"/>
      <c r="PGJ46" s="135"/>
      <c r="PGK46" s="135"/>
      <c r="PGL46" s="135"/>
      <c r="PGM46" s="135"/>
      <c r="PGN46" s="135"/>
      <c r="PGO46" s="135"/>
      <c r="PGP46" s="135"/>
      <c r="PGQ46" s="135"/>
      <c r="PGR46" s="135"/>
      <c r="PGS46" s="135"/>
      <c r="PGT46" s="135"/>
      <c r="PGU46" s="135"/>
      <c r="PGV46" s="135"/>
      <c r="PGW46" s="135"/>
      <c r="PGX46" s="135"/>
      <c r="PGY46" s="135"/>
      <c r="PGZ46" s="135"/>
      <c r="PHA46" s="135"/>
      <c r="PHB46" s="135"/>
      <c r="PHC46" s="135"/>
      <c r="PHD46" s="135"/>
      <c r="PHE46" s="135"/>
      <c r="PHF46" s="135"/>
      <c r="PHG46" s="135"/>
      <c r="PHH46" s="135"/>
      <c r="PHI46" s="135"/>
      <c r="PHJ46" s="135"/>
      <c r="PHK46" s="135"/>
      <c r="PHL46" s="135"/>
      <c r="PHM46" s="135"/>
      <c r="PHN46" s="135"/>
      <c r="PHO46" s="135"/>
      <c r="PHP46" s="135"/>
      <c r="PHQ46" s="135"/>
      <c r="PHR46" s="135"/>
      <c r="PHS46" s="135"/>
      <c r="PHT46" s="135"/>
      <c r="PHU46" s="135"/>
      <c r="PHV46" s="135"/>
      <c r="PHW46" s="135"/>
      <c r="PHX46" s="135"/>
      <c r="PHY46" s="135"/>
      <c r="PHZ46" s="135"/>
      <c r="PIA46" s="135"/>
      <c r="PIB46" s="135"/>
      <c r="PIC46" s="135"/>
      <c r="PID46" s="135"/>
      <c r="PIE46" s="135"/>
      <c r="PIF46" s="135"/>
      <c r="PIG46" s="135"/>
      <c r="PIH46" s="135"/>
      <c r="PII46" s="135"/>
      <c r="PIJ46" s="135"/>
      <c r="PIK46" s="135"/>
      <c r="PIL46" s="135"/>
      <c r="PIM46" s="135"/>
      <c r="PIN46" s="135"/>
      <c r="PIO46" s="135"/>
      <c r="PIP46" s="135"/>
      <c r="PIQ46" s="135"/>
      <c r="PIR46" s="135"/>
      <c r="PIS46" s="135"/>
      <c r="PIT46" s="135"/>
      <c r="PIU46" s="135"/>
      <c r="PIV46" s="135"/>
      <c r="PIW46" s="135"/>
      <c r="PIX46" s="135"/>
      <c r="PIY46" s="135"/>
      <c r="PIZ46" s="135"/>
      <c r="PJA46" s="135"/>
      <c r="PJB46" s="135"/>
      <c r="PJC46" s="135"/>
      <c r="PJD46" s="135"/>
      <c r="PJE46" s="135"/>
      <c r="PJF46" s="135"/>
      <c r="PJG46" s="135"/>
      <c r="PJH46" s="135"/>
      <c r="PJI46" s="135"/>
      <c r="PJJ46" s="135"/>
      <c r="PJK46" s="135"/>
      <c r="PJL46" s="135"/>
      <c r="PJM46" s="135"/>
      <c r="PJN46" s="135"/>
      <c r="PJO46" s="135"/>
      <c r="PJP46" s="135"/>
      <c r="PJQ46" s="135"/>
      <c r="PJR46" s="135"/>
      <c r="PJS46" s="135"/>
      <c r="PJT46" s="135"/>
      <c r="PJU46" s="135"/>
      <c r="PJV46" s="135"/>
      <c r="PJW46" s="135"/>
      <c r="PJX46" s="135"/>
      <c r="PJY46" s="135"/>
      <c r="PJZ46" s="135"/>
      <c r="PKA46" s="135"/>
      <c r="PKB46" s="135"/>
      <c r="PKC46" s="135"/>
      <c r="PKD46" s="135"/>
      <c r="PKE46" s="135"/>
      <c r="PKF46" s="135"/>
      <c r="PKG46" s="135"/>
      <c r="PKH46" s="135"/>
      <c r="PKI46" s="135"/>
      <c r="PKJ46" s="135"/>
      <c r="PKK46" s="135"/>
      <c r="PKL46" s="135"/>
      <c r="PKM46" s="135"/>
      <c r="PKN46" s="135"/>
      <c r="PKO46" s="135"/>
      <c r="PKP46" s="135"/>
      <c r="PKQ46" s="135"/>
      <c r="PKR46" s="135"/>
      <c r="PKS46" s="135"/>
      <c r="PKT46" s="135"/>
      <c r="PKU46" s="135"/>
      <c r="PKV46" s="135"/>
      <c r="PKW46" s="135"/>
      <c r="PKX46" s="135"/>
      <c r="PKY46" s="135"/>
      <c r="PKZ46" s="135"/>
      <c r="PLA46" s="135"/>
      <c r="PLB46" s="135"/>
      <c r="PLC46" s="135"/>
      <c r="PLD46" s="135"/>
      <c r="PLE46" s="135"/>
      <c r="PLF46" s="135"/>
      <c r="PLG46" s="135"/>
      <c r="PLH46" s="135"/>
      <c r="PLI46" s="135"/>
      <c r="PLJ46" s="135"/>
      <c r="PLK46" s="135"/>
      <c r="PLL46" s="135"/>
      <c r="PLM46" s="135"/>
      <c r="PLN46" s="135"/>
      <c r="PLO46" s="135"/>
      <c r="PLP46" s="135"/>
      <c r="PLQ46" s="135"/>
      <c r="PLR46" s="135"/>
      <c r="PLS46" s="135"/>
      <c r="PLT46" s="135"/>
      <c r="PLU46" s="135"/>
      <c r="PLV46" s="135"/>
      <c r="PLW46" s="135"/>
      <c r="PLX46" s="135"/>
      <c r="PLY46" s="135"/>
      <c r="PLZ46" s="135"/>
      <c r="PMA46" s="135"/>
      <c r="PMB46" s="135"/>
      <c r="PMC46" s="135"/>
      <c r="PMD46" s="135"/>
      <c r="PME46" s="135"/>
      <c r="PMF46" s="135"/>
      <c r="PMG46" s="135"/>
      <c r="PMH46" s="135"/>
      <c r="PMI46" s="135"/>
      <c r="PMJ46" s="135"/>
      <c r="PMK46" s="135"/>
      <c r="PML46" s="135"/>
      <c r="PMM46" s="135"/>
      <c r="PMN46" s="135"/>
      <c r="PMO46" s="135"/>
      <c r="PMP46" s="135"/>
      <c r="PMQ46" s="135"/>
      <c r="PMR46" s="135"/>
      <c r="PMS46" s="135"/>
      <c r="PMT46" s="135"/>
      <c r="PMU46" s="135"/>
      <c r="PMV46" s="135"/>
      <c r="PMW46" s="135"/>
      <c r="PMX46" s="135"/>
      <c r="PMY46" s="135"/>
      <c r="PMZ46" s="135"/>
      <c r="PNA46" s="135"/>
      <c r="PNB46" s="135"/>
      <c r="PNC46" s="135"/>
      <c r="PND46" s="135"/>
      <c r="PNE46" s="135"/>
      <c r="PNF46" s="135"/>
      <c r="PNG46" s="135"/>
      <c r="PNH46" s="135"/>
      <c r="PNI46" s="135"/>
      <c r="PNJ46" s="135"/>
      <c r="PNK46" s="135"/>
      <c r="PNL46" s="135"/>
      <c r="PNM46" s="135"/>
      <c r="PNN46" s="135"/>
      <c r="PNO46" s="135"/>
      <c r="PNP46" s="135"/>
      <c r="PNQ46" s="135"/>
      <c r="PNR46" s="135"/>
      <c r="PNS46" s="135"/>
      <c r="PNT46" s="135"/>
      <c r="PNU46" s="135"/>
      <c r="PNV46" s="135"/>
      <c r="PNW46" s="135"/>
      <c r="PNX46" s="135"/>
      <c r="PNY46" s="135"/>
      <c r="PNZ46" s="135"/>
      <c r="POA46" s="135"/>
      <c r="POB46" s="135"/>
      <c r="POC46" s="135"/>
      <c r="POD46" s="135"/>
      <c r="POE46" s="135"/>
      <c r="POF46" s="135"/>
      <c r="POG46" s="135"/>
      <c r="POH46" s="135"/>
      <c r="POI46" s="135"/>
      <c r="POJ46" s="135"/>
      <c r="POK46" s="135"/>
      <c r="POL46" s="135"/>
      <c r="POM46" s="135"/>
      <c r="PON46" s="135"/>
      <c r="POO46" s="135"/>
      <c r="POP46" s="135"/>
      <c r="POQ46" s="135"/>
      <c r="POR46" s="135"/>
      <c r="POS46" s="135"/>
      <c r="POT46" s="135"/>
      <c r="POU46" s="135"/>
      <c r="POV46" s="135"/>
      <c r="POW46" s="135"/>
      <c r="POX46" s="135"/>
      <c r="POY46" s="135"/>
      <c r="POZ46" s="135"/>
      <c r="PPA46" s="135"/>
      <c r="PPB46" s="135"/>
      <c r="PPC46" s="135"/>
      <c r="PPD46" s="135"/>
      <c r="PPE46" s="135"/>
      <c r="PPF46" s="135"/>
      <c r="PPG46" s="135"/>
      <c r="PPH46" s="135"/>
      <c r="PPI46" s="135"/>
      <c r="PPJ46" s="135"/>
      <c r="PPK46" s="135"/>
      <c r="PPL46" s="135"/>
      <c r="PPM46" s="135"/>
      <c r="PPN46" s="135"/>
      <c r="PPO46" s="135"/>
      <c r="PPP46" s="135"/>
      <c r="PPQ46" s="135"/>
      <c r="PPR46" s="135"/>
      <c r="PPS46" s="135"/>
      <c r="PPT46" s="135"/>
      <c r="PPU46" s="135"/>
      <c r="PPV46" s="135"/>
      <c r="PPW46" s="135"/>
      <c r="PPX46" s="135"/>
      <c r="PPY46" s="135"/>
      <c r="PPZ46" s="135"/>
      <c r="PQA46" s="135"/>
      <c r="PQB46" s="135"/>
      <c r="PQC46" s="135"/>
      <c r="PQD46" s="135"/>
      <c r="PQE46" s="135"/>
      <c r="PQF46" s="135"/>
      <c r="PQG46" s="135"/>
      <c r="PQH46" s="135"/>
      <c r="PQI46" s="135"/>
      <c r="PQJ46" s="135"/>
      <c r="PQK46" s="135"/>
      <c r="PQL46" s="135"/>
      <c r="PQM46" s="135"/>
      <c r="PQN46" s="135"/>
      <c r="PQO46" s="135"/>
      <c r="PQP46" s="135"/>
      <c r="PQQ46" s="135"/>
      <c r="PQR46" s="135"/>
      <c r="PQS46" s="135"/>
      <c r="PQT46" s="135"/>
      <c r="PQU46" s="135"/>
      <c r="PQV46" s="135"/>
      <c r="PQW46" s="135"/>
      <c r="PQX46" s="135"/>
      <c r="PQY46" s="135"/>
      <c r="PQZ46" s="135"/>
      <c r="PRA46" s="135"/>
      <c r="PRB46" s="135"/>
      <c r="PRC46" s="135"/>
      <c r="PRD46" s="135"/>
      <c r="PRE46" s="135"/>
      <c r="PRF46" s="135"/>
      <c r="PRG46" s="135"/>
      <c r="PRH46" s="135"/>
      <c r="PRI46" s="135"/>
      <c r="PRJ46" s="135"/>
      <c r="PRK46" s="135"/>
      <c r="PRL46" s="135"/>
      <c r="PRM46" s="135"/>
      <c r="PRN46" s="135"/>
      <c r="PRO46" s="135"/>
      <c r="PRP46" s="135"/>
      <c r="PRQ46" s="135"/>
      <c r="PRR46" s="135"/>
      <c r="PRS46" s="135"/>
      <c r="PRT46" s="135"/>
      <c r="PRU46" s="135"/>
      <c r="PRV46" s="135"/>
      <c r="PRW46" s="135"/>
      <c r="PRX46" s="135"/>
      <c r="PRY46" s="135"/>
      <c r="PRZ46" s="135"/>
      <c r="PSA46" s="135"/>
      <c r="PSB46" s="135"/>
      <c r="PSC46" s="135"/>
      <c r="PSD46" s="135"/>
      <c r="PSE46" s="135"/>
      <c r="PSF46" s="135"/>
      <c r="PSG46" s="135"/>
      <c r="PSH46" s="135"/>
      <c r="PSI46" s="135"/>
      <c r="PSJ46" s="135"/>
      <c r="PSK46" s="135"/>
      <c r="PSL46" s="135"/>
      <c r="PSM46" s="135"/>
      <c r="PSN46" s="135"/>
      <c r="PSO46" s="135"/>
      <c r="PSP46" s="135"/>
      <c r="PSQ46" s="135"/>
      <c r="PSR46" s="135"/>
      <c r="PSS46" s="135"/>
      <c r="PST46" s="135"/>
      <c r="PSU46" s="135"/>
      <c r="PSV46" s="135"/>
      <c r="PSW46" s="135"/>
      <c r="PSX46" s="135"/>
      <c r="PSY46" s="135"/>
      <c r="PSZ46" s="135"/>
      <c r="PTA46" s="135"/>
      <c r="PTB46" s="135"/>
      <c r="PTC46" s="135"/>
      <c r="PTD46" s="135"/>
      <c r="PTE46" s="135"/>
      <c r="PTF46" s="135"/>
      <c r="PTG46" s="135"/>
      <c r="PTH46" s="135"/>
      <c r="PTI46" s="135"/>
      <c r="PTJ46" s="135"/>
      <c r="PTK46" s="135"/>
      <c r="PTL46" s="135"/>
      <c r="PTM46" s="135"/>
      <c r="PTN46" s="135"/>
      <c r="PTO46" s="135"/>
      <c r="PTP46" s="135"/>
      <c r="PTQ46" s="135"/>
      <c r="PTR46" s="135"/>
      <c r="PTS46" s="135"/>
      <c r="PTT46" s="135"/>
      <c r="PTU46" s="135"/>
      <c r="PTV46" s="135"/>
      <c r="PTW46" s="135"/>
      <c r="PTX46" s="135"/>
      <c r="PTY46" s="135"/>
      <c r="PTZ46" s="135"/>
      <c r="PUA46" s="135"/>
      <c r="PUB46" s="135"/>
      <c r="PUC46" s="135"/>
      <c r="PUD46" s="135"/>
      <c r="PUE46" s="135"/>
      <c r="PUF46" s="135"/>
      <c r="PUG46" s="135"/>
      <c r="PUH46" s="135"/>
      <c r="PUI46" s="135"/>
      <c r="PUJ46" s="135"/>
      <c r="PUK46" s="135"/>
      <c r="PUL46" s="135"/>
      <c r="PUM46" s="135"/>
      <c r="PUN46" s="135"/>
      <c r="PUO46" s="135"/>
      <c r="PUP46" s="135"/>
      <c r="PUQ46" s="135"/>
      <c r="PUR46" s="135"/>
      <c r="PUS46" s="135"/>
      <c r="PUT46" s="135"/>
      <c r="PUU46" s="135"/>
      <c r="PUV46" s="135"/>
      <c r="PUW46" s="135"/>
      <c r="PUX46" s="135"/>
      <c r="PUY46" s="135"/>
      <c r="PUZ46" s="135"/>
      <c r="PVA46" s="135"/>
      <c r="PVB46" s="135"/>
      <c r="PVC46" s="135"/>
      <c r="PVD46" s="135"/>
      <c r="PVE46" s="135"/>
      <c r="PVF46" s="135"/>
      <c r="PVG46" s="135"/>
      <c r="PVH46" s="135"/>
      <c r="PVI46" s="135"/>
      <c r="PVJ46" s="135"/>
      <c r="PVK46" s="135"/>
      <c r="PVL46" s="135"/>
      <c r="PVM46" s="135"/>
      <c r="PVN46" s="135"/>
      <c r="PVO46" s="135"/>
      <c r="PVP46" s="135"/>
      <c r="PVQ46" s="135"/>
      <c r="PVR46" s="135"/>
      <c r="PVS46" s="135"/>
      <c r="PVT46" s="135"/>
      <c r="PVU46" s="135"/>
      <c r="PVV46" s="135"/>
      <c r="PVW46" s="135"/>
      <c r="PVX46" s="135"/>
      <c r="PVY46" s="135"/>
      <c r="PVZ46" s="135"/>
      <c r="PWA46" s="135"/>
      <c r="PWB46" s="135"/>
      <c r="PWC46" s="135"/>
      <c r="PWD46" s="135"/>
      <c r="PWE46" s="135"/>
      <c r="PWF46" s="135"/>
      <c r="PWG46" s="135"/>
      <c r="PWH46" s="135"/>
      <c r="PWI46" s="135"/>
      <c r="PWJ46" s="135"/>
      <c r="PWK46" s="135"/>
      <c r="PWL46" s="135"/>
      <c r="PWM46" s="135"/>
      <c r="PWN46" s="135"/>
      <c r="PWO46" s="135"/>
      <c r="PWP46" s="135"/>
      <c r="PWQ46" s="135"/>
      <c r="PWR46" s="135"/>
      <c r="PWS46" s="135"/>
      <c r="PWT46" s="135"/>
      <c r="PWU46" s="135"/>
      <c r="PWV46" s="135"/>
      <c r="PWW46" s="135"/>
      <c r="PWX46" s="135"/>
      <c r="PWY46" s="135"/>
      <c r="PWZ46" s="135"/>
      <c r="PXA46" s="135"/>
      <c r="PXB46" s="135"/>
      <c r="PXC46" s="135"/>
      <c r="PXD46" s="135"/>
      <c r="PXE46" s="135"/>
      <c r="PXF46" s="135"/>
      <c r="PXG46" s="135"/>
      <c r="PXH46" s="135"/>
      <c r="PXI46" s="135"/>
      <c r="PXJ46" s="135"/>
      <c r="PXK46" s="135"/>
      <c r="PXL46" s="135"/>
      <c r="PXM46" s="135"/>
      <c r="PXN46" s="135"/>
      <c r="PXO46" s="135"/>
      <c r="PXP46" s="135"/>
      <c r="PXQ46" s="135"/>
      <c r="PXR46" s="135"/>
      <c r="PXS46" s="135"/>
      <c r="PXT46" s="135"/>
      <c r="PXU46" s="135"/>
      <c r="PXV46" s="135"/>
      <c r="PXW46" s="135"/>
      <c r="PXX46" s="135"/>
      <c r="PXY46" s="135"/>
      <c r="PXZ46" s="135"/>
      <c r="PYA46" s="135"/>
      <c r="PYB46" s="135"/>
      <c r="PYC46" s="135"/>
      <c r="PYD46" s="135"/>
      <c r="PYE46" s="135"/>
      <c r="PYF46" s="135"/>
      <c r="PYG46" s="135"/>
      <c r="PYH46" s="135"/>
      <c r="PYI46" s="135"/>
      <c r="PYJ46" s="135"/>
      <c r="PYK46" s="135"/>
      <c r="PYL46" s="135"/>
      <c r="PYM46" s="135"/>
      <c r="PYN46" s="135"/>
      <c r="PYO46" s="135"/>
      <c r="PYP46" s="135"/>
      <c r="PYQ46" s="135"/>
      <c r="PYR46" s="135"/>
      <c r="PYS46" s="135"/>
      <c r="PYT46" s="135"/>
      <c r="PYU46" s="135"/>
      <c r="PYV46" s="135"/>
      <c r="PYW46" s="135"/>
      <c r="PYX46" s="135"/>
      <c r="PYY46" s="135"/>
      <c r="PYZ46" s="135"/>
      <c r="PZA46" s="135"/>
      <c r="PZB46" s="135"/>
      <c r="PZC46" s="135"/>
      <c r="PZD46" s="135"/>
      <c r="PZE46" s="135"/>
      <c r="PZF46" s="135"/>
      <c r="PZG46" s="135"/>
      <c r="PZH46" s="135"/>
      <c r="PZI46" s="135"/>
      <c r="PZJ46" s="135"/>
      <c r="PZK46" s="135"/>
      <c r="PZL46" s="135"/>
      <c r="PZM46" s="135"/>
      <c r="PZN46" s="135"/>
      <c r="PZO46" s="135"/>
      <c r="PZP46" s="135"/>
      <c r="PZQ46" s="135"/>
      <c r="PZR46" s="135"/>
      <c r="PZS46" s="135"/>
      <c r="PZT46" s="135"/>
      <c r="PZU46" s="135"/>
      <c r="PZV46" s="135"/>
      <c r="PZW46" s="135"/>
      <c r="PZX46" s="135"/>
      <c r="PZY46" s="135"/>
      <c r="PZZ46" s="135"/>
      <c r="QAA46" s="135"/>
      <c r="QAB46" s="135"/>
      <c r="QAC46" s="135"/>
      <c r="QAD46" s="135"/>
      <c r="QAE46" s="135"/>
      <c r="QAF46" s="135"/>
      <c r="QAG46" s="135"/>
      <c r="QAH46" s="135"/>
      <c r="QAI46" s="135"/>
      <c r="QAJ46" s="135"/>
      <c r="QAK46" s="135"/>
      <c r="QAL46" s="135"/>
      <c r="QAM46" s="135"/>
      <c r="QAN46" s="135"/>
      <c r="QAO46" s="135"/>
      <c r="QAP46" s="135"/>
      <c r="QAQ46" s="135"/>
      <c r="QAR46" s="135"/>
      <c r="QAS46" s="135"/>
      <c r="QAT46" s="135"/>
      <c r="QAU46" s="135"/>
      <c r="QAV46" s="135"/>
      <c r="QAW46" s="135"/>
      <c r="QAX46" s="135"/>
      <c r="QAY46" s="135"/>
      <c r="QAZ46" s="135"/>
      <c r="QBA46" s="135"/>
      <c r="QBB46" s="135"/>
      <c r="QBC46" s="135"/>
      <c r="QBD46" s="135"/>
      <c r="QBE46" s="135"/>
      <c r="QBF46" s="135"/>
      <c r="QBG46" s="135"/>
      <c r="QBH46" s="135"/>
      <c r="QBI46" s="135"/>
      <c r="QBJ46" s="135"/>
      <c r="QBK46" s="135"/>
      <c r="QBL46" s="135"/>
      <c r="QBM46" s="135"/>
      <c r="QBN46" s="135"/>
      <c r="QBO46" s="135"/>
      <c r="QBP46" s="135"/>
      <c r="QBQ46" s="135"/>
      <c r="QBR46" s="135"/>
      <c r="QBS46" s="135"/>
      <c r="QBT46" s="135"/>
      <c r="QBU46" s="135"/>
      <c r="QBV46" s="135"/>
      <c r="QBW46" s="135"/>
      <c r="QBX46" s="135"/>
      <c r="QBY46" s="135"/>
      <c r="QBZ46" s="135"/>
      <c r="QCA46" s="135"/>
      <c r="QCB46" s="135"/>
      <c r="QCC46" s="135"/>
      <c r="QCD46" s="135"/>
      <c r="QCE46" s="135"/>
      <c r="QCF46" s="135"/>
      <c r="QCG46" s="135"/>
      <c r="QCH46" s="135"/>
      <c r="QCI46" s="135"/>
      <c r="QCJ46" s="135"/>
      <c r="QCK46" s="135"/>
      <c r="QCL46" s="135"/>
      <c r="QCM46" s="135"/>
      <c r="QCN46" s="135"/>
      <c r="QCO46" s="135"/>
      <c r="QCP46" s="135"/>
      <c r="QCQ46" s="135"/>
      <c r="QCR46" s="135"/>
      <c r="QCS46" s="135"/>
      <c r="QCT46" s="135"/>
      <c r="QCU46" s="135"/>
      <c r="QCV46" s="135"/>
      <c r="QCW46" s="135"/>
      <c r="QCX46" s="135"/>
      <c r="QCY46" s="135"/>
      <c r="QCZ46" s="135"/>
      <c r="QDA46" s="135"/>
      <c r="QDB46" s="135"/>
      <c r="QDC46" s="135"/>
      <c r="QDD46" s="135"/>
      <c r="QDE46" s="135"/>
      <c r="QDF46" s="135"/>
      <c r="QDG46" s="135"/>
      <c r="QDH46" s="135"/>
      <c r="QDI46" s="135"/>
      <c r="QDJ46" s="135"/>
      <c r="QDK46" s="135"/>
      <c r="QDL46" s="135"/>
      <c r="QDM46" s="135"/>
      <c r="QDN46" s="135"/>
      <c r="QDO46" s="135"/>
      <c r="QDP46" s="135"/>
      <c r="QDQ46" s="135"/>
      <c r="QDR46" s="135"/>
      <c r="QDS46" s="135"/>
      <c r="QDT46" s="135"/>
      <c r="QDU46" s="135"/>
      <c r="QDV46" s="135"/>
      <c r="QDW46" s="135"/>
      <c r="QDX46" s="135"/>
      <c r="QDY46" s="135"/>
      <c r="QDZ46" s="135"/>
      <c r="QEA46" s="135"/>
      <c r="QEB46" s="135"/>
      <c r="QEC46" s="135"/>
      <c r="QED46" s="135"/>
      <c r="QEE46" s="135"/>
      <c r="QEF46" s="135"/>
      <c r="QEG46" s="135"/>
      <c r="QEH46" s="135"/>
      <c r="QEI46" s="135"/>
      <c r="QEJ46" s="135"/>
      <c r="QEK46" s="135"/>
      <c r="QEL46" s="135"/>
      <c r="QEM46" s="135"/>
      <c r="QEN46" s="135"/>
      <c r="QEO46" s="135"/>
      <c r="QEP46" s="135"/>
      <c r="QEQ46" s="135"/>
      <c r="QER46" s="135"/>
      <c r="QES46" s="135"/>
      <c r="QET46" s="135"/>
      <c r="QEU46" s="135"/>
      <c r="QEV46" s="135"/>
      <c r="QEW46" s="135"/>
      <c r="QEX46" s="135"/>
      <c r="QEY46" s="135"/>
      <c r="QEZ46" s="135"/>
      <c r="QFA46" s="135"/>
      <c r="QFB46" s="135"/>
      <c r="QFC46" s="135"/>
      <c r="QFD46" s="135"/>
      <c r="QFE46" s="135"/>
      <c r="QFF46" s="135"/>
      <c r="QFG46" s="135"/>
      <c r="QFH46" s="135"/>
      <c r="QFI46" s="135"/>
      <c r="QFJ46" s="135"/>
      <c r="QFK46" s="135"/>
      <c r="QFL46" s="135"/>
      <c r="QFM46" s="135"/>
      <c r="QFN46" s="135"/>
      <c r="QFO46" s="135"/>
      <c r="QFP46" s="135"/>
      <c r="QFQ46" s="135"/>
      <c r="QFR46" s="135"/>
      <c r="QFS46" s="135"/>
      <c r="QFT46" s="135"/>
      <c r="QFU46" s="135"/>
      <c r="QFV46" s="135"/>
      <c r="QFW46" s="135"/>
      <c r="QFX46" s="135"/>
      <c r="QFY46" s="135"/>
      <c r="QFZ46" s="135"/>
      <c r="QGA46" s="135"/>
      <c r="QGB46" s="135"/>
      <c r="QGC46" s="135"/>
      <c r="QGD46" s="135"/>
      <c r="QGE46" s="135"/>
      <c r="QGF46" s="135"/>
      <c r="QGG46" s="135"/>
      <c r="QGH46" s="135"/>
      <c r="QGI46" s="135"/>
      <c r="QGJ46" s="135"/>
      <c r="QGK46" s="135"/>
      <c r="QGL46" s="135"/>
      <c r="QGM46" s="135"/>
      <c r="QGN46" s="135"/>
      <c r="QGO46" s="135"/>
      <c r="QGP46" s="135"/>
      <c r="QGQ46" s="135"/>
      <c r="QGR46" s="135"/>
      <c r="QGS46" s="135"/>
      <c r="QGT46" s="135"/>
      <c r="QGU46" s="135"/>
      <c r="QGV46" s="135"/>
      <c r="QGW46" s="135"/>
      <c r="QGX46" s="135"/>
      <c r="QGY46" s="135"/>
      <c r="QGZ46" s="135"/>
      <c r="QHA46" s="135"/>
      <c r="QHB46" s="135"/>
      <c r="QHC46" s="135"/>
      <c r="QHD46" s="135"/>
      <c r="QHE46" s="135"/>
      <c r="QHF46" s="135"/>
      <c r="QHG46" s="135"/>
      <c r="QHH46" s="135"/>
      <c r="QHI46" s="135"/>
      <c r="QHJ46" s="135"/>
      <c r="QHK46" s="135"/>
      <c r="QHL46" s="135"/>
      <c r="QHM46" s="135"/>
      <c r="QHN46" s="135"/>
      <c r="QHO46" s="135"/>
      <c r="QHP46" s="135"/>
      <c r="QHQ46" s="135"/>
      <c r="QHR46" s="135"/>
      <c r="QHS46" s="135"/>
      <c r="QHT46" s="135"/>
      <c r="QHU46" s="135"/>
      <c r="QHV46" s="135"/>
      <c r="QHW46" s="135"/>
      <c r="QHX46" s="135"/>
      <c r="QHY46" s="135"/>
      <c r="QHZ46" s="135"/>
      <c r="QIA46" s="135"/>
      <c r="QIB46" s="135"/>
      <c r="QIC46" s="135"/>
      <c r="QID46" s="135"/>
      <c r="QIE46" s="135"/>
      <c r="QIF46" s="135"/>
      <c r="QIG46" s="135"/>
      <c r="QIH46" s="135"/>
      <c r="QII46" s="135"/>
      <c r="QIJ46" s="135"/>
      <c r="QIK46" s="135"/>
      <c r="QIL46" s="135"/>
      <c r="QIM46" s="135"/>
      <c r="QIN46" s="135"/>
      <c r="QIO46" s="135"/>
      <c r="QIP46" s="135"/>
      <c r="QIQ46" s="135"/>
      <c r="QIR46" s="135"/>
      <c r="QIS46" s="135"/>
      <c r="QIT46" s="135"/>
      <c r="QIU46" s="135"/>
      <c r="QIV46" s="135"/>
      <c r="QIW46" s="135"/>
      <c r="QIX46" s="135"/>
      <c r="QIY46" s="135"/>
      <c r="QIZ46" s="135"/>
      <c r="QJA46" s="135"/>
      <c r="QJB46" s="135"/>
      <c r="QJC46" s="135"/>
      <c r="QJD46" s="135"/>
      <c r="QJE46" s="135"/>
      <c r="QJF46" s="135"/>
      <c r="QJG46" s="135"/>
      <c r="QJH46" s="135"/>
      <c r="QJI46" s="135"/>
      <c r="QJJ46" s="135"/>
      <c r="QJK46" s="135"/>
      <c r="QJL46" s="135"/>
      <c r="QJM46" s="135"/>
      <c r="QJN46" s="135"/>
      <c r="QJO46" s="135"/>
      <c r="QJP46" s="135"/>
      <c r="QJQ46" s="135"/>
      <c r="QJR46" s="135"/>
      <c r="QJS46" s="135"/>
      <c r="QJT46" s="135"/>
      <c r="QJU46" s="135"/>
      <c r="QJV46" s="135"/>
      <c r="QJW46" s="135"/>
      <c r="QJX46" s="135"/>
      <c r="QJY46" s="135"/>
      <c r="QJZ46" s="135"/>
      <c r="QKA46" s="135"/>
      <c r="QKB46" s="135"/>
      <c r="QKC46" s="135"/>
      <c r="QKD46" s="135"/>
      <c r="QKE46" s="135"/>
      <c r="QKF46" s="135"/>
      <c r="QKG46" s="135"/>
      <c r="QKH46" s="135"/>
      <c r="QKI46" s="135"/>
      <c r="QKJ46" s="135"/>
      <c r="QKK46" s="135"/>
      <c r="QKL46" s="135"/>
      <c r="QKM46" s="135"/>
      <c r="QKN46" s="135"/>
      <c r="QKO46" s="135"/>
      <c r="QKP46" s="135"/>
      <c r="QKQ46" s="135"/>
      <c r="QKR46" s="135"/>
      <c r="QKS46" s="135"/>
      <c r="QKT46" s="135"/>
      <c r="QKU46" s="135"/>
      <c r="QKV46" s="135"/>
      <c r="QKW46" s="135"/>
      <c r="QKX46" s="135"/>
      <c r="QKY46" s="135"/>
      <c r="QKZ46" s="135"/>
      <c r="QLA46" s="135"/>
      <c r="QLB46" s="135"/>
      <c r="QLC46" s="135"/>
      <c r="QLD46" s="135"/>
      <c r="QLE46" s="135"/>
      <c r="QLF46" s="135"/>
      <c r="QLG46" s="135"/>
      <c r="QLH46" s="135"/>
      <c r="QLI46" s="135"/>
      <c r="QLJ46" s="135"/>
      <c r="QLK46" s="135"/>
      <c r="QLL46" s="135"/>
      <c r="QLM46" s="135"/>
      <c r="QLN46" s="135"/>
      <c r="QLO46" s="135"/>
      <c r="QLP46" s="135"/>
      <c r="QLQ46" s="135"/>
      <c r="QLR46" s="135"/>
      <c r="QLS46" s="135"/>
      <c r="QLT46" s="135"/>
      <c r="QLU46" s="135"/>
      <c r="QLV46" s="135"/>
      <c r="QLW46" s="135"/>
      <c r="QLX46" s="135"/>
      <c r="QLY46" s="135"/>
      <c r="QLZ46" s="135"/>
      <c r="QMA46" s="135"/>
      <c r="QMB46" s="135"/>
      <c r="QMC46" s="135"/>
      <c r="QMD46" s="135"/>
      <c r="QME46" s="135"/>
      <c r="QMF46" s="135"/>
      <c r="QMG46" s="135"/>
      <c r="QMH46" s="135"/>
      <c r="QMI46" s="135"/>
      <c r="QMJ46" s="135"/>
      <c r="QMK46" s="135"/>
      <c r="QML46" s="135"/>
      <c r="QMM46" s="135"/>
      <c r="QMN46" s="135"/>
      <c r="QMO46" s="135"/>
      <c r="QMP46" s="135"/>
      <c r="QMQ46" s="135"/>
      <c r="QMR46" s="135"/>
      <c r="QMS46" s="135"/>
      <c r="QMT46" s="135"/>
      <c r="QMU46" s="135"/>
      <c r="QMV46" s="135"/>
      <c r="QMW46" s="135"/>
      <c r="QMX46" s="135"/>
      <c r="QMY46" s="135"/>
      <c r="QMZ46" s="135"/>
      <c r="QNA46" s="135"/>
      <c r="QNB46" s="135"/>
      <c r="QNC46" s="135"/>
      <c r="QND46" s="135"/>
      <c r="QNE46" s="135"/>
      <c r="QNF46" s="135"/>
      <c r="QNG46" s="135"/>
      <c r="QNH46" s="135"/>
      <c r="QNI46" s="135"/>
      <c r="QNJ46" s="135"/>
      <c r="QNK46" s="135"/>
      <c r="QNL46" s="135"/>
      <c r="QNM46" s="135"/>
      <c r="QNN46" s="135"/>
      <c r="QNO46" s="135"/>
      <c r="QNP46" s="135"/>
      <c r="QNQ46" s="135"/>
      <c r="QNR46" s="135"/>
      <c r="QNS46" s="135"/>
      <c r="QNT46" s="135"/>
      <c r="QNU46" s="135"/>
      <c r="QNV46" s="135"/>
      <c r="QNW46" s="135"/>
      <c r="QNX46" s="135"/>
      <c r="QNY46" s="135"/>
      <c r="QNZ46" s="135"/>
      <c r="QOA46" s="135"/>
      <c r="QOB46" s="135"/>
      <c r="QOC46" s="135"/>
      <c r="QOD46" s="135"/>
      <c r="QOE46" s="135"/>
      <c r="QOF46" s="135"/>
      <c r="QOG46" s="135"/>
      <c r="QOH46" s="135"/>
      <c r="QOI46" s="135"/>
      <c r="QOJ46" s="135"/>
      <c r="QOK46" s="135"/>
      <c r="QOL46" s="135"/>
      <c r="QOM46" s="135"/>
      <c r="QON46" s="135"/>
      <c r="QOO46" s="135"/>
      <c r="QOP46" s="135"/>
      <c r="QOQ46" s="135"/>
      <c r="QOR46" s="135"/>
      <c r="QOS46" s="135"/>
      <c r="QOT46" s="135"/>
      <c r="QOU46" s="135"/>
      <c r="QOV46" s="135"/>
      <c r="QOW46" s="135"/>
      <c r="QOX46" s="135"/>
      <c r="QOY46" s="135"/>
      <c r="QOZ46" s="135"/>
      <c r="QPA46" s="135"/>
      <c r="QPB46" s="135"/>
      <c r="QPC46" s="135"/>
      <c r="QPD46" s="135"/>
      <c r="QPE46" s="135"/>
      <c r="QPF46" s="135"/>
      <c r="QPG46" s="135"/>
      <c r="QPH46" s="135"/>
      <c r="QPI46" s="135"/>
      <c r="QPJ46" s="135"/>
      <c r="QPK46" s="135"/>
      <c r="QPL46" s="135"/>
      <c r="QPM46" s="135"/>
      <c r="QPN46" s="135"/>
      <c r="QPO46" s="135"/>
      <c r="QPP46" s="135"/>
      <c r="QPQ46" s="135"/>
      <c r="QPR46" s="135"/>
      <c r="QPS46" s="135"/>
      <c r="QPT46" s="135"/>
      <c r="QPU46" s="135"/>
      <c r="QPV46" s="135"/>
      <c r="QPW46" s="135"/>
      <c r="QPX46" s="135"/>
      <c r="QPY46" s="135"/>
      <c r="QPZ46" s="135"/>
      <c r="QQA46" s="135"/>
      <c r="QQB46" s="135"/>
      <c r="QQC46" s="135"/>
      <c r="QQD46" s="135"/>
      <c r="QQE46" s="135"/>
      <c r="QQF46" s="135"/>
      <c r="QQG46" s="135"/>
      <c r="QQH46" s="135"/>
      <c r="QQI46" s="135"/>
      <c r="QQJ46" s="135"/>
      <c r="QQK46" s="135"/>
      <c r="QQL46" s="135"/>
      <c r="QQM46" s="135"/>
      <c r="QQN46" s="135"/>
      <c r="QQO46" s="135"/>
      <c r="QQP46" s="135"/>
      <c r="QQQ46" s="135"/>
      <c r="QQR46" s="135"/>
      <c r="QQS46" s="135"/>
      <c r="QQT46" s="135"/>
      <c r="QQU46" s="135"/>
      <c r="QQV46" s="135"/>
      <c r="QQW46" s="135"/>
      <c r="QQX46" s="135"/>
      <c r="QQY46" s="135"/>
      <c r="QQZ46" s="135"/>
      <c r="QRA46" s="135"/>
      <c r="QRB46" s="135"/>
      <c r="QRC46" s="135"/>
      <c r="QRD46" s="135"/>
      <c r="QRE46" s="135"/>
      <c r="QRF46" s="135"/>
      <c r="QRG46" s="135"/>
      <c r="QRH46" s="135"/>
      <c r="QRI46" s="135"/>
      <c r="QRJ46" s="135"/>
      <c r="QRK46" s="135"/>
      <c r="QRL46" s="135"/>
      <c r="QRM46" s="135"/>
      <c r="QRN46" s="135"/>
      <c r="QRO46" s="135"/>
      <c r="QRP46" s="135"/>
      <c r="QRQ46" s="135"/>
      <c r="QRR46" s="135"/>
      <c r="QRS46" s="135"/>
      <c r="QRT46" s="135"/>
      <c r="QRU46" s="135"/>
      <c r="QRV46" s="135"/>
      <c r="QRW46" s="135"/>
      <c r="QRX46" s="135"/>
      <c r="QRY46" s="135"/>
      <c r="QRZ46" s="135"/>
      <c r="QSA46" s="135"/>
      <c r="QSB46" s="135"/>
      <c r="QSC46" s="135"/>
      <c r="QSD46" s="135"/>
      <c r="QSE46" s="135"/>
      <c r="QSF46" s="135"/>
      <c r="QSG46" s="135"/>
      <c r="QSH46" s="135"/>
      <c r="QSI46" s="135"/>
      <c r="QSJ46" s="135"/>
      <c r="QSK46" s="135"/>
      <c r="QSL46" s="135"/>
      <c r="QSM46" s="135"/>
      <c r="QSN46" s="135"/>
      <c r="QSO46" s="135"/>
      <c r="QSP46" s="135"/>
      <c r="QSQ46" s="135"/>
      <c r="QSR46" s="135"/>
      <c r="QSS46" s="135"/>
      <c r="QST46" s="135"/>
      <c r="QSU46" s="135"/>
      <c r="QSV46" s="135"/>
      <c r="QSW46" s="135"/>
      <c r="QSX46" s="135"/>
      <c r="QSY46" s="135"/>
      <c r="QSZ46" s="135"/>
      <c r="QTA46" s="135"/>
      <c r="QTB46" s="135"/>
      <c r="QTC46" s="135"/>
      <c r="QTD46" s="135"/>
      <c r="QTE46" s="135"/>
      <c r="QTF46" s="135"/>
      <c r="QTG46" s="135"/>
      <c r="QTH46" s="135"/>
      <c r="QTI46" s="135"/>
      <c r="QTJ46" s="135"/>
      <c r="QTK46" s="135"/>
      <c r="QTL46" s="135"/>
      <c r="QTM46" s="135"/>
      <c r="QTN46" s="135"/>
      <c r="QTO46" s="135"/>
      <c r="QTP46" s="135"/>
      <c r="QTQ46" s="135"/>
      <c r="QTR46" s="135"/>
      <c r="QTS46" s="135"/>
      <c r="QTT46" s="135"/>
      <c r="QTU46" s="135"/>
      <c r="QTV46" s="135"/>
      <c r="QTW46" s="135"/>
      <c r="QTX46" s="135"/>
      <c r="QTY46" s="135"/>
      <c r="QTZ46" s="135"/>
      <c r="QUA46" s="135"/>
      <c r="QUB46" s="135"/>
      <c r="QUC46" s="135"/>
      <c r="QUD46" s="135"/>
      <c r="QUE46" s="135"/>
      <c r="QUF46" s="135"/>
      <c r="QUG46" s="135"/>
      <c r="QUH46" s="135"/>
      <c r="QUI46" s="135"/>
      <c r="QUJ46" s="135"/>
      <c r="QUK46" s="135"/>
      <c r="QUL46" s="135"/>
      <c r="QUM46" s="135"/>
      <c r="QUN46" s="135"/>
      <c r="QUO46" s="135"/>
      <c r="QUP46" s="135"/>
      <c r="QUQ46" s="135"/>
      <c r="QUR46" s="135"/>
      <c r="QUS46" s="135"/>
      <c r="QUT46" s="135"/>
      <c r="QUU46" s="135"/>
      <c r="QUV46" s="135"/>
      <c r="QUW46" s="135"/>
      <c r="QUX46" s="135"/>
      <c r="QUY46" s="135"/>
      <c r="QUZ46" s="135"/>
      <c r="QVA46" s="135"/>
      <c r="QVB46" s="135"/>
      <c r="QVC46" s="135"/>
      <c r="QVD46" s="135"/>
      <c r="QVE46" s="135"/>
      <c r="QVF46" s="135"/>
      <c r="QVG46" s="135"/>
      <c r="QVH46" s="135"/>
      <c r="QVI46" s="135"/>
      <c r="QVJ46" s="135"/>
      <c r="QVK46" s="135"/>
      <c r="QVL46" s="135"/>
      <c r="QVM46" s="135"/>
      <c r="QVN46" s="135"/>
      <c r="QVO46" s="135"/>
      <c r="QVP46" s="135"/>
      <c r="QVQ46" s="135"/>
      <c r="QVR46" s="135"/>
      <c r="QVS46" s="135"/>
      <c r="QVT46" s="135"/>
      <c r="QVU46" s="135"/>
      <c r="QVV46" s="135"/>
      <c r="QVW46" s="135"/>
      <c r="QVX46" s="135"/>
      <c r="QVY46" s="135"/>
      <c r="QVZ46" s="135"/>
      <c r="QWA46" s="135"/>
      <c r="QWB46" s="135"/>
      <c r="QWC46" s="135"/>
      <c r="QWD46" s="135"/>
      <c r="QWE46" s="135"/>
      <c r="QWF46" s="135"/>
      <c r="QWG46" s="135"/>
      <c r="QWH46" s="135"/>
      <c r="QWI46" s="135"/>
      <c r="QWJ46" s="135"/>
      <c r="QWK46" s="135"/>
      <c r="QWL46" s="135"/>
      <c r="QWM46" s="135"/>
      <c r="QWN46" s="135"/>
      <c r="QWO46" s="135"/>
      <c r="QWP46" s="135"/>
      <c r="QWQ46" s="135"/>
      <c r="QWR46" s="135"/>
      <c r="QWS46" s="135"/>
      <c r="QWT46" s="135"/>
      <c r="QWU46" s="135"/>
      <c r="QWV46" s="135"/>
      <c r="QWW46" s="135"/>
      <c r="QWX46" s="135"/>
      <c r="QWY46" s="135"/>
      <c r="QWZ46" s="135"/>
      <c r="QXA46" s="135"/>
      <c r="QXB46" s="135"/>
      <c r="QXC46" s="135"/>
      <c r="QXD46" s="135"/>
      <c r="QXE46" s="135"/>
      <c r="QXF46" s="135"/>
      <c r="QXG46" s="135"/>
      <c r="QXH46" s="135"/>
      <c r="QXI46" s="135"/>
      <c r="QXJ46" s="135"/>
      <c r="QXK46" s="135"/>
      <c r="QXL46" s="135"/>
      <c r="QXM46" s="135"/>
      <c r="QXN46" s="135"/>
      <c r="QXO46" s="135"/>
      <c r="QXP46" s="135"/>
      <c r="QXQ46" s="135"/>
      <c r="QXR46" s="135"/>
      <c r="QXS46" s="135"/>
      <c r="QXT46" s="135"/>
      <c r="QXU46" s="135"/>
      <c r="QXV46" s="135"/>
      <c r="QXW46" s="135"/>
      <c r="QXX46" s="135"/>
      <c r="QXY46" s="135"/>
      <c r="QXZ46" s="135"/>
      <c r="QYA46" s="135"/>
      <c r="QYB46" s="135"/>
      <c r="QYC46" s="135"/>
      <c r="QYD46" s="135"/>
      <c r="QYE46" s="135"/>
      <c r="QYF46" s="135"/>
      <c r="QYG46" s="135"/>
      <c r="QYH46" s="135"/>
      <c r="QYI46" s="135"/>
      <c r="QYJ46" s="135"/>
      <c r="QYK46" s="135"/>
      <c r="QYL46" s="135"/>
      <c r="QYM46" s="135"/>
      <c r="QYN46" s="135"/>
      <c r="QYO46" s="135"/>
      <c r="QYP46" s="135"/>
      <c r="QYQ46" s="135"/>
      <c r="QYR46" s="135"/>
      <c r="QYS46" s="135"/>
      <c r="QYT46" s="135"/>
      <c r="QYU46" s="135"/>
      <c r="QYV46" s="135"/>
      <c r="QYW46" s="135"/>
      <c r="QYX46" s="135"/>
      <c r="QYY46" s="135"/>
      <c r="QYZ46" s="135"/>
      <c r="QZA46" s="135"/>
      <c r="QZB46" s="135"/>
      <c r="QZC46" s="135"/>
      <c r="QZD46" s="135"/>
      <c r="QZE46" s="135"/>
      <c r="QZF46" s="135"/>
      <c r="QZG46" s="135"/>
      <c r="QZH46" s="135"/>
      <c r="QZI46" s="135"/>
      <c r="QZJ46" s="135"/>
      <c r="QZK46" s="135"/>
      <c r="QZL46" s="135"/>
      <c r="QZM46" s="135"/>
      <c r="QZN46" s="135"/>
      <c r="QZO46" s="135"/>
      <c r="QZP46" s="135"/>
      <c r="QZQ46" s="135"/>
      <c r="QZR46" s="135"/>
      <c r="QZS46" s="135"/>
      <c r="QZT46" s="135"/>
      <c r="QZU46" s="135"/>
      <c r="QZV46" s="135"/>
      <c r="QZW46" s="135"/>
      <c r="QZX46" s="135"/>
      <c r="QZY46" s="135"/>
      <c r="QZZ46" s="135"/>
      <c r="RAA46" s="135"/>
      <c r="RAB46" s="135"/>
      <c r="RAC46" s="135"/>
      <c r="RAD46" s="135"/>
      <c r="RAE46" s="135"/>
      <c r="RAF46" s="135"/>
      <c r="RAG46" s="135"/>
      <c r="RAH46" s="135"/>
      <c r="RAI46" s="135"/>
      <c r="RAJ46" s="135"/>
      <c r="RAK46" s="135"/>
      <c r="RAL46" s="135"/>
      <c r="RAM46" s="135"/>
      <c r="RAN46" s="135"/>
      <c r="RAO46" s="135"/>
      <c r="RAP46" s="135"/>
      <c r="RAQ46" s="135"/>
      <c r="RAR46" s="135"/>
      <c r="RAS46" s="135"/>
      <c r="RAT46" s="135"/>
      <c r="RAU46" s="135"/>
      <c r="RAV46" s="135"/>
      <c r="RAW46" s="135"/>
      <c r="RAX46" s="135"/>
      <c r="RAY46" s="135"/>
      <c r="RAZ46" s="135"/>
      <c r="RBA46" s="135"/>
      <c r="RBB46" s="135"/>
      <c r="RBC46" s="135"/>
      <c r="RBD46" s="135"/>
      <c r="RBE46" s="135"/>
      <c r="RBF46" s="135"/>
      <c r="RBG46" s="135"/>
      <c r="RBH46" s="135"/>
      <c r="RBI46" s="135"/>
      <c r="RBJ46" s="135"/>
      <c r="RBK46" s="135"/>
      <c r="RBL46" s="135"/>
      <c r="RBM46" s="135"/>
      <c r="RBN46" s="135"/>
      <c r="RBO46" s="135"/>
      <c r="RBP46" s="135"/>
      <c r="RBQ46" s="135"/>
      <c r="RBR46" s="135"/>
      <c r="RBS46" s="135"/>
      <c r="RBT46" s="135"/>
      <c r="RBU46" s="135"/>
      <c r="RBV46" s="135"/>
      <c r="RBW46" s="135"/>
      <c r="RBX46" s="135"/>
      <c r="RBY46" s="135"/>
      <c r="RBZ46" s="135"/>
      <c r="RCA46" s="135"/>
      <c r="RCB46" s="135"/>
      <c r="RCC46" s="135"/>
      <c r="RCD46" s="135"/>
      <c r="RCE46" s="135"/>
      <c r="RCF46" s="135"/>
      <c r="RCG46" s="135"/>
      <c r="RCH46" s="135"/>
      <c r="RCI46" s="135"/>
      <c r="RCJ46" s="135"/>
      <c r="RCK46" s="135"/>
      <c r="RCL46" s="135"/>
      <c r="RCM46" s="135"/>
      <c r="RCN46" s="135"/>
      <c r="RCO46" s="135"/>
      <c r="RCP46" s="135"/>
      <c r="RCQ46" s="135"/>
      <c r="RCR46" s="135"/>
      <c r="RCS46" s="135"/>
      <c r="RCT46" s="135"/>
      <c r="RCU46" s="135"/>
      <c r="RCV46" s="135"/>
      <c r="RCW46" s="135"/>
      <c r="RCX46" s="135"/>
      <c r="RCY46" s="135"/>
      <c r="RCZ46" s="135"/>
      <c r="RDA46" s="135"/>
      <c r="RDB46" s="135"/>
      <c r="RDC46" s="135"/>
      <c r="RDD46" s="135"/>
      <c r="RDE46" s="135"/>
      <c r="RDF46" s="135"/>
      <c r="RDG46" s="135"/>
      <c r="RDH46" s="135"/>
      <c r="RDI46" s="135"/>
      <c r="RDJ46" s="135"/>
      <c r="RDK46" s="135"/>
      <c r="RDL46" s="135"/>
      <c r="RDM46" s="135"/>
      <c r="RDN46" s="135"/>
      <c r="RDO46" s="135"/>
      <c r="RDP46" s="135"/>
      <c r="RDQ46" s="135"/>
      <c r="RDR46" s="135"/>
      <c r="RDS46" s="135"/>
      <c r="RDT46" s="135"/>
      <c r="RDU46" s="135"/>
      <c r="RDV46" s="135"/>
      <c r="RDW46" s="135"/>
      <c r="RDX46" s="135"/>
      <c r="RDY46" s="135"/>
      <c r="RDZ46" s="135"/>
      <c r="REA46" s="135"/>
      <c r="REB46" s="135"/>
      <c r="REC46" s="135"/>
      <c r="RED46" s="135"/>
      <c r="REE46" s="135"/>
      <c r="REF46" s="135"/>
      <c r="REG46" s="135"/>
      <c r="REH46" s="135"/>
      <c r="REI46" s="135"/>
      <c r="REJ46" s="135"/>
      <c r="REK46" s="135"/>
      <c r="REL46" s="135"/>
      <c r="REM46" s="135"/>
      <c r="REN46" s="135"/>
      <c r="REO46" s="135"/>
      <c r="REP46" s="135"/>
      <c r="REQ46" s="135"/>
      <c r="RER46" s="135"/>
      <c r="RES46" s="135"/>
      <c r="RET46" s="135"/>
      <c r="REU46" s="135"/>
      <c r="REV46" s="135"/>
      <c r="REW46" s="135"/>
      <c r="REX46" s="135"/>
      <c r="REY46" s="135"/>
      <c r="REZ46" s="135"/>
      <c r="RFA46" s="135"/>
      <c r="RFB46" s="135"/>
      <c r="RFC46" s="135"/>
      <c r="RFD46" s="135"/>
      <c r="RFE46" s="135"/>
      <c r="RFF46" s="135"/>
      <c r="RFG46" s="135"/>
      <c r="RFH46" s="135"/>
      <c r="RFI46" s="135"/>
      <c r="RFJ46" s="135"/>
      <c r="RFK46" s="135"/>
      <c r="RFL46" s="135"/>
      <c r="RFM46" s="135"/>
      <c r="RFN46" s="135"/>
      <c r="RFO46" s="135"/>
      <c r="RFP46" s="135"/>
      <c r="RFQ46" s="135"/>
      <c r="RFR46" s="135"/>
      <c r="RFS46" s="135"/>
      <c r="RFT46" s="135"/>
      <c r="RFU46" s="135"/>
      <c r="RFV46" s="135"/>
      <c r="RFW46" s="135"/>
      <c r="RFX46" s="135"/>
      <c r="RFY46" s="135"/>
      <c r="RFZ46" s="135"/>
      <c r="RGA46" s="135"/>
      <c r="RGB46" s="135"/>
      <c r="RGC46" s="135"/>
      <c r="RGD46" s="135"/>
      <c r="RGE46" s="135"/>
      <c r="RGF46" s="135"/>
      <c r="RGG46" s="135"/>
      <c r="RGH46" s="135"/>
      <c r="RGI46" s="135"/>
      <c r="RGJ46" s="135"/>
      <c r="RGK46" s="135"/>
      <c r="RGL46" s="135"/>
      <c r="RGM46" s="135"/>
      <c r="RGN46" s="135"/>
      <c r="RGO46" s="135"/>
      <c r="RGP46" s="135"/>
      <c r="RGQ46" s="135"/>
      <c r="RGR46" s="135"/>
      <c r="RGS46" s="135"/>
      <c r="RGT46" s="135"/>
      <c r="RGU46" s="135"/>
      <c r="RGV46" s="135"/>
      <c r="RGW46" s="135"/>
      <c r="RGX46" s="135"/>
      <c r="RGY46" s="135"/>
      <c r="RGZ46" s="135"/>
      <c r="RHA46" s="135"/>
      <c r="RHB46" s="135"/>
      <c r="RHC46" s="135"/>
      <c r="RHD46" s="135"/>
      <c r="RHE46" s="135"/>
      <c r="RHF46" s="135"/>
      <c r="RHG46" s="135"/>
      <c r="RHH46" s="135"/>
      <c r="RHI46" s="135"/>
      <c r="RHJ46" s="135"/>
      <c r="RHK46" s="135"/>
      <c r="RHL46" s="135"/>
      <c r="RHM46" s="135"/>
      <c r="RHN46" s="135"/>
      <c r="RHO46" s="135"/>
      <c r="RHP46" s="135"/>
      <c r="RHQ46" s="135"/>
      <c r="RHR46" s="135"/>
      <c r="RHS46" s="135"/>
      <c r="RHT46" s="135"/>
      <c r="RHU46" s="135"/>
      <c r="RHV46" s="135"/>
      <c r="RHW46" s="135"/>
      <c r="RHX46" s="135"/>
      <c r="RHY46" s="135"/>
      <c r="RHZ46" s="135"/>
      <c r="RIA46" s="135"/>
      <c r="RIB46" s="135"/>
      <c r="RIC46" s="135"/>
      <c r="RID46" s="135"/>
      <c r="RIE46" s="135"/>
      <c r="RIF46" s="135"/>
      <c r="RIG46" s="135"/>
      <c r="RIH46" s="135"/>
      <c r="RII46" s="135"/>
      <c r="RIJ46" s="135"/>
      <c r="RIK46" s="135"/>
      <c r="RIL46" s="135"/>
      <c r="RIM46" s="135"/>
      <c r="RIN46" s="135"/>
      <c r="RIO46" s="135"/>
      <c r="RIP46" s="135"/>
      <c r="RIQ46" s="135"/>
      <c r="RIR46" s="135"/>
      <c r="RIS46" s="135"/>
      <c r="RIT46" s="135"/>
      <c r="RIU46" s="135"/>
      <c r="RIV46" s="135"/>
      <c r="RIW46" s="135"/>
      <c r="RIX46" s="135"/>
      <c r="RIY46" s="135"/>
      <c r="RIZ46" s="135"/>
      <c r="RJA46" s="135"/>
      <c r="RJB46" s="135"/>
      <c r="RJC46" s="135"/>
      <c r="RJD46" s="135"/>
      <c r="RJE46" s="135"/>
      <c r="RJF46" s="135"/>
      <c r="RJG46" s="135"/>
      <c r="RJH46" s="135"/>
      <c r="RJI46" s="135"/>
      <c r="RJJ46" s="135"/>
      <c r="RJK46" s="135"/>
      <c r="RJL46" s="135"/>
      <c r="RJM46" s="135"/>
      <c r="RJN46" s="135"/>
      <c r="RJO46" s="135"/>
      <c r="RJP46" s="135"/>
      <c r="RJQ46" s="135"/>
      <c r="RJR46" s="135"/>
      <c r="RJS46" s="135"/>
      <c r="RJT46" s="135"/>
      <c r="RJU46" s="135"/>
      <c r="RJV46" s="135"/>
      <c r="RJW46" s="135"/>
      <c r="RJX46" s="135"/>
      <c r="RJY46" s="135"/>
      <c r="RJZ46" s="135"/>
      <c r="RKA46" s="135"/>
      <c r="RKB46" s="135"/>
      <c r="RKC46" s="135"/>
      <c r="RKD46" s="135"/>
      <c r="RKE46" s="135"/>
      <c r="RKF46" s="135"/>
      <c r="RKG46" s="135"/>
      <c r="RKH46" s="135"/>
      <c r="RKI46" s="135"/>
      <c r="RKJ46" s="135"/>
      <c r="RKK46" s="135"/>
      <c r="RKL46" s="135"/>
      <c r="RKM46" s="135"/>
      <c r="RKN46" s="135"/>
      <c r="RKO46" s="135"/>
      <c r="RKP46" s="135"/>
      <c r="RKQ46" s="135"/>
      <c r="RKR46" s="135"/>
      <c r="RKS46" s="135"/>
      <c r="RKT46" s="135"/>
      <c r="RKU46" s="135"/>
      <c r="RKV46" s="135"/>
      <c r="RKW46" s="135"/>
      <c r="RKX46" s="135"/>
      <c r="RKY46" s="135"/>
      <c r="RKZ46" s="135"/>
      <c r="RLA46" s="135"/>
      <c r="RLB46" s="135"/>
      <c r="RLC46" s="135"/>
      <c r="RLD46" s="135"/>
      <c r="RLE46" s="135"/>
      <c r="RLF46" s="135"/>
      <c r="RLG46" s="135"/>
      <c r="RLH46" s="135"/>
      <c r="RLI46" s="135"/>
      <c r="RLJ46" s="135"/>
      <c r="RLK46" s="135"/>
      <c r="RLL46" s="135"/>
      <c r="RLM46" s="135"/>
      <c r="RLN46" s="135"/>
      <c r="RLO46" s="135"/>
      <c r="RLP46" s="135"/>
      <c r="RLQ46" s="135"/>
      <c r="RLR46" s="135"/>
      <c r="RLS46" s="135"/>
      <c r="RLT46" s="135"/>
      <c r="RLU46" s="135"/>
      <c r="RLV46" s="135"/>
      <c r="RLW46" s="135"/>
      <c r="RLX46" s="135"/>
      <c r="RLY46" s="135"/>
      <c r="RLZ46" s="135"/>
      <c r="RMA46" s="135"/>
      <c r="RMB46" s="135"/>
      <c r="RMC46" s="135"/>
      <c r="RMD46" s="135"/>
      <c r="RME46" s="135"/>
      <c r="RMF46" s="135"/>
      <c r="RMG46" s="135"/>
      <c r="RMH46" s="135"/>
      <c r="RMI46" s="135"/>
      <c r="RMJ46" s="135"/>
      <c r="RMK46" s="135"/>
      <c r="RML46" s="135"/>
      <c r="RMM46" s="135"/>
      <c r="RMN46" s="135"/>
      <c r="RMO46" s="135"/>
      <c r="RMP46" s="135"/>
      <c r="RMQ46" s="135"/>
      <c r="RMR46" s="135"/>
      <c r="RMS46" s="135"/>
      <c r="RMT46" s="135"/>
      <c r="RMU46" s="135"/>
      <c r="RMV46" s="135"/>
      <c r="RMW46" s="135"/>
      <c r="RMX46" s="135"/>
      <c r="RMY46" s="135"/>
      <c r="RMZ46" s="135"/>
      <c r="RNA46" s="135"/>
      <c r="RNB46" s="135"/>
      <c r="RNC46" s="135"/>
      <c r="RND46" s="135"/>
      <c r="RNE46" s="135"/>
      <c r="RNF46" s="135"/>
      <c r="RNG46" s="135"/>
      <c r="RNH46" s="135"/>
      <c r="RNI46" s="135"/>
      <c r="RNJ46" s="135"/>
      <c r="RNK46" s="135"/>
      <c r="RNL46" s="135"/>
      <c r="RNM46" s="135"/>
      <c r="RNN46" s="135"/>
      <c r="RNO46" s="135"/>
      <c r="RNP46" s="135"/>
      <c r="RNQ46" s="135"/>
      <c r="RNR46" s="135"/>
      <c r="RNS46" s="135"/>
      <c r="RNT46" s="135"/>
      <c r="RNU46" s="135"/>
      <c r="RNV46" s="135"/>
      <c r="RNW46" s="135"/>
      <c r="RNX46" s="135"/>
      <c r="RNY46" s="135"/>
      <c r="RNZ46" s="135"/>
      <c r="ROA46" s="135"/>
      <c r="ROB46" s="135"/>
      <c r="ROC46" s="135"/>
      <c r="ROD46" s="135"/>
      <c r="ROE46" s="135"/>
      <c r="ROF46" s="135"/>
      <c r="ROG46" s="135"/>
      <c r="ROH46" s="135"/>
      <c r="ROI46" s="135"/>
      <c r="ROJ46" s="135"/>
      <c r="ROK46" s="135"/>
      <c r="ROL46" s="135"/>
      <c r="ROM46" s="135"/>
      <c r="RON46" s="135"/>
      <c r="ROO46" s="135"/>
      <c r="ROP46" s="135"/>
      <c r="ROQ46" s="135"/>
      <c r="ROR46" s="135"/>
      <c r="ROS46" s="135"/>
      <c r="ROT46" s="135"/>
      <c r="ROU46" s="135"/>
      <c r="ROV46" s="135"/>
      <c r="ROW46" s="135"/>
      <c r="ROX46" s="135"/>
      <c r="ROY46" s="135"/>
      <c r="ROZ46" s="135"/>
      <c r="RPA46" s="135"/>
      <c r="RPB46" s="135"/>
      <c r="RPC46" s="135"/>
      <c r="RPD46" s="135"/>
      <c r="RPE46" s="135"/>
      <c r="RPF46" s="135"/>
      <c r="RPG46" s="135"/>
      <c r="RPH46" s="135"/>
      <c r="RPI46" s="135"/>
      <c r="RPJ46" s="135"/>
      <c r="RPK46" s="135"/>
      <c r="RPL46" s="135"/>
      <c r="RPM46" s="135"/>
      <c r="RPN46" s="135"/>
      <c r="RPO46" s="135"/>
      <c r="RPP46" s="135"/>
      <c r="RPQ46" s="135"/>
      <c r="RPR46" s="135"/>
      <c r="RPS46" s="135"/>
      <c r="RPT46" s="135"/>
      <c r="RPU46" s="135"/>
      <c r="RPV46" s="135"/>
      <c r="RPW46" s="135"/>
      <c r="RPX46" s="135"/>
      <c r="RPY46" s="135"/>
      <c r="RPZ46" s="135"/>
      <c r="RQA46" s="135"/>
      <c r="RQB46" s="135"/>
      <c r="RQC46" s="135"/>
      <c r="RQD46" s="135"/>
      <c r="RQE46" s="135"/>
      <c r="RQF46" s="135"/>
      <c r="RQG46" s="135"/>
      <c r="RQH46" s="135"/>
      <c r="RQI46" s="135"/>
      <c r="RQJ46" s="135"/>
      <c r="RQK46" s="135"/>
      <c r="RQL46" s="135"/>
      <c r="RQM46" s="135"/>
      <c r="RQN46" s="135"/>
      <c r="RQO46" s="135"/>
      <c r="RQP46" s="135"/>
      <c r="RQQ46" s="135"/>
      <c r="RQR46" s="135"/>
      <c r="RQS46" s="135"/>
      <c r="RQT46" s="135"/>
      <c r="RQU46" s="135"/>
      <c r="RQV46" s="135"/>
      <c r="RQW46" s="135"/>
      <c r="RQX46" s="135"/>
      <c r="RQY46" s="135"/>
      <c r="RQZ46" s="135"/>
      <c r="RRA46" s="135"/>
      <c r="RRB46" s="135"/>
      <c r="RRC46" s="135"/>
      <c r="RRD46" s="135"/>
      <c r="RRE46" s="135"/>
      <c r="RRF46" s="135"/>
      <c r="RRG46" s="135"/>
      <c r="RRH46" s="135"/>
      <c r="RRI46" s="135"/>
      <c r="RRJ46" s="135"/>
      <c r="RRK46" s="135"/>
      <c r="RRL46" s="135"/>
      <c r="RRM46" s="135"/>
      <c r="RRN46" s="135"/>
      <c r="RRO46" s="135"/>
      <c r="RRP46" s="135"/>
      <c r="RRQ46" s="135"/>
      <c r="RRR46" s="135"/>
      <c r="RRS46" s="135"/>
      <c r="RRT46" s="135"/>
      <c r="RRU46" s="135"/>
      <c r="RRV46" s="135"/>
      <c r="RRW46" s="135"/>
      <c r="RRX46" s="135"/>
      <c r="RRY46" s="135"/>
      <c r="RRZ46" s="135"/>
      <c r="RSA46" s="135"/>
      <c r="RSB46" s="135"/>
      <c r="RSC46" s="135"/>
      <c r="RSD46" s="135"/>
      <c r="RSE46" s="135"/>
      <c r="RSF46" s="135"/>
      <c r="RSG46" s="135"/>
      <c r="RSH46" s="135"/>
      <c r="RSI46" s="135"/>
      <c r="RSJ46" s="135"/>
      <c r="RSK46" s="135"/>
      <c r="RSL46" s="135"/>
      <c r="RSM46" s="135"/>
      <c r="RSN46" s="135"/>
      <c r="RSO46" s="135"/>
      <c r="RSP46" s="135"/>
      <c r="RSQ46" s="135"/>
      <c r="RSR46" s="135"/>
      <c r="RSS46" s="135"/>
      <c r="RST46" s="135"/>
      <c r="RSU46" s="135"/>
      <c r="RSV46" s="135"/>
      <c r="RSW46" s="135"/>
      <c r="RSX46" s="135"/>
      <c r="RSY46" s="135"/>
      <c r="RSZ46" s="135"/>
      <c r="RTA46" s="135"/>
      <c r="RTB46" s="135"/>
      <c r="RTC46" s="135"/>
      <c r="RTD46" s="135"/>
      <c r="RTE46" s="135"/>
      <c r="RTF46" s="135"/>
      <c r="RTG46" s="135"/>
      <c r="RTH46" s="135"/>
      <c r="RTI46" s="135"/>
      <c r="RTJ46" s="135"/>
      <c r="RTK46" s="135"/>
      <c r="RTL46" s="135"/>
      <c r="RTM46" s="135"/>
      <c r="RTN46" s="135"/>
      <c r="RTO46" s="135"/>
      <c r="RTP46" s="135"/>
      <c r="RTQ46" s="135"/>
      <c r="RTR46" s="135"/>
      <c r="RTS46" s="135"/>
      <c r="RTT46" s="135"/>
      <c r="RTU46" s="135"/>
      <c r="RTV46" s="135"/>
      <c r="RTW46" s="135"/>
      <c r="RTX46" s="135"/>
      <c r="RTY46" s="135"/>
      <c r="RTZ46" s="135"/>
      <c r="RUA46" s="135"/>
      <c r="RUB46" s="135"/>
      <c r="RUC46" s="135"/>
      <c r="RUD46" s="135"/>
      <c r="RUE46" s="135"/>
      <c r="RUF46" s="135"/>
      <c r="RUG46" s="135"/>
      <c r="RUH46" s="135"/>
      <c r="RUI46" s="135"/>
      <c r="RUJ46" s="135"/>
      <c r="RUK46" s="135"/>
      <c r="RUL46" s="135"/>
      <c r="RUM46" s="135"/>
      <c r="RUN46" s="135"/>
      <c r="RUO46" s="135"/>
      <c r="RUP46" s="135"/>
      <c r="RUQ46" s="135"/>
      <c r="RUR46" s="135"/>
      <c r="RUS46" s="135"/>
      <c r="RUT46" s="135"/>
      <c r="RUU46" s="135"/>
      <c r="RUV46" s="135"/>
      <c r="RUW46" s="135"/>
      <c r="RUX46" s="135"/>
      <c r="RUY46" s="135"/>
      <c r="RUZ46" s="135"/>
      <c r="RVA46" s="135"/>
      <c r="RVB46" s="135"/>
      <c r="RVC46" s="135"/>
      <c r="RVD46" s="135"/>
      <c r="RVE46" s="135"/>
      <c r="RVF46" s="135"/>
      <c r="RVG46" s="135"/>
      <c r="RVH46" s="135"/>
      <c r="RVI46" s="135"/>
      <c r="RVJ46" s="135"/>
      <c r="RVK46" s="135"/>
      <c r="RVL46" s="135"/>
      <c r="RVM46" s="135"/>
      <c r="RVN46" s="135"/>
      <c r="RVO46" s="135"/>
      <c r="RVP46" s="135"/>
      <c r="RVQ46" s="135"/>
      <c r="RVR46" s="135"/>
      <c r="RVS46" s="135"/>
      <c r="RVT46" s="135"/>
      <c r="RVU46" s="135"/>
      <c r="RVV46" s="135"/>
      <c r="RVW46" s="135"/>
      <c r="RVX46" s="135"/>
      <c r="RVY46" s="135"/>
      <c r="RVZ46" s="135"/>
      <c r="RWA46" s="135"/>
      <c r="RWB46" s="135"/>
      <c r="RWC46" s="135"/>
      <c r="RWD46" s="135"/>
      <c r="RWE46" s="135"/>
      <c r="RWF46" s="135"/>
      <c r="RWG46" s="135"/>
      <c r="RWH46" s="135"/>
      <c r="RWI46" s="135"/>
      <c r="RWJ46" s="135"/>
      <c r="RWK46" s="135"/>
      <c r="RWL46" s="135"/>
      <c r="RWM46" s="135"/>
      <c r="RWN46" s="135"/>
      <c r="RWO46" s="135"/>
      <c r="RWP46" s="135"/>
      <c r="RWQ46" s="135"/>
      <c r="RWR46" s="135"/>
      <c r="RWS46" s="135"/>
      <c r="RWT46" s="135"/>
      <c r="RWU46" s="135"/>
      <c r="RWV46" s="135"/>
      <c r="RWW46" s="135"/>
      <c r="RWX46" s="135"/>
      <c r="RWY46" s="135"/>
      <c r="RWZ46" s="135"/>
      <c r="RXA46" s="135"/>
      <c r="RXB46" s="135"/>
      <c r="RXC46" s="135"/>
      <c r="RXD46" s="135"/>
      <c r="RXE46" s="135"/>
      <c r="RXF46" s="135"/>
      <c r="RXG46" s="135"/>
      <c r="RXH46" s="135"/>
      <c r="RXI46" s="135"/>
      <c r="RXJ46" s="135"/>
      <c r="RXK46" s="135"/>
      <c r="RXL46" s="135"/>
      <c r="RXM46" s="135"/>
      <c r="RXN46" s="135"/>
      <c r="RXO46" s="135"/>
      <c r="RXP46" s="135"/>
      <c r="RXQ46" s="135"/>
      <c r="RXR46" s="135"/>
      <c r="RXS46" s="135"/>
      <c r="RXT46" s="135"/>
      <c r="RXU46" s="135"/>
      <c r="RXV46" s="135"/>
      <c r="RXW46" s="135"/>
      <c r="RXX46" s="135"/>
      <c r="RXY46" s="135"/>
      <c r="RXZ46" s="135"/>
      <c r="RYA46" s="135"/>
      <c r="RYB46" s="135"/>
      <c r="RYC46" s="135"/>
      <c r="RYD46" s="135"/>
      <c r="RYE46" s="135"/>
      <c r="RYF46" s="135"/>
      <c r="RYG46" s="135"/>
      <c r="RYH46" s="135"/>
      <c r="RYI46" s="135"/>
      <c r="RYJ46" s="135"/>
      <c r="RYK46" s="135"/>
      <c r="RYL46" s="135"/>
      <c r="RYM46" s="135"/>
      <c r="RYN46" s="135"/>
      <c r="RYO46" s="135"/>
      <c r="RYP46" s="135"/>
      <c r="RYQ46" s="135"/>
      <c r="RYR46" s="135"/>
      <c r="RYS46" s="135"/>
      <c r="RYT46" s="135"/>
      <c r="RYU46" s="135"/>
      <c r="RYV46" s="135"/>
      <c r="RYW46" s="135"/>
      <c r="RYX46" s="135"/>
      <c r="RYY46" s="135"/>
      <c r="RYZ46" s="135"/>
      <c r="RZA46" s="135"/>
      <c r="RZB46" s="135"/>
      <c r="RZC46" s="135"/>
      <c r="RZD46" s="135"/>
      <c r="RZE46" s="135"/>
      <c r="RZF46" s="135"/>
      <c r="RZG46" s="135"/>
      <c r="RZH46" s="135"/>
      <c r="RZI46" s="135"/>
      <c r="RZJ46" s="135"/>
      <c r="RZK46" s="135"/>
      <c r="RZL46" s="135"/>
      <c r="RZM46" s="135"/>
      <c r="RZN46" s="135"/>
      <c r="RZO46" s="135"/>
      <c r="RZP46" s="135"/>
      <c r="RZQ46" s="135"/>
      <c r="RZR46" s="135"/>
      <c r="RZS46" s="135"/>
      <c r="RZT46" s="135"/>
      <c r="RZU46" s="135"/>
      <c r="RZV46" s="135"/>
      <c r="RZW46" s="135"/>
      <c r="RZX46" s="135"/>
      <c r="RZY46" s="135"/>
      <c r="RZZ46" s="135"/>
      <c r="SAA46" s="135"/>
      <c r="SAB46" s="135"/>
      <c r="SAC46" s="135"/>
      <c r="SAD46" s="135"/>
      <c r="SAE46" s="135"/>
      <c r="SAF46" s="135"/>
      <c r="SAG46" s="135"/>
      <c r="SAH46" s="135"/>
      <c r="SAI46" s="135"/>
      <c r="SAJ46" s="135"/>
      <c r="SAK46" s="135"/>
      <c r="SAL46" s="135"/>
      <c r="SAM46" s="135"/>
      <c r="SAN46" s="135"/>
      <c r="SAO46" s="135"/>
      <c r="SAP46" s="135"/>
      <c r="SAQ46" s="135"/>
      <c r="SAR46" s="135"/>
      <c r="SAS46" s="135"/>
      <c r="SAT46" s="135"/>
      <c r="SAU46" s="135"/>
      <c r="SAV46" s="135"/>
      <c r="SAW46" s="135"/>
      <c r="SAX46" s="135"/>
      <c r="SAY46" s="135"/>
      <c r="SAZ46" s="135"/>
      <c r="SBA46" s="135"/>
      <c r="SBB46" s="135"/>
      <c r="SBC46" s="135"/>
      <c r="SBD46" s="135"/>
      <c r="SBE46" s="135"/>
      <c r="SBF46" s="135"/>
      <c r="SBG46" s="135"/>
      <c r="SBH46" s="135"/>
      <c r="SBI46" s="135"/>
      <c r="SBJ46" s="135"/>
      <c r="SBK46" s="135"/>
      <c r="SBL46" s="135"/>
      <c r="SBM46" s="135"/>
      <c r="SBN46" s="135"/>
      <c r="SBO46" s="135"/>
      <c r="SBP46" s="135"/>
      <c r="SBQ46" s="135"/>
      <c r="SBR46" s="135"/>
      <c r="SBS46" s="135"/>
      <c r="SBT46" s="135"/>
      <c r="SBU46" s="135"/>
      <c r="SBV46" s="135"/>
      <c r="SBW46" s="135"/>
      <c r="SBX46" s="135"/>
      <c r="SBY46" s="135"/>
      <c r="SBZ46" s="135"/>
      <c r="SCA46" s="135"/>
      <c r="SCB46" s="135"/>
      <c r="SCC46" s="135"/>
      <c r="SCD46" s="135"/>
      <c r="SCE46" s="135"/>
      <c r="SCF46" s="135"/>
      <c r="SCG46" s="135"/>
      <c r="SCH46" s="135"/>
      <c r="SCI46" s="135"/>
      <c r="SCJ46" s="135"/>
      <c r="SCK46" s="135"/>
      <c r="SCL46" s="135"/>
      <c r="SCM46" s="135"/>
      <c r="SCN46" s="135"/>
      <c r="SCO46" s="135"/>
      <c r="SCP46" s="135"/>
      <c r="SCQ46" s="135"/>
      <c r="SCR46" s="135"/>
      <c r="SCS46" s="135"/>
      <c r="SCT46" s="135"/>
      <c r="SCU46" s="135"/>
      <c r="SCV46" s="135"/>
      <c r="SCW46" s="135"/>
      <c r="SCX46" s="135"/>
      <c r="SCY46" s="135"/>
      <c r="SCZ46" s="135"/>
      <c r="SDA46" s="135"/>
      <c r="SDB46" s="135"/>
      <c r="SDC46" s="135"/>
      <c r="SDD46" s="135"/>
      <c r="SDE46" s="135"/>
      <c r="SDF46" s="135"/>
      <c r="SDG46" s="135"/>
      <c r="SDH46" s="135"/>
      <c r="SDI46" s="135"/>
      <c r="SDJ46" s="135"/>
      <c r="SDK46" s="135"/>
      <c r="SDL46" s="135"/>
      <c r="SDM46" s="135"/>
      <c r="SDN46" s="135"/>
      <c r="SDO46" s="135"/>
      <c r="SDP46" s="135"/>
      <c r="SDQ46" s="135"/>
      <c r="SDR46" s="135"/>
      <c r="SDS46" s="135"/>
      <c r="SDT46" s="135"/>
      <c r="SDU46" s="135"/>
      <c r="SDV46" s="135"/>
      <c r="SDW46" s="135"/>
      <c r="SDX46" s="135"/>
      <c r="SDY46" s="135"/>
      <c r="SDZ46" s="135"/>
      <c r="SEA46" s="135"/>
      <c r="SEB46" s="135"/>
      <c r="SEC46" s="135"/>
      <c r="SED46" s="135"/>
      <c r="SEE46" s="135"/>
      <c r="SEF46" s="135"/>
      <c r="SEG46" s="135"/>
      <c r="SEH46" s="135"/>
      <c r="SEI46" s="135"/>
      <c r="SEJ46" s="135"/>
      <c r="SEK46" s="135"/>
      <c r="SEL46" s="135"/>
      <c r="SEM46" s="135"/>
      <c r="SEN46" s="135"/>
      <c r="SEO46" s="135"/>
      <c r="SEP46" s="135"/>
      <c r="SEQ46" s="135"/>
      <c r="SER46" s="135"/>
      <c r="SES46" s="135"/>
      <c r="SET46" s="135"/>
      <c r="SEU46" s="135"/>
      <c r="SEV46" s="135"/>
      <c r="SEW46" s="135"/>
      <c r="SEX46" s="135"/>
      <c r="SEY46" s="135"/>
      <c r="SEZ46" s="135"/>
      <c r="SFA46" s="135"/>
      <c r="SFB46" s="135"/>
      <c r="SFC46" s="135"/>
      <c r="SFD46" s="135"/>
      <c r="SFE46" s="135"/>
      <c r="SFF46" s="135"/>
      <c r="SFG46" s="135"/>
      <c r="SFH46" s="135"/>
      <c r="SFI46" s="135"/>
      <c r="SFJ46" s="135"/>
      <c r="SFK46" s="135"/>
      <c r="SFL46" s="135"/>
      <c r="SFM46" s="135"/>
      <c r="SFN46" s="135"/>
      <c r="SFO46" s="135"/>
      <c r="SFP46" s="135"/>
      <c r="SFQ46" s="135"/>
      <c r="SFR46" s="135"/>
      <c r="SFS46" s="135"/>
      <c r="SFT46" s="135"/>
      <c r="SFU46" s="135"/>
      <c r="SFV46" s="135"/>
      <c r="SFW46" s="135"/>
      <c r="SFX46" s="135"/>
      <c r="SFY46" s="135"/>
      <c r="SFZ46" s="135"/>
      <c r="SGA46" s="135"/>
      <c r="SGB46" s="135"/>
      <c r="SGC46" s="135"/>
      <c r="SGD46" s="135"/>
      <c r="SGE46" s="135"/>
      <c r="SGF46" s="135"/>
      <c r="SGG46" s="135"/>
      <c r="SGH46" s="135"/>
      <c r="SGI46" s="135"/>
      <c r="SGJ46" s="135"/>
      <c r="SGK46" s="135"/>
      <c r="SGL46" s="135"/>
      <c r="SGM46" s="135"/>
      <c r="SGN46" s="135"/>
      <c r="SGO46" s="135"/>
      <c r="SGP46" s="135"/>
      <c r="SGQ46" s="135"/>
      <c r="SGR46" s="135"/>
      <c r="SGS46" s="135"/>
      <c r="SGT46" s="135"/>
      <c r="SGU46" s="135"/>
      <c r="SGV46" s="135"/>
      <c r="SGW46" s="135"/>
      <c r="SGX46" s="135"/>
      <c r="SGY46" s="135"/>
      <c r="SGZ46" s="135"/>
      <c r="SHA46" s="135"/>
      <c r="SHB46" s="135"/>
      <c r="SHC46" s="135"/>
      <c r="SHD46" s="135"/>
      <c r="SHE46" s="135"/>
      <c r="SHF46" s="135"/>
      <c r="SHG46" s="135"/>
      <c r="SHH46" s="135"/>
      <c r="SHI46" s="135"/>
      <c r="SHJ46" s="135"/>
      <c r="SHK46" s="135"/>
      <c r="SHL46" s="135"/>
      <c r="SHM46" s="135"/>
      <c r="SHN46" s="135"/>
      <c r="SHO46" s="135"/>
      <c r="SHP46" s="135"/>
      <c r="SHQ46" s="135"/>
      <c r="SHR46" s="135"/>
      <c r="SHS46" s="135"/>
      <c r="SHT46" s="135"/>
      <c r="SHU46" s="135"/>
      <c r="SHV46" s="135"/>
      <c r="SHW46" s="135"/>
      <c r="SHX46" s="135"/>
      <c r="SHY46" s="135"/>
      <c r="SHZ46" s="135"/>
      <c r="SIA46" s="135"/>
      <c r="SIB46" s="135"/>
      <c r="SIC46" s="135"/>
      <c r="SID46" s="135"/>
      <c r="SIE46" s="135"/>
      <c r="SIF46" s="135"/>
      <c r="SIG46" s="135"/>
      <c r="SIH46" s="135"/>
      <c r="SII46" s="135"/>
      <c r="SIJ46" s="135"/>
      <c r="SIK46" s="135"/>
      <c r="SIL46" s="135"/>
      <c r="SIM46" s="135"/>
      <c r="SIN46" s="135"/>
      <c r="SIO46" s="135"/>
      <c r="SIP46" s="135"/>
      <c r="SIQ46" s="135"/>
      <c r="SIR46" s="135"/>
      <c r="SIS46" s="135"/>
      <c r="SIT46" s="135"/>
      <c r="SIU46" s="135"/>
      <c r="SIV46" s="135"/>
      <c r="SIW46" s="135"/>
      <c r="SIX46" s="135"/>
      <c r="SIY46" s="135"/>
      <c r="SIZ46" s="135"/>
      <c r="SJA46" s="135"/>
      <c r="SJB46" s="135"/>
      <c r="SJC46" s="135"/>
      <c r="SJD46" s="135"/>
      <c r="SJE46" s="135"/>
      <c r="SJF46" s="135"/>
      <c r="SJG46" s="135"/>
      <c r="SJH46" s="135"/>
      <c r="SJI46" s="135"/>
      <c r="SJJ46" s="135"/>
      <c r="SJK46" s="135"/>
      <c r="SJL46" s="135"/>
      <c r="SJM46" s="135"/>
      <c r="SJN46" s="135"/>
      <c r="SJO46" s="135"/>
      <c r="SJP46" s="135"/>
      <c r="SJQ46" s="135"/>
      <c r="SJR46" s="135"/>
      <c r="SJS46" s="135"/>
      <c r="SJT46" s="135"/>
      <c r="SJU46" s="135"/>
      <c r="SJV46" s="135"/>
      <c r="SJW46" s="135"/>
      <c r="SJX46" s="135"/>
      <c r="SJY46" s="135"/>
      <c r="SJZ46" s="135"/>
      <c r="SKA46" s="135"/>
      <c r="SKB46" s="135"/>
      <c r="SKC46" s="135"/>
      <c r="SKD46" s="135"/>
      <c r="SKE46" s="135"/>
      <c r="SKF46" s="135"/>
      <c r="SKG46" s="135"/>
      <c r="SKH46" s="135"/>
      <c r="SKI46" s="135"/>
      <c r="SKJ46" s="135"/>
      <c r="SKK46" s="135"/>
      <c r="SKL46" s="135"/>
      <c r="SKM46" s="135"/>
      <c r="SKN46" s="135"/>
      <c r="SKO46" s="135"/>
      <c r="SKP46" s="135"/>
      <c r="SKQ46" s="135"/>
      <c r="SKR46" s="135"/>
      <c r="SKS46" s="135"/>
      <c r="SKT46" s="135"/>
      <c r="SKU46" s="135"/>
      <c r="SKV46" s="135"/>
      <c r="SKW46" s="135"/>
      <c r="SKX46" s="135"/>
      <c r="SKY46" s="135"/>
      <c r="SKZ46" s="135"/>
      <c r="SLA46" s="135"/>
      <c r="SLB46" s="135"/>
      <c r="SLC46" s="135"/>
      <c r="SLD46" s="135"/>
      <c r="SLE46" s="135"/>
      <c r="SLF46" s="135"/>
      <c r="SLG46" s="135"/>
      <c r="SLH46" s="135"/>
      <c r="SLI46" s="135"/>
      <c r="SLJ46" s="135"/>
      <c r="SLK46" s="135"/>
      <c r="SLL46" s="135"/>
      <c r="SLM46" s="135"/>
      <c r="SLN46" s="135"/>
      <c r="SLO46" s="135"/>
      <c r="SLP46" s="135"/>
      <c r="SLQ46" s="135"/>
      <c r="SLR46" s="135"/>
      <c r="SLS46" s="135"/>
      <c r="SLT46" s="135"/>
      <c r="SLU46" s="135"/>
      <c r="SLV46" s="135"/>
      <c r="SLW46" s="135"/>
      <c r="SLX46" s="135"/>
      <c r="SLY46" s="135"/>
      <c r="SLZ46" s="135"/>
      <c r="SMA46" s="135"/>
      <c r="SMB46" s="135"/>
      <c r="SMC46" s="135"/>
      <c r="SMD46" s="135"/>
      <c r="SME46" s="135"/>
      <c r="SMF46" s="135"/>
      <c r="SMG46" s="135"/>
      <c r="SMH46" s="135"/>
      <c r="SMI46" s="135"/>
      <c r="SMJ46" s="135"/>
      <c r="SMK46" s="135"/>
      <c r="SML46" s="135"/>
      <c r="SMM46" s="135"/>
      <c r="SMN46" s="135"/>
      <c r="SMO46" s="135"/>
      <c r="SMP46" s="135"/>
      <c r="SMQ46" s="135"/>
      <c r="SMR46" s="135"/>
      <c r="SMS46" s="135"/>
      <c r="SMT46" s="135"/>
      <c r="SMU46" s="135"/>
      <c r="SMV46" s="135"/>
      <c r="SMW46" s="135"/>
      <c r="SMX46" s="135"/>
      <c r="SMY46" s="135"/>
      <c r="SMZ46" s="135"/>
      <c r="SNA46" s="135"/>
      <c r="SNB46" s="135"/>
      <c r="SNC46" s="135"/>
      <c r="SND46" s="135"/>
      <c r="SNE46" s="135"/>
      <c r="SNF46" s="135"/>
      <c r="SNG46" s="135"/>
      <c r="SNH46" s="135"/>
      <c r="SNI46" s="135"/>
      <c r="SNJ46" s="135"/>
      <c r="SNK46" s="135"/>
      <c r="SNL46" s="135"/>
      <c r="SNM46" s="135"/>
      <c r="SNN46" s="135"/>
      <c r="SNO46" s="135"/>
      <c r="SNP46" s="135"/>
      <c r="SNQ46" s="135"/>
      <c r="SNR46" s="135"/>
      <c r="SNS46" s="135"/>
      <c r="SNT46" s="135"/>
      <c r="SNU46" s="135"/>
      <c r="SNV46" s="135"/>
      <c r="SNW46" s="135"/>
      <c r="SNX46" s="135"/>
      <c r="SNY46" s="135"/>
      <c r="SNZ46" s="135"/>
      <c r="SOA46" s="135"/>
      <c r="SOB46" s="135"/>
      <c r="SOC46" s="135"/>
      <c r="SOD46" s="135"/>
      <c r="SOE46" s="135"/>
      <c r="SOF46" s="135"/>
      <c r="SOG46" s="135"/>
      <c r="SOH46" s="135"/>
      <c r="SOI46" s="135"/>
      <c r="SOJ46" s="135"/>
      <c r="SOK46" s="135"/>
      <c r="SOL46" s="135"/>
      <c r="SOM46" s="135"/>
      <c r="SON46" s="135"/>
      <c r="SOO46" s="135"/>
      <c r="SOP46" s="135"/>
      <c r="SOQ46" s="135"/>
      <c r="SOR46" s="135"/>
      <c r="SOS46" s="135"/>
      <c r="SOT46" s="135"/>
      <c r="SOU46" s="135"/>
      <c r="SOV46" s="135"/>
      <c r="SOW46" s="135"/>
      <c r="SOX46" s="135"/>
      <c r="SOY46" s="135"/>
      <c r="SOZ46" s="135"/>
      <c r="SPA46" s="135"/>
      <c r="SPB46" s="135"/>
      <c r="SPC46" s="135"/>
      <c r="SPD46" s="135"/>
      <c r="SPE46" s="135"/>
      <c r="SPF46" s="135"/>
      <c r="SPG46" s="135"/>
      <c r="SPH46" s="135"/>
      <c r="SPI46" s="135"/>
      <c r="SPJ46" s="135"/>
      <c r="SPK46" s="135"/>
      <c r="SPL46" s="135"/>
      <c r="SPM46" s="135"/>
      <c r="SPN46" s="135"/>
      <c r="SPO46" s="135"/>
      <c r="SPP46" s="135"/>
      <c r="SPQ46" s="135"/>
      <c r="SPR46" s="135"/>
      <c r="SPS46" s="135"/>
      <c r="SPT46" s="135"/>
      <c r="SPU46" s="135"/>
      <c r="SPV46" s="135"/>
      <c r="SPW46" s="135"/>
      <c r="SPX46" s="135"/>
      <c r="SPY46" s="135"/>
      <c r="SPZ46" s="135"/>
      <c r="SQA46" s="135"/>
      <c r="SQB46" s="135"/>
      <c r="SQC46" s="135"/>
      <c r="SQD46" s="135"/>
      <c r="SQE46" s="135"/>
      <c r="SQF46" s="135"/>
      <c r="SQG46" s="135"/>
      <c r="SQH46" s="135"/>
      <c r="SQI46" s="135"/>
      <c r="SQJ46" s="135"/>
      <c r="SQK46" s="135"/>
      <c r="SQL46" s="135"/>
      <c r="SQM46" s="135"/>
      <c r="SQN46" s="135"/>
      <c r="SQO46" s="135"/>
      <c r="SQP46" s="135"/>
      <c r="SQQ46" s="135"/>
      <c r="SQR46" s="135"/>
      <c r="SQS46" s="135"/>
      <c r="SQT46" s="135"/>
      <c r="SQU46" s="135"/>
      <c r="SQV46" s="135"/>
      <c r="SQW46" s="135"/>
      <c r="SQX46" s="135"/>
      <c r="SQY46" s="135"/>
      <c r="SQZ46" s="135"/>
      <c r="SRA46" s="135"/>
      <c r="SRB46" s="135"/>
      <c r="SRC46" s="135"/>
      <c r="SRD46" s="135"/>
      <c r="SRE46" s="135"/>
      <c r="SRF46" s="135"/>
      <c r="SRG46" s="135"/>
      <c r="SRH46" s="135"/>
      <c r="SRI46" s="135"/>
      <c r="SRJ46" s="135"/>
      <c r="SRK46" s="135"/>
      <c r="SRL46" s="135"/>
      <c r="SRM46" s="135"/>
      <c r="SRN46" s="135"/>
      <c r="SRO46" s="135"/>
      <c r="SRP46" s="135"/>
      <c r="SRQ46" s="135"/>
      <c r="SRR46" s="135"/>
      <c r="SRS46" s="135"/>
      <c r="SRT46" s="135"/>
      <c r="SRU46" s="135"/>
      <c r="SRV46" s="135"/>
      <c r="SRW46" s="135"/>
      <c r="SRX46" s="135"/>
      <c r="SRY46" s="135"/>
      <c r="SRZ46" s="135"/>
      <c r="SSA46" s="135"/>
      <c r="SSB46" s="135"/>
      <c r="SSC46" s="135"/>
      <c r="SSD46" s="135"/>
      <c r="SSE46" s="135"/>
      <c r="SSF46" s="135"/>
      <c r="SSG46" s="135"/>
      <c r="SSH46" s="135"/>
      <c r="SSI46" s="135"/>
      <c r="SSJ46" s="135"/>
      <c r="SSK46" s="135"/>
      <c r="SSL46" s="135"/>
      <c r="SSM46" s="135"/>
      <c r="SSN46" s="135"/>
      <c r="SSO46" s="135"/>
      <c r="SSP46" s="135"/>
      <c r="SSQ46" s="135"/>
      <c r="SSR46" s="135"/>
      <c r="SSS46" s="135"/>
      <c r="SST46" s="135"/>
      <c r="SSU46" s="135"/>
      <c r="SSV46" s="135"/>
      <c r="SSW46" s="135"/>
      <c r="SSX46" s="135"/>
      <c r="SSY46" s="135"/>
      <c r="SSZ46" s="135"/>
      <c r="STA46" s="135"/>
      <c r="STB46" s="135"/>
      <c r="STC46" s="135"/>
      <c r="STD46" s="135"/>
      <c r="STE46" s="135"/>
      <c r="STF46" s="135"/>
      <c r="STG46" s="135"/>
      <c r="STH46" s="135"/>
      <c r="STI46" s="135"/>
      <c r="STJ46" s="135"/>
      <c r="STK46" s="135"/>
      <c r="STL46" s="135"/>
      <c r="STM46" s="135"/>
      <c r="STN46" s="135"/>
      <c r="STO46" s="135"/>
      <c r="STP46" s="135"/>
      <c r="STQ46" s="135"/>
      <c r="STR46" s="135"/>
      <c r="STS46" s="135"/>
      <c r="STT46" s="135"/>
      <c r="STU46" s="135"/>
      <c r="STV46" s="135"/>
      <c r="STW46" s="135"/>
      <c r="STX46" s="135"/>
      <c r="STY46" s="135"/>
      <c r="STZ46" s="135"/>
      <c r="SUA46" s="135"/>
      <c r="SUB46" s="135"/>
      <c r="SUC46" s="135"/>
      <c r="SUD46" s="135"/>
      <c r="SUE46" s="135"/>
      <c r="SUF46" s="135"/>
      <c r="SUG46" s="135"/>
      <c r="SUH46" s="135"/>
      <c r="SUI46" s="135"/>
      <c r="SUJ46" s="135"/>
      <c r="SUK46" s="135"/>
      <c r="SUL46" s="135"/>
      <c r="SUM46" s="135"/>
      <c r="SUN46" s="135"/>
      <c r="SUO46" s="135"/>
      <c r="SUP46" s="135"/>
      <c r="SUQ46" s="135"/>
      <c r="SUR46" s="135"/>
      <c r="SUS46" s="135"/>
      <c r="SUT46" s="135"/>
      <c r="SUU46" s="135"/>
      <c r="SUV46" s="135"/>
      <c r="SUW46" s="135"/>
      <c r="SUX46" s="135"/>
      <c r="SUY46" s="135"/>
      <c r="SUZ46" s="135"/>
      <c r="SVA46" s="135"/>
      <c r="SVB46" s="135"/>
      <c r="SVC46" s="135"/>
      <c r="SVD46" s="135"/>
      <c r="SVE46" s="135"/>
      <c r="SVF46" s="135"/>
      <c r="SVG46" s="135"/>
      <c r="SVH46" s="135"/>
      <c r="SVI46" s="135"/>
      <c r="SVJ46" s="135"/>
      <c r="SVK46" s="135"/>
      <c r="SVL46" s="135"/>
      <c r="SVM46" s="135"/>
      <c r="SVN46" s="135"/>
      <c r="SVO46" s="135"/>
      <c r="SVP46" s="135"/>
      <c r="SVQ46" s="135"/>
      <c r="SVR46" s="135"/>
      <c r="SVS46" s="135"/>
      <c r="SVT46" s="135"/>
      <c r="SVU46" s="135"/>
      <c r="SVV46" s="135"/>
      <c r="SVW46" s="135"/>
      <c r="SVX46" s="135"/>
      <c r="SVY46" s="135"/>
      <c r="SVZ46" s="135"/>
      <c r="SWA46" s="135"/>
      <c r="SWB46" s="135"/>
      <c r="SWC46" s="135"/>
      <c r="SWD46" s="135"/>
      <c r="SWE46" s="135"/>
      <c r="SWF46" s="135"/>
      <c r="SWG46" s="135"/>
      <c r="SWH46" s="135"/>
      <c r="SWI46" s="135"/>
      <c r="SWJ46" s="135"/>
      <c r="SWK46" s="135"/>
      <c r="SWL46" s="135"/>
      <c r="SWM46" s="135"/>
      <c r="SWN46" s="135"/>
      <c r="SWO46" s="135"/>
      <c r="SWP46" s="135"/>
      <c r="SWQ46" s="135"/>
      <c r="SWR46" s="135"/>
      <c r="SWS46" s="135"/>
      <c r="SWT46" s="135"/>
      <c r="SWU46" s="135"/>
      <c r="SWV46" s="135"/>
      <c r="SWW46" s="135"/>
      <c r="SWX46" s="135"/>
      <c r="SWY46" s="135"/>
      <c r="SWZ46" s="135"/>
      <c r="SXA46" s="135"/>
      <c r="SXB46" s="135"/>
      <c r="SXC46" s="135"/>
      <c r="SXD46" s="135"/>
      <c r="SXE46" s="135"/>
      <c r="SXF46" s="135"/>
      <c r="SXG46" s="135"/>
      <c r="SXH46" s="135"/>
      <c r="SXI46" s="135"/>
      <c r="SXJ46" s="135"/>
      <c r="SXK46" s="135"/>
      <c r="SXL46" s="135"/>
      <c r="SXM46" s="135"/>
      <c r="SXN46" s="135"/>
      <c r="SXO46" s="135"/>
      <c r="SXP46" s="135"/>
      <c r="SXQ46" s="135"/>
      <c r="SXR46" s="135"/>
      <c r="SXS46" s="135"/>
      <c r="SXT46" s="135"/>
      <c r="SXU46" s="135"/>
      <c r="SXV46" s="135"/>
      <c r="SXW46" s="135"/>
      <c r="SXX46" s="135"/>
      <c r="SXY46" s="135"/>
      <c r="SXZ46" s="135"/>
      <c r="SYA46" s="135"/>
      <c r="SYB46" s="135"/>
      <c r="SYC46" s="135"/>
      <c r="SYD46" s="135"/>
      <c r="SYE46" s="135"/>
      <c r="SYF46" s="135"/>
      <c r="SYG46" s="135"/>
      <c r="SYH46" s="135"/>
      <c r="SYI46" s="135"/>
      <c r="SYJ46" s="135"/>
      <c r="SYK46" s="135"/>
      <c r="SYL46" s="135"/>
      <c r="SYM46" s="135"/>
      <c r="SYN46" s="135"/>
      <c r="SYO46" s="135"/>
      <c r="SYP46" s="135"/>
      <c r="SYQ46" s="135"/>
      <c r="SYR46" s="135"/>
      <c r="SYS46" s="135"/>
      <c r="SYT46" s="135"/>
      <c r="SYU46" s="135"/>
      <c r="SYV46" s="135"/>
      <c r="SYW46" s="135"/>
      <c r="SYX46" s="135"/>
      <c r="SYY46" s="135"/>
      <c r="SYZ46" s="135"/>
      <c r="SZA46" s="135"/>
      <c r="SZB46" s="135"/>
      <c r="SZC46" s="135"/>
      <c r="SZD46" s="135"/>
      <c r="SZE46" s="135"/>
      <c r="SZF46" s="135"/>
      <c r="SZG46" s="135"/>
      <c r="SZH46" s="135"/>
      <c r="SZI46" s="135"/>
      <c r="SZJ46" s="135"/>
      <c r="SZK46" s="135"/>
      <c r="SZL46" s="135"/>
      <c r="SZM46" s="135"/>
      <c r="SZN46" s="135"/>
      <c r="SZO46" s="135"/>
      <c r="SZP46" s="135"/>
      <c r="SZQ46" s="135"/>
      <c r="SZR46" s="135"/>
      <c r="SZS46" s="135"/>
      <c r="SZT46" s="135"/>
      <c r="SZU46" s="135"/>
      <c r="SZV46" s="135"/>
      <c r="SZW46" s="135"/>
      <c r="SZX46" s="135"/>
      <c r="SZY46" s="135"/>
      <c r="SZZ46" s="135"/>
      <c r="TAA46" s="135"/>
      <c r="TAB46" s="135"/>
      <c r="TAC46" s="135"/>
      <c r="TAD46" s="135"/>
      <c r="TAE46" s="135"/>
      <c r="TAF46" s="135"/>
      <c r="TAG46" s="135"/>
      <c r="TAH46" s="135"/>
      <c r="TAI46" s="135"/>
      <c r="TAJ46" s="135"/>
      <c r="TAK46" s="135"/>
      <c r="TAL46" s="135"/>
      <c r="TAM46" s="135"/>
      <c r="TAN46" s="135"/>
      <c r="TAO46" s="135"/>
      <c r="TAP46" s="135"/>
      <c r="TAQ46" s="135"/>
      <c r="TAR46" s="135"/>
      <c r="TAS46" s="135"/>
      <c r="TAT46" s="135"/>
      <c r="TAU46" s="135"/>
      <c r="TAV46" s="135"/>
      <c r="TAW46" s="135"/>
      <c r="TAX46" s="135"/>
      <c r="TAY46" s="135"/>
      <c r="TAZ46" s="135"/>
      <c r="TBA46" s="135"/>
      <c r="TBB46" s="135"/>
      <c r="TBC46" s="135"/>
      <c r="TBD46" s="135"/>
      <c r="TBE46" s="135"/>
      <c r="TBF46" s="135"/>
      <c r="TBG46" s="135"/>
      <c r="TBH46" s="135"/>
      <c r="TBI46" s="135"/>
      <c r="TBJ46" s="135"/>
      <c r="TBK46" s="135"/>
      <c r="TBL46" s="135"/>
      <c r="TBM46" s="135"/>
      <c r="TBN46" s="135"/>
      <c r="TBO46" s="135"/>
      <c r="TBP46" s="135"/>
      <c r="TBQ46" s="135"/>
      <c r="TBR46" s="135"/>
      <c r="TBS46" s="135"/>
      <c r="TBT46" s="135"/>
      <c r="TBU46" s="135"/>
      <c r="TBV46" s="135"/>
      <c r="TBW46" s="135"/>
      <c r="TBX46" s="135"/>
      <c r="TBY46" s="135"/>
      <c r="TBZ46" s="135"/>
      <c r="TCA46" s="135"/>
      <c r="TCB46" s="135"/>
      <c r="TCC46" s="135"/>
      <c r="TCD46" s="135"/>
      <c r="TCE46" s="135"/>
      <c r="TCF46" s="135"/>
      <c r="TCG46" s="135"/>
      <c r="TCH46" s="135"/>
      <c r="TCI46" s="135"/>
      <c r="TCJ46" s="135"/>
      <c r="TCK46" s="135"/>
      <c r="TCL46" s="135"/>
      <c r="TCM46" s="135"/>
      <c r="TCN46" s="135"/>
      <c r="TCO46" s="135"/>
      <c r="TCP46" s="135"/>
      <c r="TCQ46" s="135"/>
      <c r="TCR46" s="135"/>
      <c r="TCS46" s="135"/>
      <c r="TCT46" s="135"/>
      <c r="TCU46" s="135"/>
      <c r="TCV46" s="135"/>
      <c r="TCW46" s="135"/>
      <c r="TCX46" s="135"/>
      <c r="TCY46" s="135"/>
      <c r="TCZ46" s="135"/>
      <c r="TDA46" s="135"/>
      <c r="TDB46" s="135"/>
      <c r="TDC46" s="135"/>
      <c r="TDD46" s="135"/>
      <c r="TDE46" s="135"/>
      <c r="TDF46" s="135"/>
      <c r="TDG46" s="135"/>
      <c r="TDH46" s="135"/>
      <c r="TDI46" s="135"/>
      <c r="TDJ46" s="135"/>
      <c r="TDK46" s="135"/>
      <c r="TDL46" s="135"/>
      <c r="TDM46" s="135"/>
      <c r="TDN46" s="135"/>
      <c r="TDO46" s="135"/>
      <c r="TDP46" s="135"/>
      <c r="TDQ46" s="135"/>
      <c r="TDR46" s="135"/>
      <c r="TDS46" s="135"/>
      <c r="TDT46" s="135"/>
      <c r="TDU46" s="135"/>
      <c r="TDV46" s="135"/>
      <c r="TDW46" s="135"/>
      <c r="TDX46" s="135"/>
      <c r="TDY46" s="135"/>
      <c r="TDZ46" s="135"/>
      <c r="TEA46" s="135"/>
      <c r="TEB46" s="135"/>
      <c r="TEC46" s="135"/>
      <c r="TED46" s="135"/>
      <c r="TEE46" s="135"/>
      <c r="TEF46" s="135"/>
      <c r="TEG46" s="135"/>
      <c r="TEH46" s="135"/>
      <c r="TEI46" s="135"/>
      <c r="TEJ46" s="135"/>
      <c r="TEK46" s="135"/>
      <c r="TEL46" s="135"/>
      <c r="TEM46" s="135"/>
      <c r="TEN46" s="135"/>
      <c r="TEO46" s="135"/>
      <c r="TEP46" s="135"/>
      <c r="TEQ46" s="135"/>
      <c r="TER46" s="135"/>
      <c r="TES46" s="135"/>
      <c r="TET46" s="135"/>
      <c r="TEU46" s="135"/>
      <c r="TEV46" s="135"/>
      <c r="TEW46" s="135"/>
      <c r="TEX46" s="135"/>
      <c r="TEY46" s="135"/>
      <c r="TEZ46" s="135"/>
      <c r="TFA46" s="135"/>
      <c r="TFB46" s="135"/>
      <c r="TFC46" s="135"/>
      <c r="TFD46" s="135"/>
      <c r="TFE46" s="135"/>
      <c r="TFF46" s="135"/>
      <c r="TFG46" s="135"/>
      <c r="TFH46" s="135"/>
      <c r="TFI46" s="135"/>
      <c r="TFJ46" s="135"/>
      <c r="TFK46" s="135"/>
      <c r="TFL46" s="135"/>
      <c r="TFM46" s="135"/>
      <c r="TFN46" s="135"/>
      <c r="TFO46" s="135"/>
      <c r="TFP46" s="135"/>
      <c r="TFQ46" s="135"/>
      <c r="TFR46" s="135"/>
      <c r="TFS46" s="135"/>
      <c r="TFT46" s="135"/>
      <c r="TFU46" s="135"/>
      <c r="TFV46" s="135"/>
      <c r="TFW46" s="135"/>
      <c r="TFX46" s="135"/>
      <c r="TFY46" s="135"/>
      <c r="TFZ46" s="135"/>
      <c r="TGA46" s="135"/>
      <c r="TGB46" s="135"/>
      <c r="TGC46" s="135"/>
      <c r="TGD46" s="135"/>
      <c r="TGE46" s="135"/>
      <c r="TGF46" s="135"/>
      <c r="TGG46" s="135"/>
      <c r="TGH46" s="135"/>
      <c r="TGI46" s="135"/>
      <c r="TGJ46" s="135"/>
      <c r="TGK46" s="135"/>
      <c r="TGL46" s="135"/>
      <c r="TGM46" s="135"/>
      <c r="TGN46" s="135"/>
      <c r="TGO46" s="135"/>
      <c r="TGP46" s="135"/>
      <c r="TGQ46" s="135"/>
      <c r="TGR46" s="135"/>
      <c r="TGS46" s="135"/>
      <c r="TGT46" s="135"/>
      <c r="TGU46" s="135"/>
      <c r="TGV46" s="135"/>
      <c r="TGW46" s="135"/>
      <c r="TGX46" s="135"/>
      <c r="TGY46" s="135"/>
      <c r="TGZ46" s="135"/>
      <c r="THA46" s="135"/>
      <c r="THB46" s="135"/>
      <c r="THC46" s="135"/>
      <c r="THD46" s="135"/>
      <c r="THE46" s="135"/>
      <c r="THF46" s="135"/>
      <c r="THG46" s="135"/>
      <c r="THH46" s="135"/>
      <c r="THI46" s="135"/>
      <c r="THJ46" s="135"/>
      <c r="THK46" s="135"/>
      <c r="THL46" s="135"/>
      <c r="THM46" s="135"/>
      <c r="THN46" s="135"/>
      <c r="THO46" s="135"/>
      <c r="THP46" s="135"/>
      <c r="THQ46" s="135"/>
      <c r="THR46" s="135"/>
      <c r="THS46" s="135"/>
      <c r="THT46" s="135"/>
      <c r="THU46" s="135"/>
      <c r="THV46" s="135"/>
      <c r="THW46" s="135"/>
      <c r="THX46" s="135"/>
      <c r="THY46" s="135"/>
      <c r="THZ46" s="135"/>
      <c r="TIA46" s="135"/>
      <c r="TIB46" s="135"/>
      <c r="TIC46" s="135"/>
      <c r="TID46" s="135"/>
      <c r="TIE46" s="135"/>
      <c r="TIF46" s="135"/>
      <c r="TIG46" s="135"/>
      <c r="TIH46" s="135"/>
      <c r="TII46" s="135"/>
      <c r="TIJ46" s="135"/>
      <c r="TIK46" s="135"/>
      <c r="TIL46" s="135"/>
      <c r="TIM46" s="135"/>
      <c r="TIN46" s="135"/>
      <c r="TIO46" s="135"/>
      <c r="TIP46" s="135"/>
      <c r="TIQ46" s="135"/>
      <c r="TIR46" s="135"/>
      <c r="TIS46" s="135"/>
      <c r="TIT46" s="135"/>
      <c r="TIU46" s="135"/>
      <c r="TIV46" s="135"/>
      <c r="TIW46" s="135"/>
      <c r="TIX46" s="135"/>
      <c r="TIY46" s="135"/>
      <c r="TIZ46" s="135"/>
      <c r="TJA46" s="135"/>
      <c r="TJB46" s="135"/>
      <c r="TJC46" s="135"/>
      <c r="TJD46" s="135"/>
      <c r="TJE46" s="135"/>
      <c r="TJF46" s="135"/>
      <c r="TJG46" s="135"/>
      <c r="TJH46" s="135"/>
      <c r="TJI46" s="135"/>
      <c r="TJJ46" s="135"/>
      <c r="TJK46" s="135"/>
      <c r="TJL46" s="135"/>
      <c r="TJM46" s="135"/>
      <c r="TJN46" s="135"/>
      <c r="TJO46" s="135"/>
      <c r="TJP46" s="135"/>
      <c r="TJQ46" s="135"/>
      <c r="TJR46" s="135"/>
      <c r="TJS46" s="135"/>
      <c r="TJT46" s="135"/>
      <c r="TJU46" s="135"/>
      <c r="TJV46" s="135"/>
      <c r="TJW46" s="135"/>
      <c r="TJX46" s="135"/>
      <c r="TJY46" s="135"/>
      <c r="TJZ46" s="135"/>
      <c r="TKA46" s="135"/>
      <c r="TKB46" s="135"/>
      <c r="TKC46" s="135"/>
      <c r="TKD46" s="135"/>
      <c r="TKE46" s="135"/>
      <c r="TKF46" s="135"/>
      <c r="TKG46" s="135"/>
      <c r="TKH46" s="135"/>
      <c r="TKI46" s="135"/>
      <c r="TKJ46" s="135"/>
      <c r="TKK46" s="135"/>
      <c r="TKL46" s="135"/>
      <c r="TKM46" s="135"/>
      <c r="TKN46" s="135"/>
      <c r="TKO46" s="135"/>
      <c r="TKP46" s="135"/>
      <c r="TKQ46" s="135"/>
      <c r="TKR46" s="135"/>
      <c r="TKS46" s="135"/>
      <c r="TKT46" s="135"/>
      <c r="TKU46" s="135"/>
      <c r="TKV46" s="135"/>
      <c r="TKW46" s="135"/>
      <c r="TKX46" s="135"/>
      <c r="TKY46" s="135"/>
      <c r="TKZ46" s="135"/>
      <c r="TLA46" s="135"/>
      <c r="TLB46" s="135"/>
      <c r="TLC46" s="135"/>
      <c r="TLD46" s="135"/>
      <c r="TLE46" s="135"/>
      <c r="TLF46" s="135"/>
      <c r="TLG46" s="135"/>
      <c r="TLH46" s="135"/>
      <c r="TLI46" s="135"/>
      <c r="TLJ46" s="135"/>
      <c r="TLK46" s="135"/>
      <c r="TLL46" s="135"/>
      <c r="TLM46" s="135"/>
      <c r="TLN46" s="135"/>
      <c r="TLO46" s="135"/>
      <c r="TLP46" s="135"/>
      <c r="TLQ46" s="135"/>
      <c r="TLR46" s="135"/>
      <c r="TLS46" s="135"/>
      <c r="TLT46" s="135"/>
      <c r="TLU46" s="135"/>
      <c r="TLV46" s="135"/>
      <c r="TLW46" s="135"/>
      <c r="TLX46" s="135"/>
      <c r="TLY46" s="135"/>
      <c r="TLZ46" s="135"/>
      <c r="TMA46" s="135"/>
      <c r="TMB46" s="135"/>
      <c r="TMC46" s="135"/>
      <c r="TMD46" s="135"/>
      <c r="TME46" s="135"/>
      <c r="TMF46" s="135"/>
      <c r="TMG46" s="135"/>
      <c r="TMH46" s="135"/>
      <c r="TMI46" s="135"/>
      <c r="TMJ46" s="135"/>
      <c r="TMK46" s="135"/>
      <c r="TML46" s="135"/>
      <c r="TMM46" s="135"/>
      <c r="TMN46" s="135"/>
      <c r="TMO46" s="135"/>
      <c r="TMP46" s="135"/>
      <c r="TMQ46" s="135"/>
      <c r="TMR46" s="135"/>
      <c r="TMS46" s="135"/>
      <c r="TMT46" s="135"/>
      <c r="TMU46" s="135"/>
      <c r="TMV46" s="135"/>
      <c r="TMW46" s="135"/>
      <c r="TMX46" s="135"/>
      <c r="TMY46" s="135"/>
      <c r="TMZ46" s="135"/>
      <c r="TNA46" s="135"/>
      <c r="TNB46" s="135"/>
      <c r="TNC46" s="135"/>
      <c r="TND46" s="135"/>
      <c r="TNE46" s="135"/>
      <c r="TNF46" s="135"/>
      <c r="TNG46" s="135"/>
      <c r="TNH46" s="135"/>
      <c r="TNI46" s="135"/>
      <c r="TNJ46" s="135"/>
      <c r="TNK46" s="135"/>
      <c r="TNL46" s="135"/>
      <c r="TNM46" s="135"/>
      <c r="TNN46" s="135"/>
      <c r="TNO46" s="135"/>
      <c r="TNP46" s="135"/>
      <c r="TNQ46" s="135"/>
      <c r="TNR46" s="135"/>
      <c r="TNS46" s="135"/>
      <c r="TNT46" s="135"/>
      <c r="TNU46" s="135"/>
      <c r="TNV46" s="135"/>
      <c r="TNW46" s="135"/>
      <c r="TNX46" s="135"/>
      <c r="TNY46" s="135"/>
      <c r="TNZ46" s="135"/>
      <c r="TOA46" s="135"/>
      <c r="TOB46" s="135"/>
      <c r="TOC46" s="135"/>
      <c r="TOD46" s="135"/>
      <c r="TOE46" s="135"/>
      <c r="TOF46" s="135"/>
      <c r="TOG46" s="135"/>
      <c r="TOH46" s="135"/>
      <c r="TOI46" s="135"/>
      <c r="TOJ46" s="135"/>
      <c r="TOK46" s="135"/>
      <c r="TOL46" s="135"/>
      <c r="TOM46" s="135"/>
      <c r="TON46" s="135"/>
      <c r="TOO46" s="135"/>
      <c r="TOP46" s="135"/>
      <c r="TOQ46" s="135"/>
      <c r="TOR46" s="135"/>
      <c r="TOS46" s="135"/>
      <c r="TOT46" s="135"/>
      <c r="TOU46" s="135"/>
      <c r="TOV46" s="135"/>
      <c r="TOW46" s="135"/>
      <c r="TOX46" s="135"/>
      <c r="TOY46" s="135"/>
      <c r="TOZ46" s="135"/>
      <c r="TPA46" s="135"/>
      <c r="TPB46" s="135"/>
      <c r="TPC46" s="135"/>
      <c r="TPD46" s="135"/>
      <c r="TPE46" s="135"/>
      <c r="TPF46" s="135"/>
      <c r="TPG46" s="135"/>
      <c r="TPH46" s="135"/>
      <c r="TPI46" s="135"/>
      <c r="TPJ46" s="135"/>
      <c r="TPK46" s="135"/>
      <c r="TPL46" s="135"/>
      <c r="TPM46" s="135"/>
      <c r="TPN46" s="135"/>
      <c r="TPO46" s="135"/>
      <c r="TPP46" s="135"/>
      <c r="TPQ46" s="135"/>
      <c r="TPR46" s="135"/>
      <c r="TPS46" s="135"/>
      <c r="TPT46" s="135"/>
      <c r="TPU46" s="135"/>
      <c r="TPV46" s="135"/>
      <c r="TPW46" s="135"/>
      <c r="TPX46" s="135"/>
      <c r="TPY46" s="135"/>
      <c r="TPZ46" s="135"/>
      <c r="TQA46" s="135"/>
      <c r="TQB46" s="135"/>
      <c r="TQC46" s="135"/>
      <c r="TQD46" s="135"/>
      <c r="TQE46" s="135"/>
      <c r="TQF46" s="135"/>
      <c r="TQG46" s="135"/>
      <c r="TQH46" s="135"/>
      <c r="TQI46" s="135"/>
      <c r="TQJ46" s="135"/>
      <c r="TQK46" s="135"/>
      <c r="TQL46" s="135"/>
      <c r="TQM46" s="135"/>
      <c r="TQN46" s="135"/>
      <c r="TQO46" s="135"/>
      <c r="TQP46" s="135"/>
      <c r="TQQ46" s="135"/>
      <c r="TQR46" s="135"/>
      <c r="TQS46" s="135"/>
      <c r="TQT46" s="135"/>
      <c r="TQU46" s="135"/>
      <c r="TQV46" s="135"/>
      <c r="TQW46" s="135"/>
      <c r="TQX46" s="135"/>
      <c r="TQY46" s="135"/>
      <c r="TQZ46" s="135"/>
      <c r="TRA46" s="135"/>
      <c r="TRB46" s="135"/>
      <c r="TRC46" s="135"/>
      <c r="TRD46" s="135"/>
      <c r="TRE46" s="135"/>
      <c r="TRF46" s="135"/>
      <c r="TRG46" s="135"/>
      <c r="TRH46" s="135"/>
      <c r="TRI46" s="135"/>
      <c r="TRJ46" s="135"/>
      <c r="TRK46" s="135"/>
      <c r="TRL46" s="135"/>
      <c r="TRM46" s="135"/>
      <c r="TRN46" s="135"/>
      <c r="TRO46" s="135"/>
      <c r="TRP46" s="135"/>
      <c r="TRQ46" s="135"/>
      <c r="TRR46" s="135"/>
      <c r="TRS46" s="135"/>
      <c r="TRT46" s="135"/>
      <c r="TRU46" s="135"/>
      <c r="TRV46" s="135"/>
      <c r="TRW46" s="135"/>
      <c r="TRX46" s="135"/>
      <c r="TRY46" s="135"/>
      <c r="TRZ46" s="135"/>
      <c r="TSA46" s="135"/>
      <c r="TSB46" s="135"/>
      <c r="TSC46" s="135"/>
      <c r="TSD46" s="135"/>
      <c r="TSE46" s="135"/>
      <c r="TSF46" s="135"/>
      <c r="TSG46" s="135"/>
      <c r="TSH46" s="135"/>
      <c r="TSI46" s="135"/>
      <c r="TSJ46" s="135"/>
      <c r="TSK46" s="135"/>
      <c r="TSL46" s="135"/>
      <c r="TSM46" s="135"/>
      <c r="TSN46" s="135"/>
      <c r="TSO46" s="135"/>
      <c r="TSP46" s="135"/>
      <c r="TSQ46" s="135"/>
      <c r="TSR46" s="135"/>
      <c r="TSS46" s="135"/>
      <c r="TST46" s="135"/>
      <c r="TSU46" s="135"/>
      <c r="TSV46" s="135"/>
      <c r="TSW46" s="135"/>
      <c r="TSX46" s="135"/>
      <c r="TSY46" s="135"/>
      <c r="TSZ46" s="135"/>
      <c r="TTA46" s="135"/>
      <c r="TTB46" s="135"/>
      <c r="TTC46" s="135"/>
      <c r="TTD46" s="135"/>
      <c r="TTE46" s="135"/>
      <c r="TTF46" s="135"/>
      <c r="TTG46" s="135"/>
      <c r="TTH46" s="135"/>
      <c r="TTI46" s="135"/>
      <c r="TTJ46" s="135"/>
      <c r="TTK46" s="135"/>
      <c r="TTL46" s="135"/>
      <c r="TTM46" s="135"/>
      <c r="TTN46" s="135"/>
      <c r="TTO46" s="135"/>
      <c r="TTP46" s="135"/>
      <c r="TTQ46" s="135"/>
      <c r="TTR46" s="135"/>
      <c r="TTS46" s="135"/>
      <c r="TTT46" s="135"/>
      <c r="TTU46" s="135"/>
      <c r="TTV46" s="135"/>
      <c r="TTW46" s="135"/>
      <c r="TTX46" s="135"/>
      <c r="TTY46" s="135"/>
      <c r="TTZ46" s="135"/>
      <c r="TUA46" s="135"/>
      <c r="TUB46" s="135"/>
      <c r="TUC46" s="135"/>
      <c r="TUD46" s="135"/>
      <c r="TUE46" s="135"/>
      <c r="TUF46" s="135"/>
      <c r="TUG46" s="135"/>
      <c r="TUH46" s="135"/>
      <c r="TUI46" s="135"/>
      <c r="TUJ46" s="135"/>
      <c r="TUK46" s="135"/>
      <c r="TUL46" s="135"/>
      <c r="TUM46" s="135"/>
      <c r="TUN46" s="135"/>
      <c r="TUO46" s="135"/>
      <c r="TUP46" s="135"/>
      <c r="TUQ46" s="135"/>
      <c r="TUR46" s="135"/>
      <c r="TUS46" s="135"/>
      <c r="TUT46" s="135"/>
      <c r="TUU46" s="135"/>
      <c r="TUV46" s="135"/>
      <c r="TUW46" s="135"/>
      <c r="TUX46" s="135"/>
      <c r="TUY46" s="135"/>
      <c r="TUZ46" s="135"/>
      <c r="TVA46" s="135"/>
      <c r="TVB46" s="135"/>
      <c r="TVC46" s="135"/>
      <c r="TVD46" s="135"/>
      <c r="TVE46" s="135"/>
      <c r="TVF46" s="135"/>
      <c r="TVG46" s="135"/>
      <c r="TVH46" s="135"/>
      <c r="TVI46" s="135"/>
      <c r="TVJ46" s="135"/>
      <c r="TVK46" s="135"/>
      <c r="TVL46" s="135"/>
      <c r="TVM46" s="135"/>
      <c r="TVN46" s="135"/>
      <c r="TVO46" s="135"/>
      <c r="TVP46" s="135"/>
      <c r="TVQ46" s="135"/>
      <c r="TVR46" s="135"/>
      <c r="TVS46" s="135"/>
      <c r="TVT46" s="135"/>
      <c r="TVU46" s="135"/>
      <c r="TVV46" s="135"/>
      <c r="TVW46" s="135"/>
      <c r="TVX46" s="135"/>
      <c r="TVY46" s="135"/>
      <c r="TVZ46" s="135"/>
      <c r="TWA46" s="135"/>
      <c r="TWB46" s="135"/>
      <c r="TWC46" s="135"/>
      <c r="TWD46" s="135"/>
      <c r="TWE46" s="135"/>
      <c r="TWF46" s="135"/>
      <c r="TWG46" s="135"/>
      <c r="TWH46" s="135"/>
      <c r="TWI46" s="135"/>
      <c r="TWJ46" s="135"/>
      <c r="TWK46" s="135"/>
      <c r="TWL46" s="135"/>
      <c r="TWM46" s="135"/>
      <c r="TWN46" s="135"/>
      <c r="TWO46" s="135"/>
      <c r="TWP46" s="135"/>
      <c r="TWQ46" s="135"/>
      <c r="TWR46" s="135"/>
      <c r="TWS46" s="135"/>
      <c r="TWT46" s="135"/>
      <c r="TWU46" s="135"/>
      <c r="TWV46" s="135"/>
      <c r="TWW46" s="135"/>
      <c r="TWX46" s="135"/>
      <c r="TWY46" s="135"/>
      <c r="TWZ46" s="135"/>
      <c r="TXA46" s="135"/>
      <c r="TXB46" s="135"/>
      <c r="TXC46" s="135"/>
      <c r="TXD46" s="135"/>
      <c r="TXE46" s="135"/>
      <c r="TXF46" s="135"/>
      <c r="TXG46" s="135"/>
      <c r="TXH46" s="135"/>
      <c r="TXI46" s="135"/>
      <c r="TXJ46" s="135"/>
      <c r="TXK46" s="135"/>
      <c r="TXL46" s="135"/>
      <c r="TXM46" s="135"/>
      <c r="TXN46" s="135"/>
      <c r="TXO46" s="135"/>
      <c r="TXP46" s="135"/>
      <c r="TXQ46" s="135"/>
      <c r="TXR46" s="135"/>
      <c r="TXS46" s="135"/>
      <c r="TXT46" s="135"/>
      <c r="TXU46" s="135"/>
      <c r="TXV46" s="135"/>
      <c r="TXW46" s="135"/>
      <c r="TXX46" s="135"/>
      <c r="TXY46" s="135"/>
      <c r="TXZ46" s="135"/>
      <c r="TYA46" s="135"/>
      <c r="TYB46" s="135"/>
      <c r="TYC46" s="135"/>
      <c r="TYD46" s="135"/>
      <c r="TYE46" s="135"/>
      <c r="TYF46" s="135"/>
      <c r="TYG46" s="135"/>
      <c r="TYH46" s="135"/>
      <c r="TYI46" s="135"/>
      <c r="TYJ46" s="135"/>
      <c r="TYK46" s="135"/>
      <c r="TYL46" s="135"/>
      <c r="TYM46" s="135"/>
      <c r="TYN46" s="135"/>
      <c r="TYO46" s="135"/>
      <c r="TYP46" s="135"/>
      <c r="TYQ46" s="135"/>
      <c r="TYR46" s="135"/>
      <c r="TYS46" s="135"/>
      <c r="TYT46" s="135"/>
      <c r="TYU46" s="135"/>
      <c r="TYV46" s="135"/>
      <c r="TYW46" s="135"/>
      <c r="TYX46" s="135"/>
      <c r="TYY46" s="135"/>
      <c r="TYZ46" s="135"/>
      <c r="TZA46" s="135"/>
      <c r="TZB46" s="135"/>
      <c r="TZC46" s="135"/>
      <c r="TZD46" s="135"/>
      <c r="TZE46" s="135"/>
      <c r="TZF46" s="135"/>
      <c r="TZG46" s="135"/>
      <c r="TZH46" s="135"/>
      <c r="TZI46" s="135"/>
      <c r="TZJ46" s="135"/>
      <c r="TZK46" s="135"/>
      <c r="TZL46" s="135"/>
      <c r="TZM46" s="135"/>
      <c r="TZN46" s="135"/>
      <c r="TZO46" s="135"/>
      <c r="TZP46" s="135"/>
      <c r="TZQ46" s="135"/>
      <c r="TZR46" s="135"/>
      <c r="TZS46" s="135"/>
      <c r="TZT46" s="135"/>
      <c r="TZU46" s="135"/>
      <c r="TZV46" s="135"/>
      <c r="TZW46" s="135"/>
      <c r="TZX46" s="135"/>
      <c r="TZY46" s="135"/>
      <c r="TZZ46" s="135"/>
      <c r="UAA46" s="135"/>
      <c r="UAB46" s="135"/>
      <c r="UAC46" s="135"/>
      <c r="UAD46" s="135"/>
      <c r="UAE46" s="135"/>
      <c r="UAF46" s="135"/>
      <c r="UAG46" s="135"/>
      <c r="UAH46" s="135"/>
      <c r="UAI46" s="135"/>
      <c r="UAJ46" s="135"/>
      <c r="UAK46" s="135"/>
      <c r="UAL46" s="135"/>
      <c r="UAM46" s="135"/>
      <c r="UAN46" s="135"/>
      <c r="UAO46" s="135"/>
      <c r="UAP46" s="135"/>
      <c r="UAQ46" s="135"/>
      <c r="UAR46" s="135"/>
      <c r="UAS46" s="135"/>
      <c r="UAT46" s="135"/>
      <c r="UAU46" s="135"/>
      <c r="UAV46" s="135"/>
      <c r="UAW46" s="135"/>
      <c r="UAX46" s="135"/>
      <c r="UAY46" s="135"/>
      <c r="UAZ46" s="135"/>
      <c r="UBA46" s="135"/>
      <c r="UBB46" s="135"/>
      <c r="UBC46" s="135"/>
      <c r="UBD46" s="135"/>
      <c r="UBE46" s="135"/>
      <c r="UBF46" s="135"/>
      <c r="UBG46" s="135"/>
      <c r="UBH46" s="135"/>
      <c r="UBI46" s="135"/>
      <c r="UBJ46" s="135"/>
      <c r="UBK46" s="135"/>
      <c r="UBL46" s="135"/>
      <c r="UBM46" s="135"/>
      <c r="UBN46" s="135"/>
      <c r="UBO46" s="135"/>
      <c r="UBP46" s="135"/>
      <c r="UBQ46" s="135"/>
      <c r="UBR46" s="135"/>
      <c r="UBS46" s="135"/>
      <c r="UBT46" s="135"/>
      <c r="UBU46" s="135"/>
      <c r="UBV46" s="135"/>
      <c r="UBW46" s="135"/>
      <c r="UBX46" s="135"/>
      <c r="UBY46" s="135"/>
      <c r="UBZ46" s="135"/>
      <c r="UCA46" s="135"/>
      <c r="UCB46" s="135"/>
      <c r="UCC46" s="135"/>
      <c r="UCD46" s="135"/>
      <c r="UCE46" s="135"/>
      <c r="UCF46" s="135"/>
      <c r="UCG46" s="135"/>
      <c r="UCH46" s="135"/>
      <c r="UCI46" s="135"/>
      <c r="UCJ46" s="135"/>
      <c r="UCK46" s="135"/>
      <c r="UCL46" s="135"/>
      <c r="UCM46" s="135"/>
      <c r="UCN46" s="135"/>
      <c r="UCO46" s="135"/>
      <c r="UCP46" s="135"/>
      <c r="UCQ46" s="135"/>
      <c r="UCR46" s="135"/>
      <c r="UCS46" s="135"/>
      <c r="UCT46" s="135"/>
      <c r="UCU46" s="135"/>
      <c r="UCV46" s="135"/>
      <c r="UCW46" s="135"/>
      <c r="UCX46" s="135"/>
      <c r="UCY46" s="135"/>
      <c r="UCZ46" s="135"/>
      <c r="UDA46" s="135"/>
      <c r="UDB46" s="135"/>
      <c r="UDC46" s="135"/>
      <c r="UDD46" s="135"/>
      <c r="UDE46" s="135"/>
      <c r="UDF46" s="135"/>
      <c r="UDG46" s="135"/>
      <c r="UDH46" s="135"/>
      <c r="UDI46" s="135"/>
      <c r="UDJ46" s="135"/>
      <c r="UDK46" s="135"/>
      <c r="UDL46" s="135"/>
      <c r="UDM46" s="135"/>
      <c r="UDN46" s="135"/>
      <c r="UDO46" s="135"/>
      <c r="UDP46" s="135"/>
      <c r="UDQ46" s="135"/>
      <c r="UDR46" s="135"/>
      <c r="UDS46" s="135"/>
      <c r="UDT46" s="135"/>
      <c r="UDU46" s="135"/>
      <c r="UDV46" s="135"/>
      <c r="UDW46" s="135"/>
      <c r="UDX46" s="135"/>
      <c r="UDY46" s="135"/>
      <c r="UDZ46" s="135"/>
      <c r="UEA46" s="135"/>
      <c r="UEB46" s="135"/>
      <c r="UEC46" s="135"/>
      <c r="UED46" s="135"/>
      <c r="UEE46" s="135"/>
      <c r="UEF46" s="135"/>
      <c r="UEG46" s="135"/>
      <c r="UEH46" s="135"/>
      <c r="UEI46" s="135"/>
      <c r="UEJ46" s="135"/>
      <c r="UEK46" s="135"/>
      <c r="UEL46" s="135"/>
      <c r="UEM46" s="135"/>
      <c r="UEN46" s="135"/>
      <c r="UEO46" s="135"/>
      <c r="UEP46" s="135"/>
      <c r="UEQ46" s="135"/>
      <c r="UER46" s="135"/>
      <c r="UES46" s="135"/>
      <c r="UET46" s="135"/>
      <c r="UEU46" s="135"/>
      <c r="UEV46" s="135"/>
      <c r="UEW46" s="135"/>
      <c r="UEX46" s="135"/>
      <c r="UEY46" s="135"/>
      <c r="UEZ46" s="135"/>
      <c r="UFA46" s="135"/>
      <c r="UFB46" s="135"/>
      <c r="UFC46" s="135"/>
      <c r="UFD46" s="135"/>
      <c r="UFE46" s="135"/>
      <c r="UFF46" s="135"/>
      <c r="UFG46" s="135"/>
      <c r="UFH46" s="135"/>
      <c r="UFI46" s="135"/>
      <c r="UFJ46" s="135"/>
      <c r="UFK46" s="135"/>
      <c r="UFL46" s="135"/>
      <c r="UFM46" s="135"/>
      <c r="UFN46" s="135"/>
      <c r="UFO46" s="135"/>
      <c r="UFP46" s="135"/>
      <c r="UFQ46" s="135"/>
      <c r="UFR46" s="135"/>
      <c r="UFS46" s="135"/>
      <c r="UFT46" s="135"/>
      <c r="UFU46" s="135"/>
      <c r="UFV46" s="135"/>
      <c r="UFW46" s="135"/>
      <c r="UFX46" s="135"/>
      <c r="UFY46" s="135"/>
      <c r="UFZ46" s="135"/>
      <c r="UGA46" s="135"/>
      <c r="UGB46" s="135"/>
      <c r="UGC46" s="135"/>
      <c r="UGD46" s="135"/>
      <c r="UGE46" s="135"/>
      <c r="UGF46" s="135"/>
      <c r="UGG46" s="135"/>
      <c r="UGH46" s="135"/>
      <c r="UGI46" s="135"/>
      <c r="UGJ46" s="135"/>
      <c r="UGK46" s="135"/>
      <c r="UGL46" s="135"/>
      <c r="UGM46" s="135"/>
      <c r="UGN46" s="135"/>
      <c r="UGO46" s="135"/>
      <c r="UGP46" s="135"/>
      <c r="UGQ46" s="135"/>
      <c r="UGR46" s="135"/>
      <c r="UGS46" s="135"/>
      <c r="UGT46" s="135"/>
      <c r="UGU46" s="135"/>
      <c r="UGV46" s="135"/>
      <c r="UGW46" s="135"/>
      <c r="UGX46" s="135"/>
      <c r="UGY46" s="135"/>
      <c r="UGZ46" s="135"/>
      <c r="UHA46" s="135"/>
      <c r="UHB46" s="135"/>
      <c r="UHC46" s="135"/>
      <c r="UHD46" s="135"/>
      <c r="UHE46" s="135"/>
      <c r="UHF46" s="135"/>
      <c r="UHG46" s="135"/>
      <c r="UHH46" s="135"/>
      <c r="UHI46" s="135"/>
      <c r="UHJ46" s="135"/>
      <c r="UHK46" s="135"/>
      <c r="UHL46" s="135"/>
      <c r="UHM46" s="135"/>
      <c r="UHN46" s="135"/>
      <c r="UHO46" s="135"/>
      <c r="UHP46" s="135"/>
      <c r="UHQ46" s="135"/>
      <c r="UHR46" s="135"/>
      <c r="UHS46" s="135"/>
      <c r="UHT46" s="135"/>
      <c r="UHU46" s="135"/>
      <c r="UHV46" s="135"/>
      <c r="UHW46" s="135"/>
      <c r="UHX46" s="135"/>
      <c r="UHY46" s="135"/>
      <c r="UHZ46" s="135"/>
      <c r="UIA46" s="135"/>
      <c r="UIB46" s="135"/>
      <c r="UIC46" s="135"/>
      <c r="UID46" s="135"/>
      <c r="UIE46" s="135"/>
      <c r="UIF46" s="135"/>
      <c r="UIG46" s="135"/>
      <c r="UIH46" s="135"/>
      <c r="UII46" s="135"/>
      <c r="UIJ46" s="135"/>
      <c r="UIK46" s="135"/>
      <c r="UIL46" s="135"/>
      <c r="UIM46" s="135"/>
      <c r="UIN46" s="135"/>
      <c r="UIO46" s="135"/>
      <c r="UIP46" s="135"/>
      <c r="UIQ46" s="135"/>
      <c r="UIR46" s="135"/>
      <c r="UIS46" s="135"/>
      <c r="UIT46" s="135"/>
      <c r="UIU46" s="135"/>
      <c r="UIV46" s="135"/>
      <c r="UIW46" s="135"/>
      <c r="UIX46" s="135"/>
      <c r="UIY46" s="135"/>
      <c r="UIZ46" s="135"/>
      <c r="UJA46" s="135"/>
      <c r="UJB46" s="135"/>
      <c r="UJC46" s="135"/>
      <c r="UJD46" s="135"/>
      <c r="UJE46" s="135"/>
      <c r="UJF46" s="135"/>
      <c r="UJG46" s="135"/>
      <c r="UJH46" s="135"/>
      <c r="UJI46" s="135"/>
      <c r="UJJ46" s="135"/>
      <c r="UJK46" s="135"/>
      <c r="UJL46" s="135"/>
      <c r="UJM46" s="135"/>
      <c r="UJN46" s="135"/>
      <c r="UJO46" s="135"/>
      <c r="UJP46" s="135"/>
      <c r="UJQ46" s="135"/>
      <c r="UJR46" s="135"/>
      <c r="UJS46" s="135"/>
      <c r="UJT46" s="135"/>
      <c r="UJU46" s="135"/>
      <c r="UJV46" s="135"/>
      <c r="UJW46" s="135"/>
      <c r="UJX46" s="135"/>
      <c r="UJY46" s="135"/>
      <c r="UJZ46" s="135"/>
      <c r="UKA46" s="135"/>
      <c r="UKB46" s="135"/>
      <c r="UKC46" s="135"/>
      <c r="UKD46" s="135"/>
      <c r="UKE46" s="135"/>
      <c r="UKF46" s="135"/>
      <c r="UKG46" s="135"/>
      <c r="UKH46" s="135"/>
      <c r="UKI46" s="135"/>
      <c r="UKJ46" s="135"/>
      <c r="UKK46" s="135"/>
      <c r="UKL46" s="135"/>
      <c r="UKM46" s="135"/>
      <c r="UKN46" s="135"/>
      <c r="UKO46" s="135"/>
      <c r="UKP46" s="135"/>
      <c r="UKQ46" s="135"/>
      <c r="UKR46" s="135"/>
      <c r="UKS46" s="135"/>
      <c r="UKT46" s="135"/>
      <c r="UKU46" s="135"/>
      <c r="UKV46" s="135"/>
      <c r="UKW46" s="135"/>
      <c r="UKX46" s="135"/>
      <c r="UKY46" s="135"/>
      <c r="UKZ46" s="135"/>
      <c r="ULA46" s="135"/>
      <c r="ULB46" s="135"/>
      <c r="ULC46" s="135"/>
      <c r="ULD46" s="135"/>
      <c r="ULE46" s="135"/>
      <c r="ULF46" s="135"/>
      <c r="ULG46" s="135"/>
      <c r="ULH46" s="135"/>
      <c r="ULI46" s="135"/>
      <c r="ULJ46" s="135"/>
      <c r="ULK46" s="135"/>
      <c r="ULL46" s="135"/>
      <c r="ULM46" s="135"/>
      <c r="ULN46" s="135"/>
      <c r="ULO46" s="135"/>
      <c r="ULP46" s="135"/>
      <c r="ULQ46" s="135"/>
      <c r="ULR46" s="135"/>
      <c r="ULS46" s="135"/>
      <c r="ULT46" s="135"/>
      <c r="ULU46" s="135"/>
      <c r="ULV46" s="135"/>
      <c r="ULW46" s="135"/>
      <c r="ULX46" s="135"/>
      <c r="ULY46" s="135"/>
      <c r="ULZ46" s="135"/>
      <c r="UMA46" s="135"/>
      <c r="UMB46" s="135"/>
      <c r="UMC46" s="135"/>
      <c r="UMD46" s="135"/>
      <c r="UME46" s="135"/>
      <c r="UMF46" s="135"/>
      <c r="UMG46" s="135"/>
      <c r="UMH46" s="135"/>
      <c r="UMI46" s="135"/>
      <c r="UMJ46" s="135"/>
      <c r="UMK46" s="135"/>
      <c r="UML46" s="135"/>
      <c r="UMM46" s="135"/>
      <c r="UMN46" s="135"/>
      <c r="UMO46" s="135"/>
      <c r="UMP46" s="135"/>
      <c r="UMQ46" s="135"/>
      <c r="UMR46" s="135"/>
      <c r="UMS46" s="135"/>
      <c r="UMT46" s="135"/>
      <c r="UMU46" s="135"/>
      <c r="UMV46" s="135"/>
      <c r="UMW46" s="135"/>
      <c r="UMX46" s="135"/>
      <c r="UMY46" s="135"/>
      <c r="UMZ46" s="135"/>
      <c r="UNA46" s="135"/>
      <c r="UNB46" s="135"/>
      <c r="UNC46" s="135"/>
      <c r="UND46" s="135"/>
      <c r="UNE46" s="135"/>
      <c r="UNF46" s="135"/>
      <c r="UNG46" s="135"/>
      <c r="UNH46" s="135"/>
      <c r="UNI46" s="135"/>
      <c r="UNJ46" s="135"/>
      <c r="UNK46" s="135"/>
      <c r="UNL46" s="135"/>
      <c r="UNM46" s="135"/>
      <c r="UNN46" s="135"/>
      <c r="UNO46" s="135"/>
      <c r="UNP46" s="135"/>
      <c r="UNQ46" s="135"/>
      <c r="UNR46" s="135"/>
      <c r="UNS46" s="135"/>
      <c r="UNT46" s="135"/>
      <c r="UNU46" s="135"/>
      <c r="UNV46" s="135"/>
      <c r="UNW46" s="135"/>
      <c r="UNX46" s="135"/>
      <c r="UNY46" s="135"/>
      <c r="UNZ46" s="135"/>
      <c r="UOA46" s="135"/>
      <c r="UOB46" s="135"/>
      <c r="UOC46" s="135"/>
      <c r="UOD46" s="135"/>
      <c r="UOE46" s="135"/>
      <c r="UOF46" s="135"/>
      <c r="UOG46" s="135"/>
      <c r="UOH46" s="135"/>
      <c r="UOI46" s="135"/>
      <c r="UOJ46" s="135"/>
      <c r="UOK46" s="135"/>
      <c r="UOL46" s="135"/>
      <c r="UOM46" s="135"/>
      <c r="UON46" s="135"/>
      <c r="UOO46" s="135"/>
      <c r="UOP46" s="135"/>
      <c r="UOQ46" s="135"/>
      <c r="UOR46" s="135"/>
      <c r="UOS46" s="135"/>
      <c r="UOT46" s="135"/>
      <c r="UOU46" s="135"/>
      <c r="UOV46" s="135"/>
      <c r="UOW46" s="135"/>
      <c r="UOX46" s="135"/>
      <c r="UOY46" s="135"/>
      <c r="UOZ46" s="135"/>
      <c r="UPA46" s="135"/>
      <c r="UPB46" s="135"/>
      <c r="UPC46" s="135"/>
      <c r="UPD46" s="135"/>
      <c r="UPE46" s="135"/>
      <c r="UPF46" s="135"/>
      <c r="UPG46" s="135"/>
      <c r="UPH46" s="135"/>
      <c r="UPI46" s="135"/>
      <c r="UPJ46" s="135"/>
      <c r="UPK46" s="135"/>
      <c r="UPL46" s="135"/>
      <c r="UPM46" s="135"/>
      <c r="UPN46" s="135"/>
      <c r="UPO46" s="135"/>
      <c r="UPP46" s="135"/>
      <c r="UPQ46" s="135"/>
      <c r="UPR46" s="135"/>
      <c r="UPS46" s="135"/>
      <c r="UPT46" s="135"/>
      <c r="UPU46" s="135"/>
      <c r="UPV46" s="135"/>
      <c r="UPW46" s="135"/>
      <c r="UPX46" s="135"/>
      <c r="UPY46" s="135"/>
      <c r="UPZ46" s="135"/>
      <c r="UQA46" s="135"/>
      <c r="UQB46" s="135"/>
      <c r="UQC46" s="135"/>
      <c r="UQD46" s="135"/>
      <c r="UQE46" s="135"/>
      <c r="UQF46" s="135"/>
      <c r="UQG46" s="135"/>
      <c r="UQH46" s="135"/>
      <c r="UQI46" s="135"/>
      <c r="UQJ46" s="135"/>
      <c r="UQK46" s="135"/>
      <c r="UQL46" s="135"/>
      <c r="UQM46" s="135"/>
      <c r="UQN46" s="135"/>
      <c r="UQO46" s="135"/>
      <c r="UQP46" s="135"/>
      <c r="UQQ46" s="135"/>
      <c r="UQR46" s="135"/>
      <c r="UQS46" s="135"/>
      <c r="UQT46" s="135"/>
      <c r="UQU46" s="135"/>
      <c r="UQV46" s="135"/>
      <c r="UQW46" s="135"/>
      <c r="UQX46" s="135"/>
      <c r="UQY46" s="135"/>
      <c r="UQZ46" s="135"/>
      <c r="URA46" s="135"/>
      <c r="URB46" s="135"/>
      <c r="URC46" s="135"/>
      <c r="URD46" s="135"/>
      <c r="URE46" s="135"/>
      <c r="URF46" s="135"/>
      <c r="URG46" s="135"/>
      <c r="URH46" s="135"/>
      <c r="URI46" s="135"/>
      <c r="URJ46" s="135"/>
      <c r="URK46" s="135"/>
      <c r="URL46" s="135"/>
      <c r="URM46" s="135"/>
      <c r="URN46" s="135"/>
      <c r="URO46" s="135"/>
      <c r="URP46" s="135"/>
      <c r="URQ46" s="135"/>
      <c r="URR46" s="135"/>
      <c r="URS46" s="135"/>
      <c r="URT46" s="135"/>
      <c r="URU46" s="135"/>
      <c r="URV46" s="135"/>
      <c r="URW46" s="135"/>
      <c r="URX46" s="135"/>
      <c r="URY46" s="135"/>
      <c r="URZ46" s="135"/>
      <c r="USA46" s="135"/>
      <c r="USB46" s="135"/>
      <c r="USC46" s="135"/>
      <c r="USD46" s="135"/>
      <c r="USE46" s="135"/>
      <c r="USF46" s="135"/>
      <c r="USG46" s="135"/>
      <c r="USH46" s="135"/>
      <c r="USI46" s="135"/>
      <c r="USJ46" s="135"/>
      <c r="USK46" s="135"/>
      <c r="USL46" s="135"/>
      <c r="USM46" s="135"/>
      <c r="USN46" s="135"/>
      <c r="USO46" s="135"/>
      <c r="USP46" s="135"/>
      <c r="USQ46" s="135"/>
      <c r="USR46" s="135"/>
      <c r="USS46" s="135"/>
      <c r="UST46" s="135"/>
      <c r="USU46" s="135"/>
      <c r="USV46" s="135"/>
      <c r="USW46" s="135"/>
      <c r="USX46" s="135"/>
      <c r="USY46" s="135"/>
      <c r="USZ46" s="135"/>
      <c r="UTA46" s="135"/>
      <c r="UTB46" s="135"/>
      <c r="UTC46" s="135"/>
      <c r="UTD46" s="135"/>
      <c r="UTE46" s="135"/>
      <c r="UTF46" s="135"/>
      <c r="UTG46" s="135"/>
      <c r="UTH46" s="135"/>
      <c r="UTI46" s="135"/>
      <c r="UTJ46" s="135"/>
      <c r="UTK46" s="135"/>
      <c r="UTL46" s="135"/>
      <c r="UTM46" s="135"/>
      <c r="UTN46" s="135"/>
      <c r="UTO46" s="135"/>
      <c r="UTP46" s="135"/>
      <c r="UTQ46" s="135"/>
      <c r="UTR46" s="135"/>
      <c r="UTS46" s="135"/>
      <c r="UTT46" s="135"/>
      <c r="UTU46" s="135"/>
      <c r="UTV46" s="135"/>
      <c r="UTW46" s="135"/>
      <c r="UTX46" s="135"/>
      <c r="UTY46" s="135"/>
      <c r="UTZ46" s="135"/>
      <c r="UUA46" s="135"/>
      <c r="UUB46" s="135"/>
      <c r="UUC46" s="135"/>
      <c r="UUD46" s="135"/>
      <c r="UUE46" s="135"/>
      <c r="UUF46" s="135"/>
      <c r="UUG46" s="135"/>
      <c r="UUH46" s="135"/>
      <c r="UUI46" s="135"/>
      <c r="UUJ46" s="135"/>
      <c r="UUK46" s="135"/>
      <c r="UUL46" s="135"/>
      <c r="UUM46" s="135"/>
      <c r="UUN46" s="135"/>
      <c r="UUO46" s="135"/>
      <c r="UUP46" s="135"/>
      <c r="UUQ46" s="135"/>
      <c r="UUR46" s="135"/>
      <c r="UUS46" s="135"/>
      <c r="UUT46" s="135"/>
      <c r="UUU46" s="135"/>
      <c r="UUV46" s="135"/>
      <c r="UUW46" s="135"/>
      <c r="UUX46" s="135"/>
      <c r="UUY46" s="135"/>
      <c r="UUZ46" s="135"/>
      <c r="UVA46" s="135"/>
      <c r="UVB46" s="135"/>
      <c r="UVC46" s="135"/>
      <c r="UVD46" s="135"/>
      <c r="UVE46" s="135"/>
      <c r="UVF46" s="135"/>
      <c r="UVG46" s="135"/>
      <c r="UVH46" s="135"/>
      <c r="UVI46" s="135"/>
      <c r="UVJ46" s="135"/>
      <c r="UVK46" s="135"/>
      <c r="UVL46" s="135"/>
      <c r="UVM46" s="135"/>
      <c r="UVN46" s="135"/>
      <c r="UVO46" s="135"/>
      <c r="UVP46" s="135"/>
      <c r="UVQ46" s="135"/>
      <c r="UVR46" s="135"/>
      <c r="UVS46" s="135"/>
      <c r="UVT46" s="135"/>
      <c r="UVU46" s="135"/>
      <c r="UVV46" s="135"/>
      <c r="UVW46" s="135"/>
      <c r="UVX46" s="135"/>
      <c r="UVY46" s="135"/>
      <c r="UVZ46" s="135"/>
      <c r="UWA46" s="135"/>
      <c r="UWB46" s="135"/>
      <c r="UWC46" s="135"/>
      <c r="UWD46" s="135"/>
      <c r="UWE46" s="135"/>
      <c r="UWF46" s="135"/>
      <c r="UWG46" s="135"/>
      <c r="UWH46" s="135"/>
      <c r="UWI46" s="135"/>
      <c r="UWJ46" s="135"/>
      <c r="UWK46" s="135"/>
      <c r="UWL46" s="135"/>
      <c r="UWM46" s="135"/>
      <c r="UWN46" s="135"/>
      <c r="UWO46" s="135"/>
      <c r="UWP46" s="135"/>
      <c r="UWQ46" s="135"/>
      <c r="UWR46" s="135"/>
      <c r="UWS46" s="135"/>
      <c r="UWT46" s="135"/>
      <c r="UWU46" s="135"/>
      <c r="UWV46" s="135"/>
      <c r="UWW46" s="135"/>
      <c r="UWX46" s="135"/>
      <c r="UWY46" s="135"/>
      <c r="UWZ46" s="135"/>
      <c r="UXA46" s="135"/>
      <c r="UXB46" s="135"/>
      <c r="UXC46" s="135"/>
      <c r="UXD46" s="135"/>
      <c r="UXE46" s="135"/>
      <c r="UXF46" s="135"/>
      <c r="UXG46" s="135"/>
      <c r="UXH46" s="135"/>
      <c r="UXI46" s="135"/>
      <c r="UXJ46" s="135"/>
      <c r="UXK46" s="135"/>
      <c r="UXL46" s="135"/>
      <c r="UXM46" s="135"/>
      <c r="UXN46" s="135"/>
      <c r="UXO46" s="135"/>
      <c r="UXP46" s="135"/>
      <c r="UXQ46" s="135"/>
      <c r="UXR46" s="135"/>
      <c r="UXS46" s="135"/>
      <c r="UXT46" s="135"/>
      <c r="UXU46" s="135"/>
      <c r="UXV46" s="135"/>
      <c r="UXW46" s="135"/>
      <c r="UXX46" s="135"/>
      <c r="UXY46" s="135"/>
      <c r="UXZ46" s="135"/>
      <c r="UYA46" s="135"/>
      <c r="UYB46" s="135"/>
      <c r="UYC46" s="135"/>
      <c r="UYD46" s="135"/>
      <c r="UYE46" s="135"/>
      <c r="UYF46" s="135"/>
      <c r="UYG46" s="135"/>
      <c r="UYH46" s="135"/>
      <c r="UYI46" s="135"/>
      <c r="UYJ46" s="135"/>
      <c r="UYK46" s="135"/>
      <c r="UYL46" s="135"/>
      <c r="UYM46" s="135"/>
      <c r="UYN46" s="135"/>
      <c r="UYO46" s="135"/>
      <c r="UYP46" s="135"/>
      <c r="UYQ46" s="135"/>
      <c r="UYR46" s="135"/>
      <c r="UYS46" s="135"/>
      <c r="UYT46" s="135"/>
      <c r="UYU46" s="135"/>
      <c r="UYV46" s="135"/>
      <c r="UYW46" s="135"/>
      <c r="UYX46" s="135"/>
      <c r="UYY46" s="135"/>
      <c r="UYZ46" s="135"/>
      <c r="UZA46" s="135"/>
      <c r="UZB46" s="135"/>
      <c r="UZC46" s="135"/>
      <c r="UZD46" s="135"/>
      <c r="UZE46" s="135"/>
      <c r="UZF46" s="135"/>
      <c r="UZG46" s="135"/>
      <c r="UZH46" s="135"/>
      <c r="UZI46" s="135"/>
      <c r="UZJ46" s="135"/>
      <c r="UZK46" s="135"/>
      <c r="UZL46" s="135"/>
      <c r="UZM46" s="135"/>
      <c r="UZN46" s="135"/>
      <c r="UZO46" s="135"/>
      <c r="UZP46" s="135"/>
      <c r="UZQ46" s="135"/>
      <c r="UZR46" s="135"/>
      <c r="UZS46" s="135"/>
      <c r="UZT46" s="135"/>
      <c r="UZU46" s="135"/>
      <c r="UZV46" s="135"/>
      <c r="UZW46" s="135"/>
      <c r="UZX46" s="135"/>
      <c r="UZY46" s="135"/>
      <c r="UZZ46" s="135"/>
      <c r="VAA46" s="135"/>
      <c r="VAB46" s="135"/>
      <c r="VAC46" s="135"/>
      <c r="VAD46" s="135"/>
      <c r="VAE46" s="135"/>
      <c r="VAF46" s="135"/>
      <c r="VAG46" s="135"/>
      <c r="VAH46" s="135"/>
      <c r="VAI46" s="135"/>
      <c r="VAJ46" s="135"/>
      <c r="VAK46" s="135"/>
      <c r="VAL46" s="135"/>
      <c r="VAM46" s="135"/>
      <c r="VAN46" s="135"/>
      <c r="VAO46" s="135"/>
      <c r="VAP46" s="135"/>
      <c r="VAQ46" s="135"/>
      <c r="VAR46" s="135"/>
      <c r="VAS46" s="135"/>
      <c r="VAT46" s="135"/>
      <c r="VAU46" s="135"/>
      <c r="VAV46" s="135"/>
      <c r="VAW46" s="135"/>
      <c r="VAX46" s="135"/>
      <c r="VAY46" s="135"/>
      <c r="VAZ46" s="135"/>
      <c r="VBA46" s="135"/>
      <c r="VBB46" s="135"/>
      <c r="VBC46" s="135"/>
      <c r="VBD46" s="135"/>
      <c r="VBE46" s="135"/>
      <c r="VBF46" s="135"/>
      <c r="VBG46" s="135"/>
      <c r="VBH46" s="135"/>
      <c r="VBI46" s="135"/>
      <c r="VBJ46" s="135"/>
      <c r="VBK46" s="135"/>
      <c r="VBL46" s="135"/>
      <c r="VBM46" s="135"/>
      <c r="VBN46" s="135"/>
      <c r="VBO46" s="135"/>
      <c r="VBP46" s="135"/>
      <c r="VBQ46" s="135"/>
      <c r="VBR46" s="135"/>
      <c r="VBS46" s="135"/>
      <c r="VBT46" s="135"/>
      <c r="VBU46" s="135"/>
      <c r="VBV46" s="135"/>
      <c r="VBW46" s="135"/>
      <c r="VBX46" s="135"/>
      <c r="VBY46" s="135"/>
      <c r="VBZ46" s="135"/>
      <c r="VCA46" s="135"/>
      <c r="VCB46" s="135"/>
      <c r="VCC46" s="135"/>
      <c r="VCD46" s="135"/>
      <c r="VCE46" s="135"/>
      <c r="VCF46" s="135"/>
      <c r="VCG46" s="135"/>
      <c r="VCH46" s="135"/>
      <c r="VCI46" s="135"/>
      <c r="VCJ46" s="135"/>
      <c r="VCK46" s="135"/>
      <c r="VCL46" s="135"/>
      <c r="VCM46" s="135"/>
      <c r="VCN46" s="135"/>
      <c r="VCO46" s="135"/>
      <c r="VCP46" s="135"/>
      <c r="VCQ46" s="135"/>
      <c r="VCR46" s="135"/>
      <c r="VCS46" s="135"/>
      <c r="VCT46" s="135"/>
      <c r="VCU46" s="135"/>
      <c r="VCV46" s="135"/>
      <c r="VCW46" s="135"/>
      <c r="VCX46" s="135"/>
      <c r="VCY46" s="135"/>
      <c r="VCZ46" s="135"/>
      <c r="VDA46" s="135"/>
      <c r="VDB46" s="135"/>
      <c r="VDC46" s="135"/>
      <c r="VDD46" s="135"/>
      <c r="VDE46" s="135"/>
      <c r="VDF46" s="135"/>
      <c r="VDG46" s="135"/>
      <c r="VDH46" s="135"/>
      <c r="VDI46" s="135"/>
      <c r="VDJ46" s="135"/>
      <c r="VDK46" s="135"/>
      <c r="VDL46" s="135"/>
      <c r="VDM46" s="135"/>
      <c r="VDN46" s="135"/>
      <c r="VDO46" s="135"/>
      <c r="VDP46" s="135"/>
      <c r="VDQ46" s="135"/>
      <c r="VDR46" s="135"/>
      <c r="VDS46" s="135"/>
      <c r="VDT46" s="135"/>
      <c r="VDU46" s="135"/>
      <c r="VDV46" s="135"/>
      <c r="VDW46" s="135"/>
      <c r="VDX46" s="135"/>
      <c r="VDY46" s="135"/>
      <c r="VDZ46" s="135"/>
      <c r="VEA46" s="135"/>
      <c r="VEB46" s="135"/>
      <c r="VEC46" s="135"/>
      <c r="VED46" s="135"/>
      <c r="VEE46" s="135"/>
      <c r="VEF46" s="135"/>
      <c r="VEG46" s="135"/>
      <c r="VEH46" s="135"/>
      <c r="VEI46" s="135"/>
      <c r="VEJ46" s="135"/>
      <c r="VEK46" s="135"/>
      <c r="VEL46" s="135"/>
      <c r="VEM46" s="135"/>
      <c r="VEN46" s="135"/>
      <c r="VEO46" s="135"/>
      <c r="VEP46" s="135"/>
      <c r="VEQ46" s="135"/>
      <c r="VER46" s="135"/>
      <c r="VES46" s="135"/>
      <c r="VET46" s="135"/>
      <c r="VEU46" s="135"/>
      <c r="VEV46" s="135"/>
      <c r="VEW46" s="135"/>
      <c r="VEX46" s="135"/>
      <c r="VEY46" s="135"/>
      <c r="VEZ46" s="135"/>
      <c r="VFA46" s="135"/>
      <c r="VFB46" s="135"/>
      <c r="VFC46" s="135"/>
      <c r="VFD46" s="135"/>
      <c r="VFE46" s="135"/>
      <c r="VFF46" s="135"/>
      <c r="VFG46" s="135"/>
      <c r="VFH46" s="135"/>
      <c r="VFI46" s="135"/>
      <c r="VFJ46" s="135"/>
      <c r="VFK46" s="135"/>
      <c r="VFL46" s="135"/>
      <c r="VFM46" s="135"/>
      <c r="VFN46" s="135"/>
      <c r="VFO46" s="135"/>
      <c r="VFP46" s="135"/>
      <c r="VFQ46" s="135"/>
      <c r="VFR46" s="135"/>
      <c r="VFS46" s="135"/>
      <c r="VFT46" s="135"/>
      <c r="VFU46" s="135"/>
      <c r="VFV46" s="135"/>
      <c r="VFW46" s="135"/>
      <c r="VFX46" s="135"/>
      <c r="VFY46" s="135"/>
      <c r="VFZ46" s="135"/>
      <c r="VGA46" s="135"/>
      <c r="VGB46" s="135"/>
      <c r="VGC46" s="135"/>
      <c r="VGD46" s="135"/>
      <c r="VGE46" s="135"/>
      <c r="VGF46" s="135"/>
      <c r="VGG46" s="135"/>
      <c r="VGH46" s="135"/>
      <c r="VGI46" s="135"/>
      <c r="VGJ46" s="135"/>
      <c r="VGK46" s="135"/>
      <c r="VGL46" s="135"/>
      <c r="VGM46" s="135"/>
      <c r="VGN46" s="135"/>
      <c r="VGO46" s="135"/>
      <c r="VGP46" s="135"/>
      <c r="VGQ46" s="135"/>
      <c r="VGR46" s="135"/>
      <c r="VGS46" s="135"/>
      <c r="VGT46" s="135"/>
      <c r="VGU46" s="135"/>
      <c r="VGV46" s="135"/>
      <c r="VGW46" s="135"/>
      <c r="VGX46" s="135"/>
      <c r="VGY46" s="135"/>
      <c r="VGZ46" s="135"/>
      <c r="VHA46" s="135"/>
      <c r="VHB46" s="135"/>
      <c r="VHC46" s="135"/>
      <c r="VHD46" s="135"/>
      <c r="VHE46" s="135"/>
      <c r="VHF46" s="135"/>
      <c r="VHG46" s="135"/>
      <c r="VHH46" s="135"/>
      <c r="VHI46" s="135"/>
      <c r="VHJ46" s="135"/>
      <c r="VHK46" s="135"/>
      <c r="VHL46" s="135"/>
      <c r="VHM46" s="135"/>
      <c r="VHN46" s="135"/>
      <c r="VHO46" s="135"/>
      <c r="VHP46" s="135"/>
      <c r="VHQ46" s="135"/>
      <c r="VHR46" s="135"/>
      <c r="VHS46" s="135"/>
      <c r="VHT46" s="135"/>
      <c r="VHU46" s="135"/>
      <c r="VHV46" s="135"/>
      <c r="VHW46" s="135"/>
      <c r="VHX46" s="135"/>
      <c r="VHY46" s="135"/>
      <c r="VHZ46" s="135"/>
      <c r="VIA46" s="135"/>
      <c r="VIB46" s="135"/>
      <c r="VIC46" s="135"/>
      <c r="VID46" s="135"/>
      <c r="VIE46" s="135"/>
      <c r="VIF46" s="135"/>
      <c r="VIG46" s="135"/>
      <c r="VIH46" s="135"/>
      <c r="VII46" s="135"/>
      <c r="VIJ46" s="135"/>
      <c r="VIK46" s="135"/>
      <c r="VIL46" s="135"/>
      <c r="VIM46" s="135"/>
      <c r="VIN46" s="135"/>
      <c r="VIO46" s="135"/>
      <c r="VIP46" s="135"/>
      <c r="VIQ46" s="135"/>
      <c r="VIR46" s="135"/>
      <c r="VIS46" s="135"/>
      <c r="VIT46" s="135"/>
      <c r="VIU46" s="135"/>
      <c r="VIV46" s="135"/>
      <c r="VIW46" s="135"/>
      <c r="VIX46" s="135"/>
      <c r="VIY46" s="135"/>
      <c r="VIZ46" s="135"/>
      <c r="VJA46" s="135"/>
      <c r="VJB46" s="135"/>
      <c r="VJC46" s="135"/>
      <c r="VJD46" s="135"/>
      <c r="VJE46" s="135"/>
      <c r="VJF46" s="135"/>
      <c r="VJG46" s="135"/>
      <c r="VJH46" s="135"/>
      <c r="VJI46" s="135"/>
      <c r="VJJ46" s="135"/>
      <c r="VJK46" s="135"/>
      <c r="VJL46" s="135"/>
      <c r="VJM46" s="135"/>
      <c r="VJN46" s="135"/>
      <c r="VJO46" s="135"/>
      <c r="VJP46" s="135"/>
      <c r="VJQ46" s="135"/>
      <c r="VJR46" s="135"/>
      <c r="VJS46" s="135"/>
      <c r="VJT46" s="135"/>
      <c r="VJU46" s="135"/>
      <c r="VJV46" s="135"/>
      <c r="VJW46" s="135"/>
      <c r="VJX46" s="135"/>
      <c r="VJY46" s="135"/>
      <c r="VJZ46" s="135"/>
      <c r="VKA46" s="135"/>
      <c r="VKB46" s="135"/>
      <c r="VKC46" s="135"/>
      <c r="VKD46" s="135"/>
      <c r="VKE46" s="135"/>
      <c r="VKF46" s="135"/>
      <c r="VKG46" s="135"/>
      <c r="VKH46" s="135"/>
      <c r="VKI46" s="135"/>
      <c r="VKJ46" s="135"/>
      <c r="VKK46" s="135"/>
      <c r="VKL46" s="135"/>
      <c r="VKM46" s="135"/>
      <c r="VKN46" s="135"/>
      <c r="VKO46" s="135"/>
      <c r="VKP46" s="135"/>
      <c r="VKQ46" s="135"/>
      <c r="VKR46" s="135"/>
      <c r="VKS46" s="135"/>
      <c r="VKT46" s="135"/>
      <c r="VKU46" s="135"/>
      <c r="VKV46" s="135"/>
      <c r="VKW46" s="135"/>
      <c r="VKX46" s="135"/>
      <c r="VKY46" s="135"/>
      <c r="VKZ46" s="135"/>
      <c r="VLA46" s="135"/>
      <c r="VLB46" s="135"/>
      <c r="VLC46" s="135"/>
      <c r="VLD46" s="135"/>
      <c r="VLE46" s="135"/>
      <c r="VLF46" s="135"/>
      <c r="VLG46" s="135"/>
      <c r="VLH46" s="135"/>
      <c r="VLI46" s="135"/>
      <c r="VLJ46" s="135"/>
      <c r="VLK46" s="135"/>
      <c r="VLL46" s="135"/>
      <c r="VLM46" s="135"/>
      <c r="VLN46" s="135"/>
      <c r="VLO46" s="135"/>
      <c r="VLP46" s="135"/>
      <c r="VLQ46" s="135"/>
      <c r="VLR46" s="135"/>
      <c r="VLS46" s="135"/>
      <c r="VLT46" s="135"/>
      <c r="VLU46" s="135"/>
      <c r="VLV46" s="135"/>
      <c r="VLW46" s="135"/>
      <c r="VLX46" s="135"/>
      <c r="VLY46" s="135"/>
      <c r="VLZ46" s="135"/>
      <c r="VMA46" s="135"/>
      <c r="VMB46" s="135"/>
      <c r="VMC46" s="135"/>
      <c r="VMD46" s="135"/>
      <c r="VME46" s="135"/>
      <c r="VMF46" s="135"/>
      <c r="VMG46" s="135"/>
      <c r="VMH46" s="135"/>
      <c r="VMI46" s="135"/>
      <c r="VMJ46" s="135"/>
      <c r="VMK46" s="135"/>
      <c r="VML46" s="135"/>
      <c r="VMM46" s="135"/>
      <c r="VMN46" s="135"/>
      <c r="VMO46" s="135"/>
      <c r="VMP46" s="135"/>
      <c r="VMQ46" s="135"/>
      <c r="VMR46" s="135"/>
      <c r="VMS46" s="135"/>
      <c r="VMT46" s="135"/>
      <c r="VMU46" s="135"/>
      <c r="VMV46" s="135"/>
      <c r="VMW46" s="135"/>
      <c r="VMX46" s="135"/>
      <c r="VMY46" s="135"/>
      <c r="VMZ46" s="135"/>
      <c r="VNA46" s="135"/>
      <c r="VNB46" s="135"/>
      <c r="VNC46" s="135"/>
      <c r="VND46" s="135"/>
      <c r="VNE46" s="135"/>
      <c r="VNF46" s="135"/>
      <c r="VNG46" s="135"/>
      <c r="VNH46" s="135"/>
      <c r="VNI46" s="135"/>
      <c r="VNJ46" s="135"/>
      <c r="VNK46" s="135"/>
      <c r="VNL46" s="135"/>
      <c r="VNM46" s="135"/>
      <c r="VNN46" s="135"/>
      <c r="VNO46" s="135"/>
      <c r="VNP46" s="135"/>
      <c r="VNQ46" s="135"/>
      <c r="VNR46" s="135"/>
      <c r="VNS46" s="135"/>
      <c r="VNT46" s="135"/>
      <c r="VNU46" s="135"/>
      <c r="VNV46" s="135"/>
      <c r="VNW46" s="135"/>
      <c r="VNX46" s="135"/>
      <c r="VNY46" s="135"/>
      <c r="VNZ46" s="135"/>
      <c r="VOA46" s="135"/>
      <c r="VOB46" s="135"/>
      <c r="VOC46" s="135"/>
      <c r="VOD46" s="135"/>
      <c r="VOE46" s="135"/>
      <c r="VOF46" s="135"/>
      <c r="VOG46" s="135"/>
      <c r="VOH46" s="135"/>
      <c r="VOI46" s="135"/>
      <c r="VOJ46" s="135"/>
      <c r="VOK46" s="135"/>
      <c r="VOL46" s="135"/>
      <c r="VOM46" s="135"/>
      <c r="VON46" s="135"/>
      <c r="VOO46" s="135"/>
      <c r="VOP46" s="135"/>
      <c r="VOQ46" s="135"/>
      <c r="VOR46" s="135"/>
      <c r="VOS46" s="135"/>
      <c r="VOT46" s="135"/>
      <c r="VOU46" s="135"/>
      <c r="VOV46" s="135"/>
      <c r="VOW46" s="135"/>
      <c r="VOX46" s="135"/>
      <c r="VOY46" s="135"/>
      <c r="VOZ46" s="135"/>
      <c r="VPA46" s="135"/>
      <c r="VPB46" s="135"/>
      <c r="VPC46" s="135"/>
      <c r="VPD46" s="135"/>
      <c r="VPE46" s="135"/>
      <c r="VPF46" s="135"/>
      <c r="VPG46" s="135"/>
      <c r="VPH46" s="135"/>
      <c r="VPI46" s="135"/>
      <c r="VPJ46" s="135"/>
      <c r="VPK46" s="135"/>
      <c r="VPL46" s="135"/>
      <c r="VPM46" s="135"/>
      <c r="VPN46" s="135"/>
      <c r="VPO46" s="135"/>
      <c r="VPP46" s="135"/>
      <c r="VPQ46" s="135"/>
      <c r="VPR46" s="135"/>
      <c r="VPS46" s="135"/>
      <c r="VPT46" s="135"/>
      <c r="VPU46" s="135"/>
      <c r="VPV46" s="135"/>
      <c r="VPW46" s="135"/>
      <c r="VPX46" s="135"/>
      <c r="VPY46" s="135"/>
      <c r="VPZ46" s="135"/>
      <c r="VQA46" s="135"/>
      <c r="VQB46" s="135"/>
      <c r="VQC46" s="135"/>
      <c r="VQD46" s="135"/>
      <c r="VQE46" s="135"/>
      <c r="VQF46" s="135"/>
      <c r="VQG46" s="135"/>
      <c r="VQH46" s="135"/>
      <c r="VQI46" s="135"/>
      <c r="VQJ46" s="135"/>
      <c r="VQK46" s="135"/>
      <c r="VQL46" s="135"/>
      <c r="VQM46" s="135"/>
      <c r="VQN46" s="135"/>
      <c r="VQO46" s="135"/>
      <c r="VQP46" s="135"/>
      <c r="VQQ46" s="135"/>
      <c r="VQR46" s="135"/>
      <c r="VQS46" s="135"/>
      <c r="VQT46" s="135"/>
      <c r="VQU46" s="135"/>
      <c r="VQV46" s="135"/>
      <c r="VQW46" s="135"/>
      <c r="VQX46" s="135"/>
      <c r="VQY46" s="135"/>
      <c r="VQZ46" s="135"/>
      <c r="VRA46" s="135"/>
      <c r="VRB46" s="135"/>
      <c r="VRC46" s="135"/>
      <c r="VRD46" s="135"/>
      <c r="VRE46" s="135"/>
      <c r="VRF46" s="135"/>
      <c r="VRG46" s="135"/>
      <c r="VRH46" s="135"/>
      <c r="VRI46" s="135"/>
      <c r="VRJ46" s="135"/>
      <c r="VRK46" s="135"/>
      <c r="VRL46" s="135"/>
      <c r="VRM46" s="135"/>
      <c r="VRN46" s="135"/>
      <c r="VRO46" s="135"/>
      <c r="VRP46" s="135"/>
      <c r="VRQ46" s="135"/>
      <c r="VRR46" s="135"/>
      <c r="VRS46" s="135"/>
      <c r="VRT46" s="135"/>
      <c r="VRU46" s="135"/>
      <c r="VRV46" s="135"/>
      <c r="VRW46" s="135"/>
      <c r="VRX46" s="135"/>
      <c r="VRY46" s="135"/>
      <c r="VRZ46" s="135"/>
      <c r="VSA46" s="135"/>
      <c r="VSB46" s="135"/>
      <c r="VSC46" s="135"/>
      <c r="VSD46" s="135"/>
      <c r="VSE46" s="135"/>
      <c r="VSF46" s="135"/>
      <c r="VSG46" s="135"/>
      <c r="VSH46" s="135"/>
      <c r="VSI46" s="135"/>
      <c r="VSJ46" s="135"/>
      <c r="VSK46" s="135"/>
      <c r="VSL46" s="135"/>
      <c r="VSM46" s="135"/>
      <c r="VSN46" s="135"/>
      <c r="VSO46" s="135"/>
      <c r="VSP46" s="135"/>
      <c r="VSQ46" s="135"/>
      <c r="VSR46" s="135"/>
      <c r="VSS46" s="135"/>
      <c r="VST46" s="135"/>
      <c r="VSU46" s="135"/>
      <c r="VSV46" s="135"/>
      <c r="VSW46" s="135"/>
      <c r="VSX46" s="135"/>
      <c r="VSY46" s="135"/>
      <c r="VSZ46" s="135"/>
      <c r="VTA46" s="135"/>
      <c r="VTB46" s="135"/>
      <c r="VTC46" s="135"/>
      <c r="VTD46" s="135"/>
      <c r="VTE46" s="135"/>
      <c r="VTF46" s="135"/>
      <c r="VTG46" s="135"/>
      <c r="VTH46" s="135"/>
      <c r="VTI46" s="135"/>
      <c r="VTJ46" s="135"/>
      <c r="VTK46" s="135"/>
      <c r="VTL46" s="135"/>
      <c r="VTM46" s="135"/>
      <c r="VTN46" s="135"/>
      <c r="VTO46" s="135"/>
      <c r="VTP46" s="135"/>
      <c r="VTQ46" s="135"/>
      <c r="VTR46" s="135"/>
      <c r="VTS46" s="135"/>
      <c r="VTT46" s="135"/>
      <c r="VTU46" s="135"/>
      <c r="VTV46" s="135"/>
      <c r="VTW46" s="135"/>
      <c r="VTX46" s="135"/>
      <c r="VTY46" s="135"/>
      <c r="VTZ46" s="135"/>
      <c r="VUA46" s="135"/>
      <c r="VUB46" s="135"/>
      <c r="VUC46" s="135"/>
      <c r="VUD46" s="135"/>
      <c r="VUE46" s="135"/>
      <c r="VUF46" s="135"/>
      <c r="VUG46" s="135"/>
      <c r="VUH46" s="135"/>
      <c r="VUI46" s="135"/>
      <c r="VUJ46" s="135"/>
      <c r="VUK46" s="135"/>
      <c r="VUL46" s="135"/>
      <c r="VUM46" s="135"/>
      <c r="VUN46" s="135"/>
      <c r="VUO46" s="135"/>
      <c r="VUP46" s="135"/>
      <c r="VUQ46" s="135"/>
      <c r="VUR46" s="135"/>
      <c r="VUS46" s="135"/>
      <c r="VUT46" s="135"/>
      <c r="VUU46" s="135"/>
      <c r="VUV46" s="135"/>
      <c r="VUW46" s="135"/>
      <c r="VUX46" s="135"/>
      <c r="VUY46" s="135"/>
      <c r="VUZ46" s="135"/>
      <c r="VVA46" s="135"/>
      <c r="VVB46" s="135"/>
      <c r="VVC46" s="135"/>
      <c r="VVD46" s="135"/>
      <c r="VVE46" s="135"/>
      <c r="VVF46" s="135"/>
      <c r="VVG46" s="135"/>
      <c r="VVH46" s="135"/>
      <c r="VVI46" s="135"/>
      <c r="VVJ46" s="135"/>
      <c r="VVK46" s="135"/>
      <c r="VVL46" s="135"/>
      <c r="VVM46" s="135"/>
      <c r="VVN46" s="135"/>
      <c r="VVO46" s="135"/>
      <c r="VVP46" s="135"/>
      <c r="VVQ46" s="135"/>
      <c r="VVR46" s="135"/>
      <c r="VVS46" s="135"/>
      <c r="VVT46" s="135"/>
      <c r="VVU46" s="135"/>
      <c r="VVV46" s="135"/>
      <c r="VVW46" s="135"/>
      <c r="VVX46" s="135"/>
      <c r="VVY46" s="135"/>
      <c r="VVZ46" s="135"/>
      <c r="VWA46" s="135"/>
      <c r="VWB46" s="135"/>
      <c r="VWC46" s="135"/>
      <c r="VWD46" s="135"/>
      <c r="VWE46" s="135"/>
      <c r="VWF46" s="135"/>
      <c r="VWG46" s="135"/>
      <c r="VWH46" s="135"/>
      <c r="VWI46" s="135"/>
      <c r="VWJ46" s="135"/>
      <c r="VWK46" s="135"/>
      <c r="VWL46" s="135"/>
      <c r="VWM46" s="135"/>
      <c r="VWN46" s="135"/>
      <c r="VWO46" s="135"/>
      <c r="VWP46" s="135"/>
      <c r="VWQ46" s="135"/>
      <c r="VWR46" s="135"/>
      <c r="VWS46" s="135"/>
      <c r="VWT46" s="135"/>
      <c r="VWU46" s="135"/>
      <c r="VWV46" s="135"/>
      <c r="VWW46" s="135"/>
      <c r="VWX46" s="135"/>
      <c r="VWY46" s="135"/>
      <c r="VWZ46" s="135"/>
      <c r="VXA46" s="135"/>
      <c r="VXB46" s="135"/>
      <c r="VXC46" s="135"/>
      <c r="VXD46" s="135"/>
      <c r="VXE46" s="135"/>
      <c r="VXF46" s="135"/>
      <c r="VXG46" s="135"/>
      <c r="VXH46" s="135"/>
      <c r="VXI46" s="135"/>
      <c r="VXJ46" s="135"/>
      <c r="VXK46" s="135"/>
      <c r="VXL46" s="135"/>
      <c r="VXM46" s="135"/>
      <c r="VXN46" s="135"/>
      <c r="VXO46" s="135"/>
      <c r="VXP46" s="135"/>
      <c r="VXQ46" s="135"/>
      <c r="VXR46" s="135"/>
      <c r="VXS46" s="135"/>
      <c r="VXT46" s="135"/>
      <c r="VXU46" s="135"/>
      <c r="VXV46" s="135"/>
      <c r="VXW46" s="135"/>
      <c r="VXX46" s="135"/>
      <c r="VXY46" s="135"/>
      <c r="VXZ46" s="135"/>
      <c r="VYA46" s="135"/>
      <c r="VYB46" s="135"/>
      <c r="VYC46" s="135"/>
      <c r="VYD46" s="135"/>
      <c r="VYE46" s="135"/>
      <c r="VYF46" s="135"/>
      <c r="VYG46" s="135"/>
      <c r="VYH46" s="135"/>
      <c r="VYI46" s="135"/>
      <c r="VYJ46" s="135"/>
      <c r="VYK46" s="135"/>
      <c r="VYL46" s="135"/>
      <c r="VYM46" s="135"/>
      <c r="VYN46" s="135"/>
      <c r="VYO46" s="135"/>
      <c r="VYP46" s="135"/>
      <c r="VYQ46" s="135"/>
      <c r="VYR46" s="135"/>
      <c r="VYS46" s="135"/>
      <c r="VYT46" s="135"/>
      <c r="VYU46" s="135"/>
      <c r="VYV46" s="135"/>
      <c r="VYW46" s="135"/>
      <c r="VYX46" s="135"/>
      <c r="VYY46" s="135"/>
      <c r="VYZ46" s="135"/>
      <c r="VZA46" s="135"/>
      <c r="VZB46" s="135"/>
      <c r="VZC46" s="135"/>
      <c r="VZD46" s="135"/>
      <c r="VZE46" s="135"/>
      <c r="VZF46" s="135"/>
      <c r="VZG46" s="135"/>
      <c r="VZH46" s="135"/>
      <c r="VZI46" s="135"/>
      <c r="VZJ46" s="135"/>
      <c r="VZK46" s="135"/>
      <c r="VZL46" s="135"/>
      <c r="VZM46" s="135"/>
      <c r="VZN46" s="135"/>
      <c r="VZO46" s="135"/>
      <c r="VZP46" s="135"/>
      <c r="VZQ46" s="135"/>
      <c r="VZR46" s="135"/>
      <c r="VZS46" s="135"/>
      <c r="VZT46" s="135"/>
      <c r="VZU46" s="135"/>
      <c r="VZV46" s="135"/>
      <c r="VZW46" s="135"/>
      <c r="VZX46" s="135"/>
      <c r="VZY46" s="135"/>
      <c r="VZZ46" s="135"/>
      <c r="WAA46" s="135"/>
      <c r="WAB46" s="135"/>
      <c r="WAC46" s="135"/>
      <c r="WAD46" s="135"/>
      <c r="WAE46" s="135"/>
      <c r="WAF46" s="135"/>
      <c r="WAG46" s="135"/>
      <c r="WAH46" s="135"/>
      <c r="WAI46" s="135"/>
      <c r="WAJ46" s="135"/>
      <c r="WAK46" s="135"/>
      <c r="WAL46" s="135"/>
      <c r="WAM46" s="135"/>
      <c r="WAN46" s="135"/>
      <c r="WAO46" s="135"/>
      <c r="WAP46" s="135"/>
      <c r="WAQ46" s="135"/>
      <c r="WAR46" s="135"/>
      <c r="WAS46" s="135"/>
      <c r="WAT46" s="135"/>
      <c r="WAU46" s="135"/>
      <c r="WAV46" s="135"/>
      <c r="WAW46" s="135"/>
      <c r="WAX46" s="135"/>
      <c r="WAY46" s="135"/>
      <c r="WAZ46" s="135"/>
      <c r="WBA46" s="135"/>
      <c r="WBB46" s="135"/>
      <c r="WBC46" s="135"/>
      <c r="WBD46" s="135"/>
      <c r="WBE46" s="135"/>
      <c r="WBF46" s="135"/>
      <c r="WBG46" s="135"/>
      <c r="WBH46" s="135"/>
      <c r="WBI46" s="135"/>
      <c r="WBJ46" s="135"/>
      <c r="WBK46" s="135"/>
      <c r="WBL46" s="135"/>
      <c r="WBM46" s="135"/>
      <c r="WBN46" s="135"/>
      <c r="WBO46" s="135"/>
      <c r="WBP46" s="135"/>
      <c r="WBQ46" s="135"/>
      <c r="WBR46" s="135"/>
      <c r="WBS46" s="135"/>
      <c r="WBT46" s="135"/>
      <c r="WBU46" s="135"/>
      <c r="WBV46" s="135"/>
      <c r="WBW46" s="135"/>
      <c r="WBX46" s="135"/>
      <c r="WBY46" s="135"/>
      <c r="WBZ46" s="135"/>
      <c r="WCA46" s="135"/>
      <c r="WCB46" s="135"/>
      <c r="WCC46" s="135"/>
      <c r="WCD46" s="135"/>
      <c r="WCE46" s="135"/>
      <c r="WCF46" s="135"/>
      <c r="WCG46" s="135"/>
      <c r="WCH46" s="135"/>
      <c r="WCI46" s="135"/>
      <c r="WCJ46" s="135"/>
      <c r="WCK46" s="135"/>
      <c r="WCL46" s="135"/>
      <c r="WCM46" s="135"/>
      <c r="WCN46" s="135"/>
      <c r="WCO46" s="135"/>
      <c r="WCP46" s="135"/>
      <c r="WCQ46" s="135"/>
      <c r="WCR46" s="135"/>
      <c r="WCS46" s="135"/>
      <c r="WCT46" s="135"/>
      <c r="WCU46" s="135"/>
      <c r="WCV46" s="135"/>
      <c r="WCW46" s="135"/>
      <c r="WCX46" s="135"/>
      <c r="WCY46" s="135"/>
      <c r="WCZ46" s="135"/>
      <c r="WDA46" s="135"/>
      <c r="WDB46" s="135"/>
      <c r="WDC46" s="135"/>
      <c r="WDD46" s="135"/>
      <c r="WDE46" s="135"/>
      <c r="WDF46" s="135"/>
      <c r="WDG46" s="135"/>
      <c r="WDH46" s="135"/>
      <c r="WDI46" s="135"/>
      <c r="WDJ46" s="135"/>
      <c r="WDK46" s="135"/>
      <c r="WDL46" s="135"/>
      <c r="WDM46" s="135"/>
      <c r="WDN46" s="135"/>
      <c r="WDO46" s="135"/>
      <c r="WDP46" s="135"/>
      <c r="WDQ46" s="135"/>
      <c r="WDR46" s="135"/>
      <c r="WDS46" s="135"/>
      <c r="WDT46" s="135"/>
      <c r="WDU46" s="135"/>
      <c r="WDV46" s="135"/>
      <c r="WDW46" s="135"/>
      <c r="WDX46" s="135"/>
      <c r="WDY46" s="135"/>
      <c r="WDZ46" s="135"/>
      <c r="WEA46" s="135"/>
      <c r="WEB46" s="135"/>
      <c r="WEC46" s="135"/>
      <c r="WED46" s="135"/>
      <c r="WEE46" s="135"/>
      <c r="WEF46" s="135"/>
      <c r="WEG46" s="135"/>
      <c r="WEH46" s="135"/>
      <c r="WEI46" s="135"/>
      <c r="WEJ46" s="135"/>
      <c r="WEK46" s="135"/>
      <c r="WEL46" s="135"/>
      <c r="WEM46" s="135"/>
      <c r="WEN46" s="135"/>
      <c r="WEO46" s="135"/>
      <c r="WEP46" s="135"/>
      <c r="WEQ46" s="135"/>
      <c r="WER46" s="135"/>
      <c r="WES46" s="135"/>
      <c r="WET46" s="135"/>
      <c r="WEU46" s="135"/>
      <c r="WEV46" s="135"/>
      <c r="WEW46" s="135"/>
      <c r="WEX46" s="135"/>
      <c r="WEY46" s="135"/>
      <c r="WEZ46" s="135"/>
      <c r="WFA46" s="135"/>
      <c r="WFB46" s="135"/>
      <c r="WFC46" s="135"/>
      <c r="WFD46" s="135"/>
      <c r="WFE46" s="135"/>
      <c r="WFF46" s="135"/>
      <c r="WFG46" s="135"/>
      <c r="WFH46" s="135"/>
      <c r="WFI46" s="135"/>
      <c r="WFJ46" s="135"/>
      <c r="WFK46" s="135"/>
      <c r="WFL46" s="135"/>
      <c r="WFM46" s="135"/>
      <c r="WFN46" s="135"/>
      <c r="WFO46" s="135"/>
      <c r="WFP46" s="135"/>
      <c r="WFQ46" s="135"/>
      <c r="WFR46" s="135"/>
      <c r="WFS46" s="135"/>
      <c r="WFT46" s="135"/>
      <c r="WFU46" s="135"/>
      <c r="WFV46" s="135"/>
      <c r="WFW46" s="135"/>
      <c r="WFX46" s="135"/>
      <c r="WFY46" s="135"/>
      <c r="WFZ46" s="135"/>
      <c r="WGA46" s="135"/>
      <c r="WGB46" s="135"/>
      <c r="WGC46" s="135"/>
      <c r="WGD46" s="135"/>
      <c r="WGE46" s="135"/>
      <c r="WGF46" s="135"/>
      <c r="WGG46" s="135"/>
      <c r="WGH46" s="135"/>
      <c r="WGI46" s="135"/>
      <c r="WGJ46" s="135"/>
      <c r="WGK46" s="135"/>
      <c r="WGL46" s="135"/>
      <c r="WGM46" s="135"/>
      <c r="WGN46" s="135"/>
      <c r="WGO46" s="135"/>
      <c r="WGP46" s="135"/>
      <c r="WGQ46" s="135"/>
      <c r="WGR46" s="135"/>
      <c r="WGS46" s="135"/>
      <c r="WGT46" s="135"/>
      <c r="WGU46" s="135"/>
      <c r="WGV46" s="135"/>
      <c r="WGW46" s="135"/>
      <c r="WGX46" s="135"/>
      <c r="WGY46" s="135"/>
      <c r="WGZ46" s="135"/>
      <c r="WHA46" s="135"/>
      <c r="WHB46" s="135"/>
      <c r="WHC46" s="135"/>
      <c r="WHD46" s="135"/>
      <c r="WHE46" s="135"/>
      <c r="WHF46" s="135"/>
      <c r="WHG46" s="135"/>
      <c r="WHH46" s="135"/>
      <c r="WHI46" s="135"/>
      <c r="WHJ46" s="135"/>
      <c r="WHK46" s="135"/>
      <c r="WHL46" s="135"/>
      <c r="WHM46" s="135"/>
      <c r="WHN46" s="135"/>
      <c r="WHO46" s="135"/>
      <c r="WHP46" s="135"/>
      <c r="WHQ46" s="135"/>
      <c r="WHR46" s="135"/>
      <c r="WHS46" s="135"/>
      <c r="WHT46" s="135"/>
      <c r="WHU46" s="135"/>
      <c r="WHV46" s="135"/>
      <c r="WHW46" s="135"/>
      <c r="WHX46" s="135"/>
      <c r="WHY46" s="135"/>
      <c r="WHZ46" s="135"/>
      <c r="WIA46" s="135"/>
      <c r="WIB46" s="135"/>
      <c r="WIC46" s="135"/>
      <c r="WID46" s="135"/>
      <c r="WIE46" s="135"/>
      <c r="WIF46" s="135"/>
      <c r="WIG46" s="135"/>
      <c r="WIH46" s="135"/>
      <c r="WII46" s="135"/>
      <c r="WIJ46" s="135"/>
      <c r="WIK46" s="135"/>
      <c r="WIL46" s="135"/>
      <c r="WIM46" s="135"/>
      <c r="WIN46" s="135"/>
      <c r="WIO46" s="135"/>
      <c r="WIP46" s="135"/>
      <c r="WIQ46" s="135"/>
      <c r="WIR46" s="135"/>
      <c r="WIS46" s="135"/>
      <c r="WIT46" s="135"/>
      <c r="WIU46" s="135"/>
      <c r="WIV46" s="135"/>
      <c r="WIW46" s="135"/>
      <c r="WIX46" s="135"/>
      <c r="WIY46" s="135"/>
      <c r="WIZ46" s="135"/>
      <c r="WJA46" s="135"/>
      <c r="WJB46" s="135"/>
      <c r="WJC46" s="135"/>
      <c r="WJD46" s="135"/>
      <c r="WJE46" s="135"/>
      <c r="WJF46" s="135"/>
      <c r="WJG46" s="135"/>
      <c r="WJH46" s="135"/>
      <c r="WJI46" s="135"/>
      <c r="WJJ46" s="135"/>
      <c r="WJK46" s="135"/>
      <c r="WJL46" s="135"/>
      <c r="WJM46" s="135"/>
      <c r="WJN46" s="135"/>
      <c r="WJO46" s="135"/>
      <c r="WJP46" s="135"/>
      <c r="WJQ46" s="135"/>
      <c r="WJR46" s="135"/>
      <c r="WJS46" s="135"/>
      <c r="WJT46" s="135"/>
      <c r="WJU46" s="135"/>
      <c r="WJV46" s="135"/>
      <c r="WJW46" s="135"/>
      <c r="WJX46" s="135"/>
      <c r="WJY46" s="135"/>
      <c r="WJZ46" s="135"/>
      <c r="WKA46" s="135"/>
      <c r="WKB46" s="135"/>
      <c r="WKC46" s="135"/>
      <c r="WKD46" s="135"/>
      <c r="WKE46" s="135"/>
      <c r="WKF46" s="135"/>
      <c r="WKG46" s="135"/>
      <c r="WKH46" s="135"/>
      <c r="WKI46" s="135"/>
      <c r="WKJ46" s="135"/>
      <c r="WKK46" s="135"/>
      <c r="WKL46" s="135"/>
      <c r="WKM46" s="135"/>
      <c r="WKN46" s="135"/>
      <c r="WKO46" s="135"/>
      <c r="WKP46" s="135"/>
      <c r="WKQ46" s="135"/>
      <c r="WKR46" s="135"/>
      <c r="WKS46" s="135"/>
      <c r="WKT46" s="135"/>
      <c r="WKU46" s="135"/>
      <c r="WKV46" s="135"/>
      <c r="WKW46" s="135"/>
      <c r="WKX46" s="135"/>
      <c r="WKY46" s="135"/>
      <c r="WKZ46" s="135"/>
      <c r="WLA46" s="135"/>
      <c r="WLB46" s="135"/>
      <c r="WLC46" s="135"/>
      <c r="WLD46" s="135"/>
      <c r="WLE46" s="135"/>
      <c r="WLF46" s="135"/>
      <c r="WLG46" s="135"/>
      <c r="WLH46" s="135"/>
      <c r="WLI46" s="135"/>
      <c r="WLJ46" s="135"/>
      <c r="WLK46" s="135"/>
      <c r="WLL46" s="135"/>
      <c r="WLM46" s="135"/>
      <c r="WLN46" s="135"/>
      <c r="WLO46" s="135"/>
      <c r="WLP46" s="135"/>
      <c r="WLQ46" s="135"/>
      <c r="WLR46" s="135"/>
      <c r="WLS46" s="135"/>
      <c r="WLT46" s="135"/>
      <c r="WLU46" s="135"/>
      <c r="WLV46" s="135"/>
      <c r="WLW46" s="135"/>
      <c r="WLX46" s="135"/>
      <c r="WLY46" s="135"/>
      <c r="WLZ46" s="135"/>
      <c r="WMA46" s="135"/>
      <c r="WMB46" s="135"/>
      <c r="WMC46" s="135"/>
      <c r="WMD46" s="135"/>
      <c r="WME46" s="135"/>
      <c r="WMF46" s="135"/>
      <c r="WMG46" s="135"/>
      <c r="WMH46" s="135"/>
      <c r="WMI46" s="135"/>
      <c r="WMJ46" s="135"/>
      <c r="WMK46" s="135"/>
      <c r="WML46" s="135"/>
      <c r="WMM46" s="135"/>
      <c r="WMN46" s="135"/>
      <c r="WMO46" s="135"/>
      <c r="WMP46" s="135"/>
      <c r="WMQ46" s="135"/>
      <c r="WMR46" s="135"/>
      <c r="WMS46" s="135"/>
      <c r="WMT46" s="135"/>
      <c r="WMU46" s="135"/>
      <c r="WMV46" s="135"/>
      <c r="WMW46" s="135"/>
      <c r="WMX46" s="135"/>
      <c r="WMY46" s="135"/>
      <c r="WMZ46" s="135"/>
      <c r="WNA46" s="135"/>
      <c r="WNB46" s="135"/>
      <c r="WNC46" s="135"/>
      <c r="WND46" s="135"/>
      <c r="WNE46" s="135"/>
      <c r="WNF46" s="135"/>
      <c r="WNG46" s="135"/>
      <c r="WNH46" s="135"/>
      <c r="WNI46" s="135"/>
      <c r="WNJ46" s="135"/>
      <c r="WNK46" s="135"/>
      <c r="WNL46" s="135"/>
      <c r="WNM46" s="135"/>
      <c r="WNN46" s="135"/>
      <c r="WNO46" s="135"/>
      <c r="WNP46" s="135"/>
      <c r="WNQ46" s="135"/>
      <c r="WNR46" s="135"/>
      <c r="WNS46" s="135"/>
      <c r="WNT46" s="135"/>
      <c r="WNU46" s="135"/>
      <c r="WNV46" s="135"/>
      <c r="WNW46" s="135"/>
      <c r="WNX46" s="135"/>
      <c r="WNY46" s="135"/>
      <c r="WNZ46" s="135"/>
      <c r="WOA46" s="135"/>
      <c r="WOB46" s="135"/>
      <c r="WOC46" s="135"/>
      <c r="WOD46" s="135"/>
      <c r="WOE46" s="135"/>
      <c r="WOF46" s="135"/>
      <c r="WOG46" s="135"/>
      <c r="WOH46" s="135"/>
      <c r="WOI46" s="135"/>
      <c r="WOJ46" s="135"/>
      <c r="WOK46" s="135"/>
      <c r="WOL46" s="135"/>
      <c r="WOM46" s="135"/>
      <c r="WON46" s="135"/>
      <c r="WOO46" s="135"/>
      <c r="WOP46" s="135"/>
      <c r="WOQ46" s="135"/>
      <c r="WOR46" s="135"/>
      <c r="WOS46" s="135"/>
      <c r="WOT46" s="135"/>
      <c r="WOU46" s="135"/>
      <c r="WOV46" s="135"/>
      <c r="WOW46" s="135"/>
      <c r="WOX46" s="135"/>
      <c r="WOY46" s="135"/>
      <c r="WOZ46" s="135"/>
      <c r="WPA46" s="135"/>
      <c r="WPB46" s="135"/>
      <c r="WPC46" s="135"/>
      <c r="WPD46" s="135"/>
      <c r="WPE46" s="135"/>
      <c r="WPF46" s="135"/>
      <c r="WPG46" s="135"/>
      <c r="WPH46" s="135"/>
      <c r="WPI46" s="135"/>
      <c r="WPJ46" s="135"/>
      <c r="WPK46" s="135"/>
      <c r="WPL46" s="135"/>
      <c r="WPM46" s="135"/>
      <c r="WPN46" s="135"/>
      <c r="WPO46" s="135"/>
      <c r="WPP46" s="135"/>
      <c r="WPQ46" s="135"/>
      <c r="WPR46" s="135"/>
      <c r="WPS46" s="135"/>
      <c r="WPT46" s="135"/>
      <c r="WPU46" s="135"/>
      <c r="WPV46" s="135"/>
      <c r="WPW46" s="135"/>
      <c r="WPX46" s="135"/>
      <c r="WPY46" s="135"/>
      <c r="WPZ46" s="135"/>
      <c r="WQA46" s="135"/>
      <c r="WQB46" s="135"/>
      <c r="WQC46" s="135"/>
      <c r="WQD46" s="135"/>
      <c r="WQE46" s="135"/>
      <c r="WQF46" s="135"/>
      <c r="WQG46" s="135"/>
      <c r="WQH46" s="135"/>
      <c r="WQI46" s="135"/>
      <c r="WQJ46" s="135"/>
      <c r="WQK46" s="135"/>
      <c r="WQL46" s="135"/>
      <c r="WQM46" s="135"/>
      <c r="WQN46" s="135"/>
      <c r="WQO46" s="135"/>
      <c r="WQP46" s="135"/>
      <c r="WQQ46" s="135"/>
      <c r="WQR46" s="135"/>
      <c r="WQS46" s="135"/>
      <c r="WQT46" s="135"/>
      <c r="WQU46" s="135"/>
      <c r="WQV46" s="135"/>
      <c r="WQW46" s="135"/>
      <c r="WQX46" s="135"/>
      <c r="WQY46" s="135"/>
      <c r="WQZ46" s="135"/>
      <c r="WRA46" s="135"/>
      <c r="WRB46" s="135"/>
      <c r="WRC46" s="135"/>
      <c r="WRD46" s="135"/>
      <c r="WRE46" s="135"/>
      <c r="WRF46" s="135"/>
      <c r="WRG46" s="135"/>
      <c r="WRH46" s="135"/>
      <c r="WRI46" s="135"/>
      <c r="WRJ46" s="135"/>
      <c r="WRK46" s="135"/>
      <c r="WRL46" s="135"/>
      <c r="WRM46" s="135"/>
      <c r="WRN46" s="135"/>
      <c r="WRO46" s="135"/>
      <c r="WRP46" s="135"/>
      <c r="WRQ46" s="135"/>
      <c r="WRR46" s="135"/>
      <c r="WRS46" s="135"/>
      <c r="WRT46" s="135"/>
      <c r="WRU46" s="135"/>
      <c r="WRV46" s="135"/>
      <c r="WRW46" s="135"/>
      <c r="WRX46" s="135"/>
      <c r="WRY46" s="135"/>
      <c r="WRZ46" s="135"/>
      <c r="WSA46" s="135"/>
      <c r="WSB46" s="135"/>
      <c r="WSC46" s="135"/>
      <c r="WSD46" s="135"/>
      <c r="WSE46" s="135"/>
      <c r="WSF46" s="135"/>
      <c r="WSG46" s="135"/>
      <c r="WSH46" s="135"/>
      <c r="WSI46" s="135"/>
      <c r="WSJ46" s="135"/>
      <c r="WSK46" s="135"/>
      <c r="WSL46" s="135"/>
      <c r="WSM46" s="135"/>
      <c r="WSN46" s="135"/>
      <c r="WSO46" s="135"/>
      <c r="WSP46" s="135"/>
      <c r="WSQ46" s="135"/>
      <c r="WSR46" s="135"/>
      <c r="WSS46" s="135"/>
      <c r="WST46" s="135"/>
      <c r="WSU46" s="135"/>
      <c r="WSV46" s="135"/>
      <c r="WSW46" s="135"/>
      <c r="WSX46" s="135"/>
      <c r="WSY46" s="135"/>
      <c r="WSZ46" s="135"/>
      <c r="WTA46" s="135"/>
      <c r="WTB46" s="135"/>
      <c r="WTC46" s="135"/>
      <c r="WTD46" s="135"/>
      <c r="WTE46" s="135"/>
      <c r="WTF46" s="135"/>
      <c r="WTG46" s="135"/>
      <c r="WTH46" s="135"/>
      <c r="WTI46" s="135"/>
      <c r="WTJ46" s="135"/>
      <c r="WTK46" s="135"/>
      <c r="WTL46" s="135"/>
      <c r="WTM46" s="135"/>
      <c r="WTN46" s="135"/>
      <c r="WTO46" s="135"/>
      <c r="WTP46" s="135"/>
      <c r="WTQ46" s="135"/>
      <c r="WTR46" s="135"/>
      <c r="WTS46" s="135"/>
      <c r="WTT46" s="135"/>
      <c r="WTU46" s="135"/>
      <c r="WTV46" s="135"/>
      <c r="WTW46" s="135"/>
      <c r="WTX46" s="135"/>
      <c r="WTY46" s="135"/>
      <c r="WTZ46" s="135"/>
      <c r="WUA46" s="135"/>
      <c r="WUB46" s="135"/>
      <c r="WUC46" s="135"/>
      <c r="WUD46" s="135"/>
      <c r="WUE46" s="135"/>
      <c r="WUF46" s="135"/>
      <c r="WUG46" s="135"/>
      <c r="WUH46" s="135"/>
      <c r="WUI46" s="135"/>
      <c r="WUJ46" s="135"/>
      <c r="WUK46" s="135"/>
      <c r="WUL46" s="135"/>
      <c r="WUM46" s="135"/>
      <c r="WUN46" s="135"/>
      <c r="WUO46" s="135"/>
      <c r="WUP46" s="135"/>
      <c r="WUQ46" s="135"/>
      <c r="WUR46" s="135"/>
      <c r="WUS46" s="135"/>
      <c r="WUT46" s="135"/>
      <c r="WUU46" s="135"/>
      <c r="WUV46" s="135"/>
      <c r="WUW46" s="135"/>
      <c r="WUX46" s="135"/>
      <c r="WUY46" s="135"/>
      <c r="WUZ46" s="135"/>
      <c r="WVA46" s="135"/>
      <c r="WVB46" s="135"/>
      <c r="WVC46" s="135"/>
      <c r="WVD46" s="135"/>
      <c r="WVE46" s="135"/>
      <c r="WVF46" s="135"/>
      <c r="WVG46" s="135"/>
      <c r="WVH46" s="135"/>
      <c r="WVI46" s="135"/>
      <c r="WVJ46" s="135"/>
      <c r="WVK46" s="135"/>
      <c r="WVL46" s="135"/>
      <c r="WVM46" s="135"/>
      <c r="WVN46" s="135"/>
      <c r="WVO46" s="135"/>
      <c r="WVP46" s="135"/>
      <c r="WVQ46" s="135"/>
      <c r="WVR46" s="135"/>
      <c r="WVS46" s="135"/>
      <c r="WVT46" s="135"/>
      <c r="WVU46" s="135"/>
      <c r="WVV46" s="135"/>
      <c r="WVW46" s="135"/>
      <c r="WVX46" s="135"/>
      <c r="WVY46" s="135"/>
      <c r="WVZ46" s="135"/>
      <c r="WWA46" s="135"/>
      <c r="WWB46" s="135"/>
      <c r="WWC46" s="135"/>
      <c r="WWD46" s="135"/>
      <c r="WWE46" s="135"/>
      <c r="WWF46" s="135"/>
      <c r="WWG46" s="135"/>
      <c r="WWH46" s="135"/>
      <c r="WWI46" s="135"/>
      <c r="WWJ46" s="135"/>
      <c r="WWK46" s="135"/>
      <c r="WWL46" s="135"/>
      <c r="WWM46" s="135"/>
      <c r="WWN46" s="135"/>
      <c r="WWO46" s="135"/>
      <c r="WWP46" s="135"/>
      <c r="WWQ46" s="135"/>
      <c r="WWR46" s="135"/>
      <c r="WWS46" s="135"/>
      <c r="WWT46" s="135"/>
      <c r="WWU46" s="135"/>
      <c r="WWV46" s="135"/>
      <c r="WWW46" s="135"/>
      <c r="WWX46" s="135"/>
      <c r="WWY46" s="135"/>
      <c r="WWZ46" s="135"/>
      <c r="WXA46" s="135"/>
      <c r="WXB46" s="135"/>
      <c r="WXC46" s="135"/>
      <c r="WXD46" s="135"/>
      <c r="WXE46" s="135"/>
      <c r="WXF46" s="135"/>
      <c r="WXG46" s="135"/>
      <c r="WXH46" s="135"/>
      <c r="WXI46" s="135"/>
      <c r="WXJ46" s="135"/>
      <c r="WXK46" s="135"/>
      <c r="WXL46" s="135"/>
      <c r="WXM46" s="135"/>
      <c r="WXN46" s="135"/>
      <c r="WXO46" s="135"/>
      <c r="WXP46" s="135"/>
      <c r="WXQ46" s="135"/>
      <c r="WXR46" s="135"/>
      <c r="WXS46" s="135"/>
      <c r="WXT46" s="135"/>
      <c r="WXU46" s="135"/>
      <c r="WXV46" s="135"/>
      <c r="WXW46" s="135"/>
      <c r="WXX46" s="135"/>
      <c r="WXY46" s="135"/>
      <c r="WXZ46" s="135"/>
      <c r="WYA46" s="135"/>
      <c r="WYB46" s="135"/>
      <c r="WYC46" s="135"/>
      <c r="WYD46" s="135"/>
      <c r="WYE46" s="135"/>
      <c r="WYF46" s="135"/>
      <c r="WYG46" s="135"/>
      <c r="WYH46" s="135"/>
      <c r="WYI46" s="135"/>
      <c r="WYJ46" s="135"/>
      <c r="WYK46" s="135"/>
      <c r="WYL46" s="135"/>
      <c r="WYM46" s="135"/>
      <c r="WYN46" s="135"/>
      <c r="WYO46" s="135"/>
      <c r="WYP46" s="135"/>
      <c r="WYQ46" s="135"/>
      <c r="WYR46" s="135"/>
      <c r="WYS46" s="135"/>
      <c r="WYT46" s="135"/>
      <c r="WYU46" s="135"/>
      <c r="WYV46" s="135"/>
      <c r="WYW46" s="135"/>
      <c r="WYX46" s="135"/>
      <c r="WYY46" s="135"/>
      <c r="WYZ46" s="135"/>
      <c r="WZA46" s="135"/>
      <c r="WZB46" s="135"/>
      <c r="WZC46" s="135"/>
      <c r="WZD46" s="135"/>
      <c r="WZE46" s="135"/>
      <c r="WZF46" s="135"/>
      <c r="WZG46" s="135"/>
      <c r="WZH46" s="135"/>
      <c r="WZI46" s="135"/>
      <c r="WZJ46" s="135"/>
      <c r="WZK46" s="135"/>
      <c r="WZL46" s="135"/>
      <c r="WZM46" s="135"/>
      <c r="WZN46" s="135"/>
      <c r="WZO46" s="135"/>
      <c r="WZP46" s="135"/>
      <c r="WZQ46" s="135"/>
      <c r="WZR46" s="135"/>
      <c r="WZS46" s="135"/>
      <c r="WZT46" s="135"/>
      <c r="WZU46" s="135"/>
      <c r="WZV46" s="135"/>
      <c r="WZW46" s="135"/>
      <c r="WZX46" s="135"/>
      <c r="WZY46" s="135"/>
      <c r="WZZ46" s="135"/>
      <c r="XAA46" s="135"/>
      <c r="XAB46" s="135"/>
      <c r="XAC46" s="135"/>
      <c r="XAD46" s="135"/>
      <c r="XAE46" s="135"/>
      <c r="XAF46" s="135"/>
      <c r="XAG46" s="135"/>
      <c r="XAH46" s="135"/>
      <c r="XAI46" s="135"/>
      <c r="XAJ46" s="135"/>
      <c r="XAK46" s="135"/>
      <c r="XAL46" s="135"/>
      <c r="XAM46" s="135"/>
      <c r="XAN46" s="135"/>
      <c r="XAO46" s="135"/>
      <c r="XAP46" s="135"/>
      <c r="XAQ46" s="135"/>
      <c r="XAR46" s="135"/>
      <c r="XAS46" s="135"/>
      <c r="XAT46" s="135"/>
      <c r="XAU46" s="135"/>
      <c r="XAV46" s="135"/>
      <c r="XAW46" s="135"/>
      <c r="XAX46" s="135"/>
      <c r="XAY46" s="135"/>
      <c r="XAZ46" s="135"/>
      <c r="XBA46" s="135"/>
      <c r="XBB46" s="135"/>
      <c r="XBC46" s="135"/>
      <c r="XBD46" s="135"/>
      <c r="XBE46" s="135"/>
      <c r="XBF46" s="135"/>
      <c r="XBG46" s="135"/>
      <c r="XBH46" s="135"/>
      <c r="XBI46" s="135"/>
      <c r="XBJ46" s="135"/>
    </row>
    <row r="47" spans="1:16286" s="64" customFormat="1">
      <c r="A47" s="2"/>
      <c r="B47" s="151"/>
      <c r="C47" s="126" t="s">
        <v>140</v>
      </c>
      <c r="D47" s="114"/>
      <c r="E47" s="441">
        <f>COUNTIF(E19:E35,"2B3P")</f>
        <v>0</v>
      </c>
      <c r="F47" s="93"/>
      <c r="G47" s="441">
        <f>COUNTIF(G19:G35,"2B3P")</f>
        <v>1</v>
      </c>
      <c r="H47" s="93"/>
      <c r="I47" s="441">
        <f>COUNTIF(I19:I35,"2B3P")</f>
        <v>0</v>
      </c>
      <c r="J47" s="93"/>
      <c r="K47" s="441">
        <f>COUNTIF(K19:K35,"2B3P")</f>
        <v>0</v>
      </c>
      <c r="L47" s="93"/>
      <c r="M47" s="441">
        <f>COUNTIF(M19:M35,"2B3P")</f>
        <v>6</v>
      </c>
      <c r="N47" s="93"/>
      <c r="O47" s="441">
        <f>COUNTIF(O19:O35,"2B3P")</f>
        <v>0</v>
      </c>
      <c r="P47" s="93"/>
      <c r="Q47" s="441">
        <f>COUNTIF(Q19:Q35,"2B3P")</f>
        <v>0</v>
      </c>
      <c r="R47" s="93"/>
      <c r="S47" s="441">
        <f>COUNTIF(S19:S35,"2B3P")</f>
        <v>0</v>
      </c>
      <c r="T47" s="93"/>
      <c r="U47" s="441">
        <f>COUNTIF(U19:U35,"2B3P")</f>
        <v>6</v>
      </c>
      <c r="V47" s="93"/>
      <c r="W47" s="441">
        <f>COUNTIF(W19:W35,"2B3P")</f>
        <v>2</v>
      </c>
      <c r="X47" s="93"/>
      <c r="Y47" s="441">
        <f>COUNTIF(Y19:Y35,"2B3P")</f>
        <v>3</v>
      </c>
      <c r="Z47" s="93"/>
      <c r="AA47" s="441">
        <f>COUNTIF(AA19:AA35,"2B3P")</f>
        <v>0</v>
      </c>
      <c r="AB47" s="93"/>
      <c r="AC47" s="441">
        <f>COUNTIF(AC19:AC35,"2B3P")</f>
        <v>6</v>
      </c>
      <c r="AD47" s="93"/>
      <c r="AE47" s="441">
        <f>COUNTIF(AE19:AE35,"2B3P")</f>
        <v>0</v>
      </c>
      <c r="AF47" s="93"/>
      <c r="AG47" s="441">
        <f>COUNTIF(AG19:AG35,"2B3P")</f>
        <v>6</v>
      </c>
      <c r="AH47" s="93"/>
      <c r="AI47" s="441">
        <f>COUNTIF(AI19:AI35,"2B3P")</f>
        <v>1</v>
      </c>
      <c r="AJ47" s="93"/>
      <c r="AK47" s="441">
        <f>COUNTIF(AK19:AK35,"2B3P")</f>
        <v>0</v>
      </c>
      <c r="AL47" s="93"/>
      <c r="AM47" s="90">
        <f t="shared" si="89"/>
        <v>31</v>
      </c>
      <c r="AN47" s="126" t="s">
        <v>140</v>
      </c>
      <c r="AO47" s="127"/>
      <c r="AP47" s="127"/>
      <c r="AQ47" s="441">
        <f>COUNTIF(AQ19:AQ35,"2B3P")</f>
        <v>1</v>
      </c>
      <c r="AR47" s="93"/>
      <c r="AS47" s="441">
        <f>COUNTIF(AS19:AS35,"2B3P")</f>
        <v>1</v>
      </c>
      <c r="AT47" s="93"/>
      <c r="AU47" s="441">
        <f>COUNTIF(AU19:AU35,"2B3P")</f>
        <v>5</v>
      </c>
      <c r="AV47" s="93"/>
      <c r="AW47" s="441">
        <f>COUNTIF(AW19:AW35,"2B3P")</f>
        <v>5</v>
      </c>
      <c r="AX47" s="93"/>
      <c r="AY47" s="441">
        <f>COUNTIF(AY19:AY35,"2B3P")</f>
        <v>1</v>
      </c>
      <c r="AZ47" s="93"/>
      <c r="BA47" s="441">
        <f>COUNTIF(BA19:BA35,"2B3P")</f>
        <v>5</v>
      </c>
      <c r="BB47" s="93"/>
      <c r="BC47" s="441">
        <f>COUNTIF(BC19:BC35,"2B3P")</f>
        <v>0</v>
      </c>
      <c r="BD47" s="93"/>
      <c r="BE47" s="441">
        <f>COUNTIF(BE19:BE35,"2B3P")</f>
        <v>5</v>
      </c>
      <c r="BF47" s="93"/>
      <c r="BG47" s="441">
        <f>COUNTIF(BG19:BG35,"2B3P")</f>
        <v>5</v>
      </c>
      <c r="BH47" s="93"/>
      <c r="BI47" s="91">
        <f t="shared" si="90"/>
        <v>28</v>
      </c>
      <c r="BJ47" s="126" t="s">
        <v>140</v>
      </c>
      <c r="BL47" s="441">
        <f>COUNTIF(BL19:BL35,"2B3P")</f>
        <v>2</v>
      </c>
      <c r="BM47" s="93"/>
      <c r="BN47" s="441">
        <f>COUNTIF(BN19:BN35,"2B3P")</f>
        <v>0</v>
      </c>
      <c r="BO47" s="93"/>
      <c r="BP47" s="441">
        <f>COUNTIF(BP19:BP35,"2B3P")</f>
        <v>0</v>
      </c>
      <c r="BQ47" s="93"/>
      <c r="BR47" s="441">
        <f>COUNTIF(BR19:BR35,"2B3P")</f>
        <v>0</v>
      </c>
      <c r="BS47" s="93"/>
      <c r="BT47" s="441">
        <f>COUNTIF(BT19:BT35,"2B3P")</f>
        <v>0</v>
      </c>
      <c r="BU47" s="93"/>
      <c r="BV47" s="91">
        <f t="shared" si="91"/>
        <v>2</v>
      </c>
      <c r="BW47" s="126" t="s">
        <v>140</v>
      </c>
      <c r="BX47" s="97"/>
      <c r="BY47" s="864" t="s">
        <v>140</v>
      </c>
      <c r="BZ47" s="864"/>
      <c r="CA47" s="610">
        <f t="shared" si="109"/>
        <v>61</v>
      </c>
      <c r="CB47" s="222"/>
      <c r="CC47" s="689"/>
      <c r="CD47" s="222"/>
      <c r="CE47" s="441">
        <f>COUNTIF(CE19:CE35,"2B3P")</f>
        <v>0</v>
      </c>
      <c r="CF47" s="93"/>
      <c r="CG47" s="441">
        <f>COUNTIF(CG19:CG35,"2B3P")</f>
        <v>0</v>
      </c>
      <c r="CH47" s="93"/>
      <c r="CI47" s="441">
        <f>COUNTIF(CI19:CI35,"2B3P")</f>
        <v>0</v>
      </c>
      <c r="CJ47" s="93"/>
      <c r="CK47" s="441">
        <f>COUNTIF(CK19:CK35,"2B3P")</f>
        <v>0</v>
      </c>
      <c r="CL47" s="93"/>
      <c r="CM47" s="441">
        <f>COUNTIF(CM19:CM35,"2B3P")</f>
        <v>3</v>
      </c>
      <c r="CN47" s="93"/>
      <c r="CO47" s="441">
        <f>COUNTIF(CO19:CO35,"2B3P")</f>
        <v>0</v>
      </c>
      <c r="CP47" s="93"/>
      <c r="CQ47" s="441">
        <f>COUNTIF(CQ19:CQ35,"2B3P")</f>
        <v>0</v>
      </c>
      <c r="CR47" s="93"/>
      <c r="CS47" s="91">
        <f t="shared" si="92"/>
        <v>3</v>
      </c>
      <c r="CT47" s="126" t="s">
        <v>140</v>
      </c>
      <c r="CU47" s="127"/>
      <c r="CW47" s="441">
        <f>COUNTIF(CW19:CW35,"2B3P")</f>
        <v>1</v>
      </c>
      <c r="CX47" s="93"/>
      <c r="CY47" s="441">
        <f>COUNTIF(CY19:CY35,"2B3P")</f>
        <v>1</v>
      </c>
      <c r="CZ47" s="93"/>
      <c r="DA47" s="441">
        <f>COUNTIF(DA19:DA35,"2B3P")</f>
        <v>2</v>
      </c>
      <c r="DB47" s="93"/>
      <c r="DC47" s="441">
        <f>COUNTIF(DC19:DC35,"2B3P")</f>
        <v>1</v>
      </c>
      <c r="DD47" s="93"/>
      <c r="DE47" s="441">
        <f>COUNTIF(DE19:DE35,"2B3P")</f>
        <v>0</v>
      </c>
      <c r="DF47" s="93"/>
      <c r="DG47" s="441">
        <f>COUNTIF(DG19:DG35,"2B3P")</f>
        <v>1</v>
      </c>
      <c r="DH47" s="93"/>
      <c r="DI47" s="441">
        <f>COUNTIF(DI19:DI35,"2B3P")</f>
        <v>6</v>
      </c>
      <c r="DJ47" s="93"/>
      <c r="DK47" s="441">
        <f>COUNTIF(DK19:DK35,"2B3P")</f>
        <v>0</v>
      </c>
      <c r="DL47" s="93"/>
      <c r="DM47" s="441">
        <f>COUNTIF(DM19:DM35,"2B3P")</f>
        <v>0</v>
      </c>
      <c r="DN47" s="93"/>
      <c r="DO47" s="441">
        <f>COUNTIF(DO19:DO35,"2B3P")</f>
        <v>1</v>
      </c>
      <c r="DP47" s="93"/>
      <c r="DQ47" s="441">
        <f>COUNTIF(DQ19:DQ35,"2B3P")</f>
        <v>0</v>
      </c>
      <c r="DR47" s="93"/>
      <c r="DS47" s="441">
        <f>COUNTIF(DS19:DS35,"2B3P")</f>
        <v>6</v>
      </c>
      <c r="DT47" s="93"/>
      <c r="DU47" s="91">
        <f t="shared" si="110"/>
        <v>19</v>
      </c>
      <c r="DV47" s="126" t="s">
        <v>140</v>
      </c>
      <c r="DW47" s="97"/>
      <c r="DX47" s="97"/>
      <c r="DY47" s="441">
        <f>COUNTIF(DY19:DY35,"2B3P")</f>
        <v>1</v>
      </c>
      <c r="DZ47" s="93"/>
      <c r="EA47" s="441">
        <f>COUNTIF(EA19:EA35,"2B3P")</f>
        <v>0</v>
      </c>
      <c r="EB47" s="93"/>
      <c r="EC47" s="441">
        <f>COUNTIF(EC19:EC35,"2B3P")</f>
        <v>1</v>
      </c>
      <c r="ED47" s="93"/>
      <c r="EE47" s="441">
        <f>COUNTIF(EE19:EE35,"2B3P")</f>
        <v>0</v>
      </c>
      <c r="EF47" s="93"/>
      <c r="EG47" s="441">
        <f>COUNTIF(EG19:EG35,"2B3P")</f>
        <v>0</v>
      </c>
      <c r="EH47" s="93"/>
      <c r="EI47" s="441">
        <f>COUNTIF(EI19:EI35,"2B3P")</f>
        <v>0</v>
      </c>
      <c r="EJ47" s="93"/>
      <c r="EK47" s="441">
        <f>COUNTIF(EK19:EK35,"2B3P")</f>
        <v>1</v>
      </c>
      <c r="EL47" s="93"/>
      <c r="EM47" s="441">
        <f>COUNTIF(EM19:EM35,"2B3P")</f>
        <v>0</v>
      </c>
      <c r="EN47" s="93"/>
      <c r="EO47" s="441">
        <f>COUNTIF(EO19:EO35,"2B3P")</f>
        <v>6</v>
      </c>
      <c r="EP47" s="93"/>
      <c r="EQ47" s="441">
        <f>COUNTIF(EQ19:EQ35,"2B3P")</f>
        <v>4</v>
      </c>
      <c r="ER47" s="93"/>
      <c r="ES47" s="441">
        <f>COUNTIF(ES19:ES35,"2B3P")</f>
        <v>0</v>
      </c>
      <c r="ET47" s="93"/>
      <c r="EU47" s="441">
        <f>COUNTIF(EU19:EU35,"2B3P")</f>
        <v>0</v>
      </c>
      <c r="EV47" s="93"/>
      <c r="EW47" s="441">
        <f>COUNTIF(EW19:EW35,"2B3P")</f>
        <v>0</v>
      </c>
      <c r="EX47" s="93"/>
      <c r="EY47" s="91">
        <f t="shared" si="111"/>
        <v>13</v>
      </c>
      <c r="EZ47" s="126" t="s">
        <v>140</v>
      </c>
      <c r="FA47" s="97"/>
      <c r="FB47" s="864" t="s">
        <v>140</v>
      </c>
      <c r="FC47" s="864"/>
      <c r="FD47" s="610">
        <f t="shared" si="112"/>
        <v>35</v>
      </c>
      <c r="FE47" s="222"/>
      <c r="FF47" s="319"/>
      <c r="FG47" s="441">
        <f>COUNTIF(FG19:FG35,"2B3P")</f>
        <v>0</v>
      </c>
      <c r="FH47" s="93"/>
      <c r="FI47" s="441">
        <f>COUNTIF(FI19:FI35,"2B3P")</f>
        <v>0</v>
      </c>
      <c r="FJ47" s="93"/>
      <c r="FK47" s="441">
        <f>COUNTIF(FK19:FK35,"2B3P")</f>
        <v>0</v>
      </c>
      <c r="FL47" s="93"/>
      <c r="FM47" s="441">
        <f>COUNTIF(FM19:FM35,"2B3P")</f>
        <v>0</v>
      </c>
      <c r="FN47" s="93"/>
      <c r="FO47" s="91">
        <f t="shared" si="93"/>
        <v>0</v>
      </c>
      <c r="FP47" s="126" t="s">
        <v>140</v>
      </c>
      <c r="FQ47" s="127"/>
      <c r="FR47" s="441">
        <f>COUNTIF(FR19:FR35,"2B3P")</f>
        <v>0</v>
      </c>
      <c r="FS47" s="93"/>
      <c r="FT47" s="441">
        <f>COUNTIF(FT19:FT35,"2B3P")</f>
        <v>0</v>
      </c>
      <c r="FU47" s="93"/>
      <c r="FV47" s="441">
        <f>COUNTIF(FV19:FV35,"2B3P")</f>
        <v>0</v>
      </c>
      <c r="FW47" s="93"/>
      <c r="FX47" s="441">
        <f>COUNTIF(FX19:FX35,"2B3P")</f>
        <v>0</v>
      </c>
      <c r="FY47" s="93"/>
      <c r="FZ47" s="441">
        <f>COUNTIF(FZ19:FZ35,"2B3P")</f>
        <v>0</v>
      </c>
      <c r="GA47" s="93"/>
      <c r="GB47" s="441">
        <f>COUNTIF(GB19:GB35,"2B3P")</f>
        <v>0</v>
      </c>
      <c r="GC47" s="93"/>
      <c r="GD47" s="441">
        <f>COUNTIF(GD19:GD35,"2B3P")</f>
        <v>0</v>
      </c>
      <c r="GE47" s="93"/>
      <c r="GF47" s="441">
        <f>COUNTIF(GF19:GF35,"2B3P")</f>
        <v>0</v>
      </c>
      <c r="GG47" s="93"/>
      <c r="GH47" s="91">
        <f t="shared" si="94"/>
        <v>0</v>
      </c>
      <c r="GI47" s="126" t="s">
        <v>140</v>
      </c>
      <c r="GJ47" s="127"/>
      <c r="GK47" s="97"/>
      <c r="GL47" s="441">
        <f>COUNTIF(GL19:GL35,"2B3P")</f>
        <v>0</v>
      </c>
      <c r="GM47" s="93"/>
      <c r="GN47" s="441">
        <f>COUNTIF(GN19:GN35,"2B3P")</f>
        <v>0</v>
      </c>
      <c r="GO47" s="93"/>
      <c r="GP47" s="441">
        <f>COUNTIF(GP19:GP35,"2B3P")</f>
        <v>0</v>
      </c>
      <c r="GQ47" s="224"/>
      <c r="GR47" s="441">
        <f>COUNTIF(GR19:GR35,"2B3P")</f>
        <v>0</v>
      </c>
      <c r="GS47" s="224"/>
      <c r="GT47" s="441">
        <f>COUNTIF(GT19:GT35,"2B3P")</f>
        <v>0</v>
      </c>
      <c r="GU47" s="224"/>
      <c r="GV47" s="441">
        <f>COUNTIF(GV19:GV35,"2B3P")</f>
        <v>0</v>
      </c>
      <c r="GW47" s="224"/>
      <c r="GX47" s="441">
        <f>COUNTIF(GX19:GX35,"2B3P")</f>
        <v>0</v>
      </c>
      <c r="GY47" s="224"/>
      <c r="GZ47" s="91">
        <f t="shared" si="95"/>
        <v>0</v>
      </c>
      <c r="HA47" s="126" t="s">
        <v>140</v>
      </c>
      <c r="HB47" s="127"/>
      <c r="HC47" s="97"/>
      <c r="HD47" s="441">
        <f>COUNTIF(HD19:HD35,"2B3P")</f>
        <v>5</v>
      </c>
      <c r="HE47" s="93"/>
      <c r="HF47" s="441">
        <f>COUNTIF(HF19:HF35,"2B3P")</f>
        <v>0</v>
      </c>
      <c r="HG47" s="93"/>
      <c r="HH47" s="441">
        <f>COUNTIF(HH19:HH35,"2B3P")</f>
        <v>0</v>
      </c>
      <c r="HI47" s="93"/>
      <c r="HJ47" s="441">
        <f>COUNTIF(HJ19:HJ35,"2B3P")</f>
        <v>0</v>
      </c>
      <c r="HK47" s="93"/>
      <c r="HL47" s="441">
        <f>COUNTIF(HL19:HL35,"2B3P")</f>
        <v>0</v>
      </c>
      <c r="HM47" s="93"/>
      <c r="HN47" s="441">
        <f>COUNTIF(HN19:HN35,"2B3P")</f>
        <v>0</v>
      </c>
      <c r="HO47" s="93"/>
      <c r="HP47" s="441">
        <f>COUNTIF(HP19:HP35,"2B3P")</f>
        <v>0</v>
      </c>
      <c r="HQ47" s="93"/>
      <c r="HR47" s="91">
        <f t="shared" si="96"/>
        <v>5</v>
      </c>
      <c r="HS47" s="126" t="s">
        <v>140</v>
      </c>
      <c r="HT47" s="97"/>
      <c r="HU47" s="864" t="s">
        <v>140</v>
      </c>
      <c r="HV47" s="864"/>
      <c r="HW47" s="610">
        <f t="shared" si="113"/>
        <v>5</v>
      </c>
      <c r="HX47" s="97"/>
      <c r="HY47" s="864" t="s">
        <v>140</v>
      </c>
      <c r="HZ47" s="864"/>
      <c r="IA47" s="610">
        <f t="shared" si="114"/>
        <v>0</v>
      </c>
      <c r="IB47" s="97"/>
      <c r="IC47" s="864" t="s">
        <v>140</v>
      </c>
      <c r="ID47" s="864"/>
      <c r="IE47" s="610">
        <f t="shared" si="115"/>
        <v>5</v>
      </c>
      <c r="IF47" s="97"/>
      <c r="IG47" s="864" t="s">
        <v>140</v>
      </c>
      <c r="IH47" s="864"/>
      <c r="II47" s="610">
        <f t="shared" si="116"/>
        <v>101</v>
      </c>
      <c r="IJ47" s="222"/>
      <c r="IK47" s="222"/>
      <c r="IL47" s="111"/>
      <c r="IM47" s="441">
        <f>COUNTIF(IM19:IM35,"2B3P")</f>
        <v>0</v>
      </c>
      <c r="IN47" s="93"/>
      <c r="IO47" s="441">
        <f>COUNTIF(IO19:IO35,"2B3P")</f>
        <v>0</v>
      </c>
      <c r="IP47" s="93"/>
      <c r="IQ47" s="441">
        <f>COUNTIF(IQ19:IQ35,"2B3P")</f>
        <v>1</v>
      </c>
      <c r="IR47" s="93"/>
      <c r="IS47" s="441">
        <f>COUNTIF(IS19:IS35,"2B3P")</f>
        <v>1</v>
      </c>
      <c r="IT47" s="93"/>
      <c r="IU47" s="441">
        <f>COUNTIF(IU19:IU35,"2B3P")</f>
        <v>0</v>
      </c>
      <c r="IV47" s="93"/>
      <c r="IW47" s="441">
        <f>COUNTIF(IW19:IW35,"2B3P")</f>
        <v>0</v>
      </c>
      <c r="IX47" s="93"/>
      <c r="IY47" s="441">
        <f>COUNTIF(IY19:IY35,"2B3P")</f>
        <v>0</v>
      </c>
      <c r="IZ47" s="93"/>
      <c r="JA47" s="441">
        <f>COUNTIF(JA19:JA35,"2B3P")</f>
        <v>0</v>
      </c>
      <c r="JB47" s="93"/>
      <c r="JC47" s="441">
        <f>COUNTIF(JC19:JC35,"2B3P")</f>
        <v>0</v>
      </c>
      <c r="JD47" s="93"/>
      <c r="JE47" s="91">
        <f t="shared" si="97"/>
        <v>2</v>
      </c>
      <c r="JF47" s="126" t="s">
        <v>140</v>
      </c>
      <c r="JG47" s="111"/>
      <c r="JH47" s="111"/>
      <c r="JI47" s="441">
        <f>COUNTIF(JI19:JI35,"2B3P")</f>
        <v>0</v>
      </c>
      <c r="JJ47" s="93"/>
      <c r="JK47" s="441">
        <f>COUNTIF(JK19:JK35,"2B3P")</f>
        <v>2</v>
      </c>
      <c r="JL47" s="93"/>
      <c r="JM47" s="441">
        <f>COUNTIF(JM19:JM35,"2B3P")</f>
        <v>0</v>
      </c>
      <c r="JN47" s="93"/>
      <c r="JO47" s="441">
        <f>COUNTIF(JO19:JO35,"2B3P")</f>
        <v>0</v>
      </c>
      <c r="JP47" s="93"/>
      <c r="JQ47" s="441">
        <f>COUNTIF(JQ19:JQ35,"2B3P")</f>
        <v>0</v>
      </c>
      <c r="JR47" s="93"/>
      <c r="JS47" s="441">
        <f>COUNTIF(JS19:JS35,"2B3P")</f>
        <v>0</v>
      </c>
      <c r="JT47" s="93"/>
      <c r="JU47" s="441">
        <f>COUNTIF(JU19:JU35,"2B3P")</f>
        <v>0</v>
      </c>
      <c r="JV47" s="93"/>
      <c r="JW47" s="91">
        <f t="shared" si="117"/>
        <v>2</v>
      </c>
      <c r="JX47" s="126" t="s">
        <v>140</v>
      </c>
      <c r="JY47" s="111"/>
      <c r="JZ47" s="111"/>
      <c r="KA47" s="441">
        <f>COUNTIF(KA19:KA35,"2B3P")</f>
        <v>0</v>
      </c>
      <c r="KB47" s="93"/>
      <c r="KC47" s="441">
        <f>COUNTIF(KC19:KC35,"2B3P")</f>
        <v>0</v>
      </c>
      <c r="KD47" s="93"/>
      <c r="KE47" s="441">
        <f>COUNTIF(KE19:KE35,"2B3P")</f>
        <v>0</v>
      </c>
      <c r="KF47" s="93"/>
      <c r="KG47" s="441">
        <f>COUNTIF(KG19:KG35,"2B3P")</f>
        <v>0</v>
      </c>
      <c r="KH47" s="93"/>
      <c r="KI47" s="441">
        <f>COUNTIF(KI19:KI35,"2B3P")</f>
        <v>0</v>
      </c>
      <c r="KJ47" s="93"/>
      <c r="KK47" s="441">
        <f>COUNTIF(KK19:KK35,"2B3P")</f>
        <v>0</v>
      </c>
      <c r="KL47" s="93"/>
      <c r="KM47" s="441">
        <f>COUNTIF(KM19:KM35,"2B3P")</f>
        <v>0</v>
      </c>
      <c r="KN47" s="93"/>
      <c r="KO47" s="441">
        <f>COUNTIF(KO19:KO35,"2B3P")</f>
        <v>0</v>
      </c>
      <c r="KP47" s="93"/>
      <c r="KQ47" s="441">
        <f>COUNTIF(KQ19:KQ35,"2B3P")</f>
        <v>0</v>
      </c>
      <c r="KR47" s="93"/>
      <c r="KS47" s="441">
        <f>COUNTIF(KS19:KS35,"2B3P")</f>
        <v>0</v>
      </c>
      <c r="KT47" s="93"/>
      <c r="KU47" s="441">
        <f>COUNTIF(KU19:KU35,"2B3P")</f>
        <v>0</v>
      </c>
      <c r="KV47" s="93"/>
      <c r="KW47" s="441">
        <f>COUNTIF(KW19:KW35,"2B3P")</f>
        <v>0</v>
      </c>
      <c r="KX47" s="93"/>
      <c r="KY47" s="441">
        <f>COUNTIF(KY19:KY35,"2B3P")</f>
        <v>0</v>
      </c>
      <c r="KZ47" s="93"/>
      <c r="LA47" s="441">
        <f>COUNTIF(LA19:LA35,"2B3P")</f>
        <v>0</v>
      </c>
      <c r="LB47" s="93"/>
      <c r="LC47" s="441">
        <f>COUNTIF(LC19:LC35,"2B3P")</f>
        <v>0</v>
      </c>
      <c r="LD47" s="93"/>
      <c r="LE47" s="441">
        <f>COUNTIF(LE19:LE35,"2B3P")</f>
        <v>0</v>
      </c>
      <c r="LF47" s="93"/>
      <c r="LG47" s="91">
        <f t="shared" si="118"/>
        <v>0</v>
      </c>
      <c r="LH47" s="126" t="s">
        <v>140</v>
      </c>
      <c r="LI47" s="111"/>
      <c r="LJ47" s="111"/>
      <c r="LK47" s="441">
        <f>COUNTIF(LK19:LK35,"2B3P")</f>
        <v>0</v>
      </c>
      <c r="LL47" s="93"/>
      <c r="LM47" s="441">
        <f>COUNTIF(LM19:LM35,"2B3P")</f>
        <v>1</v>
      </c>
      <c r="LN47" s="93"/>
      <c r="LO47" s="441">
        <f>COUNTIF(LO19:LO35,"2B3P")</f>
        <v>0</v>
      </c>
      <c r="LP47" s="93"/>
      <c r="LQ47" s="441">
        <f>COUNTIF(LQ19:LQ35,"2B3P")</f>
        <v>0</v>
      </c>
      <c r="LR47" s="93"/>
      <c r="LS47" s="441">
        <f>COUNTIF(LS19:LS35,"2B3P")</f>
        <v>5</v>
      </c>
      <c r="LT47" s="93"/>
      <c r="LU47" s="441">
        <f>COUNTIF(LU19:LU35,"2B3P")</f>
        <v>0</v>
      </c>
      <c r="LV47" s="93"/>
      <c r="LW47" s="441">
        <f>COUNTIF(LW19:LW35,"2B3P")</f>
        <v>1</v>
      </c>
      <c r="LX47" s="93"/>
      <c r="LY47" s="441">
        <f>COUNTIF(LY19:LY35,"2B3P")</f>
        <v>0</v>
      </c>
      <c r="LZ47" s="93"/>
      <c r="MA47" s="441">
        <f>COUNTIF(MA19:MA35,"2B3P")</f>
        <v>0</v>
      </c>
      <c r="MB47" s="93"/>
      <c r="MC47" s="441">
        <f>COUNTIF(MC19:MC35,"2B3P")</f>
        <v>0</v>
      </c>
      <c r="MD47" s="93"/>
      <c r="ME47" s="441">
        <f>COUNTIF(ME19:ME35,"2B3P")</f>
        <v>0</v>
      </c>
      <c r="MF47" s="93"/>
      <c r="MG47" s="441">
        <f>COUNTIF(MG19:MG35,"2B3P")</f>
        <v>0</v>
      </c>
      <c r="MH47" s="93"/>
      <c r="MI47" s="441">
        <f>COUNTIF(MI19:MI35,"2B3P")</f>
        <v>0</v>
      </c>
      <c r="MJ47" s="93"/>
      <c r="MK47" s="441">
        <f>COUNTIF(MK19:MK35,"2B3P")</f>
        <v>0</v>
      </c>
      <c r="ML47" s="93"/>
      <c r="MM47" s="91">
        <f t="shared" si="119"/>
        <v>7</v>
      </c>
      <c r="MN47" s="126" t="s">
        <v>140</v>
      </c>
      <c r="MO47" s="111"/>
      <c r="MP47" s="111"/>
      <c r="MQ47" s="441">
        <f>COUNTIF(MQ19:MQ35,"2B3P")</f>
        <v>0</v>
      </c>
      <c r="MR47" s="93"/>
      <c r="MS47" s="441">
        <f>COUNTIF(MS19:MS35,"2B3P")</f>
        <v>1</v>
      </c>
      <c r="MT47" s="93"/>
      <c r="MU47" s="441">
        <f>COUNTIF(MU19:MU35,"2B3P")</f>
        <v>0</v>
      </c>
      <c r="MV47" s="93"/>
      <c r="MW47" s="441">
        <f>COUNTIF(MW19:MW35,"2B3P")</f>
        <v>0</v>
      </c>
      <c r="MX47" s="93"/>
      <c r="MY47" s="441">
        <f>COUNTIF(MY19:MY35,"2B3P")</f>
        <v>0</v>
      </c>
      <c r="MZ47" s="93"/>
      <c r="NA47" s="441">
        <f>COUNTIF(NA19:NA35,"2B3P")</f>
        <v>1</v>
      </c>
      <c r="NB47" s="93"/>
      <c r="NC47" s="441">
        <f>COUNTIF(NC19:NC35,"2B3P")</f>
        <v>0</v>
      </c>
      <c r="ND47" s="93"/>
      <c r="NE47" s="441">
        <f>COUNTIF(NE19:NE35,"2B3P")</f>
        <v>0</v>
      </c>
      <c r="NF47" s="93"/>
      <c r="NG47" s="441">
        <f>COUNTIF(NG19:NG35,"2B3P")</f>
        <v>0</v>
      </c>
      <c r="NH47" s="93"/>
      <c r="NI47" s="441">
        <f>COUNTIF(NI19:NI35,"2B3P")</f>
        <v>0</v>
      </c>
      <c r="NJ47" s="93"/>
      <c r="NK47" s="441">
        <f>COUNTIF(NK19:NK35,"2B3P")</f>
        <v>0</v>
      </c>
      <c r="NL47" s="93"/>
      <c r="NM47" s="441">
        <f>COUNTIF(NM19:NM35,"2B3P")</f>
        <v>0</v>
      </c>
      <c r="NN47" s="93"/>
      <c r="NO47" s="441">
        <f>COUNTIF(NO19:NO35,"2B3P")</f>
        <v>0</v>
      </c>
      <c r="NP47" s="93"/>
      <c r="NQ47" s="441">
        <f>COUNTIF(NQ19:NQ35,"2B3P")</f>
        <v>0</v>
      </c>
      <c r="NR47" s="93"/>
      <c r="NS47" s="91">
        <f t="shared" si="120"/>
        <v>2</v>
      </c>
      <c r="NT47" s="126" t="s">
        <v>140</v>
      </c>
      <c r="NU47" s="127"/>
      <c r="NV47" s="111"/>
      <c r="NW47" s="441">
        <f>COUNTIF(NW19:NW35,"2B3P")</f>
        <v>0</v>
      </c>
      <c r="NX47" s="93"/>
      <c r="NY47" s="441">
        <f>COUNTIF(NY19:NY35,"2B3P")</f>
        <v>0</v>
      </c>
      <c r="NZ47" s="93"/>
      <c r="OA47" s="441">
        <f>COUNTIF(OA19:OA35,"2B3P")</f>
        <v>1</v>
      </c>
      <c r="OB47" s="93"/>
      <c r="OC47" s="441">
        <f>COUNTIF(OC19:OC35,"2B3P")</f>
        <v>1</v>
      </c>
      <c r="OD47" s="93"/>
      <c r="OE47" s="441">
        <f>COUNTIF(OE19:OE35,"2B3P")</f>
        <v>0</v>
      </c>
      <c r="OF47" s="93"/>
      <c r="OG47" s="441">
        <f>COUNTIF(OG19:OG35,"2B3P")</f>
        <v>0</v>
      </c>
      <c r="OH47" s="93"/>
      <c r="OI47" s="441">
        <f>COUNTIF(OI19:OI35,"2B3P")</f>
        <v>0</v>
      </c>
      <c r="OJ47" s="93"/>
      <c r="OK47" s="441">
        <f>COUNTIF(OK19:OK35,"2B3P")</f>
        <v>0</v>
      </c>
      <c r="OL47" s="93"/>
      <c r="OM47" s="441">
        <f>COUNTIF(OM19:OM35,"2B3P")</f>
        <v>0</v>
      </c>
      <c r="ON47" s="530"/>
      <c r="OO47" s="441">
        <f>COUNTIF(OO19:OO35,"2B3P")</f>
        <v>0</v>
      </c>
      <c r="OP47" s="530"/>
      <c r="OQ47" s="441">
        <f>COUNTIF(OQ19:OQ35,"2B3P")</f>
        <v>0</v>
      </c>
      <c r="OR47" s="530"/>
      <c r="OS47" s="441">
        <f>COUNTIF(OS19:OS35,"2B3P")</f>
        <v>1</v>
      </c>
      <c r="OT47" s="530"/>
      <c r="OU47" s="441">
        <f>COUNTIF(OU19:OU35,"2B3P")</f>
        <v>1</v>
      </c>
      <c r="OV47" s="530"/>
      <c r="OW47" s="441">
        <f>COUNTIF(OW19:OW35,"2B3P")</f>
        <v>0</v>
      </c>
      <c r="OX47" s="530"/>
      <c r="OY47" s="441">
        <f>COUNTIF(OY19:OY35,"2B3P")</f>
        <v>1</v>
      </c>
      <c r="OZ47" s="530"/>
      <c r="PA47" s="441">
        <f>COUNTIF(PA19:PA35,"2B3P")</f>
        <v>1</v>
      </c>
      <c r="PB47" s="530"/>
      <c r="PC47" s="441">
        <f>COUNTIF(PC19:PC35,"2B3P")</f>
        <v>0</v>
      </c>
      <c r="PD47" s="530"/>
      <c r="PE47" s="441">
        <f>COUNTIF(PE19:PE35,"2B3P")</f>
        <v>1</v>
      </c>
      <c r="PF47" s="530"/>
      <c r="PG47" s="441">
        <f>COUNTIF(PG19:PG35,"2B3P")</f>
        <v>0</v>
      </c>
      <c r="PH47" s="530"/>
      <c r="PI47" s="441">
        <f>COUNTIF(PI19:PI35,"2B3P")</f>
        <v>1</v>
      </c>
      <c r="PJ47" s="530"/>
      <c r="PK47" s="441">
        <f>COUNTIF(PK19:PK35,"2B3P")</f>
        <v>0</v>
      </c>
      <c r="PL47" s="530"/>
      <c r="PM47" s="441">
        <f>COUNTIF(PM19:PM35,"2B3P")</f>
        <v>0</v>
      </c>
      <c r="PN47" s="530"/>
      <c r="PO47" s="441">
        <f>COUNTIF(PO19:PO35,"2B3P")</f>
        <v>0</v>
      </c>
      <c r="PP47" s="530"/>
      <c r="PQ47" s="441">
        <f>COUNTIF(PQ19:PQ35,"2B3P")</f>
        <v>0</v>
      </c>
      <c r="PR47" s="530"/>
      <c r="PS47" s="441">
        <f>COUNTIF(PS19:PS35,"2B3P")</f>
        <v>2</v>
      </c>
      <c r="PT47" s="530"/>
      <c r="PU47" s="441">
        <f>COUNTIF(PU19:PU35,"2B3P")</f>
        <v>0</v>
      </c>
      <c r="PV47" s="530"/>
      <c r="PW47" s="441">
        <f>COUNTIF(PW19:PW35,"2B3P")</f>
        <v>2</v>
      </c>
      <c r="PX47" s="530"/>
      <c r="PY47" s="91">
        <f t="shared" si="98"/>
        <v>12</v>
      </c>
      <c r="PZ47" s="126" t="s">
        <v>140</v>
      </c>
      <c r="QA47" s="127"/>
      <c r="QB47" s="441">
        <f>COUNTIF(QB19:QB34,"2B3P")</f>
        <v>0</v>
      </c>
      <c r="QC47" s="424"/>
      <c r="QD47" s="441">
        <f>COUNTIF(QD19:QD34,"2B3P")</f>
        <v>0</v>
      </c>
      <c r="QE47" s="424"/>
      <c r="QF47" s="441">
        <f>COUNTIF(QF19:QF34,"2B3P")</f>
        <v>0</v>
      </c>
      <c r="QG47" s="424"/>
      <c r="QH47" s="441">
        <f>COUNTIF(QH19:QH34,"2B3P")</f>
        <v>0</v>
      </c>
      <c r="QI47" s="424"/>
      <c r="QJ47" s="441">
        <f>COUNTIF(QJ19:QJ34,"2B3P")</f>
        <v>1</v>
      </c>
      <c r="QK47" s="424"/>
      <c r="QL47" s="441">
        <f>COUNTIF(QL19:QL34,"2B3P")</f>
        <v>0</v>
      </c>
      <c r="QM47" s="424"/>
      <c r="QN47" s="91">
        <f t="shared" si="99"/>
        <v>1</v>
      </c>
      <c r="QO47" s="126" t="s">
        <v>140</v>
      </c>
      <c r="QP47" s="127"/>
      <c r="QQ47" s="111"/>
      <c r="QR47" s="441">
        <f>COUNTIF(QR19:QR35,"2B3P")</f>
        <v>0</v>
      </c>
      <c r="QS47" s="93"/>
      <c r="QT47" s="441">
        <f>COUNTIF(QT19:QT35,"2B3P")</f>
        <v>0</v>
      </c>
      <c r="QU47" s="93"/>
      <c r="QV47" s="441">
        <f>COUNTIF(QV19:QV35,"2B3P")</f>
        <v>1</v>
      </c>
      <c r="QW47" s="93"/>
      <c r="QX47" s="441">
        <f>COUNTIF(QX19:QX35,"2B3P")</f>
        <v>1</v>
      </c>
      <c r="QY47" s="93"/>
      <c r="QZ47" s="441">
        <f>COUNTIF(QZ19:QZ35,"2B3P")</f>
        <v>0</v>
      </c>
      <c r="RA47" s="93"/>
      <c r="RB47" s="441">
        <f>COUNTIF(RB19:RB35,"2B3P")</f>
        <v>0</v>
      </c>
      <c r="RC47" s="93"/>
      <c r="RD47" s="441">
        <f>COUNTIF(RD19:RD35,"2B3P")</f>
        <v>0</v>
      </c>
      <c r="RE47" s="93"/>
      <c r="RF47" s="441">
        <f>COUNTIF(RF19:RF35,"2B3P")</f>
        <v>0</v>
      </c>
      <c r="RG47" s="93"/>
      <c r="RH47" s="441">
        <f>COUNTIF(RH19:RH35,"2B3P")</f>
        <v>1</v>
      </c>
      <c r="RI47" s="93"/>
      <c r="RJ47" s="441">
        <f>COUNTIF(RJ19:RJ35,"2B3P")</f>
        <v>1</v>
      </c>
      <c r="RK47" s="93"/>
      <c r="RL47" s="441">
        <f>COUNTIF(RL19:RL35,"2B3P")</f>
        <v>0</v>
      </c>
      <c r="RM47" s="93"/>
      <c r="RN47" s="441">
        <f>COUNTIF(RN19:RN35,"2B3P")</f>
        <v>0</v>
      </c>
      <c r="RO47" s="93"/>
      <c r="RP47" s="91">
        <f t="shared" si="100"/>
        <v>4</v>
      </c>
      <c r="RQ47" s="126" t="s">
        <v>140</v>
      </c>
      <c r="RR47" s="127"/>
      <c r="RS47" s="97"/>
      <c r="RT47" s="864" t="s">
        <v>140</v>
      </c>
      <c r="RU47" s="864"/>
      <c r="RV47" s="610">
        <f t="shared" si="101"/>
        <v>11</v>
      </c>
      <c r="RW47" s="127"/>
      <c r="RX47" s="864" t="s">
        <v>140</v>
      </c>
      <c r="RY47" s="864"/>
      <c r="RZ47" s="610">
        <f t="shared" si="102"/>
        <v>19</v>
      </c>
      <c r="SA47" s="127"/>
      <c r="SB47" s="864" t="s">
        <v>140</v>
      </c>
      <c r="SC47" s="864"/>
      <c r="SD47" s="610">
        <f t="shared" si="121"/>
        <v>30</v>
      </c>
      <c r="SE47" s="129"/>
      <c r="SF47" s="97"/>
      <c r="SG47" s="441">
        <f>COUNTIF(SG19:SG35,"2B3P")</f>
        <v>0</v>
      </c>
      <c r="SH47" s="93"/>
      <c r="SI47" s="441">
        <f>COUNTIF(SI19:SI35,"2B3P")</f>
        <v>0</v>
      </c>
      <c r="SJ47" s="93"/>
      <c r="SK47" s="441">
        <f>COUNTIF(SK19:SK35,"2B3P")</f>
        <v>0</v>
      </c>
      <c r="SL47" s="93"/>
      <c r="SM47" s="441">
        <f>COUNTIF(SM19:SM35,"2B3P")</f>
        <v>0</v>
      </c>
      <c r="SN47" s="93"/>
      <c r="SO47" s="441">
        <f>COUNTIF(SO19:SO35,"2B3P")</f>
        <v>0</v>
      </c>
      <c r="SP47" s="93"/>
      <c r="SQ47" s="441">
        <f>COUNTIF(SQ19:SQ35,"2B3P")</f>
        <v>0</v>
      </c>
      <c r="SR47" s="93"/>
      <c r="SS47" s="441">
        <f>COUNTIF(SS19:SS35,"2B3P")</f>
        <v>0</v>
      </c>
      <c r="ST47" s="93"/>
      <c r="SU47" s="91">
        <f t="shared" si="103"/>
        <v>0</v>
      </c>
      <c r="SV47" s="126" t="s">
        <v>140</v>
      </c>
      <c r="SW47" s="127"/>
      <c r="SX47" s="441">
        <f>COUNTIF(SX19:SX35,"2B3P")</f>
        <v>0</v>
      </c>
      <c r="SY47" s="93"/>
      <c r="SZ47" s="441">
        <f>COUNTIF(SZ19:SZ35,"2B3P")</f>
        <v>0</v>
      </c>
      <c r="TA47" s="93"/>
      <c r="TB47" s="441">
        <f>COUNTIF(TB19:TB35,"2B3P")</f>
        <v>0</v>
      </c>
      <c r="TC47" s="93"/>
      <c r="TD47" s="441">
        <f>COUNTIF(TD19:TD35,"2B3P")</f>
        <v>0</v>
      </c>
      <c r="TE47" s="93"/>
      <c r="TF47" s="441">
        <f>COUNTIF(TF19:TF35,"2B3P")</f>
        <v>0</v>
      </c>
      <c r="TG47" s="93"/>
      <c r="TH47" s="441">
        <f>COUNTIF(TH19:TH35,"2B3P")</f>
        <v>0</v>
      </c>
      <c r="TI47" s="93"/>
      <c r="TJ47" s="441">
        <f>COUNTIF(TJ19:TJ35,"2B3P")</f>
        <v>0</v>
      </c>
      <c r="TK47" s="93"/>
      <c r="TL47" s="91">
        <f t="shared" si="104"/>
        <v>0</v>
      </c>
      <c r="TM47" s="126" t="s">
        <v>140</v>
      </c>
      <c r="TN47" s="127"/>
      <c r="TO47" s="127"/>
      <c r="TP47" s="441">
        <f>COUNTIF(TP19:TP35,"2B3P")</f>
        <v>0</v>
      </c>
      <c r="TQ47" s="93"/>
      <c r="TR47" s="441">
        <f>COUNTIF(TR19:TR35,"2B3P")</f>
        <v>0</v>
      </c>
      <c r="TS47" s="93"/>
      <c r="TT47" s="441">
        <f>COUNTIF(TT19:TT35,"2B3P")</f>
        <v>0</v>
      </c>
      <c r="TU47" s="93"/>
      <c r="TV47" s="441">
        <f>COUNTIF(TV19:TV35,"2B3P")</f>
        <v>0</v>
      </c>
      <c r="TW47" s="93"/>
      <c r="TX47" s="441">
        <f>COUNTIF(TX19:TX35,"2B3P")</f>
        <v>0</v>
      </c>
      <c r="TY47" s="93"/>
      <c r="TZ47" s="441">
        <f>COUNTIF(TZ19:TZ35,"2B3P")</f>
        <v>0</v>
      </c>
      <c r="UA47" s="93"/>
      <c r="UB47" s="441">
        <f>COUNTIF(UB19:UB35,"2B3P")</f>
        <v>0</v>
      </c>
      <c r="UC47" s="93"/>
      <c r="UD47" s="91">
        <f t="shared" si="105"/>
        <v>0</v>
      </c>
      <c r="UE47" s="126" t="s">
        <v>140</v>
      </c>
      <c r="UF47" s="127"/>
      <c r="UG47" s="127"/>
      <c r="UH47" s="864" t="s">
        <v>140</v>
      </c>
      <c r="UI47" s="864"/>
      <c r="UJ47" s="610">
        <f t="shared" si="122"/>
        <v>0</v>
      </c>
      <c r="UK47" s="127"/>
      <c r="UL47" s="864" t="s">
        <v>140</v>
      </c>
      <c r="UM47" s="864"/>
      <c r="UN47" s="610">
        <f t="shared" si="123"/>
        <v>0</v>
      </c>
      <c r="UO47" s="127"/>
      <c r="UP47" s="864" t="s">
        <v>140</v>
      </c>
      <c r="UQ47" s="864"/>
      <c r="UR47" s="610">
        <f t="shared" si="106"/>
        <v>0</v>
      </c>
      <c r="US47" s="129"/>
      <c r="UT47" s="127"/>
      <c r="UU47" s="864" t="s">
        <v>140</v>
      </c>
      <c r="UV47" s="864"/>
      <c r="UW47" s="610">
        <f t="shared" si="107"/>
        <v>112</v>
      </c>
      <c r="UX47" s="129"/>
      <c r="UY47" s="864" t="s">
        <v>140</v>
      </c>
      <c r="UZ47" s="864"/>
      <c r="VA47" s="610">
        <f t="shared" si="108"/>
        <v>19</v>
      </c>
      <c r="VB47" s="111"/>
      <c r="VC47" s="864" t="s">
        <v>140</v>
      </c>
      <c r="VD47" s="864"/>
      <c r="VE47" s="610">
        <f t="shared" si="124"/>
        <v>131</v>
      </c>
      <c r="VF47" s="164"/>
      <c r="VG47" s="135"/>
      <c r="VH47" s="135"/>
      <c r="VI47" s="135"/>
      <c r="VJ47" s="135"/>
      <c r="VK47" s="135"/>
      <c r="VL47" s="135"/>
      <c r="VM47" s="135"/>
      <c r="VN47" s="135"/>
      <c r="VO47" s="135"/>
      <c r="VP47" s="135"/>
      <c r="VQ47" s="135"/>
      <c r="VR47" s="135"/>
      <c r="VS47" s="135"/>
      <c r="VT47" s="135"/>
      <c r="VU47" s="135"/>
      <c r="VV47" s="135"/>
      <c r="VW47" s="135"/>
      <c r="VX47" s="135"/>
      <c r="VY47" s="135"/>
      <c r="VZ47" s="135"/>
      <c r="WA47" s="135"/>
      <c r="WB47" s="135"/>
      <c r="WC47" s="135"/>
      <c r="WD47" s="135"/>
      <c r="WE47" s="135"/>
      <c r="WF47" s="135"/>
      <c r="WG47" s="135"/>
      <c r="WH47" s="135"/>
      <c r="WI47" s="135"/>
      <c r="WJ47" s="135"/>
      <c r="WK47" s="135"/>
      <c r="WL47" s="135"/>
      <c r="WM47" s="135"/>
      <c r="WN47" s="135"/>
      <c r="WO47" s="135"/>
      <c r="WP47" s="135"/>
      <c r="WQ47" s="135"/>
      <c r="WR47" s="135"/>
      <c r="WS47" s="135"/>
      <c r="WT47" s="135"/>
      <c r="WU47" s="135"/>
      <c r="WV47" s="135"/>
      <c r="WW47" s="135"/>
      <c r="WX47" s="135"/>
      <c r="WY47" s="135"/>
      <c r="WZ47" s="135"/>
      <c r="XA47" s="135"/>
      <c r="XB47" s="135"/>
      <c r="XC47" s="135"/>
      <c r="XD47" s="135"/>
      <c r="XE47" s="135"/>
      <c r="XF47" s="135"/>
      <c r="XG47" s="135"/>
      <c r="XH47" s="135"/>
      <c r="XI47" s="135"/>
      <c r="XJ47" s="135"/>
      <c r="XK47" s="135"/>
      <c r="XL47" s="135"/>
      <c r="XM47" s="135"/>
      <c r="XN47" s="135"/>
      <c r="XO47" s="135"/>
      <c r="XP47" s="135"/>
      <c r="XQ47" s="135"/>
      <c r="XR47" s="135"/>
      <c r="XS47" s="135"/>
      <c r="XT47" s="135"/>
      <c r="XU47" s="135"/>
      <c r="XV47" s="135"/>
      <c r="XW47" s="135"/>
      <c r="XX47" s="135"/>
      <c r="XY47" s="135"/>
      <c r="XZ47" s="135"/>
      <c r="YA47" s="135"/>
      <c r="YB47" s="135"/>
      <c r="YC47" s="135"/>
      <c r="YD47" s="135"/>
      <c r="YE47" s="135"/>
      <c r="YF47" s="135"/>
      <c r="YG47" s="135"/>
      <c r="YH47" s="135"/>
      <c r="YI47" s="135"/>
      <c r="YJ47" s="135"/>
      <c r="YK47" s="135"/>
      <c r="YL47" s="135"/>
      <c r="YM47" s="135"/>
      <c r="YN47" s="135"/>
      <c r="YO47" s="135"/>
      <c r="YP47" s="135"/>
      <c r="YQ47" s="135"/>
      <c r="YR47" s="135"/>
      <c r="YS47" s="135"/>
      <c r="YT47" s="135"/>
      <c r="YU47" s="135"/>
      <c r="YV47" s="135"/>
      <c r="YW47" s="135"/>
      <c r="YX47" s="135"/>
      <c r="YY47" s="135"/>
      <c r="YZ47" s="135"/>
      <c r="ZA47" s="135"/>
      <c r="ZB47" s="135"/>
      <c r="ZC47" s="135"/>
      <c r="ZD47" s="135"/>
      <c r="ZE47" s="135"/>
      <c r="ZF47" s="135"/>
      <c r="ZG47" s="135"/>
      <c r="ZH47" s="135"/>
      <c r="ZI47" s="135"/>
      <c r="ZJ47" s="135"/>
      <c r="ZK47" s="135"/>
      <c r="ZL47" s="135"/>
      <c r="ZM47" s="135"/>
      <c r="ZN47" s="135"/>
      <c r="ZO47" s="135"/>
      <c r="ZP47" s="135"/>
      <c r="ZQ47" s="135"/>
      <c r="ZR47" s="135"/>
      <c r="ZS47" s="135"/>
      <c r="ZT47" s="135"/>
      <c r="ZU47" s="135"/>
      <c r="ZV47" s="135"/>
      <c r="ZW47" s="135"/>
      <c r="ZX47" s="135"/>
      <c r="ZY47" s="135"/>
      <c r="ZZ47" s="135"/>
      <c r="AAA47" s="135"/>
      <c r="AAB47" s="135"/>
      <c r="AAC47" s="135"/>
      <c r="AAD47" s="135"/>
      <c r="AAE47" s="135"/>
      <c r="AAF47" s="135"/>
      <c r="AAG47" s="135"/>
      <c r="AAH47" s="135"/>
      <c r="AAI47" s="135"/>
      <c r="AAJ47" s="135"/>
      <c r="AAK47" s="135"/>
      <c r="AAL47" s="135"/>
      <c r="AAM47" s="135"/>
      <c r="AAN47" s="135"/>
      <c r="AAO47" s="135"/>
      <c r="AAP47" s="135"/>
      <c r="AAQ47" s="135"/>
      <c r="AAR47" s="135"/>
      <c r="AAS47" s="135"/>
      <c r="AAT47" s="135"/>
      <c r="AAU47" s="135"/>
      <c r="AAV47" s="135"/>
      <c r="AAW47" s="135"/>
      <c r="AAX47" s="135"/>
      <c r="AAY47" s="135"/>
      <c r="AAZ47" s="135"/>
      <c r="ABA47" s="135"/>
      <c r="ABB47" s="135"/>
      <c r="ABC47" s="135"/>
      <c r="ABD47" s="135"/>
      <c r="ABE47" s="135"/>
      <c r="ABF47" s="135"/>
      <c r="ABG47" s="135"/>
      <c r="ABH47" s="135"/>
      <c r="ABI47" s="135"/>
      <c r="ABJ47" s="135"/>
      <c r="ABK47" s="135"/>
      <c r="ABL47" s="135"/>
      <c r="ABM47" s="135"/>
      <c r="ABN47" s="135"/>
      <c r="ABO47" s="135"/>
      <c r="ABP47" s="135"/>
      <c r="ABQ47" s="135"/>
      <c r="ABR47" s="135"/>
      <c r="ABS47" s="135"/>
      <c r="ABT47" s="135"/>
      <c r="ABU47" s="135"/>
      <c r="ABV47" s="135"/>
      <c r="ABW47" s="135"/>
      <c r="ABX47" s="135"/>
      <c r="ABY47" s="135"/>
      <c r="ABZ47" s="135"/>
      <c r="ACA47" s="135"/>
      <c r="ACB47" s="135"/>
      <c r="ACC47" s="135"/>
      <c r="ACD47" s="135"/>
      <c r="ACE47" s="135"/>
      <c r="ACF47" s="135"/>
      <c r="ACG47" s="135"/>
      <c r="ACH47" s="135"/>
      <c r="ACI47" s="135"/>
      <c r="ACJ47" s="135"/>
      <c r="ACK47" s="135"/>
      <c r="ACL47" s="135"/>
      <c r="ACM47" s="135"/>
      <c r="ACN47" s="135"/>
      <c r="ACO47" s="135"/>
      <c r="ACP47" s="135"/>
      <c r="ACQ47" s="135"/>
      <c r="ACR47" s="135"/>
      <c r="ACS47" s="135"/>
      <c r="ACT47" s="135"/>
      <c r="ACU47" s="135"/>
      <c r="ACV47" s="135"/>
      <c r="ACW47" s="135"/>
      <c r="ACX47" s="135"/>
      <c r="ACY47" s="135"/>
      <c r="ACZ47" s="135"/>
      <c r="ADA47" s="135"/>
      <c r="ADB47" s="135"/>
      <c r="ADC47" s="135"/>
      <c r="ADD47" s="135"/>
      <c r="ADE47" s="135"/>
      <c r="ADF47" s="135"/>
      <c r="ADG47" s="135"/>
      <c r="ADH47" s="135"/>
      <c r="ADI47" s="135"/>
      <c r="ADJ47" s="135"/>
      <c r="ADK47" s="135"/>
      <c r="ADL47" s="135"/>
      <c r="ADM47" s="135"/>
      <c r="ADN47" s="135"/>
      <c r="ADO47" s="135"/>
      <c r="ADP47" s="135"/>
      <c r="ADQ47" s="135"/>
      <c r="ADR47" s="135"/>
      <c r="ADS47" s="135"/>
      <c r="ADT47" s="135"/>
      <c r="ADU47" s="135"/>
      <c r="ADV47" s="135"/>
      <c r="ADW47" s="135"/>
      <c r="ADX47" s="135"/>
      <c r="ADY47" s="135"/>
      <c r="ADZ47" s="135"/>
      <c r="AEA47" s="135"/>
      <c r="AEB47" s="135"/>
      <c r="AEC47" s="135"/>
      <c r="AED47" s="135"/>
      <c r="AEE47" s="135"/>
      <c r="AEF47" s="135"/>
      <c r="AEG47" s="135"/>
      <c r="AEH47" s="135"/>
      <c r="AEI47" s="135"/>
      <c r="AEJ47" s="135"/>
      <c r="AEK47" s="135"/>
      <c r="AEL47" s="135"/>
      <c r="AEM47" s="135"/>
      <c r="AEN47" s="135"/>
      <c r="AEO47" s="135"/>
      <c r="AEP47" s="135"/>
      <c r="AEQ47" s="135"/>
      <c r="AER47" s="135"/>
      <c r="AES47" s="135"/>
      <c r="AET47" s="135"/>
      <c r="AEU47" s="135"/>
      <c r="AEV47" s="135"/>
      <c r="AEW47" s="135"/>
      <c r="AEX47" s="135"/>
      <c r="AEY47" s="135"/>
      <c r="AEZ47" s="135"/>
      <c r="AFA47" s="135"/>
      <c r="AFB47" s="135"/>
      <c r="AFC47" s="135"/>
      <c r="AFD47" s="135"/>
      <c r="AFE47" s="135"/>
      <c r="AFF47" s="135"/>
      <c r="AFG47" s="135"/>
      <c r="AFH47" s="135"/>
      <c r="AFI47" s="135"/>
      <c r="AFJ47" s="135"/>
      <c r="AFK47" s="135"/>
      <c r="AFL47" s="135"/>
      <c r="AFM47" s="135"/>
      <c r="AFN47" s="135"/>
      <c r="AFO47" s="135"/>
      <c r="AFP47" s="135"/>
      <c r="AFQ47" s="135"/>
      <c r="AFR47" s="135"/>
      <c r="AFS47" s="135"/>
      <c r="AFT47" s="135"/>
      <c r="AFU47" s="135"/>
      <c r="AFV47" s="135"/>
      <c r="AFW47" s="135"/>
      <c r="AFX47" s="135"/>
      <c r="AFY47" s="135"/>
      <c r="AFZ47" s="135"/>
      <c r="AGA47" s="135"/>
      <c r="AGB47" s="135"/>
      <c r="AGC47" s="135"/>
      <c r="AGD47" s="135"/>
      <c r="AGE47" s="135"/>
      <c r="AGF47" s="135"/>
      <c r="AGG47" s="135"/>
      <c r="AGH47" s="135"/>
      <c r="AGI47" s="135"/>
      <c r="AGJ47" s="135"/>
      <c r="AGK47" s="135"/>
      <c r="AGL47" s="135"/>
      <c r="AGM47" s="135"/>
      <c r="AGN47" s="135"/>
      <c r="AGO47" s="135"/>
      <c r="AGP47" s="135"/>
      <c r="AGQ47" s="135"/>
      <c r="AGR47" s="135"/>
      <c r="AGS47" s="135"/>
      <c r="AGT47" s="135"/>
      <c r="AGU47" s="135"/>
      <c r="AGV47" s="135"/>
      <c r="AGW47" s="135"/>
      <c r="AGX47" s="135"/>
      <c r="AGY47" s="135"/>
      <c r="AGZ47" s="135"/>
      <c r="AHA47" s="135"/>
      <c r="AHB47" s="135"/>
      <c r="AHC47" s="135"/>
      <c r="AHD47" s="135"/>
      <c r="AHE47" s="135"/>
      <c r="AHF47" s="135"/>
      <c r="AHG47" s="135"/>
      <c r="AHH47" s="135"/>
      <c r="AHI47" s="135"/>
      <c r="AHJ47" s="135"/>
      <c r="AHK47" s="135"/>
      <c r="AHL47" s="135"/>
      <c r="AHM47" s="135"/>
      <c r="AHN47" s="135"/>
      <c r="AHO47" s="135"/>
      <c r="AHP47" s="135"/>
      <c r="AHQ47" s="135"/>
      <c r="AHR47" s="135"/>
      <c r="AHS47" s="135"/>
      <c r="AHT47" s="135"/>
      <c r="AHU47" s="135"/>
      <c r="AHV47" s="135"/>
      <c r="AHW47" s="135"/>
      <c r="AHX47" s="135"/>
      <c r="AHY47" s="135"/>
      <c r="AHZ47" s="135"/>
      <c r="AIA47" s="135"/>
      <c r="AIB47" s="135"/>
      <c r="AIC47" s="135"/>
      <c r="AID47" s="135"/>
      <c r="AIE47" s="135"/>
      <c r="AIF47" s="135"/>
      <c r="AIG47" s="135"/>
      <c r="AIH47" s="135"/>
      <c r="AII47" s="135"/>
      <c r="AIJ47" s="135"/>
      <c r="AIK47" s="135"/>
      <c r="AIL47" s="135"/>
      <c r="AIM47" s="135"/>
      <c r="AIN47" s="135"/>
      <c r="AIO47" s="135"/>
      <c r="AIP47" s="135"/>
      <c r="AIQ47" s="135"/>
      <c r="AIR47" s="135"/>
      <c r="AIS47" s="135"/>
      <c r="AIT47" s="135"/>
      <c r="AIU47" s="135"/>
      <c r="AIV47" s="135"/>
      <c r="AIW47" s="135"/>
      <c r="AIX47" s="135"/>
      <c r="AIY47" s="135"/>
      <c r="AIZ47" s="135"/>
      <c r="AJA47" s="135"/>
      <c r="AJB47" s="135"/>
      <c r="AJC47" s="135"/>
      <c r="AJD47" s="135"/>
      <c r="AJE47" s="135"/>
      <c r="AJF47" s="135"/>
      <c r="AJG47" s="135"/>
      <c r="AJH47" s="135"/>
      <c r="AJI47" s="135"/>
      <c r="AJJ47" s="135"/>
      <c r="AJK47" s="135"/>
      <c r="AJL47" s="135"/>
      <c r="AJM47" s="135"/>
      <c r="AJN47" s="135"/>
      <c r="AJO47" s="135"/>
      <c r="AJP47" s="135"/>
      <c r="AJQ47" s="135"/>
      <c r="AJR47" s="135"/>
      <c r="AJS47" s="135"/>
      <c r="AJT47" s="135"/>
      <c r="AJU47" s="135"/>
      <c r="AJV47" s="135"/>
      <c r="AJW47" s="135"/>
      <c r="AJX47" s="135"/>
      <c r="AJY47" s="135"/>
      <c r="AJZ47" s="135"/>
      <c r="AKA47" s="135"/>
      <c r="AKB47" s="135"/>
      <c r="AKC47" s="135"/>
      <c r="AKD47" s="135"/>
      <c r="AKE47" s="135"/>
      <c r="AKF47" s="135"/>
      <c r="AKG47" s="135"/>
      <c r="AKH47" s="135"/>
      <c r="AKI47" s="135"/>
      <c r="AKJ47" s="135"/>
      <c r="AKK47" s="135"/>
      <c r="AKL47" s="135"/>
      <c r="AKM47" s="135"/>
      <c r="AKN47" s="135"/>
      <c r="AKO47" s="135"/>
      <c r="AKP47" s="135"/>
      <c r="AKQ47" s="135"/>
      <c r="AKR47" s="135"/>
      <c r="AKS47" s="135"/>
      <c r="AKT47" s="135"/>
      <c r="AKU47" s="135"/>
      <c r="AKV47" s="135"/>
      <c r="AKW47" s="135"/>
      <c r="AKX47" s="135"/>
      <c r="AKY47" s="135"/>
      <c r="AKZ47" s="135"/>
      <c r="ALA47" s="135"/>
      <c r="ALB47" s="135"/>
      <c r="ALC47" s="135"/>
      <c r="ALD47" s="135"/>
      <c r="ALE47" s="135"/>
      <c r="ALF47" s="135"/>
      <c r="ALG47" s="135"/>
      <c r="ALH47" s="135"/>
      <c r="ALI47" s="135"/>
      <c r="ALJ47" s="135"/>
      <c r="ALK47" s="135"/>
      <c r="ALL47" s="135"/>
      <c r="ALM47" s="135"/>
      <c r="ALN47" s="135"/>
      <c r="ALO47" s="135"/>
      <c r="ALP47" s="135"/>
      <c r="ALQ47" s="135"/>
      <c r="ALR47" s="135"/>
      <c r="ALS47" s="135"/>
      <c r="ALT47" s="135"/>
      <c r="ALU47" s="135"/>
      <c r="ALV47" s="135"/>
      <c r="ALW47" s="135"/>
      <c r="ALX47" s="135"/>
      <c r="ALY47" s="135"/>
      <c r="ALZ47" s="135"/>
      <c r="AMA47" s="135"/>
      <c r="AMB47" s="135"/>
      <c r="AMC47" s="135"/>
      <c r="AMD47" s="135"/>
      <c r="AME47" s="135"/>
      <c r="AMF47" s="135"/>
      <c r="AMG47" s="135"/>
      <c r="AMH47" s="135"/>
      <c r="AMI47" s="135"/>
      <c r="AMJ47" s="135"/>
      <c r="AMK47" s="135"/>
      <c r="AML47" s="135"/>
      <c r="AMM47" s="135"/>
      <c r="AMN47" s="135"/>
      <c r="AMO47" s="135"/>
      <c r="AMP47" s="135"/>
      <c r="AMQ47" s="135"/>
      <c r="AMR47" s="135"/>
      <c r="AMS47" s="135"/>
      <c r="AMT47" s="135"/>
      <c r="AMU47" s="135"/>
      <c r="AMV47" s="135"/>
      <c r="AMW47" s="135"/>
      <c r="AMX47" s="135"/>
      <c r="AMY47" s="135"/>
      <c r="AMZ47" s="135"/>
      <c r="ANA47" s="135"/>
      <c r="ANB47" s="135"/>
      <c r="ANC47" s="135"/>
      <c r="AND47" s="135"/>
      <c r="ANE47" s="135"/>
      <c r="ANF47" s="135"/>
      <c r="ANG47" s="135"/>
      <c r="ANH47" s="135"/>
      <c r="ANI47" s="135"/>
      <c r="ANJ47" s="135"/>
      <c r="ANK47" s="135"/>
      <c r="ANL47" s="135"/>
      <c r="ANM47" s="135"/>
      <c r="ANN47" s="135"/>
      <c r="ANO47" s="135"/>
      <c r="ANP47" s="135"/>
      <c r="ANQ47" s="135"/>
      <c r="ANR47" s="135"/>
      <c r="ANS47" s="135"/>
      <c r="ANT47" s="135"/>
      <c r="ANU47" s="135"/>
      <c r="ANV47" s="135"/>
      <c r="ANW47" s="135"/>
      <c r="ANX47" s="135"/>
      <c r="ANY47" s="135"/>
      <c r="ANZ47" s="135"/>
      <c r="AOA47" s="135"/>
      <c r="AOB47" s="135"/>
      <c r="AOC47" s="135"/>
      <c r="AOD47" s="135"/>
      <c r="AOE47" s="135"/>
      <c r="AOF47" s="135"/>
      <c r="AOG47" s="135"/>
      <c r="AOH47" s="135"/>
      <c r="AOI47" s="135"/>
      <c r="AOJ47" s="135"/>
      <c r="AOK47" s="135"/>
      <c r="AOL47" s="135"/>
      <c r="AOM47" s="135"/>
      <c r="AON47" s="135"/>
      <c r="AOO47" s="135"/>
      <c r="AOP47" s="135"/>
      <c r="AOQ47" s="135"/>
      <c r="AOR47" s="135"/>
      <c r="AOS47" s="135"/>
      <c r="AOT47" s="135"/>
      <c r="AOU47" s="135"/>
      <c r="AOV47" s="135"/>
      <c r="AOW47" s="135"/>
      <c r="AOX47" s="135"/>
      <c r="AOY47" s="135"/>
      <c r="AOZ47" s="135"/>
      <c r="APA47" s="135"/>
      <c r="APB47" s="135"/>
      <c r="APC47" s="135"/>
      <c r="APD47" s="135"/>
      <c r="APE47" s="135"/>
      <c r="APF47" s="135"/>
      <c r="APG47" s="135"/>
      <c r="APH47" s="135"/>
      <c r="API47" s="135"/>
      <c r="APJ47" s="135"/>
      <c r="APK47" s="135"/>
      <c r="APL47" s="135"/>
      <c r="APM47" s="135"/>
      <c r="APN47" s="135"/>
      <c r="APO47" s="135"/>
      <c r="APP47" s="135"/>
      <c r="APQ47" s="135"/>
      <c r="APR47" s="135"/>
      <c r="APS47" s="135"/>
      <c r="APT47" s="135"/>
      <c r="APU47" s="135"/>
      <c r="APV47" s="135"/>
      <c r="APW47" s="135"/>
      <c r="APX47" s="135"/>
      <c r="APY47" s="135"/>
      <c r="APZ47" s="135"/>
      <c r="AQA47" s="135"/>
      <c r="AQB47" s="135"/>
      <c r="AQC47" s="135"/>
      <c r="AQD47" s="135"/>
      <c r="AQE47" s="135"/>
      <c r="AQF47" s="135"/>
      <c r="AQG47" s="135"/>
      <c r="AQH47" s="135"/>
      <c r="AQI47" s="135"/>
      <c r="AQJ47" s="135"/>
      <c r="AQK47" s="135"/>
      <c r="AQL47" s="135"/>
      <c r="AQM47" s="135"/>
      <c r="AQN47" s="135"/>
      <c r="AQO47" s="135"/>
      <c r="AQP47" s="135"/>
      <c r="AQQ47" s="135"/>
      <c r="AQR47" s="135"/>
      <c r="AQS47" s="135"/>
      <c r="AQT47" s="135"/>
      <c r="AQU47" s="135"/>
      <c r="AQV47" s="135"/>
      <c r="AQW47" s="135"/>
      <c r="AQX47" s="135"/>
      <c r="AQY47" s="135"/>
      <c r="AQZ47" s="135"/>
      <c r="ARA47" s="135"/>
      <c r="ARB47" s="135"/>
      <c r="ARC47" s="135"/>
      <c r="ARD47" s="135"/>
      <c r="ARE47" s="135"/>
      <c r="ARF47" s="135"/>
      <c r="ARG47" s="135"/>
      <c r="ARH47" s="135"/>
      <c r="ARI47" s="135"/>
      <c r="ARJ47" s="135"/>
      <c r="ARK47" s="135"/>
      <c r="ARL47" s="135"/>
      <c r="ARM47" s="135"/>
      <c r="ARN47" s="135"/>
      <c r="ARO47" s="135"/>
      <c r="ARP47" s="135"/>
      <c r="ARQ47" s="135"/>
      <c r="ARR47" s="135"/>
      <c r="ARS47" s="135"/>
      <c r="ART47" s="135"/>
      <c r="ARU47" s="135"/>
      <c r="ARV47" s="135"/>
      <c r="ARW47" s="135"/>
      <c r="ARX47" s="135"/>
      <c r="ARY47" s="135"/>
      <c r="ARZ47" s="135"/>
      <c r="ASA47" s="135"/>
      <c r="ASB47" s="135"/>
      <c r="ASC47" s="135"/>
      <c r="ASD47" s="135"/>
      <c r="ASE47" s="135"/>
      <c r="ASF47" s="135"/>
      <c r="ASG47" s="135"/>
      <c r="ASH47" s="135"/>
      <c r="ASI47" s="135"/>
      <c r="ASJ47" s="135"/>
      <c r="ASK47" s="135"/>
      <c r="ASL47" s="135"/>
      <c r="ASM47" s="135"/>
      <c r="ASN47" s="135"/>
      <c r="ASO47" s="135"/>
      <c r="ASP47" s="135"/>
      <c r="ASQ47" s="135"/>
      <c r="ASR47" s="135"/>
      <c r="ASS47" s="135"/>
      <c r="AST47" s="135"/>
      <c r="ASU47" s="135"/>
      <c r="ASV47" s="135"/>
      <c r="ASW47" s="135"/>
      <c r="ASX47" s="135"/>
      <c r="ASY47" s="135"/>
      <c r="ASZ47" s="135"/>
      <c r="ATA47" s="135"/>
      <c r="ATB47" s="135"/>
      <c r="ATC47" s="135"/>
      <c r="ATD47" s="135"/>
      <c r="ATE47" s="135"/>
      <c r="ATF47" s="135"/>
      <c r="ATG47" s="135"/>
      <c r="ATH47" s="135"/>
      <c r="ATI47" s="135"/>
      <c r="ATJ47" s="135"/>
      <c r="ATK47" s="135"/>
      <c r="ATL47" s="135"/>
      <c r="ATM47" s="135"/>
      <c r="ATN47" s="135"/>
      <c r="ATO47" s="135"/>
      <c r="ATP47" s="135"/>
      <c r="ATQ47" s="135"/>
      <c r="ATR47" s="135"/>
      <c r="ATS47" s="135"/>
      <c r="ATT47" s="135"/>
      <c r="ATU47" s="135"/>
      <c r="ATV47" s="135"/>
      <c r="ATW47" s="135"/>
      <c r="ATX47" s="135"/>
      <c r="ATY47" s="135"/>
      <c r="ATZ47" s="135"/>
      <c r="AUA47" s="135"/>
      <c r="AUB47" s="135"/>
      <c r="AUC47" s="135"/>
      <c r="AUD47" s="135"/>
      <c r="AUE47" s="135"/>
      <c r="AUF47" s="135"/>
      <c r="AUG47" s="135"/>
      <c r="AUH47" s="135"/>
      <c r="AUI47" s="135"/>
      <c r="AUJ47" s="135"/>
      <c r="AUK47" s="135"/>
      <c r="AUL47" s="135"/>
      <c r="AUM47" s="135"/>
      <c r="AUN47" s="135"/>
      <c r="AUO47" s="135"/>
      <c r="AUP47" s="135"/>
      <c r="AUQ47" s="135"/>
      <c r="AUR47" s="135"/>
      <c r="AUS47" s="135"/>
      <c r="AUT47" s="135"/>
      <c r="AUU47" s="135"/>
      <c r="AUV47" s="135"/>
      <c r="AUW47" s="135"/>
      <c r="AUX47" s="135"/>
      <c r="AUY47" s="135"/>
      <c r="AUZ47" s="135"/>
      <c r="AVA47" s="135"/>
      <c r="AVB47" s="135"/>
      <c r="AVC47" s="135"/>
      <c r="AVD47" s="135"/>
      <c r="AVE47" s="135"/>
      <c r="AVF47" s="135"/>
      <c r="AVG47" s="135"/>
      <c r="AVH47" s="135"/>
      <c r="AVI47" s="135"/>
      <c r="AVJ47" s="135"/>
      <c r="AVK47" s="135"/>
      <c r="AVL47" s="135"/>
      <c r="AVM47" s="135"/>
      <c r="AVN47" s="135"/>
      <c r="AVO47" s="135"/>
      <c r="AVP47" s="135"/>
      <c r="AVQ47" s="135"/>
      <c r="AVR47" s="135"/>
      <c r="AVS47" s="135"/>
      <c r="AVT47" s="135"/>
      <c r="AVU47" s="135"/>
      <c r="AVV47" s="135"/>
      <c r="AVW47" s="135"/>
      <c r="AVX47" s="135"/>
      <c r="AVY47" s="135"/>
      <c r="AVZ47" s="135"/>
      <c r="AWA47" s="135"/>
      <c r="AWB47" s="135"/>
      <c r="AWC47" s="135"/>
      <c r="AWD47" s="135"/>
      <c r="AWE47" s="135"/>
      <c r="AWF47" s="135"/>
      <c r="AWG47" s="135"/>
      <c r="AWH47" s="135"/>
      <c r="AWI47" s="135"/>
      <c r="AWJ47" s="135"/>
      <c r="AWK47" s="135"/>
      <c r="AWL47" s="135"/>
      <c r="AWM47" s="135"/>
      <c r="AWN47" s="135"/>
      <c r="AWO47" s="135"/>
      <c r="AWP47" s="135"/>
      <c r="AWQ47" s="135"/>
      <c r="AWR47" s="135"/>
      <c r="AWS47" s="135"/>
      <c r="AWT47" s="135"/>
      <c r="AWU47" s="135"/>
      <c r="AWV47" s="135"/>
      <c r="AWW47" s="135"/>
      <c r="AWX47" s="135"/>
      <c r="AWY47" s="135"/>
      <c r="AWZ47" s="135"/>
      <c r="AXA47" s="135"/>
      <c r="AXB47" s="135"/>
      <c r="AXC47" s="135"/>
      <c r="AXD47" s="135"/>
      <c r="AXE47" s="135"/>
      <c r="AXF47" s="135"/>
      <c r="AXG47" s="135"/>
      <c r="AXH47" s="135"/>
      <c r="AXI47" s="135"/>
      <c r="AXJ47" s="135"/>
      <c r="AXK47" s="135"/>
      <c r="AXL47" s="135"/>
      <c r="AXM47" s="135"/>
      <c r="AXN47" s="135"/>
      <c r="AXO47" s="135"/>
      <c r="AXP47" s="135"/>
      <c r="AXQ47" s="135"/>
      <c r="AXR47" s="135"/>
      <c r="AXS47" s="135"/>
      <c r="AXT47" s="135"/>
      <c r="AXU47" s="135"/>
      <c r="AXV47" s="135"/>
      <c r="AXW47" s="135"/>
      <c r="AXX47" s="135"/>
      <c r="AXY47" s="135"/>
      <c r="AXZ47" s="135"/>
      <c r="AYA47" s="135"/>
      <c r="AYB47" s="135"/>
      <c r="AYC47" s="135"/>
      <c r="AYD47" s="135"/>
      <c r="AYE47" s="135"/>
      <c r="AYF47" s="135"/>
      <c r="AYG47" s="135"/>
      <c r="AYH47" s="135"/>
      <c r="AYI47" s="135"/>
      <c r="AYJ47" s="135"/>
      <c r="AYK47" s="135"/>
      <c r="AYL47" s="135"/>
      <c r="AYM47" s="135"/>
      <c r="AYN47" s="135"/>
      <c r="AYO47" s="135"/>
      <c r="AYP47" s="135"/>
      <c r="AYQ47" s="135"/>
      <c r="AYR47" s="135"/>
      <c r="AYS47" s="135"/>
      <c r="AYT47" s="135"/>
      <c r="AYU47" s="135"/>
      <c r="AYV47" s="135"/>
      <c r="AYW47" s="135"/>
      <c r="AYX47" s="135"/>
      <c r="AYY47" s="135"/>
      <c r="AYZ47" s="135"/>
      <c r="AZA47" s="135"/>
      <c r="AZB47" s="135"/>
      <c r="AZC47" s="135"/>
      <c r="AZD47" s="135"/>
      <c r="AZE47" s="135"/>
      <c r="AZF47" s="135"/>
      <c r="AZG47" s="135"/>
      <c r="AZH47" s="135"/>
      <c r="AZI47" s="135"/>
      <c r="AZJ47" s="135"/>
      <c r="AZK47" s="135"/>
      <c r="AZL47" s="135"/>
      <c r="AZM47" s="135"/>
      <c r="AZN47" s="135"/>
      <c r="AZO47" s="135"/>
      <c r="AZP47" s="135"/>
      <c r="AZQ47" s="135"/>
      <c r="AZR47" s="135"/>
      <c r="AZS47" s="135"/>
      <c r="AZT47" s="135"/>
      <c r="AZU47" s="135"/>
      <c r="AZV47" s="135"/>
      <c r="AZW47" s="135"/>
      <c r="AZX47" s="135"/>
      <c r="AZY47" s="135"/>
      <c r="AZZ47" s="135"/>
      <c r="BAA47" s="135"/>
      <c r="BAB47" s="135"/>
      <c r="BAC47" s="135"/>
      <c r="BAD47" s="135"/>
      <c r="BAE47" s="135"/>
      <c r="BAF47" s="135"/>
      <c r="BAG47" s="135"/>
      <c r="BAH47" s="135"/>
      <c r="BAI47" s="135"/>
      <c r="BAJ47" s="135"/>
      <c r="BAK47" s="135"/>
      <c r="BAL47" s="135"/>
      <c r="BAM47" s="135"/>
      <c r="BAN47" s="135"/>
      <c r="BAO47" s="135"/>
      <c r="BAP47" s="135"/>
      <c r="BAQ47" s="135"/>
      <c r="BAR47" s="135"/>
      <c r="BAS47" s="135"/>
      <c r="BAT47" s="135"/>
      <c r="BAU47" s="135"/>
      <c r="BAV47" s="135"/>
      <c r="BAW47" s="135"/>
      <c r="BAX47" s="135"/>
      <c r="BAY47" s="135"/>
      <c r="BAZ47" s="135"/>
      <c r="BBA47" s="135"/>
      <c r="BBB47" s="135"/>
      <c r="BBC47" s="135"/>
      <c r="BBD47" s="135"/>
      <c r="BBE47" s="135"/>
      <c r="BBF47" s="135"/>
      <c r="BBG47" s="135"/>
      <c r="BBH47" s="135"/>
      <c r="BBI47" s="135"/>
      <c r="BBJ47" s="135"/>
      <c r="BBK47" s="135"/>
      <c r="BBL47" s="135"/>
      <c r="BBM47" s="135"/>
      <c r="BBN47" s="135"/>
      <c r="BBO47" s="135"/>
      <c r="BBP47" s="135"/>
      <c r="BBQ47" s="135"/>
      <c r="BBR47" s="135"/>
      <c r="BBS47" s="135"/>
      <c r="BBT47" s="135"/>
      <c r="BBU47" s="135"/>
      <c r="BBV47" s="135"/>
      <c r="BBW47" s="135"/>
      <c r="BBX47" s="135"/>
      <c r="BBY47" s="135"/>
      <c r="BBZ47" s="135"/>
      <c r="BCA47" s="135"/>
      <c r="BCB47" s="135"/>
      <c r="BCC47" s="135"/>
      <c r="BCD47" s="135"/>
      <c r="BCE47" s="135"/>
      <c r="BCF47" s="135"/>
      <c r="BCG47" s="135"/>
      <c r="BCH47" s="135"/>
      <c r="BCI47" s="135"/>
      <c r="BCJ47" s="135"/>
      <c r="BCK47" s="135"/>
      <c r="BCL47" s="135"/>
      <c r="BCM47" s="135"/>
      <c r="BCN47" s="135"/>
      <c r="BCO47" s="135"/>
      <c r="BCP47" s="135"/>
      <c r="BCQ47" s="135"/>
      <c r="BCR47" s="135"/>
      <c r="BCS47" s="135"/>
      <c r="BCT47" s="135"/>
      <c r="BCU47" s="135"/>
      <c r="BCV47" s="135"/>
      <c r="BCW47" s="135"/>
      <c r="BCX47" s="135"/>
      <c r="BCY47" s="135"/>
      <c r="BCZ47" s="135"/>
      <c r="BDA47" s="135"/>
      <c r="BDB47" s="135"/>
      <c r="BDC47" s="135"/>
      <c r="BDD47" s="135"/>
      <c r="BDE47" s="135"/>
      <c r="BDF47" s="135"/>
      <c r="BDG47" s="135"/>
      <c r="BDH47" s="135"/>
      <c r="BDI47" s="135"/>
      <c r="BDJ47" s="135"/>
      <c r="BDK47" s="135"/>
      <c r="BDL47" s="135"/>
      <c r="BDM47" s="135"/>
      <c r="BDN47" s="135"/>
      <c r="BDO47" s="135"/>
      <c r="BDP47" s="135"/>
      <c r="BDQ47" s="135"/>
      <c r="BDR47" s="135"/>
      <c r="BDS47" s="135"/>
      <c r="BDT47" s="135"/>
      <c r="BDU47" s="135"/>
      <c r="BDV47" s="135"/>
      <c r="BDW47" s="135"/>
      <c r="BDX47" s="135"/>
      <c r="BDY47" s="135"/>
      <c r="BDZ47" s="135"/>
      <c r="BEA47" s="135"/>
      <c r="BEB47" s="135"/>
      <c r="BEC47" s="135"/>
      <c r="BED47" s="135"/>
      <c r="BEE47" s="135"/>
      <c r="BEF47" s="135"/>
      <c r="BEG47" s="135"/>
      <c r="BEH47" s="135"/>
      <c r="BEI47" s="135"/>
      <c r="BEJ47" s="135"/>
      <c r="BEK47" s="135"/>
      <c r="BEL47" s="135"/>
      <c r="BEM47" s="135"/>
      <c r="BEN47" s="135"/>
      <c r="BEO47" s="135"/>
      <c r="BEP47" s="135"/>
      <c r="BEQ47" s="135"/>
      <c r="BER47" s="135"/>
      <c r="BES47" s="135"/>
      <c r="BET47" s="135"/>
      <c r="BEU47" s="135"/>
      <c r="BEV47" s="135"/>
      <c r="BEW47" s="135"/>
      <c r="BEX47" s="135"/>
      <c r="BEY47" s="135"/>
      <c r="BEZ47" s="135"/>
      <c r="BFA47" s="135"/>
      <c r="BFB47" s="135"/>
      <c r="BFC47" s="135"/>
      <c r="BFD47" s="135"/>
      <c r="BFE47" s="135"/>
      <c r="BFF47" s="135"/>
      <c r="BFG47" s="135"/>
      <c r="BFH47" s="135"/>
      <c r="BFI47" s="135"/>
      <c r="BFJ47" s="135"/>
      <c r="BFK47" s="135"/>
      <c r="BFL47" s="135"/>
      <c r="BFM47" s="135"/>
      <c r="BFN47" s="135"/>
      <c r="BFO47" s="135"/>
      <c r="BFP47" s="135"/>
      <c r="BFQ47" s="135"/>
      <c r="BFR47" s="135"/>
      <c r="BFS47" s="135"/>
      <c r="BFT47" s="135"/>
      <c r="BFU47" s="135"/>
      <c r="BFV47" s="135"/>
      <c r="BFW47" s="135"/>
      <c r="BFX47" s="135"/>
      <c r="BFY47" s="135"/>
      <c r="BFZ47" s="135"/>
      <c r="BGA47" s="135"/>
      <c r="BGB47" s="135"/>
      <c r="BGC47" s="135"/>
      <c r="BGD47" s="135"/>
      <c r="BGE47" s="135"/>
      <c r="BGF47" s="135"/>
      <c r="BGG47" s="135"/>
      <c r="BGH47" s="135"/>
      <c r="BGI47" s="135"/>
      <c r="BGJ47" s="135"/>
      <c r="BGK47" s="135"/>
      <c r="BGL47" s="135"/>
      <c r="BGM47" s="135"/>
      <c r="BGN47" s="135"/>
      <c r="BGO47" s="135"/>
      <c r="BGP47" s="135"/>
      <c r="BGQ47" s="135"/>
      <c r="BGR47" s="135"/>
      <c r="BGS47" s="135"/>
      <c r="BGT47" s="135"/>
      <c r="BGU47" s="135"/>
      <c r="BGV47" s="135"/>
      <c r="BGW47" s="135"/>
      <c r="BGX47" s="135"/>
      <c r="BGY47" s="135"/>
      <c r="BGZ47" s="135"/>
      <c r="BHA47" s="135"/>
      <c r="BHB47" s="135"/>
      <c r="BHC47" s="135"/>
      <c r="BHD47" s="135"/>
      <c r="BHE47" s="135"/>
      <c r="BHF47" s="135"/>
      <c r="BHG47" s="135"/>
      <c r="BHH47" s="135"/>
      <c r="BHI47" s="135"/>
      <c r="BHJ47" s="135"/>
      <c r="BHK47" s="135"/>
      <c r="BHL47" s="135"/>
      <c r="BHM47" s="135"/>
      <c r="BHN47" s="135"/>
      <c r="BHO47" s="135"/>
      <c r="BHP47" s="135"/>
      <c r="BHQ47" s="135"/>
      <c r="BHR47" s="135"/>
      <c r="BHS47" s="135"/>
      <c r="BHT47" s="135"/>
      <c r="BHU47" s="135"/>
      <c r="BHV47" s="135"/>
      <c r="BHW47" s="135"/>
      <c r="BHX47" s="135"/>
      <c r="BHY47" s="135"/>
      <c r="BHZ47" s="135"/>
      <c r="BIA47" s="135"/>
      <c r="BIB47" s="135"/>
      <c r="BIC47" s="135"/>
      <c r="BID47" s="135"/>
      <c r="BIE47" s="135"/>
      <c r="BIF47" s="135"/>
      <c r="BIG47" s="135"/>
      <c r="BIH47" s="135"/>
      <c r="BII47" s="135"/>
      <c r="BIJ47" s="135"/>
      <c r="BIK47" s="135"/>
      <c r="BIL47" s="135"/>
      <c r="BIM47" s="135"/>
      <c r="BIN47" s="135"/>
      <c r="BIO47" s="135"/>
      <c r="BIP47" s="135"/>
      <c r="BIQ47" s="135"/>
      <c r="BIR47" s="135"/>
      <c r="BIS47" s="135"/>
      <c r="BIT47" s="135"/>
      <c r="BIU47" s="135"/>
      <c r="BIV47" s="135"/>
      <c r="BIW47" s="135"/>
      <c r="BIX47" s="135"/>
      <c r="BIY47" s="135"/>
      <c r="BIZ47" s="135"/>
      <c r="BJA47" s="135"/>
      <c r="BJB47" s="135"/>
      <c r="BJC47" s="135"/>
      <c r="BJD47" s="135"/>
      <c r="BJE47" s="135"/>
      <c r="BJF47" s="135"/>
      <c r="BJG47" s="135"/>
      <c r="BJH47" s="135"/>
      <c r="BJI47" s="135"/>
      <c r="BJJ47" s="135"/>
      <c r="BJK47" s="135"/>
      <c r="BJL47" s="135"/>
      <c r="BJM47" s="135"/>
      <c r="BJN47" s="135"/>
      <c r="BJO47" s="135"/>
      <c r="BJP47" s="135"/>
      <c r="BJQ47" s="135"/>
      <c r="BJR47" s="135"/>
      <c r="BJS47" s="135"/>
      <c r="BJT47" s="135"/>
      <c r="BJU47" s="135"/>
      <c r="BJV47" s="135"/>
      <c r="BJW47" s="135"/>
      <c r="BJX47" s="135"/>
      <c r="BJY47" s="135"/>
      <c r="BJZ47" s="135"/>
      <c r="BKA47" s="135"/>
      <c r="BKB47" s="135"/>
      <c r="BKC47" s="135"/>
      <c r="BKD47" s="135"/>
      <c r="BKE47" s="135"/>
      <c r="BKF47" s="135"/>
      <c r="BKG47" s="135"/>
      <c r="BKH47" s="135"/>
      <c r="BKI47" s="135"/>
      <c r="BKJ47" s="135"/>
      <c r="BKK47" s="135"/>
      <c r="BKL47" s="135"/>
      <c r="BKM47" s="135"/>
      <c r="BKN47" s="135"/>
      <c r="BKO47" s="135"/>
      <c r="BKP47" s="135"/>
      <c r="BKQ47" s="135"/>
      <c r="BKR47" s="135"/>
      <c r="BKS47" s="135"/>
      <c r="BKT47" s="135"/>
      <c r="BKU47" s="135"/>
      <c r="BKV47" s="135"/>
      <c r="BKW47" s="135"/>
      <c r="BKX47" s="135"/>
      <c r="BKY47" s="135"/>
      <c r="BKZ47" s="135"/>
      <c r="BLA47" s="135"/>
      <c r="BLB47" s="135"/>
      <c r="BLC47" s="135"/>
      <c r="BLD47" s="135"/>
      <c r="BLE47" s="135"/>
      <c r="BLF47" s="135"/>
      <c r="BLG47" s="135"/>
      <c r="BLH47" s="135"/>
      <c r="BLI47" s="135"/>
      <c r="BLJ47" s="135"/>
      <c r="BLK47" s="135"/>
      <c r="BLL47" s="135"/>
      <c r="BLM47" s="135"/>
      <c r="BLN47" s="135"/>
      <c r="BLO47" s="135"/>
      <c r="BLP47" s="135"/>
      <c r="BLQ47" s="135"/>
      <c r="BLR47" s="135"/>
      <c r="BLS47" s="135"/>
      <c r="BLT47" s="135"/>
      <c r="BLU47" s="135"/>
      <c r="BLV47" s="135"/>
      <c r="BLW47" s="135"/>
      <c r="BLX47" s="135"/>
      <c r="BLY47" s="135"/>
      <c r="BLZ47" s="135"/>
      <c r="BMA47" s="135"/>
      <c r="BMB47" s="135"/>
      <c r="BMC47" s="135"/>
      <c r="BMD47" s="135"/>
      <c r="BME47" s="135"/>
      <c r="BMF47" s="135"/>
      <c r="BMG47" s="135"/>
      <c r="BMH47" s="135"/>
      <c r="BMI47" s="135"/>
      <c r="BMJ47" s="135"/>
      <c r="BMK47" s="135"/>
      <c r="BML47" s="135"/>
      <c r="BMM47" s="135"/>
      <c r="BMN47" s="135"/>
      <c r="BMO47" s="135"/>
      <c r="BMP47" s="135"/>
      <c r="BMQ47" s="135"/>
      <c r="BMR47" s="135"/>
      <c r="BMS47" s="135"/>
      <c r="BMT47" s="135"/>
      <c r="BMU47" s="135"/>
      <c r="BMV47" s="135"/>
      <c r="BMW47" s="135"/>
      <c r="BMX47" s="135"/>
      <c r="BMY47" s="135"/>
      <c r="BMZ47" s="135"/>
      <c r="BNA47" s="135"/>
      <c r="BNB47" s="135"/>
      <c r="BNC47" s="135"/>
      <c r="BND47" s="135"/>
      <c r="BNE47" s="135"/>
      <c r="BNF47" s="135"/>
      <c r="BNG47" s="135"/>
      <c r="BNH47" s="135"/>
      <c r="BNI47" s="135"/>
      <c r="BNJ47" s="135"/>
      <c r="BNK47" s="135"/>
      <c r="BNL47" s="135"/>
      <c r="BNM47" s="135"/>
      <c r="BNN47" s="135"/>
      <c r="BNO47" s="135"/>
      <c r="BNP47" s="135"/>
      <c r="BNQ47" s="135"/>
      <c r="BNR47" s="135"/>
      <c r="BNS47" s="135"/>
      <c r="BNT47" s="135"/>
      <c r="BNU47" s="135"/>
      <c r="BNV47" s="135"/>
      <c r="BNW47" s="135"/>
      <c r="BNX47" s="135"/>
      <c r="BNY47" s="135"/>
      <c r="BNZ47" s="135"/>
      <c r="BOA47" s="135"/>
      <c r="BOB47" s="135"/>
      <c r="BOC47" s="135"/>
      <c r="BOD47" s="135"/>
      <c r="BOE47" s="135"/>
      <c r="BOF47" s="135"/>
      <c r="BOG47" s="135"/>
      <c r="BOH47" s="135"/>
      <c r="BOI47" s="135"/>
      <c r="BOJ47" s="135"/>
      <c r="BOK47" s="135"/>
      <c r="BOL47" s="135"/>
      <c r="BOM47" s="135"/>
      <c r="BON47" s="135"/>
      <c r="BOO47" s="135"/>
      <c r="BOP47" s="135"/>
      <c r="BOQ47" s="135"/>
      <c r="BOR47" s="135"/>
      <c r="BOS47" s="135"/>
      <c r="BOT47" s="135"/>
      <c r="BOU47" s="135"/>
      <c r="BOV47" s="135"/>
      <c r="BOW47" s="135"/>
      <c r="BOX47" s="135"/>
      <c r="BOY47" s="135"/>
      <c r="BOZ47" s="135"/>
      <c r="BPA47" s="135"/>
      <c r="BPB47" s="135"/>
      <c r="BPC47" s="135"/>
      <c r="BPD47" s="135"/>
      <c r="BPE47" s="135"/>
      <c r="BPF47" s="135"/>
      <c r="BPG47" s="135"/>
      <c r="BPH47" s="135"/>
      <c r="BPI47" s="135"/>
      <c r="BPJ47" s="135"/>
      <c r="BPK47" s="135"/>
      <c r="BPL47" s="135"/>
      <c r="BPM47" s="135"/>
      <c r="BPN47" s="135"/>
      <c r="BPO47" s="135"/>
      <c r="BPP47" s="135"/>
      <c r="BPQ47" s="135"/>
      <c r="BPR47" s="135"/>
      <c r="BPS47" s="135"/>
      <c r="BPT47" s="135"/>
      <c r="BPU47" s="135"/>
      <c r="BPV47" s="135"/>
      <c r="BPW47" s="135"/>
      <c r="BPX47" s="135"/>
      <c r="BPY47" s="135"/>
      <c r="BPZ47" s="135"/>
      <c r="BQA47" s="135"/>
      <c r="BQB47" s="135"/>
      <c r="BQC47" s="135"/>
      <c r="BQD47" s="135"/>
      <c r="BQE47" s="135"/>
      <c r="BQF47" s="135"/>
      <c r="BQG47" s="135"/>
      <c r="BQH47" s="135"/>
      <c r="BQI47" s="135"/>
      <c r="BQJ47" s="135"/>
      <c r="BQK47" s="135"/>
      <c r="BQL47" s="135"/>
      <c r="BQM47" s="135"/>
      <c r="BQN47" s="135"/>
      <c r="BQO47" s="135"/>
      <c r="BQP47" s="135"/>
      <c r="BQQ47" s="135"/>
      <c r="BQR47" s="135"/>
      <c r="BQS47" s="135"/>
      <c r="BQT47" s="135"/>
      <c r="BQU47" s="135"/>
      <c r="BQV47" s="135"/>
      <c r="BQW47" s="135"/>
      <c r="BQX47" s="135"/>
      <c r="BQY47" s="135"/>
      <c r="BQZ47" s="135"/>
      <c r="BRA47" s="135"/>
      <c r="BRB47" s="135"/>
      <c r="BRC47" s="135"/>
      <c r="BRD47" s="135"/>
      <c r="BRE47" s="135"/>
      <c r="BRF47" s="135"/>
      <c r="BRG47" s="135"/>
      <c r="BRH47" s="135"/>
      <c r="BRI47" s="135"/>
      <c r="BRJ47" s="135"/>
      <c r="BRK47" s="135"/>
      <c r="BRL47" s="135"/>
      <c r="BRM47" s="135"/>
      <c r="BRN47" s="135"/>
      <c r="BRO47" s="135"/>
      <c r="BRP47" s="135"/>
      <c r="BRQ47" s="135"/>
      <c r="BRR47" s="135"/>
      <c r="BRS47" s="135"/>
      <c r="BRT47" s="135"/>
      <c r="BRU47" s="135"/>
      <c r="BRV47" s="135"/>
      <c r="BRW47" s="135"/>
      <c r="BRX47" s="135"/>
      <c r="BRY47" s="135"/>
      <c r="BRZ47" s="135"/>
      <c r="BSA47" s="135"/>
      <c r="BSB47" s="135"/>
      <c r="BSC47" s="135"/>
      <c r="BSD47" s="135"/>
      <c r="BSE47" s="135"/>
      <c r="BSF47" s="135"/>
      <c r="BSG47" s="135"/>
      <c r="BSH47" s="135"/>
      <c r="BSI47" s="135"/>
      <c r="BSJ47" s="135"/>
      <c r="BSK47" s="135"/>
      <c r="BSL47" s="135"/>
      <c r="BSM47" s="135"/>
      <c r="BSN47" s="135"/>
      <c r="BSO47" s="135"/>
      <c r="BSP47" s="135"/>
      <c r="BSQ47" s="135"/>
      <c r="BSR47" s="135"/>
      <c r="BSS47" s="135"/>
      <c r="BST47" s="135"/>
      <c r="BSU47" s="135"/>
      <c r="BSV47" s="135"/>
      <c r="BSW47" s="135"/>
      <c r="BSX47" s="135"/>
      <c r="BSY47" s="135"/>
      <c r="BSZ47" s="135"/>
      <c r="BTA47" s="135"/>
      <c r="BTB47" s="135"/>
      <c r="BTC47" s="135"/>
      <c r="BTD47" s="135"/>
      <c r="BTE47" s="135"/>
      <c r="BTF47" s="135"/>
      <c r="BTG47" s="135"/>
      <c r="BTH47" s="135"/>
      <c r="BTI47" s="135"/>
      <c r="BTJ47" s="135"/>
      <c r="BTK47" s="135"/>
      <c r="BTL47" s="135"/>
      <c r="BTM47" s="135"/>
      <c r="BTN47" s="135"/>
      <c r="BTO47" s="135"/>
      <c r="BTP47" s="135"/>
      <c r="BTQ47" s="135"/>
      <c r="BTR47" s="135"/>
      <c r="BTS47" s="135"/>
      <c r="BTT47" s="135"/>
      <c r="BTU47" s="135"/>
      <c r="BTV47" s="135"/>
      <c r="BTW47" s="135"/>
      <c r="BTX47" s="135"/>
      <c r="BTY47" s="135"/>
      <c r="BTZ47" s="135"/>
      <c r="BUA47" s="135"/>
      <c r="BUB47" s="135"/>
      <c r="BUC47" s="135"/>
      <c r="BUD47" s="135"/>
      <c r="BUE47" s="135"/>
      <c r="BUF47" s="135"/>
      <c r="BUG47" s="135"/>
      <c r="BUH47" s="135"/>
      <c r="BUI47" s="135"/>
      <c r="BUJ47" s="135"/>
      <c r="BUK47" s="135"/>
      <c r="BUL47" s="135"/>
      <c r="BUM47" s="135"/>
      <c r="BUN47" s="135"/>
      <c r="BUO47" s="135"/>
      <c r="BUP47" s="135"/>
      <c r="BUQ47" s="135"/>
      <c r="BUR47" s="135"/>
      <c r="BUS47" s="135"/>
      <c r="BUT47" s="135"/>
      <c r="BUU47" s="135"/>
      <c r="BUV47" s="135"/>
      <c r="BUW47" s="135"/>
      <c r="BUX47" s="135"/>
      <c r="BUY47" s="135"/>
      <c r="BUZ47" s="135"/>
      <c r="BVA47" s="135"/>
      <c r="BVB47" s="135"/>
      <c r="BVC47" s="135"/>
      <c r="BVD47" s="135"/>
      <c r="BVE47" s="135"/>
      <c r="BVF47" s="135"/>
      <c r="BVG47" s="135"/>
      <c r="BVH47" s="135"/>
      <c r="BVI47" s="135"/>
      <c r="BVJ47" s="135"/>
      <c r="BVK47" s="135"/>
      <c r="BVL47" s="135"/>
      <c r="BVM47" s="135"/>
      <c r="BVN47" s="135"/>
      <c r="BVO47" s="135"/>
      <c r="BVP47" s="135"/>
      <c r="BVQ47" s="135"/>
      <c r="BVR47" s="135"/>
      <c r="BVS47" s="135"/>
      <c r="BVT47" s="135"/>
      <c r="BVU47" s="135"/>
      <c r="BVV47" s="135"/>
      <c r="BVW47" s="135"/>
      <c r="BVX47" s="135"/>
      <c r="BVY47" s="135"/>
      <c r="BVZ47" s="135"/>
      <c r="BWA47" s="135"/>
      <c r="BWB47" s="135"/>
      <c r="BWC47" s="135"/>
      <c r="BWD47" s="135"/>
      <c r="BWE47" s="135"/>
      <c r="BWF47" s="135"/>
      <c r="BWG47" s="135"/>
      <c r="BWH47" s="135"/>
      <c r="BWI47" s="135"/>
      <c r="BWJ47" s="135"/>
      <c r="BWK47" s="135"/>
      <c r="BWL47" s="135"/>
      <c r="BWM47" s="135"/>
      <c r="BWN47" s="135"/>
      <c r="BWO47" s="135"/>
      <c r="BWP47" s="135"/>
      <c r="BWQ47" s="135"/>
      <c r="BWR47" s="135"/>
      <c r="BWS47" s="135"/>
      <c r="BWT47" s="135"/>
      <c r="BWU47" s="135"/>
      <c r="BWV47" s="135"/>
      <c r="BWW47" s="135"/>
      <c r="BWX47" s="135"/>
      <c r="BWY47" s="135"/>
      <c r="BWZ47" s="135"/>
      <c r="BXA47" s="135"/>
      <c r="BXB47" s="135"/>
      <c r="BXC47" s="135"/>
      <c r="BXD47" s="135"/>
      <c r="BXE47" s="135"/>
      <c r="BXF47" s="135"/>
      <c r="BXG47" s="135"/>
      <c r="BXH47" s="135"/>
      <c r="BXI47" s="135"/>
      <c r="BXJ47" s="135"/>
      <c r="BXK47" s="135"/>
      <c r="BXL47" s="135"/>
      <c r="BXM47" s="135"/>
      <c r="BXN47" s="135"/>
      <c r="BXO47" s="135"/>
      <c r="BXP47" s="135"/>
      <c r="BXQ47" s="135"/>
      <c r="BXR47" s="135"/>
      <c r="BXS47" s="135"/>
      <c r="BXT47" s="135"/>
      <c r="BXU47" s="135"/>
      <c r="BXV47" s="135"/>
      <c r="BXW47" s="135"/>
      <c r="BXX47" s="135"/>
      <c r="BXY47" s="135"/>
      <c r="BXZ47" s="135"/>
      <c r="BYA47" s="135"/>
      <c r="BYB47" s="135"/>
      <c r="BYC47" s="135"/>
      <c r="BYD47" s="135"/>
      <c r="BYE47" s="135"/>
      <c r="BYF47" s="135"/>
      <c r="BYG47" s="135"/>
      <c r="BYH47" s="135"/>
      <c r="BYI47" s="135"/>
      <c r="BYJ47" s="135"/>
      <c r="BYK47" s="135"/>
      <c r="BYL47" s="135"/>
      <c r="BYM47" s="135"/>
      <c r="BYN47" s="135"/>
      <c r="BYO47" s="135"/>
      <c r="BYP47" s="135"/>
      <c r="BYQ47" s="135"/>
      <c r="BYR47" s="135"/>
      <c r="BYS47" s="135"/>
      <c r="BYT47" s="135"/>
      <c r="BYU47" s="135"/>
      <c r="BYV47" s="135"/>
      <c r="BYW47" s="135"/>
      <c r="BYX47" s="135"/>
      <c r="BYY47" s="135"/>
      <c r="BYZ47" s="135"/>
      <c r="BZA47" s="135"/>
      <c r="BZB47" s="135"/>
      <c r="BZC47" s="135"/>
      <c r="BZD47" s="135"/>
      <c r="BZE47" s="135"/>
      <c r="BZF47" s="135"/>
      <c r="BZG47" s="135"/>
      <c r="BZH47" s="135"/>
      <c r="BZI47" s="135"/>
      <c r="BZJ47" s="135"/>
      <c r="BZK47" s="135"/>
      <c r="BZL47" s="135"/>
      <c r="BZM47" s="135"/>
      <c r="BZN47" s="135"/>
      <c r="BZO47" s="135"/>
      <c r="BZP47" s="135"/>
      <c r="BZQ47" s="135"/>
      <c r="BZR47" s="135"/>
      <c r="BZS47" s="135"/>
      <c r="BZT47" s="135"/>
      <c r="BZU47" s="135"/>
      <c r="BZV47" s="135"/>
      <c r="BZW47" s="135"/>
      <c r="BZX47" s="135"/>
      <c r="BZY47" s="135"/>
      <c r="BZZ47" s="135"/>
      <c r="CAA47" s="135"/>
      <c r="CAB47" s="135"/>
      <c r="CAC47" s="135"/>
      <c r="CAD47" s="135"/>
      <c r="CAE47" s="135"/>
      <c r="CAF47" s="135"/>
      <c r="CAG47" s="135"/>
      <c r="CAH47" s="135"/>
      <c r="CAI47" s="135"/>
      <c r="CAJ47" s="135"/>
      <c r="CAK47" s="135"/>
      <c r="CAL47" s="135"/>
      <c r="CAM47" s="135"/>
      <c r="CAN47" s="135"/>
      <c r="CAO47" s="135"/>
      <c r="CAP47" s="135"/>
      <c r="CAQ47" s="135"/>
      <c r="CAR47" s="135"/>
      <c r="CAS47" s="135"/>
      <c r="CAT47" s="135"/>
      <c r="CAU47" s="135"/>
      <c r="CAV47" s="135"/>
      <c r="CAW47" s="135"/>
      <c r="CAX47" s="135"/>
      <c r="CAY47" s="135"/>
      <c r="CAZ47" s="135"/>
      <c r="CBA47" s="135"/>
      <c r="CBB47" s="135"/>
      <c r="CBC47" s="135"/>
      <c r="CBD47" s="135"/>
      <c r="CBE47" s="135"/>
      <c r="CBF47" s="135"/>
      <c r="CBG47" s="135"/>
      <c r="CBH47" s="135"/>
      <c r="CBI47" s="135"/>
      <c r="CBJ47" s="135"/>
      <c r="CBK47" s="135"/>
      <c r="CBL47" s="135"/>
      <c r="CBM47" s="135"/>
      <c r="CBN47" s="135"/>
      <c r="CBO47" s="135"/>
      <c r="CBP47" s="135"/>
      <c r="CBQ47" s="135"/>
      <c r="CBR47" s="135"/>
      <c r="CBS47" s="135"/>
      <c r="CBT47" s="135"/>
      <c r="CBU47" s="135"/>
      <c r="CBV47" s="135"/>
      <c r="CBW47" s="135"/>
      <c r="CBX47" s="135"/>
      <c r="CBY47" s="135"/>
      <c r="CBZ47" s="135"/>
      <c r="CCA47" s="135"/>
      <c r="CCB47" s="135"/>
      <c r="CCC47" s="135"/>
      <c r="CCD47" s="135"/>
      <c r="CCE47" s="135"/>
      <c r="CCF47" s="135"/>
      <c r="CCG47" s="135"/>
      <c r="CCH47" s="135"/>
      <c r="CCI47" s="135"/>
      <c r="CCJ47" s="135"/>
      <c r="CCK47" s="135"/>
      <c r="CCL47" s="135"/>
      <c r="CCM47" s="135"/>
      <c r="CCN47" s="135"/>
      <c r="CCO47" s="135"/>
      <c r="CCP47" s="135"/>
      <c r="CCQ47" s="135"/>
      <c r="CCR47" s="135"/>
      <c r="CCS47" s="135"/>
      <c r="CCT47" s="135"/>
      <c r="CCU47" s="135"/>
      <c r="CCV47" s="135"/>
      <c r="CCW47" s="135"/>
      <c r="CCX47" s="135"/>
      <c r="CCY47" s="135"/>
      <c r="CCZ47" s="135"/>
      <c r="CDA47" s="135"/>
      <c r="CDB47" s="135"/>
      <c r="CDC47" s="135"/>
      <c r="CDD47" s="135"/>
      <c r="CDE47" s="135"/>
      <c r="CDF47" s="135"/>
      <c r="CDG47" s="135"/>
      <c r="CDH47" s="135"/>
      <c r="CDI47" s="135"/>
      <c r="CDJ47" s="135"/>
      <c r="CDK47" s="135"/>
      <c r="CDL47" s="135"/>
      <c r="CDM47" s="135"/>
      <c r="CDN47" s="135"/>
      <c r="CDO47" s="135"/>
      <c r="CDP47" s="135"/>
      <c r="CDQ47" s="135"/>
      <c r="CDR47" s="135"/>
      <c r="CDS47" s="135"/>
      <c r="CDT47" s="135"/>
      <c r="CDU47" s="135"/>
      <c r="CDV47" s="135"/>
      <c r="CDW47" s="135"/>
      <c r="CDX47" s="135"/>
      <c r="CDY47" s="135"/>
      <c r="CDZ47" s="135"/>
      <c r="CEA47" s="135"/>
      <c r="CEB47" s="135"/>
      <c r="CEC47" s="135"/>
      <c r="CED47" s="135"/>
      <c r="CEE47" s="135"/>
      <c r="CEF47" s="135"/>
      <c r="CEG47" s="135"/>
      <c r="CEH47" s="135"/>
      <c r="CEI47" s="135"/>
      <c r="CEJ47" s="135"/>
      <c r="CEK47" s="135"/>
      <c r="CEL47" s="135"/>
      <c r="CEM47" s="135"/>
      <c r="CEN47" s="135"/>
      <c r="CEO47" s="135"/>
      <c r="CEP47" s="135"/>
      <c r="CEQ47" s="135"/>
      <c r="CER47" s="135"/>
      <c r="CES47" s="135"/>
      <c r="CET47" s="135"/>
      <c r="CEU47" s="135"/>
      <c r="CEV47" s="135"/>
      <c r="CEW47" s="135"/>
      <c r="CEX47" s="135"/>
      <c r="CEY47" s="135"/>
      <c r="CEZ47" s="135"/>
      <c r="CFA47" s="135"/>
      <c r="CFB47" s="135"/>
      <c r="CFC47" s="135"/>
      <c r="CFD47" s="135"/>
      <c r="CFE47" s="135"/>
      <c r="CFF47" s="135"/>
      <c r="CFG47" s="135"/>
      <c r="CFH47" s="135"/>
      <c r="CFI47" s="135"/>
      <c r="CFJ47" s="135"/>
      <c r="CFK47" s="135"/>
      <c r="CFL47" s="135"/>
      <c r="CFM47" s="135"/>
      <c r="CFN47" s="135"/>
      <c r="CFO47" s="135"/>
      <c r="CFP47" s="135"/>
      <c r="CFQ47" s="135"/>
      <c r="CFR47" s="135"/>
      <c r="CFS47" s="135"/>
      <c r="CFT47" s="135"/>
      <c r="CFU47" s="135"/>
      <c r="CFV47" s="135"/>
      <c r="CFW47" s="135"/>
      <c r="CFX47" s="135"/>
      <c r="CFY47" s="135"/>
      <c r="CFZ47" s="135"/>
      <c r="CGA47" s="135"/>
      <c r="CGB47" s="135"/>
      <c r="CGC47" s="135"/>
      <c r="CGD47" s="135"/>
      <c r="CGE47" s="135"/>
      <c r="CGF47" s="135"/>
      <c r="CGG47" s="135"/>
      <c r="CGH47" s="135"/>
      <c r="CGI47" s="135"/>
      <c r="CGJ47" s="135"/>
      <c r="CGK47" s="135"/>
      <c r="CGL47" s="135"/>
      <c r="CGM47" s="135"/>
      <c r="CGN47" s="135"/>
      <c r="CGO47" s="135"/>
      <c r="CGP47" s="135"/>
      <c r="CGQ47" s="135"/>
      <c r="CGR47" s="135"/>
      <c r="CGS47" s="135"/>
      <c r="CGT47" s="135"/>
      <c r="CGU47" s="135"/>
      <c r="CGV47" s="135"/>
      <c r="CGW47" s="135"/>
      <c r="CGX47" s="135"/>
      <c r="CGY47" s="135"/>
      <c r="CGZ47" s="135"/>
      <c r="CHA47" s="135"/>
      <c r="CHB47" s="135"/>
      <c r="CHC47" s="135"/>
      <c r="CHD47" s="135"/>
      <c r="CHE47" s="135"/>
      <c r="CHF47" s="135"/>
      <c r="CHG47" s="135"/>
      <c r="CHH47" s="135"/>
      <c r="CHI47" s="135"/>
      <c r="CHJ47" s="135"/>
      <c r="CHK47" s="135"/>
      <c r="CHL47" s="135"/>
      <c r="CHM47" s="135"/>
      <c r="CHN47" s="135"/>
      <c r="CHO47" s="135"/>
      <c r="CHP47" s="135"/>
      <c r="CHQ47" s="135"/>
      <c r="CHR47" s="135"/>
      <c r="CHS47" s="135"/>
      <c r="CHT47" s="135"/>
      <c r="CHU47" s="135"/>
      <c r="CHV47" s="135"/>
      <c r="CHW47" s="135"/>
      <c r="CHX47" s="135"/>
      <c r="CHY47" s="135"/>
      <c r="CHZ47" s="135"/>
      <c r="CIA47" s="135"/>
      <c r="CIB47" s="135"/>
      <c r="CIC47" s="135"/>
      <c r="CID47" s="135"/>
      <c r="CIE47" s="135"/>
      <c r="CIF47" s="135"/>
      <c r="CIG47" s="135"/>
      <c r="CIH47" s="135"/>
      <c r="CII47" s="135"/>
      <c r="CIJ47" s="135"/>
      <c r="CIK47" s="135"/>
      <c r="CIL47" s="135"/>
      <c r="CIM47" s="135"/>
      <c r="CIN47" s="135"/>
      <c r="CIO47" s="135"/>
      <c r="CIP47" s="135"/>
      <c r="CIQ47" s="135"/>
      <c r="CIR47" s="135"/>
      <c r="CIS47" s="135"/>
      <c r="CIT47" s="135"/>
      <c r="CIU47" s="135"/>
      <c r="CIV47" s="135"/>
      <c r="CIW47" s="135"/>
      <c r="CIX47" s="135"/>
      <c r="CIY47" s="135"/>
      <c r="CIZ47" s="135"/>
      <c r="CJA47" s="135"/>
      <c r="CJB47" s="135"/>
      <c r="CJC47" s="135"/>
      <c r="CJD47" s="135"/>
      <c r="CJE47" s="135"/>
      <c r="CJF47" s="135"/>
      <c r="CJG47" s="135"/>
      <c r="CJH47" s="135"/>
      <c r="CJI47" s="135"/>
      <c r="CJJ47" s="135"/>
      <c r="CJK47" s="135"/>
      <c r="CJL47" s="135"/>
      <c r="CJM47" s="135"/>
      <c r="CJN47" s="135"/>
      <c r="CJO47" s="135"/>
      <c r="CJP47" s="135"/>
      <c r="CJQ47" s="135"/>
      <c r="CJR47" s="135"/>
      <c r="CJS47" s="135"/>
      <c r="CJT47" s="135"/>
      <c r="CJU47" s="135"/>
      <c r="CJV47" s="135"/>
      <c r="CJW47" s="135"/>
      <c r="CJX47" s="135"/>
      <c r="CJY47" s="135"/>
      <c r="CJZ47" s="135"/>
      <c r="CKA47" s="135"/>
      <c r="CKB47" s="135"/>
      <c r="CKC47" s="135"/>
      <c r="CKD47" s="135"/>
      <c r="CKE47" s="135"/>
      <c r="CKF47" s="135"/>
      <c r="CKG47" s="135"/>
      <c r="CKH47" s="135"/>
      <c r="CKI47" s="135"/>
      <c r="CKJ47" s="135"/>
      <c r="CKK47" s="135"/>
      <c r="CKL47" s="135"/>
      <c r="CKM47" s="135"/>
      <c r="CKN47" s="135"/>
      <c r="CKO47" s="135"/>
      <c r="CKP47" s="135"/>
      <c r="CKQ47" s="135"/>
      <c r="CKR47" s="135"/>
      <c r="CKS47" s="135"/>
      <c r="CKT47" s="135"/>
      <c r="CKU47" s="135"/>
      <c r="CKV47" s="135"/>
      <c r="CKW47" s="135"/>
      <c r="CKX47" s="135"/>
      <c r="CKY47" s="135"/>
      <c r="CKZ47" s="135"/>
      <c r="CLA47" s="135"/>
      <c r="CLB47" s="135"/>
      <c r="CLC47" s="135"/>
      <c r="CLD47" s="135"/>
      <c r="CLE47" s="135"/>
      <c r="CLF47" s="135"/>
      <c r="CLG47" s="135"/>
      <c r="CLH47" s="135"/>
      <c r="CLI47" s="135"/>
      <c r="CLJ47" s="135"/>
      <c r="CLK47" s="135"/>
      <c r="CLL47" s="135"/>
      <c r="CLM47" s="135"/>
      <c r="CLN47" s="135"/>
      <c r="CLO47" s="135"/>
      <c r="CLP47" s="135"/>
      <c r="CLQ47" s="135"/>
      <c r="CLR47" s="135"/>
      <c r="CLS47" s="135"/>
      <c r="CLT47" s="135"/>
      <c r="CLU47" s="135"/>
      <c r="CLV47" s="135"/>
      <c r="CLW47" s="135"/>
      <c r="CLX47" s="135"/>
      <c r="CLY47" s="135"/>
      <c r="CLZ47" s="135"/>
      <c r="CMA47" s="135"/>
      <c r="CMB47" s="135"/>
      <c r="CMC47" s="135"/>
      <c r="CMD47" s="135"/>
      <c r="CME47" s="135"/>
      <c r="CMF47" s="135"/>
      <c r="CMG47" s="135"/>
      <c r="CMH47" s="135"/>
      <c r="CMI47" s="135"/>
      <c r="CMJ47" s="135"/>
      <c r="CMK47" s="135"/>
      <c r="CML47" s="135"/>
      <c r="CMM47" s="135"/>
      <c r="CMN47" s="135"/>
      <c r="CMO47" s="135"/>
      <c r="CMP47" s="135"/>
      <c r="CMQ47" s="135"/>
      <c r="CMR47" s="135"/>
      <c r="CMS47" s="135"/>
      <c r="CMT47" s="135"/>
      <c r="CMU47" s="135"/>
      <c r="CMV47" s="135"/>
      <c r="CMW47" s="135"/>
      <c r="CMX47" s="135"/>
      <c r="CMY47" s="135"/>
      <c r="CMZ47" s="135"/>
      <c r="CNA47" s="135"/>
      <c r="CNB47" s="135"/>
      <c r="CNC47" s="135"/>
      <c r="CND47" s="135"/>
      <c r="CNE47" s="135"/>
      <c r="CNF47" s="135"/>
      <c r="CNG47" s="135"/>
      <c r="CNH47" s="135"/>
      <c r="CNI47" s="135"/>
      <c r="CNJ47" s="135"/>
      <c r="CNK47" s="135"/>
      <c r="CNL47" s="135"/>
      <c r="CNM47" s="135"/>
      <c r="CNN47" s="135"/>
      <c r="CNO47" s="135"/>
      <c r="CNP47" s="135"/>
      <c r="CNQ47" s="135"/>
      <c r="CNR47" s="135"/>
      <c r="CNS47" s="135"/>
      <c r="CNT47" s="135"/>
      <c r="CNU47" s="135"/>
      <c r="CNV47" s="135"/>
      <c r="CNW47" s="135"/>
      <c r="CNX47" s="135"/>
      <c r="CNY47" s="135"/>
      <c r="CNZ47" s="135"/>
      <c r="COA47" s="135"/>
      <c r="COB47" s="135"/>
      <c r="COC47" s="135"/>
      <c r="COD47" s="135"/>
      <c r="COE47" s="135"/>
      <c r="COF47" s="135"/>
      <c r="COG47" s="135"/>
      <c r="COH47" s="135"/>
      <c r="COI47" s="135"/>
      <c r="COJ47" s="135"/>
      <c r="COK47" s="135"/>
      <c r="COL47" s="135"/>
      <c r="COM47" s="135"/>
      <c r="CON47" s="135"/>
      <c r="COO47" s="135"/>
      <c r="COP47" s="135"/>
      <c r="COQ47" s="135"/>
      <c r="COR47" s="135"/>
      <c r="COS47" s="135"/>
      <c r="COT47" s="135"/>
      <c r="COU47" s="135"/>
      <c r="COV47" s="135"/>
      <c r="COW47" s="135"/>
      <c r="COX47" s="135"/>
      <c r="COY47" s="135"/>
      <c r="COZ47" s="135"/>
      <c r="CPA47" s="135"/>
      <c r="CPB47" s="135"/>
      <c r="CPC47" s="135"/>
      <c r="CPD47" s="135"/>
      <c r="CPE47" s="135"/>
      <c r="CPF47" s="135"/>
      <c r="CPG47" s="135"/>
      <c r="CPH47" s="135"/>
      <c r="CPI47" s="135"/>
      <c r="CPJ47" s="135"/>
      <c r="CPK47" s="135"/>
      <c r="CPL47" s="135"/>
      <c r="CPM47" s="135"/>
      <c r="CPN47" s="135"/>
      <c r="CPO47" s="135"/>
      <c r="CPP47" s="135"/>
      <c r="CPQ47" s="135"/>
      <c r="CPR47" s="135"/>
      <c r="CPS47" s="135"/>
      <c r="CPT47" s="135"/>
      <c r="CPU47" s="135"/>
      <c r="CPV47" s="135"/>
      <c r="CPW47" s="135"/>
      <c r="CPX47" s="135"/>
      <c r="CPY47" s="135"/>
      <c r="CPZ47" s="135"/>
      <c r="CQA47" s="135"/>
      <c r="CQB47" s="135"/>
      <c r="CQC47" s="135"/>
      <c r="CQD47" s="135"/>
      <c r="CQE47" s="135"/>
      <c r="CQF47" s="135"/>
      <c r="CQG47" s="135"/>
      <c r="CQH47" s="135"/>
      <c r="CQI47" s="135"/>
      <c r="CQJ47" s="135"/>
      <c r="CQK47" s="135"/>
      <c r="CQL47" s="135"/>
      <c r="CQM47" s="135"/>
      <c r="CQN47" s="135"/>
      <c r="CQO47" s="135"/>
      <c r="CQP47" s="135"/>
      <c r="CQQ47" s="135"/>
      <c r="CQR47" s="135"/>
      <c r="CQS47" s="135"/>
      <c r="CQT47" s="135"/>
      <c r="CQU47" s="135"/>
      <c r="CQV47" s="135"/>
      <c r="CQW47" s="135"/>
      <c r="CQX47" s="135"/>
      <c r="CQY47" s="135"/>
      <c r="CQZ47" s="135"/>
      <c r="CRA47" s="135"/>
      <c r="CRB47" s="135"/>
      <c r="CRC47" s="135"/>
      <c r="CRD47" s="135"/>
      <c r="CRE47" s="135"/>
      <c r="CRF47" s="135"/>
      <c r="CRG47" s="135"/>
      <c r="CRH47" s="135"/>
      <c r="CRI47" s="135"/>
      <c r="CRJ47" s="135"/>
      <c r="CRK47" s="135"/>
      <c r="CRL47" s="135"/>
      <c r="CRM47" s="135"/>
      <c r="CRN47" s="135"/>
      <c r="CRO47" s="135"/>
      <c r="CRP47" s="135"/>
      <c r="CRQ47" s="135"/>
      <c r="CRR47" s="135"/>
      <c r="CRS47" s="135"/>
      <c r="CRT47" s="135"/>
      <c r="CRU47" s="135"/>
      <c r="CRV47" s="135"/>
      <c r="CRW47" s="135"/>
      <c r="CRX47" s="135"/>
      <c r="CRY47" s="135"/>
      <c r="CRZ47" s="135"/>
      <c r="CSA47" s="135"/>
      <c r="CSB47" s="135"/>
      <c r="CSC47" s="135"/>
      <c r="CSD47" s="135"/>
      <c r="CSE47" s="135"/>
      <c r="CSF47" s="135"/>
      <c r="CSG47" s="135"/>
      <c r="CSH47" s="135"/>
      <c r="CSI47" s="135"/>
      <c r="CSJ47" s="135"/>
      <c r="CSK47" s="135"/>
      <c r="CSL47" s="135"/>
      <c r="CSM47" s="135"/>
      <c r="CSN47" s="135"/>
      <c r="CSO47" s="135"/>
      <c r="CSP47" s="135"/>
      <c r="CSQ47" s="135"/>
      <c r="CSR47" s="135"/>
      <c r="CSS47" s="135"/>
      <c r="CST47" s="135"/>
      <c r="CSU47" s="135"/>
      <c r="CSV47" s="135"/>
      <c r="CSW47" s="135"/>
      <c r="CSX47" s="135"/>
      <c r="CSY47" s="135"/>
      <c r="CSZ47" s="135"/>
      <c r="CTA47" s="135"/>
      <c r="CTB47" s="135"/>
      <c r="CTC47" s="135"/>
      <c r="CTD47" s="135"/>
      <c r="CTE47" s="135"/>
      <c r="CTF47" s="135"/>
      <c r="CTG47" s="135"/>
      <c r="CTH47" s="135"/>
      <c r="CTI47" s="135"/>
      <c r="CTJ47" s="135"/>
      <c r="CTK47" s="135"/>
      <c r="CTL47" s="135"/>
      <c r="CTM47" s="135"/>
      <c r="CTN47" s="135"/>
      <c r="CTO47" s="135"/>
      <c r="CTP47" s="135"/>
      <c r="CTQ47" s="135"/>
      <c r="CTR47" s="135"/>
      <c r="CTS47" s="135"/>
      <c r="CTT47" s="135"/>
      <c r="CTU47" s="135"/>
      <c r="CTV47" s="135"/>
      <c r="CTW47" s="135"/>
      <c r="CTX47" s="135"/>
      <c r="CTY47" s="135"/>
      <c r="CTZ47" s="135"/>
      <c r="CUA47" s="135"/>
      <c r="CUB47" s="135"/>
      <c r="CUC47" s="135"/>
      <c r="CUD47" s="135"/>
      <c r="CUE47" s="135"/>
      <c r="CUF47" s="135"/>
      <c r="CUG47" s="135"/>
      <c r="CUH47" s="135"/>
      <c r="CUI47" s="135"/>
      <c r="CUJ47" s="135"/>
      <c r="CUK47" s="135"/>
      <c r="CUL47" s="135"/>
      <c r="CUM47" s="135"/>
      <c r="CUN47" s="135"/>
      <c r="CUO47" s="135"/>
      <c r="CUP47" s="135"/>
      <c r="CUQ47" s="135"/>
      <c r="CUR47" s="135"/>
      <c r="CUS47" s="135"/>
      <c r="CUT47" s="135"/>
      <c r="CUU47" s="135"/>
      <c r="CUV47" s="135"/>
      <c r="CUW47" s="135"/>
      <c r="CUX47" s="135"/>
      <c r="CUY47" s="135"/>
      <c r="CUZ47" s="135"/>
      <c r="CVA47" s="135"/>
      <c r="CVB47" s="135"/>
      <c r="CVC47" s="135"/>
      <c r="CVD47" s="135"/>
      <c r="CVE47" s="135"/>
      <c r="CVF47" s="135"/>
      <c r="CVG47" s="135"/>
      <c r="CVH47" s="135"/>
      <c r="CVI47" s="135"/>
      <c r="CVJ47" s="135"/>
      <c r="CVK47" s="135"/>
      <c r="CVL47" s="135"/>
      <c r="CVM47" s="135"/>
      <c r="CVN47" s="135"/>
      <c r="CVO47" s="135"/>
      <c r="CVP47" s="135"/>
      <c r="CVQ47" s="135"/>
      <c r="CVR47" s="135"/>
      <c r="CVS47" s="135"/>
      <c r="CVT47" s="135"/>
      <c r="CVU47" s="135"/>
      <c r="CVV47" s="135"/>
      <c r="CVW47" s="135"/>
      <c r="CVX47" s="135"/>
      <c r="CVY47" s="135"/>
      <c r="CVZ47" s="135"/>
      <c r="CWA47" s="135"/>
      <c r="CWB47" s="135"/>
      <c r="CWC47" s="135"/>
      <c r="CWD47" s="135"/>
      <c r="CWE47" s="135"/>
      <c r="CWF47" s="135"/>
      <c r="CWG47" s="135"/>
      <c r="CWH47" s="135"/>
      <c r="CWI47" s="135"/>
      <c r="CWJ47" s="135"/>
      <c r="CWK47" s="135"/>
      <c r="CWL47" s="135"/>
      <c r="CWM47" s="135"/>
      <c r="CWN47" s="135"/>
      <c r="CWO47" s="135"/>
      <c r="CWP47" s="135"/>
      <c r="CWQ47" s="135"/>
      <c r="CWR47" s="135"/>
      <c r="CWS47" s="135"/>
      <c r="CWT47" s="135"/>
      <c r="CWU47" s="135"/>
      <c r="CWV47" s="135"/>
      <c r="CWW47" s="135"/>
      <c r="CWX47" s="135"/>
      <c r="CWY47" s="135"/>
      <c r="CWZ47" s="135"/>
      <c r="CXA47" s="135"/>
      <c r="CXB47" s="135"/>
      <c r="CXC47" s="135"/>
      <c r="CXD47" s="135"/>
      <c r="CXE47" s="135"/>
      <c r="CXF47" s="135"/>
      <c r="CXG47" s="135"/>
      <c r="CXH47" s="135"/>
      <c r="CXI47" s="135"/>
      <c r="CXJ47" s="135"/>
      <c r="CXK47" s="135"/>
      <c r="CXL47" s="135"/>
      <c r="CXM47" s="135"/>
      <c r="CXN47" s="135"/>
      <c r="CXO47" s="135"/>
      <c r="CXP47" s="135"/>
      <c r="CXQ47" s="135"/>
      <c r="CXR47" s="135"/>
      <c r="CXS47" s="135"/>
      <c r="CXT47" s="135"/>
      <c r="CXU47" s="135"/>
      <c r="CXV47" s="135"/>
      <c r="CXW47" s="135"/>
      <c r="CXX47" s="135"/>
      <c r="CXY47" s="135"/>
      <c r="CXZ47" s="135"/>
      <c r="CYA47" s="135"/>
      <c r="CYB47" s="135"/>
      <c r="CYC47" s="135"/>
      <c r="CYD47" s="135"/>
      <c r="CYE47" s="135"/>
      <c r="CYF47" s="135"/>
      <c r="CYG47" s="135"/>
      <c r="CYH47" s="135"/>
      <c r="CYI47" s="135"/>
      <c r="CYJ47" s="135"/>
      <c r="CYK47" s="135"/>
      <c r="CYL47" s="135"/>
      <c r="CYM47" s="135"/>
      <c r="CYN47" s="135"/>
      <c r="CYO47" s="135"/>
      <c r="CYP47" s="135"/>
      <c r="CYQ47" s="135"/>
      <c r="CYR47" s="135"/>
      <c r="CYS47" s="135"/>
      <c r="CYT47" s="135"/>
      <c r="CYU47" s="135"/>
      <c r="CYV47" s="135"/>
      <c r="CYW47" s="135"/>
      <c r="CYX47" s="135"/>
      <c r="CYY47" s="135"/>
      <c r="CYZ47" s="135"/>
      <c r="CZA47" s="135"/>
      <c r="CZB47" s="135"/>
      <c r="CZC47" s="135"/>
      <c r="CZD47" s="135"/>
      <c r="CZE47" s="135"/>
      <c r="CZF47" s="135"/>
      <c r="CZG47" s="135"/>
      <c r="CZH47" s="135"/>
      <c r="CZI47" s="135"/>
      <c r="CZJ47" s="135"/>
      <c r="CZK47" s="135"/>
      <c r="CZL47" s="135"/>
      <c r="CZM47" s="135"/>
      <c r="CZN47" s="135"/>
      <c r="CZO47" s="135"/>
      <c r="CZP47" s="135"/>
      <c r="CZQ47" s="135"/>
      <c r="CZR47" s="135"/>
      <c r="CZS47" s="135"/>
      <c r="CZT47" s="135"/>
      <c r="CZU47" s="135"/>
      <c r="CZV47" s="135"/>
      <c r="CZW47" s="135"/>
      <c r="CZX47" s="135"/>
      <c r="CZY47" s="135"/>
      <c r="CZZ47" s="135"/>
      <c r="DAA47" s="135"/>
      <c r="DAB47" s="135"/>
      <c r="DAC47" s="135"/>
      <c r="DAD47" s="135"/>
      <c r="DAE47" s="135"/>
      <c r="DAF47" s="135"/>
      <c r="DAG47" s="135"/>
      <c r="DAH47" s="135"/>
      <c r="DAI47" s="135"/>
      <c r="DAJ47" s="135"/>
      <c r="DAK47" s="135"/>
      <c r="DAL47" s="135"/>
      <c r="DAM47" s="135"/>
      <c r="DAN47" s="135"/>
      <c r="DAO47" s="135"/>
      <c r="DAP47" s="135"/>
      <c r="DAQ47" s="135"/>
      <c r="DAR47" s="135"/>
      <c r="DAS47" s="135"/>
      <c r="DAT47" s="135"/>
      <c r="DAU47" s="135"/>
      <c r="DAV47" s="135"/>
      <c r="DAW47" s="135"/>
      <c r="DAX47" s="135"/>
      <c r="DAY47" s="135"/>
      <c r="DAZ47" s="135"/>
      <c r="DBA47" s="135"/>
      <c r="DBB47" s="135"/>
      <c r="DBC47" s="135"/>
      <c r="DBD47" s="135"/>
      <c r="DBE47" s="135"/>
      <c r="DBF47" s="135"/>
      <c r="DBG47" s="135"/>
      <c r="DBH47" s="135"/>
      <c r="DBI47" s="135"/>
      <c r="DBJ47" s="135"/>
      <c r="DBK47" s="135"/>
      <c r="DBL47" s="135"/>
      <c r="DBM47" s="135"/>
      <c r="DBN47" s="135"/>
      <c r="DBO47" s="135"/>
      <c r="DBP47" s="135"/>
      <c r="DBQ47" s="135"/>
      <c r="DBR47" s="135"/>
      <c r="DBS47" s="135"/>
      <c r="DBT47" s="135"/>
      <c r="DBU47" s="135"/>
      <c r="DBV47" s="135"/>
      <c r="DBW47" s="135"/>
      <c r="DBX47" s="135"/>
      <c r="DBY47" s="135"/>
      <c r="DBZ47" s="135"/>
      <c r="DCA47" s="135"/>
      <c r="DCB47" s="135"/>
      <c r="DCC47" s="135"/>
      <c r="DCD47" s="135"/>
      <c r="DCE47" s="135"/>
      <c r="DCF47" s="135"/>
      <c r="DCG47" s="135"/>
      <c r="DCH47" s="135"/>
      <c r="DCI47" s="135"/>
      <c r="DCJ47" s="135"/>
      <c r="DCK47" s="135"/>
      <c r="DCL47" s="135"/>
      <c r="DCM47" s="135"/>
      <c r="DCN47" s="135"/>
      <c r="DCO47" s="135"/>
      <c r="DCP47" s="135"/>
      <c r="DCQ47" s="135"/>
      <c r="DCR47" s="135"/>
      <c r="DCS47" s="135"/>
      <c r="DCT47" s="135"/>
      <c r="DCU47" s="135"/>
      <c r="DCV47" s="135"/>
      <c r="DCW47" s="135"/>
      <c r="DCX47" s="135"/>
      <c r="DCY47" s="135"/>
      <c r="DCZ47" s="135"/>
      <c r="DDA47" s="135"/>
      <c r="DDB47" s="135"/>
      <c r="DDC47" s="135"/>
      <c r="DDD47" s="135"/>
      <c r="DDE47" s="135"/>
      <c r="DDF47" s="135"/>
      <c r="DDG47" s="135"/>
      <c r="DDH47" s="135"/>
      <c r="DDI47" s="135"/>
      <c r="DDJ47" s="135"/>
      <c r="DDK47" s="135"/>
      <c r="DDL47" s="135"/>
      <c r="DDM47" s="135"/>
      <c r="DDN47" s="135"/>
      <c r="DDO47" s="135"/>
      <c r="DDP47" s="135"/>
      <c r="DDQ47" s="135"/>
      <c r="DDR47" s="135"/>
      <c r="DDS47" s="135"/>
      <c r="DDT47" s="135"/>
      <c r="DDU47" s="135"/>
      <c r="DDV47" s="135"/>
      <c r="DDW47" s="135"/>
      <c r="DDX47" s="135"/>
      <c r="DDY47" s="135"/>
      <c r="DDZ47" s="135"/>
      <c r="DEA47" s="135"/>
      <c r="DEB47" s="135"/>
      <c r="DEC47" s="135"/>
      <c r="DED47" s="135"/>
      <c r="DEE47" s="135"/>
      <c r="DEF47" s="135"/>
      <c r="DEG47" s="135"/>
      <c r="DEH47" s="135"/>
      <c r="DEI47" s="135"/>
      <c r="DEJ47" s="135"/>
      <c r="DEK47" s="135"/>
      <c r="DEL47" s="135"/>
      <c r="DEM47" s="135"/>
      <c r="DEN47" s="135"/>
      <c r="DEO47" s="135"/>
      <c r="DEP47" s="135"/>
      <c r="DEQ47" s="135"/>
      <c r="DER47" s="135"/>
      <c r="DES47" s="135"/>
      <c r="DET47" s="135"/>
      <c r="DEU47" s="135"/>
      <c r="DEV47" s="135"/>
      <c r="DEW47" s="135"/>
      <c r="DEX47" s="135"/>
      <c r="DEY47" s="135"/>
      <c r="DEZ47" s="135"/>
      <c r="DFA47" s="135"/>
      <c r="DFB47" s="135"/>
      <c r="DFC47" s="135"/>
      <c r="DFD47" s="135"/>
      <c r="DFE47" s="135"/>
      <c r="DFF47" s="135"/>
      <c r="DFG47" s="135"/>
      <c r="DFH47" s="135"/>
      <c r="DFI47" s="135"/>
      <c r="DFJ47" s="135"/>
      <c r="DFK47" s="135"/>
      <c r="DFL47" s="135"/>
      <c r="DFM47" s="135"/>
      <c r="DFN47" s="135"/>
      <c r="DFO47" s="135"/>
      <c r="DFP47" s="135"/>
      <c r="DFQ47" s="135"/>
      <c r="DFR47" s="135"/>
      <c r="DFS47" s="135"/>
      <c r="DFT47" s="135"/>
      <c r="DFU47" s="135"/>
      <c r="DFV47" s="135"/>
      <c r="DFW47" s="135"/>
      <c r="DFX47" s="135"/>
      <c r="DFY47" s="135"/>
      <c r="DFZ47" s="135"/>
      <c r="DGA47" s="135"/>
      <c r="DGB47" s="135"/>
      <c r="DGC47" s="135"/>
      <c r="DGD47" s="135"/>
      <c r="DGE47" s="135"/>
      <c r="DGF47" s="135"/>
      <c r="DGG47" s="135"/>
      <c r="DGH47" s="135"/>
      <c r="DGI47" s="135"/>
      <c r="DGJ47" s="135"/>
      <c r="DGK47" s="135"/>
      <c r="DGL47" s="135"/>
      <c r="DGM47" s="135"/>
      <c r="DGN47" s="135"/>
      <c r="DGO47" s="135"/>
      <c r="DGP47" s="135"/>
      <c r="DGQ47" s="135"/>
      <c r="DGR47" s="135"/>
      <c r="DGS47" s="135"/>
      <c r="DGT47" s="135"/>
      <c r="DGU47" s="135"/>
      <c r="DGV47" s="135"/>
      <c r="DGW47" s="135"/>
      <c r="DGX47" s="135"/>
      <c r="DGY47" s="135"/>
      <c r="DGZ47" s="135"/>
      <c r="DHA47" s="135"/>
      <c r="DHB47" s="135"/>
      <c r="DHC47" s="135"/>
      <c r="DHD47" s="135"/>
      <c r="DHE47" s="135"/>
      <c r="DHF47" s="135"/>
      <c r="DHG47" s="135"/>
      <c r="DHH47" s="135"/>
      <c r="DHI47" s="135"/>
      <c r="DHJ47" s="135"/>
      <c r="DHK47" s="135"/>
      <c r="DHL47" s="135"/>
      <c r="DHM47" s="135"/>
      <c r="DHN47" s="135"/>
      <c r="DHO47" s="135"/>
      <c r="DHP47" s="135"/>
      <c r="DHQ47" s="135"/>
      <c r="DHR47" s="135"/>
      <c r="DHS47" s="135"/>
      <c r="DHT47" s="135"/>
      <c r="DHU47" s="135"/>
      <c r="DHV47" s="135"/>
      <c r="DHW47" s="135"/>
      <c r="DHX47" s="135"/>
      <c r="DHY47" s="135"/>
      <c r="DHZ47" s="135"/>
      <c r="DIA47" s="135"/>
      <c r="DIB47" s="135"/>
      <c r="DIC47" s="135"/>
      <c r="DID47" s="135"/>
      <c r="DIE47" s="135"/>
      <c r="DIF47" s="135"/>
      <c r="DIG47" s="135"/>
      <c r="DIH47" s="135"/>
      <c r="DII47" s="135"/>
      <c r="DIJ47" s="135"/>
      <c r="DIK47" s="135"/>
      <c r="DIL47" s="135"/>
      <c r="DIM47" s="135"/>
      <c r="DIN47" s="135"/>
      <c r="DIO47" s="135"/>
      <c r="DIP47" s="135"/>
      <c r="DIQ47" s="135"/>
      <c r="DIR47" s="135"/>
      <c r="DIS47" s="135"/>
      <c r="DIT47" s="135"/>
      <c r="DIU47" s="135"/>
      <c r="DIV47" s="135"/>
      <c r="DIW47" s="135"/>
      <c r="DIX47" s="135"/>
      <c r="DIY47" s="135"/>
      <c r="DIZ47" s="135"/>
      <c r="DJA47" s="135"/>
      <c r="DJB47" s="135"/>
      <c r="DJC47" s="135"/>
      <c r="DJD47" s="135"/>
      <c r="DJE47" s="135"/>
      <c r="DJF47" s="135"/>
      <c r="DJG47" s="135"/>
      <c r="DJH47" s="135"/>
      <c r="DJI47" s="135"/>
      <c r="DJJ47" s="135"/>
      <c r="DJK47" s="135"/>
      <c r="DJL47" s="135"/>
      <c r="DJM47" s="135"/>
      <c r="DJN47" s="135"/>
      <c r="DJO47" s="135"/>
      <c r="DJP47" s="135"/>
      <c r="DJQ47" s="135"/>
      <c r="DJR47" s="135"/>
      <c r="DJS47" s="135"/>
      <c r="DJT47" s="135"/>
      <c r="DJU47" s="135"/>
      <c r="DJV47" s="135"/>
      <c r="DJW47" s="135"/>
      <c r="DJX47" s="135"/>
      <c r="DJY47" s="135"/>
      <c r="DJZ47" s="135"/>
      <c r="DKA47" s="135"/>
      <c r="DKB47" s="135"/>
      <c r="DKC47" s="135"/>
      <c r="DKD47" s="135"/>
      <c r="DKE47" s="135"/>
      <c r="DKF47" s="135"/>
      <c r="DKG47" s="135"/>
      <c r="DKH47" s="135"/>
      <c r="DKI47" s="135"/>
      <c r="DKJ47" s="135"/>
      <c r="DKK47" s="135"/>
      <c r="DKL47" s="135"/>
      <c r="DKM47" s="135"/>
      <c r="DKN47" s="135"/>
      <c r="DKO47" s="135"/>
      <c r="DKP47" s="135"/>
      <c r="DKQ47" s="135"/>
      <c r="DKR47" s="135"/>
      <c r="DKS47" s="135"/>
      <c r="DKT47" s="135"/>
      <c r="DKU47" s="135"/>
      <c r="DKV47" s="135"/>
      <c r="DKW47" s="135"/>
      <c r="DKX47" s="135"/>
      <c r="DKY47" s="135"/>
      <c r="DKZ47" s="135"/>
      <c r="DLA47" s="135"/>
      <c r="DLB47" s="135"/>
      <c r="DLC47" s="135"/>
      <c r="DLD47" s="135"/>
      <c r="DLE47" s="135"/>
      <c r="DLF47" s="135"/>
      <c r="DLG47" s="135"/>
      <c r="DLH47" s="135"/>
      <c r="DLI47" s="135"/>
      <c r="DLJ47" s="135"/>
      <c r="DLK47" s="135"/>
      <c r="DLL47" s="135"/>
      <c r="DLM47" s="135"/>
      <c r="DLN47" s="135"/>
      <c r="DLO47" s="135"/>
      <c r="DLP47" s="135"/>
      <c r="DLQ47" s="135"/>
      <c r="DLR47" s="135"/>
      <c r="DLS47" s="135"/>
      <c r="DLT47" s="135"/>
      <c r="DLU47" s="135"/>
      <c r="DLV47" s="135"/>
      <c r="DLW47" s="135"/>
      <c r="DLX47" s="135"/>
      <c r="DLY47" s="135"/>
      <c r="DLZ47" s="135"/>
      <c r="DMA47" s="135"/>
      <c r="DMB47" s="135"/>
      <c r="DMC47" s="135"/>
      <c r="DMD47" s="135"/>
      <c r="DME47" s="135"/>
      <c r="DMF47" s="135"/>
      <c r="DMG47" s="135"/>
      <c r="DMH47" s="135"/>
      <c r="DMI47" s="135"/>
      <c r="DMJ47" s="135"/>
      <c r="DMK47" s="135"/>
      <c r="DML47" s="135"/>
      <c r="DMM47" s="135"/>
      <c r="DMN47" s="135"/>
      <c r="DMO47" s="135"/>
      <c r="DMP47" s="135"/>
      <c r="DMQ47" s="135"/>
      <c r="DMR47" s="135"/>
      <c r="DMS47" s="135"/>
      <c r="DMT47" s="135"/>
      <c r="DMU47" s="135"/>
      <c r="DMV47" s="135"/>
      <c r="DMW47" s="135"/>
      <c r="DMX47" s="135"/>
      <c r="DMY47" s="135"/>
      <c r="DMZ47" s="135"/>
      <c r="DNA47" s="135"/>
      <c r="DNB47" s="135"/>
      <c r="DNC47" s="135"/>
      <c r="DND47" s="135"/>
      <c r="DNE47" s="135"/>
      <c r="DNF47" s="135"/>
      <c r="DNG47" s="135"/>
      <c r="DNH47" s="135"/>
      <c r="DNI47" s="135"/>
      <c r="DNJ47" s="135"/>
      <c r="DNK47" s="135"/>
      <c r="DNL47" s="135"/>
      <c r="DNM47" s="135"/>
      <c r="DNN47" s="135"/>
      <c r="DNO47" s="135"/>
      <c r="DNP47" s="135"/>
      <c r="DNQ47" s="135"/>
      <c r="DNR47" s="135"/>
      <c r="DNS47" s="135"/>
      <c r="DNT47" s="135"/>
      <c r="DNU47" s="135"/>
      <c r="DNV47" s="135"/>
      <c r="DNW47" s="135"/>
      <c r="DNX47" s="135"/>
      <c r="DNY47" s="135"/>
      <c r="DNZ47" s="135"/>
      <c r="DOA47" s="135"/>
      <c r="DOB47" s="135"/>
      <c r="DOC47" s="135"/>
      <c r="DOD47" s="135"/>
      <c r="DOE47" s="135"/>
      <c r="DOF47" s="135"/>
      <c r="DOG47" s="135"/>
      <c r="DOH47" s="135"/>
      <c r="DOI47" s="135"/>
      <c r="DOJ47" s="135"/>
      <c r="DOK47" s="135"/>
      <c r="DOL47" s="135"/>
      <c r="DOM47" s="135"/>
      <c r="DON47" s="135"/>
      <c r="DOO47" s="135"/>
      <c r="DOP47" s="135"/>
      <c r="DOQ47" s="135"/>
      <c r="DOR47" s="135"/>
      <c r="DOS47" s="135"/>
      <c r="DOT47" s="135"/>
      <c r="DOU47" s="135"/>
      <c r="DOV47" s="135"/>
      <c r="DOW47" s="135"/>
      <c r="DOX47" s="135"/>
      <c r="DOY47" s="135"/>
      <c r="DOZ47" s="135"/>
      <c r="DPA47" s="135"/>
      <c r="DPB47" s="135"/>
      <c r="DPC47" s="135"/>
      <c r="DPD47" s="135"/>
      <c r="DPE47" s="135"/>
      <c r="DPF47" s="135"/>
      <c r="DPG47" s="135"/>
      <c r="DPH47" s="135"/>
      <c r="DPI47" s="135"/>
      <c r="DPJ47" s="135"/>
      <c r="DPK47" s="135"/>
      <c r="DPL47" s="135"/>
      <c r="DPM47" s="135"/>
      <c r="DPN47" s="135"/>
      <c r="DPO47" s="135"/>
      <c r="DPP47" s="135"/>
      <c r="DPQ47" s="135"/>
      <c r="DPR47" s="135"/>
      <c r="DPS47" s="135"/>
      <c r="DPT47" s="135"/>
      <c r="DPU47" s="135"/>
      <c r="DPV47" s="135"/>
      <c r="DPW47" s="135"/>
      <c r="DPX47" s="135"/>
      <c r="DPY47" s="135"/>
      <c r="DPZ47" s="135"/>
      <c r="DQA47" s="135"/>
      <c r="DQB47" s="135"/>
      <c r="DQC47" s="135"/>
      <c r="DQD47" s="135"/>
      <c r="DQE47" s="135"/>
      <c r="DQF47" s="135"/>
      <c r="DQG47" s="135"/>
      <c r="DQH47" s="135"/>
      <c r="DQI47" s="135"/>
      <c r="DQJ47" s="135"/>
      <c r="DQK47" s="135"/>
      <c r="DQL47" s="135"/>
      <c r="DQM47" s="135"/>
      <c r="DQN47" s="135"/>
      <c r="DQO47" s="135"/>
      <c r="DQP47" s="135"/>
      <c r="DQQ47" s="135"/>
      <c r="DQR47" s="135"/>
      <c r="DQS47" s="135"/>
      <c r="DQT47" s="135"/>
      <c r="DQU47" s="135"/>
      <c r="DQV47" s="135"/>
      <c r="DQW47" s="135"/>
      <c r="DQX47" s="135"/>
      <c r="DQY47" s="135"/>
      <c r="DQZ47" s="135"/>
      <c r="DRA47" s="135"/>
      <c r="DRB47" s="135"/>
      <c r="DRC47" s="135"/>
      <c r="DRD47" s="135"/>
      <c r="DRE47" s="135"/>
      <c r="DRF47" s="135"/>
      <c r="DRG47" s="135"/>
      <c r="DRH47" s="135"/>
      <c r="DRI47" s="135"/>
      <c r="DRJ47" s="135"/>
      <c r="DRK47" s="135"/>
      <c r="DRL47" s="135"/>
      <c r="DRM47" s="135"/>
      <c r="DRN47" s="135"/>
      <c r="DRO47" s="135"/>
      <c r="DRP47" s="135"/>
      <c r="DRQ47" s="135"/>
      <c r="DRR47" s="135"/>
      <c r="DRS47" s="135"/>
      <c r="DRT47" s="135"/>
      <c r="DRU47" s="135"/>
      <c r="DRV47" s="135"/>
      <c r="DRW47" s="135"/>
      <c r="DRX47" s="135"/>
      <c r="DRY47" s="135"/>
      <c r="DRZ47" s="135"/>
      <c r="DSA47" s="135"/>
      <c r="DSB47" s="135"/>
      <c r="DSC47" s="135"/>
      <c r="DSD47" s="135"/>
      <c r="DSE47" s="135"/>
      <c r="DSF47" s="135"/>
      <c r="DSG47" s="135"/>
      <c r="DSH47" s="135"/>
      <c r="DSI47" s="135"/>
      <c r="DSJ47" s="135"/>
      <c r="DSK47" s="135"/>
      <c r="DSL47" s="135"/>
      <c r="DSM47" s="135"/>
      <c r="DSN47" s="135"/>
      <c r="DSO47" s="135"/>
      <c r="DSP47" s="135"/>
      <c r="DSQ47" s="135"/>
      <c r="DSR47" s="135"/>
      <c r="DSS47" s="135"/>
      <c r="DST47" s="135"/>
      <c r="DSU47" s="135"/>
      <c r="DSV47" s="135"/>
      <c r="DSW47" s="135"/>
      <c r="DSX47" s="135"/>
      <c r="DSY47" s="135"/>
      <c r="DSZ47" s="135"/>
      <c r="DTA47" s="135"/>
      <c r="DTB47" s="135"/>
      <c r="DTC47" s="135"/>
      <c r="DTD47" s="135"/>
      <c r="DTE47" s="135"/>
      <c r="DTF47" s="135"/>
      <c r="DTG47" s="135"/>
      <c r="DTH47" s="135"/>
      <c r="DTI47" s="135"/>
      <c r="DTJ47" s="135"/>
      <c r="DTK47" s="135"/>
      <c r="DTL47" s="135"/>
      <c r="DTM47" s="135"/>
      <c r="DTN47" s="135"/>
      <c r="DTO47" s="135"/>
      <c r="DTP47" s="135"/>
      <c r="DTQ47" s="135"/>
      <c r="DTR47" s="135"/>
      <c r="DTS47" s="135"/>
      <c r="DTT47" s="135"/>
      <c r="DTU47" s="135"/>
      <c r="DTV47" s="135"/>
      <c r="DTW47" s="135"/>
      <c r="DTX47" s="135"/>
      <c r="DTY47" s="135"/>
      <c r="DTZ47" s="135"/>
      <c r="DUA47" s="135"/>
      <c r="DUB47" s="135"/>
      <c r="DUC47" s="135"/>
      <c r="DUD47" s="135"/>
      <c r="DUE47" s="135"/>
      <c r="DUF47" s="135"/>
      <c r="DUG47" s="135"/>
      <c r="DUH47" s="135"/>
      <c r="DUI47" s="135"/>
      <c r="DUJ47" s="135"/>
      <c r="DUK47" s="135"/>
      <c r="DUL47" s="135"/>
      <c r="DUM47" s="135"/>
      <c r="DUN47" s="135"/>
      <c r="DUO47" s="135"/>
      <c r="DUP47" s="135"/>
      <c r="DUQ47" s="135"/>
      <c r="DUR47" s="135"/>
      <c r="DUS47" s="135"/>
      <c r="DUT47" s="135"/>
      <c r="DUU47" s="135"/>
      <c r="DUV47" s="135"/>
      <c r="DUW47" s="135"/>
      <c r="DUX47" s="135"/>
      <c r="DUY47" s="135"/>
      <c r="DUZ47" s="135"/>
      <c r="DVA47" s="135"/>
      <c r="DVB47" s="135"/>
      <c r="DVC47" s="135"/>
      <c r="DVD47" s="135"/>
      <c r="DVE47" s="135"/>
      <c r="DVF47" s="135"/>
      <c r="DVG47" s="135"/>
      <c r="DVH47" s="135"/>
      <c r="DVI47" s="135"/>
      <c r="DVJ47" s="135"/>
      <c r="DVK47" s="135"/>
      <c r="DVL47" s="135"/>
      <c r="DVM47" s="135"/>
      <c r="DVN47" s="135"/>
      <c r="DVO47" s="135"/>
      <c r="DVP47" s="135"/>
      <c r="DVQ47" s="135"/>
      <c r="DVR47" s="135"/>
      <c r="DVS47" s="135"/>
      <c r="DVT47" s="135"/>
      <c r="DVU47" s="135"/>
      <c r="DVV47" s="135"/>
      <c r="DVW47" s="135"/>
      <c r="DVX47" s="135"/>
      <c r="DVY47" s="135"/>
      <c r="DVZ47" s="135"/>
      <c r="DWA47" s="135"/>
      <c r="DWB47" s="135"/>
      <c r="DWC47" s="135"/>
      <c r="DWD47" s="135"/>
      <c r="DWE47" s="135"/>
      <c r="DWF47" s="135"/>
      <c r="DWG47" s="135"/>
      <c r="DWH47" s="135"/>
      <c r="DWI47" s="135"/>
      <c r="DWJ47" s="135"/>
      <c r="DWK47" s="135"/>
      <c r="DWL47" s="135"/>
      <c r="DWM47" s="135"/>
      <c r="DWN47" s="135"/>
      <c r="DWO47" s="135"/>
      <c r="DWP47" s="135"/>
      <c r="DWQ47" s="135"/>
      <c r="DWR47" s="135"/>
      <c r="DWS47" s="135"/>
      <c r="DWT47" s="135"/>
      <c r="DWU47" s="135"/>
      <c r="DWV47" s="135"/>
      <c r="DWW47" s="135"/>
      <c r="DWX47" s="135"/>
      <c r="DWY47" s="135"/>
      <c r="DWZ47" s="135"/>
      <c r="DXA47" s="135"/>
      <c r="DXB47" s="135"/>
      <c r="DXC47" s="135"/>
      <c r="DXD47" s="135"/>
      <c r="DXE47" s="135"/>
      <c r="DXF47" s="135"/>
      <c r="DXG47" s="135"/>
      <c r="DXH47" s="135"/>
      <c r="DXI47" s="135"/>
      <c r="DXJ47" s="135"/>
      <c r="DXK47" s="135"/>
      <c r="DXL47" s="135"/>
      <c r="DXM47" s="135"/>
      <c r="DXN47" s="135"/>
      <c r="DXO47" s="135"/>
      <c r="DXP47" s="135"/>
      <c r="DXQ47" s="135"/>
      <c r="DXR47" s="135"/>
      <c r="DXS47" s="135"/>
      <c r="DXT47" s="135"/>
      <c r="DXU47" s="135"/>
      <c r="DXV47" s="135"/>
      <c r="DXW47" s="135"/>
      <c r="DXX47" s="135"/>
      <c r="DXY47" s="135"/>
      <c r="DXZ47" s="135"/>
      <c r="DYA47" s="135"/>
      <c r="DYB47" s="135"/>
      <c r="DYC47" s="135"/>
      <c r="DYD47" s="135"/>
      <c r="DYE47" s="135"/>
      <c r="DYF47" s="135"/>
      <c r="DYG47" s="135"/>
      <c r="DYH47" s="135"/>
      <c r="DYI47" s="135"/>
      <c r="DYJ47" s="135"/>
      <c r="DYK47" s="135"/>
      <c r="DYL47" s="135"/>
      <c r="DYM47" s="135"/>
      <c r="DYN47" s="135"/>
      <c r="DYO47" s="135"/>
      <c r="DYP47" s="135"/>
      <c r="DYQ47" s="135"/>
      <c r="DYR47" s="135"/>
      <c r="DYS47" s="135"/>
      <c r="DYT47" s="135"/>
      <c r="DYU47" s="135"/>
      <c r="DYV47" s="135"/>
      <c r="DYW47" s="135"/>
      <c r="DYX47" s="135"/>
      <c r="DYY47" s="135"/>
      <c r="DYZ47" s="135"/>
      <c r="DZA47" s="135"/>
      <c r="DZB47" s="135"/>
      <c r="DZC47" s="135"/>
      <c r="DZD47" s="135"/>
      <c r="DZE47" s="135"/>
      <c r="DZF47" s="135"/>
      <c r="DZG47" s="135"/>
      <c r="DZH47" s="135"/>
      <c r="DZI47" s="135"/>
      <c r="DZJ47" s="135"/>
      <c r="DZK47" s="135"/>
      <c r="DZL47" s="135"/>
      <c r="DZM47" s="135"/>
      <c r="DZN47" s="135"/>
      <c r="DZO47" s="135"/>
      <c r="DZP47" s="135"/>
      <c r="DZQ47" s="135"/>
      <c r="DZR47" s="135"/>
      <c r="DZS47" s="135"/>
      <c r="DZT47" s="135"/>
      <c r="DZU47" s="135"/>
      <c r="DZV47" s="135"/>
      <c r="DZW47" s="135"/>
      <c r="DZX47" s="135"/>
      <c r="DZY47" s="135"/>
      <c r="DZZ47" s="135"/>
      <c r="EAA47" s="135"/>
      <c r="EAB47" s="135"/>
      <c r="EAC47" s="135"/>
      <c r="EAD47" s="135"/>
      <c r="EAE47" s="135"/>
      <c r="EAF47" s="135"/>
      <c r="EAG47" s="135"/>
      <c r="EAH47" s="135"/>
      <c r="EAI47" s="135"/>
      <c r="EAJ47" s="135"/>
      <c r="EAK47" s="135"/>
      <c r="EAL47" s="135"/>
      <c r="EAM47" s="135"/>
      <c r="EAN47" s="135"/>
      <c r="EAO47" s="135"/>
      <c r="EAP47" s="135"/>
      <c r="EAQ47" s="135"/>
      <c r="EAR47" s="135"/>
      <c r="EAS47" s="135"/>
      <c r="EAT47" s="135"/>
      <c r="EAU47" s="135"/>
      <c r="EAV47" s="135"/>
      <c r="EAW47" s="135"/>
      <c r="EAX47" s="135"/>
      <c r="EAY47" s="135"/>
      <c r="EAZ47" s="135"/>
      <c r="EBA47" s="135"/>
      <c r="EBB47" s="135"/>
      <c r="EBC47" s="135"/>
      <c r="EBD47" s="135"/>
      <c r="EBE47" s="135"/>
      <c r="EBF47" s="135"/>
      <c r="EBG47" s="135"/>
      <c r="EBH47" s="135"/>
      <c r="EBI47" s="135"/>
      <c r="EBJ47" s="135"/>
      <c r="EBK47" s="135"/>
      <c r="EBL47" s="135"/>
      <c r="EBM47" s="135"/>
      <c r="EBN47" s="135"/>
      <c r="EBO47" s="135"/>
      <c r="EBP47" s="135"/>
      <c r="EBQ47" s="135"/>
      <c r="EBR47" s="135"/>
      <c r="EBS47" s="135"/>
      <c r="EBT47" s="135"/>
      <c r="EBU47" s="135"/>
      <c r="EBV47" s="135"/>
      <c r="EBW47" s="135"/>
      <c r="EBX47" s="135"/>
      <c r="EBY47" s="135"/>
      <c r="EBZ47" s="135"/>
      <c r="ECA47" s="135"/>
      <c r="ECB47" s="135"/>
      <c r="ECC47" s="135"/>
      <c r="ECD47" s="135"/>
      <c r="ECE47" s="135"/>
      <c r="ECF47" s="135"/>
      <c r="ECG47" s="135"/>
      <c r="ECH47" s="135"/>
      <c r="ECI47" s="135"/>
      <c r="ECJ47" s="135"/>
      <c r="ECK47" s="135"/>
      <c r="ECL47" s="135"/>
      <c r="ECM47" s="135"/>
      <c r="ECN47" s="135"/>
      <c r="ECO47" s="135"/>
      <c r="ECP47" s="135"/>
      <c r="ECQ47" s="135"/>
      <c r="ECR47" s="135"/>
      <c r="ECS47" s="135"/>
      <c r="ECT47" s="135"/>
      <c r="ECU47" s="135"/>
      <c r="ECV47" s="135"/>
      <c r="ECW47" s="135"/>
      <c r="ECX47" s="135"/>
      <c r="ECY47" s="135"/>
      <c r="ECZ47" s="135"/>
      <c r="EDA47" s="135"/>
      <c r="EDB47" s="135"/>
      <c r="EDC47" s="135"/>
      <c r="EDD47" s="135"/>
      <c r="EDE47" s="135"/>
      <c r="EDF47" s="135"/>
      <c r="EDG47" s="135"/>
      <c r="EDH47" s="135"/>
      <c r="EDI47" s="135"/>
      <c r="EDJ47" s="135"/>
      <c r="EDK47" s="135"/>
      <c r="EDL47" s="135"/>
      <c r="EDM47" s="135"/>
      <c r="EDN47" s="135"/>
      <c r="EDO47" s="135"/>
      <c r="EDP47" s="135"/>
      <c r="EDQ47" s="135"/>
      <c r="EDR47" s="135"/>
      <c r="EDS47" s="135"/>
      <c r="EDT47" s="135"/>
      <c r="EDU47" s="135"/>
      <c r="EDV47" s="135"/>
      <c r="EDW47" s="135"/>
      <c r="EDX47" s="135"/>
      <c r="EDY47" s="135"/>
      <c r="EDZ47" s="135"/>
      <c r="EEA47" s="135"/>
      <c r="EEB47" s="135"/>
      <c r="EEC47" s="135"/>
      <c r="EED47" s="135"/>
      <c r="EEE47" s="135"/>
      <c r="EEF47" s="135"/>
      <c r="EEG47" s="135"/>
      <c r="EEH47" s="135"/>
      <c r="EEI47" s="135"/>
      <c r="EEJ47" s="135"/>
      <c r="EEK47" s="135"/>
      <c r="EEL47" s="135"/>
      <c r="EEM47" s="135"/>
      <c r="EEN47" s="135"/>
      <c r="EEO47" s="135"/>
      <c r="EEP47" s="135"/>
      <c r="EEQ47" s="135"/>
      <c r="EER47" s="135"/>
      <c r="EES47" s="135"/>
      <c r="EET47" s="135"/>
      <c r="EEU47" s="135"/>
      <c r="EEV47" s="135"/>
      <c r="EEW47" s="135"/>
      <c r="EEX47" s="135"/>
      <c r="EEY47" s="135"/>
      <c r="EEZ47" s="135"/>
      <c r="EFA47" s="135"/>
      <c r="EFB47" s="135"/>
      <c r="EFC47" s="135"/>
      <c r="EFD47" s="135"/>
      <c r="EFE47" s="135"/>
      <c r="EFF47" s="135"/>
      <c r="EFG47" s="135"/>
      <c r="EFH47" s="135"/>
      <c r="EFI47" s="135"/>
      <c r="EFJ47" s="135"/>
      <c r="EFK47" s="135"/>
      <c r="EFL47" s="135"/>
      <c r="EFM47" s="135"/>
      <c r="EFN47" s="135"/>
      <c r="EFO47" s="135"/>
      <c r="EFP47" s="135"/>
      <c r="EFQ47" s="135"/>
      <c r="EFR47" s="135"/>
      <c r="EFS47" s="135"/>
      <c r="EFT47" s="135"/>
      <c r="EFU47" s="135"/>
      <c r="EFV47" s="135"/>
      <c r="EFW47" s="135"/>
      <c r="EFX47" s="135"/>
      <c r="EFY47" s="135"/>
      <c r="EFZ47" s="135"/>
      <c r="EGA47" s="135"/>
      <c r="EGB47" s="135"/>
      <c r="EGC47" s="135"/>
      <c r="EGD47" s="135"/>
      <c r="EGE47" s="135"/>
      <c r="EGF47" s="135"/>
      <c r="EGG47" s="135"/>
      <c r="EGH47" s="135"/>
      <c r="EGI47" s="135"/>
      <c r="EGJ47" s="135"/>
      <c r="EGK47" s="135"/>
      <c r="EGL47" s="135"/>
      <c r="EGM47" s="135"/>
      <c r="EGN47" s="135"/>
      <c r="EGO47" s="135"/>
      <c r="EGP47" s="135"/>
      <c r="EGQ47" s="135"/>
      <c r="EGR47" s="135"/>
      <c r="EGS47" s="135"/>
      <c r="EGT47" s="135"/>
      <c r="EGU47" s="135"/>
      <c r="EGV47" s="135"/>
      <c r="EGW47" s="135"/>
      <c r="EGX47" s="135"/>
      <c r="EGY47" s="135"/>
      <c r="EGZ47" s="135"/>
      <c r="EHA47" s="135"/>
      <c r="EHB47" s="135"/>
      <c r="EHC47" s="135"/>
      <c r="EHD47" s="135"/>
      <c r="EHE47" s="135"/>
      <c r="EHF47" s="135"/>
      <c r="EHG47" s="135"/>
      <c r="EHH47" s="135"/>
      <c r="EHI47" s="135"/>
      <c r="EHJ47" s="135"/>
      <c r="EHK47" s="135"/>
      <c r="EHL47" s="135"/>
      <c r="EHM47" s="135"/>
      <c r="EHN47" s="135"/>
      <c r="EHO47" s="135"/>
      <c r="EHP47" s="135"/>
      <c r="EHQ47" s="135"/>
      <c r="EHR47" s="135"/>
      <c r="EHS47" s="135"/>
      <c r="EHT47" s="135"/>
      <c r="EHU47" s="135"/>
      <c r="EHV47" s="135"/>
      <c r="EHW47" s="135"/>
      <c r="EHX47" s="135"/>
      <c r="EHY47" s="135"/>
      <c r="EHZ47" s="135"/>
      <c r="EIA47" s="135"/>
      <c r="EIB47" s="135"/>
      <c r="EIC47" s="135"/>
      <c r="EID47" s="135"/>
      <c r="EIE47" s="135"/>
      <c r="EIF47" s="135"/>
      <c r="EIG47" s="135"/>
      <c r="EIH47" s="135"/>
      <c r="EII47" s="135"/>
      <c r="EIJ47" s="135"/>
      <c r="EIK47" s="135"/>
      <c r="EIL47" s="135"/>
      <c r="EIM47" s="135"/>
      <c r="EIN47" s="135"/>
      <c r="EIO47" s="135"/>
      <c r="EIP47" s="135"/>
      <c r="EIQ47" s="135"/>
      <c r="EIR47" s="135"/>
      <c r="EIS47" s="135"/>
      <c r="EIT47" s="135"/>
      <c r="EIU47" s="135"/>
      <c r="EIV47" s="135"/>
      <c r="EIW47" s="135"/>
      <c r="EIX47" s="135"/>
      <c r="EIY47" s="135"/>
      <c r="EIZ47" s="135"/>
      <c r="EJA47" s="135"/>
      <c r="EJB47" s="135"/>
      <c r="EJC47" s="135"/>
      <c r="EJD47" s="135"/>
      <c r="EJE47" s="135"/>
      <c r="EJF47" s="135"/>
      <c r="EJG47" s="135"/>
      <c r="EJH47" s="135"/>
      <c r="EJI47" s="135"/>
      <c r="EJJ47" s="135"/>
      <c r="EJK47" s="135"/>
      <c r="EJL47" s="135"/>
      <c r="EJM47" s="135"/>
      <c r="EJN47" s="135"/>
      <c r="EJO47" s="135"/>
      <c r="EJP47" s="135"/>
      <c r="EJQ47" s="135"/>
      <c r="EJR47" s="135"/>
      <c r="EJS47" s="135"/>
      <c r="EJT47" s="135"/>
      <c r="EJU47" s="135"/>
      <c r="EJV47" s="135"/>
      <c r="EJW47" s="135"/>
      <c r="EJX47" s="135"/>
      <c r="EJY47" s="135"/>
      <c r="EJZ47" s="135"/>
      <c r="EKA47" s="135"/>
      <c r="EKB47" s="135"/>
      <c r="EKC47" s="135"/>
      <c r="EKD47" s="135"/>
      <c r="EKE47" s="135"/>
      <c r="EKF47" s="135"/>
      <c r="EKG47" s="135"/>
      <c r="EKH47" s="135"/>
      <c r="EKI47" s="135"/>
      <c r="EKJ47" s="135"/>
      <c r="EKK47" s="135"/>
      <c r="EKL47" s="135"/>
      <c r="EKM47" s="135"/>
      <c r="EKN47" s="135"/>
      <c r="EKO47" s="135"/>
      <c r="EKP47" s="135"/>
      <c r="EKQ47" s="135"/>
      <c r="EKR47" s="135"/>
      <c r="EKS47" s="135"/>
      <c r="EKT47" s="135"/>
      <c r="EKU47" s="135"/>
      <c r="EKV47" s="135"/>
      <c r="EKW47" s="135"/>
      <c r="EKX47" s="135"/>
      <c r="EKY47" s="135"/>
      <c r="EKZ47" s="135"/>
      <c r="ELA47" s="135"/>
      <c r="ELB47" s="135"/>
      <c r="ELC47" s="135"/>
      <c r="ELD47" s="135"/>
      <c r="ELE47" s="135"/>
      <c r="ELF47" s="135"/>
      <c r="ELG47" s="135"/>
      <c r="ELH47" s="135"/>
      <c r="ELI47" s="135"/>
      <c r="ELJ47" s="135"/>
      <c r="ELK47" s="135"/>
      <c r="ELL47" s="135"/>
      <c r="ELM47" s="135"/>
      <c r="ELN47" s="135"/>
      <c r="ELO47" s="135"/>
      <c r="ELP47" s="135"/>
      <c r="ELQ47" s="135"/>
      <c r="ELR47" s="135"/>
      <c r="ELS47" s="135"/>
      <c r="ELT47" s="135"/>
      <c r="ELU47" s="135"/>
      <c r="ELV47" s="135"/>
      <c r="ELW47" s="135"/>
      <c r="ELX47" s="135"/>
      <c r="ELY47" s="135"/>
      <c r="ELZ47" s="135"/>
      <c r="EMA47" s="135"/>
      <c r="EMB47" s="135"/>
      <c r="EMC47" s="135"/>
      <c r="EMD47" s="135"/>
      <c r="EME47" s="135"/>
      <c r="EMF47" s="135"/>
      <c r="EMG47" s="135"/>
      <c r="EMH47" s="135"/>
      <c r="EMI47" s="135"/>
      <c r="EMJ47" s="135"/>
      <c r="EMK47" s="135"/>
      <c r="EML47" s="135"/>
      <c r="EMM47" s="135"/>
      <c r="EMN47" s="135"/>
      <c r="EMO47" s="135"/>
      <c r="EMP47" s="135"/>
      <c r="EMQ47" s="135"/>
      <c r="EMR47" s="135"/>
      <c r="EMS47" s="135"/>
      <c r="EMT47" s="135"/>
      <c r="EMU47" s="135"/>
      <c r="EMV47" s="135"/>
      <c r="EMW47" s="135"/>
      <c r="EMX47" s="135"/>
      <c r="EMY47" s="135"/>
      <c r="EMZ47" s="135"/>
      <c r="ENA47" s="135"/>
      <c r="ENB47" s="135"/>
      <c r="ENC47" s="135"/>
      <c r="END47" s="135"/>
      <c r="ENE47" s="135"/>
      <c r="ENF47" s="135"/>
      <c r="ENG47" s="135"/>
      <c r="ENH47" s="135"/>
      <c r="ENI47" s="135"/>
      <c r="ENJ47" s="135"/>
      <c r="ENK47" s="135"/>
      <c r="ENL47" s="135"/>
      <c r="ENM47" s="135"/>
      <c r="ENN47" s="135"/>
      <c r="ENO47" s="135"/>
      <c r="ENP47" s="135"/>
      <c r="ENQ47" s="135"/>
      <c r="ENR47" s="135"/>
      <c r="ENS47" s="135"/>
      <c r="ENT47" s="135"/>
      <c r="ENU47" s="135"/>
      <c r="ENV47" s="135"/>
      <c r="ENW47" s="135"/>
      <c r="ENX47" s="135"/>
      <c r="ENY47" s="135"/>
      <c r="ENZ47" s="135"/>
      <c r="EOA47" s="135"/>
      <c r="EOB47" s="135"/>
      <c r="EOC47" s="135"/>
      <c r="EOD47" s="135"/>
      <c r="EOE47" s="135"/>
      <c r="EOF47" s="135"/>
      <c r="EOG47" s="135"/>
      <c r="EOH47" s="135"/>
      <c r="EOI47" s="135"/>
      <c r="EOJ47" s="135"/>
      <c r="EOK47" s="135"/>
      <c r="EOL47" s="135"/>
      <c r="EOM47" s="135"/>
      <c r="EON47" s="135"/>
      <c r="EOO47" s="135"/>
      <c r="EOP47" s="135"/>
      <c r="EOQ47" s="135"/>
      <c r="EOR47" s="135"/>
      <c r="EOS47" s="135"/>
      <c r="EOT47" s="135"/>
      <c r="EOU47" s="135"/>
      <c r="EOV47" s="135"/>
      <c r="EOW47" s="135"/>
      <c r="EOX47" s="135"/>
      <c r="EOY47" s="135"/>
      <c r="EOZ47" s="135"/>
      <c r="EPA47" s="135"/>
      <c r="EPB47" s="135"/>
      <c r="EPC47" s="135"/>
      <c r="EPD47" s="135"/>
      <c r="EPE47" s="135"/>
      <c r="EPF47" s="135"/>
      <c r="EPG47" s="135"/>
      <c r="EPH47" s="135"/>
      <c r="EPI47" s="135"/>
      <c r="EPJ47" s="135"/>
      <c r="EPK47" s="135"/>
      <c r="EPL47" s="135"/>
      <c r="EPM47" s="135"/>
      <c r="EPN47" s="135"/>
      <c r="EPO47" s="135"/>
      <c r="EPP47" s="135"/>
      <c r="EPQ47" s="135"/>
      <c r="EPR47" s="135"/>
      <c r="EPS47" s="135"/>
      <c r="EPT47" s="135"/>
      <c r="EPU47" s="135"/>
      <c r="EPV47" s="135"/>
      <c r="EPW47" s="135"/>
      <c r="EPX47" s="135"/>
      <c r="EPY47" s="135"/>
      <c r="EPZ47" s="135"/>
      <c r="EQA47" s="135"/>
      <c r="EQB47" s="135"/>
      <c r="EQC47" s="135"/>
      <c r="EQD47" s="135"/>
      <c r="EQE47" s="135"/>
      <c r="EQF47" s="135"/>
      <c r="EQG47" s="135"/>
      <c r="EQH47" s="135"/>
      <c r="EQI47" s="135"/>
      <c r="EQJ47" s="135"/>
      <c r="EQK47" s="135"/>
      <c r="EQL47" s="135"/>
      <c r="EQM47" s="135"/>
      <c r="EQN47" s="135"/>
      <c r="EQO47" s="135"/>
      <c r="EQP47" s="135"/>
      <c r="EQQ47" s="135"/>
      <c r="EQR47" s="135"/>
      <c r="EQS47" s="135"/>
      <c r="EQT47" s="135"/>
      <c r="EQU47" s="135"/>
      <c r="EQV47" s="135"/>
      <c r="EQW47" s="135"/>
      <c r="EQX47" s="135"/>
      <c r="EQY47" s="135"/>
      <c r="EQZ47" s="135"/>
      <c r="ERA47" s="135"/>
      <c r="ERB47" s="135"/>
      <c r="ERC47" s="135"/>
      <c r="ERD47" s="135"/>
      <c r="ERE47" s="135"/>
      <c r="ERF47" s="135"/>
      <c r="ERG47" s="135"/>
      <c r="ERH47" s="135"/>
      <c r="ERI47" s="135"/>
      <c r="ERJ47" s="135"/>
      <c r="ERK47" s="135"/>
      <c r="ERL47" s="135"/>
      <c r="ERM47" s="135"/>
      <c r="ERN47" s="135"/>
      <c r="ERO47" s="135"/>
      <c r="ERP47" s="135"/>
      <c r="ERQ47" s="135"/>
      <c r="ERR47" s="135"/>
      <c r="ERS47" s="135"/>
      <c r="ERT47" s="135"/>
      <c r="ERU47" s="135"/>
      <c r="ERV47" s="135"/>
      <c r="ERW47" s="135"/>
      <c r="ERX47" s="135"/>
      <c r="ERY47" s="135"/>
      <c r="ERZ47" s="135"/>
      <c r="ESA47" s="135"/>
      <c r="ESB47" s="135"/>
      <c r="ESC47" s="135"/>
      <c r="ESD47" s="135"/>
      <c r="ESE47" s="135"/>
      <c r="ESF47" s="135"/>
      <c r="ESG47" s="135"/>
      <c r="ESH47" s="135"/>
      <c r="ESI47" s="135"/>
      <c r="ESJ47" s="135"/>
      <c r="ESK47" s="135"/>
      <c r="ESL47" s="135"/>
      <c r="ESM47" s="135"/>
      <c r="ESN47" s="135"/>
      <c r="ESO47" s="135"/>
      <c r="ESP47" s="135"/>
      <c r="ESQ47" s="135"/>
      <c r="ESR47" s="135"/>
      <c r="ESS47" s="135"/>
      <c r="EST47" s="135"/>
      <c r="ESU47" s="135"/>
      <c r="ESV47" s="135"/>
      <c r="ESW47" s="135"/>
      <c r="ESX47" s="135"/>
      <c r="ESY47" s="135"/>
      <c r="ESZ47" s="135"/>
      <c r="ETA47" s="135"/>
      <c r="ETB47" s="135"/>
      <c r="ETC47" s="135"/>
      <c r="ETD47" s="135"/>
      <c r="ETE47" s="135"/>
      <c r="ETF47" s="135"/>
      <c r="ETG47" s="135"/>
      <c r="ETH47" s="135"/>
      <c r="ETI47" s="135"/>
      <c r="ETJ47" s="135"/>
      <c r="ETK47" s="135"/>
      <c r="ETL47" s="135"/>
      <c r="ETM47" s="135"/>
      <c r="ETN47" s="135"/>
      <c r="ETO47" s="135"/>
      <c r="ETP47" s="135"/>
      <c r="ETQ47" s="135"/>
      <c r="ETR47" s="135"/>
      <c r="ETS47" s="135"/>
      <c r="ETT47" s="135"/>
      <c r="ETU47" s="135"/>
      <c r="ETV47" s="135"/>
      <c r="ETW47" s="135"/>
      <c r="ETX47" s="135"/>
      <c r="ETY47" s="135"/>
      <c r="ETZ47" s="135"/>
      <c r="EUA47" s="135"/>
      <c r="EUB47" s="135"/>
      <c r="EUC47" s="135"/>
      <c r="EUD47" s="135"/>
      <c r="EUE47" s="135"/>
      <c r="EUF47" s="135"/>
      <c r="EUG47" s="135"/>
      <c r="EUH47" s="135"/>
      <c r="EUI47" s="135"/>
      <c r="EUJ47" s="135"/>
      <c r="EUK47" s="135"/>
      <c r="EUL47" s="135"/>
      <c r="EUM47" s="135"/>
      <c r="EUN47" s="135"/>
      <c r="EUO47" s="135"/>
      <c r="EUP47" s="135"/>
      <c r="EUQ47" s="135"/>
      <c r="EUR47" s="135"/>
      <c r="EUS47" s="135"/>
      <c r="EUT47" s="135"/>
      <c r="EUU47" s="135"/>
      <c r="EUV47" s="135"/>
      <c r="EUW47" s="135"/>
      <c r="EUX47" s="135"/>
      <c r="EUY47" s="135"/>
      <c r="EUZ47" s="135"/>
      <c r="EVA47" s="135"/>
      <c r="EVB47" s="135"/>
      <c r="EVC47" s="135"/>
      <c r="EVD47" s="135"/>
      <c r="EVE47" s="135"/>
      <c r="EVF47" s="135"/>
      <c r="EVG47" s="135"/>
      <c r="EVH47" s="135"/>
      <c r="EVI47" s="135"/>
      <c r="EVJ47" s="135"/>
      <c r="EVK47" s="135"/>
      <c r="EVL47" s="135"/>
      <c r="EVM47" s="135"/>
      <c r="EVN47" s="135"/>
      <c r="EVO47" s="135"/>
      <c r="EVP47" s="135"/>
      <c r="EVQ47" s="135"/>
      <c r="EVR47" s="135"/>
      <c r="EVS47" s="135"/>
      <c r="EVT47" s="135"/>
      <c r="EVU47" s="135"/>
      <c r="EVV47" s="135"/>
      <c r="EVW47" s="135"/>
      <c r="EVX47" s="135"/>
      <c r="EVY47" s="135"/>
      <c r="EVZ47" s="135"/>
      <c r="EWA47" s="135"/>
      <c r="EWB47" s="135"/>
      <c r="EWC47" s="135"/>
      <c r="EWD47" s="135"/>
      <c r="EWE47" s="135"/>
      <c r="EWF47" s="135"/>
      <c r="EWG47" s="135"/>
      <c r="EWH47" s="135"/>
      <c r="EWI47" s="135"/>
      <c r="EWJ47" s="135"/>
      <c r="EWK47" s="135"/>
      <c r="EWL47" s="135"/>
      <c r="EWM47" s="135"/>
      <c r="EWN47" s="135"/>
      <c r="EWO47" s="135"/>
      <c r="EWP47" s="135"/>
      <c r="EWQ47" s="135"/>
      <c r="EWR47" s="135"/>
      <c r="EWS47" s="135"/>
      <c r="EWT47" s="135"/>
      <c r="EWU47" s="135"/>
      <c r="EWV47" s="135"/>
      <c r="EWW47" s="135"/>
      <c r="EWX47" s="135"/>
      <c r="EWY47" s="135"/>
      <c r="EWZ47" s="135"/>
      <c r="EXA47" s="135"/>
      <c r="EXB47" s="135"/>
      <c r="EXC47" s="135"/>
      <c r="EXD47" s="135"/>
      <c r="EXE47" s="135"/>
      <c r="EXF47" s="135"/>
      <c r="EXG47" s="135"/>
      <c r="EXH47" s="135"/>
      <c r="EXI47" s="135"/>
      <c r="EXJ47" s="135"/>
      <c r="EXK47" s="135"/>
      <c r="EXL47" s="135"/>
      <c r="EXM47" s="135"/>
      <c r="EXN47" s="135"/>
      <c r="EXO47" s="135"/>
      <c r="EXP47" s="135"/>
      <c r="EXQ47" s="135"/>
      <c r="EXR47" s="135"/>
      <c r="EXS47" s="135"/>
      <c r="EXT47" s="135"/>
      <c r="EXU47" s="135"/>
      <c r="EXV47" s="135"/>
      <c r="EXW47" s="135"/>
      <c r="EXX47" s="135"/>
      <c r="EXY47" s="135"/>
      <c r="EXZ47" s="135"/>
      <c r="EYA47" s="135"/>
      <c r="EYB47" s="135"/>
      <c r="EYC47" s="135"/>
      <c r="EYD47" s="135"/>
      <c r="EYE47" s="135"/>
      <c r="EYF47" s="135"/>
      <c r="EYG47" s="135"/>
      <c r="EYH47" s="135"/>
      <c r="EYI47" s="135"/>
      <c r="EYJ47" s="135"/>
      <c r="EYK47" s="135"/>
      <c r="EYL47" s="135"/>
      <c r="EYM47" s="135"/>
      <c r="EYN47" s="135"/>
      <c r="EYO47" s="135"/>
      <c r="EYP47" s="135"/>
      <c r="EYQ47" s="135"/>
      <c r="EYR47" s="135"/>
      <c r="EYS47" s="135"/>
      <c r="EYT47" s="135"/>
      <c r="EYU47" s="135"/>
      <c r="EYV47" s="135"/>
      <c r="EYW47" s="135"/>
      <c r="EYX47" s="135"/>
      <c r="EYY47" s="135"/>
      <c r="EYZ47" s="135"/>
      <c r="EZA47" s="135"/>
      <c r="EZB47" s="135"/>
      <c r="EZC47" s="135"/>
      <c r="EZD47" s="135"/>
      <c r="EZE47" s="135"/>
      <c r="EZF47" s="135"/>
      <c r="EZG47" s="135"/>
      <c r="EZH47" s="135"/>
      <c r="EZI47" s="135"/>
      <c r="EZJ47" s="135"/>
      <c r="EZK47" s="135"/>
      <c r="EZL47" s="135"/>
      <c r="EZM47" s="135"/>
      <c r="EZN47" s="135"/>
      <c r="EZO47" s="135"/>
      <c r="EZP47" s="135"/>
      <c r="EZQ47" s="135"/>
      <c r="EZR47" s="135"/>
      <c r="EZS47" s="135"/>
      <c r="EZT47" s="135"/>
      <c r="EZU47" s="135"/>
      <c r="EZV47" s="135"/>
      <c r="EZW47" s="135"/>
      <c r="EZX47" s="135"/>
      <c r="EZY47" s="135"/>
      <c r="EZZ47" s="135"/>
      <c r="FAA47" s="135"/>
      <c r="FAB47" s="135"/>
      <c r="FAC47" s="135"/>
      <c r="FAD47" s="135"/>
      <c r="FAE47" s="135"/>
      <c r="FAF47" s="135"/>
      <c r="FAG47" s="135"/>
      <c r="FAH47" s="135"/>
      <c r="FAI47" s="135"/>
      <c r="FAJ47" s="135"/>
      <c r="FAK47" s="135"/>
      <c r="FAL47" s="135"/>
      <c r="FAM47" s="135"/>
      <c r="FAN47" s="135"/>
      <c r="FAO47" s="135"/>
      <c r="FAP47" s="135"/>
      <c r="FAQ47" s="135"/>
      <c r="FAR47" s="135"/>
      <c r="FAS47" s="135"/>
      <c r="FAT47" s="135"/>
      <c r="FAU47" s="135"/>
      <c r="FAV47" s="135"/>
      <c r="FAW47" s="135"/>
      <c r="FAX47" s="135"/>
      <c r="FAY47" s="135"/>
      <c r="FAZ47" s="135"/>
      <c r="FBA47" s="135"/>
      <c r="FBB47" s="135"/>
      <c r="FBC47" s="135"/>
      <c r="FBD47" s="135"/>
      <c r="FBE47" s="135"/>
      <c r="FBF47" s="135"/>
      <c r="FBG47" s="135"/>
      <c r="FBH47" s="135"/>
      <c r="FBI47" s="135"/>
      <c r="FBJ47" s="135"/>
      <c r="FBK47" s="135"/>
      <c r="FBL47" s="135"/>
      <c r="FBM47" s="135"/>
      <c r="FBN47" s="135"/>
      <c r="FBO47" s="135"/>
      <c r="FBP47" s="135"/>
      <c r="FBQ47" s="135"/>
      <c r="FBR47" s="135"/>
      <c r="FBS47" s="135"/>
      <c r="FBT47" s="135"/>
      <c r="FBU47" s="135"/>
      <c r="FBV47" s="135"/>
      <c r="FBW47" s="135"/>
      <c r="FBX47" s="135"/>
      <c r="FBY47" s="135"/>
      <c r="FBZ47" s="135"/>
      <c r="FCA47" s="135"/>
      <c r="FCB47" s="135"/>
      <c r="FCC47" s="135"/>
      <c r="FCD47" s="135"/>
      <c r="FCE47" s="135"/>
      <c r="FCF47" s="135"/>
      <c r="FCG47" s="135"/>
      <c r="FCH47" s="135"/>
      <c r="FCI47" s="135"/>
      <c r="FCJ47" s="135"/>
      <c r="FCK47" s="135"/>
      <c r="FCL47" s="135"/>
      <c r="FCM47" s="135"/>
      <c r="FCN47" s="135"/>
      <c r="FCO47" s="135"/>
      <c r="FCP47" s="135"/>
      <c r="FCQ47" s="135"/>
      <c r="FCR47" s="135"/>
      <c r="FCS47" s="135"/>
      <c r="FCT47" s="135"/>
      <c r="FCU47" s="135"/>
      <c r="FCV47" s="135"/>
      <c r="FCW47" s="135"/>
      <c r="FCX47" s="135"/>
      <c r="FCY47" s="135"/>
      <c r="FCZ47" s="135"/>
      <c r="FDA47" s="135"/>
      <c r="FDB47" s="135"/>
      <c r="FDC47" s="135"/>
      <c r="FDD47" s="135"/>
      <c r="FDE47" s="135"/>
      <c r="FDF47" s="135"/>
      <c r="FDG47" s="135"/>
      <c r="FDH47" s="135"/>
      <c r="FDI47" s="135"/>
      <c r="FDJ47" s="135"/>
      <c r="FDK47" s="135"/>
      <c r="FDL47" s="135"/>
      <c r="FDM47" s="135"/>
      <c r="FDN47" s="135"/>
      <c r="FDO47" s="135"/>
      <c r="FDP47" s="135"/>
      <c r="FDQ47" s="135"/>
      <c r="FDR47" s="135"/>
      <c r="FDS47" s="135"/>
      <c r="FDT47" s="135"/>
      <c r="FDU47" s="135"/>
      <c r="FDV47" s="135"/>
      <c r="FDW47" s="135"/>
      <c r="FDX47" s="135"/>
      <c r="FDY47" s="135"/>
      <c r="FDZ47" s="135"/>
      <c r="FEA47" s="135"/>
      <c r="FEB47" s="135"/>
      <c r="FEC47" s="135"/>
      <c r="FED47" s="135"/>
      <c r="FEE47" s="135"/>
      <c r="FEF47" s="135"/>
      <c r="FEG47" s="135"/>
      <c r="FEH47" s="135"/>
      <c r="FEI47" s="135"/>
      <c r="FEJ47" s="135"/>
      <c r="FEK47" s="135"/>
      <c r="FEL47" s="135"/>
      <c r="FEM47" s="135"/>
      <c r="FEN47" s="135"/>
      <c r="FEO47" s="135"/>
      <c r="FEP47" s="135"/>
      <c r="FEQ47" s="135"/>
      <c r="FER47" s="135"/>
      <c r="FES47" s="135"/>
      <c r="FET47" s="135"/>
      <c r="FEU47" s="135"/>
      <c r="FEV47" s="135"/>
      <c r="FEW47" s="135"/>
      <c r="FEX47" s="135"/>
      <c r="FEY47" s="135"/>
      <c r="FEZ47" s="135"/>
      <c r="FFA47" s="135"/>
      <c r="FFB47" s="135"/>
      <c r="FFC47" s="135"/>
      <c r="FFD47" s="135"/>
      <c r="FFE47" s="135"/>
      <c r="FFF47" s="135"/>
      <c r="FFG47" s="135"/>
      <c r="FFH47" s="135"/>
      <c r="FFI47" s="135"/>
      <c r="FFJ47" s="135"/>
      <c r="FFK47" s="135"/>
      <c r="FFL47" s="135"/>
      <c r="FFM47" s="135"/>
      <c r="FFN47" s="135"/>
      <c r="FFO47" s="135"/>
      <c r="FFP47" s="135"/>
      <c r="FFQ47" s="135"/>
      <c r="FFR47" s="135"/>
      <c r="FFS47" s="135"/>
      <c r="FFT47" s="135"/>
      <c r="FFU47" s="135"/>
      <c r="FFV47" s="135"/>
      <c r="FFW47" s="135"/>
      <c r="FFX47" s="135"/>
      <c r="FFY47" s="135"/>
      <c r="FFZ47" s="135"/>
      <c r="FGA47" s="135"/>
      <c r="FGB47" s="135"/>
      <c r="FGC47" s="135"/>
      <c r="FGD47" s="135"/>
      <c r="FGE47" s="135"/>
      <c r="FGF47" s="135"/>
      <c r="FGG47" s="135"/>
      <c r="FGH47" s="135"/>
      <c r="FGI47" s="135"/>
      <c r="FGJ47" s="135"/>
      <c r="FGK47" s="135"/>
      <c r="FGL47" s="135"/>
      <c r="FGM47" s="135"/>
      <c r="FGN47" s="135"/>
      <c r="FGO47" s="135"/>
      <c r="FGP47" s="135"/>
      <c r="FGQ47" s="135"/>
      <c r="FGR47" s="135"/>
      <c r="FGS47" s="135"/>
      <c r="FGT47" s="135"/>
      <c r="FGU47" s="135"/>
      <c r="FGV47" s="135"/>
      <c r="FGW47" s="135"/>
      <c r="FGX47" s="135"/>
      <c r="FGY47" s="135"/>
      <c r="FGZ47" s="135"/>
      <c r="FHA47" s="135"/>
      <c r="FHB47" s="135"/>
      <c r="FHC47" s="135"/>
      <c r="FHD47" s="135"/>
      <c r="FHE47" s="135"/>
      <c r="FHF47" s="135"/>
      <c r="FHG47" s="135"/>
      <c r="FHH47" s="135"/>
      <c r="FHI47" s="135"/>
      <c r="FHJ47" s="135"/>
      <c r="FHK47" s="135"/>
      <c r="FHL47" s="135"/>
      <c r="FHM47" s="135"/>
      <c r="FHN47" s="135"/>
      <c r="FHO47" s="135"/>
      <c r="FHP47" s="135"/>
      <c r="FHQ47" s="135"/>
      <c r="FHR47" s="135"/>
      <c r="FHS47" s="135"/>
      <c r="FHT47" s="135"/>
      <c r="FHU47" s="135"/>
      <c r="FHV47" s="135"/>
      <c r="FHW47" s="135"/>
      <c r="FHX47" s="135"/>
      <c r="FHY47" s="135"/>
      <c r="FHZ47" s="135"/>
      <c r="FIA47" s="135"/>
      <c r="FIB47" s="135"/>
      <c r="FIC47" s="135"/>
      <c r="FID47" s="135"/>
      <c r="FIE47" s="135"/>
      <c r="FIF47" s="135"/>
      <c r="FIG47" s="135"/>
      <c r="FIH47" s="135"/>
      <c r="FII47" s="135"/>
      <c r="FIJ47" s="135"/>
      <c r="FIK47" s="135"/>
      <c r="FIL47" s="135"/>
      <c r="FIM47" s="135"/>
      <c r="FIN47" s="135"/>
      <c r="FIO47" s="135"/>
      <c r="FIP47" s="135"/>
      <c r="FIQ47" s="135"/>
      <c r="FIR47" s="135"/>
      <c r="FIS47" s="135"/>
      <c r="FIT47" s="135"/>
      <c r="FIU47" s="135"/>
      <c r="FIV47" s="135"/>
      <c r="FIW47" s="135"/>
      <c r="FIX47" s="135"/>
      <c r="FIY47" s="135"/>
      <c r="FIZ47" s="135"/>
      <c r="FJA47" s="135"/>
      <c r="FJB47" s="135"/>
      <c r="FJC47" s="135"/>
      <c r="FJD47" s="135"/>
      <c r="FJE47" s="135"/>
      <c r="FJF47" s="135"/>
      <c r="FJG47" s="135"/>
      <c r="FJH47" s="135"/>
      <c r="FJI47" s="135"/>
      <c r="FJJ47" s="135"/>
      <c r="FJK47" s="135"/>
      <c r="FJL47" s="135"/>
      <c r="FJM47" s="135"/>
      <c r="FJN47" s="135"/>
      <c r="FJO47" s="135"/>
      <c r="FJP47" s="135"/>
      <c r="FJQ47" s="135"/>
      <c r="FJR47" s="135"/>
      <c r="FJS47" s="135"/>
      <c r="FJT47" s="135"/>
      <c r="FJU47" s="135"/>
      <c r="FJV47" s="135"/>
      <c r="FJW47" s="135"/>
      <c r="FJX47" s="135"/>
      <c r="FJY47" s="135"/>
      <c r="FJZ47" s="135"/>
      <c r="FKA47" s="135"/>
      <c r="FKB47" s="135"/>
      <c r="FKC47" s="135"/>
      <c r="FKD47" s="135"/>
      <c r="FKE47" s="135"/>
      <c r="FKF47" s="135"/>
      <c r="FKG47" s="135"/>
      <c r="FKH47" s="135"/>
      <c r="FKI47" s="135"/>
      <c r="FKJ47" s="135"/>
      <c r="FKK47" s="135"/>
      <c r="FKL47" s="135"/>
      <c r="FKM47" s="135"/>
      <c r="FKN47" s="135"/>
      <c r="FKO47" s="135"/>
      <c r="FKP47" s="135"/>
      <c r="FKQ47" s="135"/>
      <c r="FKR47" s="135"/>
      <c r="FKS47" s="135"/>
      <c r="FKT47" s="135"/>
      <c r="FKU47" s="135"/>
      <c r="FKV47" s="135"/>
      <c r="FKW47" s="135"/>
      <c r="FKX47" s="135"/>
      <c r="FKY47" s="135"/>
      <c r="FKZ47" s="135"/>
      <c r="FLA47" s="135"/>
      <c r="FLB47" s="135"/>
      <c r="FLC47" s="135"/>
      <c r="FLD47" s="135"/>
      <c r="FLE47" s="135"/>
      <c r="FLF47" s="135"/>
      <c r="FLG47" s="135"/>
      <c r="FLH47" s="135"/>
      <c r="FLI47" s="135"/>
      <c r="FLJ47" s="135"/>
      <c r="FLK47" s="135"/>
      <c r="FLL47" s="135"/>
      <c r="FLM47" s="135"/>
      <c r="FLN47" s="135"/>
      <c r="FLO47" s="135"/>
      <c r="FLP47" s="135"/>
      <c r="FLQ47" s="135"/>
      <c r="FLR47" s="135"/>
      <c r="FLS47" s="135"/>
      <c r="FLT47" s="135"/>
      <c r="FLU47" s="135"/>
      <c r="FLV47" s="135"/>
      <c r="FLW47" s="135"/>
      <c r="FLX47" s="135"/>
      <c r="FLY47" s="135"/>
      <c r="FLZ47" s="135"/>
      <c r="FMA47" s="135"/>
      <c r="FMB47" s="135"/>
      <c r="FMC47" s="135"/>
      <c r="FMD47" s="135"/>
      <c r="FME47" s="135"/>
      <c r="FMF47" s="135"/>
      <c r="FMG47" s="135"/>
      <c r="FMH47" s="135"/>
      <c r="FMI47" s="135"/>
      <c r="FMJ47" s="135"/>
      <c r="FMK47" s="135"/>
      <c r="FML47" s="135"/>
      <c r="FMM47" s="135"/>
      <c r="FMN47" s="135"/>
      <c r="FMO47" s="135"/>
      <c r="FMP47" s="135"/>
      <c r="FMQ47" s="135"/>
      <c r="FMR47" s="135"/>
      <c r="FMS47" s="135"/>
      <c r="FMT47" s="135"/>
      <c r="FMU47" s="135"/>
      <c r="FMV47" s="135"/>
      <c r="FMW47" s="135"/>
      <c r="FMX47" s="135"/>
      <c r="FMY47" s="135"/>
      <c r="FMZ47" s="135"/>
      <c r="FNA47" s="135"/>
      <c r="FNB47" s="135"/>
      <c r="FNC47" s="135"/>
      <c r="FND47" s="135"/>
      <c r="FNE47" s="135"/>
      <c r="FNF47" s="135"/>
      <c r="FNG47" s="135"/>
      <c r="FNH47" s="135"/>
      <c r="FNI47" s="135"/>
      <c r="FNJ47" s="135"/>
      <c r="FNK47" s="135"/>
      <c r="FNL47" s="135"/>
      <c r="FNM47" s="135"/>
      <c r="FNN47" s="135"/>
      <c r="FNO47" s="135"/>
      <c r="FNP47" s="135"/>
      <c r="FNQ47" s="135"/>
      <c r="FNR47" s="135"/>
      <c r="FNS47" s="135"/>
      <c r="FNT47" s="135"/>
      <c r="FNU47" s="135"/>
      <c r="FNV47" s="135"/>
      <c r="FNW47" s="135"/>
      <c r="FNX47" s="135"/>
      <c r="FNY47" s="135"/>
      <c r="FNZ47" s="135"/>
      <c r="FOA47" s="135"/>
      <c r="FOB47" s="135"/>
      <c r="FOC47" s="135"/>
      <c r="FOD47" s="135"/>
      <c r="FOE47" s="135"/>
      <c r="FOF47" s="135"/>
      <c r="FOG47" s="135"/>
      <c r="FOH47" s="135"/>
      <c r="FOI47" s="135"/>
      <c r="FOJ47" s="135"/>
      <c r="FOK47" s="135"/>
      <c r="FOL47" s="135"/>
      <c r="FOM47" s="135"/>
      <c r="FON47" s="135"/>
      <c r="FOO47" s="135"/>
      <c r="FOP47" s="135"/>
      <c r="FOQ47" s="135"/>
      <c r="FOR47" s="135"/>
      <c r="FOS47" s="135"/>
      <c r="FOT47" s="135"/>
      <c r="FOU47" s="135"/>
      <c r="FOV47" s="135"/>
      <c r="FOW47" s="135"/>
      <c r="FOX47" s="135"/>
      <c r="FOY47" s="135"/>
      <c r="FOZ47" s="135"/>
      <c r="FPA47" s="135"/>
      <c r="FPB47" s="135"/>
      <c r="FPC47" s="135"/>
      <c r="FPD47" s="135"/>
      <c r="FPE47" s="135"/>
      <c r="FPF47" s="135"/>
      <c r="FPG47" s="135"/>
      <c r="FPH47" s="135"/>
      <c r="FPI47" s="135"/>
      <c r="FPJ47" s="135"/>
      <c r="FPK47" s="135"/>
      <c r="FPL47" s="135"/>
      <c r="FPM47" s="135"/>
      <c r="FPN47" s="135"/>
      <c r="FPO47" s="135"/>
      <c r="FPP47" s="135"/>
      <c r="FPQ47" s="135"/>
      <c r="FPR47" s="135"/>
      <c r="FPS47" s="135"/>
      <c r="FPT47" s="135"/>
      <c r="FPU47" s="135"/>
      <c r="FPV47" s="135"/>
      <c r="FPW47" s="135"/>
      <c r="FPX47" s="135"/>
      <c r="FPY47" s="135"/>
      <c r="FPZ47" s="135"/>
      <c r="FQA47" s="135"/>
      <c r="FQB47" s="135"/>
      <c r="FQC47" s="135"/>
      <c r="FQD47" s="135"/>
      <c r="FQE47" s="135"/>
      <c r="FQF47" s="135"/>
      <c r="FQG47" s="135"/>
      <c r="FQH47" s="135"/>
      <c r="FQI47" s="135"/>
      <c r="FQJ47" s="135"/>
      <c r="FQK47" s="135"/>
      <c r="FQL47" s="135"/>
      <c r="FQM47" s="135"/>
      <c r="FQN47" s="135"/>
      <c r="FQO47" s="135"/>
      <c r="FQP47" s="135"/>
      <c r="FQQ47" s="135"/>
      <c r="FQR47" s="135"/>
      <c r="FQS47" s="135"/>
      <c r="FQT47" s="135"/>
      <c r="FQU47" s="135"/>
      <c r="FQV47" s="135"/>
      <c r="FQW47" s="135"/>
      <c r="FQX47" s="135"/>
      <c r="FQY47" s="135"/>
      <c r="FQZ47" s="135"/>
      <c r="FRA47" s="135"/>
      <c r="FRB47" s="135"/>
      <c r="FRC47" s="135"/>
      <c r="FRD47" s="135"/>
      <c r="FRE47" s="135"/>
      <c r="FRF47" s="135"/>
      <c r="FRG47" s="135"/>
      <c r="FRH47" s="135"/>
      <c r="FRI47" s="135"/>
      <c r="FRJ47" s="135"/>
      <c r="FRK47" s="135"/>
      <c r="FRL47" s="135"/>
      <c r="FRM47" s="135"/>
      <c r="FRN47" s="135"/>
      <c r="FRO47" s="135"/>
      <c r="FRP47" s="135"/>
      <c r="FRQ47" s="135"/>
      <c r="FRR47" s="135"/>
      <c r="FRS47" s="135"/>
      <c r="FRT47" s="135"/>
      <c r="FRU47" s="135"/>
      <c r="FRV47" s="135"/>
      <c r="FRW47" s="135"/>
      <c r="FRX47" s="135"/>
      <c r="FRY47" s="135"/>
      <c r="FRZ47" s="135"/>
      <c r="FSA47" s="135"/>
      <c r="FSB47" s="135"/>
      <c r="FSC47" s="135"/>
      <c r="FSD47" s="135"/>
      <c r="FSE47" s="135"/>
      <c r="FSF47" s="135"/>
      <c r="FSG47" s="135"/>
      <c r="FSH47" s="135"/>
      <c r="FSI47" s="135"/>
      <c r="FSJ47" s="135"/>
      <c r="FSK47" s="135"/>
      <c r="FSL47" s="135"/>
      <c r="FSM47" s="135"/>
      <c r="FSN47" s="135"/>
      <c r="FSO47" s="135"/>
      <c r="FSP47" s="135"/>
      <c r="FSQ47" s="135"/>
      <c r="FSR47" s="135"/>
      <c r="FSS47" s="135"/>
      <c r="FST47" s="135"/>
      <c r="FSU47" s="135"/>
      <c r="FSV47" s="135"/>
      <c r="FSW47" s="135"/>
      <c r="FSX47" s="135"/>
      <c r="FSY47" s="135"/>
      <c r="FSZ47" s="135"/>
      <c r="FTA47" s="135"/>
      <c r="FTB47" s="135"/>
      <c r="FTC47" s="135"/>
      <c r="FTD47" s="135"/>
      <c r="FTE47" s="135"/>
      <c r="FTF47" s="135"/>
      <c r="FTG47" s="135"/>
      <c r="FTH47" s="135"/>
      <c r="FTI47" s="135"/>
      <c r="FTJ47" s="135"/>
      <c r="FTK47" s="135"/>
      <c r="FTL47" s="135"/>
      <c r="FTM47" s="135"/>
      <c r="FTN47" s="135"/>
      <c r="FTO47" s="135"/>
      <c r="FTP47" s="135"/>
      <c r="FTQ47" s="135"/>
      <c r="FTR47" s="135"/>
      <c r="FTS47" s="135"/>
      <c r="FTT47" s="135"/>
      <c r="FTU47" s="135"/>
      <c r="FTV47" s="135"/>
      <c r="FTW47" s="135"/>
      <c r="FTX47" s="135"/>
      <c r="FTY47" s="135"/>
      <c r="FTZ47" s="135"/>
      <c r="FUA47" s="135"/>
      <c r="FUB47" s="135"/>
      <c r="FUC47" s="135"/>
      <c r="FUD47" s="135"/>
      <c r="FUE47" s="135"/>
      <c r="FUF47" s="135"/>
      <c r="FUG47" s="135"/>
      <c r="FUH47" s="135"/>
      <c r="FUI47" s="135"/>
      <c r="FUJ47" s="135"/>
      <c r="FUK47" s="135"/>
      <c r="FUL47" s="135"/>
      <c r="FUM47" s="135"/>
      <c r="FUN47" s="135"/>
      <c r="FUO47" s="135"/>
      <c r="FUP47" s="135"/>
      <c r="FUQ47" s="135"/>
      <c r="FUR47" s="135"/>
      <c r="FUS47" s="135"/>
      <c r="FUT47" s="135"/>
      <c r="FUU47" s="135"/>
      <c r="FUV47" s="135"/>
      <c r="FUW47" s="135"/>
      <c r="FUX47" s="135"/>
      <c r="FUY47" s="135"/>
      <c r="FUZ47" s="135"/>
      <c r="FVA47" s="135"/>
      <c r="FVB47" s="135"/>
      <c r="FVC47" s="135"/>
      <c r="FVD47" s="135"/>
      <c r="FVE47" s="135"/>
      <c r="FVF47" s="135"/>
      <c r="FVG47" s="135"/>
      <c r="FVH47" s="135"/>
      <c r="FVI47" s="135"/>
      <c r="FVJ47" s="135"/>
      <c r="FVK47" s="135"/>
      <c r="FVL47" s="135"/>
      <c r="FVM47" s="135"/>
      <c r="FVN47" s="135"/>
      <c r="FVO47" s="135"/>
      <c r="FVP47" s="135"/>
      <c r="FVQ47" s="135"/>
      <c r="FVR47" s="135"/>
      <c r="FVS47" s="135"/>
      <c r="FVT47" s="135"/>
      <c r="FVU47" s="135"/>
      <c r="FVV47" s="135"/>
      <c r="FVW47" s="135"/>
      <c r="FVX47" s="135"/>
      <c r="FVY47" s="135"/>
      <c r="FVZ47" s="135"/>
      <c r="FWA47" s="135"/>
      <c r="FWB47" s="135"/>
      <c r="FWC47" s="135"/>
      <c r="FWD47" s="135"/>
      <c r="FWE47" s="135"/>
      <c r="FWF47" s="135"/>
      <c r="FWG47" s="135"/>
      <c r="FWH47" s="135"/>
      <c r="FWI47" s="135"/>
      <c r="FWJ47" s="135"/>
      <c r="FWK47" s="135"/>
      <c r="FWL47" s="135"/>
      <c r="FWM47" s="135"/>
      <c r="FWN47" s="135"/>
      <c r="FWO47" s="135"/>
      <c r="FWP47" s="135"/>
      <c r="FWQ47" s="135"/>
      <c r="FWR47" s="135"/>
      <c r="FWS47" s="135"/>
      <c r="FWT47" s="135"/>
      <c r="FWU47" s="135"/>
      <c r="FWV47" s="135"/>
      <c r="FWW47" s="135"/>
      <c r="FWX47" s="135"/>
      <c r="FWY47" s="135"/>
      <c r="FWZ47" s="135"/>
      <c r="FXA47" s="135"/>
      <c r="FXB47" s="135"/>
      <c r="FXC47" s="135"/>
      <c r="FXD47" s="135"/>
      <c r="FXE47" s="135"/>
      <c r="FXF47" s="135"/>
      <c r="FXG47" s="135"/>
      <c r="FXH47" s="135"/>
      <c r="FXI47" s="135"/>
      <c r="FXJ47" s="135"/>
      <c r="FXK47" s="135"/>
      <c r="FXL47" s="135"/>
      <c r="FXM47" s="135"/>
      <c r="FXN47" s="135"/>
      <c r="FXO47" s="135"/>
      <c r="FXP47" s="135"/>
      <c r="FXQ47" s="135"/>
      <c r="FXR47" s="135"/>
      <c r="FXS47" s="135"/>
      <c r="FXT47" s="135"/>
      <c r="FXU47" s="135"/>
      <c r="FXV47" s="135"/>
      <c r="FXW47" s="135"/>
      <c r="FXX47" s="135"/>
      <c r="FXY47" s="135"/>
      <c r="FXZ47" s="135"/>
      <c r="FYA47" s="135"/>
      <c r="FYB47" s="135"/>
      <c r="FYC47" s="135"/>
      <c r="FYD47" s="135"/>
      <c r="FYE47" s="135"/>
      <c r="FYF47" s="135"/>
      <c r="FYG47" s="135"/>
      <c r="FYH47" s="135"/>
      <c r="FYI47" s="135"/>
      <c r="FYJ47" s="135"/>
      <c r="FYK47" s="135"/>
      <c r="FYL47" s="135"/>
      <c r="FYM47" s="135"/>
      <c r="FYN47" s="135"/>
      <c r="FYO47" s="135"/>
      <c r="FYP47" s="135"/>
      <c r="FYQ47" s="135"/>
      <c r="FYR47" s="135"/>
      <c r="FYS47" s="135"/>
      <c r="FYT47" s="135"/>
      <c r="FYU47" s="135"/>
      <c r="FYV47" s="135"/>
      <c r="FYW47" s="135"/>
      <c r="FYX47" s="135"/>
      <c r="FYY47" s="135"/>
      <c r="FYZ47" s="135"/>
      <c r="FZA47" s="135"/>
      <c r="FZB47" s="135"/>
      <c r="FZC47" s="135"/>
      <c r="FZD47" s="135"/>
      <c r="FZE47" s="135"/>
      <c r="FZF47" s="135"/>
      <c r="FZG47" s="135"/>
      <c r="FZH47" s="135"/>
      <c r="FZI47" s="135"/>
      <c r="FZJ47" s="135"/>
      <c r="FZK47" s="135"/>
      <c r="FZL47" s="135"/>
      <c r="FZM47" s="135"/>
      <c r="FZN47" s="135"/>
      <c r="FZO47" s="135"/>
      <c r="FZP47" s="135"/>
      <c r="FZQ47" s="135"/>
      <c r="FZR47" s="135"/>
      <c r="FZS47" s="135"/>
      <c r="FZT47" s="135"/>
      <c r="FZU47" s="135"/>
      <c r="FZV47" s="135"/>
      <c r="FZW47" s="135"/>
      <c r="FZX47" s="135"/>
      <c r="FZY47" s="135"/>
      <c r="FZZ47" s="135"/>
      <c r="GAA47" s="135"/>
      <c r="GAB47" s="135"/>
      <c r="GAC47" s="135"/>
      <c r="GAD47" s="135"/>
      <c r="GAE47" s="135"/>
      <c r="GAF47" s="135"/>
      <c r="GAG47" s="135"/>
      <c r="GAH47" s="135"/>
      <c r="GAI47" s="135"/>
      <c r="GAJ47" s="135"/>
      <c r="GAK47" s="135"/>
      <c r="GAL47" s="135"/>
      <c r="GAM47" s="135"/>
      <c r="GAN47" s="135"/>
      <c r="GAO47" s="135"/>
      <c r="GAP47" s="135"/>
      <c r="GAQ47" s="135"/>
      <c r="GAR47" s="135"/>
      <c r="GAS47" s="135"/>
      <c r="GAT47" s="135"/>
      <c r="GAU47" s="135"/>
      <c r="GAV47" s="135"/>
      <c r="GAW47" s="135"/>
      <c r="GAX47" s="135"/>
      <c r="GAY47" s="135"/>
      <c r="GAZ47" s="135"/>
      <c r="GBA47" s="135"/>
      <c r="GBB47" s="135"/>
      <c r="GBC47" s="135"/>
      <c r="GBD47" s="135"/>
      <c r="GBE47" s="135"/>
      <c r="GBF47" s="135"/>
      <c r="GBG47" s="135"/>
      <c r="GBH47" s="135"/>
      <c r="GBI47" s="135"/>
      <c r="GBJ47" s="135"/>
      <c r="GBK47" s="135"/>
      <c r="GBL47" s="135"/>
      <c r="GBM47" s="135"/>
      <c r="GBN47" s="135"/>
      <c r="GBO47" s="135"/>
      <c r="GBP47" s="135"/>
      <c r="GBQ47" s="135"/>
      <c r="GBR47" s="135"/>
      <c r="GBS47" s="135"/>
      <c r="GBT47" s="135"/>
      <c r="GBU47" s="135"/>
      <c r="GBV47" s="135"/>
      <c r="GBW47" s="135"/>
      <c r="GBX47" s="135"/>
      <c r="GBY47" s="135"/>
      <c r="GBZ47" s="135"/>
      <c r="GCA47" s="135"/>
      <c r="GCB47" s="135"/>
      <c r="GCC47" s="135"/>
      <c r="GCD47" s="135"/>
      <c r="GCE47" s="135"/>
      <c r="GCF47" s="135"/>
      <c r="GCG47" s="135"/>
      <c r="GCH47" s="135"/>
      <c r="GCI47" s="135"/>
      <c r="GCJ47" s="135"/>
      <c r="GCK47" s="135"/>
      <c r="GCL47" s="135"/>
      <c r="GCM47" s="135"/>
      <c r="GCN47" s="135"/>
      <c r="GCO47" s="135"/>
      <c r="GCP47" s="135"/>
      <c r="GCQ47" s="135"/>
      <c r="GCR47" s="135"/>
      <c r="GCS47" s="135"/>
      <c r="GCT47" s="135"/>
      <c r="GCU47" s="135"/>
      <c r="GCV47" s="135"/>
      <c r="GCW47" s="135"/>
      <c r="GCX47" s="135"/>
      <c r="GCY47" s="135"/>
      <c r="GCZ47" s="135"/>
      <c r="GDA47" s="135"/>
      <c r="GDB47" s="135"/>
      <c r="GDC47" s="135"/>
      <c r="GDD47" s="135"/>
      <c r="GDE47" s="135"/>
      <c r="GDF47" s="135"/>
      <c r="GDG47" s="135"/>
      <c r="GDH47" s="135"/>
      <c r="GDI47" s="135"/>
      <c r="GDJ47" s="135"/>
      <c r="GDK47" s="135"/>
      <c r="GDL47" s="135"/>
      <c r="GDM47" s="135"/>
      <c r="GDN47" s="135"/>
      <c r="GDO47" s="135"/>
      <c r="GDP47" s="135"/>
      <c r="GDQ47" s="135"/>
      <c r="GDR47" s="135"/>
      <c r="GDS47" s="135"/>
      <c r="GDT47" s="135"/>
      <c r="GDU47" s="135"/>
      <c r="GDV47" s="135"/>
      <c r="GDW47" s="135"/>
      <c r="GDX47" s="135"/>
      <c r="GDY47" s="135"/>
      <c r="GDZ47" s="135"/>
      <c r="GEA47" s="135"/>
      <c r="GEB47" s="135"/>
      <c r="GEC47" s="135"/>
      <c r="GED47" s="135"/>
      <c r="GEE47" s="135"/>
      <c r="GEF47" s="135"/>
      <c r="GEG47" s="135"/>
      <c r="GEH47" s="135"/>
      <c r="GEI47" s="135"/>
      <c r="GEJ47" s="135"/>
      <c r="GEK47" s="135"/>
      <c r="GEL47" s="135"/>
      <c r="GEM47" s="135"/>
      <c r="GEN47" s="135"/>
      <c r="GEO47" s="135"/>
      <c r="GEP47" s="135"/>
      <c r="GEQ47" s="135"/>
      <c r="GER47" s="135"/>
      <c r="GES47" s="135"/>
      <c r="GET47" s="135"/>
      <c r="GEU47" s="135"/>
      <c r="GEV47" s="135"/>
      <c r="GEW47" s="135"/>
      <c r="GEX47" s="135"/>
      <c r="GEY47" s="135"/>
      <c r="GEZ47" s="135"/>
      <c r="GFA47" s="135"/>
      <c r="GFB47" s="135"/>
      <c r="GFC47" s="135"/>
      <c r="GFD47" s="135"/>
      <c r="GFE47" s="135"/>
      <c r="GFF47" s="135"/>
      <c r="GFG47" s="135"/>
      <c r="GFH47" s="135"/>
      <c r="GFI47" s="135"/>
      <c r="GFJ47" s="135"/>
      <c r="GFK47" s="135"/>
      <c r="GFL47" s="135"/>
      <c r="GFM47" s="135"/>
      <c r="GFN47" s="135"/>
      <c r="GFO47" s="135"/>
      <c r="GFP47" s="135"/>
      <c r="GFQ47" s="135"/>
      <c r="GFR47" s="135"/>
      <c r="GFS47" s="135"/>
      <c r="GFT47" s="135"/>
      <c r="GFU47" s="135"/>
      <c r="GFV47" s="135"/>
      <c r="GFW47" s="135"/>
      <c r="GFX47" s="135"/>
      <c r="GFY47" s="135"/>
      <c r="GFZ47" s="135"/>
      <c r="GGA47" s="135"/>
      <c r="GGB47" s="135"/>
      <c r="GGC47" s="135"/>
      <c r="GGD47" s="135"/>
      <c r="GGE47" s="135"/>
      <c r="GGF47" s="135"/>
      <c r="GGG47" s="135"/>
      <c r="GGH47" s="135"/>
      <c r="GGI47" s="135"/>
      <c r="GGJ47" s="135"/>
      <c r="GGK47" s="135"/>
      <c r="GGL47" s="135"/>
      <c r="GGM47" s="135"/>
      <c r="GGN47" s="135"/>
      <c r="GGO47" s="135"/>
      <c r="GGP47" s="135"/>
      <c r="GGQ47" s="135"/>
      <c r="GGR47" s="135"/>
      <c r="GGS47" s="135"/>
      <c r="GGT47" s="135"/>
      <c r="GGU47" s="135"/>
      <c r="GGV47" s="135"/>
      <c r="GGW47" s="135"/>
      <c r="GGX47" s="135"/>
      <c r="GGY47" s="135"/>
      <c r="GGZ47" s="135"/>
      <c r="GHA47" s="135"/>
      <c r="GHB47" s="135"/>
      <c r="GHC47" s="135"/>
      <c r="GHD47" s="135"/>
      <c r="GHE47" s="135"/>
      <c r="GHF47" s="135"/>
      <c r="GHG47" s="135"/>
      <c r="GHH47" s="135"/>
      <c r="GHI47" s="135"/>
      <c r="GHJ47" s="135"/>
      <c r="GHK47" s="135"/>
      <c r="GHL47" s="135"/>
      <c r="GHM47" s="135"/>
      <c r="GHN47" s="135"/>
      <c r="GHO47" s="135"/>
      <c r="GHP47" s="135"/>
      <c r="GHQ47" s="135"/>
      <c r="GHR47" s="135"/>
      <c r="GHS47" s="135"/>
      <c r="GHT47" s="135"/>
      <c r="GHU47" s="135"/>
      <c r="GHV47" s="135"/>
      <c r="GHW47" s="135"/>
      <c r="GHX47" s="135"/>
      <c r="GHY47" s="135"/>
      <c r="GHZ47" s="135"/>
      <c r="GIA47" s="135"/>
      <c r="GIB47" s="135"/>
      <c r="GIC47" s="135"/>
      <c r="GID47" s="135"/>
      <c r="GIE47" s="135"/>
      <c r="GIF47" s="135"/>
      <c r="GIG47" s="135"/>
      <c r="GIH47" s="135"/>
      <c r="GII47" s="135"/>
      <c r="GIJ47" s="135"/>
      <c r="GIK47" s="135"/>
      <c r="GIL47" s="135"/>
      <c r="GIM47" s="135"/>
      <c r="GIN47" s="135"/>
      <c r="GIO47" s="135"/>
      <c r="GIP47" s="135"/>
      <c r="GIQ47" s="135"/>
      <c r="GIR47" s="135"/>
      <c r="GIS47" s="135"/>
      <c r="GIT47" s="135"/>
      <c r="GIU47" s="135"/>
      <c r="GIV47" s="135"/>
      <c r="GIW47" s="135"/>
      <c r="GIX47" s="135"/>
      <c r="GIY47" s="135"/>
      <c r="GIZ47" s="135"/>
      <c r="GJA47" s="135"/>
      <c r="GJB47" s="135"/>
      <c r="GJC47" s="135"/>
      <c r="GJD47" s="135"/>
      <c r="GJE47" s="135"/>
      <c r="GJF47" s="135"/>
      <c r="GJG47" s="135"/>
      <c r="GJH47" s="135"/>
      <c r="GJI47" s="135"/>
      <c r="GJJ47" s="135"/>
      <c r="GJK47" s="135"/>
      <c r="GJL47" s="135"/>
      <c r="GJM47" s="135"/>
      <c r="GJN47" s="135"/>
      <c r="GJO47" s="135"/>
      <c r="GJP47" s="135"/>
      <c r="GJQ47" s="135"/>
      <c r="GJR47" s="135"/>
      <c r="GJS47" s="135"/>
      <c r="GJT47" s="135"/>
      <c r="GJU47" s="135"/>
      <c r="GJV47" s="135"/>
      <c r="GJW47" s="135"/>
      <c r="GJX47" s="135"/>
      <c r="GJY47" s="135"/>
      <c r="GJZ47" s="135"/>
      <c r="GKA47" s="135"/>
      <c r="GKB47" s="135"/>
      <c r="GKC47" s="135"/>
      <c r="GKD47" s="135"/>
      <c r="GKE47" s="135"/>
      <c r="GKF47" s="135"/>
      <c r="GKG47" s="135"/>
      <c r="GKH47" s="135"/>
      <c r="GKI47" s="135"/>
      <c r="GKJ47" s="135"/>
      <c r="GKK47" s="135"/>
      <c r="GKL47" s="135"/>
      <c r="GKM47" s="135"/>
      <c r="GKN47" s="135"/>
      <c r="GKO47" s="135"/>
      <c r="GKP47" s="135"/>
      <c r="GKQ47" s="135"/>
      <c r="GKR47" s="135"/>
      <c r="GKS47" s="135"/>
      <c r="GKT47" s="135"/>
      <c r="GKU47" s="135"/>
      <c r="GKV47" s="135"/>
      <c r="GKW47" s="135"/>
      <c r="GKX47" s="135"/>
      <c r="GKY47" s="135"/>
      <c r="GKZ47" s="135"/>
      <c r="GLA47" s="135"/>
      <c r="GLB47" s="135"/>
      <c r="GLC47" s="135"/>
      <c r="GLD47" s="135"/>
      <c r="GLE47" s="135"/>
      <c r="GLF47" s="135"/>
      <c r="GLG47" s="135"/>
      <c r="GLH47" s="135"/>
      <c r="GLI47" s="135"/>
      <c r="GLJ47" s="135"/>
      <c r="GLK47" s="135"/>
      <c r="GLL47" s="135"/>
      <c r="GLM47" s="135"/>
      <c r="GLN47" s="135"/>
      <c r="GLO47" s="135"/>
      <c r="GLP47" s="135"/>
      <c r="GLQ47" s="135"/>
      <c r="GLR47" s="135"/>
      <c r="GLS47" s="135"/>
      <c r="GLT47" s="135"/>
      <c r="GLU47" s="135"/>
      <c r="GLV47" s="135"/>
      <c r="GLW47" s="135"/>
      <c r="GLX47" s="135"/>
      <c r="GLY47" s="135"/>
      <c r="GLZ47" s="135"/>
      <c r="GMA47" s="135"/>
      <c r="GMB47" s="135"/>
      <c r="GMC47" s="135"/>
      <c r="GMD47" s="135"/>
      <c r="GME47" s="135"/>
      <c r="GMF47" s="135"/>
      <c r="GMG47" s="135"/>
      <c r="GMH47" s="135"/>
      <c r="GMI47" s="135"/>
      <c r="GMJ47" s="135"/>
      <c r="GMK47" s="135"/>
      <c r="GML47" s="135"/>
      <c r="GMM47" s="135"/>
      <c r="GMN47" s="135"/>
      <c r="GMO47" s="135"/>
      <c r="GMP47" s="135"/>
      <c r="GMQ47" s="135"/>
      <c r="GMR47" s="135"/>
      <c r="GMS47" s="135"/>
      <c r="GMT47" s="135"/>
      <c r="GMU47" s="135"/>
      <c r="GMV47" s="135"/>
      <c r="GMW47" s="135"/>
      <c r="GMX47" s="135"/>
      <c r="GMY47" s="135"/>
      <c r="GMZ47" s="135"/>
      <c r="GNA47" s="135"/>
      <c r="GNB47" s="135"/>
      <c r="GNC47" s="135"/>
      <c r="GND47" s="135"/>
      <c r="GNE47" s="135"/>
      <c r="GNF47" s="135"/>
      <c r="GNG47" s="135"/>
      <c r="GNH47" s="135"/>
      <c r="GNI47" s="135"/>
      <c r="GNJ47" s="135"/>
      <c r="GNK47" s="135"/>
      <c r="GNL47" s="135"/>
      <c r="GNM47" s="135"/>
      <c r="GNN47" s="135"/>
      <c r="GNO47" s="135"/>
      <c r="GNP47" s="135"/>
      <c r="GNQ47" s="135"/>
      <c r="GNR47" s="135"/>
      <c r="GNS47" s="135"/>
      <c r="GNT47" s="135"/>
      <c r="GNU47" s="135"/>
      <c r="GNV47" s="135"/>
      <c r="GNW47" s="135"/>
      <c r="GNX47" s="135"/>
      <c r="GNY47" s="135"/>
      <c r="GNZ47" s="135"/>
      <c r="GOA47" s="135"/>
      <c r="GOB47" s="135"/>
      <c r="GOC47" s="135"/>
      <c r="GOD47" s="135"/>
      <c r="GOE47" s="135"/>
      <c r="GOF47" s="135"/>
      <c r="GOG47" s="135"/>
      <c r="GOH47" s="135"/>
      <c r="GOI47" s="135"/>
      <c r="GOJ47" s="135"/>
      <c r="GOK47" s="135"/>
      <c r="GOL47" s="135"/>
      <c r="GOM47" s="135"/>
      <c r="GON47" s="135"/>
      <c r="GOO47" s="135"/>
      <c r="GOP47" s="135"/>
      <c r="GOQ47" s="135"/>
      <c r="GOR47" s="135"/>
      <c r="GOS47" s="135"/>
      <c r="GOT47" s="135"/>
      <c r="GOU47" s="135"/>
      <c r="GOV47" s="135"/>
      <c r="GOW47" s="135"/>
      <c r="GOX47" s="135"/>
      <c r="GOY47" s="135"/>
      <c r="GOZ47" s="135"/>
      <c r="GPA47" s="135"/>
      <c r="GPB47" s="135"/>
      <c r="GPC47" s="135"/>
      <c r="GPD47" s="135"/>
      <c r="GPE47" s="135"/>
      <c r="GPF47" s="135"/>
      <c r="GPG47" s="135"/>
      <c r="GPH47" s="135"/>
      <c r="GPI47" s="135"/>
      <c r="GPJ47" s="135"/>
      <c r="GPK47" s="135"/>
      <c r="GPL47" s="135"/>
      <c r="GPM47" s="135"/>
      <c r="GPN47" s="135"/>
      <c r="GPO47" s="135"/>
      <c r="GPP47" s="135"/>
      <c r="GPQ47" s="135"/>
      <c r="GPR47" s="135"/>
      <c r="GPS47" s="135"/>
      <c r="GPT47" s="135"/>
      <c r="GPU47" s="135"/>
      <c r="GPV47" s="135"/>
      <c r="GPW47" s="135"/>
      <c r="GPX47" s="135"/>
      <c r="GPY47" s="135"/>
      <c r="GPZ47" s="135"/>
      <c r="GQA47" s="135"/>
      <c r="GQB47" s="135"/>
      <c r="GQC47" s="135"/>
      <c r="GQD47" s="135"/>
      <c r="GQE47" s="135"/>
      <c r="GQF47" s="135"/>
      <c r="GQG47" s="135"/>
      <c r="GQH47" s="135"/>
      <c r="GQI47" s="135"/>
      <c r="GQJ47" s="135"/>
      <c r="GQK47" s="135"/>
      <c r="GQL47" s="135"/>
      <c r="GQM47" s="135"/>
      <c r="GQN47" s="135"/>
      <c r="GQO47" s="135"/>
      <c r="GQP47" s="135"/>
      <c r="GQQ47" s="135"/>
      <c r="GQR47" s="135"/>
      <c r="GQS47" s="135"/>
      <c r="GQT47" s="135"/>
      <c r="GQU47" s="135"/>
      <c r="GQV47" s="135"/>
      <c r="GQW47" s="135"/>
      <c r="GQX47" s="135"/>
      <c r="GQY47" s="135"/>
      <c r="GQZ47" s="135"/>
      <c r="GRA47" s="135"/>
      <c r="GRB47" s="135"/>
      <c r="GRC47" s="135"/>
      <c r="GRD47" s="135"/>
      <c r="GRE47" s="135"/>
      <c r="GRF47" s="135"/>
      <c r="GRG47" s="135"/>
      <c r="GRH47" s="135"/>
      <c r="GRI47" s="135"/>
      <c r="GRJ47" s="135"/>
      <c r="GRK47" s="135"/>
      <c r="GRL47" s="135"/>
      <c r="GRM47" s="135"/>
      <c r="GRN47" s="135"/>
      <c r="GRO47" s="135"/>
      <c r="GRP47" s="135"/>
      <c r="GRQ47" s="135"/>
      <c r="GRR47" s="135"/>
      <c r="GRS47" s="135"/>
      <c r="GRT47" s="135"/>
      <c r="GRU47" s="135"/>
      <c r="GRV47" s="135"/>
      <c r="GRW47" s="135"/>
      <c r="GRX47" s="135"/>
      <c r="GRY47" s="135"/>
      <c r="GRZ47" s="135"/>
      <c r="GSA47" s="135"/>
      <c r="GSB47" s="135"/>
      <c r="GSC47" s="135"/>
      <c r="GSD47" s="135"/>
      <c r="GSE47" s="135"/>
      <c r="GSF47" s="135"/>
      <c r="GSG47" s="135"/>
      <c r="GSH47" s="135"/>
      <c r="GSI47" s="135"/>
      <c r="GSJ47" s="135"/>
      <c r="GSK47" s="135"/>
      <c r="GSL47" s="135"/>
      <c r="GSM47" s="135"/>
      <c r="GSN47" s="135"/>
      <c r="GSO47" s="135"/>
      <c r="GSP47" s="135"/>
      <c r="GSQ47" s="135"/>
      <c r="GSR47" s="135"/>
      <c r="GSS47" s="135"/>
      <c r="GST47" s="135"/>
      <c r="GSU47" s="135"/>
      <c r="GSV47" s="135"/>
      <c r="GSW47" s="135"/>
      <c r="GSX47" s="135"/>
      <c r="GSY47" s="135"/>
      <c r="GSZ47" s="135"/>
      <c r="GTA47" s="135"/>
      <c r="GTB47" s="135"/>
      <c r="GTC47" s="135"/>
      <c r="GTD47" s="135"/>
      <c r="GTE47" s="135"/>
      <c r="GTF47" s="135"/>
      <c r="GTG47" s="135"/>
      <c r="GTH47" s="135"/>
      <c r="GTI47" s="135"/>
      <c r="GTJ47" s="135"/>
      <c r="GTK47" s="135"/>
      <c r="GTL47" s="135"/>
      <c r="GTM47" s="135"/>
      <c r="GTN47" s="135"/>
      <c r="GTO47" s="135"/>
      <c r="GTP47" s="135"/>
      <c r="GTQ47" s="135"/>
      <c r="GTR47" s="135"/>
      <c r="GTS47" s="135"/>
      <c r="GTT47" s="135"/>
      <c r="GTU47" s="135"/>
      <c r="GTV47" s="135"/>
      <c r="GTW47" s="135"/>
      <c r="GTX47" s="135"/>
      <c r="GTY47" s="135"/>
      <c r="GTZ47" s="135"/>
      <c r="GUA47" s="135"/>
      <c r="GUB47" s="135"/>
      <c r="GUC47" s="135"/>
      <c r="GUD47" s="135"/>
      <c r="GUE47" s="135"/>
      <c r="GUF47" s="135"/>
      <c r="GUG47" s="135"/>
      <c r="GUH47" s="135"/>
      <c r="GUI47" s="135"/>
      <c r="GUJ47" s="135"/>
      <c r="GUK47" s="135"/>
      <c r="GUL47" s="135"/>
      <c r="GUM47" s="135"/>
      <c r="GUN47" s="135"/>
      <c r="GUO47" s="135"/>
      <c r="GUP47" s="135"/>
      <c r="GUQ47" s="135"/>
      <c r="GUR47" s="135"/>
      <c r="GUS47" s="135"/>
      <c r="GUT47" s="135"/>
      <c r="GUU47" s="135"/>
      <c r="GUV47" s="135"/>
      <c r="GUW47" s="135"/>
      <c r="GUX47" s="135"/>
      <c r="GUY47" s="135"/>
      <c r="GUZ47" s="135"/>
      <c r="GVA47" s="135"/>
      <c r="GVB47" s="135"/>
      <c r="GVC47" s="135"/>
      <c r="GVD47" s="135"/>
      <c r="GVE47" s="135"/>
      <c r="GVF47" s="135"/>
      <c r="GVG47" s="135"/>
      <c r="GVH47" s="135"/>
      <c r="GVI47" s="135"/>
      <c r="GVJ47" s="135"/>
      <c r="GVK47" s="135"/>
      <c r="GVL47" s="135"/>
      <c r="GVM47" s="135"/>
      <c r="GVN47" s="135"/>
      <c r="GVO47" s="135"/>
      <c r="GVP47" s="135"/>
      <c r="GVQ47" s="135"/>
      <c r="GVR47" s="135"/>
      <c r="GVS47" s="135"/>
      <c r="GVT47" s="135"/>
      <c r="GVU47" s="135"/>
      <c r="GVV47" s="135"/>
      <c r="GVW47" s="135"/>
      <c r="GVX47" s="135"/>
      <c r="GVY47" s="135"/>
      <c r="GVZ47" s="135"/>
      <c r="GWA47" s="135"/>
      <c r="GWB47" s="135"/>
      <c r="GWC47" s="135"/>
      <c r="GWD47" s="135"/>
      <c r="GWE47" s="135"/>
      <c r="GWF47" s="135"/>
      <c r="GWG47" s="135"/>
      <c r="GWH47" s="135"/>
      <c r="GWI47" s="135"/>
      <c r="GWJ47" s="135"/>
      <c r="GWK47" s="135"/>
      <c r="GWL47" s="135"/>
      <c r="GWM47" s="135"/>
      <c r="GWN47" s="135"/>
      <c r="GWO47" s="135"/>
      <c r="GWP47" s="135"/>
      <c r="GWQ47" s="135"/>
      <c r="GWR47" s="135"/>
      <c r="GWS47" s="135"/>
      <c r="GWT47" s="135"/>
      <c r="GWU47" s="135"/>
      <c r="GWV47" s="135"/>
      <c r="GWW47" s="135"/>
      <c r="GWX47" s="135"/>
      <c r="GWY47" s="135"/>
      <c r="GWZ47" s="135"/>
      <c r="GXA47" s="135"/>
      <c r="GXB47" s="135"/>
      <c r="GXC47" s="135"/>
      <c r="GXD47" s="135"/>
      <c r="GXE47" s="135"/>
      <c r="GXF47" s="135"/>
      <c r="GXG47" s="135"/>
      <c r="GXH47" s="135"/>
      <c r="GXI47" s="135"/>
      <c r="GXJ47" s="135"/>
      <c r="GXK47" s="135"/>
      <c r="GXL47" s="135"/>
      <c r="GXM47" s="135"/>
      <c r="GXN47" s="135"/>
      <c r="GXO47" s="135"/>
      <c r="GXP47" s="135"/>
      <c r="GXQ47" s="135"/>
      <c r="GXR47" s="135"/>
      <c r="GXS47" s="135"/>
      <c r="GXT47" s="135"/>
      <c r="GXU47" s="135"/>
      <c r="GXV47" s="135"/>
      <c r="GXW47" s="135"/>
      <c r="GXX47" s="135"/>
      <c r="GXY47" s="135"/>
      <c r="GXZ47" s="135"/>
      <c r="GYA47" s="135"/>
      <c r="GYB47" s="135"/>
      <c r="GYC47" s="135"/>
      <c r="GYD47" s="135"/>
      <c r="GYE47" s="135"/>
      <c r="GYF47" s="135"/>
      <c r="GYG47" s="135"/>
      <c r="GYH47" s="135"/>
      <c r="GYI47" s="135"/>
      <c r="GYJ47" s="135"/>
      <c r="GYK47" s="135"/>
      <c r="GYL47" s="135"/>
      <c r="GYM47" s="135"/>
      <c r="GYN47" s="135"/>
      <c r="GYO47" s="135"/>
      <c r="GYP47" s="135"/>
      <c r="GYQ47" s="135"/>
      <c r="GYR47" s="135"/>
      <c r="GYS47" s="135"/>
      <c r="GYT47" s="135"/>
      <c r="GYU47" s="135"/>
      <c r="GYV47" s="135"/>
      <c r="GYW47" s="135"/>
      <c r="GYX47" s="135"/>
      <c r="GYY47" s="135"/>
      <c r="GYZ47" s="135"/>
      <c r="GZA47" s="135"/>
      <c r="GZB47" s="135"/>
      <c r="GZC47" s="135"/>
      <c r="GZD47" s="135"/>
      <c r="GZE47" s="135"/>
      <c r="GZF47" s="135"/>
      <c r="GZG47" s="135"/>
      <c r="GZH47" s="135"/>
      <c r="GZI47" s="135"/>
      <c r="GZJ47" s="135"/>
      <c r="GZK47" s="135"/>
      <c r="GZL47" s="135"/>
      <c r="GZM47" s="135"/>
      <c r="GZN47" s="135"/>
      <c r="GZO47" s="135"/>
      <c r="GZP47" s="135"/>
      <c r="GZQ47" s="135"/>
      <c r="GZR47" s="135"/>
      <c r="GZS47" s="135"/>
      <c r="GZT47" s="135"/>
      <c r="GZU47" s="135"/>
      <c r="GZV47" s="135"/>
      <c r="GZW47" s="135"/>
      <c r="GZX47" s="135"/>
      <c r="GZY47" s="135"/>
      <c r="GZZ47" s="135"/>
      <c r="HAA47" s="135"/>
      <c r="HAB47" s="135"/>
      <c r="HAC47" s="135"/>
      <c r="HAD47" s="135"/>
      <c r="HAE47" s="135"/>
      <c r="HAF47" s="135"/>
      <c r="HAG47" s="135"/>
      <c r="HAH47" s="135"/>
      <c r="HAI47" s="135"/>
      <c r="HAJ47" s="135"/>
      <c r="HAK47" s="135"/>
      <c r="HAL47" s="135"/>
      <c r="HAM47" s="135"/>
      <c r="HAN47" s="135"/>
      <c r="HAO47" s="135"/>
      <c r="HAP47" s="135"/>
      <c r="HAQ47" s="135"/>
      <c r="HAR47" s="135"/>
      <c r="HAS47" s="135"/>
      <c r="HAT47" s="135"/>
      <c r="HAU47" s="135"/>
      <c r="HAV47" s="135"/>
      <c r="HAW47" s="135"/>
      <c r="HAX47" s="135"/>
      <c r="HAY47" s="135"/>
      <c r="HAZ47" s="135"/>
      <c r="HBA47" s="135"/>
      <c r="HBB47" s="135"/>
      <c r="HBC47" s="135"/>
      <c r="HBD47" s="135"/>
      <c r="HBE47" s="135"/>
      <c r="HBF47" s="135"/>
      <c r="HBG47" s="135"/>
      <c r="HBH47" s="135"/>
      <c r="HBI47" s="135"/>
      <c r="HBJ47" s="135"/>
      <c r="HBK47" s="135"/>
      <c r="HBL47" s="135"/>
      <c r="HBM47" s="135"/>
      <c r="HBN47" s="135"/>
      <c r="HBO47" s="135"/>
      <c r="HBP47" s="135"/>
      <c r="HBQ47" s="135"/>
      <c r="HBR47" s="135"/>
      <c r="HBS47" s="135"/>
      <c r="HBT47" s="135"/>
      <c r="HBU47" s="135"/>
      <c r="HBV47" s="135"/>
      <c r="HBW47" s="135"/>
      <c r="HBX47" s="135"/>
      <c r="HBY47" s="135"/>
      <c r="HBZ47" s="135"/>
      <c r="HCA47" s="135"/>
      <c r="HCB47" s="135"/>
      <c r="HCC47" s="135"/>
      <c r="HCD47" s="135"/>
      <c r="HCE47" s="135"/>
      <c r="HCF47" s="135"/>
      <c r="HCG47" s="135"/>
      <c r="HCH47" s="135"/>
      <c r="HCI47" s="135"/>
      <c r="HCJ47" s="135"/>
      <c r="HCK47" s="135"/>
      <c r="HCL47" s="135"/>
      <c r="HCM47" s="135"/>
      <c r="HCN47" s="135"/>
      <c r="HCO47" s="135"/>
      <c r="HCP47" s="135"/>
      <c r="HCQ47" s="135"/>
      <c r="HCR47" s="135"/>
      <c r="HCS47" s="135"/>
      <c r="HCT47" s="135"/>
      <c r="HCU47" s="135"/>
      <c r="HCV47" s="135"/>
      <c r="HCW47" s="135"/>
      <c r="HCX47" s="135"/>
      <c r="HCY47" s="135"/>
      <c r="HCZ47" s="135"/>
      <c r="HDA47" s="135"/>
      <c r="HDB47" s="135"/>
      <c r="HDC47" s="135"/>
      <c r="HDD47" s="135"/>
      <c r="HDE47" s="135"/>
      <c r="HDF47" s="135"/>
      <c r="HDG47" s="135"/>
      <c r="HDH47" s="135"/>
      <c r="HDI47" s="135"/>
      <c r="HDJ47" s="135"/>
      <c r="HDK47" s="135"/>
      <c r="HDL47" s="135"/>
      <c r="HDM47" s="135"/>
      <c r="HDN47" s="135"/>
      <c r="HDO47" s="135"/>
      <c r="HDP47" s="135"/>
      <c r="HDQ47" s="135"/>
      <c r="HDR47" s="135"/>
      <c r="HDS47" s="135"/>
      <c r="HDT47" s="135"/>
      <c r="HDU47" s="135"/>
      <c r="HDV47" s="135"/>
      <c r="HDW47" s="135"/>
      <c r="HDX47" s="135"/>
      <c r="HDY47" s="135"/>
      <c r="HDZ47" s="135"/>
      <c r="HEA47" s="135"/>
      <c r="HEB47" s="135"/>
      <c r="HEC47" s="135"/>
      <c r="HED47" s="135"/>
      <c r="HEE47" s="135"/>
      <c r="HEF47" s="135"/>
      <c r="HEG47" s="135"/>
      <c r="HEH47" s="135"/>
      <c r="HEI47" s="135"/>
      <c r="HEJ47" s="135"/>
      <c r="HEK47" s="135"/>
      <c r="HEL47" s="135"/>
      <c r="HEM47" s="135"/>
      <c r="HEN47" s="135"/>
      <c r="HEO47" s="135"/>
      <c r="HEP47" s="135"/>
      <c r="HEQ47" s="135"/>
      <c r="HER47" s="135"/>
      <c r="HES47" s="135"/>
      <c r="HET47" s="135"/>
      <c r="HEU47" s="135"/>
      <c r="HEV47" s="135"/>
      <c r="HEW47" s="135"/>
      <c r="HEX47" s="135"/>
      <c r="HEY47" s="135"/>
      <c r="HEZ47" s="135"/>
      <c r="HFA47" s="135"/>
      <c r="HFB47" s="135"/>
      <c r="HFC47" s="135"/>
      <c r="HFD47" s="135"/>
      <c r="HFE47" s="135"/>
      <c r="HFF47" s="135"/>
      <c r="HFG47" s="135"/>
      <c r="HFH47" s="135"/>
      <c r="HFI47" s="135"/>
      <c r="HFJ47" s="135"/>
      <c r="HFK47" s="135"/>
      <c r="HFL47" s="135"/>
      <c r="HFM47" s="135"/>
      <c r="HFN47" s="135"/>
      <c r="HFO47" s="135"/>
      <c r="HFP47" s="135"/>
      <c r="HFQ47" s="135"/>
      <c r="HFR47" s="135"/>
      <c r="HFS47" s="135"/>
      <c r="HFT47" s="135"/>
      <c r="HFU47" s="135"/>
      <c r="HFV47" s="135"/>
      <c r="HFW47" s="135"/>
      <c r="HFX47" s="135"/>
      <c r="HFY47" s="135"/>
      <c r="HFZ47" s="135"/>
      <c r="HGA47" s="135"/>
      <c r="HGB47" s="135"/>
      <c r="HGC47" s="135"/>
      <c r="HGD47" s="135"/>
      <c r="HGE47" s="135"/>
      <c r="HGF47" s="135"/>
      <c r="HGG47" s="135"/>
      <c r="HGH47" s="135"/>
      <c r="HGI47" s="135"/>
      <c r="HGJ47" s="135"/>
      <c r="HGK47" s="135"/>
      <c r="HGL47" s="135"/>
      <c r="HGM47" s="135"/>
      <c r="HGN47" s="135"/>
      <c r="HGO47" s="135"/>
      <c r="HGP47" s="135"/>
      <c r="HGQ47" s="135"/>
      <c r="HGR47" s="135"/>
      <c r="HGS47" s="135"/>
      <c r="HGT47" s="135"/>
      <c r="HGU47" s="135"/>
      <c r="HGV47" s="135"/>
      <c r="HGW47" s="135"/>
      <c r="HGX47" s="135"/>
      <c r="HGY47" s="135"/>
      <c r="HGZ47" s="135"/>
      <c r="HHA47" s="135"/>
      <c r="HHB47" s="135"/>
      <c r="HHC47" s="135"/>
      <c r="HHD47" s="135"/>
      <c r="HHE47" s="135"/>
      <c r="HHF47" s="135"/>
      <c r="HHG47" s="135"/>
      <c r="HHH47" s="135"/>
      <c r="HHI47" s="135"/>
      <c r="HHJ47" s="135"/>
      <c r="HHK47" s="135"/>
      <c r="HHL47" s="135"/>
      <c r="HHM47" s="135"/>
      <c r="HHN47" s="135"/>
      <c r="HHO47" s="135"/>
      <c r="HHP47" s="135"/>
      <c r="HHQ47" s="135"/>
      <c r="HHR47" s="135"/>
      <c r="HHS47" s="135"/>
      <c r="HHT47" s="135"/>
      <c r="HHU47" s="135"/>
      <c r="HHV47" s="135"/>
      <c r="HHW47" s="135"/>
      <c r="HHX47" s="135"/>
      <c r="HHY47" s="135"/>
      <c r="HHZ47" s="135"/>
      <c r="HIA47" s="135"/>
      <c r="HIB47" s="135"/>
      <c r="HIC47" s="135"/>
      <c r="HID47" s="135"/>
      <c r="HIE47" s="135"/>
      <c r="HIF47" s="135"/>
      <c r="HIG47" s="135"/>
      <c r="HIH47" s="135"/>
      <c r="HII47" s="135"/>
      <c r="HIJ47" s="135"/>
      <c r="HIK47" s="135"/>
      <c r="HIL47" s="135"/>
      <c r="HIM47" s="135"/>
      <c r="HIN47" s="135"/>
      <c r="HIO47" s="135"/>
      <c r="HIP47" s="135"/>
      <c r="HIQ47" s="135"/>
      <c r="HIR47" s="135"/>
      <c r="HIS47" s="135"/>
      <c r="HIT47" s="135"/>
      <c r="HIU47" s="135"/>
      <c r="HIV47" s="135"/>
      <c r="HIW47" s="135"/>
      <c r="HIX47" s="135"/>
      <c r="HIY47" s="135"/>
      <c r="HIZ47" s="135"/>
      <c r="HJA47" s="135"/>
      <c r="HJB47" s="135"/>
      <c r="HJC47" s="135"/>
      <c r="HJD47" s="135"/>
      <c r="HJE47" s="135"/>
      <c r="HJF47" s="135"/>
      <c r="HJG47" s="135"/>
      <c r="HJH47" s="135"/>
      <c r="HJI47" s="135"/>
      <c r="HJJ47" s="135"/>
      <c r="HJK47" s="135"/>
      <c r="HJL47" s="135"/>
      <c r="HJM47" s="135"/>
      <c r="HJN47" s="135"/>
      <c r="HJO47" s="135"/>
      <c r="HJP47" s="135"/>
      <c r="HJQ47" s="135"/>
      <c r="HJR47" s="135"/>
      <c r="HJS47" s="135"/>
      <c r="HJT47" s="135"/>
      <c r="HJU47" s="135"/>
      <c r="HJV47" s="135"/>
      <c r="HJW47" s="135"/>
      <c r="HJX47" s="135"/>
      <c r="HJY47" s="135"/>
      <c r="HJZ47" s="135"/>
      <c r="HKA47" s="135"/>
      <c r="HKB47" s="135"/>
      <c r="HKC47" s="135"/>
      <c r="HKD47" s="135"/>
      <c r="HKE47" s="135"/>
      <c r="HKF47" s="135"/>
      <c r="HKG47" s="135"/>
      <c r="HKH47" s="135"/>
      <c r="HKI47" s="135"/>
      <c r="HKJ47" s="135"/>
      <c r="HKK47" s="135"/>
      <c r="HKL47" s="135"/>
      <c r="HKM47" s="135"/>
      <c r="HKN47" s="135"/>
      <c r="HKO47" s="135"/>
      <c r="HKP47" s="135"/>
      <c r="HKQ47" s="135"/>
      <c r="HKR47" s="135"/>
      <c r="HKS47" s="135"/>
      <c r="HKT47" s="135"/>
      <c r="HKU47" s="135"/>
      <c r="HKV47" s="135"/>
      <c r="HKW47" s="135"/>
      <c r="HKX47" s="135"/>
      <c r="HKY47" s="135"/>
      <c r="HKZ47" s="135"/>
      <c r="HLA47" s="135"/>
      <c r="HLB47" s="135"/>
      <c r="HLC47" s="135"/>
      <c r="HLD47" s="135"/>
      <c r="HLE47" s="135"/>
      <c r="HLF47" s="135"/>
      <c r="HLG47" s="135"/>
      <c r="HLH47" s="135"/>
      <c r="HLI47" s="135"/>
      <c r="HLJ47" s="135"/>
      <c r="HLK47" s="135"/>
      <c r="HLL47" s="135"/>
      <c r="HLM47" s="135"/>
      <c r="HLN47" s="135"/>
      <c r="HLO47" s="135"/>
      <c r="HLP47" s="135"/>
      <c r="HLQ47" s="135"/>
      <c r="HLR47" s="135"/>
      <c r="HLS47" s="135"/>
      <c r="HLT47" s="135"/>
      <c r="HLU47" s="135"/>
      <c r="HLV47" s="135"/>
      <c r="HLW47" s="135"/>
      <c r="HLX47" s="135"/>
      <c r="HLY47" s="135"/>
      <c r="HLZ47" s="135"/>
      <c r="HMA47" s="135"/>
      <c r="HMB47" s="135"/>
      <c r="HMC47" s="135"/>
      <c r="HMD47" s="135"/>
      <c r="HME47" s="135"/>
      <c r="HMF47" s="135"/>
      <c r="HMG47" s="135"/>
      <c r="HMH47" s="135"/>
      <c r="HMI47" s="135"/>
      <c r="HMJ47" s="135"/>
      <c r="HMK47" s="135"/>
      <c r="HML47" s="135"/>
      <c r="HMM47" s="135"/>
      <c r="HMN47" s="135"/>
      <c r="HMO47" s="135"/>
      <c r="HMP47" s="135"/>
      <c r="HMQ47" s="135"/>
      <c r="HMR47" s="135"/>
      <c r="HMS47" s="135"/>
      <c r="HMT47" s="135"/>
      <c r="HMU47" s="135"/>
      <c r="HMV47" s="135"/>
      <c r="HMW47" s="135"/>
      <c r="HMX47" s="135"/>
      <c r="HMY47" s="135"/>
      <c r="HMZ47" s="135"/>
      <c r="HNA47" s="135"/>
      <c r="HNB47" s="135"/>
      <c r="HNC47" s="135"/>
      <c r="HND47" s="135"/>
      <c r="HNE47" s="135"/>
      <c r="HNF47" s="135"/>
      <c r="HNG47" s="135"/>
      <c r="HNH47" s="135"/>
      <c r="HNI47" s="135"/>
      <c r="HNJ47" s="135"/>
      <c r="HNK47" s="135"/>
      <c r="HNL47" s="135"/>
      <c r="HNM47" s="135"/>
      <c r="HNN47" s="135"/>
      <c r="HNO47" s="135"/>
      <c r="HNP47" s="135"/>
      <c r="HNQ47" s="135"/>
      <c r="HNR47" s="135"/>
      <c r="HNS47" s="135"/>
      <c r="HNT47" s="135"/>
      <c r="HNU47" s="135"/>
      <c r="HNV47" s="135"/>
      <c r="HNW47" s="135"/>
      <c r="HNX47" s="135"/>
      <c r="HNY47" s="135"/>
      <c r="HNZ47" s="135"/>
      <c r="HOA47" s="135"/>
      <c r="HOB47" s="135"/>
      <c r="HOC47" s="135"/>
      <c r="HOD47" s="135"/>
      <c r="HOE47" s="135"/>
      <c r="HOF47" s="135"/>
      <c r="HOG47" s="135"/>
      <c r="HOH47" s="135"/>
      <c r="HOI47" s="135"/>
      <c r="HOJ47" s="135"/>
      <c r="HOK47" s="135"/>
      <c r="HOL47" s="135"/>
      <c r="HOM47" s="135"/>
      <c r="HON47" s="135"/>
      <c r="HOO47" s="135"/>
      <c r="HOP47" s="135"/>
      <c r="HOQ47" s="135"/>
      <c r="HOR47" s="135"/>
      <c r="HOS47" s="135"/>
      <c r="HOT47" s="135"/>
      <c r="HOU47" s="135"/>
      <c r="HOV47" s="135"/>
      <c r="HOW47" s="135"/>
      <c r="HOX47" s="135"/>
      <c r="HOY47" s="135"/>
      <c r="HOZ47" s="135"/>
      <c r="HPA47" s="135"/>
      <c r="HPB47" s="135"/>
      <c r="HPC47" s="135"/>
      <c r="HPD47" s="135"/>
      <c r="HPE47" s="135"/>
      <c r="HPF47" s="135"/>
      <c r="HPG47" s="135"/>
      <c r="HPH47" s="135"/>
      <c r="HPI47" s="135"/>
      <c r="HPJ47" s="135"/>
      <c r="HPK47" s="135"/>
      <c r="HPL47" s="135"/>
      <c r="HPM47" s="135"/>
      <c r="HPN47" s="135"/>
      <c r="HPO47" s="135"/>
      <c r="HPP47" s="135"/>
      <c r="HPQ47" s="135"/>
      <c r="HPR47" s="135"/>
      <c r="HPS47" s="135"/>
      <c r="HPT47" s="135"/>
      <c r="HPU47" s="135"/>
      <c r="HPV47" s="135"/>
      <c r="HPW47" s="135"/>
      <c r="HPX47" s="135"/>
      <c r="HPY47" s="135"/>
      <c r="HPZ47" s="135"/>
      <c r="HQA47" s="135"/>
      <c r="HQB47" s="135"/>
      <c r="HQC47" s="135"/>
      <c r="HQD47" s="135"/>
      <c r="HQE47" s="135"/>
      <c r="HQF47" s="135"/>
      <c r="HQG47" s="135"/>
      <c r="HQH47" s="135"/>
      <c r="HQI47" s="135"/>
      <c r="HQJ47" s="135"/>
      <c r="HQK47" s="135"/>
      <c r="HQL47" s="135"/>
      <c r="HQM47" s="135"/>
      <c r="HQN47" s="135"/>
      <c r="HQO47" s="135"/>
      <c r="HQP47" s="135"/>
      <c r="HQQ47" s="135"/>
      <c r="HQR47" s="135"/>
      <c r="HQS47" s="135"/>
      <c r="HQT47" s="135"/>
      <c r="HQU47" s="135"/>
      <c r="HQV47" s="135"/>
      <c r="HQW47" s="135"/>
      <c r="HQX47" s="135"/>
      <c r="HQY47" s="135"/>
      <c r="HQZ47" s="135"/>
      <c r="HRA47" s="135"/>
      <c r="HRB47" s="135"/>
      <c r="HRC47" s="135"/>
      <c r="HRD47" s="135"/>
      <c r="HRE47" s="135"/>
      <c r="HRF47" s="135"/>
      <c r="HRG47" s="135"/>
      <c r="HRH47" s="135"/>
      <c r="HRI47" s="135"/>
      <c r="HRJ47" s="135"/>
      <c r="HRK47" s="135"/>
      <c r="HRL47" s="135"/>
      <c r="HRM47" s="135"/>
      <c r="HRN47" s="135"/>
      <c r="HRO47" s="135"/>
      <c r="HRP47" s="135"/>
      <c r="HRQ47" s="135"/>
      <c r="HRR47" s="135"/>
      <c r="HRS47" s="135"/>
      <c r="HRT47" s="135"/>
      <c r="HRU47" s="135"/>
      <c r="HRV47" s="135"/>
      <c r="HRW47" s="135"/>
      <c r="HRX47" s="135"/>
      <c r="HRY47" s="135"/>
      <c r="HRZ47" s="135"/>
      <c r="HSA47" s="135"/>
      <c r="HSB47" s="135"/>
      <c r="HSC47" s="135"/>
      <c r="HSD47" s="135"/>
      <c r="HSE47" s="135"/>
      <c r="HSF47" s="135"/>
      <c r="HSG47" s="135"/>
      <c r="HSH47" s="135"/>
      <c r="HSI47" s="135"/>
      <c r="HSJ47" s="135"/>
      <c r="HSK47" s="135"/>
      <c r="HSL47" s="135"/>
      <c r="HSM47" s="135"/>
      <c r="HSN47" s="135"/>
      <c r="HSO47" s="135"/>
      <c r="HSP47" s="135"/>
      <c r="HSQ47" s="135"/>
      <c r="HSR47" s="135"/>
      <c r="HSS47" s="135"/>
      <c r="HST47" s="135"/>
      <c r="HSU47" s="135"/>
      <c r="HSV47" s="135"/>
      <c r="HSW47" s="135"/>
      <c r="HSX47" s="135"/>
      <c r="HSY47" s="135"/>
      <c r="HSZ47" s="135"/>
      <c r="HTA47" s="135"/>
      <c r="HTB47" s="135"/>
      <c r="HTC47" s="135"/>
      <c r="HTD47" s="135"/>
      <c r="HTE47" s="135"/>
      <c r="HTF47" s="135"/>
      <c r="HTG47" s="135"/>
      <c r="HTH47" s="135"/>
      <c r="HTI47" s="135"/>
      <c r="HTJ47" s="135"/>
      <c r="HTK47" s="135"/>
      <c r="HTL47" s="135"/>
      <c r="HTM47" s="135"/>
      <c r="HTN47" s="135"/>
      <c r="HTO47" s="135"/>
      <c r="HTP47" s="135"/>
      <c r="HTQ47" s="135"/>
      <c r="HTR47" s="135"/>
      <c r="HTS47" s="135"/>
      <c r="HTT47" s="135"/>
      <c r="HTU47" s="135"/>
      <c r="HTV47" s="135"/>
      <c r="HTW47" s="135"/>
      <c r="HTX47" s="135"/>
      <c r="HTY47" s="135"/>
      <c r="HTZ47" s="135"/>
      <c r="HUA47" s="135"/>
      <c r="HUB47" s="135"/>
      <c r="HUC47" s="135"/>
      <c r="HUD47" s="135"/>
      <c r="HUE47" s="135"/>
      <c r="HUF47" s="135"/>
      <c r="HUG47" s="135"/>
      <c r="HUH47" s="135"/>
      <c r="HUI47" s="135"/>
      <c r="HUJ47" s="135"/>
      <c r="HUK47" s="135"/>
      <c r="HUL47" s="135"/>
      <c r="HUM47" s="135"/>
      <c r="HUN47" s="135"/>
      <c r="HUO47" s="135"/>
      <c r="HUP47" s="135"/>
      <c r="HUQ47" s="135"/>
      <c r="HUR47" s="135"/>
      <c r="HUS47" s="135"/>
      <c r="HUT47" s="135"/>
      <c r="HUU47" s="135"/>
      <c r="HUV47" s="135"/>
      <c r="HUW47" s="135"/>
      <c r="HUX47" s="135"/>
      <c r="HUY47" s="135"/>
      <c r="HUZ47" s="135"/>
      <c r="HVA47" s="135"/>
      <c r="HVB47" s="135"/>
      <c r="HVC47" s="135"/>
      <c r="HVD47" s="135"/>
      <c r="HVE47" s="135"/>
      <c r="HVF47" s="135"/>
      <c r="HVG47" s="135"/>
      <c r="HVH47" s="135"/>
      <c r="HVI47" s="135"/>
      <c r="HVJ47" s="135"/>
      <c r="HVK47" s="135"/>
      <c r="HVL47" s="135"/>
      <c r="HVM47" s="135"/>
      <c r="HVN47" s="135"/>
      <c r="HVO47" s="135"/>
      <c r="HVP47" s="135"/>
      <c r="HVQ47" s="135"/>
      <c r="HVR47" s="135"/>
      <c r="HVS47" s="135"/>
      <c r="HVT47" s="135"/>
      <c r="HVU47" s="135"/>
      <c r="HVV47" s="135"/>
      <c r="HVW47" s="135"/>
      <c r="HVX47" s="135"/>
      <c r="HVY47" s="135"/>
      <c r="HVZ47" s="135"/>
      <c r="HWA47" s="135"/>
      <c r="HWB47" s="135"/>
      <c r="HWC47" s="135"/>
      <c r="HWD47" s="135"/>
      <c r="HWE47" s="135"/>
      <c r="HWF47" s="135"/>
      <c r="HWG47" s="135"/>
      <c r="HWH47" s="135"/>
      <c r="HWI47" s="135"/>
      <c r="HWJ47" s="135"/>
      <c r="HWK47" s="135"/>
      <c r="HWL47" s="135"/>
      <c r="HWM47" s="135"/>
      <c r="HWN47" s="135"/>
      <c r="HWO47" s="135"/>
      <c r="HWP47" s="135"/>
      <c r="HWQ47" s="135"/>
      <c r="HWR47" s="135"/>
      <c r="HWS47" s="135"/>
      <c r="HWT47" s="135"/>
      <c r="HWU47" s="135"/>
      <c r="HWV47" s="135"/>
      <c r="HWW47" s="135"/>
      <c r="HWX47" s="135"/>
      <c r="HWY47" s="135"/>
      <c r="HWZ47" s="135"/>
      <c r="HXA47" s="135"/>
      <c r="HXB47" s="135"/>
      <c r="HXC47" s="135"/>
      <c r="HXD47" s="135"/>
      <c r="HXE47" s="135"/>
      <c r="HXF47" s="135"/>
      <c r="HXG47" s="135"/>
      <c r="HXH47" s="135"/>
      <c r="HXI47" s="135"/>
      <c r="HXJ47" s="135"/>
      <c r="HXK47" s="135"/>
      <c r="HXL47" s="135"/>
      <c r="HXM47" s="135"/>
      <c r="HXN47" s="135"/>
      <c r="HXO47" s="135"/>
      <c r="HXP47" s="135"/>
      <c r="HXQ47" s="135"/>
      <c r="HXR47" s="135"/>
      <c r="HXS47" s="135"/>
      <c r="HXT47" s="135"/>
      <c r="HXU47" s="135"/>
      <c r="HXV47" s="135"/>
      <c r="HXW47" s="135"/>
      <c r="HXX47" s="135"/>
      <c r="HXY47" s="135"/>
      <c r="HXZ47" s="135"/>
      <c r="HYA47" s="135"/>
      <c r="HYB47" s="135"/>
      <c r="HYC47" s="135"/>
      <c r="HYD47" s="135"/>
      <c r="HYE47" s="135"/>
      <c r="HYF47" s="135"/>
      <c r="HYG47" s="135"/>
      <c r="HYH47" s="135"/>
      <c r="HYI47" s="135"/>
      <c r="HYJ47" s="135"/>
      <c r="HYK47" s="135"/>
      <c r="HYL47" s="135"/>
      <c r="HYM47" s="135"/>
      <c r="HYN47" s="135"/>
      <c r="HYO47" s="135"/>
      <c r="HYP47" s="135"/>
      <c r="HYQ47" s="135"/>
      <c r="HYR47" s="135"/>
      <c r="HYS47" s="135"/>
      <c r="HYT47" s="135"/>
      <c r="HYU47" s="135"/>
      <c r="HYV47" s="135"/>
      <c r="HYW47" s="135"/>
      <c r="HYX47" s="135"/>
      <c r="HYY47" s="135"/>
      <c r="HYZ47" s="135"/>
      <c r="HZA47" s="135"/>
      <c r="HZB47" s="135"/>
      <c r="HZC47" s="135"/>
      <c r="HZD47" s="135"/>
      <c r="HZE47" s="135"/>
      <c r="HZF47" s="135"/>
      <c r="HZG47" s="135"/>
      <c r="HZH47" s="135"/>
      <c r="HZI47" s="135"/>
      <c r="HZJ47" s="135"/>
      <c r="HZK47" s="135"/>
      <c r="HZL47" s="135"/>
      <c r="HZM47" s="135"/>
      <c r="HZN47" s="135"/>
      <c r="HZO47" s="135"/>
      <c r="HZP47" s="135"/>
      <c r="HZQ47" s="135"/>
      <c r="HZR47" s="135"/>
      <c r="HZS47" s="135"/>
      <c r="HZT47" s="135"/>
      <c r="HZU47" s="135"/>
      <c r="HZV47" s="135"/>
      <c r="HZW47" s="135"/>
      <c r="HZX47" s="135"/>
      <c r="HZY47" s="135"/>
      <c r="HZZ47" s="135"/>
      <c r="IAA47" s="135"/>
      <c r="IAB47" s="135"/>
      <c r="IAC47" s="135"/>
      <c r="IAD47" s="135"/>
      <c r="IAE47" s="135"/>
      <c r="IAF47" s="135"/>
      <c r="IAG47" s="135"/>
      <c r="IAH47" s="135"/>
      <c r="IAI47" s="135"/>
      <c r="IAJ47" s="135"/>
      <c r="IAK47" s="135"/>
      <c r="IAL47" s="135"/>
      <c r="IAM47" s="135"/>
      <c r="IAN47" s="135"/>
      <c r="IAO47" s="135"/>
      <c r="IAP47" s="135"/>
      <c r="IAQ47" s="135"/>
      <c r="IAR47" s="135"/>
      <c r="IAS47" s="135"/>
      <c r="IAT47" s="135"/>
      <c r="IAU47" s="135"/>
      <c r="IAV47" s="135"/>
      <c r="IAW47" s="135"/>
      <c r="IAX47" s="135"/>
      <c r="IAY47" s="135"/>
      <c r="IAZ47" s="135"/>
      <c r="IBA47" s="135"/>
      <c r="IBB47" s="135"/>
      <c r="IBC47" s="135"/>
      <c r="IBD47" s="135"/>
      <c r="IBE47" s="135"/>
      <c r="IBF47" s="135"/>
      <c r="IBG47" s="135"/>
      <c r="IBH47" s="135"/>
      <c r="IBI47" s="135"/>
      <c r="IBJ47" s="135"/>
      <c r="IBK47" s="135"/>
      <c r="IBL47" s="135"/>
      <c r="IBM47" s="135"/>
      <c r="IBN47" s="135"/>
      <c r="IBO47" s="135"/>
      <c r="IBP47" s="135"/>
      <c r="IBQ47" s="135"/>
      <c r="IBR47" s="135"/>
      <c r="IBS47" s="135"/>
      <c r="IBT47" s="135"/>
      <c r="IBU47" s="135"/>
      <c r="IBV47" s="135"/>
      <c r="IBW47" s="135"/>
      <c r="IBX47" s="135"/>
      <c r="IBY47" s="135"/>
      <c r="IBZ47" s="135"/>
      <c r="ICA47" s="135"/>
      <c r="ICB47" s="135"/>
      <c r="ICC47" s="135"/>
      <c r="ICD47" s="135"/>
      <c r="ICE47" s="135"/>
      <c r="ICF47" s="135"/>
      <c r="ICG47" s="135"/>
      <c r="ICH47" s="135"/>
      <c r="ICI47" s="135"/>
      <c r="ICJ47" s="135"/>
      <c r="ICK47" s="135"/>
      <c r="ICL47" s="135"/>
      <c r="ICM47" s="135"/>
      <c r="ICN47" s="135"/>
      <c r="ICO47" s="135"/>
      <c r="ICP47" s="135"/>
      <c r="ICQ47" s="135"/>
      <c r="ICR47" s="135"/>
      <c r="ICS47" s="135"/>
      <c r="ICT47" s="135"/>
      <c r="ICU47" s="135"/>
      <c r="ICV47" s="135"/>
      <c r="ICW47" s="135"/>
      <c r="ICX47" s="135"/>
      <c r="ICY47" s="135"/>
      <c r="ICZ47" s="135"/>
      <c r="IDA47" s="135"/>
      <c r="IDB47" s="135"/>
      <c r="IDC47" s="135"/>
      <c r="IDD47" s="135"/>
      <c r="IDE47" s="135"/>
      <c r="IDF47" s="135"/>
      <c r="IDG47" s="135"/>
      <c r="IDH47" s="135"/>
      <c r="IDI47" s="135"/>
      <c r="IDJ47" s="135"/>
      <c r="IDK47" s="135"/>
      <c r="IDL47" s="135"/>
      <c r="IDM47" s="135"/>
      <c r="IDN47" s="135"/>
      <c r="IDO47" s="135"/>
      <c r="IDP47" s="135"/>
      <c r="IDQ47" s="135"/>
      <c r="IDR47" s="135"/>
      <c r="IDS47" s="135"/>
      <c r="IDT47" s="135"/>
      <c r="IDU47" s="135"/>
      <c r="IDV47" s="135"/>
      <c r="IDW47" s="135"/>
      <c r="IDX47" s="135"/>
      <c r="IDY47" s="135"/>
      <c r="IDZ47" s="135"/>
      <c r="IEA47" s="135"/>
      <c r="IEB47" s="135"/>
      <c r="IEC47" s="135"/>
      <c r="IED47" s="135"/>
      <c r="IEE47" s="135"/>
      <c r="IEF47" s="135"/>
      <c r="IEG47" s="135"/>
      <c r="IEH47" s="135"/>
      <c r="IEI47" s="135"/>
      <c r="IEJ47" s="135"/>
      <c r="IEK47" s="135"/>
      <c r="IEL47" s="135"/>
      <c r="IEM47" s="135"/>
      <c r="IEN47" s="135"/>
      <c r="IEO47" s="135"/>
      <c r="IEP47" s="135"/>
      <c r="IEQ47" s="135"/>
      <c r="IER47" s="135"/>
      <c r="IES47" s="135"/>
      <c r="IET47" s="135"/>
      <c r="IEU47" s="135"/>
      <c r="IEV47" s="135"/>
      <c r="IEW47" s="135"/>
      <c r="IEX47" s="135"/>
      <c r="IEY47" s="135"/>
      <c r="IEZ47" s="135"/>
      <c r="IFA47" s="135"/>
      <c r="IFB47" s="135"/>
      <c r="IFC47" s="135"/>
      <c r="IFD47" s="135"/>
      <c r="IFE47" s="135"/>
      <c r="IFF47" s="135"/>
      <c r="IFG47" s="135"/>
      <c r="IFH47" s="135"/>
      <c r="IFI47" s="135"/>
      <c r="IFJ47" s="135"/>
      <c r="IFK47" s="135"/>
      <c r="IFL47" s="135"/>
      <c r="IFM47" s="135"/>
      <c r="IFN47" s="135"/>
      <c r="IFO47" s="135"/>
      <c r="IFP47" s="135"/>
      <c r="IFQ47" s="135"/>
      <c r="IFR47" s="135"/>
      <c r="IFS47" s="135"/>
      <c r="IFT47" s="135"/>
      <c r="IFU47" s="135"/>
      <c r="IFV47" s="135"/>
      <c r="IFW47" s="135"/>
      <c r="IFX47" s="135"/>
      <c r="IFY47" s="135"/>
      <c r="IFZ47" s="135"/>
      <c r="IGA47" s="135"/>
      <c r="IGB47" s="135"/>
      <c r="IGC47" s="135"/>
      <c r="IGD47" s="135"/>
      <c r="IGE47" s="135"/>
      <c r="IGF47" s="135"/>
      <c r="IGG47" s="135"/>
      <c r="IGH47" s="135"/>
      <c r="IGI47" s="135"/>
      <c r="IGJ47" s="135"/>
      <c r="IGK47" s="135"/>
      <c r="IGL47" s="135"/>
      <c r="IGM47" s="135"/>
      <c r="IGN47" s="135"/>
      <c r="IGO47" s="135"/>
      <c r="IGP47" s="135"/>
      <c r="IGQ47" s="135"/>
      <c r="IGR47" s="135"/>
      <c r="IGS47" s="135"/>
      <c r="IGT47" s="135"/>
      <c r="IGU47" s="135"/>
      <c r="IGV47" s="135"/>
      <c r="IGW47" s="135"/>
      <c r="IGX47" s="135"/>
      <c r="IGY47" s="135"/>
      <c r="IGZ47" s="135"/>
      <c r="IHA47" s="135"/>
      <c r="IHB47" s="135"/>
      <c r="IHC47" s="135"/>
      <c r="IHD47" s="135"/>
      <c r="IHE47" s="135"/>
      <c r="IHF47" s="135"/>
      <c r="IHG47" s="135"/>
      <c r="IHH47" s="135"/>
      <c r="IHI47" s="135"/>
      <c r="IHJ47" s="135"/>
      <c r="IHK47" s="135"/>
      <c r="IHL47" s="135"/>
      <c r="IHM47" s="135"/>
      <c r="IHN47" s="135"/>
      <c r="IHO47" s="135"/>
      <c r="IHP47" s="135"/>
      <c r="IHQ47" s="135"/>
      <c r="IHR47" s="135"/>
      <c r="IHS47" s="135"/>
      <c r="IHT47" s="135"/>
      <c r="IHU47" s="135"/>
      <c r="IHV47" s="135"/>
      <c r="IHW47" s="135"/>
      <c r="IHX47" s="135"/>
      <c r="IHY47" s="135"/>
      <c r="IHZ47" s="135"/>
      <c r="IIA47" s="135"/>
      <c r="IIB47" s="135"/>
      <c r="IIC47" s="135"/>
      <c r="IID47" s="135"/>
      <c r="IIE47" s="135"/>
      <c r="IIF47" s="135"/>
      <c r="IIG47" s="135"/>
      <c r="IIH47" s="135"/>
      <c r="III47" s="135"/>
      <c r="IIJ47" s="135"/>
      <c r="IIK47" s="135"/>
      <c r="IIL47" s="135"/>
      <c r="IIM47" s="135"/>
      <c r="IIN47" s="135"/>
      <c r="IIO47" s="135"/>
      <c r="IIP47" s="135"/>
      <c r="IIQ47" s="135"/>
      <c r="IIR47" s="135"/>
      <c r="IIS47" s="135"/>
      <c r="IIT47" s="135"/>
      <c r="IIU47" s="135"/>
      <c r="IIV47" s="135"/>
      <c r="IIW47" s="135"/>
      <c r="IIX47" s="135"/>
      <c r="IIY47" s="135"/>
      <c r="IIZ47" s="135"/>
      <c r="IJA47" s="135"/>
      <c r="IJB47" s="135"/>
      <c r="IJC47" s="135"/>
      <c r="IJD47" s="135"/>
      <c r="IJE47" s="135"/>
      <c r="IJF47" s="135"/>
      <c r="IJG47" s="135"/>
      <c r="IJH47" s="135"/>
      <c r="IJI47" s="135"/>
      <c r="IJJ47" s="135"/>
      <c r="IJK47" s="135"/>
      <c r="IJL47" s="135"/>
      <c r="IJM47" s="135"/>
      <c r="IJN47" s="135"/>
      <c r="IJO47" s="135"/>
      <c r="IJP47" s="135"/>
      <c r="IJQ47" s="135"/>
      <c r="IJR47" s="135"/>
      <c r="IJS47" s="135"/>
      <c r="IJT47" s="135"/>
      <c r="IJU47" s="135"/>
      <c r="IJV47" s="135"/>
      <c r="IJW47" s="135"/>
      <c r="IJX47" s="135"/>
      <c r="IJY47" s="135"/>
      <c r="IJZ47" s="135"/>
      <c r="IKA47" s="135"/>
      <c r="IKB47" s="135"/>
      <c r="IKC47" s="135"/>
      <c r="IKD47" s="135"/>
      <c r="IKE47" s="135"/>
      <c r="IKF47" s="135"/>
      <c r="IKG47" s="135"/>
      <c r="IKH47" s="135"/>
      <c r="IKI47" s="135"/>
      <c r="IKJ47" s="135"/>
      <c r="IKK47" s="135"/>
      <c r="IKL47" s="135"/>
      <c r="IKM47" s="135"/>
      <c r="IKN47" s="135"/>
      <c r="IKO47" s="135"/>
      <c r="IKP47" s="135"/>
      <c r="IKQ47" s="135"/>
      <c r="IKR47" s="135"/>
      <c r="IKS47" s="135"/>
      <c r="IKT47" s="135"/>
      <c r="IKU47" s="135"/>
      <c r="IKV47" s="135"/>
      <c r="IKW47" s="135"/>
      <c r="IKX47" s="135"/>
      <c r="IKY47" s="135"/>
      <c r="IKZ47" s="135"/>
      <c r="ILA47" s="135"/>
      <c r="ILB47" s="135"/>
      <c r="ILC47" s="135"/>
      <c r="ILD47" s="135"/>
      <c r="ILE47" s="135"/>
      <c r="ILF47" s="135"/>
      <c r="ILG47" s="135"/>
      <c r="ILH47" s="135"/>
      <c r="ILI47" s="135"/>
      <c r="ILJ47" s="135"/>
      <c r="ILK47" s="135"/>
      <c r="ILL47" s="135"/>
      <c r="ILM47" s="135"/>
      <c r="ILN47" s="135"/>
      <c r="ILO47" s="135"/>
      <c r="ILP47" s="135"/>
      <c r="ILQ47" s="135"/>
      <c r="ILR47" s="135"/>
      <c r="ILS47" s="135"/>
      <c r="ILT47" s="135"/>
      <c r="ILU47" s="135"/>
      <c r="ILV47" s="135"/>
      <c r="ILW47" s="135"/>
      <c r="ILX47" s="135"/>
      <c r="ILY47" s="135"/>
      <c r="ILZ47" s="135"/>
      <c r="IMA47" s="135"/>
      <c r="IMB47" s="135"/>
      <c r="IMC47" s="135"/>
      <c r="IMD47" s="135"/>
      <c r="IME47" s="135"/>
      <c r="IMF47" s="135"/>
      <c r="IMG47" s="135"/>
      <c r="IMH47" s="135"/>
      <c r="IMI47" s="135"/>
      <c r="IMJ47" s="135"/>
      <c r="IMK47" s="135"/>
      <c r="IML47" s="135"/>
      <c r="IMM47" s="135"/>
      <c r="IMN47" s="135"/>
      <c r="IMO47" s="135"/>
      <c r="IMP47" s="135"/>
      <c r="IMQ47" s="135"/>
      <c r="IMR47" s="135"/>
      <c r="IMS47" s="135"/>
      <c r="IMT47" s="135"/>
      <c r="IMU47" s="135"/>
      <c r="IMV47" s="135"/>
      <c r="IMW47" s="135"/>
      <c r="IMX47" s="135"/>
      <c r="IMY47" s="135"/>
      <c r="IMZ47" s="135"/>
      <c r="INA47" s="135"/>
      <c r="INB47" s="135"/>
      <c r="INC47" s="135"/>
      <c r="IND47" s="135"/>
      <c r="INE47" s="135"/>
      <c r="INF47" s="135"/>
      <c r="ING47" s="135"/>
      <c r="INH47" s="135"/>
      <c r="INI47" s="135"/>
      <c r="INJ47" s="135"/>
      <c r="INK47" s="135"/>
      <c r="INL47" s="135"/>
      <c r="INM47" s="135"/>
      <c r="INN47" s="135"/>
      <c r="INO47" s="135"/>
      <c r="INP47" s="135"/>
      <c r="INQ47" s="135"/>
      <c r="INR47" s="135"/>
      <c r="INS47" s="135"/>
      <c r="INT47" s="135"/>
      <c r="INU47" s="135"/>
      <c r="INV47" s="135"/>
      <c r="INW47" s="135"/>
      <c r="INX47" s="135"/>
      <c r="INY47" s="135"/>
      <c r="INZ47" s="135"/>
      <c r="IOA47" s="135"/>
      <c r="IOB47" s="135"/>
      <c r="IOC47" s="135"/>
      <c r="IOD47" s="135"/>
      <c r="IOE47" s="135"/>
      <c r="IOF47" s="135"/>
      <c r="IOG47" s="135"/>
      <c r="IOH47" s="135"/>
      <c r="IOI47" s="135"/>
      <c r="IOJ47" s="135"/>
      <c r="IOK47" s="135"/>
      <c r="IOL47" s="135"/>
      <c r="IOM47" s="135"/>
      <c r="ION47" s="135"/>
      <c r="IOO47" s="135"/>
      <c r="IOP47" s="135"/>
      <c r="IOQ47" s="135"/>
      <c r="IOR47" s="135"/>
      <c r="IOS47" s="135"/>
      <c r="IOT47" s="135"/>
      <c r="IOU47" s="135"/>
      <c r="IOV47" s="135"/>
      <c r="IOW47" s="135"/>
      <c r="IOX47" s="135"/>
      <c r="IOY47" s="135"/>
      <c r="IOZ47" s="135"/>
      <c r="IPA47" s="135"/>
      <c r="IPB47" s="135"/>
      <c r="IPC47" s="135"/>
      <c r="IPD47" s="135"/>
      <c r="IPE47" s="135"/>
      <c r="IPF47" s="135"/>
      <c r="IPG47" s="135"/>
      <c r="IPH47" s="135"/>
      <c r="IPI47" s="135"/>
      <c r="IPJ47" s="135"/>
      <c r="IPK47" s="135"/>
      <c r="IPL47" s="135"/>
      <c r="IPM47" s="135"/>
      <c r="IPN47" s="135"/>
      <c r="IPO47" s="135"/>
      <c r="IPP47" s="135"/>
      <c r="IPQ47" s="135"/>
      <c r="IPR47" s="135"/>
      <c r="IPS47" s="135"/>
      <c r="IPT47" s="135"/>
      <c r="IPU47" s="135"/>
      <c r="IPV47" s="135"/>
      <c r="IPW47" s="135"/>
      <c r="IPX47" s="135"/>
      <c r="IPY47" s="135"/>
      <c r="IPZ47" s="135"/>
      <c r="IQA47" s="135"/>
      <c r="IQB47" s="135"/>
      <c r="IQC47" s="135"/>
      <c r="IQD47" s="135"/>
      <c r="IQE47" s="135"/>
      <c r="IQF47" s="135"/>
      <c r="IQG47" s="135"/>
      <c r="IQH47" s="135"/>
      <c r="IQI47" s="135"/>
      <c r="IQJ47" s="135"/>
      <c r="IQK47" s="135"/>
      <c r="IQL47" s="135"/>
      <c r="IQM47" s="135"/>
      <c r="IQN47" s="135"/>
      <c r="IQO47" s="135"/>
      <c r="IQP47" s="135"/>
      <c r="IQQ47" s="135"/>
      <c r="IQR47" s="135"/>
      <c r="IQS47" s="135"/>
      <c r="IQT47" s="135"/>
      <c r="IQU47" s="135"/>
      <c r="IQV47" s="135"/>
      <c r="IQW47" s="135"/>
      <c r="IQX47" s="135"/>
      <c r="IQY47" s="135"/>
      <c r="IQZ47" s="135"/>
      <c r="IRA47" s="135"/>
      <c r="IRB47" s="135"/>
      <c r="IRC47" s="135"/>
      <c r="IRD47" s="135"/>
      <c r="IRE47" s="135"/>
      <c r="IRF47" s="135"/>
      <c r="IRG47" s="135"/>
      <c r="IRH47" s="135"/>
      <c r="IRI47" s="135"/>
      <c r="IRJ47" s="135"/>
      <c r="IRK47" s="135"/>
      <c r="IRL47" s="135"/>
      <c r="IRM47" s="135"/>
      <c r="IRN47" s="135"/>
      <c r="IRO47" s="135"/>
      <c r="IRP47" s="135"/>
      <c r="IRQ47" s="135"/>
      <c r="IRR47" s="135"/>
      <c r="IRS47" s="135"/>
      <c r="IRT47" s="135"/>
      <c r="IRU47" s="135"/>
      <c r="IRV47" s="135"/>
      <c r="IRW47" s="135"/>
      <c r="IRX47" s="135"/>
      <c r="IRY47" s="135"/>
      <c r="IRZ47" s="135"/>
      <c r="ISA47" s="135"/>
      <c r="ISB47" s="135"/>
      <c r="ISC47" s="135"/>
      <c r="ISD47" s="135"/>
      <c r="ISE47" s="135"/>
      <c r="ISF47" s="135"/>
      <c r="ISG47" s="135"/>
      <c r="ISH47" s="135"/>
      <c r="ISI47" s="135"/>
      <c r="ISJ47" s="135"/>
      <c r="ISK47" s="135"/>
      <c r="ISL47" s="135"/>
      <c r="ISM47" s="135"/>
      <c r="ISN47" s="135"/>
      <c r="ISO47" s="135"/>
      <c r="ISP47" s="135"/>
      <c r="ISQ47" s="135"/>
      <c r="ISR47" s="135"/>
      <c r="ISS47" s="135"/>
      <c r="IST47" s="135"/>
      <c r="ISU47" s="135"/>
      <c r="ISV47" s="135"/>
      <c r="ISW47" s="135"/>
      <c r="ISX47" s="135"/>
      <c r="ISY47" s="135"/>
      <c r="ISZ47" s="135"/>
      <c r="ITA47" s="135"/>
      <c r="ITB47" s="135"/>
      <c r="ITC47" s="135"/>
      <c r="ITD47" s="135"/>
      <c r="ITE47" s="135"/>
      <c r="ITF47" s="135"/>
      <c r="ITG47" s="135"/>
      <c r="ITH47" s="135"/>
      <c r="ITI47" s="135"/>
      <c r="ITJ47" s="135"/>
      <c r="ITK47" s="135"/>
      <c r="ITL47" s="135"/>
      <c r="ITM47" s="135"/>
      <c r="ITN47" s="135"/>
      <c r="ITO47" s="135"/>
      <c r="ITP47" s="135"/>
      <c r="ITQ47" s="135"/>
      <c r="ITR47" s="135"/>
      <c r="ITS47" s="135"/>
      <c r="ITT47" s="135"/>
      <c r="ITU47" s="135"/>
      <c r="ITV47" s="135"/>
      <c r="ITW47" s="135"/>
      <c r="ITX47" s="135"/>
      <c r="ITY47" s="135"/>
      <c r="ITZ47" s="135"/>
      <c r="IUA47" s="135"/>
      <c r="IUB47" s="135"/>
      <c r="IUC47" s="135"/>
      <c r="IUD47" s="135"/>
      <c r="IUE47" s="135"/>
      <c r="IUF47" s="135"/>
      <c r="IUG47" s="135"/>
      <c r="IUH47" s="135"/>
      <c r="IUI47" s="135"/>
      <c r="IUJ47" s="135"/>
      <c r="IUK47" s="135"/>
      <c r="IUL47" s="135"/>
      <c r="IUM47" s="135"/>
      <c r="IUN47" s="135"/>
      <c r="IUO47" s="135"/>
      <c r="IUP47" s="135"/>
      <c r="IUQ47" s="135"/>
      <c r="IUR47" s="135"/>
      <c r="IUS47" s="135"/>
      <c r="IUT47" s="135"/>
      <c r="IUU47" s="135"/>
      <c r="IUV47" s="135"/>
      <c r="IUW47" s="135"/>
      <c r="IUX47" s="135"/>
      <c r="IUY47" s="135"/>
      <c r="IUZ47" s="135"/>
      <c r="IVA47" s="135"/>
      <c r="IVB47" s="135"/>
      <c r="IVC47" s="135"/>
      <c r="IVD47" s="135"/>
      <c r="IVE47" s="135"/>
      <c r="IVF47" s="135"/>
      <c r="IVG47" s="135"/>
      <c r="IVH47" s="135"/>
      <c r="IVI47" s="135"/>
      <c r="IVJ47" s="135"/>
      <c r="IVK47" s="135"/>
      <c r="IVL47" s="135"/>
      <c r="IVM47" s="135"/>
      <c r="IVN47" s="135"/>
      <c r="IVO47" s="135"/>
      <c r="IVP47" s="135"/>
      <c r="IVQ47" s="135"/>
      <c r="IVR47" s="135"/>
      <c r="IVS47" s="135"/>
      <c r="IVT47" s="135"/>
      <c r="IVU47" s="135"/>
      <c r="IVV47" s="135"/>
      <c r="IVW47" s="135"/>
      <c r="IVX47" s="135"/>
      <c r="IVY47" s="135"/>
      <c r="IVZ47" s="135"/>
      <c r="IWA47" s="135"/>
      <c r="IWB47" s="135"/>
      <c r="IWC47" s="135"/>
      <c r="IWD47" s="135"/>
      <c r="IWE47" s="135"/>
      <c r="IWF47" s="135"/>
      <c r="IWG47" s="135"/>
      <c r="IWH47" s="135"/>
      <c r="IWI47" s="135"/>
      <c r="IWJ47" s="135"/>
      <c r="IWK47" s="135"/>
      <c r="IWL47" s="135"/>
      <c r="IWM47" s="135"/>
      <c r="IWN47" s="135"/>
      <c r="IWO47" s="135"/>
      <c r="IWP47" s="135"/>
      <c r="IWQ47" s="135"/>
      <c r="IWR47" s="135"/>
      <c r="IWS47" s="135"/>
      <c r="IWT47" s="135"/>
      <c r="IWU47" s="135"/>
      <c r="IWV47" s="135"/>
      <c r="IWW47" s="135"/>
      <c r="IWX47" s="135"/>
      <c r="IWY47" s="135"/>
      <c r="IWZ47" s="135"/>
      <c r="IXA47" s="135"/>
      <c r="IXB47" s="135"/>
      <c r="IXC47" s="135"/>
      <c r="IXD47" s="135"/>
      <c r="IXE47" s="135"/>
      <c r="IXF47" s="135"/>
      <c r="IXG47" s="135"/>
      <c r="IXH47" s="135"/>
      <c r="IXI47" s="135"/>
      <c r="IXJ47" s="135"/>
      <c r="IXK47" s="135"/>
      <c r="IXL47" s="135"/>
      <c r="IXM47" s="135"/>
      <c r="IXN47" s="135"/>
      <c r="IXO47" s="135"/>
      <c r="IXP47" s="135"/>
      <c r="IXQ47" s="135"/>
      <c r="IXR47" s="135"/>
      <c r="IXS47" s="135"/>
      <c r="IXT47" s="135"/>
      <c r="IXU47" s="135"/>
      <c r="IXV47" s="135"/>
      <c r="IXW47" s="135"/>
      <c r="IXX47" s="135"/>
      <c r="IXY47" s="135"/>
      <c r="IXZ47" s="135"/>
      <c r="IYA47" s="135"/>
      <c r="IYB47" s="135"/>
      <c r="IYC47" s="135"/>
      <c r="IYD47" s="135"/>
      <c r="IYE47" s="135"/>
      <c r="IYF47" s="135"/>
      <c r="IYG47" s="135"/>
      <c r="IYH47" s="135"/>
      <c r="IYI47" s="135"/>
      <c r="IYJ47" s="135"/>
      <c r="IYK47" s="135"/>
      <c r="IYL47" s="135"/>
      <c r="IYM47" s="135"/>
      <c r="IYN47" s="135"/>
      <c r="IYO47" s="135"/>
      <c r="IYP47" s="135"/>
      <c r="IYQ47" s="135"/>
      <c r="IYR47" s="135"/>
      <c r="IYS47" s="135"/>
      <c r="IYT47" s="135"/>
      <c r="IYU47" s="135"/>
      <c r="IYV47" s="135"/>
      <c r="IYW47" s="135"/>
      <c r="IYX47" s="135"/>
      <c r="IYY47" s="135"/>
      <c r="IYZ47" s="135"/>
      <c r="IZA47" s="135"/>
      <c r="IZB47" s="135"/>
      <c r="IZC47" s="135"/>
      <c r="IZD47" s="135"/>
      <c r="IZE47" s="135"/>
      <c r="IZF47" s="135"/>
      <c r="IZG47" s="135"/>
      <c r="IZH47" s="135"/>
      <c r="IZI47" s="135"/>
      <c r="IZJ47" s="135"/>
      <c r="IZK47" s="135"/>
      <c r="IZL47" s="135"/>
      <c r="IZM47" s="135"/>
      <c r="IZN47" s="135"/>
      <c r="IZO47" s="135"/>
      <c r="IZP47" s="135"/>
      <c r="IZQ47" s="135"/>
      <c r="IZR47" s="135"/>
      <c r="IZS47" s="135"/>
      <c r="IZT47" s="135"/>
      <c r="IZU47" s="135"/>
      <c r="IZV47" s="135"/>
      <c r="IZW47" s="135"/>
      <c r="IZX47" s="135"/>
      <c r="IZY47" s="135"/>
      <c r="IZZ47" s="135"/>
      <c r="JAA47" s="135"/>
      <c r="JAB47" s="135"/>
      <c r="JAC47" s="135"/>
      <c r="JAD47" s="135"/>
      <c r="JAE47" s="135"/>
      <c r="JAF47" s="135"/>
      <c r="JAG47" s="135"/>
      <c r="JAH47" s="135"/>
      <c r="JAI47" s="135"/>
      <c r="JAJ47" s="135"/>
      <c r="JAK47" s="135"/>
      <c r="JAL47" s="135"/>
      <c r="JAM47" s="135"/>
      <c r="JAN47" s="135"/>
      <c r="JAO47" s="135"/>
      <c r="JAP47" s="135"/>
      <c r="JAQ47" s="135"/>
      <c r="JAR47" s="135"/>
      <c r="JAS47" s="135"/>
      <c r="JAT47" s="135"/>
      <c r="JAU47" s="135"/>
      <c r="JAV47" s="135"/>
      <c r="JAW47" s="135"/>
      <c r="JAX47" s="135"/>
      <c r="JAY47" s="135"/>
      <c r="JAZ47" s="135"/>
      <c r="JBA47" s="135"/>
      <c r="JBB47" s="135"/>
      <c r="JBC47" s="135"/>
      <c r="JBD47" s="135"/>
      <c r="JBE47" s="135"/>
      <c r="JBF47" s="135"/>
      <c r="JBG47" s="135"/>
      <c r="JBH47" s="135"/>
      <c r="JBI47" s="135"/>
      <c r="JBJ47" s="135"/>
      <c r="JBK47" s="135"/>
      <c r="JBL47" s="135"/>
      <c r="JBM47" s="135"/>
      <c r="JBN47" s="135"/>
      <c r="JBO47" s="135"/>
      <c r="JBP47" s="135"/>
      <c r="JBQ47" s="135"/>
      <c r="JBR47" s="135"/>
      <c r="JBS47" s="135"/>
      <c r="JBT47" s="135"/>
      <c r="JBU47" s="135"/>
      <c r="JBV47" s="135"/>
      <c r="JBW47" s="135"/>
      <c r="JBX47" s="135"/>
      <c r="JBY47" s="135"/>
      <c r="JBZ47" s="135"/>
      <c r="JCA47" s="135"/>
      <c r="JCB47" s="135"/>
      <c r="JCC47" s="135"/>
      <c r="JCD47" s="135"/>
      <c r="JCE47" s="135"/>
      <c r="JCF47" s="135"/>
      <c r="JCG47" s="135"/>
      <c r="JCH47" s="135"/>
      <c r="JCI47" s="135"/>
      <c r="JCJ47" s="135"/>
      <c r="JCK47" s="135"/>
      <c r="JCL47" s="135"/>
      <c r="JCM47" s="135"/>
      <c r="JCN47" s="135"/>
      <c r="JCO47" s="135"/>
      <c r="JCP47" s="135"/>
      <c r="JCQ47" s="135"/>
      <c r="JCR47" s="135"/>
      <c r="JCS47" s="135"/>
      <c r="JCT47" s="135"/>
      <c r="JCU47" s="135"/>
      <c r="JCV47" s="135"/>
      <c r="JCW47" s="135"/>
      <c r="JCX47" s="135"/>
      <c r="JCY47" s="135"/>
      <c r="JCZ47" s="135"/>
      <c r="JDA47" s="135"/>
      <c r="JDB47" s="135"/>
      <c r="JDC47" s="135"/>
      <c r="JDD47" s="135"/>
      <c r="JDE47" s="135"/>
      <c r="JDF47" s="135"/>
      <c r="JDG47" s="135"/>
      <c r="JDH47" s="135"/>
      <c r="JDI47" s="135"/>
      <c r="JDJ47" s="135"/>
      <c r="JDK47" s="135"/>
      <c r="JDL47" s="135"/>
      <c r="JDM47" s="135"/>
      <c r="JDN47" s="135"/>
      <c r="JDO47" s="135"/>
      <c r="JDP47" s="135"/>
      <c r="JDQ47" s="135"/>
      <c r="JDR47" s="135"/>
      <c r="JDS47" s="135"/>
      <c r="JDT47" s="135"/>
      <c r="JDU47" s="135"/>
      <c r="JDV47" s="135"/>
      <c r="JDW47" s="135"/>
      <c r="JDX47" s="135"/>
      <c r="JDY47" s="135"/>
      <c r="JDZ47" s="135"/>
      <c r="JEA47" s="135"/>
      <c r="JEB47" s="135"/>
      <c r="JEC47" s="135"/>
      <c r="JED47" s="135"/>
      <c r="JEE47" s="135"/>
      <c r="JEF47" s="135"/>
      <c r="JEG47" s="135"/>
      <c r="JEH47" s="135"/>
      <c r="JEI47" s="135"/>
      <c r="JEJ47" s="135"/>
      <c r="JEK47" s="135"/>
      <c r="JEL47" s="135"/>
      <c r="JEM47" s="135"/>
      <c r="JEN47" s="135"/>
      <c r="JEO47" s="135"/>
      <c r="JEP47" s="135"/>
      <c r="JEQ47" s="135"/>
      <c r="JER47" s="135"/>
      <c r="JES47" s="135"/>
      <c r="JET47" s="135"/>
      <c r="JEU47" s="135"/>
      <c r="JEV47" s="135"/>
      <c r="JEW47" s="135"/>
      <c r="JEX47" s="135"/>
      <c r="JEY47" s="135"/>
      <c r="JEZ47" s="135"/>
      <c r="JFA47" s="135"/>
      <c r="JFB47" s="135"/>
      <c r="JFC47" s="135"/>
      <c r="JFD47" s="135"/>
      <c r="JFE47" s="135"/>
      <c r="JFF47" s="135"/>
      <c r="JFG47" s="135"/>
      <c r="JFH47" s="135"/>
      <c r="JFI47" s="135"/>
      <c r="JFJ47" s="135"/>
      <c r="JFK47" s="135"/>
      <c r="JFL47" s="135"/>
      <c r="JFM47" s="135"/>
      <c r="JFN47" s="135"/>
      <c r="JFO47" s="135"/>
      <c r="JFP47" s="135"/>
      <c r="JFQ47" s="135"/>
      <c r="JFR47" s="135"/>
      <c r="JFS47" s="135"/>
      <c r="JFT47" s="135"/>
      <c r="JFU47" s="135"/>
      <c r="JFV47" s="135"/>
      <c r="JFW47" s="135"/>
      <c r="JFX47" s="135"/>
      <c r="JFY47" s="135"/>
      <c r="JFZ47" s="135"/>
      <c r="JGA47" s="135"/>
      <c r="JGB47" s="135"/>
      <c r="JGC47" s="135"/>
      <c r="JGD47" s="135"/>
      <c r="JGE47" s="135"/>
      <c r="JGF47" s="135"/>
      <c r="JGG47" s="135"/>
      <c r="JGH47" s="135"/>
      <c r="JGI47" s="135"/>
      <c r="JGJ47" s="135"/>
      <c r="JGK47" s="135"/>
      <c r="JGL47" s="135"/>
      <c r="JGM47" s="135"/>
      <c r="JGN47" s="135"/>
      <c r="JGO47" s="135"/>
      <c r="JGP47" s="135"/>
      <c r="JGQ47" s="135"/>
      <c r="JGR47" s="135"/>
      <c r="JGS47" s="135"/>
      <c r="JGT47" s="135"/>
      <c r="JGU47" s="135"/>
      <c r="JGV47" s="135"/>
      <c r="JGW47" s="135"/>
      <c r="JGX47" s="135"/>
      <c r="JGY47" s="135"/>
      <c r="JGZ47" s="135"/>
      <c r="JHA47" s="135"/>
      <c r="JHB47" s="135"/>
      <c r="JHC47" s="135"/>
      <c r="JHD47" s="135"/>
      <c r="JHE47" s="135"/>
      <c r="JHF47" s="135"/>
      <c r="JHG47" s="135"/>
      <c r="JHH47" s="135"/>
      <c r="JHI47" s="135"/>
      <c r="JHJ47" s="135"/>
      <c r="JHK47" s="135"/>
      <c r="JHL47" s="135"/>
      <c r="JHM47" s="135"/>
      <c r="JHN47" s="135"/>
      <c r="JHO47" s="135"/>
      <c r="JHP47" s="135"/>
      <c r="JHQ47" s="135"/>
      <c r="JHR47" s="135"/>
      <c r="JHS47" s="135"/>
      <c r="JHT47" s="135"/>
      <c r="JHU47" s="135"/>
      <c r="JHV47" s="135"/>
      <c r="JHW47" s="135"/>
      <c r="JHX47" s="135"/>
      <c r="JHY47" s="135"/>
      <c r="JHZ47" s="135"/>
      <c r="JIA47" s="135"/>
      <c r="JIB47" s="135"/>
      <c r="JIC47" s="135"/>
      <c r="JID47" s="135"/>
      <c r="JIE47" s="135"/>
      <c r="JIF47" s="135"/>
      <c r="JIG47" s="135"/>
      <c r="JIH47" s="135"/>
      <c r="JII47" s="135"/>
      <c r="JIJ47" s="135"/>
      <c r="JIK47" s="135"/>
      <c r="JIL47" s="135"/>
      <c r="JIM47" s="135"/>
      <c r="JIN47" s="135"/>
      <c r="JIO47" s="135"/>
      <c r="JIP47" s="135"/>
      <c r="JIQ47" s="135"/>
      <c r="JIR47" s="135"/>
      <c r="JIS47" s="135"/>
      <c r="JIT47" s="135"/>
      <c r="JIU47" s="135"/>
      <c r="JIV47" s="135"/>
      <c r="JIW47" s="135"/>
      <c r="JIX47" s="135"/>
      <c r="JIY47" s="135"/>
      <c r="JIZ47" s="135"/>
      <c r="JJA47" s="135"/>
      <c r="JJB47" s="135"/>
      <c r="JJC47" s="135"/>
      <c r="JJD47" s="135"/>
      <c r="JJE47" s="135"/>
      <c r="JJF47" s="135"/>
      <c r="JJG47" s="135"/>
      <c r="JJH47" s="135"/>
      <c r="JJI47" s="135"/>
      <c r="JJJ47" s="135"/>
      <c r="JJK47" s="135"/>
      <c r="JJL47" s="135"/>
      <c r="JJM47" s="135"/>
      <c r="JJN47" s="135"/>
      <c r="JJO47" s="135"/>
      <c r="JJP47" s="135"/>
      <c r="JJQ47" s="135"/>
      <c r="JJR47" s="135"/>
      <c r="JJS47" s="135"/>
      <c r="JJT47" s="135"/>
      <c r="JJU47" s="135"/>
      <c r="JJV47" s="135"/>
      <c r="JJW47" s="135"/>
      <c r="JJX47" s="135"/>
      <c r="JJY47" s="135"/>
      <c r="JJZ47" s="135"/>
      <c r="JKA47" s="135"/>
      <c r="JKB47" s="135"/>
      <c r="JKC47" s="135"/>
      <c r="JKD47" s="135"/>
      <c r="JKE47" s="135"/>
      <c r="JKF47" s="135"/>
      <c r="JKG47" s="135"/>
      <c r="JKH47" s="135"/>
      <c r="JKI47" s="135"/>
      <c r="JKJ47" s="135"/>
      <c r="JKK47" s="135"/>
      <c r="JKL47" s="135"/>
      <c r="JKM47" s="135"/>
      <c r="JKN47" s="135"/>
      <c r="JKO47" s="135"/>
      <c r="JKP47" s="135"/>
      <c r="JKQ47" s="135"/>
      <c r="JKR47" s="135"/>
      <c r="JKS47" s="135"/>
      <c r="JKT47" s="135"/>
      <c r="JKU47" s="135"/>
      <c r="JKV47" s="135"/>
      <c r="JKW47" s="135"/>
      <c r="JKX47" s="135"/>
      <c r="JKY47" s="135"/>
      <c r="JKZ47" s="135"/>
      <c r="JLA47" s="135"/>
      <c r="JLB47" s="135"/>
      <c r="JLC47" s="135"/>
      <c r="JLD47" s="135"/>
      <c r="JLE47" s="135"/>
      <c r="JLF47" s="135"/>
      <c r="JLG47" s="135"/>
      <c r="JLH47" s="135"/>
      <c r="JLI47" s="135"/>
      <c r="JLJ47" s="135"/>
      <c r="JLK47" s="135"/>
      <c r="JLL47" s="135"/>
      <c r="JLM47" s="135"/>
      <c r="JLN47" s="135"/>
      <c r="JLO47" s="135"/>
      <c r="JLP47" s="135"/>
      <c r="JLQ47" s="135"/>
      <c r="JLR47" s="135"/>
      <c r="JLS47" s="135"/>
      <c r="JLT47" s="135"/>
      <c r="JLU47" s="135"/>
      <c r="JLV47" s="135"/>
      <c r="JLW47" s="135"/>
      <c r="JLX47" s="135"/>
      <c r="JLY47" s="135"/>
      <c r="JLZ47" s="135"/>
      <c r="JMA47" s="135"/>
      <c r="JMB47" s="135"/>
      <c r="JMC47" s="135"/>
      <c r="JMD47" s="135"/>
      <c r="JME47" s="135"/>
      <c r="JMF47" s="135"/>
      <c r="JMG47" s="135"/>
      <c r="JMH47" s="135"/>
      <c r="JMI47" s="135"/>
      <c r="JMJ47" s="135"/>
      <c r="JMK47" s="135"/>
      <c r="JML47" s="135"/>
      <c r="JMM47" s="135"/>
      <c r="JMN47" s="135"/>
      <c r="JMO47" s="135"/>
      <c r="JMP47" s="135"/>
      <c r="JMQ47" s="135"/>
      <c r="JMR47" s="135"/>
      <c r="JMS47" s="135"/>
      <c r="JMT47" s="135"/>
      <c r="JMU47" s="135"/>
      <c r="JMV47" s="135"/>
      <c r="JMW47" s="135"/>
      <c r="JMX47" s="135"/>
      <c r="JMY47" s="135"/>
      <c r="JMZ47" s="135"/>
      <c r="JNA47" s="135"/>
      <c r="JNB47" s="135"/>
      <c r="JNC47" s="135"/>
      <c r="JND47" s="135"/>
      <c r="JNE47" s="135"/>
      <c r="JNF47" s="135"/>
      <c r="JNG47" s="135"/>
      <c r="JNH47" s="135"/>
      <c r="JNI47" s="135"/>
      <c r="JNJ47" s="135"/>
      <c r="JNK47" s="135"/>
      <c r="JNL47" s="135"/>
      <c r="JNM47" s="135"/>
      <c r="JNN47" s="135"/>
      <c r="JNO47" s="135"/>
      <c r="JNP47" s="135"/>
      <c r="JNQ47" s="135"/>
      <c r="JNR47" s="135"/>
      <c r="JNS47" s="135"/>
      <c r="JNT47" s="135"/>
      <c r="JNU47" s="135"/>
      <c r="JNV47" s="135"/>
      <c r="JNW47" s="135"/>
      <c r="JNX47" s="135"/>
      <c r="JNY47" s="135"/>
      <c r="JNZ47" s="135"/>
      <c r="JOA47" s="135"/>
      <c r="JOB47" s="135"/>
      <c r="JOC47" s="135"/>
      <c r="JOD47" s="135"/>
      <c r="JOE47" s="135"/>
      <c r="JOF47" s="135"/>
      <c r="JOG47" s="135"/>
      <c r="JOH47" s="135"/>
      <c r="JOI47" s="135"/>
      <c r="JOJ47" s="135"/>
      <c r="JOK47" s="135"/>
      <c r="JOL47" s="135"/>
      <c r="JOM47" s="135"/>
      <c r="JON47" s="135"/>
      <c r="JOO47" s="135"/>
      <c r="JOP47" s="135"/>
      <c r="JOQ47" s="135"/>
      <c r="JOR47" s="135"/>
      <c r="JOS47" s="135"/>
      <c r="JOT47" s="135"/>
      <c r="JOU47" s="135"/>
      <c r="JOV47" s="135"/>
      <c r="JOW47" s="135"/>
      <c r="JOX47" s="135"/>
      <c r="JOY47" s="135"/>
      <c r="JOZ47" s="135"/>
      <c r="JPA47" s="135"/>
      <c r="JPB47" s="135"/>
      <c r="JPC47" s="135"/>
      <c r="JPD47" s="135"/>
      <c r="JPE47" s="135"/>
      <c r="JPF47" s="135"/>
      <c r="JPG47" s="135"/>
      <c r="JPH47" s="135"/>
      <c r="JPI47" s="135"/>
      <c r="JPJ47" s="135"/>
      <c r="JPK47" s="135"/>
      <c r="JPL47" s="135"/>
      <c r="JPM47" s="135"/>
      <c r="JPN47" s="135"/>
      <c r="JPO47" s="135"/>
      <c r="JPP47" s="135"/>
      <c r="JPQ47" s="135"/>
      <c r="JPR47" s="135"/>
      <c r="JPS47" s="135"/>
      <c r="JPT47" s="135"/>
      <c r="JPU47" s="135"/>
      <c r="JPV47" s="135"/>
      <c r="JPW47" s="135"/>
      <c r="JPX47" s="135"/>
      <c r="JPY47" s="135"/>
      <c r="JPZ47" s="135"/>
      <c r="JQA47" s="135"/>
      <c r="JQB47" s="135"/>
      <c r="JQC47" s="135"/>
      <c r="JQD47" s="135"/>
      <c r="JQE47" s="135"/>
      <c r="JQF47" s="135"/>
      <c r="JQG47" s="135"/>
      <c r="JQH47" s="135"/>
      <c r="JQI47" s="135"/>
      <c r="JQJ47" s="135"/>
      <c r="JQK47" s="135"/>
      <c r="JQL47" s="135"/>
      <c r="JQM47" s="135"/>
      <c r="JQN47" s="135"/>
      <c r="JQO47" s="135"/>
      <c r="JQP47" s="135"/>
      <c r="JQQ47" s="135"/>
      <c r="JQR47" s="135"/>
      <c r="JQS47" s="135"/>
      <c r="JQT47" s="135"/>
      <c r="JQU47" s="135"/>
      <c r="JQV47" s="135"/>
      <c r="JQW47" s="135"/>
      <c r="JQX47" s="135"/>
      <c r="JQY47" s="135"/>
      <c r="JQZ47" s="135"/>
      <c r="JRA47" s="135"/>
      <c r="JRB47" s="135"/>
      <c r="JRC47" s="135"/>
      <c r="JRD47" s="135"/>
      <c r="JRE47" s="135"/>
      <c r="JRF47" s="135"/>
      <c r="JRG47" s="135"/>
      <c r="JRH47" s="135"/>
      <c r="JRI47" s="135"/>
      <c r="JRJ47" s="135"/>
      <c r="JRK47" s="135"/>
      <c r="JRL47" s="135"/>
      <c r="JRM47" s="135"/>
      <c r="JRN47" s="135"/>
      <c r="JRO47" s="135"/>
      <c r="JRP47" s="135"/>
      <c r="JRQ47" s="135"/>
      <c r="JRR47" s="135"/>
      <c r="JRS47" s="135"/>
      <c r="JRT47" s="135"/>
      <c r="JRU47" s="135"/>
      <c r="JRV47" s="135"/>
      <c r="JRW47" s="135"/>
      <c r="JRX47" s="135"/>
      <c r="JRY47" s="135"/>
      <c r="JRZ47" s="135"/>
      <c r="JSA47" s="135"/>
      <c r="JSB47" s="135"/>
      <c r="JSC47" s="135"/>
      <c r="JSD47" s="135"/>
      <c r="JSE47" s="135"/>
      <c r="JSF47" s="135"/>
      <c r="JSG47" s="135"/>
      <c r="JSH47" s="135"/>
      <c r="JSI47" s="135"/>
      <c r="JSJ47" s="135"/>
      <c r="JSK47" s="135"/>
      <c r="JSL47" s="135"/>
      <c r="JSM47" s="135"/>
      <c r="JSN47" s="135"/>
      <c r="JSO47" s="135"/>
      <c r="JSP47" s="135"/>
      <c r="JSQ47" s="135"/>
      <c r="JSR47" s="135"/>
      <c r="JSS47" s="135"/>
      <c r="JST47" s="135"/>
      <c r="JSU47" s="135"/>
      <c r="JSV47" s="135"/>
      <c r="JSW47" s="135"/>
      <c r="JSX47" s="135"/>
      <c r="JSY47" s="135"/>
      <c r="JSZ47" s="135"/>
      <c r="JTA47" s="135"/>
      <c r="JTB47" s="135"/>
      <c r="JTC47" s="135"/>
      <c r="JTD47" s="135"/>
      <c r="JTE47" s="135"/>
      <c r="JTF47" s="135"/>
      <c r="JTG47" s="135"/>
      <c r="JTH47" s="135"/>
      <c r="JTI47" s="135"/>
      <c r="JTJ47" s="135"/>
      <c r="JTK47" s="135"/>
      <c r="JTL47" s="135"/>
      <c r="JTM47" s="135"/>
      <c r="JTN47" s="135"/>
      <c r="JTO47" s="135"/>
      <c r="JTP47" s="135"/>
      <c r="JTQ47" s="135"/>
      <c r="JTR47" s="135"/>
      <c r="JTS47" s="135"/>
      <c r="JTT47" s="135"/>
      <c r="JTU47" s="135"/>
      <c r="JTV47" s="135"/>
      <c r="JTW47" s="135"/>
      <c r="JTX47" s="135"/>
      <c r="JTY47" s="135"/>
      <c r="JTZ47" s="135"/>
      <c r="JUA47" s="135"/>
      <c r="JUB47" s="135"/>
      <c r="JUC47" s="135"/>
      <c r="JUD47" s="135"/>
      <c r="JUE47" s="135"/>
      <c r="JUF47" s="135"/>
      <c r="JUG47" s="135"/>
      <c r="JUH47" s="135"/>
      <c r="JUI47" s="135"/>
      <c r="JUJ47" s="135"/>
      <c r="JUK47" s="135"/>
      <c r="JUL47" s="135"/>
      <c r="JUM47" s="135"/>
      <c r="JUN47" s="135"/>
      <c r="JUO47" s="135"/>
      <c r="JUP47" s="135"/>
      <c r="JUQ47" s="135"/>
      <c r="JUR47" s="135"/>
      <c r="JUS47" s="135"/>
      <c r="JUT47" s="135"/>
      <c r="JUU47" s="135"/>
      <c r="JUV47" s="135"/>
      <c r="JUW47" s="135"/>
      <c r="JUX47" s="135"/>
      <c r="JUY47" s="135"/>
      <c r="JUZ47" s="135"/>
      <c r="JVA47" s="135"/>
      <c r="JVB47" s="135"/>
      <c r="JVC47" s="135"/>
      <c r="JVD47" s="135"/>
      <c r="JVE47" s="135"/>
      <c r="JVF47" s="135"/>
      <c r="JVG47" s="135"/>
      <c r="JVH47" s="135"/>
      <c r="JVI47" s="135"/>
      <c r="JVJ47" s="135"/>
      <c r="JVK47" s="135"/>
      <c r="JVL47" s="135"/>
      <c r="JVM47" s="135"/>
      <c r="JVN47" s="135"/>
      <c r="JVO47" s="135"/>
      <c r="JVP47" s="135"/>
      <c r="JVQ47" s="135"/>
      <c r="JVR47" s="135"/>
      <c r="JVS47" s="135"/>
      <c r="JVT47" s="135"/>
      <c r="JVU47" s="135"/>
      <c r="JVV47" s="135"/>
      <c r="JVW47" s="135"/>
      <c r="JVX47" s="135"/>
      <c r="JVY47" s="135"/>
      <c r="JVZ47" s="135"/>
      <c r="JWA47" s="135"/>
      <c r="JWB47" s="135"/>
      <c r="JWC47" s="135"/>
      <c r="JWD47" s="135"/>
      <c r="JWE47" s="135"/>
      <c r="JWF47" s="135"/>
      <c r="JWG47" s="135"/>
      <c r="JWH47" s="135"/>
      <c r="JWI47" s="135"/>
      <c r="JWJ47" s="135"/>
      <c r="JWK47" s="135"/>
      <c r="JWL47" s="135"/>
      <c r="JWM47" s="135"/>
      <c r="JWN47" s="135"/>
      <c r="JWO47" s="135"/>
      <c r="JWP47" s="135"/>
      <c r="JWQ47" s="135"/>
      <c r="JWR47" s="135"/>
      <c r="JWS47" s="135"/>
      <c r="JWT47" s="135"/>
      <c r="JWU47" s="135"/>
      <c r="JWV47" s="135"/>
      <c r="JWW47" s="135"/>
      <c r="JWX47" s="135"/>
      <c r="JWY47" s="135"/>
      <c r="JWZ47" s="135"/>
      <c r="JXA47" s="135"/>
      <c r="JXB47" s="135"/>
      <c r="JXC47" s="135"/>
      <c r="JXD47" s="135"/>
      <c r="JXE47" s="135"/>
      <c r="JXF47" s="135"/>
      <c r="JXG47" s="135"/>
      <c r="JXH47" s="135"/>
      <c r="JXI47" s="135"/>
      <c r="JXJ47" s="135"/>
      <c r="JXK47" s="135"/>
      <c r="JXL47" s="135"/>
      <c r="JXM47" s="135"/>
      <c r="JXN47" s="135"/>
      <c r="JXO47" s="135"/>
      <c r="JXP47" s="135"/>
      <c r="JXQ47" s="135"/>
      <c r="JXR47" s="135"/>
      <c r="JXS47" s="135"/>
      <c r="JXT47" s="135"/>
      <c r="JXU47" s="135"/>
      <c r="JXV47" s="135"/>
      <c r="JXW47" s="135"/>
      <c r="JXX47" s="135"/>
      <c r="JXY47" s="135"/>
      <c r="JXZ47" s="135"/>
      <c r="JYA47" s="135"/>
      <c r="JYB47" s="135"/>
      <c r="JYC47" s="135"/>
      <c r="JYD47" s="135"/>
      <c r="JYE47" s="135"/>
      <c r="JYF47" s="135"/>
      <c r="JYG47" s="135"/>
      <c r="JYH47" s="135"/>
      <c r="JYI47" s="135"/>
      <c r="JYJ47" s="135"/>
      <c r="JYK47" s="135"/>
      <c r="JYL47" s="135"/>
      <c r="JYM47" s="135"/>
      <c r="JYN47" s="135"/>
      <c r="JYO47" s="135"/>
      <c r="JYP47" s="135"/>
      <c r="JYQ47" s="135"/>
      <c r="JYR47" s="135"/>
      <c r="JYS47" s="135"/>
      <c r="JYT47" s="135"/>
      <c r="JYU47" s="135"/>
      <c r="JYV47" s="135"/>
      <c r="JYW47" s="135"/>
      <c r="JYX47" s="135"/>
      <c r="JYY47" s="135"/>
      <c r="JYZ47" s="135"/>
      <c r="JZA47" s="135"/>
      <c r="JZB47" s="135"/>
      <c r="JZC47" s="135"/>
      <c r="JZD47" s="135"/>
      <c r="JZE47" s="135"/>
      <c r="JZF47" s="135"/>
      <c r="JZG47" s="135"/>
      <c r="JZH47" s="135"/>
      <c r="JZI47" s="135"/>
      <c r="JZJ47" s="135"/>
      <c r="JZK47" s="135"/>
      <c r="JZL47" s="135"/>
      <c r="JZM47" s="135"/>
      <c r="JZN47" s="135"/>
      <c r="JZO47" s="135"/>
      <c r="JZP47" s="135"/>
      <c r="JZQ47" s="135"/>
      <c r="JZR47" s="135"/>
      <c r="JZS47" s="135"/>
      <c r="JZT47" s="135"/>
      <c r="JZU47" s="135"/>
      <c r="JZV47" s="135"/>
      <c r="JZW47" s="135"/>
      <c r="JZX47" s="135"/>
      <c r="JZY47" s="135"/>
      <c r="JZZ47" s="135"/>
      <c r="KAA47" s="135"/>
      <c r="KAB47" s="135"/>
      <c r="KAC47" s="135"/>
      <c r="KAD47" s="135"/>
      <c r="KAE47" s="135"/>
      <c r="KAF47" s="135"/>
      <c r="KAG47" s="135"/>
      <c r="KAH47" s="135"/>
      <c r="KAI47" s="135"/>
      <c r="KAJ47" s="135"/>
      <c r="KAK47" s="135"/>
      <c r="KAL47" s="135"/>
      <c r="KAM47" s="135"/>
      <c r="KAN47" s="135"/>
      <c r="KAO47" s="135"/>
      <c r="KAP47" s="135"/>
      <c r="KAQ47" s="135"/>
      <c r="KAR47" s="135"/>
      <c r="KAS47" s="135"/>
      <c r="KAT47" s="135"/>
      <c r="KAU47" s="135"/>
      <c r="KAV47" s="135"/>
      <c r="KAW47" s="135"/>
      <c r="KAX47" s="135"/>
      <c r="KAY47" s="135"/>
      <c r="KAZ47" s="135"/>
      <c r="KBA47" s="135"/>
      <c r="KBB47" s="135"/>
      <c r="KBC47" s="135"/>
      <c r="KBD47" s="135"/>
      <c r="KBE47" s="135"/>
      <c r="KBF47" s="135"/>
      <c r="KBG47" s="135"/>
      <c r="KBH47" s="135"/>
      <c r="KBI47" s="135"/>
      <c r="KBJ47" s="135"/>
      <c r="KBK47" s="135"/>
      <c r="KBL47" s="135"/>
      <c r="KBM47" s="135"/>
      <c r="KBN47" s="135"/>
      <c r="KBO47" s="135"/>
      <c r="KBP47" s="135"/>
      <c r="KBQ47" s="135"/>
      <c r="KBR47" s="135"/>
      <c r="KBS47" s="135"/>
      <c r="KBT47" s="135"/>
      <c r="KBU47" s="135"/>
      <c r="KBV47" s="135"/>
      <c r="KBW47" s="135"/>
      <c r="KBX47" s="135"/>
      <c r="KBY47" s="135"/>
      <c r="KBZ47" s="135"/>
      <c r="KCA47" s="135"/>
      <c r="KCB47" s="135"/>
      <c r="KCC47" s="135"/>
      <c r="KCD47" s="135"/>
      <c r="KCE47" s="135"/>
      <c r="KCF47" s="135"/>
      <c r="KCG47" s="135"/>
      <c r="KCH47" s="135"/>
      <c r="KCI47" s="135"/>
      <c r="KCJ47" s="135"/>
      <c r="KCK47" s="135"/>
      <c r="KCL47" s="135"/>
      <c r="KCM47" s="135"/>
      <c r="KCN47" s="135"/>
      <c r="KCO47" s="135"/>
      <c r="KCP47" s="135"/>
      <c r="KCQ47" s="135"/>
      <c r="KCR47" s="135"/>
      <c r="KCS47" s="135"/>
      <c r="KCT47" s="135"/>
      <c r="KCU47" s="135"/>
      <c r="KCV47" s="135"/>
      <c r="KCW47" s="135"/>
      <c r="KCX47" s="135"/>
      <c r="KCY47" s="135"/>
      <c r="KCZ47" s="135"/>
      <c r="KDA47" s="135"/>
      <c r="KDB47" s="135"/>
      <c r="KDC47" s="135"/>
      <c r="KDD47" s="135"/>
      <c r="KDE47" s="135"/>
      <c r="KDF47" s="135"/>
      <c r="KDG47" s="135"/>
      <c r="KDH47" s="135"/>
      <c r="KDI47" s="135"/>
      <c r="KDJ47" s="135"/>
      <c r="KDK47" s="135"/>
      <c r="KDL47" s="135"/>
      <c r="KDM47" s="135"/>
      <c r="KDN47" s="135"/>
      <c r="KDO47" s="135"/>
      <c r="KDP47" s="135"/>
      <c r="KDQ47" s="135"/>
      <c r="KDR47" s="135"/>
      <c r="KDS47" s="135"/>
      <c r="KDT47" s="135"/>
      <c r="KDU47" s="135"/>
      <c r="KDV47" s="135"/>
      <c r="KDW47" s="135"/>
      <c r="KDX47" s="135"/>
      <c r="KDY47" s="135"/>
      <c r="KDZ47" s="135"/>
      <c r="KEA47" s="135"/>
      <c r="KEB47" s="135"/>
      <c r="KEC47" s="135"/>
      <c r="KED47" s="135"/>
      <c r="KEE47" s="135"/>
      <c r="KEF47" s="135"/>
      <c r="KEG47" s="135"/>
      <c r="KEH47" s="135"/>
      <c r="KEI47" s="135"/>
      <c r="KEJ47" s="135"/>
      <c r="KEK47" s="135"/>
      <c r="KEL47" s="135"/>
      <c r="KEM47" s="135"/>
      <c r="KEN47" s="135"/>
      <c r="KEO47" s="135"/>
      <c r="KEP47" s="135"/>
      <c r="KEQ47" s="135"/>
      <c r="KER47" s="135"/>
      <c r="KES47" s="135"/>
      <c r="KET47" s="135"/>
      <c r="KEU47" s="135"/>
      <c r="KEV47" s="135"/>
      <c r="KEW47" s="135"/>
      <c r="KEX47" s="135"/>
      <c r="KEY47" s="135"/>
      <c r="KEZ47" s="135"/>
      <c r="KFA47" s="135"/>
      <c r="KFB47" s="135"/>
      <c r="KFC47" s="135"/>
      <c r="KFD47" s="135"/>
      <c r="KFE47" s="135"/>
      <c r="KFF47" s="135"/>
      <c r="KFG47" s="135"/>
      <c r="KFH47" s="135"/>
      <c r="KFI47" s="135"/>
      <c r="KFJ47" s="135"/>
      <c r="KFK47" s="135"/>
      <c r="KFL47" s="135"/>
      <c r="KFM47" s="135"/>
      <c r="KFN47" s="135"/>
      <c r="KFO47" s="135"/>
      <c r="KFP47" s="135"/>
      <c r="KFQ47" s="135"/>
      <c r="KFR47" s="135"/>
      <c r="KFS47" s="135"/>
      <c r="KFT47" s="135"/>
      <c r="KFU47" s="135"/>
      <c r="KFV47" s="135"/>
      <c r="KFW47" s="135"/>
      <c r="KFX47" s="135"/>
      <c r="KFY47" s="135"/>
      <c r="KFZ47" s="135"/>
      <c r="KGA47" s="135"/>
      <c r="KGB47" s="135"/>
      <c r="KGC47" s="135"/>
      <c r="KGD47" s="135"/>
      <c r="KGE47" s="135"/>
      <c r="KGF47" s="135"/>
      <c r="KGG47" s="135"/>
      <c r="KGH47" s="135"/>
      <c r="KGI47" s="135"/>
      <c r="KGJ47" s="135"/>
      <c r="KGK47" s="135"/>
      <c r="KGL47" s="135"/>
      <c r="KGM47" s="135"/>
      <c r="KGN47" s="135"/>
      <c r="KGO47" s="135"/>
      <c r="KGP47" s="135"/>
      <c r="KGQ47" s="135"/>
      <c r="KGR47" s="135"/>
      <c r="KGS47" s="135"/>
      <c r="KGT47" s="135"/>
      <c r="KGU47" s="135"/>
      <c r="KGV47" s="135"/>
      <c r="KGW47" s="135"/>
      <c r="KGX47" s="135"/>
      <c r="KGY47" s="135"/>
      <c r="KGZ47" s="135"/>
      <c r="KHA47" s="135"/>
      <c r="KHB47" s="135"/>
      <c r="KHC47" s="135"/>
      <c r="KHD47" s="135"/>
      <c r="KHE47" s="135"/>
      <c r="KHF47" s="135"/>
      <c r="KHG47" s="135"/>
      <c r="KHH47" s="135"/>
      <c r="KHI47" s="135"/>
      <c r="KHJ47" s="135"/>
      <c r="KHK47" s="135"/>
      <c r="KHL47" s="135"/>
      <c r="KHM47" s="135"/>
      <c r="KHN47" s="135"/>
      <c r="KHO47" s="135"/>
      <c r="KHP47" s="135"/>
      <c r="KHQ47" s="135"/>
      <c r="KHR47" s="135"/>
      <c r="KHS47" s="135"/>
      <c r="KHT47" s="135"/>
      <c r="KHU47" s="135"/>
      <c r="KHV47" s="135"/>
      <c r="KHW47" s="135"/>
      <c r="KHX47" s="135"/>
      <c r="KHY47" s="135"/>
      <c r="KHZ47" s="135"/>
      <c r="KIA47" s="135"/>
      <c r="KIB47" s="135"/>
      <c r="KIC47" s="135"/>
      <c r="KID47" s="135"/>
      <c r="KIE47" s="135"/>
      <c r="KIF47" s="135"/>
      <c r="KIG47" s="135"/>
      <c r="KIH47" s="135"/>
      <c r="KII47" s="135"/>
      <c r="KIJ47" s="135"/>
      <c r="KIK47" s="135"/>
      <c r="KIL47" s="135"/>
      <c r="KIM47" s="135"/>
      <c r="KIN47" s="135"/>
      <c r="KIO47" s="135"/>
      <c r="KIP47" s="135"/>
      <c r="KIQ47" s="135"/>
      <c r="KIR47" s="135"/>
      <c r="KIS47" s="135"/>
      <c r="KIT47" s="135"/>
      <c r="KIU47" s="135"/>
      <c r="KIV47" s="135"/>
      <c r="KIW47" s="135"/>
      <c r="KIX47" s="135"/>
      <c r="KIY47" s="135"/>
      <c r="KIZ47" s="135"/>
      <c r="KJA47" s="135"/>
      <c r="KJB47" s="135"/>
      <c r="KJC47" s="135"/>
      <c r="KJD47" s="135"/>
      <c r="KJE47" s="135"/>
      <c r="KJF47" s="135"/>
      <c r="KJG47" s="135"/>
      <c r="KJH47" s="135"/>
      <c r="KJI47" s="135"/>
      <c r="KJJ47" s="135"/>
      <c r="KJK47" s="135"/>
      <c r="KJL47" s="135"/>
      <c r="KJM47" s="135"/>
      <c r="KJN47" s="135"/>
      <c r="KJO47" s="135"/>
      <c r="KJP47" s="135"/>
      <c r="KJQ47" s="135"/>
      <c r="KJR47" s="135"/>
      <c r="KJS47" s="135"/>
      <c r="KJT47" s="135"/>
      <c r="KJU47" s="135"/>
      <c r="KJV47" s="135"/>
      <c r="KJW47" s="135"/>
      <c r="KJX47" s="135"/>
      <c r="KJY47" s="135"/>
      <c r="KJZ47" s="135"/>
      <c r="KKA47" s="135"/>
      <c r="KKB47" s="135"/>
      <c r="KKC47" s="135"/>
      <c r="KKD47" s="135"/>
      <c r="KKE47" s="135"/>
      <c r="KKF47" s="135"/>
      <c r="KKG47" s="135"/>
      <c r="KKH47" s="135"/>
      <c r="KKI47" s="135"/>
      <c r="KKJ47" s="135"/>
      <c r="KKK47" s="135"/>
      <c r="KKL47" s="135"/>
      <c r="KKM47" s="135"/>
      <c r="KKN47" s="135"/>
      <c r="KKO47" s="135"/>
      <c r="KKP47" s="135"/>
      <c r="KKQ47" s="135"/>
      <c r="KKR47" s="135"/>
      <c r="KKS47" s="135"/>
      <c r="KKT47" s="135"/>
      <c r="KKU47" s="135"/>
      <c r="KKV47" s="135"/>
      <c r="KKW47" s="135"/>
      <c r="KKX47" s="135"/>
      <c r="KKY47" s="135"/>
      <c r="KKZ47" s="135"/>
      <c r="KLA47" s="135"/>
      <c r="KLB47" s="135"/>
      <c r="KLC47" s="135"/>
      <c r="KLD47" s="135"/>
      <c r="KLE47" s="135"/>
      <c r="KLF47" s="135"/>
      <c r="KLG47" s="135"/>
      <c r="KLH47" s="135"/>
      <c r="KLI47" s="135"/>
      <c r="KLJ47" s="135"/>
      <c r="KLK47" s="135"/>
      <c r="KLL47" s="135"/>
      <c r="KLM47" s="135"/>
      <c r="KLN47" s="135"/>
      <c r="KLO47" s="135"/>
      <c r="KLP47" s="135"/>
      <c r="KLQ47" s="135"/>
      <c r="KLR47" s="135"/>
      <c r="KLS47" s="135"/>
      <c r="KLT47" s="135"/>
      <c r="KLU47" s="135"/>
      <c r="KLV47" s="135"/>
      <c r="KLW47" s="135"/>
      <c r="KLX47" s="135"/>
      <c r="KLY47" s="135"/>
      <c r="KLZ47" s="135"/>
      <c r="KMA47" s="135"/>
      <c r="KMB47" s="135"/>
      <c r="KMC47" s="135"/>
      <c r="KMD47" s="135"/>
      <c r="KME47" s="135"/>
      <c r="KMF47" s="135"/>
      <c r="KMG47" s="135"/>
      <c r="KMH47" s="135"/>
      <c r="KMI47" s="135"/>
      <c r="KMJ47" s="135"/>
      <c r="KMK47" s="135"/>
      <c r="KML47" s="135"/>
      <c r="KMM47" s="135"/>
      <c r="KMN47" s="135"/>
      <c r="KMO47" s="135"/>
      <c r="KMP47" s="135"/>
      <c r="KMQ47" s="135"/>
      <c r="KMR47" s="135"/>
      <c r="KMS47" s="135"/>
      <c r="KMT47" s="135"/>
      <c r="KMU47" s="135"/>
      <c r="KMV47" s="135"/>
      <c r="KMW47" s="135"/>
      <c r="KMX47" s="135"/>
      <c r="KMY47" s="135"/>
      <c r="KMZ47" s="135"/>
      <c r="KNA47" s="135"/>
      <c r="KNB47" s="135"/>
      <c r="KNC47" s="135"/>
      <c r="KND47" s="135"/>
      <c r="KNE47" s="135"/>
      <c r="KNF47" s="135"/>
      <c r="KNG47" s="135"/>
      <c r="KNH47" s="135"/>
      <c r="KNI47" s="135"/>
      <c r="KNJ47" s="135"/>
      <c r="KNK47" s="135"/>
      <c r="KNL47" s="135"/>
      <c r="KNM47" s="135"/>
      <c r="KNN47" s="135"/>
      <c r="KNO47" s="135"/>
      <c r="KNP47" s="135"/>
      <c r="KNQ47" s="135"/>
      <c r="KNR47" s="135"/>
      <c r="KNS47" s="135"/>
      <c r="KNT47" s="135"/>
      <c r="KNU47" s="135"/>
      <c r="KNV47" s="135"/>
      <c r="KNW47" s="135"/>
      <c r="KNX47" s="135"/>
      <c r="KNY47" s="135"/>
      <c r="KNZ47" s="135"/>
      <c r="KOA47" s="135"/>
      <c r="KOB47" s="135"/>
      <c r="KOC47" s="135"/>
      <c r="KOD47" s="135"/>
      <c r="KOE47" s="135"/>
      <c r="KOF47" s="135"/>
      <c r="KOG47" s="135"/>
      <c r="KOH47" s="135"/>
      <c r="KOI47" s="135"/>
      <c r="KOJ47" s="135"/>
      <c r="KOK47" s="135"/>
      <c r="KOL47" s="135"/>
      <c r="KOM47" s="135"/>
      <c r="KON47" s="135"/>
      <c r="KOO47" s="135"/>
      <c r="KOP47" s="135"/>
      <c r="KOQ47" s="135"/>
      <c r="KOR47" s="135"/>
      <c r="KOS47" s="135"/>
      <c r="KOT47" s="135"/>
      <c r="KOU47" s="135"/>
      <c r="KOV47" s="135"/>
      <c r="KOW47" s="135"/>
      <c r="KOX47" s="135"/>
      <c r="KOY47" s="135"/>
      <c r="KOZ47" s="135"/>
      <c r="KPA47" s="135"/>
      <c r="KPB47" s="135"/>
      <c r="KPC47" s="135"/>
      <c r="KPD47" s="135"/>
      <c r="KPE47" s="135"/>
      <c r="KPF47" s="135"/>
      <c r="KPG47" s="135"/>
      <c r="KPH47" s="135"/>
      <c r="KPI47" s="135"/>
      <c r="KPJ47" s="135"/>
      <c r="KPK47" s="135"/>
      <c r="KPL47" s="135"/>
      <c r="KPM47" s="135"/>
      <c r="KPN47" s="135"/>
      <c r="KPO47" s="135"/>
      <c r="KPP47" s="135"/>
      <c r="KPQ47" s="135"/>
      <c r="KPR47" s="135"/>
      <c r="KPS47" s="135"/>
      <c r="KPT47" s="135"/>
      <c r="KPU47" s="135"/>
      <c r="KPV47" s="135"/>
      <c r="KPW47" s="135"/>
      <c r="KPX47" s="135"/>
      <c r="KPY47" s="135"/>
      <c r="KPZ47" s="135"/>
      <c r="KQA47" s="135"/>
      <c r="KQB47" s="135"/>
      <c r="KQC47" s="135"/>
      <c r="KQD47" s="135"/>
      <c r="KQE47" s="135"/>
      <c r="KQF47" s="135"/>
      <c r="KQG47" s="135"/>
      <c r="KQH47" s="135"/>
      <c r="KQI47" s="135"/>
      <c r="KQJ47" s="135"/>
      <c r="KQK47" s="135"/>
      <c r="KQL47" s="135"/>
      <c r="KQM47" s="135"/>
      <c r="KQN47" s="135"/>
      <c r="KQO47" s="135"/>
      <c r="KQP47" s="135"/>
      <c r="KQQ47" s="135"/>
      <c r="KQR47" s="135"/>
      <c r="KQS47" s="135"/>
      <c r="KQT47" s="135"/>
      <c r="KQU47" s="135"/>
      <c r="KQV47" s="135"/>
      <c r="KQW47" s="135"/>
      <c r="KQX47" s="135"/>
      <c r="KQY47" s="135"/>
      <c r="KQZ47" s="135"/>
      <c r="KRA47" s="135"/>
      <c r="KRB47" s="135"/>
      <c r="KRC47" s="135"/>
      <c r="KRD47" s="135"/>
      <c r="KRE47" s="135"/>
      <c r="KRF47" s="135"/>
      <c r="KRG47" s="135"/>
      <c r="KRH47" s="135"/>
      <c r="KRI47" s="135"/>
      <c r="KRJ47" s="135"/>
      <c r="KRK47" s="135"/>
      <c r="KRL47" s="135"/>
      <c r="KRM47" s="135"/>
      <c r="KRN47" s="135"/>
      <c r="KRO47" s="135"/>
      <c r="KRP47" s="135"/>
      <c r="KRQ47" s="135"/>
      <c r="KRR47" s="135"/>
      <c r="KRS47" s="135"/>
      <c r="KRT47" s="135"/>
      <c r="KRU47" s="135"/>
      <c r="KRV47" s="135"/>
      <c r="KRW47" s="135"/>
      <c r="KRX47" s="135"/>
      <c r="KRY47" s="135"/>
      <c r="KRZ47" s="135"/>
      <c r="KSA47" s="135"/>
      <c r="KSB47" s="135"/>
      <c r="KSC47" s="135"/>
      <c r="KSD47" s="135"/>
      <c r="KSE47" s="135"/>
      <c r="KSF47" s="135"/>
      <c r="KSG47" s="135"/>
      <c r="KSH47" s="135"/>
      <c r="KSI47" s="135"/>
      <c r="KSJ47" s="135"/>
      <c r="KSK47" s="135"/>
      <c r="KSL47" s="135"/>
      <c r="KSM47" s="135"/>
      <c r="KSN47" s="135"/>
      <c r="KSO47" s="135"/>
      <c r="KSP47" s="135"/>
      <c r="KSQ47" s="135"/>
      <c r="KSR47" s="135"/>
      <c r="KSS47" s="135"/>
      <c r="KST47" s="135"/>
      <c r="KSU47" s="135"/>
      <c r="KSV47" s="135"/>
      <c r="KSW47" s="135"/>
      <c r="KSX47" s="135"/>
      <c r="KSY47" s="135"/>
      <c r="KSZ47" s="135"/>
      <c r="KTA47" s="135"/>
      <c r="KTB47" s="135"/>
      <c r="KTC47" s="135"/>
      <c r="KTD47" s="135"/>
      <c r="KTE47" s="135"/>
      <c r="KTF47" s="135"/>
      <c r="KTG47" s="135"/>
      <c r="KTH47" s="135"/>
      <c r="KTI47" s="135"/>
      <c r="KTJ47" s="135"/>
      <c r="KTK47" s="135"/>
      <c r="KTL47" s="135"/>
      <c r="KTM47" s="135"/>
      <c r="KTN47" s="135"/>
      <c r="KTO47" s="135"/>
      <c r="KTP47" s="135"/>
      <c r="KTQ47" s="135"/>
      <c r="KTR47" s="135"/>
      <c r="KTS47" s="135"/>
      <c r="KTT47" s="135"/>
      <c r="KTU47" s="135"/>
      <c r="KTV47" s="135"/>
      <c r="KTW47" s="135"/>
      <c r="KTX47" s="135"/>
      <c r="KTY47" s="135"/>
      <c r="KTZ47" s="135"/>
      <c r="KUA47" s="135"/>
      <c r="KUB47" s="135"/>
      <c r="KUC47" s="135"/>
      <c r="KUD47" s="135"/>
      <c r="KUE47" s="135"/>
      <c r="KUF47" s="135"/>
      <c r="KUG47" s="135"/>
      <c r="KUH47" s="135"/>
      <c r="KUI47" s="135"/>
      <c r="KUJ47" s="135"/>
      <c r="KUK47" s="135"/>
      <c r="KUL47" s="135"/>
      <c r="KUM47" s="135"/>
      <c r="KUN47" s="135"/>
      <c r="KUO47" s="135"/>
      <c r="KUP47" s="135"/>
      <c r="KUQ47" s="135"/>
      <c r="KUR47" s="135"/>
      <c r="KUS47" s="135"/>
      <c r="KUT47" s="135"/>
      <c r="KUU47" s="135"/>
      <c r="KUV47" s="135"/>
      <c r="KUW47" s="135"/>
      <c r="KUX47" s="135"/>
      <c r="KUY47" s="135"/>
      <c r="KUZ47" s="135"/>
      <c r="KVA47" s="135"/>
      <c r="KVB47" s="135"/>
      <c r="KVC47" s="135"/>
      <c r="KVD47" s="135"/>
      <c r="KVE47" s="135"/>
      <c r="KVF47" s="135"/>
      <c r="KVG47" s="135"/>
      <c r="KVH47" s="135"/>
      <c r="KVI47" s="135"/>
      <c r="KVJ47" s="135"/>
      <c r="KVK47" s="135"/>
      <c r="KVL47" s="135"/>
      <c r="KVM47" s="135"/>
      <c r="KVN47" s="135"/>
      <c r="KVO47" s="135"/>
      <c r="KVP47" s="135"/>
      <c r="KVQ47" s="135"/>
      <c r="KVR47" s="135"/>
      <c r="KVS47" s="135"/>
      <c r="KVT47" s="135"/>
      <c r="KVU47" s="135"/>
      <c r="KVV47" s="135"/>
      <c r="KVW47" s="135"/>
      <c r="KVX47" s="135"/>
      <c r="KVY47" s="135"/>
      <c r="KVZ47" s="135"/>
      <c r="KWA47" s="135"/>
      <c r="KWB47" s="135"/>
      <c r="KWC47" s="135"/>
      <c r="KWD47" s="135"/>
      <c r="KWE47" s="135"/>
      <c r="KWF47" s="135"/>
      <c r="KWG47" s="135"/>
      <c r="KWH47" s="135"/>
      <c r="KWI47" s="135"/>
      <c r="KWJ47" s="135"/>
      <c r="KWK47" s="135"/>
      <c r="KWL47" s="135"/>
      <c r="KWM47" s="135"/>
      <c r="KWN47" s="135"/>
      <c r="KWO47" s="135"/>
      <c r="KWP47" s="135"/>
      <c r="KWQ47" s="135"/>
      <c r="KWR47" s="135"/>
      <c r="KWS47" s="135"/>
      <c r="KWT47" s="135"/>
      <c r="KWU47" s="135"/>
      <c r="KWV47" s="135"/>
      <c r="KWW47" s="135"/>
      <c r="KWX47" s="135"/>
      <c r="KWY47" s="135"/>
      <c r="KWZ47" s="135"/>
      <c r="KXA47" s="135"/>
      <c r="KXB47" s="135"/>
      <c r="KXC47" s="135"/>
      <c r="KXD47" s="135"/>
      <c r="KXE47" s="135"/>
      <c r="KXF47" s="135"/>
      <c r="KXG47" s="135"/>
      <c r="KXH47" s="135"/>
      <c r="KXI47" s="135"/>
      <c r="KXJ47" s="135"/>
      <c r="KXK47" s="135"/>
      <c r="KXL47" s="135"/>
      <c r="KXM47" s="135"/>
      <c r="KXN47" s="135"/>
      <c r="KXO47" s="135"/>
      <c r="KXP47" s="135"/>
      <c r="KXQ47" s="135"/>
      <c r="KXR47" s="135"/>
      <c r="KXS47" s="135"/>
      <c r="KXT47" s="135"/>
      <c r="KXU47" s="135"/>
      <c r="KXV47" s="135"/>
      <c r="KXW47" s="135"/>
      <c r="KXX47" s="135"/>
      <c r="KXY47" s="135"/>
      <c r="KXZ47" s="135"/>
      <c r="KYA47" s="135"/>
      <c r="KYB47" s="135"/>
      <c r="KYC47" s="135"/>
      <c r="KYD47" s="135"/>
      <c r="KYE47" s="135"/>
      <c r="KYF47" s="135"/>
      <c r="KYG47" s="135"/>
      <c r="KYH47" s="135"/>
      <c r="KYI47" s="135"/>
      <c r="KYJ47" s="135"/>
      <c r="KYK47" s="135"/>
      <c r="KYL47" s="135"/>
      <c r="KYM47" s="135"/>
      <c r="KYN47" s="135"/>
      <c r="KYO47" s="135"/>
      <c r="KYP47" s="135"/>
      <c r="KYQ47" s="135"/>
      <c r="KYR47" s="135"/>
      <c r="KYS47" s="135"/>
      <c r="KYT47" s="135"/>
      <c r="KYU47" s="135"/>
      <c r="KYV47" s="135"/>
      <c r="KYW47" s="135"/>
      <c r="KYX47" s="135"/>
      <c r="KYY47" s="135"/>
      <c r="KYZ47" s="135"/>
      <c r="KZA47" s="135"/>
      <c r="KZB47" s="135"/>
      <c r="KZC47" s="135"/>
      <c r="KZD47" s="135"/>
      <c r="KZE47" s="135"/>
      <c r="KZF47" s="135"/>
      <c r="KZG47" s="135"/>
      <c r="KZH47" s="135"/>
      <c r="KZI47" s="135"/>
      <c r="KZJ47" s="135"/>
      <c r="KZK47" s="135"/>
      <c r="KZL47" s="135"/>
      <c r="KZM47" s="135"/>
      <c r="KZN47" s="135"/>
      <c r="KZO47" s="135"/>
      <c r="KZP47" s="135"/>
      <c r="KZQ47" s="135"/>
      <c r="KZR47" s="135"/>
      <c r="KZS47" s="135"/>
      <c r="KZT47" s="135"/>
      <c r="KZU47" s="135"/>
      <c r="KZV47" s="135"/>
      <c r="KZW47" s="135"/>
      <c r="KZX47" s="135"/>
      <c r="KZY47" s="135"/>
      <c r="KZZ47" s="135"/>
      <c r="LAA47" s="135"/>
      <c r="LAB47" s="135"/>
      <c r="LAC47" s="135"/>
      <c r="LAD47" s="135"/>
      <c r="LAE47" s="135"/>
      <c r="LAF47" s="135"/>
      <c r="LAG47" s="135"/>
      <c r="LAH47" s="135"/>
      <c r="LAI47" s="135"/>
      <c r="LAJ47" s="135"/>
      <c r="LAK47" s="135"/>
      <c r="LAL47" s="135"/>
      <c r="LAM47" s="135"/>
      <c r="LAN47" s="135"/>
      <c r="LAO47" s="135"/>
      <c r="LAP47" s="135"/>
      <c r="LAQ47" s="135"/>
      <c r="LAR47" s="135"/>
      <c r="LAS47" s="135"/>
      <c r="LAT47" s="135"/>
      <c r="LAU47" s="135"/>
      <c r="LAV47" s="135"/>
      <c r="LAW47" s="135"/>
      <c r="LAX47" s="135"/>
      <c r="LAY47" s="135"/>
      <c r="LAZ47" s="135"/>
      <c r="LBA47" s="135"/>
      <c r="LBB47" s="135"/>
      <c r="LBC47" s="135"/>
      <c r="LBD47" s="135"/>
      <c r="LBE47" s="135"/>
      <c r="LBF47" s="135"/>
      <c r="LBG47" s="135"/>
      <c r="LBH47" s="135"/>
      <c r="LBI47" s="135"/>
      <c r="LBJ47" s="135"/>
      <c r="LBK47" s="135"/>
      <c r="LBL47" s="135"/>
      <c r="LBM47" s="135"/>
      <c r="LBN47" s="135"/>
      <c r="LBO47" s="135"/>
      <c r="LBP47" s="135"/>
      <c r="LBQ47" s="135"/>
      <c r="LBR47" s="135"/>
      <c r="LBS47" s="135"/>
      <c r="LBT47" s="135"/>
      <c r="LBU47" s="135"/>
      <c r="LBV47" s="135"/>
      <c r="LBW47" s="135"/>
      <c r="LBX47" s="135"/>
      <c r="LBY47" s="135"/>
      <c r="LBZ47" s="135"/>
      <c r="LCA47" s="135"/>
      <c r="LCB47" s="135"/>
      <c r="LCC47" s="135"/>
      <c r="LCD47" s="135"/>
      <c r="LCE47" s="135"/>
      <c r="LCF47" s="135"/>
      <c r="LCG47" s="135"/>
      <c r="LCH47" s="135"/>
      <c r="LCI47" s="135"/>
      <c r="LCJ47" s="135"/>
      <c r="LCK47" s="135"/>
      <c r="LCL47" s="135"/>
      <c r="LCM47" s="135"/>
      <c r="LCN47" s="135"/>
      <c r="LCO47" s="135"/>
      <c r="LCP47" s="135"/>
      <c r="LCQ47" s="135"/>
      <c r="LCR47" s="135"/>
      <c r="LCS47" s="135"/>
      <c r="LCT47" s="135"/>
      <c r="LCU47" s="135"/>
      <c r="LCV47" s="135"/>
      <c r="LCW47" s="135"/>
      <c r="LCX47" s="135"/>
      <c r="LCY47" s="135"/>
      <c r="LCZ47" s="135"/>
      <c r="LDA47" s="135"/>
      <c r="LDB47" s="135"/>
      <c r="LDC47" s="135"/>
      <c r="LDD47" s="135"/>
      <c r="LDE47" s="135"/>
      <c r="LDF47" s="135"/>
      <c r="LDG47" s="135"/>
      <c r="LDH47" s="135"/>
      <c r="LDI47" s="135"/>
      <c r="LDJ47" s="135"/>
      <c r="LDK47" s="135"/>
      <c r="LDL47" s="135"/>
      <c r="LDM47" s="135"/>
      <c r="LDN47" s="135"/>
      <c r="LDO47" s="135"/>
      <c r="LDP47" s="135"/>
      <c r="LDQ47" s="135"/>
      <c r="LDR47" s="135"/>
      <c r="LDS47" s="135"/>
      <c r="LDT47" s="135"/>
      <c r="LDU47" s="135"/>
      <c r="LDV47" s="135"/>
      <c r="LDW47" s="135"/>
      <c r="LDX47" s="135"/>
      <c r="LDY47" s="135"/>
      <c r="LDZ47" s="135"/>
      <c r="LEA47" s="135"/>
      <c r="LEB47" s="135"/>
      <c r="LEC47" s="135"/>
      <c r="LED47" s="135"/>
      <c r="LEE47" s="135"/>
      <c r="LEF47" s="135"/>
      <c r="LEG47" s="135"/>
      <c r="LEH47" s="135"/>
      <c r="LEI47" s="135"/>
      <c r="LEJ47" s="135"/>
      <c r="LEK47" s="135"/>
      <c r="LEL47" s="135"/>
      <c r="LEM47" s="135"/>
      <c r="LEN47" s="135"/>
      <c r="LEO47" s="135"/>
      <c r="LEP47" s="135"/>
      <c r="LEQ47" s="135"/>
      <c r="LER47" s="135"/>
      <c r="LES47" s="135"/>
      <c r="LET47" s="135"/>
      <c r="LEU47" s="135"/>
      <c r="LEV47" s="135"/>
      <c r="LEW47" s="135"/>
      <c r="LEX47" s="135"/>
      <c r="LEY47" s="135"/>
      <c r="LEZ47" s="135"/>
      <c r="LFA47" s="135"/>
      <c r="LFB47" s="135"/>
      <c r="LFC47" s="135"/>
      <c r="LFD47" s="135"/>
      <c r="LFE47" s="135"/>
      <c r="LFF47" s="135"/>
      <c r="LFG47" s="135"/>
      <c r="LFH47" s="135"/>
      <c r="LFI47" s="135"/>
      <c r="LFJ47" s="135"/>
      <c r="LFK47" s="135"/>
      <c r="LFL47" s="135"/>
      <c r="LFM47" s="135"/>
      <c r="LFN47" s="135"/>
      <c r="LFO47" s="135"/>
      <c r="LFP47" s="135"/>
      <c r="LFQ47" s="135"/>
      <c r="LFR47" s="135"/>
      <c r="LFS47" s="135"/>
      <c r="LFT47" s="135"/>
      <c r="LFU47" s="135"/>
      <c r="LFV47" s="135"/>
      <c r="LFW47" s="135"/>
      <c r="LFX47" s="135"/>
      <c r="LFY47" s="135"/>
      <c r="LFZ47" s="135"/>
      <c r="LGA47" s="135"/>
      <c r="LGB47" s="135"/>
      <c r="LGC47" s="135"/>
      <c r="LGD47" s="135"/>
      <c r="LGE47" s="135"/>
      <c r="LGF47" s="135"/>
      <c r="LGG47" s="135"/>
      <c r="LGH47" s="135"/>
      <c r="LGI47" s="135"/>
      <c r="LGJ47" s="135"/>
      <c r="LGK47" s="135"/>
      <c r="LGL47" s="135"/>
      <c r="LGM47" s="135"/>
      <c r="LGN47" s="135"/>
      <c r="LGO47" s="135"/>
      <c r="LGP47" s="135"/>
      <c r="LGQ47" s="135"/>
      <c r="LGR47" s="135"/>
      <c r="LGS47" s="135"/>
      <c r="LGT47" s="135"/>
      <c r="LGU47" s="135"/>
      <c r="LGV47" s="135"/>
      <c r="LGW47" s="135"/>
      <c r="LGX47" s="135"/>
      <c r="LGY47" s="135"/>
      <c r="LGZ47" s="135"/>
      <c r="LHA47" s="135"/>
      <c r="LHB47" s="135"/>
      <c r="LHC47" s="135"/>
      <c r="LHD47" s="135"/>
      <c r="LHE47" s="135"/>
      <c r="LHF47" s="135"/>
      <c r="LHG47" s="135"/>
      <c r="LHH47" s="135"/>
      <c r="LHI47" s="135"/>
      <c r="LHJ47" s="135"/>
      <c r="LHK47" s="135"/>
      <c r="LHL47" s="135"/>
      <c r="LHM47" s="135"/>
      <c r="LHN47" s="135"/>
      <c r="LHO47" s="135"/>
      <c r="LHP47" s="135"/>
      <c r="LHQ47" s="135"/>
      <c r="LHR47" s="135"/>
      <c r="LHS47" s="135"/>
      <c r="LHT47" s="135"/>
      <c r="LHU47" s="135"/>
      <c r="LHV47" s="135"/>
      <c r="LHW47" s="135"/>
      <c r="LHX47" s="135"/>
      <c r="LHY47" s="135"/>
      <c r="LHZ47" s="135"/>
      <c r="LIA47" s="135"/>
      <c r="LIB47" s="135"/>
      <c r="LIC47" s="135"/>
      <c r="LID47" s="135"/>
      <c r="LIE47" s="135"/>
      <c r="LIF47" s="135"/>
      <c r="LIG47" s="135"/>
      <c r="LIH47" s="135"/>
      <c r="LII47" s="135"/>
      <c r="LIJ47" s="135"/>
      <c r="LIK47" s="135"/>
      <c r="LIL47" s="135"/>
      <c r="LIM47" s="135"/>
      <c r="LIN47" s="135"/>
      <c r="LIO47" s="135"/>
      <c r="LIP47" s="135"/>
      <c r="LIQ47" s="135"/>
      <c r="LIR47" s="135"/>
      <c r="LIS47" s="135"/>
      <c r="LIT47" s="135"/>
      <c r="LIU47" s="135"/>
      <c r="LIV47" s="135"/>
      <c r="LIW47" s="135"/>
      <c r="LIX47" s="135"/>
      <c r="LIY47" s="135"/>
      <c r="LIZ47" s="135"/>
      <c r="LJA47" s="135"/>
      <c r="LJB47" s="135"/>
      <c r="LJC47" s="135"/>
      <c r="LJD47" s="135"/>
      <c r="LJE47" s="135"/>
      <c r="LJF47" s="135"/>
      <c r="LJG47" s="135"/>
      <c r="LJH47" s="135"/>
      <c r="LJI47" s="135"/>
      <c r="LJJ47" s="135"/>
      <c r="LJK47" s="135"/>
      <c r="LJL47" s="135"/>
      <c r="LJM47" s="135"/>
      <c r="LJN47" s="135"/>
      <c r="LJO47" s="135"/>
      <c r="LJP47" s="135"/>
      <c r="LJQ47" s="135"/>
      <c r="LJR47" s="135"/>
      <c r="LJS47" s="135"/>
      <c r="LJT47" s="135"/>
      <c r="LJU47" s="135"/>
      <c r="LJV47" s="135"/>
      <c r="LJW47" s="135"/>
      <c r="LJX47" s="135"/>
      <c r="LJY47" s="135"/>
      <c r="LJZ47" s="135"/>
      <c r="LKA47" s="135"/>
      <c r="LKB47" s="135"/>
      <c r="LKC47" s="135"/>
      <c r="LKD47" s="135"/>
      <c r="LKE47" s="135"/>
      <c r="LKF47" s="135"/>
      <c r="LKG47" s="135"/>
      <c r="LKH47" s="135"/>
      <c r="LKI47" s="135"/>
      <c r="LKJ47" s="135"/>
      <c r="LKK47" s="135"/>
      <c r="LKL47" s="135"/>
      <c r="LKM47" s="135"/>
      <c r="LKN47" s="135"/>
      <c r="LKO47" s="135"/>
      <c r="LKP47" s="135"/>
      <c r="LKQ47" s="135"/>
      <c r="LKR47" s="135"/>
      <c r="LKS47" s="135"/>
      <c r="LKT47" s="135"/>
      <c r="LKU47" s="135"/>
      <c r="LKV47" s="135"/>
      <c r="LKW47" s="135"/>
      <c r="LKX47" s="135"/>
      <c r="LKY47" s="135"/>
      <c r="LKZ47" s="135"/>
      <c r="LLA47" s="135"/>
      <c r="LLB47" s="135"/>
      <c r="LLC47" s="135"/>
      <c r="LLD47" s="135"/>
      <c r="LLE47" s="135"/>
      <c r="LLF47" s="135"/>
      <c r="LLG47" s="135"/>
      <c r="LLH47" s="135"/>
      <c r="LLI47" s="135"/>
      <c r="LLJ47" s="135"/>
      <c r="LLK47" s="135"/>
      <c r="LLL47" s="135"/>
      <c r="LLM47" s="135"/>
      <c r="LLN47" s="135"/>
      <c r="LLO47" s="135"/>
      <c r="LLP47" s="135"/>
      <c r="LLQ47" s="135"/>
      <c r="LLR47" s="135"/>
      <c r="LLS47" s="135"/>
      <c r="LLT47" s="135"/>
      <c r="LLU47" s="135"/>
      <c r="LLV47" s="135"/>
      <c r="LLW47" s="135"/>
      <c r="LLX47" s="135"/>
      <c r="LLY47" s="135"/>
      <c r="LLZ47" s="135"/>
      <c r="LMA47" s="135"/>
      <c r="LMB47" s="135"/>
      <c r="LMC47" s="135"/>
      <c r="LMD47" s="135"/>
      <c r="LME47" s="135"/>
      <c r="LMF47" s="135"/>
      <c r="LMG47" s="135"/>
      <c r="LMH47" s="135"/>
      <c r="LMI47" s="135"/>
      <c r="LMJ47" s="135"/>
      <c r="LMK47" s="135"/>
      <c r="LML47" s="135"/>
      <c r="LMM47" s="135"/>
      <c r="LMN47" s="135"/>
      <c r="LMO47" s="135"/>
      <c r="LMP47" s="135"/>
      <c r="LMQ47" s="135"/>
      <c r="LMR47" s="135"/>
      <c r="LMS47" s="135"/>
      <c r="LMT47" s="135"/>
      <c r="LMU47" s="135"/>
      <c r="LMV47" s="135"/>
      <c r="LMW47" s="135"/>
      <c r="LMX47" s="135"/>
      <c r="LMY47" s="135"/>
      <c r="LMZ47" s="135"/>
      <c r="LNA47" s="135"/>
      <c r="LNB47" s="135"/>
      <c r="LNC47" s="135"/>
      <c r="LND47" s="135"/>
      <c r="LNE47" s="135"/>
      <c r="LNF47" s="135"/>
      <c r="LNG47" s="135"/>
      <c r="LNH47" s="135"/>
      <c r="LNI47" s="135"/>
      <c r="LNJ47" s="135"/>
      <c r="LNK47" s="135"/>
      <c r="LNL47" s="135"/>
      <c r="LNM47" s="135"/>
      <c r="LNN47" s="135"/>
      <c r="LNO47" s="135"/>
      <c r="LNP47" s="135"/>
      <c r="LNQ47" s="135"/>
      <c r="LNR47" s="135"/>
      <c r="LNS47" s="135"/>
      <c r="LNT47" s="135"/>
      <c r="LNU47" s="135"/>
      <c r="LNV47" s="135"/>
      <c r="LNW47" s="135"/>
      <c r="LNX47" s="135"/>
      <c r="LNY47" s="135"/>
      <c r="LNZ47" s="135"/>
      <c r="LOA47" s="135"/>
      <c r="LOB47" s="135"/>
      <c r="LOC47" s="135"/>
      <c r="LOD47" s="135"/>
      <c r="LOE47" s="135"/>
      <c r="LOF47" s="135"/>
      <c r="LOG47" s="135"/>
      <c r="LOH47" s="135"/>
      <c r="LOI47" s="135"/>
      <c r="LOJ47" s="135"/>
      <c r="LOK47" s="135"/>
      <c r="LOL47" s="135"/>
      <c r="LOM47" s="135"/>
      <c r="LON47" s="135"/>
      <c r="LOO47" s="135"/>
      <c r="LOP47" s="135"/>
      <c r="LOQ47" s="135"/>
      <c r="LOR47" s="135"/>
      <c r="LOS47" s="135"/>
      <c r="LOT47" s="135"/>
      <c r="LOU47" s="135"/>
      <c r="LOV47" s="135"/>
      <c r="LOW47" s="135"/>
      <c r="LOX47" s="135"/>
      <c r="LOY47" s="135"/>
      <c r="LOZ47" s="135"/>
      <c r="LPA47" s="135"/>
      <c r="LPB47" s="135"/>
      <c r="LPC47" s="135"/>
      <c r="LPD47" s="135"/>
      <c r="LPE47" s="135"/>
      <c r="LPF47" s="135"/>
      <c r="LPG47" s="135"/>
      <c r="LPH47" s="135"/>
      <c r="LPI47" s="135"/>
      <c r="LPJ47" s="135"/>
      <c r="LPK47" s="135"/>
      <c r="LPL47" s="135"/>
      <c r="LPM47" s="135"/>
      <c r="LPN47" s="135"/>
      <c r="LPO47" s="135"/>
      <c r="LPP47" s="135"/>
      <c r="LPQ47" s="135"/>
      <c r="LPR47" s="135"/>
      <c r="LPS47" s="135"/>
      <c r="LPT47" s="135"/>
      <c r="LPU47" s="135"/>
      <c r="LPV47" s="135"/>
      <c r="LPW47" s="135"/>
      <c r="LPX47" s="135"/>
      <c r="LPY47" s="135"/>
      <c r="LPZ47" s="135"/>
      <c r="LQA47" s="135"/>
      <c r="LQB47" s="135"/>
      <c r="LQC47" s="135"/>
      <c r="LQD47" s="135"/>
      <c r="LQE47" s="135"/>
      <c r="LQF47" s="135"/>
      <c r="LQG47" s="135"/>
      <c r="LQH47" s="135"/>
      <c r="LQI47" s="135"/>
      <c r="LQJ47" s="135"/>
      <c r="LQK47" s="135"/>
      <c r="LQL47" s="135"/>
      <c r="LQM47" s="135"/>
      <c r="LQN47" s="135"/>
      <c r="LQO47" s="135"/>
      <c r="LQP47" s="135"/>
      <c r="LQQ47" s="135"/>
      <c r="LQR47" s="135"/>
      <c r="LQS47" s="135"/>
      <c r="LQT47" s="135"/>
      <c r="LQU47" s="135"/>
      <c r="LQV47" s="135"/>
      <c r="LQW47" s="135"/>
      <c r="LQX47" s="135"/>
      <c r="LQY47" s="135"/>
      <c r="LQZ47" s="135"/>
      <c r="LRA47" s="135"/>
      <c r="LRB47" s="135"/>
      <c r="LRC47" s="135"/>
      <c r="LRD47" s="135"/>
      <c r="LRE47" s="135"/>
      <c r="LRF47" s="135"/>
      <c r="LRG47" s="135"/>
      <c r="LRH47" s="135"/>
      <c r="LRI47" s="135"/>
      <c r="LRJ47" s="135"/>
      <c r="LRK47" s="135"/>
      <c r="LRL47" s="135"/>
      <c r="LRM47" s="135"/>
      <c r="LRN47" s="135"/>
      <c r="LRO47" s="135"/>
      <c r="LRP47" s="135"/>
      <c r="LRQ47" s="135"/>
      <c r="LRR47" s="135"/>
      <c r="LRS47" s="135"/>
      <c r="LRT47" s="135"/>
      <c r="LRU47" s="135"/>
      <c r="LRV47" s="135"/>
      <c r="LRW47" s="135"/>
      <c r="LRX47" s="135"/>
      <c r="LRY47" s="135"/>
      <c r="LRZ47" s="135"/>
      <c r="LSA47" s="135"/>
      <c r="LSB47" s="135"/>
      <c r="LSC47" s="135"/>
      <c r="LSD47" s="135"/>
      <c r="LSE47" s="135"/>
      <c r="LSF47" s="135"/>
      <c r="LSG47" s="135"/>
      <c r="LSH47" s="135"/>
      <c r="LSI47" s="135"/>
      <c r="LSJ47" s="135"/>
      <c r="LSK47" s="135"/>
      <c r="LSL47" s="135"/>
      <c r="LSM47" s="135"/>
      <c r="LSN47" s="135"/>
      <c r="LSO47" s="135"/>
      <c r="LSP47" s="135"/>
      <c r="LSQ47" s="135"/>
      <c r="LSR47" s="135"/>
      <c r="LSS47" s="135"/>
      <c r="LST47" s="135"/>
      <c r="LSU47" s="135"/>
      <c r="LSV47" s="135"/>
      <c r="LSW47" s="135"/>
      <c r="LSX47" s="135"/>
      <c r="LSY47" s="135"/>
      <c r="LSZ47" s="135"/>
      <c r="LTA47" s="135"/>
      <c r="LTB47" s="135"/>
      <c r="LTC47" s="135"/>
      <c r="LTD47" s="135"/>
      <c r="LTE47" s="135"/>
      <c r="LTF47" s="135"/>
      <c r="LTG47" s="135"/>
      <c r="LTH47" s="135"/>
      <c r="LTI47" s="135"/>
      <c r="LTJ47" s="135"/>
      <c r="LTK47" s="135"/>
      <c r="LTL47" s="135"/>
      <c r="LTM47" s="135"/>
      <c r="LTN47" s="135"/>
      <c r="LTO47" s="135"/>
      <c r="LTP47" s="135"/>
      <c r="LTQ47" s="135"/>
      <c r="LTR47" s="135"/>
      <c r="LTS47" s="135"/>
      <c r="LTT47" s="135"/>
      <c r="LTU47" s="135"/>
      <c r="LTV47" s="135"/>
      <c r="LTW47" s="135"/>
      <c r="LTX47" s="135"/>
      <c r="LTY47" s="135"/>
      <c r="LTZ47" s="135"/>
      <c r="LUA47" s="135"/>
      <c r="LUB47" s="135"/>
      <c r="LUC47" s="135"/>
      <c r="LUD47" s="135"/>
      <c r="LUE47" s="135"/>
      <c r="LUF47" s="135"/>
      <c r="LUG47" s="135"/>
      <c r="LUH47" s="135"/>
      <c r="LUI47" s="135"/>
      <c r="LUJ47" s="135"/>
      <c r="LUK47" s="135"/>
      <c r="LUL47" s="135"/>
      <c r="LUM47" s="135"/>
      <c r="LUN47" s="135"/>
      <c r="LUO47" s="135"/>
      <c r="LUP47" s="135"/>
      <c r="LUQ47" s="135"/>
      <c r="LUR47" s="135"/>
      <c r="LUS47" s="135"/>
      <c r="LUT47" s="135"/>
      <c r="LUU47" s="135"/>
      <c r="LUV47" s="135"/>
      <c r="LUW47" s="135"/>
      <c r="LUX47" s="135"/>
      <c r="LUY47" s="135"/>
      <c r="LUZ47" s="135"/>
      <c r="LVA47" s="135"/>
      <c r="LVB47" s="135"/>
      <c r="LVC47" s="135"/>
      <c r="LVD47" s="135"/>
      <c r="LVE47" s="135"/>
      <c r="LVF47" s="135"/>
      <c r="LVG47" s="135"/>
      <c r="LVH47" s="135"/>
      <c r="LVI47" s="135"/>
      <c r="LVJ47" s="135"/>
      <c r="LVK47" s="135"/>
      <c r="LVL47" s="135"/>
      <c r="LVM47" s="135"/>
      <c r="LVN47" s="135"/>
      <c r="LVO47" s="135"/>
      <c r="LVP47" s="135"/>
      <c r="LVQ47" s="135"/>
      <c r="LVR47" s="135"/>
      <c r="LVS47" s="135"/>
      <c r="LVT47" s="135"/>
      <c r="LVU47" s="135"/>
      <c r="LVV47" s="135"/>
      <c r="LVW47" s="135"/>
      <c r="LVX47" s="135"/>
      <c r="LVY47" s="135"/>
      <c r="LVZ47" s="135"/>
      <c r="LWA47" s="135"/>
      <c r="LWB47" s="135"/>
      <c r="LWC47" s="135"/>
      <c r="LWD47" s="135"/>
      <c r="LWE47" s="135"/>
      <c r="LWF47" s="135"/>
      <c r="LWG47" s="135"/>
      <c r="LWH47" s="135"/>
      <c r="LWI47" s="135"/>
      <c r="LWJ47" s="135"/>
      <c r="LWK47" s="135"/>
      <c r="LWL47" s="135"/>
      <c r="LWM47" s="135"/>
      <c r="LWN47" s="135"/>
      <c r="LWO47" s="135"/>
      <c r="LWP47" s="135"/>
      <c r="LWQ47" s="135"/>
      <c r="LWR47" s="135"/>
      <c r="LWS47" s="135"/>
      <c r="LWT47" s="135"/>
      <c r="LWU47" s="135"/>
      <c r="LWV47" s="135"/>
      <c r="LWW47" s="135"/>
      <c r="LWX47" s="135"/>
      <c r="LWY47" s="135"/>
      <c r="LWZ47" s="135"/>
      <c r="LXA47" s="135"/>
      <c r="LXB47" s="135"/>
      <c r="LXC47" s="135"/>
      <c r="LXD47" s="135"/>
      <c r="LXE47" s="135"/>
      <c r="LXF47" s="135"/>
      <c r="LXG47" s="135"/>
      <c r="LXH47" s="135"/>
      <c r="LXI47" s="135"/>
      <c r="LXJ47" s="135"/>
      <c r="LXK47" s="135"/>
      <c r="LXL47" s="135"/>
      <c r="LXM47" s="135"/>
      <c r="LXN47" s="135"/>
      <c r="LXO47" s="135"/>
      <c r="LXP47" s="135"/>
      <c r="LXQ47" s="135"/>
      <c r="LXR47" s="135"/>
      <c r="LXS47" s="135"/>
      <c r="LXT47" s="135"/>
      <c r="LXU47" s="135"/>
      <c r="LXV47" s="135"/>
      <c r="LXW47" s="135"/>
      <c r="LXX47" s="135"/>
      <c r="LXY47" s="135"/>
      <c r="LXZ47" s="135"/>
      <c r="LYA47" s="135"/>
      <c r="LYB47" s="135"/>
      <c r="LYC47" s="135"/>
      <c r="LYD47" s="135"/>
      <c r="LYE47" s="135"/>
      <c r="LYF47" s="135"/>
      <c r="LYG47" s="135"/>
      <c r="LYH47" s="135"/>
      <c r="LYI47" s="135"/>
      <c r="LYJ47" s="135"/>
      <c r="LYK47" s="135"/>
      <c r="LYL47" s="135"/>
      <c r="LYM47" s="135"/>
      <c r="LYN47" s="135"/>
      <c r="LYO47" s="135"/>
      <c r="LYP47" s="135"/>
      <c r="LYQ47" s="135"/>
      <c r="LYR47" s="135"/>
      <c r="LYS47" s="135"/>
      <c r="LYT47" s="135"/>
      <c r="LYU47" s="135"/>
      <c r="LYV47" s="135"/>
      <c r="LYW47" s="135"/>
      <c r="LYX47" s="135"/>
      <c r="LYY47" s="135"/>
      <c r="LYZ47" s="135"/>
      <c r="LZA47" s="135"/>
      <c r="LZB47" s="135"/>
      <c r="LZC47" s="135"/>
      <c r="LZD47" s="135"/>
      <c r="LZE47" s="135"/>
      <c r="LZF47" s="135"/>
      <c r="LZG47" s="135"/>
      <c r="LZH47" s="135"/>
      <c r="LZI47" s="135"/>
      <c r="LZJ47" s="135"/>
      <c r="LZK47" s="135"/>
      <c r="LZL47" s="135"/>
      <c r="LZM47" s="135"/>
      <c r="LZN47" s="135"/>
      <c r="LZO47" s="135"/>
      <c r="LZP47" s="135"/>
      <c r="LZQ47" s="135"/>
      <c r="LZR47" s="135"/>
      <c r="LZS47" s="135"/>
      <c r="LZT47" s="135"/>
      <c r="LZU47" s="135"/>
      <c r="LZV47" s="135"/>
      <c r="LZW47" s="135"/>
      <c r="LZX47" s="135"/>
      <c r="LZY47" s="135"/>
      <c r="LZZ47" s="135"/>
      <c r="MAA47" s="135"/>
      <c r="MAB47" s="135"/>
      <c r="MAC47" s="135"/>
      <c r="MAD47" s="135"/>
      <c r="MAE47" s="135"/>
      <c r="MAF47" s="135"/>
      <c r="MAG47" s="135"/>
      <c r="MAH47" s="135"/>
      <c r="MAI47" s="135"/>
      <c r="MAJ47" s="135"/>
      <c r="MAK47" s="135"/>
      <c r="MAL47" s="135"/>
      <c r="MAM47" s="135"/>
      <c r="MAN47" s="135"/>
      <c r="MAO47" s="135"/>
      <c r="MAP47" s="135"/>
      <c r="MAQ47" s="135"/>
      <c r="MAR47" s="135"/>
      <c r="MAS47" s="135"/>
      <c r="MAT47" s="135"/>
      <c r="MAU47" s="135"/>
      <c r="MAV47" s="135"/>
      <c r="MAW47" s="135"/>
      <c r="MAX47" s="135"/>
      <c r="MAY47" s="135"/>
      <c r="MAZ47" s="135"/>
      <c r="MBA47" s="135"/>
      <c r="MBB47" s="135"/>
      <c r="MBC47" s="135"/>
      <c r="MBD47" s="135"/>
      <c r="MBE47" s="135"/>
      <c r="MBF47" s="135"/>
      <c r="MBG47" s="135"/>
      <c r="MBH47" s="135"/>
      <c r="MBI47" s="135"/>
      <c r="MBJ47" s="135"/>
      <c r="MBK47" s="135"/>
      <c r="MBL47" s="135"/>
      <c r="MBM47" s="135"/>
      <c r="MBN47" s="135"/>
      <c r="MBO47" s="135"/>
      <c r="MBP47" s="135"/>
      <c r="MBQ47" s="135"/>
      <c r="MBR47" s="135"/>
      <c r="MBS47" s="135"/>
      <c r="MBT47" s="135"/>
      <c r="MBU47" s="135"/>
      <c r="MBV47" s="135"/>
      <c r="MBW47" s="135"/>
      <c r="MBX47" s="135"/>
      <c r="MBY47" s="135"/>
      <c r="MBZ47" s="135"/>
      <c r="MCA47" s="135"/>
      <c r="MCB47" s="135"/>
      <c r="MCC47" s="135"/>
      <c r="MCD47" s="135"/>
      <c r="MCE47" s="135"/>
      <c r="MCF47" s="135"/>
      <c r="MCG47" s="135"/>
      <c r="MCH47" s="135"/>
      <c r="MCI47" s="135"/>
      <c r="MCJ47" s="135"/>
      <c r="MCK47" s="135"/>
      <c r="MCL47" s="135"/>
      <c r="MCM47" s="135"/>
      <c r="MCN47" s="135"/>
      <c r="MCO47" s="135"/>
      <c r="MCP47" s="135"/>
      <c r="MCQ47" s="135"/>
      <c r="MCR47" s="135"/>
      <c r="MCS47" s="135"/>
      <c r="MCT47" s="135"/>
      <c r="MCU47" s="135"/>
      <c r="MCV47" s="135"/>
      <c r="MCW47" s="135"/>
      <c r="MCX47" s="135"/>
      <c r="MCY47" s="135"/>
      <c r="MCZ47" s="135"/>
      <c r="MDA47" s="135"/>
      <c r="MDB47" s="135"/>
      <c r="MDC47" s="135"/>
      <c r="MDD47" s="135"/>
      <c r="MDE47" s="135"/>
      <c r="MDF47" s="135"/>
      <c r="MDG47" s="135"/>
      <c r="MDH47" s="135"/>
      <c r="MDI47" s="135"/>
      <c r="MDJ47" s="135"/>
      <c r="MDK47" s="135"/>
      <c r="MDL47" s="135"/>
      <c r="MDM47" s="135"/>
      <c r="MDN47" s="135"/>
      <c r="MDO47" s="135"/>
      <c r="MDP47" s="135"/>
      <c r="MDQ47" s="135"/>
      <c r="MDR47" s="135"/>
      <c r="MDS47" s="135"/>
      <c r="MDT47" s="135"/>
      <c r="MDU47" s="135"/>
      <c r="MDV47" s="135"/>
      <c r="MDW47" s="135"/>
      <c r="MDX47" s="135"/>
      <c r="MDY47" s="135"/>
      <c r="MDZ47" s="135"/>
      <c r="MEA47" s="135"/>
      <c r="MEB47" s="135"/>
      <c r="MEC47" s="135"/>
      <c r="MED47" s="135"/>
      <c r="MEE47" s="135"/>
      <c r="MEF47" s="135"/>
      <c r="MEG47" s="135"/>
      <c r="MEH47" s="135"/>
      <c r="MEI47" s="135"/>
      <c r="MEJ47" s="135"/>
      <c r="MEK47" s="135"/>
      <c r="MEL47" s="135"/>
      <c r="MEM47" s="135"/>
      <c r="MEN47" s="135"/>
      <c r="MEO47" s="135"/>
      <c r="MEP47" s="135"/>
      <c r="MEQ47" s="135"/>
      <c r="MER47" s="135"/>
      <c r="MES47" s="135"/>
      <c r="MET47" s="135"/>
      <c r="MEU47" s="135"/>
      <c r="MEV47" s="135"/>
      <c r="MEW47" s="135"/>
      <c r="MEX47" s="135"/>
      <c r="MEY47" s="135"/>
      <c r="MEZ47" s="135"/>
      <c r="MFA47" s="135"/>
      <c r="MFB47" s="135"/>
      <c r="MFC47" s="135"/>
      <c r="MFD47" s="135"/>
      <c r="MFE47" s="135"/>
      <c r="MFF47" s="135"/>
      <c r="MFG47" s="135"/>
      <c r="MFH47" s="135"/>
      <c r="MFI47" s="135"/>
      <c r="MFJ47" s="135"/>
      <c r="MFK47" s="135"/>
      <c r="MFL47" s="135"/>
      <c r="MFM47" s="135"/>
      <c r="MFN47" s="135"/>
      <c r="MFO47" s="135"/>
      <c r="MFP47" s="135"/>
      <c r="MFQ47" s="135"/>
      <c r="MFR47" s="135"/>
      <c r="MFS47" s="135"/>
      <c r="MFT47" s="135"/>
      <c r="MFU47" s="135"/>
      <c r="MFV47" s="135"/>
      <c r="MFW47" s="135"/>
      <c r="MFX47" s="135"/>
      <c r="MFY47" s="135"/>
      <c r="MFZ47" s="135"/>
      <c r="MGA47" s="135"/>
      <c r="MGB47" s="135"/>
      <c r="MGC47" s="135"/>
      <c r="MGD47" s="135"/>
      <c r="MGE47" s="135"/>
      <c r="MGF47" s="135"/>
      <c r="MGG47" s="135"/>
      <c r="MGH47" s="135"/>
      <c r="MGI47" s="135"/>
      <c r="MGJ47" s="135"/>
      <c r="MGK47" s="135"/>
      <c r="MGL47" s="135"/>
      <c r="MGM47" s="135"/>
      <c r="MGN47" s="135"/>
      <c r="MGO47" s="135"/>
      <c r="MGP47" s="135"/>
      <c r="MGQ47" s="135"/>
      <c r="MGR47" s="135"/>
      <c r="MGS47" s="135"/>
      <c r="MGT47" s="135"/>
      <c r="MGU47" s="135"/>
      <c r="MGV47" s="135"/>
      <c r="MGW47" s="135"/>
      <c r="MGX47" s="135"/>
      <c r="MGY47" s="135"/>
      <c r="MGZ47" s="135"/>
      <c r="MHA47" s="135"/>
      <c r="MHB47" s="135"/>
      <c r="MHC47" s="135"/>
      <c r="MHD47" s="135"/>
      <c r="MHE47" s="135"/>
      <c r="MHF47" s="135"/>
      <c r="MHG47" s="135"/>
      <c r="MHH47" s="135"/>
      <c r="MHI47" s="135"/>
      <c r="MHJ47" s="135"/>
      <c r="MHK47" s="135"/>
      <c r="MHL47" s="135"/>
      <c r="MHM47" s="135"/>
      <c r="MHN47" s="135"/>
      <c r="MHO47" s="135"/>
      <c r="MHP47" s="135"/>
      <c r="MHQ47" s="135"/>
      <c r="MHR47" s="135"/>
      <c r="MHS47" s="135"/>
      <c r="MHT47" s="135"/>
      <c r="MHU47" s="135"/>
      <c r="MHV47" s="135"/>
      <c r="MHW47" s="135"/>
      <c r="MHX47" s="135"/>
      <c r="MHY47" s="135"/>
      <c r="MHZ47" s="135"/>
      <c r="MIA47" s="135"/>
      <c r="MIB47" s="135"/>
      <c r="MIC47" s="135"/>
      <c r="MID47" s="135"/>
      <c r="MIE47" s="135"/>
      <c r="MIF47" s="135"/>
      <c r="MIG47" s="135"/>
      <c r="MIH47" s="135"/>
      <c r="MII47" s="135"/>
      <c r="MIJ47" s="135"/>
      <c r="MIK47" s="135"/>
      <c r="MIL47" s="135"/>
      <c r="MIM47" s="135"/>
      <c r="MIN47" s="135"/>
      <c r="MIO47" s="135"/>
      <c r="MIP47" s="135"/>
      <c r="MIQ47" s="135"/>
      <c r="MIR47" s="135"/>
      <c r="MIS47" s="135"/>
      <c r="MIT47" s="135"/>
      <c r="MIU47" s="135"/>
      <c r="MIV47" s="135"/>
      <c r="MIW47" s="135"/>
      <c r="MIX47" s="135"/>
      <c r="MIY47" s="135"/>
      <c r="MIZ47" s="135"/>
      <c r="MJA47" s="135"/>
      <c r="MJB47" s="135"/>
      <c r="MJC47" s="135"/>
      <c r="MJD47" s="135"/>
      <c r="MJE47" s="135"/>
      <c r="MJF47" s="135"/>
      <c r="MJG47" s="135"/>
      <c r="MJH47" s="135"/>
      <c r="MJI47" s="135"/>
      <c r="MJJ47" s="135"/>
      <c r="MJK47" s="135"/>
      <c r="MJL47" s="135"/>
      <c r="MJM47" s="135"/>
      <c r="MJN47" s="135"/>
      <c r="MJO47" s="135"/>
      <c r="MJP47" s="135"/>
      <c r="MJQ47" s="135"/>
      <c r="MJR47" s="135"/>
      <c r="MJS47" s="135"/>
      <c r="MJT47" s="135"/>
      <c r="MJU47" s="135"/>
      <c r="MJV47" s="135"/>
      <c r="MJW47" s="135"/>
      <c r="MJX47" s="135"/>
      <c r="MJY47" s="135"/>
      <c r="MJZ47" s="135"/>
      <c r="MKA47" s="135"/>
      <c r="MKB47" s="135"/>
      <c r="MKC47" s="135"/>
      <c r="MKD47" s="135"/>
      <c r="MKE47" s="135"/>
      <c r="MKF47" s="135"/>
      <c r="MKG47" s="135"/>
      <c r="MKH47" s="135"/>
      <c r="MKI47" s="135"/>
      <c r="MKJ47" s="135"/>
      <c r="MKK47" s="135"/>
      <c r="MKL47" s="135"/>
      <c r="MKM47" s="135"/>
      <c r="MKN47" s="135"/>
      <c r="MKO47" s="135"/>
      <c r="MKP47" s="135"/>
      <c r="MKQ47" s="135"/>
      <c r="MKR47" s="135"/>
      <c r="MKS47" s="135"/>
      <c r="MKT47" s="135"/>
      <c r="MKU47" s="135"/>
      <c r="MKV47" s="135"/>
      <c r="MKW47" s="135"/>
      <c r="MKX47" s="135"/>
      <c r="MKY47" s="135"/>
      <c r="MKZ47" s="135"/>
      <c r="MLA47" s="135"/>
      <c r="MLB47" s="135"/>
      <c r="MLC47" s="135"/>
      <c r="MLD47" s="135"/>
      <c r="MLE47" s="135"/>
      <c r="MLF47" s="135"/>
      <c r="MLG47" s="135"/>
      <c r="MLH47" s="135"/>
      <c r="MLI47" s="135"/>
      <c r="MLJ47" s="135"/>
      <c r="MLK47" s="135"/>
      <c r="MLL47" s="135"/>
      <c r="MLM47" s="135"/>
      <c r="MLN47" s="135"/>
      <c r="MLO47" s="135"/>
      <c r="MLP47" s="135"/>
      <c r="MLQ47" s="135"/>
      <c r="MLR47" s="135"/>
      <c r="MLS47" s="135"/>
      <c r="MLT47" s="135"/>
      <c r="MLU47" s="135"/>
      <c r="MLV47" s="135"/>
      <c r="MLW47" s="135"/>
      <c r="MLX47" s="135"/>
      <c r="MLY47" s="135"/>
      <c r="MLZ47" s="135"/>
      <c r="MMA47" s="135"/>
      <c r="MMB47" s="135"/>
      <c r="MMC47" s="135"/>
      <c r="MMD47" s="135"/>
      <c r="MME47" s="135"/>
      <c r="MMF47" s="135"/>
      <c r="MMG47" s="135"/>
      <c r="MMH47" s="135"/>
      <c r="MMI47" s="135"/>
      <c r="MMJ47" s="135"/>
      <c r="MMK47" s="135"/>
      <c r="MML47" s="135"/>
      <c r="MMM47" s="135"/>
      <c r="MMN47" s="135"/>
      <c r="MMO47" s="135"/>
      <c r="MMP47" s="135"/>
      <c r="MMQ47" s="135"/>
      <c r="MMR47" s="135"/>
      <c r="MMS47" s="135"/>
      <c r="MMT47" s="135"/>
      <c r="MMU47" s="135"/>
      <c r="MMV47" s="135"/>
      <c r="MMW47" s="135"/>
      <c r="MMX47" s="135"/>
      <c r="MMY47" s="135"/>
      <c r="MMZ47" s="135"/>
      <c r="MNA47" s="135"/>
      <c r="MNB47" s="135"/>
      <c r="MNC47" s="135"/>
      <c r="MND47" s="135"/>
      <c r="MNE47" s="135"/>
      <c r="MNF47" s="135"/>
      <c r="MNG47" s="135"/>
      <c r="MNH47" s="135"/>
      <c r="MNI47" s="135"/>
      <c r="MNJ47" s="135"/>
      <c r="MNK47" s="135"/>
      <c r="MNL47" s="135"/>
      <c r="MNM47" s="135"/>
      <c r="MNN47" s="135"/>
      <c r="MNO47" s="135"/>
      <c r="MNP47" s="135"/>
      <c r="MNQ47" s="135"/>
      <c r="MNR47" s="135"/>
      <c r="MNS47" s="135"/>
      <c r="MNT47" s="135"/>
      <c r="MNU47" s="135"/>
      <c r="MNV47" s="135"/>
      <c r="MNW47" s="135"/>
      <c r="MNX47" s="135"/>
      <c r="MNY47" s="135"/>
      <c r="MNZ47" s="135"/>
      <c r="MOA47" s="135"/>
      <c r="MOB47" s="135"/>
      <c r="MOC47" s="135"/>
      <c r="MOD47" s="135"/>
      <c r="MOE47" s="135"/>
      <c r="MOF47" s="135"/>
      <c r="MOG47" s="135"/>
      <c r="MOH47" s="135"/>
      <c r="MOI47" s="135"/>
      <c r="MOJ47" s="135"/>
      <c r="MOK47" s="135"/>
      <c r="MOL47" s="135"/>
      <c r="MOM47" s="135"/>
      <c r="MON47" s="135"/>
      <c r="MOO47" s="135"/>
      <c r="MOP47" s="135"/>
      <c r="MOQ47" s="135"/>
      <c r="MOR47" s="135"/>
      <c r="MOS47" s="135"/>
      <c r="MOT47" s="135"/>
      <c r="MOU47" s="135"/>
      <c r="MOV47" s="135"/>
      <c r="MOW47" s="135"/>
      <c r="MOX47" s="135"/>
      <c r="MOY47" s="135"/>
      <c r="MOZ47" s="135"/>
      <c r="MPA47" s="135"/>
      <c r="MPB47" s="135"/>
      <c r="MPC47" s="135"/>
      <c r="MPD47" s="135"/>
      <c r="MPE47" s="135"/>
      <c r="MPF47" s="135"/>
      <c r="MPG47" s="135"/>
      <c r="MPH47" s="135"/>
      <c r="MPI47" s="135"/>
      <c r="MPJ47" s="135"/>
      <c r="MPK47" s="135"/>
      <c r="MPL47" s="135"/>
      <c r="MPM47" s="135"/>
      <c r="MPN47" s="135"/>
      <c r="MPO47" s="135"/>
      <c r="MPP47" s="135"/>
      <c r="MPQ47" s="135"/>
      <c r="MPR47" s="135"/>
      <c r="MPS47" s="135"/>
      <c r="MPT47" s="135"/>
      <c r="MPU47" s="135"/>
      <c r="MPV47" s="135"/>
      <c r="MPW47" s="135"/>
      <c r="MPX47" s="135"/>
      <c r="MPY47" s="135"/>
      <c r="MPZ47" s="135"/>
      <c r="MQA47" s="135"/>
      <c r="MQB47" s="135"/>
      <c r="MQC47" s="135"/>
      <c r="MQD47" s="135"/>
      <c r="MQE47" s="135"/>
      <c r="MQF47" s="135"/>
      <c r="MQG47" s="135"/>
      <c r="MQH47" s="135"/>
      <c r="MQI47" s="135"/>
      <c r="MQJ47" s="135"/>
      <c r="MQK47" s="135"/>
      <c r="MQL47" s="135"/>
      <c r="MQM47" s="135"/>
      <c r="MQN47" s="135"/>
      <c r="MQO47" s="135"/>
      <c r="MQP47" s="135"/>
      <c r="MQQ47" s="135"/>
      <c r="MQR47" s="135"/>
      <c r="MQS47" s="135"/>
      <c r="MQT47" s="135"/>
      <c r="MQU47" s="135"/>
      <c r="MQV47" s="135"/>
      <c r="MQW47" s="135"/>
      <c r="MQX47" s="135"/>
      <c r="MQY47" s="135"/>
      <c r="MQZ47" s="135"/>
      <c r="MRA47" s="135"/>
      <c r="MRB47" s="135"/>
      <c r="MRC47" s="135"/>
      <c r="MRD47" s="135"/>
      <c r="MRE47" s="135"/>
      <c r="MRF47" s="135"/>
      <c r="MRG47" s="135"/>
      <c r="MRH47" s="135"/>
      <c r="MRI47" s="135"/>
      <c r="MRJ47" s="135"/>
      <c r="MRK47" s="135"/>
      <c r="MRL47" s="135"/>
      <c r="MRM47" s="135"/>
      <c r="MRN47" s="135"/>
      <c r="MRO47" s="135"/>
      <c r="MRP47" s="135"/>
      <c r="MRQ47" s="135"/>
      <c r="MRR47" s="135"/>
      <c r="MRS47" s="135"/>
      <c r="MRT47" s="135"/>
      <c r="MRU47" s="135"/>
      <c r="MRV47" s="135"/>
      <c r="MRW47" s="135"/>
      <c r="MRX47" s="135"/>
      <c r="MRY47" s="135"/>
      <c r="MRZ47" s="135"/>
      <c r="MSA47" s="135"/>
      <c r="MSB47" s="135"/>
      <c r="MSC47" s="135"/>
      <c r="MSD47" s="135"/>
      <c r="MSE47" s="135"/>
      <c r="MSF47" s="135"/>
      <c r="MSG47" s="135"/>
      <c r="MSH47" s="135"/>
      <c r="MSI47" s="135"/>
      <c r="MSJ47" s="135"/>
      <c r="MSK47" s="135"/>
      <c r="MSL47" s="135"/>
      <c r="MSM47" s="135"/>
      <c r="MSN47" s="135"/>
      <c r="MSO47" s="135"/>
      <c r="MSP47" s="135"/>
      <c r="MSQ47" s="135"/>
      <c r="MSR47" s="135"/>
      <c r="MSS47" s="135"/>
      <c r="MST47" s="135"/>
      <c r="MSU47" s="135"/>
      <c r="MSV47" s="135"/>
      <c r="MSW47" s="135"/>
      <c r="MSX47" s="135"/>
      <c r="MSY47" s="135"/>
      <c r="MSZ47" s="135"/>
      <c r="MTA47" s="135"/>
      <c r="MTB47" s="135"/>
      <c r="MTC47" s="135"/>
      <c r="MTD47" s="135"/>
      <c r="MTE47" s="135"/>
      <c r="MTF47" s="135"/>
      <c r="MTG47" s="135"/>
      <c r="MTH47" s="135"/>
      <c r="MTI47" s="135"/>
      <c r="MTJ47" s="135"/>
      <c r="MTK47" s="135"/>
      <c r="MTL47" s="135"/>
      <c r="MTM47" s="135"/>
      <c r="MTN47" s="135"/>
      <c r="MTO47" s="135"/>
      <c r="MTP47" s="135"/>
      <c r="MTQ47" s="135"/>
      <c r="MTR47" s="135"/>
      <c r="MTS47" s="135"/>
      <c r="MTT47" s="135"/>
      <c r="MTU47" s="135"/>
      <c r="MTV47" s="135"/>
      <c r="MTW47" s="135"/>
      <c r="MTX47" s="135"/>
      <c r="MTY47" s="135"/>
      <c r="MTZ47" s="135"/>
      <c r="MUA47" s="135"/>
      <c r="MUB47" s="135"/>
      <c r="MUC47" s="135"/>
      <c r="MUD47" s="135"/>
      <c r="MUE47" s="135"/>
      <c r="MUF47" s="135"/>
      <c r="MUG47" s="135"/>
      <c r="MUH47" s="135"/>
      <c r="MUI47" s="135"/>
      <c r="MUJ47" s="135"/>
      <c r="MUK47" s="135"/>
      <c r="MUL47" s="135"/>
      <c r="MUM47" s="135"/>
      <c r="MUN47" s="135"/>
      <c r="MUO47" s="135"/>
      <c r="MUP47" s="135"/>
      <c r="MUQ47" s="135"/>
      <c r="MUR47" s="135"/>
      <c r="MUS47" s="135"/>
      <c r="MUT47" s="135"/>
      <c r="MUU47" s="135"/>
      <c r="MUV47" s="135"/>
      <c r="MUW47" s="135"/>
      <c r="MUX47" s="135"/>
      <c r="MUY47" s="135"/>
      <c r="MUZ47" s="135"/>
      <c r="MVA47" s="135"/>
      <c r="MVB47" s="135"/>
      <c r="MVC47" s="135"/>
      <c r="MVD47" s="135"/>
      <c r="MVE47" s="135"/>
      <c r="MVF47" s="135"/>
      <c r="MVG47" s="135"/>
      <c r="MVH47" s="135"/>
      <c r="MVI47" s="135"/>
      <c r="MVJ47" s="135"/>
      <c r="MVK47" s="135"/>
      <c r="MVL47" s="135"/>
      <c r="MVM47" s="135"/>
      <c r="MVN47" s="135"/>
      <c r="MVO47" s="135"/>
      <c r="MVP47" s="135"/>
      <c r="MVQ47" s="135"/>
      <c r="MVR47" s="135"/>
      <c r="MVS47" s="135"/>
      <c r="MVT47" s="135"/>
      <c r="MVU47" s="135"/>
      <c r="MVV47" s="135"/>
      <c r="MVW47" s="135"/>
      <c r="MVX47" s="135"/>
      <c r="MVY47" s="135"/>
      <c r="MVZ47" s="135"/>
      <c r="MWA47" s="135"/>
      <c r="MWB47" s="135"/>
      <c r="MWC47" s="135"/>
      <c r="MWD47" s="135"/>
      <c r="MWE47" s="135"/>
      <c r="MWF47" s="135"/>
      <c r="MWG47" s="135"/>
      <c r="MWH47" s="135"/>
      <c r="MWI47" s="135"/>
      <c r="MWJ47" s="135"/>
      <c r="MWK47" s="135"/>
      <c r="MWL47" s="135"/>
      <c r="MWM47" s="135"/>
      <c r="MWN47" s="135"/>
      <c r="MWO47" s="135"/>
      <c r="MWP47" s="135"/>
      <c r="MWQ47" s="135"/>
      <c r="MWR47" s="135"/>
      <c r="MWS47" s="135"/>
      <c r="MWT47" s="135"/>
      <c r="MWU47" s="135"/>
      <c r="MWV47" s="135"/>
      <c r="MWW47" s="135"/>
      <c r="MWX47" s="135"/>
      <c r="MWY47" s="135"/>
      <c r="MWZ47" s="135"/>
      <c r="MXA47" s="135"/>
      <c r="MXB47" s="135"/>
      <c r="MXC47" s="135"/>
      <c r="MXD47" s="135"/>
      <c r="MXE47" s="135"/>
      <c r="MXF47" s="135"/>
      <c r="MXG47" s="135"/>
      <c r="MXH47" s="135"/>
      <c r="MXI47" s="135"/>
      <c r="MXJ47" s="135"/>
      <c r="MXK47" s="135"/>
      <c r="MXL47" s="135"/>
      <c r="MXM47" s="135"/>
      <c r="MXN47" s="135"/>
      <c r="MXO47" s="135"/>
      <c r="MXP47" s="135"/>
      <c r="MXQ47" s="135"/>
      <c r="MXR47" s="135"/>
      <c r="MXS47" s="135"/>
      <c r="MXT47" s="135"/>
      <c r="MXU47" s="135"/>
      <c r="MXV47" s="135"/>
      <c r="MXW47" s="135"/>
      <c r="MXX47" s="135"/>
      <c r="MXY47" s="135"/>
      <c r="MXZ47" s="135"/>
      <c r="MYA47" s="135"/>
      <c r="MYB47" s="135"/>
      <c r="MYC47" s="135"/>
      <c r="MYD47" s="135"/>
      <c r="MYE47" s="135"/>
      <c r="MYF47" s="135"/>
      <c r="MYG47" s="135"/>
      <c r="MYH47" s="135"/>
      <c r="MYI47" s="135"/>
      <c r="MYJ47" s="135"/>
      <c r="MYK47" s="135"/>
      <c r="MYL47" s="135"/>
      <c r="MYM47" s="135"/>
      <c r="MYN47" s="135"/>
      <c r="MYO47" s="135"/>
      <c r="MYP47" s="135"/>
      <c r="MYQ47" s="135"/>
      <c r="MYR47" s="135"/>
      <c r="MYS47" s="135"/>
      <c r="MYT47" s="135"/>
      <c r="MYU47" s="135"/>
      <c r="MYV47" s="135"/>
      <c r="MYW47" s="135"/>
      <c r="MYX47" s="135"/>
      <c r="MYY47" s="135"/>
      <c r="MYZ47" s="135"/>
      <c r="MZA47" s="135"/>
      <c r="MZB47" s="135"/>
      <c r="MZC47" s="135"/>
      <c r="MZD47" s="135"/>
      <c r="MZE47" s="135"/>
      <c r="MZF47" s="135"/>
      <c r="MZG47" s="135"/>
      <c r="MZH47" s="135"/>
      <c r="MZI47" s="135"/>
      <c r="MZJ47" s="135"/>
      <c r="MZK47" s="135"/>
      <c r="MZL47" s="135"/>
      <c r="MZM47" s="135"/>
      <c r="MZN47" s="135"/>
      <c r="MZO47" s="135"/>
      <c r="MZP47" s="135"/>
      <c r="MZQ47" s="135"/>
      <c r="MZR47" s="135"/>
      <c r="MZS47" s="135"/>
      <c r="MZT47" s="135"/>
      <c r="MZU47" s="135"/>
      <c r="MZV47" s="135"/>
      <c r="MZW47" s="135"/>
      <c r="MZX47" s="135"/>
      <c r="MZY47" s="135"/>
      <c r="MZZ47" s="135"/>
      <c r="NAA47" s="135"/>
      <c r="NAB47" s="135"/>
      <c r="NAC47" s="135"/>
      <c r="NAD47" s="135"/>
      <c r="NAE47" s="135"/>
      <c r="NAF47" s="135"/>
      <c r="NAG47" s="135"/>
      <c r="NAH47" s="135"/>
      <c r="NAI47" s="135"/>
      <c r="NAJ47" s="135"/>
      <c r="NAK47" s="135"/>
      <c r="NAL47" s="135"/>
      <c r="NAM47" s="135"/>
      <c r="NAN47" s="135"/>
      <c r="NAO47" s="135"/>
      <c r="NAP47" s="135"/>
      <c r="NAQ47" s="135"/>
      <c r="NAR47" s="135"/>
      <c r="NAS47" s="135"/>
      <c r="NAT47" s="135"/>
      <c r="NAU47" s="135"/>
      <c r="NAV47" s="135"/>
      <c r="NAW47" s="135"/>
      <c r="NAX47" s="135"/>
      <c r="NAY47" s="135"/>
      <c r="NAZ47" s="135"/>
      <c r="NBA47" s="135"/>
      <c r="NBB47" s="135"/>
      <c r="NBC47" s="135"/>
      <c r="NBD47" s="135"/>
      <c r="NBE47" s="135"/>
      <c r="NBF47" s="135"/>
      <c r="NBG47" s="135"/>
      <c r="NBH47" s="135"/>
      <c r="NBI47" s="135"/>
      <c r="NBJ47" s="135"/>
      <c r="NBK47" s="135"/>
      <c r="NBL47" s="135"/>
      <c r="NBM47" s="135"/>
      <c r="NBN47" s="135"/>
      <c r="NBO47" s="135"/>
      <c r="NBP47" s="135"/>
      <c r="NBQ47" s="135"/>
      <c r="NBR47" s="135"/>
      <c r="NBS47" s="135"/>
      <c r="NBT47" s="135"/>
      <c r="NBU47" s="135"/>
      <c r="NBV47" s="135"/>
      <c r="NBW47" s="135"/>
      <c r="NBX47" s="135"/>
      <c r="NBY47" s="135"/>
      <c r="NBZ47" s="135"/>
      <c r="NCA47" s="135"/>
      <c r="NCB47" s="135"/>
      <c r="NCC47" s="135"/>
      <c r="NCD47" s="135"/>
      <c r="NCE47" s="135"/>
      <c r="NCF47" s="135"/>
      <c r="NCG47" s="135"/>
      <c r="NCH47" s="135"/>
      <c r="NCI47" s="135"/>
      <c r="NCJ47" s="135"/>
      <c r="NCK47" s="135"/>
      <c r="NCL47" s="135"/>
      <c r="NCM47" s="135"/>
      <c r="NCN47" s="135"/>
      <c r="NCO47" s="135"/>
      <c r="NCP47" s="135"/>
      <c r="NCQ47" s="135"/>
      <c r="NCR47" s="135"/>
      <c r="NCS47" s="135"/>
      <c r="NCT47" s="135"/>
      <c r="NCU47" s="135"/>
      <c r="NCV47" s="135"/>
      <c r="NCW47" s="135"/>
      <c r="NCX47" s="135"/>
      <c r="NCY47" s="135"/>
      <c r="NCZ47" s="135"/>
      <c r="NDA47" s="135"/>
      <c r="NDB47" s="135"/>
      <c r="NDC47" s="135"/>
      <c r="NDD47" s="135"/>
      <c r="NDE47" s="135"/>
      <c r="NDF47" s="135"/>
      <c r="NDG47" s="135"/>
      <c r="NDH47" s="135"/>
      <c r="NDI47" s="135"/>
      <c r="NDJ47" s="135"/>
      <c r="NDK47" s="135"/>
      <c r="NDL47" s="135"/>
      <c r="NDM47" s="135"/>
      <c r="NDN47" s="135"/>
      <c r="NDO47" s="135"/>
      <c r="NDP47" s="135"/>
      <c r="NDQ47" s="135"/>
      <c r="NDR47" s="135"/>
      <c r="NDS47" s="135"/>
      <c r="NDT47" s="135"/>
      <c r="NDU47" s="135"/>
      <c r="NDV47" s="135"/>
      <c r="NDW47" s="135"/>
      <c r="NDX47" s="135"/>
      <c r="NDY47" s="135"/>
      <c r="NDZ47" s="135"/>
      <c r="NEA47" s="135"/>
      <c r="NEB47" s="135"/>
      <c r="NEC47" s="135"/>
      <c r="NED47" s="135"/>
      <c r="NEE47" s="135"/>
      <c r="NEF47" s="135"/>
      <c r="NEG47" s="135"/>
      <c r="NEH47" s="135"/>
      <c r="NEI47" s="135"/>
      <c r="NEJ47" s="135"/>
      <c r="NEK47" s="135"/>
      <c r="NEL47" s="135"/>
      <c r="NEM47" s="135"/>
      <c r="NEN47" s="135"/>
      <c r="NEO47" s="135"/>
      <c r="NEP47" s="135"/>
      <c r="NEQ47" s="135"/>
      <c r="NER47" s="135"/>
      <c r="NES47" s="135"/>
      <c r="NET47" s="135"/>
      <c r="NEU47" s="135"/>
      <c r="NEV47" s="135"/>
      <c r="NEW47" s="135"/>
      <c r="NEX47" s="135"/>
      <c r="NEY47" s="135"/>
      <c r="NEZ47" s="135"/>
      <c r="NFA47" s="135"/>
      <c r="NFB47" s="135"/>
      <c r="NFC47" s="135"/>
      <c r="NFD47" s="135"/>
      <c r="NFE47" s="135"/>
      <c r="NFF47" s="135"/>
      <c r="NFG47" s="135"/>
      <c r="NFH47" s="135"/>
      <c r="NFI47" s="135"/>
      <c r="NFJ47" s="135"/>
      <c r="NFK47" s="135"/>
      <c r="NFL47" s="135"/>
      <c r="NFM47" s="135"/>
      <c r="NFN47" s="135"/>
      <c r="NFO47" s="135"/>
      <c r="NFP47" s="135"/>
      <c r="NFQ47" s="135"/>
      <c r="NFR47" s="135"/>
      <c r="NFS47" s="135"/>
      <c r="NFT47" s="135"/>
      <c r="NFU47" s="135"/>
      <c r="NFV47" s="135"/>
      <c r="NFW47" s="135"/>
      <c r="NFX47" s="135"/>
      <c r="NFY47" s="135"/>
      <c r="NFZ47" s="135"/>
      <c r="NGA47" s="135"/>
      <c r="NGB47" s="135"/>
      <c r="NGC47" s="135"/>
      <c r="NGD47" s="135"/>
      <c r="NGE47" s="135"/>
      <c r="NGF47" s="135"/>
      <c r="NGG47" s="135"/>
      <c r="NGH47" s="135"/>
      <c r="NGI47" s="135"/>
      <c r="NGJ47" s="135"/>
      <c r="NGK47" s="135"/>
      <c r="NGL47" s="135"/>
      <c r="NGM47" s="135"/>
      <c r="NGN47" s="135"/>
      <c r="NGO47" s="135"/>
      <c r="NGP47" s="135"/>
      <c r="NGQ47" s="135"/>
      <c r="NGR47" s="135"/>
      <c r="NGS47" s="135"/>
      <c r="NGT47" s="135"/>
      <c r="NGU47" s="135"/>
      <c r="NGV47" s="135"/>
      <c r="NGW47" s="135"/>
      <c r="NGX47" s="135"/>
      <c r="NGY47" s="135"/>
      <c r="NGZ47" s="135"/>
      <c r="NHA47" s="135"/>
      <c r="NHB47" s="135"/>
      <c r="NHC47" s="135"/>
      <c r="NHD47" s="135"/>
      <c r="NHE47" s="135"/>
      <c r="NHF47" s="135"/>
      <c r="NHG47" s="135"/>
      <c r="NHH47" s="135"/>
      <c r="NHI47" s="135"/>
      <c r="NHJ47" s="135"/>
      <c r="NHK47" s="135"/>
      <c r="NHL47" s="135"/>
      <c r="NHM47" s="135"/>
      <c r="NHN47" s="135"/>
      <c r="NHO47" s="135"/>
      <c r="NHP47" s="135"/>
      <c r="NHQ47" s="135"/>
      <c r="NHR47" s="135"/>
      <c r="NHS47" s="135"/>
      <c r="NHT47" s="135"/>
      <c r="NHU47" s="135"/>
      <c r="NHV47" s="135"/>
      <c r="NHW47" s="135"/>
      <c r="NHX47" s="135"/>
      <c r="NHY47" s="135"/>
      <c r="NHZ47" s="135"/>
      <c r="NIA47" s="135"/>
      <c r="NIB47" s="135"/>
      <c r="NIC47" s="135"/>
      <c r="NID47" s="135"/>
      <c r="NIE47" s="135"/>
      <c r="NIF47" s="135"/>
      <c r="NIG47" s="135"/>
      <c r="NIH47" s="135"/>
      <c r="NII47" s="135"/>
      <c r="NIJ47" s="135"/>
      <c r="NIK47" s="135"/>
      <c r="NIL47" s="135"/>
      <c r="NIM47" s="135"/>
      <c r="NIN47" s="135"/>
      <c r="NIO47" s="135"/>
      <c r="NIP47" s="135"/>
      <c r="NIQ47" s="135"/>
      <c r="NIR47" s="135"/>
      <c r="NIS47" s="135"/>
      <c r="NIT47" s="135"/>
      <c r="NIU47" s="135"/>
      <c r="NIV47" s="135"/>
      <c r="NIW47" s="135"/>
      <c r="NIX47" s="135"/>
      <c r="NIY47" s="135"/>
      <c r="NIZ47" s="135"/>
      <c r="NJA47" s="135"/>
      <c r="NJB47" s="135"/>
      <c r="NJC47" s="135"/>
      <c r="NJD47" s="135"/>
      <c r="NJE47" s="135"/>
      <c r="NJF47" s="135"/>
      <c r="NJG47" s="135"/>
      <c r="NJH47" s="135"/>
      <c r="NJI47" s="135"/>
      <c r="NJJ47" s="135"/>
      <c r="NJK47" s="135"/>
      <c r="NJL47" s="135"/>
      <c r="NJM47" s="135"/>
      <c r="NJN47" s="135"/>
      <c r="NJO47" s="135"/>
      <c r="NJP47" s="135"/>
      <c r="NJQ47" s="135"/>
      <c r="NJR47" s="135"/>
      <c r="NJS47" s="135"/>
      <c r="NJT47" s="135"/>
      <c r="NJU47" s="135"/>
      <c r="NJV47" s="135"/>
      <c r="NJW47" s="135"/>
      <c r="NJX47" s="135"/>
      <c r="NJY47" s="135"/>
      <c r="NJZ47" s="135"/>
      <c r="NKA47" s="135"/>
      <c r="NKB47" s="135"/>
      <c r="NKC47" s="135"/>
      <c r="NKD47" s="135"/>
      <c r="NKE47" s="135"/>
      <c r="NKF47" s="135"/>
      <c r="NKG47" s="135"/>
      <c r="NKH47" s="135"/>
      <c r="NKI47" s="135"/>
      <c r="NKJ47" s="135"/>
      <c r="NKK47" s="135"/>
      <c r="NKL47" s="135"/>
      <c r="NKM47" s="135"/>
      <c r="NKN47" s="135"/>
      <c r="NKO47" s="135"/>
      <c r="NKP47" s="135"/>
      <c r="NKQ47" s="135"/>
      <c r="NKR47" s="135"/>
      <c r="NKS47" s="135"/>
      <c r="NKT47" s="135"/>
      <c r="NKU47" s="135"/>
      <c r="NKV47" s="135"/>
      <c r="NKW47" s="135"/>
      <c r="NKX47" s="135"/>
      <c r="NKY47" s="135"/>
      <c r="NKZ47" s="135"/>
      <c r="NLA47" s="135"/>
      <c r="NLB47" s="135"/>
      <c r="NLC47" s="135"/>
      <c r="NLD47" s="135"/>
      <c r="NLE47" s="135"/>
      <c r="NLF47" s="135"/>
      <c r="NLG47" s="135"/>
      <c r="NLH47" s="135"/>
      <c r="NLI47" s="135"/>
      <c r="NLJ47" s="135"/>
      <c r="NLK47" s="135"/>
      <c r="NLL47" s="135"/>
      <c r="NLM47" s="135"/>
      <c r="NLN47" s="135"/>
      <c r="NLO47" s="135"/>
      <c r="NLP47" s="135"/>
      <c r="NLQ47" s="135"/>
      <c r="NLR47" s="135"/>
      <c r="NLS47" s="135"/>
      <c r="NLT47" s="135"/>
      <c r="NLU47" s="135"/>
      <c r="NLV47" s="135"/>
      <c r="NLW47" s="135"/>
      <c r="NLX47" s="135"/>
      <c r="NLY47" s="135"/>
      <c r="NLZ47" s="135"/>
      <c r="NMA47" s="135"/>
      <c r="NMB47" s="135"/>
      <c r="NMC47" s="135"/>
      <c r="NMD47" s="135"/>
      <c r="NME47" s="135"/>
      <c r="NMF47" s="135"/>
      <c r="NMG47" s="135"/>
      <c r="NMH47" s="135"/>
      <c r="NMI47" s="135"/>
      <c r="NMJ47" s="135"/>
      <c r="NMK47" s="135"/>
      <c r="NML47" s="135"/>
      <c r="NMM47" s="135"/>
      <c r="NMN47" s="135"/>
      <c r="NMO47" s="135"/>
      <c r="NMP47" s="135"/>
      <c r="NMQ47" s="135"/>
      <c r="NMR47" s="135"/>
      <c r="NMS47" s="135"/>
      <c r="NMT47" s="135"/>
      <c r="NMU47" s="135"/>
      <c r="NMV47" s="135"/>
      <c r="NMW47" s="135"/>
      <c r="NMX47" s="135"/>
      <c r="NMY47" s="135"/>
      <c r="NMZ47" s="135"/>
      <c r="NNA47" s="135"/>
      <c r="NNB47" s="135"/>
      <c r="NNC47" s="135"/>
      <c r="NND47" s="135"/>
      <c r="NNE47" s="135"/>
      <c r="NNF47" s="135"/>
      <c r="NNG47" s="135"/>
      <c r="NNH47" s="135"/>
      <c r="NNI47" s="135"/>
      <c r="NNJ47" s="135"/>
      <c r="NNK47" s="135"/>
      <c r="NNL47" s="135"/>
      <c r="NNM47" s="135"/>
      <c r="NNN47" s="135"/>
      <c r="NNO47" s="135"/>
      <c r="NNP47" s="135"/>
      <c r="NNQ47" s="135"/>
      <c r="NNR47" s="135"/>
      <c r="NNS47" s="135"/>
      <c r="NNT47" s="135"/>
      <c r="NNU47" s="135"/>
      <c r="NNV47" s="135"/>
      <c r="NNW47" s="135"/>
      <c r="NNX47" s="135"/>
      <c r="NNY47" s="135"/>
      <c r="NNZ47" s="135"/>
      <c r="NOA47" s="135"/>
      <c r="NOB47" s="135"/>
      <c r="NOC47" s="135"/>
      <c r="NOD47" s="135"/>
      <c r="NOE47" s="135"/>
      <c r="NOF47" s="135"/>
      <c r="NOG47" s="135"/>
      <c r="NOH47" s="135"/>
      <c r="NOI47" s="135"/>
      <c r="NOJ47" s="135"/>
      <c r="NOK47" s="135"/>
      <c r="NOL47" s="135"/>
      <c r="NOM47" s="135"/>
      <c r="NON47" s="135"/>
      <c r="NOO47" s="135"/>
      <c r="NOP47" s="135"/>
      <c r="NOQ47" s="135"/>
      <c r="NOR47" s="135"/>
      <c r="NOS47" s="135"/>
      <c r="NOT47" s="135"/>
      <c r="NOU47" s="135"/>
      <c r="NOV47" s="135"/>
      <c r="NOW47" s="135"/>
      <c r="NOX47" s="135"/>
      <c r="NOY47" s="135"/>
      <c r="NOZ47" s="135"/>
      <c r="NPA47" s="135"/>
      <c r="NPB47" s="135"/>
      <c r="NPC47" s="135"/>
      <c r="NPD47" s="135"/>
      <c r="NPE47" s="135"/>
      <c r="NPF47" s="135"/>
      <c r="NPG47" s="135"/>
      <c r="NPH47" s="135"/>
      <c r="NPI47" s="135"/>
      <c r="NPJ47" s="135"/>
      <c r="NPK47" s="135"/>
      <c r="NPL47" s="135"/>
      <c r="NPM47" s="135"/>
      <c r="NPN47" s="135"/>
      <c r="NPO47" s="135"/>
      <c r="NPP47" s="135"/>
      <c r="NPQ47" s="135"/>
      <c r="NPR47" s="135"/>
      <c r="NPS47" s="135"/>
      <c r="NPT47" s="135"/>
      <c r="NPU47" s="135"/>
      <c r="NPV47" s="135"/>
      <c r="NPW47" s="135"/>
      <c r="NPX47" s="135"/>
      <c r="NPY47" s="135"/>
      <c r="NPZ47" s="135"/>
      <c r="NQA47" s="135"/>
      <c r="NQB47" s="135"/>
      <c r="NQC47" s="135"/>
      <c r="NQD47" s="135"/>
      <c r="NQE47" s="135"/>
      <c r="NQF47" s="135"/>
      <c r="NQG47" s="135"/>
      <c r="NQH47" s="135"/>
      <c r="NQI47" s="135"/>
      <c r="NQJ47" s="135"/>
      <c r="NQK47" s="135"/>
      <c r="NQL47" s="135"/>
      <c r="NQM47" s="135"/>
      <c r="NQN47" s="135"/>
      <c r="NQO47" s="135"/>
      <c r="NQP47" s="135"/>
      <c r="NQQ47" s="135"/>
      <c r="NQR47" s="135"/>
      <c r="NQS47" s="135"/>
      <c r="NQT47" s="135"/>
      <c r="NQU47" s="135"/>
      <c r="NQV47" s="135"/>
      <c r="NQW47" s="135"/>
      <c r="NQX47" s="135"/>
      <c r="NQY47" s="135"/>
      <c r="NQZ47" s="135"/>
      <c r="NRA47" s="135"/>
      <c r="NRB47" s="135"/>
      <c r="NRC47" s="135"/>
      <c r="NRD47" s="135"/>
      <c r="NRE47" s="135"/>
      <c r="NRF47" s="135"/>
      <c r="NRG47" s="135"/>
      <c r="NRH47" s="135"/>
      <c r="NRI47" s="135"/>
      <c r="NRJ47" s="135"/>
      <c r="NRK47" s="135"/>
      <c r="NRL47" s="135"/>
      <c r="NRM47" s="135"/>
      <c r="NRN47" s="135"/>
      <c r="NRO47" s="135"/>
      <c r="NRP47" s="135"/>
      <c r="NRQ47" s="135"/>
      <c r="NRR47" s="135"/>
      <c r="NRS47" s="135"/>
      <c r="NRT47" s="135"/>
      <c r="NRU47" s="135"/>
      <c r="NRV47" s="135"/>
      <c r="NRW47" s="135"/>
      <c r="NRX47" s="135"/>
      <c r="NRY47" s="135"/>
      <c r="NRZ47" s="135"/>
      <c r="NSA47" s="135"/>
      <c r="NSB47" s="135"/>
      <c r="NSC47" s="135"/>
      <c r="NSD47" s="135"/>
      <c r="NSE47" s="135"/>
      <c r="NSF47" s="135"/>
      <c r="NSG47" s="135"/>
      <c r="NSH47" s="135"/>
      <c r="NSI47" s="135"/>
      <c r="NSJ47" s="135"/>
      <c r="NSK47" s="135"/>
      <c r="NSL47" s="135"/>
      <c r="NSM47" s="135"/>
      <c r="NSN47" s="135"/>
      <c r="NSO47" s="135"/>
      <c r="NSP47" s="135"/>
      <c r="NSQ47" s="135"/>
      <c r="NSR47" s="135"/>
      <c r="NSS47" s="135"/>
      <c r="NST47" s="135"/>
      <c r="NSU47" s="135"/>
      <c r="NSV47" s="135"/>
      <c r="NSW47" s="135"/>
      <c r="NSX47" s="135"/>
      <c r="NSY47" s="135"/>
      <c r="NSZ47" s="135"/>
      <c r="NTA47" s="135"/>
      <c r="NTB47" s="135"/>
      <c r="NTC47" s="135"/>
      <c r="NTD47" s="135"/>
      <c r="NTE47" s="135"/>
      <c r="NTF47" s="135"/>
      <c r="NTG47" s="135"/>
      <c r="NTH47" s="135"/>
      <c r="NTI47" s="135"/>
      <c r="NTJ47" s="135"/>
      <c r="NTK47" s="135"/>
      <c r="NTL47" s="135"/>
      <c r="NTM47" s="135"/>
      <c r="NTN47" s="135"/>
      <c r="NTO47" s="135"/>
      <c r="NTP47" s="135"/>
      <c r="NTQ47" s="135"/>
      <c r="NTR47" s="135"/>
      <c r="NTS47" s="135"/>
      <c r="NTT47" s="135"/>
      <c r="NTU47" s="135"/>
      <c r="NTV47" s="135"/>
      <c r="NTW47" s="135"/>
      <c r="NTX47" s="135"/>
      <c r="NTY47" s="135"/>
      <c r="NTZ47" s="135"/>
      <c r="NUA47" s="135"/>
      <c r="NUB47" s="135"/>
      <c r="NUC47" s="135"/>
      <c r="NUD47" s="135"/>
      <c r="NUE47" s="135"/>
      <c r="NUF47" s="135"/>
      <c r="NUG47" s="135"/>
      <c r="NUH47" s="135"/>
      <c r="NUI47" s="135"/>
      <c r="NUJ47" s="135"/>
      <c r="NUK47" s="135"/>
      <c r="NUL47" s="135"/>
      <c r="NUM47" s="135"/>
      <c r="NUN47" s="135"/>
      <c r="NUO47" s="135"/>
      <c r="NUP47" s="135"/>
      <c r="NUQ47" s="135"/>
      <c r="NUR47" s="135"/>
      <c r="NUS47" s="135"/>
      <c r="NUT47" s="135"/>
      <c r="NUU47" s="135"/>
      <c r="NUV47" s="135"/>
      <c r="NUW47" s="135"/>
      <c r="NUX47" s="135"/>
      <c r="NUY47" s="135"/>
      <c r="NUZ47" s="135"/>
      <c r="NVA47" s="135"/>
      <c r="NVB47" s="135"/>
      <c r="NVC47" s="135"/>
      <c r="NVD47" s="135"/>
      <c r="NVE47" s="135"/>
      <c r="NVF47" s="135"/>
      <c r="NVG47" s="135"/>
      <c r="NVH47" s="135"/>
      <c r="NVI47" s="135"/>
      <c r="NVJ47" s="135"/>
      <c r="NVK47" s="135"/>
      <c r="NVL47" s="135"/>
      <c r="NVM47" s="135"/>
      <c r="NVN47" s="135"/>
      <c r="NVO47" s="135"/>
      <c r="NVP47" s="135"/>
      <c r="NVQ47" s="135"/>
      <c r="NVR47" s="135"/>
      <c r="NVS47" s="135"/>
      <c r="NVT47" s="135"/>
      <c r="NVU47" s="135"/>
      <c r="NVV47" s="135"/>
      <c r="NVW47" s="135"/>
      <c r="NVX47" s="135"/>
      <c r="NVY47" s="135"/>
      <c r="NVZ47" s="135"/>
      <c r="NWA47" s="135"/>
      <c r="NWB47" s="135"/>
      <c r="NWC47" s="135"/>
      <c r="NWD47" s="135"/>
      <c r="NWE47" s="135"/>
      <c r="NWF47" s="135"/>
      <c r="NWG47" s="135"/>
      <c r="NWH47" s="135"/>
      <c r="NWI47" s="135"/>
      <c r="NWJ47" s="135"/>
      <c r="NWK47" s="135"/>
      <c r="NWL47" s="135"/>
      <c r="NWM47" s="135"/>
      <c r="NWN47" s="135"/>
      <c r="NWO47" s="135"/>
      <c r="NWP47" s="135"/>
      <c r="NWQ47" s="135"/>
      <c r="NWR47" s="135"/>
      <c r="NWS47" s="135"/>
      <c r="NWT47" s="135"/>
      <c r="NWU47" s="135"/>
      <c r="NWV47" s="135"/>
      <c r="NWW47" s="135"/>
      <c r="NWX47" s="135"/>
      <c r="NWY47" s="135"/>
      <c r="NWZ47" s="135"/>
      <c r="NXA47" s="135"/>
      <c r="NXB47" s="135"/>
      <c r="NXC47" s="135"/>
      <c r="NXD47" s="135"/>
      <c r="NXE47" s="135"/>
      <c r="NXF47" s="135"/>
      <c r="NXG47" s="135"/>
      <c r="NXH47" s="135"/>
      <c r="NXI47" s="135"/>
      <c r="NXJ47" s="135"/>
      <c r="NXK47" s="135"/>
      <c r="NXL47" s="135"/>
      <c r="NXM47" s="135"/>
      <c r="NXN47" s="135"/>
      <c r="NXO47" s="135"/>
      <c r="NXP47" s="135"/>
      <c r="NXQ47" s="135"/>
      <c r="NXR47" s="135"/>
      <c r="NXS47" s="135"/>
      <c r="NXT47" s="135"/>
      <c r="NXU47" s="135"/>
      <c r="NXV47" s="135"/>
      <c r="NXW47" s="135"/>
      <c r="NXX47" s="135"/>
      <c r="NXY47" s="135"/>
      <c r="NXZ47" s="135"/>
      <c r="NYA47" s="135"/>
      <c r="NYB47" s="135"/>
      <c r="NYC47" s="135"/>
      <c r="NYD47" s="135"/>
      <c r="NYE47" s="135"/>
      <c r="NYF47" s="135"/>
      <c r="NYG47" s="135"/>
      <c r="NYH47" s="135"/>
      <c r="NYI47" s="135"/>
      <c r="NYJ47" s="135"/>
      <c r="NYK47" s="135"/>
      <c r="NYL47" s="135"/>
      <c r="NYM47" s="135"/>
      <c r="NYN47" s="135"/>
      <c r="NYO47" s="135"/>
      <c r="NYP47" s="135"/>
      <c r="NYQ47" s="135"/>
      <c r="NYR47" s="135"/>
      <c r="NYS47" s="135"/>
      <c r="NYT47" s="135"/>
      <c r="NYU47" s="135"/>
      <c r="NYV47" s="135"/>
      <c r="NYW47" s="135"/>
      <c r="NYX47" s="135"/>
      <c r="NYY47" s="135"/>
      <c r="NYZ47" s="135"/>
      <c r="NZA47" s="135"/>
      <c r="NZB47" s="135"/>
      <c r="NZC47" s="135"/>
      <c r="NZD47" s="135"/>
      <c r="NZE47" s="135"/>
      <c r="NZF47" s="135"/>
      <c r="NZG47" s="135"/>
      <c r="NZH47" s="135"/>
      <c r="NZI47" s="135"/>
      <c r="NZJ47" s="135"/>
      <c r="NZK47" s="135"/>
      <c r="NZL47" s="135"/>
      <c r="NZM47" s="135"/>
      <c r="NZN47" s="135"/>
      <c r="NZO47" s="135"/>
      <c r="NZP47" s="135"/>
      <c r="NZQ47" s="135"/>
      <c r="NZR47" s="135"/>
      <c r="NZS47" s="135"/>
      <c r="NZT47" s="135"/>
      <c r="NZU47" s="135"/>
      <c r="NZV47" s="135"/>
      <c r="NZW47" s="135"/>
      <c r="NZX47" s="135"/>
      <c r="NZY47" s="135"/>
      <c r="NZZ47" s="135"/>
      <c r="OAA47" s="135"/>
      <c r="OAB47" s="135"/>
      <c r="OAC47" s="135"/>
      <c r="OAD47" s="135"/>
      <c r="OAE47" s="135"/>
      <c r="OAF47" s="135"/>
      <c r="OAG47" s="135"/>
      <c r="OAH47" s="135"/>
      <c r="OAI47" s="135"/>
      <c r="OAJ47" s="135"/>
      <c r="OAK47" s="135"/>
      <c r="OAL47" s="135"/>
      <c r="OAM47" s="135"/>
      <c r="OAN47" s="135"/>
      <c r="OAO47" s="135"/>
      <c r="OAP47" s="135"/>
      <c r="OAQ47" s="135"/>
      <c r="OAR47" s="135"/>
      <c r="OAS47" s="135"/>
      <c r="OAT47" s="135"/>
      <c r="OAU47" s="135"/>
      <c r="OAV47" s="135"/>
      <c r="OAW47" s="135"/>
      <c r="OAX47" s="135"/>
      <c r="OAY47" s="135"/>
      <c r="OAZ47" s="135"/>
      <c r="OBA47" s="135"/>
      <c r="OBB47" s="135"/>
      <c r="OBC47" s="135"/>
      <c r="OBD47" s="135"/>
      <c r="OBE47" s="135"/>
      <c r="OBF47" s="135"/>
      <c r="OBG47" s="135"/>
      <c r="OBH47" s="135"/>
      <c r="OBI47" s="135"/>
      <c r="OBJ47" s="135"/>
      <c r="OBK47" s="135"/>
      <c r="OBL47" s="135"/>
      <c r="OBM47" s="135"/>
      <c r="OBN47" s="135"/>
      <c r="OBO47" s="135"/>
      <c r="OBP47" s="135"/>
      <c r="OBQ47" s="135"/>
      <c r="OBR47" s="135"/>
      <c r="OBS47" s="135"/>
      <c r="OBT47" s="135"/>
      <c r="OBU47" s="135"/>
      <c r="OBV47" s="135"/>
      <c r="OBW47" s="135"/>
      <c r="OBX47" s="135"/>
      <c r="OBY47" s="135"/>
      <c r="OBZ47" s="135"/>
      <c r="OCA47" s="135"/>
      <c r="OCB47" s="135"/>
      <c r="OCC47" s="135"/>
      <c r="OCD47" s="135"/>
      <c r="OCE47" s="135"/>
      <c r="OCF47" s="135"/>
      <c r="OCG47" s="135"/>
      <c r="OCH47" s="135"/>
      <c r="OCI47" s="135"/>
      <c r="OCJ47" s="135"/>
      <c r="OCK47" s="135"/>
      <c r="OCL47" s="135"/>
      <c r="OCM47" s="135"/>
      <c r="OCN47" s="135"/>
      <c r="OCO47" s="135"/>
      <c r="OCP47" s="135"/>
      <c r="OCQ47" s="135"/>
      <c r="OCR47" s="135"/>
      <c r="OCS47" s="135"/>
      <c r="OCT47" s="135"/>
      <c r="OCU47" s="135"/>
      <c r="OCV47" s="135"/>
      <c r="OCW47" s="135"/>
      <c r="OCX47" s="135"/>
      <c r="OCY47" s="135"/>
      <c r="OCZ47" s="135"/>
      <c r="ODA47" s="135"/>
      <c r="ODB47" s="135"/>
      <c r="ODC47" s="135"/>
      <c r="ODD47" s="135"/>
      <c r="ODE47" s="135"/>
      <c r="ODF47" s="135"/>
      <c r="ODG47" s="135"/>
      <c r="ODH47" s="135"/>
      <c r="ODI47" s="135"/>
      <c r="ODJ47" s="135"/>
      <c r="ODK47" s="135"/>
      <c r="ODL47" s="135"/>
      <c r="ODM47" s="135"/>
      <c r="ODN47" s="135"/>
      <c r="ODO47" s="135"/>
      <c r="ODP47" s="135"/>
      <c r="ODQ47" s="135"/>
      <c r="ODR47" s="135"/>
      <c r="ODS47" s="135"/>
      <c r="ODT47" s="135"/>
      <c r="ODU47" s="135"/>
      <c r="ODV47" s="135"/>
      <c r="ODW47" s="135"/>
      <c r="ODX47" s="135"/>
      <c r="ODY47" s="135"/>
      <c r="ODZ47" s="135"/>
      <c r="OEA47" s="135"/>
      <c r="OEB47" s="135"/>
      <c r="OEC47" s="135"/>
      <c r="OED47" s="135"/>
      <c r="OEE47" s="135"/>
      <c r="OEF47" s="135"/>
      <c r="OEG47" s="135"/>
      <c r="OEH47" s="135"/>
      <c r="OEI47" s="135"/>
      <c r="OEJ47" s="135"/>
      <c r="OEK47" s="135"/>
      <c r="OEL47" s="135"/>
      <c r="OEM47" s="135"/>
      <c r="OEN47" s="135"/>
      <c r="OEO47" s="135"/>
      <c r="OEP47" s="135"/>
      <c r="OEQ47" s="135"/>
      <c r="OER47" s="135"/>
      <c r="OES47" s="135"/>
      <c r="OET47" s="135"/>
      <c r="OEU47" s="135"/>
      <c r="OEV47" s="135"/>
      <c r="OEW47" s="135"/>
      <c r="OEX47" s="135"/>
      <c r="OEY47" s="135"/>
      <c r="OEZ47" s="135"/>
      <c r="OFA47" s="135"/>
      <c r="OFB47" s="135"/>
      <c r="OFC47" s="135"/>
      <c r="OFD47" s="135"/>
      <c r="OFE47" s="135"/>
      <c r="OFF47" s="135"/>
      <c r="OFG47" s="135"/>
      <c r="OFH47" s="135"/>
      <c r="OFI47" s="135"/>
      <c r="OFJ47" s="135"/>
      <c r="OFK47" s="135"/>
      <c r="OFL47" s="135"/>
      <c r="OFM47" s="135"/>
      <c r="OFN47" s="135"/>
      <c r="OFO47" s="135"/>
      <c r="OFP47" s="135"/>
      <c r="OFQ47" s="135"/>
      <c r="OFR47" s="135"/>
      <c r="OFS47" s="135"/>
      <c r="OFT47" s="135"/>
      <c r="OFU47" s="135"/>
      <c r="OFV47" s="135"/>
      <c r="OFW47" s="135"/>
      <c r="OFX47" s="135"/>
      <c r="OFY47" s="135"/>
      <c r="OFZ47" s="135"/>
      <c r="OGA47" s="135"/>
      <c r="OGB47" s="135"/>
      <c r="OGC47" s="135"/>
      <c r="OGD47" s="135"/>
      <c r="OGE47" s="135"/>
      <c r="OGF47" s="135"/>
      <c r="OGG47" s="135"/>
      <c r="OGH47" s="135"/>
      <c r="OGI47" s="135"/>
      <c r="OGJ47" s="135"/>
      <c r="OGK47" s="135"/>
      <c r="OGL47" s="135"/>
      <c r="OGM47" s="135"/>
      <c r="OGN47" s="135"/>
      <c r="OGO47" s="135"/>
      <c r="OGP47" s="135"/>
      <c r="OGQ47" s="135"/>
      <c r="OGR47" s="135"/>
      <c r="OGS47" s="135"/>
      <c r="OGT47" s="135"/>
      <c r="OGU47" s="135"/>
      <c r="OGV47" s="135"/>
      <c r="OGW47" s="135"/>
      <c r="OGX47" s="135"/>
      <c r="OGY47" s="135"/>
      <c r="OGZ47" s="135"/>
      <c r="OHA47" s="135"/>
      <c r="OHB47" s="135"/>
      <c r="OHC47" s="135"/>
      <c r="OHD47" s="135"/>
      <c r="OHE47" s="135"/>
      <c r="OHF47" s="135"/>
      <c r="OHG47" s="135"/>
      <c r="OHH47" s="135"/>
      <c r="OHI47" s="135"/>
      <c r="OHJ47" s="135"/>
      <c r="OHK47" s="135"/>
      <c r="OHL47" s="135"/>
      <c r="OHM47" s="135"/>
      <c r="OHN47" s="135"/>
      <c r="OHO47" s="135"/>
      <c r="OHP47" s="135"/>
      <c r="OHQ47" s="135"/>
      <c r="OHR47" s="135"/>
      <c r="OHS47" s="135"/>
      <c r="OHT47" s="135"/>
      <c r="OHU47" s="135"/>
      <c r="OHV47" s="135"/>
      <c r="OHW47" s="135"/>
      <c r="OHX47" s="135"/>
      <c r="OHY47" s="135"/>
      <c r="OHZ47" s="135"/>
      <c r="OIA47" s="135"/>
      <c r="OIB47" s="135"/>
      <c r="OIC47" s="135"/>
      <c r="OID47" s="135"/>
      <c r="OIE47" s="135"/>
      <c r="OIF47" s="135"/>
      <c r="OIG47" s="135"/>
      <c r="OIH47" s="135"/>
      <c r="OII47" s="135"/>
      <c r="OIJ47" s="135"/>
      <c r="OIK47" s="135"/>
      <c r="OIL47" s="135"/>
      <c r="OIM47" s="135"/>
      <c r="OIN47" s="135"/>
      <c r="OIO47" s="135"/>
      <c r="OIP47" s="135"/>
      <c r="OIQ47" s="135"/>
      <c r="OIR47" s="135"/>
      <c r="OIS47" s="135"/>
      <c r="OIT47" s="135"/>
      <c r="OIU47" s="135"/>
      <c r="OIV47" s="135"/>
      <c r="OIW47" s="135"/>
      <c r="OIX47" s="135"/>
      <c r="OIY47" s="135"/>
      <c r="OIZ47" s="135"/>
      <c r="OJA47" s="135"/>
      <c r="OJB47" s="135"/>
      <c r="OJC47" s="135"/>
      <c r="OJD47" s="135"/>
      <c r="OJE47" s="135"/>
      <c r="OJF47" s="135"/>
      <c r="OJG47" s="135"/>
      <c r="OJH47" s="135"/>
      <c r="OJI47" s="135"/>
      <c r="OJJ47" s="135"/>
      <c r="OJK47" s="135"/>
      <c r="OJL47" s="135"/>
      <c r="OJM47" s="135"/>
      <c r="OJN47" s="135"/>
      <c r="OJO47" s="135"/>
      <c r="OJP47" s="135"/>
      <c r="OJQ47" s="135"/>
      <c r="OJR47" s="135"/>
      <c r="OJS47" s="135"/>
      <c r="OJT47" s="135"/>
      <c r="OJU47" s="135"/>
      <c r="OJV47" s="135"/>
      <c r="OJW47" s="135"/>
      <c r="OJX47" s="135"/>
      <c r="OJY47" s="135"/>
      <c r="OJZ47" s="135"/>
      <c r="OKA47" s="135"/>
      <c r="OKB47" s="135"/>
      <c r="OKC47" s="135"/>
      <c r="OKD47" s="135"/>
      <c r="OKE47" s="135"/>
      <c r="OKF47" s="135"/>
      <c r="OKG47" s="135"/>
      <c r="OKH47" s="135"/>
      <c r="OKI47" s="135"/>
      <c r="OKJ47" s="135"/>
      <c r="OKK47" s="135"/>
      <c r="OKL47" s="135"/>
      <c r="OKM47" s="135"/>
      <c r="OKN47" s="135"/>
      <c r="OKO47" s="135"/>
      <c r="OKP47" s="135"/>
      <c r="OKQ47" s="135"/>
      <c r="OKR47" s="135"/>
      <c r="OKS47" s="135"/>
      <c r="OKT47" s="135"/>
      <c r="OKU47" s="135"/>
      <c r="OKV47" s="135"/>
      <c r="OKW47" s="135"/>
      <c r="OKX47" s="135"/>
      <c r="OKY47" s="135"/>
      <c r="OKZ47" s="135"/>
      <c r="OLA47" s="135"/>
      <c r="OLB47" s="135"/>
      <c r="OLC47" s="135"/>
      <c r="OLD47" s="135"/>
      <c r="OLE47" s="135"/>
      <c r="OLF47" s="135"/>
      <c r="OLG47" s="135"/>
      <c r="OLH47" s="135"/>
      <c r="OLI47" s="135"/>
      <c r="OLJ47" s="135"/>
      <c r="OLK47" s="135"/>
      <c r="OLL47" s="135"/>
      <c r="OLM47" s="135"/>
      <c r="OLN47" s="135"/>
      <c r="OLO47" s="135"/>
      <c r="OLP47" s="135"/>
      <c r="OLQ47" s="135"/>
      <c r="OLR47" s="135"/>
      <c r="OLS47" s="135"/>
      <c r="OLT47" s="135"/>
      <c r="OLU47" s="135"/>
      <c r="OLV47" s="135"/>
      <c r="OLW47" s="135"/>
      <c r="OLX47" s="135"/>
      <c r="OLY47" s="135"/>
      <c r="OLZ47" s="135"/>
      <c r="OMA47" s="135"/>
      <c r="OMB47" s="135"/>
      <c r="OMC47" s="135"/>
      <c r="OMD47" s="135"/>
      <c r="OME47" s="135"/>
      <c r="OMF47" s="135"/>
      <c r="OMG47" s="135"/>
      <c r="OMH47" s="135"/>
      <c r="OMI47" s="135"/>
      <c r="OMJ47" s="135"/>
      <c r="OMK47" s="135"/>
      <c r="OML47" s="135"/>
      <c r="OMM47" s="135"/>
      <c r="OMN47" s="135"/>
      <c r="OMO47" s="135"/>
      <c r="OMP47" s="135"/>
      <c r="OMQ47" s="135"/>
      <c r="OMR47" s="135"/>
      <c r="OMS47" s="135"/>
      <c r="OMT47" s="135"/>
      <c r="OMU47" s="135"/>
      <c r="OMV47" s="135"/>
      <c r="OMW47" s="135"/>
      <c r="OMX47" s="135"/>
      <c r="OMY47" s="135"/>
      <c r="OMZ47" s="135"/>
      <c r="ONA47" s="135"/>
      <c r="ONB47" s="135"/>
      <c r="ONC47" s="135"/>
      <c r="OND47" s="135"/>
      <c r="ONE47" s="135"/>
      <c r="ONF47" s="135"/>
      <c r="ONG47" s="135"/>
      <c r="ONH47" s="135"/>
      <c r="ONI47" s="135"/>
      <c r="ONJ47" s="135"/>
      <c r="ONK47" s="135"/>
      <c r="ONL47" s="135"/>
      <c r="ONM47" s="135"/>
      <c r="ONN47" s="135"/>
      <c r="ONO47" s="135"/>
      <c r="ONP47" s="135"/>
      <c r="ONQ47" s="135"/>
      <c r="ONR47" s="135"/>
      <c r="ONS47" s="135"/>
      <c r="ONT47" s="135"/>
      <c r="ONU47" s="135"/>
      <c r="ONV47" s="135"/>
      <c r="ONW47" s="135"/>
      <c r="ONX47" s="135"/>
      <c r="ONY47" s="135"/>
      <c r="ONZ47" s="135"/>
      <c r="OOA47" s="135"/>
      <c r="OOB47" s="135"/>
      <c r="OOC47" s="135"/>
      <c r="OOD47" s="135"/>
      <c r="OOE47" s="135"/>
      <c r="OOF47" s="135"/>
      <c r="OOG47" s="135"/>
      <c r="OOH47" s="135"/>
      <c r="OOI47" s="135"/>
      <c r="OOJ47" s="135"/>
      <c r="OOK47" s="135"/>
      <c r="OOL47" s="135"/>
      <c r="OOM47" s="135"/>
      <c r="OON47" s="135"/>
      <c r="OOO47" s="135"/>
      <c r="OOP47" s="135"/>
      <c r="OOQ47" s="135"/>
      <c r="OOR47" s="135"/>
      <c r="OOS47" s="135"/>
      <c r="OOT47" s="135"/>
      <c r="OOU47" s="135"/>
      <c r="OOV47" s="135"/>
      <c r="OOW47" s="135"/>
      <c r="OOX47" s="135"/>
      <c r="OOY47" s="135"/>
      <c r="OOZ47" s="135"/>
      <c r="OPA47" s="135"/>
      <c r="OPB47" s="135"/>
      <c r="OPC47" s="135"/>
      <c r="OPD47" s="135"/>
      <c r="OPE47" s="135"/>
      <c r="OPF47" s="135"/>
      <c r="OPG47" s="135"/>
      <c r="OPH47" s="135"/>
      <c r="OPI47" s="135"/>
      <c r="OPJ47" s="135"/>
      <c r="OPK47" s="135"/>
      <c r="OPL47" s="135"/>
      <c r="OPM47" s="135"/>
      <c r="OPN47" s="135"/>
      <c r="OPO47" s="135"/>
      <c r="OPP47" s="135"/>
      <c r="OPQ47" s="135"/>
      <c r="OPR47" s="135"/>
      <c r="OPS47" s="135"/>
      <c r="OPT47" s="135"/>
      <c r="OPU47" s="135"/>
      <c r="OPV47" s="135"/>
      <c r="OPW47" s="135"/>
      <c r="OPX47" s="135"/>
      <c r="OPY47" s="135"/>
      <c r="OPZ47" s="135"/>
      <c r="OQA47" s="135"/>
      <c r="OQB47" s="135"/>
      <c r="OQC47" s="135"/>
      <c r="OQD47" s="135"/>
      <c r="OQE47" s="135"/>
      <c r="OQF47" s="135"/>
      <c r="OQG47" s="135"/>
      <c r="OQH47" s="135"/>
      <c r="OQI47" s="135"/>
      <c r="OQJ47" s="135"/>
      <c r="OQK47" s="135"/>
      <c r="OQL47" s="135"/>
      <c r="OQM47" s="135"/>
      <c r="OQN47" s="135"/>
      <c r="OQO47" s="135"/>
      <c r="OQP47" s="135"/>
      <c r="OQQ47" s="135"/>
      <c r="OQR47" s="135"/>
      <c r="OQS47" s="135"/>
      <c r="OQT47" s="135"/>
      <c r="OQU47" s="135"/>
      <c r="OQV47" s="135"/>
      <c r="OQW47" s="135"/>
      <c r="OQX47" s="135"/>
      <c r="OQY47" s="135"/>
      <c r="OQZ47" s="135"/>
      <c r="ORA47" s="135"/>
      <c r="ORB47" s="135"/>
      <c r="ORC47" s="135"/>
      <c r="ORD47" s="135"/>
      <c r="ORE47" s="135"/>
      <c r="ORF47" s="135"/>
      <c r="ORG47" s="135"/>
      <c r="ORH47" s="135"/>
      <c r="ORI47" s="135"/>
      <c r="ORJ47" s="135"/>
      <c r="ORK47" s="135"/>
      <c r="ORL47" s="135"/>
      <c r="ORM47" s="135"/>
      <c r="ORN47" s="135"/>
      <c r="ORO47" s="135"/>
      <c r="ORP47" s="135"/>
      <c r="ORQ47" s="135"/>
      <c r="ORR47" s="135"/>
      <c r="ORS47" s="135"/>
      <c r="ORT47" s="135"/>
      <c r="ORU47" s="135"/>
      <c r="ORV47" s="135"/>
      <c r="ORW47" s="135"/>
      <c r="ORX47" s="135"/>
      <c r="ORY47" s="135"/>
      <c r="ORZ47" s="135"/>
      <c r="OSA47" s="135"/>
      <c r="OSB47" s="135"/>
      <c r="OSC47" s="135"/>
      <c r="OSD47" s="135"/>
      <c r="OSE47" s="135"/>
      <c r="OSF47" s="135"/>
      <c r="OSG47" s="135"/>
      <c r="OSH47" s="135"/>
      <c r="OSI47" s="135"/>
      <c r="OSJ47" s="135"/>
      <c r="OSK47" s="135"/>
      <c r="OSL47" s="135"/>
      <c r="OSM47" s="135"/>
      <c r="OSN47" s="135"/>
      <c r="OSO47" s="135"/>
      <c r="OSP47" s="135"/>
      <c r="OSQ47" s="135"/>
      <c r="OSR47" s="135"/>
      <c r="OSS47" s="135"/>
      <c r="OST47" s="135"/>
      <c r="OSU47" s="135"/>
      <c r="OSV47" s="135"/>
      <c r="OSW47" s="135"/>
      <c r="OSX47" s="135"/>
      <c r="OSY47" s="135"/>
      <c r="OSZ47" s="135"/>
      <c r="OTA47" s="135"/>
      <c r="OTB47" s="135"/>
      <c r="OTC47" s="135"/>
      <c r="OTD47" s="135"/>
      <c r="OTE47" s="135"/>
      <c r="OTF47" s="135"/>
      <c r="OTG47" s="135"/>
      <c r="OTH47" s="135"/>
      <c r="OTI47" s="135"/>
      <c r="OTJ47" s="135"/>
      <c r="OTK47" s="135"/>
      <c r="OTL47" s="135"/>
      <c r="OTM47" s="135"/>
      <c r="OTN47" s="135"/>
      <c r="OTO47" s="135"/>
      <c r="OTP47" s="135"/>
      <c r="OTQ47" s="135"/>
      <c r="OTR47" s="135"/>
      <c r="OTS47" s="135"/>
      <c r="OTT47" s="135"/>
      <c r="OTU47" s="135"/>
      <c r="OTV47" s="135"/>
      <c r="OTW47" s="135"/>
      <c r="OTX47" s="135"/>
      <c r="OTY47" s="135"/>
      <c r="OTZ47" s="135"/>
      <c r="OUA47" s="135"/>
      <c r="OUB47" s="135"/>
      <c r="OUC47" s="135"/>
      <c r="OUD47" s="135"/>
      <c r="OUE47" s="135"/>
      <c r="OUF47" s="135"/>
      <c r="OUG47" s="135"/>
      <c r="OUH47" s="135"/>
      <c r="OUI47" s="135"/>
      <c r="OUJ47" s="135"/>
      <c r="OUK47" s="135"/>
      <c r="OUL47" s="135"/>
      <c r="OUM47" s="135"/>
      <c r="OUN47" s="135"/>
      <c r="OUO47" s="135"/>
      <c r="OUP47" s="135"/>
      <c r="OUQ47" s="135"/>
      <c r="OUR47" s="135"/>
      <c r="OUS47" s="135"/>
      <c r="OUT47" s="135"/>
      <c r="OUU47" s="135"/>
      <c r="OUV47" s="135"/>
      <c r="OUW47" s="135"/>
      <c r="OUX47" s="135"/>
      <c r="OUY47" s="135"/>
      <c r="OUZ47" s="135"/>
      <c r="OVA47" s="135"/>
      <c r="OVB47" s="135"/>
      <c r="OVC47" s="135"/>
      <c r="OVD47" s="135"/>
      <c r="OVE47" s="135"/>
      <c r="OVF47" s="135"/>
      <c r="OVG47" s="135"/>
      <c r="OVH47" s="135"/>
      <c r="OVI47" s="135"/>
      <c r="OVJ47" s="135"/>
      <c r="OVK47" s="135"/>
      <c r="OVL47" s="135"/>
      <c r="OVM47" s="135"/>
      <c r="OVN47" s="135"/>
      <c r="OVO47" s="135"/>
      <c r="OVP47" s="135"/>
      <c r="OVQ47" s="135"/>
      <c r="OVR47" s="135"/>
      <c r="OVS47" s="135"/>
      <c r="OVT47" s="135"/>
      <c r="OVU47" s="135"/>
      <c r="OVV47" s="135"/>
      <c r="OVW47" s="135"/>
      <c r="OVX47" s="135"/>
      <c r="OVY47" s="135"/>
      <c r="OVZ47" s="135"/>
      <c r="OWA47" s="135"/>
      <c r="OWB47" s="135"/>
      <c r="OWC47" s="135"/>
      <c r="OWD47" s="135"/>
      <c r="OWE47" s="135"/>
      <c r="OWF47" s="135"/>
      <c r="OWG47" s="135"/>
      <c r="OWH47" s="135"/>
      <c r="OWI47" s="135"/>
      <c r="OWJ47" s="135"/>
      <c r="OWK47" s="135"/>
      <c r="OWL47" s="135"/>
      <c r="OWM47" s="135"/>
      <c r="OWN47" s="135"/>
      <c r="OWO47" s="135"/>
      <c r="OWP47" s="135"/>
      <c r="OWQ47" s="135"/>
      <c r="OWR47" s="135"/>
      <c r="OWS47" s="135"/>
      <c r="OWT47" s="135"/>
      <c r="OWU47" s="135"/>
      <c r="OWV47" s="135"/>
      <c r="OWW47" s="135"/>
      <c r="OWX47" s="135"/>
      <c r="OWY47" s="135"/>
      <c r="OWZ47" s="135"/>
      <c r="OXA47" s="135"/>
      <c r="OXB47" s="135"/>
      <c r="OXC47" s="135"/>
      <c r="OXD47" s="135"/>
      <c r="OXE47" s="135"/>
      <c r="OXF47" s="135"/>
      <c r="OXG47" s="135"/>
      <c r="OXH47" s="135"/>
      <c r="OXI47" s="135"/>
      <c r="OXJ47" s="135"/>
      <c r="OXK47" s="135"/>
      <c r="OXL47" s="135"/>
      <c r="OXM47" s="135"/>
      <c r="OXN47" s="135"/>
      <c r="OXO47" s="135"/>
      <c r="OXP47" s="135"/>
      <c r="OXQ47" s="135"/>
      <c r="OXR47" s="135"/>
      <c r="OXS47" s="135"/>
      <c r="OXT47" s="135"/>
      <c r="OXU47" s="135"/>
      <c r="OXV47" s="135"/>
      <c r="OXW47" s="135"/>
      <c r="OXX47" s="135"/>
      <c r="OXY47" s="135"/>
      <c r="OXZ47" s="135"/>
      <c r="OYA47" s="135"/>
      <c r="OYB47" s="135"/>
      <c r="OYC47" s="135"/>
      <c r="OYD47" s="135"/>
      <c r="OYE47" s="135"/>
      <c r="OYF47" s="135"/>
      <c r="OYG47" s="135"/>
      <c r="OYH47" s="135"/>
      <c r="OYI47" s="135"/>
      <c r="OYJ47" s="135"/>
      <c r="OYK47" s="135"/>
      <c r="OYL47" s="135"/>
      <c r="OYM47" s="135"/>
      <c r="OYN47" s="135"/>
      <c r="OYO47" s="135"/>
      <c r="OYP47" s="135"/>
      <c r="OYQ47" s="135"/>
      <c r="OYR47" s="135"/>
      <c r="OYS47" s="135"/>
      <c r="OYT47" s="135"/>
      <c r="OYU47" s="135"/>
      <c r="OYV47" s="135"/>
      <c r="OYW47" s="135"/>
      <c r="OYX47" s="135"/>
      <c r="OYY47" s="135"/>
      <c r="OYZ47" s="135"/>
      <c r="OZA47" s="135"/>
      <c r="OZB47" s="135"/>
      <c r="OZC47" s="135"/>
      <c r="OZD47" s="135"/>
      <c r="OZE47" s="135"/>
      <c r="OZF47" s="135"/>
      <c r="OZG47" s="135"/>
      <c r="OZH47" s="135"/>
      <c r="OZI47" s="135"/>
      <c r="OZJ47" s="135"/>
      <c r="OZK47" s="135"/>
      <c r="OZL47" s="135"/>
      <c r="OZM47" s="135"/>
      <c r="OZN47" s="135"/>
      <c r="OZO47" s="135"/>
      <c r="OZP47" s="135"/>
      <c r="OZQ47" s="135"/>
      <c r="OZR47" s="135"/>
      <c r="OZS47" s="135"/>
      <c r="OZT47" s="135"/>
      <c r="OZU47" s="135"/>
      <c r="OZV47" s="135"/>
      <c r="OZW47" s="135"/>
      <c r="OZX47" s="135"/>
      <c r="OZY47" s="135"/>
      <c r="OZZ47" s="135"/>
      <c r="PAA47" s="135"/>
      <c r="PAB47" s="135"/>
      <c r="PAC47" s="135"/>
      <c r="PAD47" s="135"/>
      <c r="PAE47" s="135"/>
      <c r="PAF47" s="135"/>
      <c r="PAG47" s="135"/>
      <c r="PAH47" s="135"/>
      <c r="PAI47" s="135"/>
      <c r="PAJ47" s="135"/>
      <c r="PAK47" s="135"/>
      <c r="PAL47" s="135"/>
      <c r="PAM47" s="135"/>
      <c r="PAN47" s="135"/>
      <c r="PAO47" s="135"/>
      <c r="PAP47" s="135"/>
      <c r="PAQ47" s="135"/>
      <c r="PAR47" s="135"/>
      <c r="PAS47" s="135"/>
      <c r="PAT47" s="135"/>
      <c r="PAU47" s="135"/>
      <c r="PAV47" s="135"/>
      <c r="PAW47" s="135"/>
      <c r="PAX47" s="135"/>
      <c r="PAY47" s="135"/>
      <c r="PAZ47" s="135"/>
      <c r="PBA47" s="135"/>
      <c r="PBB47" s="135"/>
      <c r="PBC47" s="135"/>
      <c r="PBD47" s="135"/>
      <c r="PBE47" s="135"/>
      <c r="PBF47" s="135"/>
      <c r="PBG47" s="135"/>
      <c r="PBH47" s="135"/>
      <c r="PBI47" s="135"/>
      <c r="PBJ47" s="135"/>
      <c r="PBK47" s="135"/>
      <c r="PBL47" s="135"/>
      <c r="PBM47" s="135"/>
      <c r="PBN47" s="135"/>
      <c r="PBO47" s="135"/>
      <c r="PBP47" s="135"/>
      <c r="PBQ47" s="135"/>
      <c r="PBR47" s="135"/>
      <c r="PBS47" s="135"/>
      <c r="PBT47" s="135"/>
      <c r="PBU47" s="135"/>
      <c r="PBV47" s="135"/>
      <c r="PBW47" s="135"/>
      <c r="PBX47" s="135"/>
      <c r="PBY47" s="135"/>
      <c r="PBZ47" s="135"/>
      <c r="PCA47" s="135"/>
      <c r="PCB47" s="135"/>
      <c r="PCC47" s="135"/>
      <c r="PCD47" s="135"/>
      <c r="PCE47" s="135"/>
      <c r="PCF47" s="135"/>
      <c r="PCG47" s="135"/>
      <c r="PCH47" s="135"/>
      <c r="PCI47" s="135"/>
      <c r="PCJ47" s="135"/>
      <c r="PCK47" s="135"/>
      <c r="PCL47" s="135"/>
      <c r="PCM47" s="135"/>
      <c r="PCN47" s="135"/>
      <c r="PCO47" s="135"/>
      <c r="PCP47" s="135"/>
      <c r="PCQ47" s="135"/>
      <c r="PCR47" s="135"/>
      <c r="PCS47" s="135"/>
      <c r="PCT47" s="135"/>
      <c r="PCU47" s="135"/>
      <c r="PCV47" s="135"/>
      <c r="PCW47" s="135"/>
      <c r="PCX47" s="135"/>
      <c r="PCY47" s="135"/>
      <c r="PCZ47" s="135"/>
      <c r="PDA47" s="135"/>
      <c r="PDB47" s="135"/>
      <c r="PDC47" s="135"/>
      <c r="PDD47" s="135"/>
      <c r="PDE47" s="135"/>
      <c r="PDF47" s="135"/>
      <c r="PDG47" s="135"/>
      <c r="PDH47" s="135"/>
      <c r="PDI47" s="135"/>
      <c r="PDJ47" s="135"/>
      <c r="PDK47" s="135"/>
      <c r="PDL47" s="135"/>
      <c r="PDM47" s="135"/>
      <c r="PDN47" s="135"/>
      <c r="PDO47" s="135"/>
      <c r="PDP47" s="135"/>
      <c r="PDQ47" s="135"/>
      <c r="PDR47" s="135"/>
      <c r="PDS47" s="135"/>
      <c r="PDT47" s="135"/>
      <c r="PDU47" s="135"/>
      <c r="PDV47" s="135"/>
      <c r="PDW47" s="135"/>
      <c r="PDX47" s="135"/>
      <c r="PDY47" s="135"/>
      <c r="PDZ47" s="135"/>
      <c r="PEA47" s="135"/>
      <c r="PEB47" s="135"/>
      <c r="PEC47" s="135"/>
      <c r="PED47" s="135"/>
      <c r="PEE47" s="135"/>
      <c r="PEF47" s="135"/>
      <c r="PEG47" s="135"/>
      <c r="PEH47" s="135"/>
      <c r="PEI47" s="135"/>
      <c r="PEJ47" s="135"/>
      <c r="PEK47" s="135"/>
      <c r="PEL47" s="135"/>
      <c r="PEM47" s="135"/>
      <c r="PEN47" s="135"/>
      <c r="PEO47" s="135"/>
      <c r="PEP47" s="135"/>
      <c r="PEQ47" s="135"/>
      <c r="PER47" s="135"/>
      <c r="PES47" s="135"/>
      <c r="PET47" s="135"/>
      <c r="PEU47" s="135"/>
      <c r="PEV47" s="135"/>
      <c r="PEW47" s="135"/>
      <c r="PEX47" s="135"/>
      <c r="PEY47" s="135"/>
      <c r="PEZ47" s="135"/>
      <c r="PFA47" s="135"/>
      <c r="PFB47" s="135"/>
      <c r="PFC47" s="135"/>
      <c r="PFD47" s="135"/>
      <c r="PFE47" s="135"/>
      <c r="PFF47" s="135"/>
      <c r="PFG47" s="135"/>
      <c r="PFH47" s="135"/>
      <c r="PFI47" s="135"/>
      <c r="PFJ47" s="135"/>
      <c r="PFK47" s="135"/>
      <c r="PFL47" s="135"/>
      <c r="PFM47" s="135"/>
      <c r="PFN47" s="135"/>
      <c r="PFO47" s="135"/>
      <c r="PFP47" s="135"/>
      <c r="PFQ47" s="135"/>
      <c r="PFR47" s="135"/>
      <c r="PFS47" s="135"/>
      <c r="PFT47" s="135"/>
      <c r="PFU47" s="135"/>
      <c r="PFV47" s="135"/>
      <c r="PFW47" s="135"/>
      <c r="PFX47" s="135"/>
      <c r="PFY47" s="135"/>
      <c r="PFZ47" s="135"/>
      <c r="PGA47" s="135"/>
      <c r="PGB47" s="135"/>
      <c r="PGC47" s="135"/>
      <c r="PGD47" s="135"/>
      <c r="PGE47" s="135"/>
      <c r="PGF47" s="135"/>
      <c r="PGG47" s="135"/>
      <c r="PGH47" s="135"/>
      <c r="PGI47" s="135"/>
      <c r="PGJ47" s="135"/>
      <c r="PGK47" s="135"/>
      <c r="PGL47" s="135"/>
      <c r="PGM47" s="135"/>
      <c r="PGN47" s="135"/>
      <c r="PGO47" s="135"/>
      <c r="PGP47" s="135"/>
      <c r="PGQ47" s="135"/>
      <c r="PGR47" s="135"/>
      <c r="PGS47" s="135"/>
      <c r="PGT47" s="135"/>
      <c r="PGU47" s="135"/>
      <c r="PGV47" s="135"/>
      <c r="PGW47" s="135"/>
      <c r="PGX47" s="135"/>
      <c r="PGY47" s="135"/>
      <c r="PGZ47" s="135"/>
      <c r="PHA47" s="135"/>
      <c r="PHB47" s="135"/>
      <c r="PHC47" s="135"/>
      <c r="PHD47" s="135"/>
      <c r="PHE47" s="135"/>
      <c r="PHF47" s="135"/>
      <c r="PHG47" s="135"/>
      <c r="PHH47" s="135"/>
      <c r="PHI47" s="135"/>
      <c r="PHJ47" s="135"/>
      <c r="PHK47" s="135"/>
      <c r="PHL47" s="135"/>
      <c r="PHM47" s="135"/>
      <c r="PHN47" s="135"/>
      <c r="PHO47" s="135"/>
      <c r="PHP47" s="135"/>
      <c r="PHQ47" s="135"/>
      <c r="PHR47" s="135"/>
      <c r="PHS47" s="135"/>
      <c r="PHT47" s="135"/>
      <c r="PHU47" s="135"/>
      <c r="PHV47" s="135"/>
      <c r="PHW47" s="135"/>
      <c r="PHX47" s="135"/>
      <c r="PHY47" s="135"/>
      <c r="PHZ47" s="135"/>
      <c r="PIA47" s="135"/>
      <c r="PIB47" s="135"/>
      <c r="PIC47" s="135"/>
      <c r="PID47" s="135"/>
      <c r="PIE47" s="135"/>
      <c r="PIF47" s="135"/>
      <c r="PIG47" s="135"/>
      <c r="PIH47" s="135"/>
      <c r="PII47" s="135"/>
      <c r="PIJ47" s="135"/>
      <c r="PIK47" s="135"/>
      <c r="PIL47" s="135"/>
      <c r="PIM47" s="135"/>
      <c r="PIN47" s="135"/>
      <c r="PIO47" s="135"/>
      <c r="PIP47" s="135"/>
      <c r="PIQ47" s="135"/>
      <c r="PIR47" s="135"/>
      <c r="PIS47" s="135"/>
      <c r="PIT47" s="135"/>
      <c r="PIU47" s="135"/>
      <c r="PIV47" s="135"/>
      <c r="PIW47" s="135"/>
      <c r="PIX47" s="135"/>
      <c r="PIY47" s="135"/>
      <c r="PIZ47" s="135"/>
      <c r="PJA47" s="135"/>
      <c r="PJB47" s="135"/>
      <c r="PJC47" s="135"/>
      <c r="PJD47" s="135"/>
      <c r="PJE47" s="135"/>
      <c r="PJF47" s="135"/>
      <c r="PJG47" s="135"/>
      <c r="PJH47" s="135"/>
      <c r="PJI47" s="135"/>
      <c r="PJJ47" s="135"/>
      <c r="PJK47" s="135"/>
      <c r="PJL47" s="135"/>
      <c r="PJM47" s="135"/>
      <c r="PJN47" s="135"/>
      <c r="PJO47" s="135"/>
      <c r="PJP47" s="135"/>
      <c r="PJQ47" s="135"/>
      <c r="PJR47" s="135"/>
      <c r="PJS47" s="135"/>
      <c r="PJT47" s="135"/>
      <c r="PJU47" s="135"/>
      <c r="PJV47" s="135"/>
      <c r="PJW47" s="135"/>
      <c r="PJX47" s="135"/>
      <c r="PJY47" s="135"/>
      <c r="PJZ47" s="135"/>
      <c r="PKA47" s="135"/>
      <c r="PKB47" s="135"/>
      <c r="PKC47" s="135"/>
      <c r="PKD47" s="135"/>
      <c r="PKE47" s="135"/>
      <c r="PKF47" s="135"/>
      <c r="PKG47" s="135"/>
      <c r="PKH47" s="135"/>
      <c r="PKI47" s="135"/>
      <c r="PKJ47" s="135"/>
      <c r="PKK47" s="135"/>
      <c r="PKL47" s="135"/>
      <c r="PKM47" s="135"/>
      <c r="PKN47" s="135"/>
      <c r="PKO47" s="135"/>
      <c r="PKP47" s="135"/>
      <c r="PKQ47" s="135"/>
      <c r="PKR47" s="135"/>
      <c r="PKS47" s="135"/>
      <c r="PKT47" s="135"/>
      <c r="PKU47" s="135"/>
      <c r="PKV47" s="135"/>
      <c r="PKW47" s="135"/>
      <c r="PKX47" s="135"/>
      <c r="PKY47" s="135"/>
      <c r="PKZ47" s="135"/>
      <c r="PLA47" s="135"/>
      <c r="PLB47" s="135"/>
      <c r="PLC47" s="135"/>
      <c r="PLD47" s="135"/>
      <c r="PLE47" s="135"/>
      <c r="PLF47" s="135"/>
      <c r="PLG47" s="135"/>
      <c r="PLH47" s="135"/>
      <c r="PLI47" s="135"/>
      <c r="PLJ47" s="135"/>
      <c r="PLK47" s="135"/>
      <c r="PLL47" s="135"/>
      <c r="PLM47" s="135"/>
      <c r="PLN47" s="135"/>
      <c r="PLO47" s="135"/>
      <c r="PLP47" s="135"/>
      <c r="PLQ47" s="135"/>
      <c r="PLR47" s="135"/>
      <c r="PLS47" s="135"/>
      <c r="PLT47" s="135"/>
      <c r="PLU47" s="135"/>
      <c r="PLV47" s="135"/>
      <c r="PLW47" s="135"/>
      <c r="PLX47" s="135"/>
      <c r="PLY47" s="135"/>
      <c r="PLZ47" s="135"/>
      <c r="PMA47" s="135"/>
      <c r="PMB47" s="135"/>
      <c r="PMC47" s="135"/>
      <c r="PMD47" s="135"/>
      <c r="PME47" s="135"/>
      <c r="PMF47" s="135"/>
      <c r="PMG47" s="135"/>
      <c r="PMH47" s="135"/>
      <c r="PMI47" s="135"/>
      <c r="PMJ47" s="135"/>
      <c r="PMK47" s="135"/>
      <c r="PML47" s="135"/>
      <c r="PMM47" s="135"/>
      <c r="PMN47" s="135"/>
      <c r="PMO47" s="135"/>
      <c r="PMP47" s="135"/>
      <c r="PMQ47" s="135"/>
      <c r="PMR47" s="135"/>
      <c r="PMS47" s="135"/>
      <c r="PMT47" s="135"/>
      <c r="PMU47" s="135"/>
      <c r="PMV47" s="135"/>
      <c r="PMW47" s="135"/>
      <c r="PMX47" s="135"/>
      <c r="PMY47" s="135"/>
      <c r="PMZ47" s="135"/>
      <c r="PNA47" s="135"/>
      <c r="PNB47" s="135"/>
      <c r="PNC47" s="135"/>
      <c r="PND47" s="135"/>
      <c r="PNE47" s="135"/>
      <c r="PNF47" s="135"/>
      <c r="PNG47" s="135"/>
      <c r="PNH47" s="135"/>
      <c r="PNI47" s="135"/>
      <c r="PNJ47" s="135"/>
      <c r="PNK47" s="135"/>
      <c r="PNL47" s="135"/>
      <c r="PNM47" s="135"/>
      <c r="PNN47" s="135"/>
      <c r="PNO47" s="135"/>
      <c r="PNP47" s="135"/>
      <c r="PNQ47" s="135"/>
      <c r="PNR47" s="135"/>
      <c r="PNS47" s="135"/>
      <c r="PNT47" s="135"/>
      <c r="PNU47" s="135"/>
      <c r="PNV47" s="135"/>
      <c r="PNW47" s="135"/>
      <c r="PNX47" s="135"/>
      <c r="PNY47" s="135"/>
      <c r="PNZ47" s="135"/>
      <c r="POA47" s="135"/>
      <c r="POB47" s="135"/>
      <c r="POC47" s="135"/>
      <c r="POD47" s="135"/>
      <c r="POE47" s="135"/>
      <c r="POF47" s="135"/>
      <c r="POG47" s="135"/>
      <c r="POH47" s="135"/>
      <c r="POI47" s="135"/>
      <c r="POJ47" s="135"/>
      <c r="POK47" s="135"/>
      <c r="POL47" s="135"/>
      <c r="POM47" s="135"/>
      <c r="PON47" s="135"/>
      <c r="POO47" s="135"/>
      <c r="POP47" s="135"/>
      <c r="POQ47" s="135"/>
      <c r="POR47" s="135"/>
      <c r="POS47" s="135"/>
      <c r="POT47" s="135"/>
      <c r="POU47" s="135"/>
      <c r="POV47" s="135"/>
      <c r="POW47" s="135"/>
      <c r="POX47" s="135"/>
      <c r="POY47" s="135"/>
      <c r="POZ47" s="135"/>
      <c r="PPA47" s="135"/>
      <c r="PPB47" s="135"/>
      <c r="PPC47" s="135"/>
      <c r="PPD47" s="135"/>
      <c r="PPE47" s="135"/>
      <c r="PPF47" s="135"/>
      <c r="PPG47" s="135"/>
      <c r="PPH47" s="135"/>
      <c r="PPI47" s="135"/>
      <c r="PPJ47" s="135"/>
      <c r="PPK47" s="135"/>
      <c r="PPL47" s="135"/>
      <c r="PPM47" s="135"/>
      <c r="PPN47" s="135"/>
      <c r="PPO47" s="135"/>
      <c r="PPP47" s="135"/>
      <c r="PPQ47" s="135"/>
      <c r="PPR47" s="135"/>
      <c r="PPS47" s="135"/>
      <c r="PPT47" s="135"/>
      <c r="PPU47" s="135"/>
      <c r="PPV47" s="135"/>
      <c r="PPW47" s="135"/>
      <c r="PPX47" s="135"/>
      <c r="PPY47" s="135"/>
      <c r="PPZ47" s="135"/>
      <c r="PQA47" s="135"/>
      <c r="PQB47" s="135"/>
      <c r="PQC47" s="135"/>
      <c r="PQD47" s="135"/>
      <c r="PQE47" s="135"/>
      <c r="PQF47" s="135"/>
      <c r="PQG47" s="135"/>
      <c r="PQH47" s="135"/>
      <c r="PQI47" s="135"/>
      <c r="PQJ47" s="135"/>
      <c r="PQK47" s="135"/>
      <c r="PQL47" s="135"/>
      <c r="PQM47" s="135"/>
      <c r="PQN47" s="135"/>
      <c r="PQO47" s="135"/>
      <c r="PQP47" s="135"/>
      <c r="PQQ47" s="135"/>
      <c r="PQR47" s="135"/>
      <c r="PQS47" s="135"/>
      <c r="PQT47" s="135"/>
      <c r="PQU47" s="135"/>
      <c r="PQV47" s="135"/>
      <c r="PQW47" s="135"/>
      <c r="PQX47" s="135"/>
      <c r="PQY47" s="135"/>
      <c r="PQZ47" s="135"/>
      <c r="PRA47" s="135"/>
      <c r="PRB47" s="135"/>
      <c r="PRC47" s="135"/>
      <c r="PRD47" s="135"/>
      <c r="PRE47" s="135"/>
      <c r="PRF47" s="135"/>
      <c r="PRG47" s="135"/>
      <c r="PRH47" s="135"/>
      <c r="PRI47" s="135"/>
      <c r="PRJ47" s="135"/>
      <c r="PRK47" s="135"/>
      <c r="PRL47" s="135"/>
      <c r="PRM47" s="135"/>
      <c r="PRN47" s="135"/>
      <c r="PRO47" s="135"/>
      <c r="PRP47" s="135"/>
      <c r="PRQ47" s="135"/>
      <c r="PRR47" s="135"/>
      <c r="PRS47" s="135"/>
      <c r="PRT47" s="135"/>
      <c r="PRU47" s="135"/>
      <c r="PRV47" s="135"/>
      <c r="PRW47" s="135"/>
      <c r="PRX47" s="135"/>
      <c r="PRY47" s="135"/>
      <c r="PRZ47" s="135"/>
      <c r="PSA47" s="135"/>
      <c r="PSB47" s="135"/>
      <c r="PSC47" s="135"/>
      <c r="PSD47" s="135"/>
      <c r="PSE47" s="135"/>
      <c r="PSF47" s="135"/>
      <c r="PSG47" s="135"/>
      <c r="PSH47" s="135"/>
      <c r="PSI47" s="135"/>
      <c r="PSJ47" s="135"/>
      <c r="PSK47" s="135"/>
      <c r="PSL47" s="135"/>
      <c r="PSM47" s="135"/>
      <c r="PSN47" s="135"/>
      <c r="PSO47" s="135"/>
      <c r="PSP47" s="135"/>
      <c r="PSQ47" s="135"/>
      <c r="PSR47" s="135"/>
      <c r="PSS47" s="135"/>
      <c r="PST47" s="135"/>
      <c r="PSU47" s="135"/>
      <c r="PSV47" s="135"/>
      <c r="PSW47" s="135"/>
      <c r="PSX47" s="135"/>
      <c r="PSY47" s="135"/>
      <c r="PSZ47" s="135"/>
      <c r="PTA47" s="135"/>
      <c r="PTB47" s="135"/>
      <c r="PTC47" s="135"/>
      <c r="PTD47" s="135"/>
      <c r="PTE47" s="135"/>
      <c r="PTF47" s="135"/>
      <c r="PTG47" s="135"/>
      <c r="PTH47" s="135"/>
      <c r="PTI47" s="135"/>
      <c r="PTJ47" s="135"/>
      <c r="PTK47" s="135"/>
      <c r="PTL47" s="135"/>
      <c r="PTM47" s="135"/>
      <c r="PTN47" s="135"/>
      <c r="PTO47" s="135"/>
      <c r="PTP47" s="135"/>
      <c r="PTQ47" s="135"/>
      <c r="PTR47" s="135"/>
      <c r="PTS47" s="135"/>
      <c r="PTT47" s="135"/>
      <c r="PTU47" s="135"/>
      <c r="PTV47" s="135"/>
      <c r="PTW47" s="135"/>
      <c r="PTX47" s="135"/>
      <c r="PTY47" s="135"/>
      <c r="PTZ47" s="135"/>
      <c r="PUA47" s="135"/>
      <c r="PUB47" s="135"/>
      <c r="PUC47" s="135"/>
      <c r="PUD47" s="135"/>
      <c r="PUE47" s="135"/>
      <c r="PUF47" s="135"/>
      <c r="PUG47" s="135"/>
      <c r="PUH47" s="135"/>
      <c r="PUI47" s="135"/>
      <c r="PUJ47" s="135"/>
      <c r="PUK47" s="135"/>
      <c r="PUL47" s="135"/>
      <c r="PUM47" s="135"/>
      <c r="PUN47" s="135"/>
      <c r="PUO47" s="135"/>
      <c r="PUP47" s="135"/>
      <c r="PUQ47" s="135"/>
      <c r="PUR47" s="135"/>
      <c r="PUS47" s="135"/>
      <c r="PUT47" s="135"/>
      <c r="PUU47" s="135"/>
      <c r="PUV47" s="135"/>
      <c r="PUW47" s="135"/>
      <c r="PUX47" s="135"/>
      <c r="PUY47" s="135"/>
      <c r="PUZ47" s="135"/>
      <c r="PVA47" s="135"/>
      <c r="PVB47" s="135"/>
      <c r="PVC47" s="135"/>
      <c r="PVD47" s="135"/>
      <c r="PVE47" s="135"/>
      <c r="PVF47" s="135"/>
      <c r="PVG47" s="135"/>
      <c r="PVH47" s="135"/>
      <c r="PVI47" s="135"/>
      <c r="PVJ47" s="135"/>
      <c r="PVK47" s="135"/>
      <c r="PVL47" s="135"/>
      <c r="PVM47" s="135"/>
      <c r="PVN47" s="135"/>
      <c r="PVO47" s="135"/>
      <c r="PVP47" s="135"/>
      <c r="PVQ47" s="135"/>
      <c r="PVR47" s="135"/>
      <c r="PVS47" s="135"/>
      <c r="PVT47" s="135"/>
      <c r="PVU47" s="135"/>
      <c r="PVV47" s="135"/>
      <c r="PVW47" s="135"/>
      <c r="PVX47" s="135"/>
      <c r="PVY47" s="135"/>
      <c r="PVZ47" s="135"/>
      <c r="PWA47" s="135"/>
      <c r="PWB47" s="135"/>
      <c r="PWC47" s="135"/>
      <c r="PWD47" s="135"/>
      <c r="PWE47" s="135"/>
      <c r="PWF47" s="135"/>
      <c r="PWG47" s="135"/>
      <c r="PWH47" s="135"/>
      <c r="PWI47" s="135"/>
      <c r="PWJ47" s="135"/>
      <c r="PWK47" s="135"/>
      <c r="PWL47" s="135"/>
      <c r="PWM47" s="135"/>
      <c r="PWN47" s="135"/>
      <c r="PWO47" s="135"/>
      <c r="PWP47" s="135"/>
      <c r="PWQ47" s="135"/>
      <c r="PWR47" s="135"/>
      <c r="PWS47" s="135"/>
      <c r="PWT47" s="135"/>
      <c r="PWU47" s="135"/>
      <c r="PWV47" s="135"/>
      <c r="PWW47" s="135"/>
      <c r="PWX47" s="135"/>
      <c r="PWY47" s="135"/>
      <c r="PWZ47" s="135"/>
      <c r="PXA47" s="135"/>
      <c r="PXB47" s="135"/>
      <c r="PXC47" s="135"/>
      <c r="PXD47" s="135"/>
      <c r="PXE47" s="135"/>
      <c r="PXF47" s="135"/>
      <c r="PXG47" s="135"/>
      <c r="PXH47" s="135"/>
      <c r="PXI47" s="135"/>
      <c r="PXJ47" s="135"/>
      <c r="PXK47" s="135"/>
      <c r="PXL47" s="135"/>
      <c r="PXM47" s="135"/>
      <c r="PXN47" s="135"/>
      <c r="PXO47" s="135"/>
      <c r="PXP47" s="135"/>
      <c r="PXQ47" s="135"/>
      <c r="PXR47" s="135"/>
      <c r="PXS47" s="135"/>
      <c r="PXT47" s="135"/>
      <c r="PXU47" s="135"/>
      <c r="PXV47" s="135"/>
      <c r="PXW47" s="135"/>
      <c r="PXX47" s="135"/>
      <c r="PXY47" s="135"/>
      <c r="PXZ47" s="135"/>
      <c r="PYA47" s="135"/>
      <c r="PYB47" s="135"/>
      <c r="PYC47" s="135"/>
      <c r="PYD47" s="135"/>
      <c r="PYE47" s="135"/>
      <c r="PYF47" s="135"/>
      <c r="PYG47" s="135"/>
      <c r="PYH47" s="135"/>
      <c r="PYI47" s="135"/>
      <c r="PYJ47" s="135"/>
      <c r="PYK47" s="135"/>
      <c r="PYL47" s="135"/>
      <c r="PYM47" s="135"/>
      <c r="PYN47" s="135"/>
      <c r="PYO47" s="135"/>
      <c r="PYP47" s="135"/>
      <c r="PYQ47" s="135"/>
      <c r="PYR47" s="135"/>
      <c r="PYS47" s="135"/>
      <c r="PYT47" s="135"/>
      <c r="PYU47" s="135"/>
      <c r="PYV47" s="135"/>
      <c r="PYW47" s="135"/>
      <c r="PYX47" s="135"/>
      <c r="PYY47" s="135"/>
      <c r="PYZ47" s="135"/>
      <c r="PZA47" s="135"/>
      <c r="PZB47" s="135"/>
      <c r="PZC47" s="135"/>
      <c r="PZD47" s="135"/>
      <c r="PZE47" s="135"/>
      <c r="PZF47" s="135"/>
      <c r="PZG47" s="135"/>
      <c r="PZH47" s="135"/>
      <c r="PZI47" s="135"/>
      <c r="PZJ47" s="135"/>
      <c r="PZK47" s="135"/>
      <c r="PZL47" s="135"/>
      <c r="PZM47" s="135"/>
      <c r="PZN47" s="135"/>
      <c r="PZO47" s="135"/>
      <c r="PZP47" s="135"/>
      <c r="PZQ47" s="135"/>
      <c r="PZR47" s="135"/>
      <c r="PZS47" s="135"/>
      <c r="PZT47" s="135"/>
      <c r="PZU47" s="135"/>
      <c r="PZV47" s="135"/>
      <c r="PZW47" s="135"/>
      <c r="PZX47" s="135"/>
      <c r="PZY47" s="135"/>
      <c r="PZZ47" s="135"/>
      <c r="QAA47" s="135"/>
      <c r="QAB47" s="135"/>
      <c r="QAC47" s="135"/>
      <c r="QAD47" s="135"/>
      <c r="QAE47" s="135"/>
      <c r="QAF47" s="135"/>
      <c r="QAG47" s="135"/>
      <c r="QAH47" s="135"/>
      <c r="QAI47" s="135"/>
      <c r="QAJ47" s="135"/>
      <c r="QAK47" s="135"/>
      <c r="QAL47" s="135"/>
      <c r="QAM47" s="135"/>
      <c r="QAN47" s="135"/>
      <c r="QAO47" s="135"/>
      <c r="QAP47" s="135"/>
      <c r="QAQ47" s="135"/>
      <c r="QAR47" s="135"/>
      <c r="QAS47" s="135"/>
      <c r="QAT47" s="135"/>
      <c r="QAU47" s="135"/>
      <c r="QAV47" s="135"/>
      <c r="QAW47" s="135"/>
      <c r="QAX47" s="135"/>
      <c r="QAY47" s="135"/>
      <c r="QAZ47" s="135"/>
      <c r="QBA47" s="135"/>
      <c r="QBB47" s="135"/>
      <c r="QBC47" s="135"/>
      <c r="QBD47" s="135"/>
      <c r="QBE47" s="135"/>
      <c r="QBF47" s="135"/>
      <c r="QBG47" s="135"/>
      <c r="QBH47" s="135"/>
      <c r="QBI47" s="135"/>
      <c r="QBJ47" s="135"/>
      <c r="QBK47" s="135"/>
      <c r="QBL47" s="135"/>
      <c r="QBM47" s="135"/>
      <c r="QBN47" s="135"/>
      <c r="QBO47" s="135"/>
      <c r="QBP47" s="135"/>
      <c r="QBQ47" s="135"/>
      <c r="QBR47" s="135"/>
      <c r="QBS47" s="135"/>
      <c r="QBT47" s="135"/>
      <c r="QBU47" s="135"/>
      <c r="QBV47" s="135"/>
      <c r="QBW47" s="135"/>
      <c r="QBX47" s="135"/>
      <c r="QBY47" s="135"/>
      <c r="QBZ47" s="135"/>
      <c r="QCA47" s="135"/>
      <c r="QCB47" s="135"/>
      <c r="QCC47" s="135"/>
      <c r="QCD47" s="135"/>
      <c r="QCE47" s="135"/>
      <c r="QCF47" s="135"/>
      <c r="QCG47" s="135"/>
      <c r="QCH47" s="135"/>
      <c r="QCI47" s="135"/>
      <c r="QCJ47" s="135"/>
      <c r="QCK47" s="135"/>
      <c r="QCL47" s="135"/>
      <c r="QCM47" s="135"/>
      <c r="QCN47" s="135"/>
      <c r="QCO47" s="135"/>
      <c r="QCP47" s="135"/>
      <c r="QCQ47" s="135"/>
      <c r="QCR47" s="135"/>
      <c r="QCS47" s="135"/>
      <c r="QCT47" s="135"/>
      <c r="QCU47" s="135"/>
      <c r="QCV47" s="135"/>
      <c r="QCW47" s="135"/>
      <c r="QCX47" s="135"/>
      <c r="QCY47" s="135"/>
      <c r="QCZ47" s="135"/>
      <c r="QDA47" s="135"/>
      <c r="QDB47" s="135"/>
      <c r="QDC47" s="135"/>
      <c r="QDD47" s="135"/>
      <c r="QDE47" s="135"/>
      <c r="QDF47" s="135"/>
      <c r="QDG47" s="135"/>
      <c r="QDH47" s="135"/>
      <c r="QDI47" s="135"/>
      <c r="QDJ47" s="135"/>
      <c r="QDK47" s="135"/>
      <c r="QDL47" s="135"/>
      <c r="QDM47" s="135"/>
      <c r="QDN47" s="135"/>
      <c r="QDO47" s="135"/>
      <c r="QDP47" s="135"/>
      <c r="QDQ47" s="135"/>
      <c r="QDR47" s="135"/>
      <c r="QDS47" s="135"/>
      <c r="QDT47" s="135"/>
      <c r="QDU47" s="135"/>
      <c r="QDV47" s="135"/>
      <c r="QDW47" s="135"/>
      <c r="QDX47" s="135"/>
      <c r="QDY47" s="135"/>
      <c r="QDZ47" s="135"/>
      <c r="QEA47" s="135"/>
      <c r="QEB47" s="135"/>
      <c r="QEC47" s="135"/>
      <c r="QED47" s="135"/>
      <c r="QEE47" s="135"/>
      <c r="QEF47" s="135"/>
      <c r="QEG47" s="135"/>
      <c r="QEH47" s="135"/>
      <c r="QEI47" s="135"/>
      <c r="QEJ47" s="135"/>
      <c r="QEK47" s="135"/>
      <c r="QEL47" s="135"/>
      <c r="QEM47" s="135"/>
      <c r="QEN47" s="135"/>
      <c r="QEO47" s="135"/>
      <c r="QEP47" s="135"/>
      <c r="QEQ47" s="135"/>
      <c r="QER47" s="135"/>
      <c r="QES47" s="135"/>
      <c r="QET47" s="135"/>
      <c r="QEU47" s="135"/>
      <c r="QEV47" s="135"/>
      <c r="QEW47" s="135"/>
      <c r="QEX47" s="135"/>
      <c r="QEY47" s="135"/>
      <c r="QEZ47" s="135"/>
      <c r="QFA47" s="135"/>
      <c r="QFB47" s="135"/>
      <c r="QFC47" s="135"/>
      <c r="QFD47" s="135"/>
      <c r="QFE47" s="135"/>
      <c r="QFF47" s="135"/>
      <c r="QFG47" s="135"/>
      <c r="QFH47" s="135"/>
      <c r="QFI47" s="135"/>
      <c r="QFJ47" s="135"/>
      <c r="QFK47" s="135"/>
      <c r="QFL47" s="135"/>
      <c r="QFM47" s="135"/>
      <c r="QFN47" s="135"/>
      <c r="QFO47" s="135"/>
      <c r="QFP47" s="135"/>
      <c r="QFQ47" s="135"/>
      <c r="QFR47" s="135"/>
      <c r="QFS47" s="135"/>
      <c r="QFT47" s="135"/>
      <c r="QFU47" s="135"/>
      <c r="QFV47" s="135"/>
      <c r="QFW47" s="135"/>
      <c r="QFX47" s="135"/>
      <c r="QFY47" s="135"/>
      <c r="QFZ47" s="135"/>
      <c r="QGA47" s="135"/>
      <c r="QGB47" s="135"/>
      <c r="QGC47" s="135"/>
      <c r="QGD47" s="135"/>
      <c r="QGE47" s="135"/>
      <c r="QGF47" s="135"/>
      <c r="QGG47" s="135"/>
      <c r="QGH47" s="135"/>
      <c r="QGI47" s="135"/>
      <c r="QGJ47" s="135"/>
      <c r="QGK47" s="135"/>
      <c r="QGL47" s="135"/>
      <c r="QGM47" s="135"/>
      <c r="QGN47" s="135"/>
      <c r="QGO47" s="135"/>
      <c r="QGP47" s="135"/>
      <c r="QGQ47" s="135"/>
      <c r="QGR47" s="135"/>
      <c r="QGS47" s="135"/>
      <c r="QGT47" s="135"/>
      <c r="QGU47" s="135"/>
      <c r="QGV47" s="135"/>
      <c r="QGW47" s="135"/>
      <c r="QGX47" s="135"/>
      <c r="QGY47" s="135"/>
      <c r="QGZ47" s="135"/>
      <c r="QHA47" s="135"/>
      <c r="QHB47" s="135"/>
      <c r="QHC47" s="135"/>
      <c r="QHD47" s="135"/>
      <c r="QHE47" s="135"/>
      <c r="QHF47" s="135"/>
      <c r="QHG47" s="135"/>
      <c r="QHH47" s="135"/>
      <c r="QHI47" s="135"/>
      <c r="QHJ47" s="135"/>
      <c r="QHK47" s="135"/>
      <c r="QHL47" s="135"/>
      <c r="QHM47" s="135"/>
      <c r="QHN47" s="135"/>
      <c r="QHO47" s="135"/>
      <c r="QHP47" s="135"/>
      <c r="QHQ47" s="135"/>
      <c r="QHR47" s="135"/>
      <c r="QHS47" s="135"/>
      <c r="QHT47" s="135"/>
      <c r="QHU47" s="135"/>
      <c r="QHV47" s="135"/>
      <c r="QHW47" s="135"/>
      <c r="QHX47" s="135"/>
      <c r="QHY47" s="135"/>
      <c r="QHZ47" s="135"/>
      <c r="QIA47" s="135"/>
      <c r="QIB47" s="135"/>
      <c r="QIC47" s="135"/>
      <c r="QID47" s="135"/>
      <c r="QIE47" s="135"/>
      <c r="QIF47" s="135"/>
      <c r="QIG47" s="135"/>
      <c r="QIH47" s="135"/>
      <c r="QII47" s="135"/>
      <c r="QIJ47" s="135"/>
      <c r="QIK47" s="135"/>
      <c r="QIL47" s="135"/>
      <c r="QIM47" s="135"/>
      <c r="QIN47" s="135"/>
      <c r="QIO47" s="135"/>
      <c r="QIP47" s="135"/>
      <c r="QIQ47" s="135"/>
      <c r="QIR47" s="135"/>
      <c r="QIS47" s="135"/>
      <c r="QIT47" s="135"/>
      <c r="QIU47" s="135"/>
      <c r="QIV47" s="135"/>
      <c r="QIW47" s="135"/>
      <c r="QIX47" s="135"/>
      <c r="QIY47" s="135"/>
      <c r="QIZ47" s="135"/>
      <c r="QJA47" s="135"/>
      <c r="QJB47" s="135"/>
      <c r="QJC47" s="135"/>
      <c r="QJD47" s="135"/>
      <c r="QJE47" s="135"/>
      <c r="QJF47" s="135"/>
      <c r="QJG47" s="135"/>
      <c r="QJH47" s="135"/>
      <c r="QJI47" s="135"/>
      <c r="QJJ47" s="135"/>
      <c r="QJK47" s="135"/>
      <c r="QJL47" s="135"/>
      <c r="QJM47" s="135"/>
      <c r="QJN47" s="135"/>
      <c r="QJO47" s="135"/>
      <c r="QJP47" s="135"/>
      <c r="QJQ47" s="135"/>
      <c r="QJR47" s="135"/>
      <c r="QJS47" s="135"/>
      <c r="QJT47" s="135"/>
      <c r="QJU47" s="135"/>
      <c r="QJV47" s="135"/>
      <c r="QJW47" s="135"/>
      <c r="QJX47" s="135"/>
      <c r="QJY47" s="135"/>
      <c r="QJZ47" s="135"/>
      <c r="QKA47" s="135"/>
      <c r="QKB47" s="135"/>
      <c r="QKC47" s="135"/>
      <c r="QKD47" s="135"/>
      <c r="QKE47" s="135"/>
      <c r="QKF47" s="135"/>
      <c r="QKG47" s="135"/>
      <c r="QKH47" s="135"/>
      <c r="QKI47" s="135"/>
      <c r="QKJ47" s="135"/>
      <c r="QKK47" s="135"/>
      <c r="QKL47" s="135"/>
      <c r="QKM47" s="135"/>
      <c r="QKN47" s="135"/>
      <c r="QKO47" s="135"/>
      <c r="QKP47" s="135"/>
      <c r="QKQ47" s="135"/>
      <c r="QKR47" s="135"/>
      <c r="QKS47" s="135"/>
      <c r="QKT47" s="135"/>
      <c r="QKU47" s="135"/>
      <c r="QKV47" s="135"/>
      <c r="QKW47" s="135"/>
      <c r="QKX47" s="135"/>
      <c r="QKY47" s="135"/>
      <c r="QKZ47" s="135"/>
      <c r="QLA47" s="135"/>
      <c r="QLB47" s="135"/>
      <c r="QLC47" s="135"/>
      <c r="QLD47" s="135"/>
      <c r="QLE47" s="135"/>
      <c r="QLF47" s="135"/>
      <c r="QLG47" s="135"/>
      <c r="QLH47" s="135"/>
      <c r="QLI47" s="135"/>
      <c r="QLJ47" s="135"/>
      <c r="QLK47" s="135"/>
      <c r="QLL47" s="135"/>
      <c r="QLM47" s="135"/>
      <c r="QLN47" s="135"/>
      <c r="QLO47" s="135"/>
      <c r="QLP47" s="135"/>
      <c r="QLQ47" s="135"/>
      <c r="QLR47" s="135"/>
      <c r="QLS47" s="135"/>
      <c r="QLT47" s="135"/>
      <c r="QLU47" s="135"/>
      <c r="QLV47" s="135"/>
      <c r="QLW47" s="135"/>
      <c r="QLX47" s="135"/>
      <c r="QLY47" s="135"/>
      <c r="QLZ47" s="135"/>
      <c r="QMA47" s="135"/>
      <c r="QMB47" s="135"/>
      <c r="QMC47" s="135"/>
      <c r="QMD47" s="135"/>
      <c r="QME47" s="135"/>
      <c r="QMF47" s="135"/>
      <c r="QMG47" s="135"/>
      <c r="QMH47" s="135"/>
      <c r="QMI47" s="135"/>
      <c r="QMJ47" s="135"/>
      <c r="QMK47" s="135"/>
      <c r="QML47" s="135"/>
      <c r="QMM47" s="135"/>
      <c r="QMN47" s="135"/>
      <c r="QMO47" s="135"/>
      <c r="QMP47" s="135"/>
      <c r="QMQ47" s="135"/>
      <c r="QMR47" s="135"/>
      <c r="QMS47" s="135"/>
      <c r="QMT47" s="135"/>
      <c r="QMU47" s="135"/>
      <c r="QMV47" s="135"/>
      <c r="QMW47" s="135"/>
      <c r="QMX47" s="135"/>
      <c r="QMY47" s="135"/>
      <c r="QMZ47" s="135"/>
      <c r="QNA47" s="135"/>
      <c r="QNB47" s="135"/>
      <c r="QNC47" s="135"/>
      <c r="QND47" s="135"/>
      <c r="QNE47" s="135"/>
      <c r="QNF47" s="135"/>
      <c r="QNG47" s="135"/>
      <c r="QNH47" s="135"/>
      <c r="QNI47" s="135"/>
      <c r="QNJ47" s="135"/>
      <c r="QNK47" s="135"/>
      <c r="QNL47" s="135"/>
      <c r="QNM47" s="135"/>
      <c r="QNN47" s="135"/>
      <c r="QNO47" s="135"/>
      <c r="QNP47" s="135"/>
      <c r="QNQ47" s="135"/>
      <c r="QNR47" s="135"/>
      <c r="QNS47" s="135"/>
      <c r="QNT47" s="135"/>
      <c r="QNU47" s="135"/>
      <c r="QNV47" s="135"/>
      <c r="QNW47" s="135"/>
      <c r="QNX47" s="135"/>
      <c r="QNY47" s="135"/>
      <c r="QNZ47" s="135"/>
      <c r="QOA47" s="135"/>
      <c r="QOB47" s="135"/>
      <c r="QOC47" s="135"/>
      <c r="QOD47" s="135"/>
      <c r="QOE47" s="135"/>
      <c r="QOF47" s="135"/>
      <c r="QOG47" s="135"/>
      <c r="QOH47" s="135"/>
      <c r="QOI47" s="135"/>
      <c r="QOJ47" s="135"/>
      <c r="QOK47" s="135"/>
      <c r="QOL47" s="135"/>
      <c r="QOM47" s="135"/>
      <c r="QON47" s="135"/>
      <c r="QOO47" s="135"/>
      <c r="QOP47" s="135"/>
      <c r="QOQ47" s="135"/>
      <c r="QOR47" s="135"/>
      <c r="QOS47" s="135"/>
      <c r="QOT47" s="135"/>
      <c r="QOU47" s="135"/>
      <c r="QOV47" s="135"/>
      <c r="QOW47" s="135"/>
      <c r="QOX47" s="135"/>
      <c r="QOY47" s="135"/>
      <c r="QOZ47" s="135"/>
      <c r="QPA47" s="135"/>
      <c r="QPB47" s="135"/>
      <c r="QPC47" s="135"/>
      <c r="QPD47" s="135"/>
      <c r="QPE47" s="135"/>
      <c r="QPF47" s="135"/>
      <c r="QPG47" s="135"/>
      <c r="QPH47" s="135"/>
      <c r="QPI47" s="135"/>
      <c r="QPJ47" s="135"/>
      <c r="QPK47" s="135"/>
      <c r="QPL47" s="135"/>
      <c r="QPM47" s="135"/>
      <c r="QPN47" s="135"/>
      <c r="QPO47" s="135"/>
      <c r="QPP47" s="135"/>
      <c r="QPQ47" s="135"/>
      <c r="QPR47" s="135"/>
      <c r="QPS47" s="135"/>
      <c r="QPT47" s="135"/>
      <c r="QPU47" s="135"/>
      <c r="QPV47" s="135"/>
      <c r="QPW47" s="135"/>
      <c r="QPX47" s="135"/>
      <c r="QPY47" s="135"/>
      <c r="QPZ47" s="135"/>
      <c r="QQA47" s="135"/>
      <c r="QQB47" s="135"/>
      <c r="QQC47" s="135"/>
      <c r="QQD47" s="135"/>
      <c r="QQE47" s="135"/>
      <c r="QQF47" s="135"/>
      <c r="QQG47" s="135"/>
      <c r="QQH47" s="135"/>
      <c r="QQI47" s="135"/>
      <c r="QQJ47" s="135"/>
      <c r="QQK47" s="135"/>
      <c r="QQL47" s="135"/>
      <c r="QQM47" s="135"/>
      <c r="QQN47" s="135"/>
      <c r="QQO47" s="135"/>
      <c r="QQP47" s="135"/>
      <c r="QQQ47" s="135"/>
      <c r="QQR47" s="135"/>
      <c r="QQS47" s="135"/>
      <c r="QQT47" s="135"/>
      <c r="QQU47" s="135"/>
      <c r="QQV47" s="135"/>
      <c r="QQW47" s="135"/>
      <c r="QQX47" s="135"/>
      <c r="QQY47" s="135"/>
      <c r="QQZ47" s="135"/>
      <c r="QRA47" s="135"/>
      <c r="QRB47" s="135"/>
      <c r="QRC47" s="135"/>
      <c r="QRD47" s="135"/>
      <c r="QRE47" s="135"/>
      <c r="QRF47" s="135"/>
      <c r="QRG47" s="135"/>
      <c r="QRH47" s="135"/>
      <c r="QRI47" s="135"/>
      <c r="QRJ47" s="135"/>
      <c r="QRK47" s="135"/>
      <c r="QRL47" s="135"/>
      <c r="QRM47" s="135"/>
      <c r="QRN47" s="135"/>
      <c r="QRO47" s="135"/>
      <c r="QRP47" s="135"/>
      <c r="QRQ47" s="135"/>
      <c r="QRR47" s="135"/>
      <c r="QRS47" s="135"/>
      <c r="QRT47" s="135"/>
      <c r="QRU47" s="135"/>
      <c r="QRV47" s="135"/>
      <c r="QRW47" s="135"/>
      <c r="QRX47" s="135"/>
      <c r="QRY47" s="135"/>
      <c r="QRZ47" s="135"/>
      <c r="QSA47" s="135"/>
      <c r="QSB47" s="135"/>
      <c r="QSC47" s="135"/>
      <c r="QSD47" s="135"/>
      <c r="QSE47" s="135"/>
      <c r="QSF47" s="135"/>
      <c r="QSG47" s="135"/>
      <c r="QSH47" s="135"/>
      <c r="QSI47" s="135"/>
      <c r="QSJ47" s="135"/>
      <c r="QSK47" s="135"/>
      <c r="QSL47" s="135"/>
      <c r="QSM47" s="135"/>
      <c r="QSN47" s="135"/>
      <c r="QSO47" s="135"/>
      <c r="QSP47" s="135"/>
      <c r="QSQ47" s="135"/>
      <c r="QSR47" s="135"/>
      <c r="QSS47" s="135"/>
      <c r="QST47" s="135"/>
      <c r="QSU47" s="135"/>
      <c r="QSV47" s="135"/>
      <c r="QSW47" s="135"/>
      <c r="QSX47" s="135"/>
      <c r="QSY47" s="135"/>
      <c r="QSZ47" s="135"/>
      <c r="QTA47" s="135"/>
      <c r="QTB47" s="135"/>
      <c r="QTC47" s="135"/>
      <c r="QTD47" s="135"/>
      <c r="QTE47" s="135"/>
      <c r="QTF47" s="135"/>
      <c r="QTG47" s="135"/>
      <c r="QTH47" s="135"/>
      <c r="QTI47" s="135"/>
      <c r="QTJ47" s="135"/>
      <c r="QTK47" s="135"/>
      <c r="QTL47" s="135"/>
      <c r="QTM47" s="135"/>
      <c r="QTN47" s="135"/>
      <c r="QTO47" s="135"/>
      <c r="QTP47" s="135"/>
      <c r="QTQ47" s="135"/>
      <c r="QTR47" s="135"/>
      <c r="QTS47" s="135"/>
      <c r="QTT47" s="135"/>
      <c r="QTU47" s="135"/>
      <c r="QTV47" s="135"/>
      <c r="QTW47" s="135"/>
      <c r="QTX47" s="135"/>
      <c r="QTY47" s="135"/>
      <c r="QTZ47" s="135"/>
      <c r="QUA47" s="135"/>
      <c r="QUB47" s="135"/>
      <c r="QUC47" s="135"/>
      <c r="QUD47" s="135"/>
      <c r="QUE47" s="135"/>
      <c r="QUF47" s="135"/>
      <c r="QUG47" s="135"/>
      <c r="QUH47" s="135"/>
      <c r="QUI47" s="135"/>
      <c r="QUJ47" s="135"/>
      <c r="QUK47" s="135"/>
      <c r="QUL47" s="135"/>
      <c r="QUM47" s="135"/>
      <c r="QUN47" s="135"/>
      <c r="QUO47" s="135"/>
      <c r="QUP47" s="135"/>
      <c r="QUQ47" s="135"/>
      <c r="QUR47" s="135"/>
      <c r="QUS47" s="135"/>
      <c r="QUT47" s="135"/>
      <c r="QUU47" s="135"/>
      <c r="QUV47" s="135"/>
      <c r="QUW47" s="135"/>
      <c r="QUX47" s="135"/>
      <c r="QUY47" s="135"/>
      <c r="QUZ47" s="135"/>
      <c r="QVA47" s="135"/>
      <c r="QVB47" s="135"/>
      <c r="QVC47" s="135"/>
      <c r="QVD47" s="135"/>
      <c r="QVE47" s="135"/>
      <c r="QVF47" s="135"/>
      <c r="QVG47" s="135"/>
      <c r="QVH47" s="135"/>
      <c r="QVI47" s="135"/>
      <c r="QVJ47" s="135"/>
      <c r="QVK47" s="135"/>
      <c r="QVL47" s="135"/>
      <c r="QVM47" s="135"/>
      <c r="QVN47" s="135"/>
      <c r="QVO47" s="135"/>
      <c r="QVP47" s="135"/>
      <c r="QVQ47" s="135"/>
      <c r="QVR47" s="135"/>
      <c r="QVS47" s="135"/>
      <c r="QVT47" s="135"/>
      <c r="QVU47" s="135"/>
      <c r="QVV47" s="135"/>
      <c r="QVW47" s="135"/>
      <c r="QVX47" s="135"/>
      <c r="QVY47" s="135"/>
      <c r="QVZ47" s="135"/>
      <c r="QWA47" s="135"/>
      <c r="QWB47" s="135"/>
      <c r="QWC47" s="135"/>
      <c r="QWD47" s="135"/>
      <c r="QWE47" s="135"/>
      <c r="QWF47" s="135"/>
      <c r="QWG47" s="135"/>
      <c r="QWH47" s="135"/>
      <c r="QWI47" s="135"/>
      <c r="QWJ47" s="135"/>
      <c r="QWK47" s="135"/>
      <c r="QWL47" s="135"/>
      <c r="QWM47" s="135"/>
      <c r="QWN47" s="135"/>
      <c r="QWO47" s="135"/>
      <c r="QWP47" s="135"/>
      <c r="QWQ47" s="135"/>
      <c r="QWR47" s="135"/>
      <c r="QWS47" s="135"/>
      <c r="QWT47" s="135"/>
      <c r="QWU47" s="135"/>
      <c r="QWV47" s="135"/>
      <c r="QWW47" s="135"/>
      <c r="QWX47" s="135"/>
      <c r="QWY47" s="135"/>
      <c r="QWZ47" s="135"/>
      <c r="QXA47" s="135"/>
      <c r="QXB47" s="135"/>
      <c r="QXC47" s="135"/>
      <c r="QXD47" s="135"/>
      <c r="QXE47" s="135"/>
      <c r="QXF47" s="135"/>
      <c r="QXG47" s="135"/>
      <c r="QXH47" s="135"/>
      <c r="QXI47" s="135"/>
      <c r="QXJ47" s="135"/>
      <c r="QXK47" s="135"/>
      <c r="QXL47" s="135"/>
      <c r="QXM47" s="135"/>
      <c r="QXN47" s="135"/>
      <c r="QXO47" s="135"/>
      <c r="QXP47" s="135"/>
      <c r="QXQ47" s="135"/>
      <c r="QXR47" s="135"/>
      <c r="QXS47" s="135"/>
      <c r="QXT47" s="135"/>
      <c r="QXU47" s="135"/>
      <c r="QXV47" s="135"/>
      <c r="QXW47" s="135"/>
      <c r="QXX47" s="135"/>
      <c r="QXY47" s="135"/>
      <c r="QXZ47" s="135"/>
      <c r="QYA47" s="135"/>
      <c r="QYB47" s="135"/>
      <c r="QYC47" s="135"/>
      <c r="QYD47" s="135"/>
      <c r="QYE47" s="135"/>
      <c r="QYF47" s="135"/>
      <c r="QYG47" s="135"/>
      <c r="QYH47" s="135"/>
      <c r="QYI47" s="135"/>
      <c r="QYJ47" s="135"/>
      <c r="QYK47" s="135"/>
      <c r="QYL47" s="135"/>
      <c r="QYM47" s="135"/>
      <c r="QYN47" s="135"/>
      <c r="QYO47" s="135"/>
      <c r="QYP47" s="135"/>
      <c r="QYQ47" s="135"/>
      <c r="QYR47" s="135"/>
      <c r="QYS47" s="135"/>
      <c r="QYT47" s="135"/>
      <c r="QYU47" s="135"/>
      <c r="QYV47" s="135"/>
      <c r="QYW47" s="135"/>
      <c r="QYX47" s="135"/>
      <c r="QYY47" s="135"/>
      <c r="QYZ47" s="135"/>
      <c r="QZA47" s="135"/>
      <c r="QZB47" s="135"/>
      <c r="QZC47" s="135"/>
      <c r="QZD47" s="135"/>
      <c r="QZE47" s="135"/>
      <c r="QZF47" s="135"/>
      <c r="QZG47" s="135"/>
      <c r="QZH47" s="135"/>
      <c r="QZI47" s="135"/>
      <c r="QZJ47" s="135"/>
      <c r="QZK47" s="135"/>
      <c r="QZL47" s="135"/>
      <c r="QZM47" s="135"/>
      <c r="QZN47" s="135"/>
      <c r="QZO47" s="135"/>
      <c r="QZP47" s="135"/>
      <c r="QZQ47" s="135"/>
      <c r="QZR47" s="135"/>
      <c r="QZS47" s="135"/>
      <c r="QZT47" s="135"/>
      <c r="QZU47" s="135"/>
      <c r="QZV47" s="135"/>
      <c r="QZW47" s="135"/>
      <c r="QZX47" s="135"/>
      <c r="QZY47" s="135"/>
      <c r="QZZ47" s="135"/>
      <c r="RAA47" s="135"/>
      <c r="RAB47" s="135"/>
      <c r="RAC47" s="135"/>
      <c r="RAD47" s="135"/>
      <c r="RAE47" s="135"/>
      <c r="RAF47" s="135"/>
      <c r="RAG47" s="135"/>
      <c r="RAH47" s="135"/>
      <c r="RAI47" s="135"/>
      <c r="RAJ47" s="135"/>
      <c r="RAK47" s="135"/>
      <c r="RAL47" s="135"/>
      <c r="RAM47" s="135"/>
      <c r="RAN47" s="135"/>
      <c r="RAO47" s="135"/>
      <c r="RAP47" s="135"/>
      <c r="RAQ47" s="135"/>
      <c r="RAR47" s="135"/>
      <c r="RAS47" s="135"/>
      <c r="RAT47" s="135"/>
      <c r="RAU47" s="135"/>
      <c r="RAV47" s="135"/>
      <c r="RAW47" s="135"/>
      <c r="RAX47" s="135"/>
      <c r="RAY47" s="135"/>
      <c r="RAZ47" s="135"/>
      <c r="RBA47" s="135"/>
      <c r="RBB47" s="135"/>
      <c r="RBC47" s="135"/>
      <c r="RBD47" s="135"/>
      <c r="RBE47" s="135"/>
      <c r="RBF47" s="135"/>
      <c r="RBG47" s="135"/>
      <c r="RBH47" s="135"/>
      <c r="RBI47" s="135"/>
      <c r="RBJ47" s="135"/>
      <c r="RBK47" s="135"/>
      <c r="RBL47" s="135"/>
      <c r="RBM47" s="135"/>
      <c r="RBN47" s="135"/>
      <c r="RBO47" s="135"/>
      <c r="RBP47" s="135"/>
      <c r="RBQ47" s="135"/>
      <c r="RBR47" s="135"/>
      <c r="RBS47" s="135"/>
      <c r="RBT47" s="135"/>
      <c r="RBU47" s="135"/>
      <c r="RBV47" s="135"/>
      <c r="RBW47" s="135"/>
      <c r="RBX47" s="135"/>
      <c r="RBY47" s="135"/>
      <c r="RBZ47" s="135"/>
      <c r="RCA47" s="135"/>
      <c r="RCB47" s="135"/>
      <c r="RCC47" s="135"/>
      <c r="RCD47" s="135"/>
      <c r="RCE47" s="135"/>
      <c r="RCF47" s="135"/>
      <c r="RCG47" s="135"/>
      <c r="RCH47" s="135"/>
      <c r="RCI47" s="135"/>
      <c r="RCJ47" s="135"/>
      <c r="RCK47" s="135"/>
      <c r="RCL47" s="135"/>
      <c r="RCM47" s="135"/>
      <c r="RCN47" s="135"/>
      <c r="RCO47" s="135"/>
      <c r="RCP47" s="135"/>
      <c r="RCQ47" s="135"/>
      <c r="RCR47" s="135"/>
      <c r="RCS47" s="135"/>
      <c r="RCT47" s="135"/>
      <c r="RCU47" s="135"/>
      <c r="RCV47" s="135"/>
      <c r="RCW47" s="135"/>
      <c r="RCX47" s="135"/>
      <c r="RCY47" s="135"/>
      <c r="RCZ47" s="135"/>
      <c r="RDA47" s="135"/>
      <c r="RDB47" s="135"/>
      <c r="RDC47" s="135"/>
      <c r="RDD47" s="135"/>
      <c r="RDE47" s="135"/>
      <c r="RDF47" s="135"/>
      <c r="RDG47" s="135"/>
      <c r="RDH47" s="135"/>
      <c r="RDI47" s="135"/>
      <c r="RDJ47" s="135"/>
      <c r="RDK47" s="135"/>
      <c r="RDL47" s="135"/>
      <c r="RDM47" s="135"/>
      <c r="RDN47" s="135"/>
      <c r="RDO47" s="135"/>
      <c r="RDP47" s="135"/>
      <c r="RDQ47" s="135"/>
      <c r="RDR47" s="135"/>
      <c r="RDS47" s="135"/>
      <c r="RDT47" s="135"/>
      <c r="RDU47" s="135"/>
      <c r="RDV47" s="135"/>
      <c r="RDW47" s="135"/>
      <c r="RDX47" s="135"/>
      <c r="RDY47" s="135"/>
      <c r="RDZ47" s="135"/>
      <c r="REA47" s="135"/>
      <c r="REB47" s="135"/>
      <c r="REC47" s="135"/>
      <c r="RED47" s="135"/>
      <c r="REE47" s="135"/>
      <c r="REF47" s="135"/>
      <c r="REG47" s="135"/>
      <c r="REH47" s="135"/>
      <c r="REI47" s="135"/>
      <c r="REJ47" s="135"/>
      <c r="REK47" s="135"/>
      <c r="REL47" s="135"/>
      <c r="REM47" s="135"/>
      <c r="REN47" s="135"/>
      <c r="REO47" s="135"/>
      <c r="REP47" s="135"/>
      <c r="REQ47" s="135"/>
      <c r="RER47" s="135"/>
      <c r="RES47" s="135"/>
      <c r="RET47" s="135"/>
      <c r="REU47" s="135"/>
      <c r="REV47" s="135"/>
      <c r="REW47" s="135"/>
      <c r="REX47" s="135"/>
      <c r="REY47" s="135"/>
      <c r="REZ47" s="135"/>
      <c r="RFA47" s="135"/>
      <c r="RFB47" s="135"/>
      <c r="RFC47" s="135"/>
      <c r="RFD47" s="135"/>
      <c r="RFE47" s="135"/>
      <c r="RFF47" s="135"/>
      <c r="RFG47" s="135"/>
      <c r="RFH47" s="135"/>
      <c r="RFI47" s="135"/>
      <c r="RFJ47" s="135"/>
      <c r="RFK47" s="135"/>
      <c r="RFL47" s="135"/>
      <c r="RFM47" s="135"/>
      <c r="RFN47" s="135"/>
      <c r="RFO47" s="135"/>
      <c r="RFP47" s="135"/>
      <c r="RFQ47" s="135"/>
      <c r="RFR47" s="135"/>
      <c r="RFS47" s="135"/>
      <c r="RFT47" s="135"/>
      <c r="RFU47" s="135"/>
      <c r="RFV47" s="135"/>
      <c r="RFW47" s="135"/>
      <c r="RFX47" s="135"/>
      <c r="RFY47" s="135"/>
      <c r="RFZ47" s="135"/>
      <c r="RGA47" s="135"/>
      <c r="RGB47" s="135"/>
      <c r="RGC47" s="135"/>
      <c r="RGD47" s="135"/>
      <c r="RGE47" s="135"/>
      <c r="RGF47" s="135"/>
      <c r="RGG47" s="135"/>
      <c r="RGH47" s="135"/>
      <c r="RGI47" s="135"/>
      <c r="RGJ47" s="135"/>
      <c r="RGK47" s="135"/>
      <c r="RGL47" s="135"/>
      <c r="RGM47" s="135"/>
      <c r="RGN47" s="135"/>
      <c r="RGO47" s="135"/>
      <c r="RGP47" s="135"/>
      <c r="RGQ47" s="135"/>
      <c r="RGR47" s="135"/>
      <c r="RGS47" s="135"/>
      <c r="RGT47" s="135"/>
      <c r="RGU47" s="135"/>
      <c r="RGV47" s="135"/>
      <c r="RGW47" s="135"/>
      <c r="RGX47" s="135"/>
      <c r="RGY47" s="135"/>
      <c r="RGZ47" s="135"/>
      <c r="RHA47" s="135"/>
      <c r="RHB47" s="135"/>
      <c r="RHC47" s="135"/>
      <c r="RHD47" s="135"/>
      <c r="RHE47" s="135"/>
      <c r="RHF47" s="135"/>
      <c r="RHG47" s="135"/>
      <c r="RHH47" s="135"/>
      <c r="RHI47" s="135"/>
      <c r="RHJ47" s="135"/>
      <c r="RHK47" s="135"/>
      <c r="RHL47" s="135"/>
      <c r="RHM47" s="135"/>
      <c r="RHN47" s="135"/>
      <c r="RHO47" s="135"/>
      <c r="RHP47" s="135"/>
      <c r="RHQ47" s="135"/>
      <c r="RHR47" s="135"/>
      <c r="RHS47" s="135"/>
      <c r="RHT47" s="135"/>
      <c r="RHU47" s="135"/>
      <c r="RHV47" s="135"/>
      <c r="RHW47" s="135"/>
      <c r="RHX47" s="135"/>
      <c r="RHY47" s="135"/>
      <c r="RHZ47" s="135"/>
      <c r="RIA47" s="135"/>
      <c r="RIB47" s="135"/>
      <c r="RIC47" s="135"/>
      <c r="RID47" s="135"/>
      <c r="RIE47" s="135"/>
      <c r="RIF47" s="135"/>
      <c r="RIG47" s="135"/>
      <c r="RIH47" s="135"/>
      <c r="RII47" s="135"/>
      <c r="RIJ47" s="135"/>
      <c r="RIK47" s="135"/>
      <c r="RIL47" s="135"/>
      <c r="RIM47" s="135"/>
      <c r="RIN47" s="135"/>
      <c r="RIO47" s="135"/>
      <c r="RIP47" s="135"/>
      <c r="RIQ47" s="135"/>
      <c r="RIR47" s="135"/>
      <c r="RIS47" s="135"/>
      <c r="RIT47" s="135"/>
      <c r="RIU47" s="135"/>
      <c r="RIV47" s="135"/>
      <c r="RIW47" s="135"/>
      <c r="RIX47" s="135"/>
      <c r="RIY47" s="135"/>
      <c r="RIZ47" s="135"/>
      <c r="RJA47" s="135"/>
      <c r="RJB47" s="135"/>
      <c r="RJC47" s="135"/>
      <c r="RJD47" s="135"/>
      <c r="RJE47" s="135"/>
      <c r="RJF47" s="135"/>
      <c r="RJG47" s="135"/>
      <c r="RJH47" s="135"/>
      <c r="RJI47" s="135"/>
      <c r="RJJ47" s="135"/>
      <c r="RJK47" s="135"/>
      <c r="RJL47" s="135"/>
      <c r="RJM47" s="135"/>
      <c r="RJN47" s="135"/>
      <c r="RJO47" s="135"/>
      <c r="RJP47" s="135"/>
      <c r="RJQ47" s="135"/>
      <c r="RJR47" s="135"/>
      <c r="RJS47" s="135"/>
      <c r="RJT47" s="135"/>
      <c r="RJU47" s="135"/>
      <c r="RJV47" s="135"/>
      <c r="RJW47" s="135"/>
      <c r="RJX47" s="135"/>
      <c r="RJY47" s="135"/>
      <c r="RJZ47" s="135"/>
      <c r="RKA47" s="135"/>
      <c r="RKB47" s="135"/>
      <c r="RKC47" s="135"/>
      <c r="RKD47" s="135"/>
      <c r="RKE47" s="135"/>
      <c r="RKF47" s="135"/>
      <c r="RKG47" s="135"/>
      <c r="RKH47" s="135"/>
      <c r="RKI47" s="135"/>
      <c r="RKJ47" s="135"/>
      <c r="RKK47" s="135"/>
      <c r="RKL47" s="135"/>
      <c r="RKM47" s="135"/>
      <c r="RKN47" s="135"/>
      <c r="RKO47" s="135"/>
      <c r="RKP47" s="135"/>
      <c r="RKQ47" s="135"/>
      <c r="RKR47" s="135"/>
      <c r="RKS47" s="135"/>
      <c r="RKT47" s="135"/>
      <c r="RKU47" s="135"/>
      <c r="RKV47" s="135"/>
      <c r="RKW47" s="135"/>
      <c r="RKX47" s="135"/>
      <c r="RKY47" s="135"/>
      <c r="RKZ47" s="135"/>
      <c r="RLA47" s="135"/>
      <c r="RLB47" s="135"/>
      <c r="RLC47" s="135"/>
      <c r="RLD47" s="135"/>
      <c r="RLE47" s="135"/>
      <c r="RLF47" s="135"/>
      <c r="RLG47" s="135"/>
      <c r="RLH47" s="135"/>
      <c r="RLI47" s="135"/>
      <c r="RLJ47" s="135"/>
      <c r="RLK47" s="135"/>
      <c r="RLL47" s="135"/>
      <c r="RLM47" s="135"/>
      <c r="RLN47" s="135"/>
      <c r="RLO47" s="135"/>
      <c r="RLP47" s="135"/>
      <c r="RLQ47" s="135"/>
      <c r="RLR47" s="135"/>
      <c r="RLS47" s="135"/>
      <c r="RLT47" s="135"/>
      <c r="RLU47" s="135"/>
      <c r="RLV47" s="135"/>
      <c r="RLW47" s="135"/>
      <c r="RLX47" s="135"/>
      <c r="RLY47" s="135"/>
      <c r="RLZ47" s="135"/>
      <c r="RMA47" s="135"/>
      <c r="RMB47" s="135"/>
      <c r="RMC47" s="135"/>
      <c r="RMD47" s="135"/>
      <c r="RME47" s="135"/>
      <c r="RMF47" s="135"/>
      <c r="RMG47" s="135"/>
      <c r="RMH47" s="135"/>
      <c r="RMI47" s="135"/>
      <c r="RMJ47" s="135"/>
      <c r="RMK47" s="135"/>
      <c r="RML47" s="135"/>
      <c r="RMM47" s="135"/>
      <c r="RMN47" s="135"/>
      <c r="RMO47" s="135"/>
      <c r="RMP47" s="135"/>
      <c r="RMQ47" s="135"/>
      <c r="RMR47" s="135"/>
      <c r="RMS47" s="135"/>
      <c r="RMT47" s="135"/>
      <c r="RMU47" s="135"/>
      <c r="RMV47" s="135"/>
      <c r="RMW47" s="135"/>
      <c r="RMX47" s="135"/>
      <c r="RMY47" s="135"/>
      <c r="RMZ47" s="135"/>
      <c r="RNA47" s="135"/>
      <c r="RNB47" s="135"/>
      <c r="RNC47" s="135"/>
      <c r="RND47" s="135"/>
      <c r="RNE47" s="135"/>
      <c r="RNF47" s="135"/>
      <c r="RNG47" s="135"/>
      <c r="RNH47" s="135"/>
      <c r="RNI47" s="135"/>
      <c r="RNJ47" s="135"/>
      <c r="RNK47" s="135"/>
      <c r="RNL47" s="135"/>
      <c r="RNM47" s="135"/>
      <c r="RNN47" s="135"/>
      <c r="RNO47" s="135"/>
      <c r="RNP47" s="135"/>
      <c r="RNQ47" s="135"/>
      <c r="RNR47" s="135"/>
      <c r="RNS47" s="135"/>
      <c r="RNT47" s="135"/>
      <c r="RNU47" s="135"/>
      <c r="RNV47" s="135"/>
      <c r="RNW47" s="135"/>
      <c r="RNX47" s="135"/>
      <c r="RNY47" s="135"/>
      <c r="RNZ47" s="135"/>
      <c r="ROA47" s="135"/>
      <c r="ROB47" s="135"/>
      <c r="ROC47" s="135"/>
      <c r="ROD47" s="135"/>
      <c r="ROE47" s="135"/>
      <c r="ROF47" s="135"/>
      <c r="ROG47" s="135"/>
      <c r="ROH47" s="135"/>
      <c r="ROI47" s="135"/>
      <c r="ROJ47" s="135"/>
      <c r="ROK47" s="135"/>
      <c r="ROL47" s="135"/>
      <c r="ROM47" s="135"/>
      <c r="RON47" s="135"/>
      <c r="ROO47" s="135"/>
      <c r="ROP47" s="135"/>
      <c r="ROQ47" s="135"/>
      <c r="ROR47" s="135"/>
      <c r="ROS47" s="135"/>
      <c r="ROT47" s="135"/>
      <c r="ROU47" s="135"/>
      <c r="ROV47" s="135"/>
      <c r="ROW47" s="135"/>
      <c r="ROX47" s="135"/>
      <c r="ROY47" s="135"/>
      <c r="ROZ47" s="135"/>
      <c r="RPA47" s="135"/>
      <c r="RPB47" s="135"/>
      <c r="RPC47" s="135"/>
      <c r="RPD47" s="135"/>
      <c r="RPE47" s="135"/>
      <c r="RPF47" s="135"/>
      <c r="RPG47" s="135"/>
      <c r="RPH47" s="135"/>
      <c r="RPI47" s="135"/>
      <c r="RPJ47" s="135"/>
      <c r="RPK47" s="135"/>
      <c r="RPL47" s="135"/>
      <c r="RPM47" s="135"/>
      <c r="RPN47" s="135"/>
      <c r="RPO47" s="135"/>
      <c r="RPP47" s="135"/>
      <c r="RPQ47" s="135"/>
      <c r="RPR47" s="135"/>
      <c r="RPS47" s="135"/>
      <c r="RPT47" s="135"/>
      <c r="RPU47" s="135"/>
      <c r="RPV47" s="135"/>
      <c r="RPW47" s="135"/>
      <c r="RPX47" s="135"/>
      <c r="RPY47" s="135"/>
      <c r="RPZ47" s="135"/>
      <c r="RQA47" s="135"/>
      <c r="RQB47" s="135"/>
      <c r="RQC47" s="135"/>
      <c r="RQD47" s="135"/>
      <c r="RQE47" s="135"/>
      <c r="RQF47" s="135"/>
      <c r="RQG47" s="135"/>
      <c r="RQH47" s="135"/>
      <c r="RQI47" s="135"/>
      <c r="RQJ47" s="135"/>
      <c r="RQK47" s="135"/>
      <c r="RQL47" s="135"/>
      <c r="RQM47" s="135"/>
      <c r="RQN47" s="135"/>
      <c r="RQO47" s="135"/>
      <c r="RQP47" s="135"/>
      <c r="RQQ47" s="135"/>
      <c r="RQR47" s="135"/>
      <c r="RQS47" s="135"/>
      <c r="RQT47" s="135"/>
      <c r="RQU47" s="135"/>
      <c r="RQV47" s="135"/>
      <c r="RQW47" s="135"/>
      <c r="RQX47" s="135"/>
      <c r="RQY47" s="135"/>
      <c r="RQZ47" s="135"/>
      <c r="RRA47" s="135"/>
      <c r="RRB47" s="135"/>
      <c r="RRC47" s="135"/>
      <c r="RRD47" s="135"/>
      <c r="RRE47" s="135"/>
      <c r="RRF47" s="135"/>
      <c r="RRG47" s="135"/>
      <c r="RRH47" s="135"/>
      <c r="RRI47" s="135"/>
      <c r="RRJ47" s="135"/>
      <c r="RRK47" s="135"/>
      <c r="RRL47" s="135"/>
      <c r="RRM47" s="135"/>
      <c r="RRN47" s="135"/>
      <c r="RRO47" s="135"/>
      <c r="RRP47" s="135"/>
      <c r="RRQ47" s="135"/>
      <c r="RRR47" s="135"/>
      <c r="RRS47" s="135"/>
      <c r="RRT47" s="135"/>
      <c r="RRU47" s="135"/>
      <c r="RRV47" s="135"/>
      <c r="RRW47" s="135"/>
      <c r="RRX47" s="135"/>
      <c r="RRY47" s="135"/>
      <c r="RRZ47" s="135"/>
      <c r="RSA47" s="135"/>
      <c r="RSB47" s="135"/>
      <c r="RSC47" s="135"/>
      <c r="RSD47" s="135"/>
      <c r="RSE47" s="135"/>
      <c r="RSF47" s="135"/>
      <c r="RSG47" s="135"/>
      <c r="RSH47" s="135"/>
      <c r="RSI47" s="135"/>
      <c r="RSJ47" s="135"/>
      <c r="RSK47" s="135"/>
      <c r="RSL47" s="135"/>
      <c r="RSM47" s="135"/>
      <c r="RSN47" s="135"/>
      <c r="RSO47" s="135"/>
      <c r="RSP47" s="135"/>
      <c r="RSQ47" s="135"/>
      <c r="RSR47" s="135"/>
      <c r="RSS47" s="135"/>
      <c r="RST47" s="135"/>
      <c r="RSU47" s="135"/>
      <c r="RSV47" s="135"/>
      <c r="RSW47" s="135"/>
      <c r="RSX47" s="135"/>
      <c r="RSY47" s="135"/>
      <c r="RSZ47" s="135"/>
      <c r="RTA47" s="135"/>
      <c r="RTB47" s="135"/>
      <c r="RTC47" s="135"/>
      <c r="RTD47" s="135"/>
      <c r="RTE47" s="135"/>
      <c r="RTF47" s="135"/>
      <c r="RTG47" s="135"/>
      <c r="RTH47" s="135"/>
      <c r="RTI47" s="135"/>
      <c r="RTJ47" s="135"/>
      <c r="RTK47" s="135"/>
      <c r="RTL47" s="135"/>
      <c r="RTM47" s="135"/>
      <c r="RTN47" s="135"/>
      <c r="RTO47" s="135"/>
      <c r="RTP47" s="135"/>
      <c r="RTQ47" s="135"/>
      <c r="RTR47" s="135"/>
      <c r="RTS47" s="135"/>
      <c r="RTT47" s="135"/>
      <c r="RTU47" s="135"/>
      <c r="RTV47" s="135"/>
      <c r="RTW47" s="135"/>
      <c r="RTX47" s="135"/>
      <c r="RTY47" s="135"/>
      <c r="RTZ47" s="135"/>
      <c r="RUA47" s="135"/>
      <c r="RUB47" s="135"/>
      <c r="RUC47" s="135"/>
      <c r="RUD47" s="135"/>
      <c r="RUE47" s="135"/>
      <c r="RUF47" s="135"/>
      <c r="RUG47" s="135"/>
      <c r="RUH47" s="135"/>
      <c r="RUI47" s="135"/>
      <c r="RUJ47" s="135"/>
      <c r="RUK47" s="135"/>
      <c r="RUL47" s="135"/>
      <c r="RUM47" s="135"/>
      <c r="RUN47" s="135"/>
      <c r="RUO47" s="135"/>
      <c r="RUP47" s="135"/>
      <c r="RUQ47" s="135"/>
      <c r="RUR47" s="135"/>
      <c r="RUS47" s="135"/>
      <c r="RUT47" s="135"/>
      <c r="RUU47" s="135"/>
      <c r="RUV47" s="135"/>
      <c r="RUW47" s="135"/>
      <c r="RUX47" s="135"/>
      <c r="RUY47" s="135"/>
      <c r="RUZ47" s="135"/>
      <c r="RVA47" s="135"/>
      <c r="RVB47" s="135"/>
      <c r="RVC47" s="135"/>
      <c r="RVD47" s="135"/>
      <c r="RVE47" s="135"/>
      <c r="RVF47" s="135"/>
      <c r="RVG47" s="135"/>
      <c r="RVH47" s="135"/>
      <c r="RVI47" s="135"/>
      <c r="RVJ47" s="135"/>
      <c r="RVK47" s="135"/>
      <c r="RVL47" s="135"/>
      <c r="RVM47" s="135"/>
      <c r="RVN47" s="135"/>
      <c r="RVO47" s="135"/>
      <c r="RVP47" s="135"/>
      <c r="RVQ47" s="135"/>
      <c r="RVR47" s="135"/>
      <c r="RVS47" s="135"/>
      <c r="RVT47" s="135"/>
      <c r="RVU47" s="135"/>
      <c r="RVV47" s="135"/>
      <c r="RVW47" s="135"/>
      <c r="RVX47" s="135"/>
      <c r="RVY47" s="135"/>
      <c r="RVZ47" s="135"/>
      <c r="RWA47" s="135"/>
      <c r="RWB47" s="135"/>
      <c r="RWC47" s="135"/>
      <c r="RWD47" s="135"/>
      <c r="RWE47" s="135"/>
      <c r="RWF47" s="135"/>
      <c r="RWG47" s="135"/>
      <c r="RWH47" s="135"/>
      <c r="RWI47" s="135"/>
      <c r="RWJ47" s="135"/>
      <c r="RWK47" s="135"/>
      <c r="RWL47" s="135"/>
      <c r="RWM47" s="135"/>
      <c r="RWN47" s="135"/>
      <c r="RWO47" s="135"/>
      <c r="RWP47" s="135"/>
      <c r="RWQ47" s="135"/>
      <c r="RWR47" s="135"/>
      <c r="RWS47" s="135"/>
      <c r="RWT47" s="135"/>
      <c r="RWU47" s="135"/>
      <c r="RWV47" s="135"/>
      <c r="RWW47" s="135"/>
      <c r="RWX47" s="135"/>
      <c r="RWY47" s="135"/>
      <c r="RWZ47" s="135"/>
      <c r="RXA47" s="135"/>
      <c r="RXB47" s="135"/>
      <c r="RXC47" s="135"/>
      <c r="RXD47" s="135"/>
      <c r="RXE47" s="135"/>
      <c r="RXF47" s="135"/>
      <c r="RXG47" s="135"/>
      <c r="RXH47" s="135"/>
      <c r="RXI47" s="135"/>
      <c r="RXJ47" s="135"/>
      <c r="RXK47" s="135"/>
      <c r="RXL47" s="135"/>
      <c r="RXM47" s="135"/>
      <c r="RXN47" s="135"/>
      <c r="RXO47" s="135"/>
      <c r="RXP47" s="135"/>
      <c r="RXQ47" s="135"/>
      <c r="RXR47" s="135"/>
      <c r="RXS47" s="135"/>
      <c r="RXT47" s="135"/>
      <c r="RXU47" s="135"/>
      <c r="RXV47" s="135"/>
      <c r="RXW47" s="135"/>
      <c r="RXX47" s="135"/>
      <c r="RXY47" s="135"/>
      <c r="RXZ47" s="135"/>
      <c r="RYA47" s="135"/>
      <c r="RYB47" s="135"/>
      <c r="RYC47" s="135"/>
      <c r="RYD47" s="135"/>
      <c r="RYE47" s="135"/>
      <c r="RYF47" s="135"/>
      <c r="RYG47" s="135"/>
      <c r="RYH47" s="135"/>
      <c r="RYI47" s="135"/>
      <c r="RYJ47" s="135"/>
      <c r="RYK47" s="135"/>
      <c r="RYL47" s="135"/>
      <c r="RYM47" s="135"/>
      <c r="RYN47" s="135"/>
      <c r="RYO47" s="135"/>
      <c r="RYP47" s="135"/>
      <c r="RYQ47" s="135"/>
      <c r="RYR47" s="135"/>
      <c r="RYS47" s="135"/>
      <c r="RYT47" s="135"/>
      <c r="RYU47" s="135"/>
      <c r="RYV47" s="135"/>
      <c r="RYW47" s="135"/>
      <c r="RYX47" s="135"/>
      <c r="RYY47" s="135"/>
      <c r="RYZ47" s="135"/>
      <c r="RZA47" s="135"/>
      <c r="RZB47" s="135"/>
      <c r="RZC47" s="135"/>
      <c r="RZD47" s="135"/>
      <c r="RZE47" s="135"/>
      <c r="RZF47" s="135"/>
      <c r="RZG47" s="135"/>
      <c r="RZH47" s="135"/>
      <c r="RZI47" s="135"/>
      <c r="RZJ47" s="135"/>
      <c r="RZK47" s="135"/>
      <c r="RZL47" s="135"/>
      <c r="RZM47" s="135"/>
      <c r="RZN47" s="135"/>
      <c r="RZO47" s="135"/>
      <c r="RZP47" s="135"/>
      <c r="RZQ47" s="135"/>
      <c r="RZR47" s="135"/>
      <c r="RZS47" s="135"/>
      <c r="RZT47" s="135"/>
      <c r="RZU47" s="135"/>
      <c r="RZV47" s="135"/>
      <c r="RZW47" s="135"/>
      <c r="RZX47" s="135"/>
      <c r="RZY47" s="135"/>
      <c r="RZZ47" s="135"/>
      <c r="SAA47" s="135"/>
      <c r="SAB47" s="135"/>
      <c r="SAC47" s="135"/>
      <c r="SAD47" s="135"/>
      <c r="SAE47" s="135"/>
      <c r="SAF47" s="135"/>
      <c r="SAG47" s="135"/>
      <c r="SAH47" s="135"/>
      <c r="SAI47" s="135"/>
      <c r="SAJ47" s="135"/>
      <c r="SAK47" s="135"/>
      <c r="SAL47" s="135"/>
      <c r="SAM47" s="135"/>
      <c r="SAN47" s="135"/>
      <c r="SAO47" s="135"/>
      <c r="SAP47" s="135"/>
      <c r="SAQ47" s="135"/>
      <c r="SAR47" s="135"/>
      <c r="SAS47" s="135"/>
      <c r="SAT47" s="135"/>
      <c r="SAU47" s="135"/>
      <c r="SAV47" s="135"/>
      <c r="SAW47" s="135"/>
      <c r="SAX47" s="135"/>
      <c r="SAY47" s="135"/>
      <c r="SAZ47" s="135"/>
      <c r="SBA47" s="135"/>
      <c r="SBB47" s="135"/>
      <c r="SBC47" s="135"/>
      <c r="SBD47" s="135"/>
      <c r="SBE47" s="135"/>
      <c r="SBF47" s="135"/>
      <c r="SBG47" s="135"/>
      <c r="SBH47" s="135"/>
      <c r="SBI47" s="135"/>
      <c r="SBJ47" s="135"/>
      <c r="SBK47" s="135"/>
      <c r="SBL47" s="135"/>
      <c r="SBM47" s="135"/>
      <c r="SBN47" s="135"/>
      <c r="SBO47" s="135"/>
      <c r="SBP47" s="135"/>
      <c r="SBQ47" s="135"/>
      <c r="SBR47" s="135"/>
      <c r="SBS47" s="135"/>
      <c r="SBT47" s="135"/>
      <c r="SBU47" s="135"/>
      <c r="SBV47" s="135"/>
      <c r="SBW47" s="135"/>
      <c r="SBX47" s="135"/>
      <c r="SBY47" s="135"/>
      <c r="SBZ47" s="135"/>
      <c r="SCA47" s="135"/>
      <c r="SCB47" s="135"/>
      <c r="SCC47" s="135"/>
      <c r="SCD47" s="135"/>
      <c r="SCE47" s="135"/>
      <c r="SCF47" s="135"/>
      <c r="SCG47" s="135"/>
      <c r="SCH47" s="135"/>
      <c r="SCI47" s="135"/>
      <c r="SCJ47" s="135"/>
      <c r="SCK47" s="135"/>
      <c r="SCL47" s="135"/>
      <c r="SCM47" s="135"/>
      <c r="SCN47" s="135"/>
      <c r="SCO47" s="135"/>
      <c r="SCP47" s="135"/>
      <c r="SCQ47" s="135"/>
      <c r="SCR47" s="135"/>
      <c r="SCS47" s="135"/>
      <c r="SCT47" s="135"/>
      <c r="SCU47" s="135"/>
      <c r="SCV47" s="135"/>
      <c r="SCW47" s="135"/>
      <c r="SCX47" s="135"/>
      <c r="SCY47" s="135"/>
      <c r="SCZ47" s="135"/>
      <c r="SDA47" s="135"/>
      <c r="SDB47" s="135"/>
      <c r="SDC47" s="135"/>
      <c r="SDD47" s="135"/>
      <c r="SDE47" s="135"/>
      <c r="SDF47" s="135"/>
      <c r="SDG47" s="135"/>
      <c r="SDH47" s="135"/>
      <c r="SDI47" s="135"/>
      <c r="SDJ47" s="135"/>
      <c r="SDK47" s="135"/>
      <c r="SDL47" s="135"/>
      <c r="SDM47" s="135"/>
      <c r="SDN47" s="135"/>
      <c r="SDO47" s="135"/>
      <c r="SDP47" s="135"/>
      <c r="SDQ47" s="135"/>
      <c r="SDR47" s="135"/>
      <c r="SDS47" s="135"/>
      <c r="SDT47" s="135"/>
      <c r="SDU47" s="135"/>
      <c r="SDV47" s="135"/>
      <c r="SDW47" s="135"/>
      <c r="SDX47" s="135"/>
      <c r="SDY47" s="135"/>
      <c r="SDZ47" s="135"/>
      <c r="SEA47" s="135"/>
      <c r="SEB47" s="135"/>
      <c r="SEC47" s="135"/>
      <c r="SED47" s="135"/>
      <c r="SEE47" s="135"/>
      <c r="SEF47" s="135"/>
      <c r="SEG47" s="135"/>
      <c r="SEH47" s="135"/>
      <c r="SEI47" s="135"/>
      <c r="SEJ47" s="135"/>
      <c r="SEK47" s="135"/>
      <c r="SEL47" s="135"/>
      <c r="SEM47" s="135"/>
      <c r="SEN47" s="135"/>
      <c r="SEO47" s="135"/>
      <c r="SEP47" s="135"/>
      <c r="SEQ47" s="135"/>
      <c r="SER47" s="135"/>
      <c r="SES47" s="135"/>
      <c r="SET47" s="135"/>
      <c r="SEU47" s="135"/>
      <c r="SEV47" s="135"/>
      <c r="SEW47" s="135"/>
      <c r="SEX47" s="135"/>
      <c r="SEY47" s="135"/>
      <c r="SEZ47" s="135"/>
      <c r="SFA47" s="135"/>
      <c r="SFB47" s="135"/>
      <c r="SFC47" s="135"/>
      <c r="SFD47" s="135"/>
      <c r="SFE47" s="135"/>
      <c r="SFF47" s="135"/>
      <c r="SFG47" s="135"/>
      <c r="SFH47" s="135"/>
      <c r="SFI47" s="135"/>
      <c r="SFJ47" s="135"/>
      <c r="SFK47" s="135"/>
      <c r="SFL47" s="135"/>
      <c r="SFM47" s="135"/>
      <c r="SFN47" s="135"/>
      <c r="SFO47" s="135"/>
      <c r="SFP47" s="135"/>
      <c r="SFQ47" s="135"/>
      <c r="SFR47" s="135"/>
      <c r="SFS47" s="135"/>
      <c r="SFT47" s="135"/>
      <c r="SFU47" s="135"/>
      <c r="SFV47" s="135"/>
      <c r="SFW47" s="135"/>
      <c r="SFX47" s="135"/>
      <c r="SFY47" s="135"/>
      <c r="SFZ47" s="135"/>
      <c r="SGA47" s="135"/>
      <c r="SGB47" s="135"/>
      <c r="SGC47" s="135"/>
      <c r="SGD47" s="135"/>
      <c r="SGE47" s="135"/>
      <c r="SGF47" s="135"/>
      <c r="SGG47" s="135"/>
      <c r="SGH47" s="135"/>
      <c r="SGI47" s="135"/>
      <c r="SGJ47" s="135"/>
      <c r="SGK47" s="135"/>
      <c r="SGL47" s="135"/>
      <c r="SGM47" s="135"/>
      <c r="SGN47" s="135"/>
      <c r="SGO47" s="135"/>
      <c r="SGP47" s="135"/>
      <c r="SGQ47" s="135"/>
      <c r="SGR47" s="135"/>
      <c r="SGS47" s="135"/>
      <c r="SGT47" s="135"/>
      <c r="SGU47" s="135"/>
      <c r="SGV47" s="135"/>
      <c r="SGW47" s="135"/>
      <c r="SGX47" s="135"/>
      <c r="SGY47" s="135"/>
      <c r="SGZ47" s="135"/>
      <c r="SHA47" s="135"/>
      <c r="SHB47" s="135"/>
      <c r="SHC47" s="135"/>
      <c r="SHD47" s="135"/>
      <c r="SHE47" s="135"/>
      <c r="SHF47" s="135"/>
      <c r="SHG47" s="135"/>
      <c r="SHH47" s="135"/>
      <c r="SHI47" s="135"/>
      <c r="SHJ47" s="135"/>
      <c r="SHK47" s="135"/>
      <c r="SHL47" s="135"/>
      <c r="SHM47" s="135"/>
      <c r="SHN47" s="135"/>
      <c r="SHO47" s="135"/>
      <c r="SHP47" s="135"/>
      <c r="SHQ47" s="135"/>
      <c r="SHR47" s="135"/>
      <c r="SHS47" s="135"/>
      <c r="SHT47" s="135"/>
      <c r="SHU47" s="135"/>
      <c r="SHV47" s="135"/>
      <c r="SHW47" s="135"/>
      <c r="SHX47" s="135"/>
      <c r="SHY47" s="135"/>
      <c r="SHZ47" s="135"/>
      <c r="SIA47" s="135"/>
      <c r="SIB47" s="135"/>
      <c r="SIC47" s="135"/>
      <c r="SID47" s="135"/>
      <c r="SIE47" s="135"/>
      <c r="SIF47" s="135"/>
      <c r="SIG47" s="135"/>
      <c r="SIH47" s="135"/>
      <c r="SII47" s="135"/>
      <c r="SIJ47" s="135"/>
      <c r="SIK47" s="135"/>
      <c r="SIL47" s="135"/>
      <c r="SIM47" s="135"/>
      <c r="SIN47" s="135"/>
      <c r="SIO47" s="135"/>
      <c r="SIP47" s="135"/>
      <c r="SIQ47" s="135"/>
      <c r="SIR47" s="135"/>
      <c r="SIS47" s="135"/>
      <c r="SIT47" s="135"/>
      <c r="SIU47" s="135"/>
      <c r="SIV47" s="135"/>
      <c r="SIW47" s="135"/>
      <c r="SIX47" s="135"/>
      <c r="SIY47" s="135"/>
      <c r="SIZ47" s="135"/>
      <c r="SJA47" s="135"/>
      <c r="SJB47" s="135"/>
      <c r="SJC47" s="135"/>
      <c r="SJD47" s="135"/>
      <c r="SJE47" s="135"/>
      <c r="SJF47" s="135"/>
      <c r="SJG47" s="135"/>
      <c r="SJH47" s="135"/>
      <c r="SJI47" s="135"/>
      <c r="SJJ47" s="135"/>
      <c r="SJK47" s="135"/>
      <c r="SJL47" s="135"/>
      <c r="SJM47" s="135"/>
      <c r="SJN47" s="135"/>
      <c r="SJO47" s="135"/>
      <c r="SJP47" s="135"/>
      <c r="SJQ47" s="135"/>
      <c r="SJR47" s="135"/>
      <c r="SJS47" s="135"/>
      <c r="SJT47" s="135"/>
      <c r="SJU47" s="135"/>
      <c r="SJV47" s="135"/>
      <c r="SJW47" s="135"/>
      <c r="SJX47" s="135"/>
      <c r="SJY47" s="135"/>
      <c r="SJZ47" s="135"/>
      <c r="SKA47" s="135"/>
      <c r="SKB47" s="135"/>
      <c r="SKC47" s="135"/>
      <c r="SKD47" s="135"/>
      <c r="SKE47" s="135"/>
      <c r="SKF47" s="135"/>
      <c r="SKG47" s="135"/>
      <c r="SKH47" s="135"/>
      <c r="SKI47" s="135"/>
      <c r="SKJ47" s="135"/>
      <c r="SKK47" s="135"/>
      <c r="SKL47" s="135"/>
      <c r="SKM47" s="135"/>
      <c r="SKN47" s="135"/>
      <c r="SKO47" s="135"/>
      <c r="SKP47" s="135"/>
      <c r="SKQ47" s="135"/>
      <c r="SKR47" s="135"/>
      <c r="SKS47" s="135"/>
      <c r="SKT47" s="135"/>
      <c r="SKU47" s="135"/>
      <c r="SKV47" s="135"/>
      <c r="SKW47" s="135"/>
      <c r="SKX47" s="135"/>
      <c r="SKY47" s="135"/>
      <c r="SKZ47" s="135"/>
      <c r="SLA47" s="135"/>
      <c r="SLB47" s="135"/>
      <c r="SLC47" s="135"/>
      <c r="SLD47" s="135"/>
      <c r="SLE47" s="135"/>
      <c r="SLF47" s="135"/>
      <c r="SLG47" s="135"/>
      <c r="SLH47" s="135"/>
      <c r="SLI47" s="135"/>
      <c r="SLJ47" s="135"/>
      <c r="SLK47" s="135"/>
      <c r="SLL47" s="135"/>
      <c r="SLM47" s="135"/>
      <c r="SLN47" s="135"/>
      <c r="SLO47" s="135"/>
      <c r="SLP47" s="135"/>
      <c r="SLQ47" s="135"/>
      <c r="SLR47" s="135"/>
      <c r="SLS47" s="135"/>
      <c r="SLT47" s="135"/>
      <c r="SLU47" s="135"/>
      <c r="SLV47" s="135"/>
      <c r="SLW47" s="135"/>
      <c r="SLX47" s="135"/>
      <c r="SLY47" s="135"/>
      <c r="SLZ47" s="135"/>
      <c r="SMA47" s="135"/>
      <c r="SMB47" s="135"/>
      <c r="SMC47" s="135"/>
      <c r="SMD47" s="135"/>
      <c r="SME47" s="135"/>
      <c r="SMF47" s="135"/>
      <c r="SMG47" s="135"/>
      <c r="SMH47" s="135"/>
      <c r="SMI47" s="135"/>
      <c r="SMJ47" s="135"/>
      <c r="SMK47" s="135"/>
      <c r="SML47" s="135"/>
      <c r="SMM47" s="135"/>
      <c r="SMN47" s="135"/>
      <c r="SMO47" s="135"/>
      <c r="SMP47" s="135"/>
      <c r="SMQ47" s="135"/>
      <c r="SMR47" s="135"/>
      <c r="SMS47" s="135"/>
      <c r="SMT47" s="135"/>
      <c r="SMU47" s="135"/>
      <c r="SMV47" s="135"/>
      <c r="SMW47" s="135"/>
      <c r="SMX47" s="135"/>
      <c r="SMY47" s="135"/>
      <c r="SMZ47" s="135"/>
      <c r="SNA47" s="135"/>
      <c r="SNB47" s="135"/>
      <c r="SNC47" s="135"/>
      <c r="SND47" s="135"/>
      <c r="SNE47" s="135"/>
      <c r="SNF47" s="135"/>
      <c r="SNG47" s="135"/>
      <c r="SNH47" s="135"/>
      <c r="SNI47" s="135"/>
      <c r="SNJ47" s="135"/>
      <c r="SNK47" s="135"/>
      <c r="SNL47" s="135"/>
      <c r="SNM47" s="135"/>
      <c r="SNN47" s="135"/>
      <c r="SNO47" s="135"/>
      <c r="SNP47" s="135"/>
      <c r="SNQ47" s="135"/>
      <c r="SNR47" s="135"/>
      <c r="SNS47" s="135"/>
      <c r="SNT47" s="135"/>
      <c r="SNU47" s="135"/>
      <c r="SNV47" s="135"/>
      <c r="SNW47" s="135"/>
      <c r="SNX47" s="135"/>
      <c r="SNY47" s="135"/>
      <c r="SNZ47" s="135"/>
      <c r="SOA47" s="135"/>
      <c r="SOB47" s="135"/>
      <c r="SOC47" s="135"/>
      <c r="SOD47" s="135"/>
      <c r="SOE47" s="135"/>
      <c r="SOF47" s="135"/>
      <c r="SOG47" s="135"/>
      <c r="SOH47" s="135"/>
      <c r="SOI47" s="135"/>
      <c r="SOJ47" s="135"/>
      <c r="SOK47" s="135"/>
      <c r="SOL47" s="135"/>
      <c r="SOM47" s="135"/>
      <c r="SON47" s="135"/>
      <c r="SOO47" s="135"/>
      <c r="SOP47" s="135"/>
      <c r="SOQ47" s="135"/>
      <c r="SOR47" s="135"/>
      <c r="SOS47" s="135"/>
      <c r="SOT47" s="135"/>
      <c r="SOU47" s="135"/>
      <c r="SOV47" s="135"/>
      <c r="SOW47" s="135"/>
      <c r="SOX47" s="135"/>
      <c r="SOY47" s="135"/>
      <c r="SOZ47" s="135"/>
      <c r="SPA47" s="135"/>
      <c r="SPB47" s="135"/>
      <c r="SPC47" s="135"/>
      <c r="SPD47" s="135"/>
      <c r="SPE47" s="135"/>
      <c r="SPF47" s="135"/>
      <c r="SPG47" s="135"/>
      <c r="SPH47" s="135"/>
      <c r="SPI47" s="135"/>
      <c r="SPJ47" s="135"/>
      <c r="SPK47" s="135"/>
      <c r="SPL47" s="135"/>
      <c r="SPM47" s="135"/>
      <c r="SPN47" s="135"/>
      <c r="SPO47" s="135"/>
      <c r="SPP47" s="135"/>
      <c r="SPQ47" s="135"/>
      <c r="SPR47" s="135"/>
      <c r="SPS47" s="135"/>
      <c r="SPT47" s="135"/>
      <c r="SPU47" s="135"/>
      <c r="SPV47" s="135"/>
      <c r="SPW47" s="135"/>
      <c r="SPX47" s="135"/>
      <c r="SPY47" s="135"/>
      <c r="SPZ47" s="135"/>
      <c r="SQA47" s="135"/>
      <c r="SQB47" s="135"/>
      <c r="SQC47" s="135"/>
      <c r="SQD47" s="135"/>
      <c r="SQE47" s="135"/>
      <c r="SQF47" s="135"/>
      <c r="SQG47" s="135"/>
      <c r="SQH47" s="135"/>
      <c r="SQI47" s="135"/>
      <c r="SQJ47" s="135"/>
      <c r="SQK47" s="135"/>
      <c r="SQL47" s="135"/>
      <c r="SQM47" s="135"/>
      <c r="SQN47" s="135"/>
      <c r="SQO47" s="135"/>
      <c r="SQP47" s="135"/>
      <c r="SQQ47" s="135"/>
      <c r="SQR47" s="135"/>
      <c r="SQS47" s="135"/>
      <c r="SQT47" s="135"/>
      <c r="SQU47" s="135"/>
      <c r="SQV47" s="135"/>
      <c r="SQW47" s="135"/>
      <c r="SQX47" s="135"/>
      <c r="SQY47" s="135"/>
      <c r="SQZ47" s="135"/>
      <c r="SRA47" s="135"/>
      <c r="SRB47" s="135"/>
      <c r="SRC47" s="135"/>
      <c r="SRD47" s="135"/>
      <c r="SRE47" s="135"/>
      <c r="SRF47" s="135"/>
      <c r="SRG47" s="135"/>
      <c r="SRH47" s="135"/>
      <c r="SRI47" s="135"/>
      <c r="SRJ47" s="135"/>
      <c r="SRK47" s="135"/>
      <c r="SRL47" s="135"/>
      <c r="SRM47" s="135"/>
      <c r="SRN47" s="135"/>
      <c r="SRO47" s="135"/>
      <c r="SRP47" s="135"/>
      <c r="SRQ47" s="135"/>
      <c r="SRR47" s="135"/>
      <c r="SRS47" s="135"/>
      <c r="SRT47" s="135"/>
      <c r="SRU47" s="135"/>
      <c r="SRV47" s="135"/>
      <c r="SRW47" s="135"/>
      <c r="SRX47" s="135"/>
      <c r="SRY47" s="135"/>
      <c r="SRZ47" s="135"/>
      <c r="SSA47" s="135"/>
      <c r="SSB47" s="135"/>
      <c r="SSC47" s="135"/>
      <c r="SSD47" s="135"/>
      <c r="SSE47" s="135"/>
      <c r="SSF47" s="135"/>
      <c r="SSG47" s="135"/>
      <c r="SSH47" s="135"/>
      <c r="SSI47" s="135"/>
      <c r="SSJ47" s="135"/>
      <c r="SSK47" s="135"/>
      <c r="SSL47" s="135"/>
      <c r="SSM47" s="135"/>
      <c r="SSN47" s="135"/>
      <c r="SSO47" s="135"/>
      <c r="SSP47" s="135"/>
      <c r="SSQ47" s="135"/>
      <c r="SSR47" s="135"/>
      <c r="SSS47" s="135"/>
      <c r="SST47" s="135"/>
      <c r="SSU47" s="135"/>
      <c r="SSV47" s="135"/>
      <c r="SSW47" s="135"/>
      <c r="SSX47" s="135"/>
      <c r="SSY47" s="135"/>
      <c r="SSZ47" s="135"/>
      <c r="STA47" s="135"/>
      <c r="STB47" s="135"/>
      <c r="STC47" s="135"/>
      <c r="STD47" s="135"/>
      <c r="STE47" s="135"/>
      <c r="STF47" s="135"/>
      <c r="STG47" s="135"/>
      <c r="STH47" s="135"/>
      <c r="STI47" s="135"/>
      <c r="STJ47" s="135"/>
      <c r="STK47" s="135"/>
      <c r="STL47" s="135"/>
      <c r="STM47" s="135"/>
      <c r="STN47" s="135"/>
      <c r="STO47" s="135"/>
      <c r="STP47" s="135"/>
      <c r="STQ47" s="135"/>
      <c r="STR47" s="135"/>
      <c r="STS47" s="135"/>
      <c r="STT47" s="135"/>
      <c r="STU47" s="135"/>
      <c r="STV47" s="135"/>
      <c r="STW47" s="135"/>
      <c r="STX47" s="135"/>
      <c r="STY47" s="135"/>
      <c r="STZ47" s="135"/>
      <c r="SUA47" s="135"/>
      <c r="SUB47" s="135"/>
      <c r="SUC47" s="135"/>
      <c r="SUD47" s="135"/>
      <c r="SUE47" s="135"/>
      <c r="SUF47" s="135"/>
      <c r="SUG47" s="135"/>
      <c r="SUH47" s="135"/>
      <c r="SUI47" s="135"/>
      <c r="SUJ47" s="135"/>
      <c r="SUK47" s="135"/>
      <c r="SUL47" s="135"/>
      <c r="SUM47" s="135"/>
      <c r="SUN47" s="135"/>
      <c r="SUO47" s="135"/>
      <c r="SUP47" s="135"/>
      <c r="SUQ47" s="135"/>
      <c r="SUR47" s="135"/>
      <c r="SUS47" s="135"/>
      <c r="SUT47" s="135"/>
      <c r="SUU47" s="135"/>
      <c r="SUV47" s="135"/>
      <c r="SUW47" s="135"/>
      <c r="SUX47" s="135"/>
      <c r="SUY47" s="135"/>
      <c r="SUZ47" s="135"/>
      <c r="SVA47" s="135"/>
      <c r="SVB47" s="135"/>
      <c r="SVC47" s="135"/>
      <c r="SVD47" s="135"/>
      <c r="SVE47" s="135"/>
      <c r="SVF47" s="135"/>
      <c r="SVG47" s="135"/>
      <c r="SVH47" s="135"/>
      <c r="SVI47" s="135"/>
      <c r="SVJ47" s="135"/>
      <c r="SVK47" s="135"/>
      <c r="SVL47" s="135"/>
      <c r="SVM47" s="135"/>
      <c r="SVN47" s="135"/>
      <c r="SVO47" s="135"/>
      <c r="SVP47" s="135"/>
      <c r="SVQ47" s="135"/>
      <c r="SVR47" s="135"/>
      <c r="SVS47" s="135"/>
      <c r="SVT47" s="135"/>
      <c r="SVU47" s="135"/>
      <c r="SVV47" s="135"/>
      <c r="SVW47" s="135"/>
      <c r="SVX47" s="135"/>
      <c r="SVY47" s="135"/>
      <c r="SVZ47" s="135"/>
      <c r="SWA47" s="135"/>
      <c r="SWB47" s="135"/>
      <c r="SWC47" s="135"/>
      <c r="SWD47" s="135"/>
      <c r="SWE47" s="135"/>
      <c r="SWF47" s="135"/>
      <c r="SWG47" s="135"/>
      <c r="SWH47" s="135"/>
      <c r="SWI47" s="135"/>
      <c r="SWJ47" s="135"/>
      <c r="SWK47" s="135"/>
      <c r="SWL47" s="135"/>
      <c r="SWM47" s="135"/>
      <c r="SWN47" s="135"/>
      <c r="SWO47" s="135"/>
      <c r="SWP47" s="135"/>
      <c r="SWQ47" s="135"/>
      <c r="SWR47" s="135"/>
      <c r="SWS47" s="135"/>
      <c r="SWT47" s="135"/>
      <c r="SWU47" s="135"/>
      <c r="SWV47" s="135"/>
      <c r="SWW47" s="135"/>
      <c r="SWX47" s="135"/>
      <c r="SWY47" s="135"/>
      <c r="SWZ47" s="135"/>
      <c r="SXA47" s="135"/>
      <c r="SXB47" s="135"/>
      <c r="SXC47" s="135"/>
      <c r="SXD47" s="135"/>
      <c r="SXE47" s="135"/>
      <c r="SXF47" s="135"/>
      <c r="SXG47" s="135"/>
      <c r="SXH47" s="135"/>
      <c r="SXI47" s="135"/>
      <c r="SXJ47" s="135"/>
      <c r="SXK47" s="135"/>
      <c r="SXL47" s="135"/>
      <c r="SXM47" s="135"/>
      <c r="SXN47" s="135"/>
      <c r="SXO47" s="135"/>
      <c r="SXP47" s="135"/>
      <c r="SXQ47" s="135"/>
      <c r="SXR47" s="135"/>
      <c r="SXS47" s="135"/>
      <c r="SXT47" s="135"/>
      <c r="SXU47" s="135"/>
      <c r="SXV47" s="135"/>
      <c r="SXW47" s="135"/>
      <c r="SXX47" s="135"/>
      <c r="SXY47" s="135"/>
      <c r="SXZ47" s="135"/>
      <c r="SYA47" s="135"/>
      <c r="SYB47" s="135"/>
      <c r="SYC47" s="135"/>
      <c r="SYD47" s="135"/>
      <c r="SYE47" s="135"/>
      <c r="SYF47" s="135"/>
      <c r="SYG47" s="135"/>
      <c r="SYH47" s="135"/>
      <c r="SYI47" s="135"/>
      <c r="SYJ47" s="135"/>
      <c r="SYK47" s="135"/>
      <c r="SYL47" s="135"/>
      <c r="SYM47" s="135"/>
      <c r="SYN47" s="135"/>
      <c r="SYO47" s="135"/>
      <c r="SYP47" s="135"/>
      <c r="SYQ47" s="135"/>
      <c r="SYR47" s="135"/>
      <c r="SYS47" s="135"/>
      <c r="SYT47" s="135"/>
      <c r="SYU47" s="135"/>
      <c r="SYV47" s="135"/>
      <c r="SYW47" s="135"/>
      <c r="SYX47" s="135"/>
      <c r="SYY47" s="135"/>
      <c r="SYZ47" s="135"/>
      <c r="SZA47" s="135"/>
      <c r="SZB47" s="135"/>
      <c r="SZC47" s="135"/>
      <c r="SZD47" s="135"/>
      <c r="SZE47" s="135"/>
      <c r="SZF47" s="135"/>
      <c r="SZG47" s="135"/>
      <c r="SZH47" s="135"/>
      <c r="SZI47" s="135"/>
      <c r="SZJ47" s="135"/>
      <c r="SZK47" s="135"/>
      <c r="SZL47" s="135"/>
      <c r="SZM47" s="135"/>
      <c r="SZN47" s="135"/>
      <c r="SZO47" s="135"/>
      <c r="SZP47" s="135"/>
      <c r="SZQ47" s="135"/>
      <c r="SZR47" s="135"/>
      <c r="SZS47" s="135"/>
      <c r="SZT47" s="135"/>
      <c r="SZU47" s="135"/>
      <c r="SZV47" s="135"/>
      <c r="SZW47" s="135"/>
      <c r="SZX47" s="135"/>
      <c r="SZY47" s="135"/>
      <c r="SZZ47" s="135"/>
      <c r="TAA47" s="135"/>
      <c r="TAB47" s="135"/>
      <c r="TAC47" s="135"/>
      <c r="TAD47" s="135"/>
      <c r="TAE47" s="135"/>
      <c r="TAF47" s="135"/>
      <c r="TAG47" s="135"/>
      <c r="TAH47" s="135"/>
      <c r="TAI47" s="135"/>
      <c r="TAJ47" s="135"/>
      <c r="TAK47" s="135"/>
      <c r="TAL47" s="135"/>
      <c r="TAM47" s="135"/>
      <c r="TAN47" s="135"/>
      <c r="TAO47" s="135"/>
      <c r="TAP47" s="135"/>
      <c r="TAQ47" s="135"/>
      <c r="TAR47" s="135"/>
      <c r="TAS47" s="135"/>
      <c r="TAT47" s="135"/>
      <c r="TAU47" s="135"/>
      <c r="TAV47" s="135"/>
      <c r="TAW47" s="135"/>
      <c r="TAX47" s="135"/>
      <c r="TAY47" s="135"/>
      <c r="TAZ47" s="135"/>
      <c r="TBA47" s="135"/>
      <c r="TBB47" s="135"/>
      <c r="TBC47" s="135"/>
      <c r="TBD47" s="135"/>
      <c r="TBE47" s="135"/>
      <c r="TBF47" s="135"/>
      <c r="TBG47" s="135"/>
      <c r="TBH47" s="135"/>
      <c r="TBI47" s="135"/>
      <c r="TBJ47" s="135"/>
      <c r="TBK47" s="135"/>
      <c r="TBL47" s="135"/>
      <c r="TBM47" s="135"/>
      <c r="TBN47" s="135"/>
      <c r="TBO47" s="135"/>
      <c r="TBP47" s="135"/>
      <c r="TBQ47" s="135"/>
      <c r="TBR47" s="135"/>
      <c r="TBS47" s="135"/>
      <c r="TBT47" s="135"/>
      <c r="TBU47" s="135"/>
      <c r="TBV47" s="135"/>
      <c r="TBW47" s="135"/>
      <c r="TBX47" s="135"/>
      <c r="TBY47" s="135"/>
      <c r="TBZ47" s="135"/>
      <c r="TCA47" s="135"/>
      <c r="TCB47" s="135"/>
      <c r="TCC47" s="135"/>
      <c r="TCD47" s="135"/>
      <c r="TCE47" s="135"/>
      <c r="TCF47" s="135"/>
      <c r="TCG47" s="135"/>
      <c r="TCH47" s="135"/>
      <c r="TCI47" s="135"/>
      <c r="TCJ47" s="135"/>
      <c r="TCK47" s="135"/>
      <c r="TCL47" s="135"/>
      <c r="TCM47" s="135"/>
      <c r="TCN47" s="135"/>
      <c r="TCO47" s="135"/>
      <c r="TCP47" s="135"/>
      <c r="TCQ47" s="135"/>
      <c r="TCR47" s="135"/>
      <c r="TCS47" s="135"/>
      <c r="TCT47" s="135"/>
      <c r="TCU47" s="135"/>
      <c r="TCV47" s="135"/>
      <c r="TCW47" s="135"/>
      <c r="TCX47" s="135"/>
      <c r="TCY47" s="135"/>
      <c r="TCZ47" s="135"/>
      <c r="TDA47" s="135"/>
      <c r="TDB47" s="135"/>
      <c r="TDC47" s="135"/>
      <c r="TDD47" s="135"/>
      <c r="TDE47" s="135"/>
      <c r="TDF47" s="135"/>
      <c r="TDG47" s="135"/>
      <c r="TDH47" s="135"/>
      <c r="TDI47" s="135"/>
      <c r="TDJ47" s="135"/>
      <c r="TDK47" s="135"/>
      <c r="TDL47" s="135"/>
      <c r="TDM47" s="135"/>
      <c r="TDN47" s="135"/>
      <c r="TDO47" s="135"/>
      <c r="TDP47" s="135"/>
      <c r="TDQ47" s="135"/>
      <c r="TDR47" s="135"/>
      <c r="TDS47" s="135"/>
      <c r="TDT47" s="135"/>
      <c r="TDU47" s="135"/>
      <c r="TDV47" s="135"/>
      <c r="TDW47" s="135"/>
      <c r="TDX47" s="135"/>
      <c r="TDY47" s="135"/>
      <c r="TDZ47" s="135"/>
      <c r="TEA47" s="135"/>
      <c r="TEB47" s="135"/>
      <c r="TEC47" s="135"/>
      <c r="TED47" s="135"/>
      <c r="TEE47" s="135"/>
      <c r="TEF47" s="135"/>
      <c r="TEG47" s="135"/>
      <c r="TEH47" s="135"/>
      <c r="TEI47" s="135"/>
      <c r="TEJ47" s="135"/>
      <c r="TEK47" s="135"/>
      <c r="TEL47" s="135"/>
      <c r="TEM47" s="135"/>
      <c r="TEN47" s="135"/>
      <c r="TEO47" s="135"/>
      <c r="TEP47" s="135"/>
      <c r="TEQ47" s="135"/>
      <c r="TER47" s="135"/>
      <c r="TES47" s="135"/>
      <c r="TET47" s="135"/>
      <c r="TEU47" s="135"/>
      <c r="TEV47" s="135"/>
      <c r="TEW47" s="135"/>
      <c r="TEX47" s="135"/>
      <c r="TEY47" s="135"/>
      <c r="TEZ47" s="135"/>
      <c r="TFA47" s="135"/>
      <c r="TFB47" s="135"/>
      <c r="TFC47" s="135"/>
      <c r="TFD47" s="135"/>
      <c r="TFE47" s="135"/>
      <c r="TFF47" s="135"/>
      <c r="TFG47" s="135"/>
      <c r="TFH47" s="135"/>
      <c r="TFI47" s="135"/>
      <c r="TFJ47" s="135"/>
      <c r="TFK47" s="135"/>
      <c r="TFL47" s="135"/>
      <c r="TFM47" s="135"/>
      <c r="TFN47" s="135"/>
      <c r="TFO47" s="135"/>
      <c r="TFP47" s="135"/>
      <c r="TFQ47" s="135"/>
      <c r="TFR47" s="135"/>
      <c r="TFS47" s="135"/>
      <c r="TFT47" s="135"/>
      <c r="TFU47" s="135"/>
      <c r="TFV47" s="135"/>
      <c r="TFW47" s="135"/>
      <c r="TFX47" s="135"/>
      <c r="TFY47" s="135"/>
      <c r="TFZ47" s="135"/>
      <c r="TGA47" s="135"/>
      <c r="TGB47" s="135"/>
      <c r="TGC47" s="135"/>
      <c r="TGD47" s="135"/>
      <c r="TGE47" s="135"/>
      <c r="TGF47" s="135"/>
      <c r="TGG47" s="135"/>
      <c r="TGH47" s="135"/>
      <c r="TGI47" s="135"/>
      <c r="TGJ47" s="135"/>
      <c r="TGK47" s="135"/>
      <c r="TGL47" s="135"/>
      <c r="TGM47" s="135"/>
      <c r="TGN47" s="135"/>
      <c r="TGO47" s="135"/>
      <c r="TGP47" s="135"/>
      <c r="TGQ47" s="135"/>
      <c r="TGR47" s="135"/>
      <c r="TGS47" s="135"/>
      <c r="TGT47" s="135"/>
      <c r="TGU47" s="135"/>
      <c r="TGV47" s="135"/>
      <c r="TGW47" s="135"/>
      <c r="TGX47" s="135"/>
      <c r="TGY47" s="135"/>
      <c r="TGZ47" s="135"/>
      <c r="THA47" s="135"/>
      <c r="THB47" s="135"/>
      <c r="THC47" s="135"/>
      <c r="THD47" s="135"/>
      <c r="THE47" s="135"/>
      <c r="THF47" s="135"/>
      <c r="THG47" s="135"/>
      <c r="THH47" s="135"/>
      <c r="THI47" s="135"/>
      <c r="THJ47" s="135"/>
      <c r="THK47" s="135"/>
      <c r="THL47" s="135"/>
      <c r="THM47" s="135"/>
      <c r="THN47" s="135"/>
      <c r="THO47" s="135"/>
      <c r="THP47" s="135"/>
      <c r="THQ47" s="135"/>
      <c r="THR47" s="135"/>
      <c r="THS47" s="135"/>
      <c r="THT47" s="135"/>
      <c r="THU47" s="135"/>
      <c r="THV47" s="135"/>
      <c r="THW47" s="135"/>
      <c r="THX47" s="135"/>
      <c r="THY47" s="135"/>
      <c r="THZ47" s="135"/>
      <c r="TIA47" s="135"/>
      <c r="TIB47" s="135"/>
      <c r="TIC47" s="135"/>
      <c r="TID47" s="135"/>
      <c r="TIE47" s="135"/>
      <c r="TIF47" s="135"/>
      <c r="TIG47" s="135"/>
      <c r="TIH47" s="135"/>
      <c r="TII47" s="135"/>
      <c r="TIJ47" s="135"/>
      <c r="TIK47" s="135"/>
      <c r="TIL47" s="135"/>
      <c r="TIM47" s="135"/>
      <c r="TIN47" s="135"/>
      <c r="TIO47" s="135"/>
      <c r="TIP47" s="135"/>
      <c r="TIQ47" s="135"/>
      <c r="TIR47" s="135"/>
      <c r="TIS47" s="135"/>
      <c r="TIT47" s="135"/>
      <c r="TIU47" s="135"/>
      <c r="TIV47" s="135"/>
      <c r="TIW47" s="135"/>
      <c r="TIX47" s="135"/>
      <c r="TIY47" s="135"/>
      <c r="TIZ47" s="135"/>
      <c r="TJA47" s="135"/>
      <c r="TJB47" s="135"/>
      <c r="TJC47" s="135"/>
      <c r="TJD47" s="135"/>
      <c r="TJE47" s="135"/>
      <c r="TJF47" s="135"/>
      <c r="TJG47" s="135"/>
      <c r="TJH47" s="135"/>
      <c r="TJI47" s="135"/>
      <c r="TJJ47" s="135"/>
      <c r="TJK47" s="135"/>
      <c r="TJL47" s="135"/>
      <c r="TJM47" s="135"/>
      <c r="TJN47" s="135"/>
      <c r="TJO47" s="135"/>
      <c r="TJP47" s="135"/>
      <c r="TJQ47" s="135"/>
      <c r="TJR47" s="135"/>
      <c r="TJS47" s="135"/>
      <c r="TJT47" s="135"/>
      <c r="TJU47" s="135"/>
      <c r="TJV47" s="135"/>
      <c r="TJW47" s="135"/>
      <c r="TJX47" s="135"/>
      <c r="TJY47" s="135"/>
      <c r="TJZ47" s="135"/>
      <c r="TKA47" s="135"/>
      <c r="TKB47" s="135"/>
      <c r="TKC47" s="135"/>
      <c r="TKD47" s="135"/>
      <c r="TKE47" s="135"/>
      <c r="TKF47" s="135"/>
      <c r="TKG47" s="135"/>
      <c r="TKH47" s="135"/>
      <c r="TKI47" s="135"/>
      <c r="TKJ47" s="135"/>
      <c r="TKK47" s="135"/>
      <c r="TKL47" s="135"/>
      <c r="TKM47" s="135"/>
      <c r="TKN47" s="135"/>
      <c r="TKO47" s="135"/>
      <c r="TKP47" s="135"/>
      <c r="TKQ47" s="135"/>
      <c r="TKR47" s="135"/>
      <c r="TKS47" s="135"/>
      <c r="TKT47" s="135"/>
      <c r="TKU47" s="135"/>
      <c r="TKV47" s="135"/>
      <c r="TKW47" s="135"/>
      <c r="TKX47" s="135"/>
      <c r="TKY47" s="135"/>
      <c r="TKZ47" s="135"/>
      <c r="TLA47" s="135"/>
      <c r="TLB47" s="135"/>
      <c r="TLC47" s="135"/>
      <c r="TLD47" s="135"/>
      <c r="TLE47" s="135"/>
      <c r="TLF47" s="135"/>
      <c r="TLG47" s="135"/>
      <c r="TLH47" s="135"/>
      <c r="TLI47" s="135"/>
      <c r="TLJ47" s="135"/>
      <c r="TLK47" s="135"/>
      <c r="TLL47" s="135"/>
      <c r="TLM47" s="135"/>
      <c r="TLN47" s="135"/>
      <c r="TLO47" s="135"/>
      <c r="TLP47" s="135"/>
      <c r="TLQ47" s="135"/>
      <c r="TLR47" s="135"/>
      <c r="TLS47" s="135"/>
      <c r="TLT47" s="135"/>
      <c r="TLU47" s="135"/>
      <c r="TLV47" s="135"/>
      <c r="TLW47" s="135"/>
      <c r="TLX47" s="135"/>
      <c r="TLY47" s="135"/>
      <c r="TLZ47" s="135"/>
      <c r="TMA47" s="135"/>
      <c r="TMB47" s="135"/>
      <c r="TMC47" s="135"/>
      <c r="TMD47" s="135"/>
      <c r="TME47" s="135"/>
      <c r="TMF47" s="135"/>
      <c r="TMG47" s="135"/>
      <c r="TMH47" s="135"/>
      <c r="TMI47" s="135"/>
      <c r="TMJ47" s="135"/>
      <c r="TMK47" s="135"/>
      <c r="TML47" s="135"/>
      <c r="TMM47" s="135"/>
      <c r="TMN47" s="135"/>
      <c r="TMO47" s="135"/>
      <c r="TMP47" s="135"/>
      <c r="TMQ47" s="135"/>
      <c r="TMR47" s="135"/>
      <c r="TMS47" s="135"/>
      <c r="TMT47" s="135"/>
      <c r="TMU47" s="135"/>
      <c r="TMV47" s="135"/>
      <c r="TMW47" s="135"/>
      <c r="TMX47" s="135"/>
      <c r="TMY47" s="135"/>
      <c r="TMZ47" s="135"/>
      <c r="TNA47" s="135"/>
      <c r="TNB47" s="135"/>
      <c r="TNC47" s="135"/>
      <c r="TND47" s="135"/>
      <c r="TNE47" s="135"/>
      <c r="TNF47" s="135"/>
      <c r="TNG47" s="135"/>
      <c r="TNH47" s="135"/>
      <c r="TNI47" s="135"/>
      <c r="TNJ47" s="135"/>
      <c r="TNK47" s="135"/>
      <c r="TNL47" s="135"/>
      <c r="TNM47" s="135"/>
      <c r="TNN47" s="135"/>
      <c r="TNO47" s="135"/>
      <c r="TNP47" s="135"/>
      <c r="TNQ47" s="135"/>
      <c r="TNR47" s="135"/>
      <c r="TNS47" s="135"/>
      <c r="TNT47" s="135"/>
      <c r="TNU47" s="135"/>
      <c r="TNV47" s="135"/>
      <c r="TNW47" s="135"/>
      <c r="TNX47" s="135"/>
      <c r="TNY47" s="135"/>
      <c r="TNZ47" s="135"/>
      <c r="TOA47" s="135"/>
      <c r="TOB47" s="135"/>
      <c r="TOC47" s="135"/>
      <c r="TOD47" s="135"/>
      <c r="TOE47" s="135"/>
      <c r="TOF47" s="135"/>
      <c r="TOG47" s="135"/>
      <c r="TOH47" s="135"/>
      <c r="TOI47" s="135"/>
      <c r="TOJ47" s="135"/>
      <c r="TOK47" s="135"/>
      <c r="TOL47" s="135"/>
      <c r="TOM47" s="135"/>
      <c r="TON47" s="135"/>
      <c r="TOO47" s="135"/>
      <c r="TOP47" s="135"/>
      <c r="TOQ47" s="135"/>
      <c r="TOR47" s="135"/>
      <c r="TOS47" s="135"/>
      <c r="TOT47" s="135"/>
      <c r="TOU47" s="135"/>
      <c r="TOV47" s="135"/>
      <c r="TOW47" s="135"/>
      <c r="TOX47" s="135"/>
      <c r="TOY47" s="135"/>
      <c r="TOZ47" s="135"/>
      <c r="TPA47" s="135"/>
      <c r="TPB47" s="135"/>
      <c r="TPC47" s="135"/>
      <c r="TPD47" s="135"/>
      <c r="TPE47" s="135"/>
      <c r="TPF47" s="135"/>
      <c r="TPG47" s="135"/>
      <c r="TPH47" s="135"/>
      <c r="TPI47" s="135"/>
      <c r="TPJ47" s="135"/>
      <c r="TPK47" s="135"/>
      <c r="TPL47" s="135"/>
      <c r="TPM47" s="135"/>
      <c r="TPN47" s="135"/>
      <c r="TPO47" s="135"/>
      <c r="TPP47" s="135"/>
      <c r="TPQ47" s="135"/>
      <c r="TPR47" s="135"/>
      <c r="TPS47" s="135"/>
      <c r="TPT47" s="135"/>
      <c r="TPU47" s="135"/>
      <c r="TPV47" s="135"/>
      <c r="TPW47" s="135"/>
      <c r="TPX47" s="135"/>
      <c r="TPY47" s="135"/>
      <c r="TPZ47" s="135"/>
      <c r="TQA47" s="135"/>
      <c r="TQB47" s="135"/>
      <c r="TQC47" s="135"/>
      <c r="TQD47" s="135"/>
      <c r="TQE47" s="135"/>
      <c r="TQF47" s="135"/>
      <c r="TQG47" s="135"/>
      <c r="TQH47" s="135"/>
      <c r="TQI47" s="135"/>
      <c r="TQJ47" s="135"/>
      <c r="TQK47" s="135"/>
      <c r="TQL47" s="135"/>
      <c r="TQM47" s="135"/>
      <c r="TQN47" s="135"/>
      <c r="TQO47" s="135"/>
      <c r="TQP47" s="135"/>
      <c r="TQQ47" s="135"/>
      <c r="TQR47" s="135"/>
      <c r="TQS47" s="135"/>
      <c r="TQT47" s="135"/>
      <c r="TQU47" s="135"/>
      <c r="TQV47" s="135"/>
      <c r="TQW47" s="135"/>
      <c r="TQX47" s="135"/>
      <c r="TQY47" s="135"/>
      <c r="TQZ47" s="135"/>
      <c r="TRA47" s="135"/>
      <c r="TRB47" s="135"/>
      <c r="TRC47" s="135"/>
      <c r="TRD47" s="135"/>
      <c r="TRE47" s="135"/>
      <c r="TRF47" s="135"/>
      <c r="TRG47" s="135"/>
      <c r="TRH47" s="135"/>
      <c r="TRI47" s="135"/>
      <c r="TRJ47" s="135"/>
      <c r="TRK47" s="135"/>
      <c r="TRL47" s="135"/>
      <c r="TRM47" s="135"/>
      <c r="TRN47" s="135"/>
      <c r="TRO47" s="135"/>
      <c r="TRP47" s="135"/>
      <c r="TRQ47" s="135"/>
      <c r="TRR47" s="135"/>
      <c r="TRS47" s="135"/>
      <c r="TRT47" s="135"/>
      <c r="TRU47" s="135"/>
      <c r="TRV47" s="135"/>
      <c r="TRW47" s="135"/>
      <c r="TRX47" s="135"/>
      <c r="TRY47" s="135"/>
      <c r="TRZ47" s="135"/>
      <c r="TSA47" s="135"/>
      <c r="TSB47" s="135"/>
      <c r="TSC47" s="135"/>
      <c r="TSD47" s="135"/>
      <c r="TSE47" s="135"/>
      <c r="TSF47" s="135"/>
      <c r="TSG47" s="135"/>
      <c r="TSH47" s="135"/>
      <c r="TSI47" s="135"/>
      <c r="TSJ47" s="135"/>
      <c r="TSK47" s="135"/>
      <c r="TSL47" s="135"/>
      <c r="TSM47" s="135"/>
      <c r="TSN47" s="135"/>
      <c r="TSO47" s="135"/>
      <c r="TSP47" s="135"/>
      <c r="TSQ47" s="135"/>
      <c r="TSR47" s="135"/>
      <c r="TSS47" s="135"/>
      <c r="TST47" s="135"/>
      <c r="TSU47" s="135"/>
      <c r="TSV47" s="135"/>
      <c r="TSW47" s="135"/>
      <c r="TSX47" s="135"/>
      <c r="TSY47" s="135"/>
      <c r="TSZ47" s="135"/>
      <c r="TTA47" s="135"/>
      <c r="TTB47" s="135"/>
      <c r="TTC47" s="135"/>
      <c r="TTD47" s="135"/>
      <c r="TTE47" s="135"/>
      <c r="TTF47" s="135"/>
      <c r="TTG47" s="135"/>
      <c r="TTH47" s="135"/>
      <c r="TTI47" s="135"/>
      <c r="TTJ47" s="135"/>
      <c r="TTK47" s="135"/>
      <c r="TTL47" s="135"/>
      <c r="TTM47" s="135"/>
      <c r="TTN47" s="135"/>
      <c r="TTO47" s="135"/>
      <c r="TTP47" s="135"/>
      <c r="TTQ47" s="135"/>
      <c r="TTR47" s="135"/>
      <c r="TTS47" s="135"/>
      <c r="TTT47" s="135"/>
      <c r="TTU47" s="135"/>
      <c r="TTV47" s="135"/>
      <c r="TTW47" s="135"/>
      <c r="TTX47" s="135"/>
      <c r="TTY47" s="135"/>
      <c r="TTZ47" s="135"/>
      <c r="TUA47" s="135"/>
      <c r="TUB47" s="135"/>
      <c r="TUC47" s="135"/>
      <c r="TUD47" s="135"/>
      <c r="TUE47" s="135"/>
      <c r="TUF47" s="135"/>
      <c r="TUG47" s="135"/>
      <c r="TUH47" s="135"/>
      <c r="TUI47" s="135"/>
      <c r="TUJ47" s="135"/>
      <c r="TUK47" s="135"/>
      <c r="TUL47" s="135"/>
      <c r="TUM47" s="135"/>
      <c r="TUN47" s="135"/>
      <c r="TUO47" s="135"/>
      <c r="TUP47" s="135"/>
      <c r="TUQ47" s="135"/>
      <c r="TUR47" s="135"/>
      <c r="TUS47" s="135"/>
      <c r="TUT47" s="135"/>
      <c r="TUU47" s="135"/>
      <c r="TUV47" s="135"/>
      <c r="TUW47" s="135"/>
      <c r="TUX47" s="135"/>
      <c r="TUY47" s="135"/>
      <c r="TUZ47" s="135"/>
      <c r="TVA47" s="135"/>
      <c r="TVB47" s="135"/>
      <c r="TVC47" s="135"/>
      <c r="TVD47" s="135"/>
      <c r="TVE47" s="135"/>
      <c r="TVF47" s="135"/>
      <c r="TVG47" s="135"/>
      <c r="TVH47" s="135"/>
      <c r="TVI47" s="135"/>
      <c r="TVJ47" s="135"/>
      <c r="TVK47" s="135"/>
      <c r="TVL47" s="135"/>
      <c r="TVM47" s="135"/>
      <c r="TVN47" s="135"/>
      <c r="TVO47" s="135"/>
      <c r="TVP47" s="135"/>
      <c r="TVQ47" s="135"/>
      <c r="TVR47" s="135"/>
      <c r="TVS47" s="135"/>
      <c r="TVT47" s="135"/>
      <c r="TVU47" s="135"/>
      <c r="TVV47" s="135"/>
      <c r="TVW47" s="135"/>
      <c r="TVX47" s="135"/>
      <c r="TVY47" s="135"/>
      <c r="TVZ47" s="135"/>
      <c r="TWA47" s="135"/>
      <c r="TWB47" s="135"/>
      <c r="TWC47" s="135"/>
      <c r="TWD47" s="135"/>
      <c r="TWE47" s="135"/>
      <c r="TWF47" s="135"/>
      <c r="TWG47" s="135"/>
      <c r="TWH47" s="135"/>
      <c r="TWI47" s="135"/>
      <c r="TWJ47" s="135"/>
      <c r="TWK47" s="135"/>
      <c r="TWL47" s="135"/>
      <c r="TWM47" s="135"/>
      <c r="TWN47" s="135"/>
      <c r="TWO47" s="135"/>
      <c r="TWP47" s="135"/>
      <c r="TWQ47" s="135"/>
      <c r="TWR47" s="135"/>
      <c r="TWS47" s="135"/>
      <c r="TWT47" s="135"/>
      <c r="TWU47" s="135"/>
      <c r="TWV47" s="135"/>
      <c r="TWW47" s="135"/>
      <c r="TWX47" s="135"/>
      <c r="TWY47" s="135"/>
      <c r="TWZ47" s="135"/>
      <c r="TXA47" s="135"/>
      <c r="TXB47" s="135"/>
      <c r="TXC47" s="135"/>
      <c r="TXD47" s="135"/>
      <c r="TXE47" s="135"/>
      <c r="TXF47" s="135"/>
      <c r="TXG47" s="135"/>
      <c r="TXH47" s="135"/>
      <c r="TXI47" s="135"/>
      <c r="TXJ47" s="135"/>
      <c r="TXK47" s="135"/>
      <c r="TXL47" s="135"/>
      <c r="TXM47" s="135"/>
      <c r="TXN47" s="135"/>
      <c r="TXO47" s="135"/>
      <c r="TXP47" s="135"/>
      <c r="TXQ47" s="135"/>
      <c r="TXR47" s="135"/>
      <c r="TXS47" s="135"/>
      <c r="TXT47" s="135"/>
      <c r="TXU47" s="135"/>
      <c r="TXV47" s="135"/>
      <c r="TXW47" s="135"/>
      <c r="TXX47" s="135"/>
      <c r="TXY47" s="135"/>
      <c r="TXZ47" s="135"/>
      <c r="TYA47" s="135"/>
      <c r="TYB47" s="135"/>
      <c r="TYC47" s="135"/>
      <c r="TYD47" s="135"/>
      <c r="TYE47" s="135"/>
      <c r="TYF47" s="135"/>
      <c r="TYG47" s="135"/>
      <c r="TYH47" s="135"/>
      <c r="TYI47" s="135"/>
      <c r="TYJ47" s="135"/>
      <c r="TYK47" s="135"/>
      <c r="TYL47" s="135"/>
      <c r="TYM47" s="135"/>
      <c r="TYN47" s="135"/>
      <c r="TYO47" s="135"/>
      <c r="TYP47" s="135"/>
      <c r="TYQ47" s="135"/>
      <c r="TYR47" s="135"/>
      <c r="TYS47" s="135"/>
      <c r="TYT47" s="135"/>
      <c r="TYU47" s="135"/>
      <c r="TYV47" s="135"/>
      <c r="TYW47" s="135"/>
      <c r="TYX47" s="135"/>
      <c r="TYY47" s="135"/>
      <c r="TYZ47" s="135"/>
      <c r="TZA47" s="135"/>
      <c r="TZB47" s="135"/>
      <c r="TZC47" s="135"/>
      <c r="TZD47" s="135"/>
      <c r="TZE47" s="135"/>
      <c r="TZF47" s="135"/>
      <c r="TZG47" s="135"/>
      <c r="TZH47" s="135"/>
      <c r="TZI47" s="135"/>
      <c r="TZJ47" s="135"/>
      <c r="TZK47" s="135"/>
      <c r="TZL47" s="135"/>
      <c r="TZM47" s="135"/>
      <c r="TZN47" s="135"/>
      <c r="TZO47" s="135"/>
      <c r="TZP47" s="135"/>
      <c r="TZQ47" s="135"/>
      <c r="TZR47" s="135"/>
      <c r="TZS47" s="135"/>
      <c r="TZT47" s="135"/>
      <c r="TZU47" s="135"/>
      <c r="TZV47" s="135"/>
      <c r="TZW47" s="135"/>
      <c r="TZX47" s="135"/>
      <c r="TZY47" s="135"/>
      <c r="TZZ47" s="135"/>
      <c r="UAA47" s="135"/>
      <c r="UAB47" s="135"/>
      <c r="UAC47" s="135"/>
      <c r="UAD47" s="135"/>
      <c r="UAE47" s="135"/>
      <c r="UAF47" s="135"/>
      <c r="UAG47" s="135"/>
      <c r="UAH47" s="135"/>
      <c r="UAI47" s="135"/>
      <c r="UAJ47" s="135"/>
      <c r="UAK47" s="135"/>
      <c r="UAL47" s="135"/>
      <c r="UAM47" s="135"/>
      <c r="UAN47" s="135"/>
      <c r="UAO47" s="135"/>
      <c r="UAP47" s="135"/>
      <c r="UAQ47" s="135"/>
      <c r="UAR47" s="135"/>
      <c r="UAS47" s="135"/>
      <c r="UAT47" s="135"/>
      <c r="UAU47" s="135"/>
      <c r="UAV47" s="135"/>
      <c r="UAW47" s="135"/>
      <c r="UAX47" s="135"/>
      <c r="UAY47" s="135"/>
      <c r="UAZ47" s="135"/>
      <c r="UBA47" s="135"/>
      <c r="UBB47" s="135"/>
      <c r="UBC47" s="135"/>
      <c r="UBD47" s="135"/>
      <c r="UBE47" s="135"/>
      <c r="UBF47" s="135"/>
      <c r="UBG47" s="135"/>
      <c r="UBH47" s="135"/>
      <c r="UBI47" s="135"/>
      <c r="UBJ47" s="135"/>
      <c r="UBK47" s="135"/>
      <c r="UBL47" s="135"/>
      <c r="UBM47" s="135"/>
      <c r="UBN47" s="135"/>
      <c r="UBO47" s="135"/>
      <c r="UBP47" s="135"/>
      <c r="UBQ47" s="135"/>
      <c r="UBR47" s="135"/>
      <c r="UBS47" s="135"/>
      <c r="UBT47" s="135"/>
      <c r="UBU47" s="135"/>
      <c r="UBV47" s="135"/>
      <c r="UBW47" s="135"/>
      <c r="UBX47" s="135"/>
      <c r="UBY47" s="135"/>
      <c r="UBZ47" s="135"/>
      <c r="UCA47" s="135"/>
      <c r="UCB47" s="135"/>
      <c r="UCC47" s="135"/>
      <c r="UCD47" s="135"/>
      <c r="UCE47" s="135"/>
      <c r="UCF47" s="135"/>
      <c r="UCG47" s="135"/>
      <c r="UCH47" s="135"/>
      <c r="UCI47" s="135"/>
      <c r="UCJ47" s="135"/>
      <c r="UCK47" s="135"/>
      <c r="UCL47" s="135"/>
      <c r="UCM47" s="135"/>
      <c r="UCN47" s="135"/>
      <c r="UCO47" s="135"/>
      <c r="UCP47" s="135"/>
      <c r="UCQ47" s="135"/>
      <c r="UCR47" s="135"/>
      <c r="UCS47" s="135"/>
      <c r="UCT47" s="135"/>
      <c r="UCU47" s="135"/>
      <c r="UCV47" s="135"/>
      <c r="UCW47" s="135"/>
      <c r="UCX47" s="135"/>
      <c r="UCY47" s="135"/>
      <c r="UCZ47" s="135"/>
      <c r="UDA47" s="135"/>
      <c r="UDB47" s="135"/>
      <c r="UDC47" s="135"/>
      <c r="UDD47" s="135"/>
      <c r="UDE47" s="135"/>
      <c r="UDF47" s="135"/>
      <c r="UDG47" s="135"/>
      <c r="UDH47" s="135"/>
      <c r="UDI47" s="135"/>
      <c r="UDJ47" s="135"/>
      <c r="UDK47" s="135"/>
      <c r="UDL47" s="135"/>
      <c r="UDM47" s="135"/>
      <c r="UDN47" s="135"/>
      <c r="UDO47" s="135"/>
      <c r="UDP47" s="135"/>
      <c r="UDQ47" s="135"/>
      <c r="UDR47" s="135"/>
      <c r="UDS47" s="135"/>
      <c r="UDT47" s="135"/>
      <c r="UDU47" s="135"/>
      <c r="UDV47" s="135"/>
      <c r="UDW47" s="135"/>
      <c r="UDX47" s="135"/>
      <c r="UDY47" s="135"/>
      <c r="UDZ47" s="135"/>
      <c r="UEA47" s="135"/>
      <c r="UEB47" s="135"/>
      <c r="UEC47" s="135"/>
      <c r="UED47" s="135"/>
      <c r="UEE47" s="135"/>
      <c r="UEF47" s="135"/>
      <c r="UEG47" s="135"/>
      <c r="UEH47" s="135"/>
      <c r="UEI47" s="135"/>
      <c r="UEJ47" s="135"/>
      <c r="UEK47" s="135"/>
      <c r="UEL47" s="135"/>
      <c r="UEM47" s="135"/>
      <c r="UEN47" s="135"/>
      <c r="UEO47" s="135"/>
      <c r="UEP47" s="135"/>
      <c r="UEQ47" s="135"/>
      <c r="UER47" s="135"/>
      <c r="UES47" s="135"/>
      <c r="UET47" s="135"/>
      <c r="UEU47" s="135"/>
      <c r="UEV47" s="135"/>
      <c r="UEW47" s="135"/>
      <c r="UEX47" s="135"/>
      <c r="UEY47" s="135"/>
      <c r="UEZ47" s="135"/>
      <c r="UFA47" s="135"/>
      <c r="UFB47" s="135"/>
      <c r="UFC47" s="135"/>
      <c r="UFD47" s="135"/>
      <c r="UFE47" s="135"/>
      <c r="UFF47" s="135"/>
      <c r="UFG47" s="135"/>
      <c r="UFH47" s="135"/>
      <c r="UFI47" s="135"/>
      <c r="UFJ47" s="135"/>
      <c r="UFK47" s="135"/>
      <c r="UFL47" s="135"/>
      <c r="UFM47" s="135"/>
      <c r="UFN47" s="135"/>
      <c r="UFO47" s="135"/>
      <c r="UFP47" s="135"/>
      <c r="UFQ47" s="135"/>
      <c r="UFR47" s="135"/>
      <c r="UFS47" s="135"/>
      <c r="UFT47" s="135"/>
      <c r="UFU47" s="135"/>
      <c r="UFV47" s="135"/>
      <c r="UFW47" s="135"/>
      <c r="UFX47" s="135"/>
      <c r="UFY47" s="135"/>
      <c r="UFZ47" s="135"/>
      <c r="UGA47" s="135"/>
      <c r="UGB47" s="135"/>
      <c r="UGC47" s="135"/>
      <c r="UGD47" s="135"/>
      <c r="UGE47" s="135"/>
      <c r="UGF47" s="135"/>
      <c r="UGG47" s="135"/>
      <c r="UGH47" s="135"/>
      <c r="UGI47" s="135"/>
      <c r="UGJ47" s="135"/>
      <c r="UGK47" s="135"/>
      <c r="UGL47" s="135"/>
      <c r="UGM47" s="135"/>
      <c r="UGN47" s="135"/>
      <c r="UGO47" s="135"/>
      <c r="UGP47" s="135"/>
      <c r="UGQ47" s="135"/>
      <c r="UGR47" s="135"/>
      <c r="UGS47" s="135"/>
      <c r="UGT47" s="135"/>
      <c r="UGU47" s="135"/>
      <c r="UGV47" s="135"/>
      <c r="UGW47" s="135"/>
      <c r="UGX47" s="135"/>
      <c r="UGY47" s="135"/>
      <c r="UGZ47" s="135"/>
      <c r="UHA47" s="135"/>
      <c r="UHB47" s="135"/>
      <c r="UHC47" s="135"/>
      <c r="UHD47" s="135"/>
      <c r="UHE47" s="135"/>
      <c r="UHF47" s="135"/>
      <c r="UHG47" s="135"/>
      <c r="UHH47" s="135"/>
      <c r="UHI47" s="135"/>
      <c r="UHJ47" s="135"/>
      <c r="UHK47" s="135"/>
      <c r="UHL47" s="135"/>
      <c r="UHM47" s="135"/>
      <c r="UHN47" s="135"/>
      <c r="UHO47" s="135"/>
      <c r="UHP47" s="135"/>
      <c r="UHQ47" s="135"/>
      <c r="UHR47" s="135"/>
      <c r="UHS47" s="135"/>
      <c r="UHT47" s="135"/>
      <c r="UHU47" s="135"/>
      <c r="UHV47" s="135"/>
      <c r="UHW47" s="135"/>
      <c r="UHX47" s="135"/>
      <c r="UHY47" s="135"/>
      <c r="UHZ47" s="135"/>
      <c r="UIA47" s="135"/>
      <c r="UIB47" s="135"/>
      <c r="UIC47" s="135"/>
      <c r="UID47" s="135"/>
      <c r="UIE47" s="135"/>
      <c r="UIF47" s="135"/>
      <c r="UIG47" s="135"/>
      <c r="UIH47" s="135"/>
      <c r="UII47" s="135"/>
      <c r="UIJ47" s="135"/>
      <c r="UIK47" s="135"/>
      <c r="UIL47" s="135"/>
      <c r="UIM47" s="135"/>
      <c r="UIN47" s="135"/>
      <c r="UIO47" s="135"/>
      <c r="UIP47" s="135"/>
      <c r="UIQ47" s="135"/>
      <c r="UIR47" s="135"/>
      <c r="UIS47" s="135"/>
      <c r="UIT47" s="135"/>
      <c r="UIU47" s="135"/>
      <c r="UIV47" s="135"/>
      <c r="UIW47" s="135"/>
      <c r="UIX47" s="135"/>
      <c r="UIY47" s="135"/>
      <c r="UIZ47" s="135"/>
      <c r="UJA47" s="135"/>
      <c r="UJB47" s="135"/>
      <c r="UJC47" s="135"/>
      <c r="UJD47" s="135"/>
      <c r="UJE47" s="135"/>
      <c r="UJF47" s="135"/>
      <c r="UJG47" s="135"/>
      <c r="UJH47" s="135"/>
      <c r="UJI47" s="135"/>
      <c r="UJJ47" s="135"/>
      <c r="UJK47" s="135"/>
      <c r="UJL47" s="135"/>
      <c r="UJM47" s="135"/>
      <c r="UJN47" s="135"/>
      <c r="UJO47" s="135"/>
      <c r="UJP47" s="135"/>
      <c r="UJQ47" s="135"/>
      <c r="UJR47" s="135"/>
      <c r="UJS47" s="135"/>
      <c r="UJT47" s="135"/>
      <c r="UJU47" s="135"/>
      <c r="UJV47" s="135"/>
      <c r="UJW47" s="135"/>
      <c r="UJX47" s="135"/>
      <c r="UJY47" s="135"/>
      <c r="UJZ47" s="135"/>
      <c r="UKA47" s="135"/>
      <c r="UKB47" s="135"/>
      <c r="UKC47" s="135"/>
      <c r="UKD47" s="135"/>
      <c r="UKE47" s="135"/>
      <c r="UKF47" s="135"/>
      <c r="UKG47" s="135"/>
      <c r="UKH47" s="135"/>
      <c r="UKI47" s="135"/>
      <c r="UKJ47" s="135"/>
      <c r="UKK47" s="135"/>
      <c r="UKL47" s="135"/>
      <c r="UKM47" s="135"/>
      <c r="UKN47" s="135"/>
      <c r="UKO47" s="135"/>
      <c r="UKP47" s="135"/>
      <c r="UKQ47" s="135"/>
      <c r="UKR47" s="135"/>
      <c r="UKS47" s="135"/>
      <c r="UKT47" s="135"/>
      <c r="UKU47" s="135"/>
      <c r="UKV47" s="135"/>
      <c r="UKW47" s="135"/>
      <c r="UKX47" s="135"/>
      <c r="UKY47" s="135"/>
      <c r="UKZ47" s="135"/>
      <c r="ULA47" s="135"/>
      <c r="ULB47" s="135"/>
      <c r="ULC47" s="135"/>
      <c r="ULD47" s="135"/>
      <c r="ULE47" s="135"/>
      <c r="ULF47" s="135"/>
      <c r="ULG47" s="135"/>
      <c r="ULH47" s="135"/>
      <c r="ULI47" s="135"/>
      <c r="ULJ47" s="135"/>
      <c r="ULK47" s="135"/>
      <c r="ULL47" s="135"/>
      <c r="ULM47" s="135"/>
      <c r="ULN47" s="135"/>
      <c r="ULO47" s="135"/>
      <c r="ULP47" s="135"/>
      <c r="ULQ47" s="135"/>
      <c r="ULR47" s="135"/>
      <c r="ULS47" s="135"/>
      <c r="ULT47" s="135"/>
      <c r="ULU47" s="135"/>
      <c r="ULV47" s="135"/>
      <c r="ULW47" s="135"/>
      <c r="ULX47" s="135"/>
      <c r="ULY47" s="135"/>
      <c r="ULZ47" s="135"/>
      <c r="UMA47" s="135"/>
      <c r="UMB47" s="135"/>
      <c r="UMC47" s="135"/>
      <c r="UMD47" s="135"/>
      <c r="UME47" s="135"/>
      <c r="UMF47" s="135"/>
      <c r="UMG47" s="135"/>
      <c r="UMH47" s="135"/>
      <c r="UMI47" s="135"/>
      <c r="UMJ47" s="135"/>
      <c r="UMK47" s="135"/>
      <c r="UML47" s="135"/>
      <c r="UMM47" s="135"/>
      <c r="UMN47" s="135"/>
      <c r="UMO47" s="135"/>
      <c r="UMP47" s="135"/>
      <c r="UMQ47" s="135"/>
      <c r="UMR47" s="135"/>
      <c r="UMS47" s="135"/>
      <c r="UMT47" s="135"/>
      <c r="UMU47" s="135"/>
      <c r="UMV47" s="135"/>
      <c r="UMW47" s="135"/>
      <c r="UMX47" s="135"/>
      <c r="UMY47" s="135"/>
      <c r="UMZ47" s="135"/>
      <c r="UNA47" s="135"/>
      <c r="UNB47" s="135"/>
      <c r="UNC47" s="135"/>
      <c r="UND47" s="135"/>
      <c r="UNE47" s="135"/>
      <c r="UNF47" s="135"/>
      <c r="UNG47" s="135"/>
      <c r="UNH47" s="135"/>
      <c r="UNI47" s="135"/>
      <c r="UNJ47" s="135"/>
      <c r="UNK47" s="135"/>
      <c r="UNL47" s="135"/>
      <c r="UNM47" s="135"/>
      <c r="UNN47" s="135"/>
      <c r="UNO47" s="135"/>
      <c r="UNP47" s="135"/>
      <c r="UNQ47" s="135"/>
      <c r="UNR47" s="135"/>
      <c r="UNS47" s="135"/>
      <c r="UNT47" s="135"/>
      <c r="UNU47" s="135"/>
      <c r="UNV47" s="135"/>
      <c r="UNW47" s="135"/>
      <c r="UNX47" s="135"/>
      <c r="UNY47" s="135"/>
      <c r="UNZ47" s="135"/>
      <c r="UOA47" s="135"/>
      <c r="UOB47" s="135"/>
      <c r="UOC47" s="135"/>
      <c r="UOD47" s="135"/>
      <c r="UOE47" s="135"/>
      <c r="UOF47" s="135"/>
      <c r="UOG47" s="135"/>
      <c r="UOH47" s="135"/>
      <c r="UOI47" s="135"/>
      <c r="UOJ47" s="135"/>
      <c r="UOK47" s="135"/>
      <c r="UOL47" s="135"/>
      <c r="UOM47" s="135"/>
      <c r="UON47" s="135"/>
      <c r="UOO47" s="135"/>
      <c r="UOP47" s="135"/>
      <c r="UOQ47" s="135"/>
      <c r="UOR47" s="135"/>
      <c r="UOS47" s="135"/>
      <c r="UOT47" s="135"/>
      <c r="UOU47" s="135"/>
      <c r="UOV47" s="135"/>
      <c r="UOW47" s="135"/>
      <c r="UOX47" s="135"/>
      <c r="UOY47" s="135"/>
      <c r="UOZ47" s="135"/>
      <c r="UPA47" s="135"/>
      <c r="UPB47" s="135"/>
      <c r="UPC47" s="135"/>
      <c r="UPD47" s="135"/>
      <c r="UPE47" s="135"/>
      <c r="UPF47" s="135"/>
      <c r="UPG47" s="135"/>
      <c r="UPH47" s="135"/>
      <c r="UPI47" s="135"/>
      <c r="UPJ47" s="135"/>
      <c r="UPK47" s="135"/>
      <c r="UPL47" s="135"/>
      <c r="UPM47" s="135"/>
      <c r="UPN47" s="135"/>
      <c r="UPO47" s="135"/>
      <c r="UPP47" s="135"/>
      <c r="UPQ47" s="135"/>
      <c r="UPR47" s="135"/>
      <c r="UPS47" s="135"/>
      <c r="UPT47" s="135"/>
      <c r="UPU47" s="135"/>
      <c r="UPV47" s="135"/>
      <c r="UPW47" s="135"/>
      <c r="UPX47" s="135"/>
      <c r="UPY47" s="135"/>
      <c r="UPZ47" s="135"/>
      <c r="UQA47" s="135"/>
      <c r="UQB47" s="135"/>
      <c r="UQC47" s="135"/>
      <c r="UQD47" s="135"/>
      <c r="UQE47" s="135"/>
      <c r="UQF47" s="135"/>
      <c r="UQG47" s="135"/>
      <c r="UQH47" s="135"/>
      <c r="UQI47" s="135"/>
      <c r="UQJ47" s="135"/>
      <c r="UQK47" s="135"/>
      <c r="UQL47" s="135"/>
      <c r="UQM47" s="135"/>
      <c r="UQN47" s="135"/>
      <c r="UQO47" s="135"/>
      <c r="UQP47" s="135"/>
      <c r="UQQ47" s="135"/>
      <c r="UQR47" s="135"/>
      <c r="UQS47" s="135"/>
      <c r="UQT47" s="135"/>
      <c r="UQU47" s="135"/>
      <c r="UQV47" s="135"/>
      <c r="UQW47" s="135"/>
      <c r="UQX47" s="135"/>
      <c r="UQY47" s="135"/>
      <c r="UQZ47" s="135"/>
      <c r="URA47" s="135"/>
      <c r="URB47" s="135"/>
      <c r="URC47" s="135"/>
      <c r="URD47" s="135"/>
      <c r="URE47" s="135"/>
      <c r="URF47" s="135"/>
      <c r="URG47" s="135"/>
      <c r="URH47" s="135"/>
      <c r="URI47" s="135"/>
      <c r="URJ47" s="135"/>
      <c r="URK47" s="135"/>
      <c r="URL47" s="135"/>
      <c r="URM47" s="135"/>
      <c r="URN47" s="135"/>
      <c r="URO47" s="135"/>
      <c r="URP47" s="135"/>
      <c r="URQ47" s="135"/>
      <c r="URR47" s="135"/>
      <c r="URS47" s="135"/>
      <c r="URT47" s="135"/>
      <c r="URU47" s="135"/>
      <c r="URV47" s="135"/>
      <c r="URW47" s="135"/>
      <c r="URX47" s="135"/>
      <c r="URY47" s="135"/>
      <c r="URZ47" s="135"/>
      <c r="USA47" s="135"/>
      <c r="USB47" s="135"/>
      <c r="USC47" s="135"/>
      <c r="USD47" s="135"/>
      <c r="USE47" s="135"/>
      <c r="USF47" s="135"/>
      <c r="USG47" s="135"/>
      <c r="USH47" s="135"/>
      <c r="USI47" s="135"/>
      <c r="USJ47" s="135"/>
      <c r="USK47" s="135"/>
      <c r="USL47" s="135"/>
      <c r="USM47" s="135"/>
      <c r="USN47" s="135"/>
      <c r="USO47" s="135"/>
      <c r="USP47" s="135"/>
      <c r="USQ47" s="135"/>
      <c r="USR47" s="135"/>
      <c r="USS47" s="135"/>
      <c r="UST47" s="135"/>
      <c r="USU47" s="135"/>
      <c r="USV47" s="135"/>
      <c r="USW47" s="135"/>
      <c r="USX47" s="135"/>
      <c r="USY47" s="135"/>
      <c r="USZ47" s="135"/>
      <c r="UTA47" s="135"/>
      <c r="UTB47" s="135"/>
      <c r="UTC47" s="135"/>
      <c r="UTD47" s="135"/>
      <c r="UTE47" s="135"/>
      <c r="UTF47" s="135"/>
      <c r="UTG47" s="135"/>
      <c r="UTH47" s="135"/>
      <c r="UTI47" s="135"/>
      <c r="UTJ47" s="135"/>
      <c r="UTK47" s="135"/>
      <c r="UTL47" s="135"/>
      <c r="UTM47" s="135"/>
      <c r="UTN47" s="135"/>
      <c r="UTO47" s="135"/>
      <c r="UTP47" s="135"/>
      <c r="UTQ47" s="135"/>
      <c r="UTR47" s="135"/>
      <c r="UTS47" s="135"/>
      <c r="UTT47" s="135"/>
      <c r="UTU47" s="135"/>
      <c r="UTV47" s="135"/>
      <c r="UTW47" s="135"/>
      <c r="UTX47" s="135"/>
      <c r="UTY47" s="135"/>
      <c r="UTZ47" s="135"/>
      <c r="UUA47" s="135"/>
      <c r="UUB47" s="135"/>
      <c r="UUC47" s="135"/>
      <c r="UUD47" s="135"/>
      <c r="UUE47" s="135"/>
      <c r="UUF47" s="135"/>
      <c r="UUG47" s="135"/>
      <c r="UUH47" s="135"/>
      <c r="UUI47" s="135"/>
      <c r="UUJ47" s="135"/>
      <c r="UUK47" s="135"/>
      <c r="UUL47" s="135"/>
      <c r="UUM47" s="135"/>
      <c r="UUN47" s="135"/>
      <c r="UUO47" s="135"/>
      <c r="UUP47" s="135"/>
      <c r="UUQ47" s="135"/>
      <c r="UUR47" s="135"/>
      <c r="UUS47" s="135"/>
      <c r="UUT47" s="135"/>
      <c r="UUU47" s="135"/>
      <c r="UUV47" s="135"/>
      <c r="UUW47" s="135"/>
      <c r="UUX47" s="135"/>
      <c r="UUY47" s="135"/>
      <c r="UUZ47" s="135"/>
      <c r="UVA47" s="135"/>
      <c r="UVB47" s="135"/>
      <c r="UVC47" s="135"/>
      <c r="UVD47" s="135"/>
      <c r="UVE47" s="135"/>
      <c r="UVF47" s="135"/>
      <c r="UVG47" s="135"/>
      <c r="UVH47" s="135"/>
      <c r="UVI47" s="135"/>
      <c r="UVJ47" s="135"/>
      <c r="UVK47" s="135"/>
      <c r="UVL47" s="135"/>
      <c r="UVM47" s="135"/>
      <c r="UVN47" s="135"/>
      <c r="UVO47" s="135"/>
      <c r="UVP47" s="135"/>
      <c r="UVQ47" s="135"/>
      <c r="UVR47" s="135"/>
      <c r="UVS47" s="135"/>
      <c r="UVT47" s="135"/>
      <c r="UVU47" s="135"/>
      <c r="UVV47" s="135"/>
      <c r="UVW47" s="135"/>
      <c r="UVX47" s="135"/>
      <c r="UVY47" s="135"/>
      <c r="UVZ47" s="135"/>
      <c r="UWA47" s="135"/>
      <c r="UWB47" s="135"/>
      <c r="UWC47" s="135"/>
      <c r="UWD47" s="135"/>
      <c r="UWE47" s="135"/>
      <c r="UWF47" s="135"/>
      <c r="UWG47" s="135"/>
      <c r="UWH47" s="135"/>
      <c r="UWI47" s="135"/>
      <c r="UWJ47" s="135"/>
      <c r="UWK47" s="135"/>
      <c r="UWL47" s="135"/>
      <c r="UWM47" s="135"/>
      <c r="UWN47" s="135"/>
      <c r="UWO47" s="135"/>
      <c r="UWP47" s="135"/>
      <c r="UWQ47" s="135"/>
      <c r="UWR47" s="135"/>
      <c r="UWS47" s="135"/>
      <c r="UWT47" s="135"/>
      <c r="UWU47" s="135"/>
      <c r="UWV47" s="135"/>
      <c r="UWW47" s="135"/>
      <c r="UWX47" s="135"/>
      <c r="UWY47" s="135"/>
      <c r="UWZ47" s="135"/>
      <c r="UXA47" s="135"/>
      <c r="UXB47" s="135"/>
      <c r="UXC47" s="135"/>
      <c r="UXD47" s="135"/>
      <c r="UXE47" s="135"/>
      <c r="UXF47" s="135"/>
      <c r="UXG47" s="135"/>
      <c r="UXH47" s="135"/>
      <c r="UXI47" s="135"/>
      <c r="UXJ47" s="135"/>
      <c r="UXK47" s="135"/>
      <c r="UXL47" s="135"/>
      <c r="UXM47" s="135"/>
      <c r="UXN47" s="135"/>
      <c r="UXO47" s="135"/>
      <c r="UXP47" s="135"/>
      <c r="UXQ47" s="135"/>
      <c r="UXR47" s="135"/>
      <c r="UXS47" s="135"/>
      <c r="UXT47" s="135"/>
      <c r="UXU47" s="135"/>
      <c r="UXV47" s="135"/>
      <c r="UXW47" s="135"/>
      <c r="UXX47" s="135"/>
      <c r="UXY47" s="135"/>
      <c r="UXZ47" s="135"/>
      <c r="UYA47" s="135"/>
      <c r="UYB47" s="135"/>
      <c r="UYC47" s="135"/>
      <c r="UYD47" s="135"/>
      <c r="UYE47" s="135"/>
      <c r="UYF47" s="135"/>
      <c r="UYG47" s="135"/>
      <c r="UYH47" s="135"/>
      <c r="UYI47" s="135"/>
      <c r="UYJ47" s="135"/>
      <c r="UYK47" s="135"/>
      <c r="UYL47" s="135"/>
      <c r="UYM47" s="135"/>
      <c r="UYN47" s="135"/>
      <c r="UYO47" s="135"/>
      <c r="UYP47" s="135"/>
      <c r="UYQ47" s="135"/>
      <c r="UYR47" s="135"/>
      <c r="UYS47" s="135"/>
      <c r="UYT47" s="135"/>
      <c r="UYU47" s="135"/>
      <c r="UYV47" s="135"/>
      <c r="UYW47" s="135"/>
      <c r="UYX47" s="135"/>
      <c r="UYY47" s="135"/>
      <c r="UYZ47" s="135"/>
      <c r="UZA47" s="135"/>
      <c r="UZB47" s="135"/>
      <c r="UZC47" s="135"/>
      <c r="UZD47" s="135"/>
      <c r="UZE47" s="135"/>
      <c r="UZF47" s="135"/>
      <c r="UZG47" s="135"/>
      <c r="UZH47" s="135"/>
      <c r="UZI47" s="135"/>
      <c r="UZJ47" s="135"/>
      <c r="UZK47" s="135"/>
      <c r="UZL47" s="135"/>
      <c r="UZM47" s="135"/>
      <c r="UZN47" s="135"/>
      <c r="UZO47" s="135"/>
      <c r="UZP47" s="135"/>
      <c r="UZQ47" s="135"/>
      <c r="UZR47" s="135"/>
      <c r="UZS47" s="135"/>
      <c r="UZT47" s="135"/>
      <c r="UZU47" s="135"/>
      <c r="UZV47" s="135"/>
      <c r="UZW47" s="135"/>
      <c r="UZX47" s="135"/>
      <c r="UZY47" s="135"/>
      <c r="UZZ47" s="135"/>
      <c r="VAA47" s="135"/>
      <c r="VAB47" s="135"/>
      <c r="VAC47" s="135"/>
      <c r="VAD47" s="135"/>
      <c r="VAE47" s="135"/>
      <c r="VAF47" s="135"/>
      <c r="VAG47" s="135"/>
      <c r="VAH47" s="135"/>
      <c r="VAI47" s="135"/>
      <c r="VAJ47" s="135"/>
      <c r="VAK47" s="135"/>
      <c r="VAL47" s="135"/>
      <c r="VAM47" s="135"/>
      <c r="VAN47" s="135"/>
      <c r="VAO47" s="135"/>
      <c r="VAP47" s="135"/>
      <c r="VAQ47" s="135"/>
      <c r="VAR47" s="135"/>
      <c r="VAS47" s="135"/>
      <c r="VAT47" s="135"/>
      <c r="VAU47" s="135"/>
      <c r="VAV47" s="135"/>
      <c r="VAW47" s="135"/>
      <c r="VAX47" s="135"/>
      <c r="VAY47" s="135"/>
      <c r="VAZ47" s="135"/>
      <c r="VBA47" s="135"/>
      <c r="VBB47" s="135"/>
      <c r="VBC47" s="135"/>
      <c r="VBD47" s="135"/>
      <c r="VBE47" s="135"/>
      <c r="VBF47" s="135"/>
      <c r="VBG47" s="135"/>
      <c r="VBH47" s="135"/>
      <c r="VBI47" s="135"/>
      <c r="VBJ47" s="135"/>
      <c r="VBK47" s="135"/>
      <c r="VBL47" s="135"/>
      <c r="VBM47" s="135"/>
      <c r="VBN47" s="135"/>
      <c r="VBO47" s="135"/>
      <c r="VBP47" s="135"/>
      <c r="VBQ47" s="135"/>
      <c r="VBR47" s="135"/>
      <c r="VBS47" s="135"/>
      <c r="VBT47" s="135"/>
      <c r="VBU47" s="135"/>
      <c r="VBV47" s="135"/>
      <c r="VBW47" s="135"/>
      <c r="VBX47" s="135"/>
      <c r="VBY47" s="135"/>
      <c r="VBZ47" s="135"/>
      <c r="VCA47" s="135"/>
      <c r="VCB47" s="135"/>
      <c r="VCC47" s="135"/>
      <c r="VCD47" s="135"/>
      <c r="VCE47" s="135"/>
      <c r="VCF47" s="135"/>
      <c r="VCG47" s="135"/>
      <c r="VCH47" s="135"/>
      <c r="VCI47" s="135"/>
      <c r="VCJ47" s="135"/>
      <c r="VCK47" s="135"/>
      <c r="VCL47" s="135"/>
      <c r="VCM47" s="135"/>
      <c r="VCN47" s="135"/>
      <c r="VCO47" s="135"/>
      <c r="VCP47" s="135"/>
      <c r="VCQ47" s="135"/>
      <c r="VCR47" s="135"/>
      <c r="VCS47" s="135"/>
      <c r="VCT47" s="135"/>
      <c r="VCU47" s="135"/>
      <c r="VCV47" s="135"/>
      <c r="VCW47" s="135"/>
      <c r="VCX47" s="135"/>
      <c r="VCY47" s="135"/>
      <c r="VCZ47" s="135"/>
      <c r="VDA47" s="135"/>
      <c r="VDB47" s="135"/>
      <c r="VDC47" s="135"/>
      <c r="VDD47" s="135"/>
      <c r="VDE47" s="135"/>
      <c r="VDF47" s="135"/>
      <c r="VDG47" s="135"/>
      <c r="VDH47" s="135"/>
      <c r="VDI47" s="135"/>
      <c r="VDJ47" s="135"/>
      <c r="VDK47" s="135"/>
      <c r="VDL47" s="135"/>
      <c r="VDM47" s="135"/>
      <c r="VDN47" s="135"/>
      <c r="VDO47" s="135"/>
      <c r="VDP47" s="135"/>
      <c r="VDQ47" s="135"/>
      <c r="VDR47" s="135"/>
      <c r="VDS47" s="135"/>
      <c r="VDT47" s="135"/>
      <c r="VDU47" s="135"/>
      <c r="VDV47" s="135"/>
      <c r="VDW47" s="135"/>
      <c r="VDX47" s="135"/>
      <c r="VDY47" s="135"/>
      <c r="VDZ47" s="135"/>
      <c r="VEA47" s="135"/>
      <c r="VEB47" s="135"/>
      <c r="VEC47" s="135"/>
      <c r="VED47" s="135"/>
      <c r="VEE47" s="135"/>
      <c r="VEF47" s="135"/>
      <c r="VEG47" s="135"/>
      <c r="VEH47" s="135"/>
      <c r="VEI47" s="135"/>
      <c r="VEJ47" s="135"/>
      <c r="VEK47" s="135"/>
      <c r="VEL47" s="135"/>
      <c r="VEM47" s="135"/>
      <c r="VEN47" s="135"/>
      <c r="VEO47" s="135"/>
      <c r="VEP47" s="135"/>
      <c r="VEQ47" s="135"/>
      <c r="VER47" s="135"/>
      <c r="VES47" s="135"/>
      <c r="VET47" s="135"/>
      <c r="VEU47" s="135"/>
      <c r="VEV47" s="135"/>
      <c r="VEW47" s="135"/>
      <c r="VEX47" s="135"/>
      <c r="VEY47" s="135"/>
      <c r="VEZ47" s="135"/>
      <c r="VFA47" s="135"/>
      <c r="VFB47" s="135"/>
      <c r="VFC47" s="135"/>
      <c r="VFD47" s="135"/>
      <c r="VFE47" s="135"/>
      <c r="VFF47" s="135"/>
      <c r="VFG47" s="135"/>
      <c r="VFH47" s="135"/>
      <c r="VFI47" s="135"/>
      <c r="VFJ47" s="135"/>
      <c r="VFK47" s="135"/>
      <c r="VFL47" s="135"/>
      <c r="VFM47" s="135"/>
      <c r="VFN47" s="135"/>
      <c r="VFO47" s="135"/>
      <c r="VFP47" s="135"/>
      <c r="VFQ47" s="135"/>
      <c r="VFR47" s="135"/>
      <c r="VFS47" s="135"/>
      <c r="VFT47" s="135"/>
      <c r="VFU47" s="135"/>
      <c r="VFV47" s="135"/>
      <c r="VFW47" s="135"/>
      <c r="VFX47" s="135"/>
      <c r="VFY47" s="135"/>
      <c r="VFZ47" s="135"/>
      <c r="VGA47" s="135"/>
      <c r="VGB47" s="135"/>
      <c r="VGC47" s="135"/>
      <c r="VGD47" s="135"/>
      <c r="VGE47" s="135"/>
      <c r="VGF47" s="135"/>
      <c r="VGG47" s="135"/>
      <c r="VGH47" s="135"/>
      <c r="VGI47" s="135"/>
      <c r="VGJ47" s="135"/>
      <c r="VGK47" s="135"/>
      <c r="VGL47" s="135"/>
      <c r="VGM47" s="135"/>
      <c r="VGN47" s="135"/>
      <c r="VGO47" s="135"/>
      <c r="VGP47" s="135"/>
      <c r="VGQ47" s="135"/>
      <c r="VGR47" s="135"/>
      <c r="VGS47" s="135"/>
      <c r="VGT47" s="135"/>
      <c r="VGU47" s="135"/>
      <c r="VGV47" s="135"/>
      <c r="VGW47" s="135"/>
      <c r="VGX47" s="135"/>
      <c r="VGY47" s="135"/>
      <c r="VGZ47" s="135"/>
      <c r="VHA47" s="135"/>
      <c r="VHB47" s="135"/>
      <c r="VHC47" s="135"/>
      <c r="VHD47" s="135"/>
      <c r="VHE47" s="135"/>
      <c r="VHF47" s="135"/>
      <c r="VHG47" s="135"/>
      <c r="VHH47" s="135"/>
      <c r="VHI47" s="135"/>
      <c r="VHJ47" s="135"/>
      <c r="VHK47" s="135"/>
      <c r="VHL47" s="135"/>
      <c r="VHM47" s="135"/>
      <c r="VHN47" s="135"/>
      <c r="VHO47" s="135"/>
      <c r="VHP47" s="135"/>
      <c r="VHQ47" s="135"/>
      <c r="VHR47" s="135"/>
      <c r="VHS47" s="135"/>
      <c r="VHT47" s="135"/>
      <c r="VHU47" s="135"/>
      <c r="VHV47" s="135"/>
      <c r="VHW47" s="135"/>
      <c r="VHX47" s="135"/>
      <c r="VHY47" s="135"/>
      <c r="VHZ47" s="135"/>
      <c r="VIA47" s="135"/>
      <c r="VIB47" s="135"/>
      <c r="VIC47" s="135"/>
      <c r="VID47" s="135"/>
      <c r="VIE47" s="135"/>
      <c r="VIF47" s="135"/>
      <c r="VIG47" s="135"/>
      <c r="VIH47" s="135"/>
      <c r="VII47" s="135"/>
      <c r="VIJ47" s="135"/>
      <c r="VIK47" s="135"/>
      <c r="VIL47" s="135"/>
      <c r="VIM47" s="135"/>
      <c r="VIN47" s="135"/>
      <c r="VIO47" s="135"/>
      <c r="VIP47" s="135"/>
      <c r="VIQ47" s="135"/>
      <c r="VIR47" s="135"/>
      <c r="VIS47" s="135"/>
      <c r="VIT47" s="135"/>
      <c r="VIU47" s="135"/>
      <c r="VIV47" s="135"/>
      <c r="VIW47" s="135"/>
      <c r="VIX47" s="135"/>
      <c r="VIY47" s="135"/>
      <c r="VIZ47" s="135"/>
      <c r="VJA47" s="135"/>
      <c r="VJB47" s="135"/>
      <c r="VJC47" s="135"/>
      <c r="VJD47" s="135"/>
      <c r="VJE47" s="135"/>
      <c r="VJF47" s="135"/>
      <c r="VJG47" s="135"/>
      <c r="VJH47" s="135"/>
      <c r="VJI47" s="135"/>
      <c r="VJJ47" s="135"/>
      <c r="VJK47" s="135"/>
      <c r="VJL47" s="135"/>
      <c r="VJM47" s="135"/>
      <c r="VJN47" s="135"/>
      <c r="VJO47" s="135"/>
      <c r="VJP47" s="135"/>
      <c r="VJQ47" s="135"/>
      <c r="VJR47" s="135"/>
      <c r="VJS47" s="135"/>
      <c r="VJT47" s="135"/>
      <c r="VJU47" s="135"/>
      <c r="VJV47" s="135"/>
      <c r="VJW47" s="135"/>
      <c r="VJX47" s="135"/>
      <c r="VJY47" s="135"/>
      <c r="VJZ47" s="135"/>
      <c r="VKA47" s="135"/>
      <c r="VKB47" s="135"/>
      <c r="VKC47" s="135"/>
      <c r="VKD47" s="135"/>
      <c r="VKE47" s="135"/>
      <c r="VKF47" s="135"/>
      <c r="VKG47" s="135"/>
      <c r="VKH47" s="135"/>
      <c r="VKI47" s="135"/>
      <c r="VKJ47" s="135"/>
      <c r="VKK47" s="135"/>
      <c r="VKL47" s="135"/>
      <c r="VKM47" s="135"/>
      <c r="VKN47" s="135"/>
      <c r="VKO47" s="135"/>
      <c r="VKP47" s="135"/>
      <c r="VKQ47" s="135"/>
      <c r="VKR47" s="135"/>
      <c r="VKS47" s="135"/>
      <c r="VKT47" s="135"/>
      <c r="VKU47" s="135"/>
      <c r="VKV47" s="135"/>
      <c r="VKW47" s="135"/>
      <c r="VKX47" s="135"/>
      <c r="VKY47" s="135"/>
      <c r="VKZ47" s="135"/>
      <c r="VLA47" s="135"/>
      <c r="VLB47" s="135"/>
      <c r="VLC47" s="135"/>
      <c r="VLD47" s="135"/>
      <c r="VLE47" s="135"/>
      <c r="VLF47" s="135"/>
      <c r="VLG47" s="135"/>
      <c r="VLH47" s="135"/>
      <c r="VLI47" s="135"/>
      <c r="VLJ47" s="135"/>
      <c r="VLK47" s="135"/>
      <c r="VLL47" s="135"/>
      <c r="VLM47" s="135"/>
      <c r="VLN47" s="135"/>
      <c r="VLO47" s="135"/>
      <c r="VLP47" s="135"/>
      <c r="VLQ47" s="135"/>
      <c r="VLR47" s="135"/>
      <c r="VLS47" s="135"/>
      <c r="VLT47" s="135"/>
      <c r="VLU47" s="135"/>
      <c r="VLV47" s="135"/>
      <c r="VLW47" s="135"/>
      <c r="VLX47" s="135"/>
      <c r="VLY47" s="135"/>
      <c r="VLZ47" s="135"/>
      <c r="VMA47" s="135"/>
      <c r="VMB47" s="135"/>
      <c r="VMC47" s="135"/>
      <c r="VMD47" s="135"/>
      <c r="VME47" s="135"/>
      <c r="VMF47" s="135"/>
      <c r="VMG47" s="135"/>
      <c r="VMH47" s="135"/>
      <c r="VMI47" s="135"/>
      <c r="VMJ47" s="135"/>
      <c r="VMK47" s="135"/>
      <c r="VML47" s="135"/>
      <c r="VMM47" s="135"/>
      <c r="VMN47" s="135"/>
      <c r="VMO47" s="135"/>
      <c r="VMP47" s="135"/>
      <c r="VMQ47" s="135"/>
      <c r="VMR47" s="135"/>
      <c r="VMS47" s="135"/>
      <c r="VMT47" s="135"/>
      <c r="VMU47" s="135"/>
      <c r="VMV47" s="135"/>
      <c r="VMW47" s="135"/>
      <c r="VMX47" s="135"/>
      <c r="VMY47" s="135"/>
      <c r="VMZ47" s="135"/>
      <c r="VNA47" s="135"/>
      <c r="VNB47" s="135"/>
      <c r="VNC47" s="135"/>
      <c r="VND47" s="135"/>
      <c r="VNE47" s="135"/>
      <c r="VNF47" s="135"/>
      <c r="VNG47" s="135"/>
      <c r="VNH47" s="135"/>
      <c r="VNI47" s="135"/>
      <c r="VNJ47" s="135"/>
      <c r="VNK47" s="135"/>
      <c r="VNL47" s="135"/>
      <c r="VNM47" s="135"/>
      <c r="VNN47" s="135"/>
      <c r="VNO47" s="135"/>
      <c r="VNP47" s="135"/>
      <c r="VNQ47" s="135"/>
      <c r="VNR47" s="135"/>
      <c r="VNS47" s="135"/>
      <c r="VNT47" s="135"/>
      <c r="VNU47" s="135"/>
      <c r="VNV47" s="135"/>
      <c r="VNW47" s="135"/>
      <c r="VNX47" s="135"/>
      <c r="VNY47" s="135"/>
      <c r="VNZ47" s="135"/>
      <c r="VOA47" s="135"/>
      <c r="VOB47" s="135"/>
      <c r="VOC47" s="135"/>
      <c r="VOD47" s="135"/>
      <c r="VOE47" s="135"/>
      <c r="VOF47" s="135"/>
      <c r="VOG47" s="135"/>
      <c r="VOH47" s="135"/>
      <c r="VOI47" s="135"/>
      <c r="VOJ47" s="135"/>
      <c r="VOK47" s="135"/>
      <c r="VOL47" s="135"/>
      <c r="VOM47" s="135"/>
      <c r="VON47" s="135"/>
      <c r="VOO47" s="135"/>
      <c r="VOP47" s="135"/>
      <c r="VOQ47" s="135"/>
      <c r="VOR47" s="135"/>
      <c r="VOS47" s="135"/>
      <c r="VOT47" s="135"/>
      <c r="VOU47" s="135"/>
      <c r="VOV47" s="135"/>
      <c r="VOW47" s="135"/>
      <c r="VOX47" s="135"/>
      <c r="VOY47" s="135"/>
      <c r="VOZ47" s="135"/>
      <c r="VPA47" s="135"/>
      <c r="VPB47" s="135"/>
      <c r="VPC47" s="135"/>
      <c r="VPD47" s="135"/>
      <c r="VPE47" s="135"/>
      <c r="VPF47" s="135"/>
      <c r="VPG47" s="135"/>
      <c r="VPH47" s="135"/>
      <c r="VPI47" s="135"/>
      <c r="VPJ47" s="135"/>
      <c r="VPK47" s="135"/>
      <c r="VPL47" s="135"/>
      <c r="VPM47" s="135"/>
      <c r="VPN47" s="135"/>
      <c r="VPO47" s="135"/>
      <c r="VPP47" s="135"/>
      <c r="VPQ47" s="135"/>
      <c r="VPR47" s="135"/>
      <c r="VPS47" s="135"/>
      <c r="VPT47" s="135"/>
      <c r="VPU47" s="135"/>
      <c r="VPV47" s="135"/>
      <c r="VPW47" s="135"/>
      <c r="VPX47" s="135"/>
      <c r="VPY47" s="135"/>
      <c r="VPZ47" s="135"/>
      <c r="VQA47" s="135"/>
      <c r="VQB47" s="135"/>
      <c r="VQC47" s="135"/>
      <c r="VQD47" s="135"/>
      <c r="VQE47" s="135"/>
      <c r="VQF47" s="135"/>
      <c r="VQG47" s="135"/>
      <c r="VQH47" s="135"/>
      <c r="VQI47" s="135"/>
      <c r="VQJ47" s="135"/>
      <c r="VQK47" s="135"/>
      <c r="VQL47" s="135"/>
      <c r="VQM47" s="135"/>
      <c r="VQN47" s="135"/>
      <c r="VQO47" s="135"/>
      <c r="VQP47" s="135"/>
      <c r="VQQ47" s="135"/>
      <c r="VQR47" s="135"/>
      <c r="VQS47" s="135"/>
      <c r="VQT47" s="135"/>
      <c r="VQU47" s="135"/>
      <c r="VQV47" s="135"/>
      <c r="VQW47" s="135"/>
      <c r="VQX47" s="135"/>
      <c r="VQY47" s="135"/>
      <c r="VQZ47" s="135"/>
      <c r="VRA47" s="135"/>
      <c r="VRB47" s="135"/>
      <c r="VRC47" s="135"/>
      <c r="VRD47" s="135"/>
      <c r="VRE47" s="135"/>
      <c r="VRF47" s="135"/>
      <c r="VRG47" s="135"/>
      <c r="VRH47" s="135"/>
      <c r="VRI47" s="135"/>
      <c r="VRJ47" s="135"/>
      <c r="VRK47" s="135"/>
      <c r="VRL47" s="135"/>
      <c r="VRM47" s="135"/>
      <c r="VRN47" s="135"/>
      <c r="VRO47" s="135"/>
      <c r="VRP47" s="135"/>
      <c r="VRQ47" s="135"/>
      <c r="VRR47" s="135"/>
      <c r="VRS47" s="135"/>
      <c r="VRT47" s="135"/>
      <c r="VRU47" s="135"/>
      <c r="VRV47" s="135"/>
      <c r="VRW47" s="135"/>
      <c r="VRX47" s="135"/>
      <c r="VRY47" s="135"/>
      <c r="VRZ47" s="135"/>
      <c r="VSA47" s="135"/>
      <c r="VSB47" s="135"/>
      <c r="VSC47" s="135"/>
      <c r="VSD47" s="135"/>
      <c r="VSE47" s="135"/>
      <c r="VSF47" s="135"/>
      <c r="VSG47" s="135"/>
      <c r="VSH47" s="135"/>
      <c r="VSI47" s="135"/>
      <c r="VSJ47" s="135"/>
      <c r="VSK47" s="135"/>
      <c r="VSL47" s="135"/>
      <c r="VSM47" s="135"/>
      <c r="VSN47" s="135"/>
      <c r="VSO47" s="135"/>
      <c r="VSP47" s="135"/>
      <c r="VSQ47" s="135"/>
      <c r="VSR47" s="135"/>
      <c r="VSS47" s="135"/>
      <c r="VST47" s="135"/>
      <c r="VSU47" s="135"/>
      <c r="VSV47" s="135"/>
      <c r="VSW47" s="135"/>
      <c r="VSX47" s="135"/>
      <c r="VSY47" s="135"/>
      <c r="VSZ47" s="135"/>
      <c r="VTA47" s="135"/>
      <c r="VTB47" s="135"/>
      <c r="VTC47" s="135"/>
      <c r="VTD47" s="135"/>
      <c r="VTE47" s="135"/>
      <c r="VTF47" s="135"/>
      <c r="VTG47" s="135"/>
      <c r="VTH47" s="135"/>
      <c r="VTI47" s="135"/>
      <c r="VTJ47" s="135"/>
      <c r="VTK47" s="135"/>
      <c r="VTL47" s="135"/>
      <c r="VTM47" s="135"/>
      <c r="VTN47" s="135"/>
      <c r="VTO47" s="135"/>
      <c r="VTP47" s="135"/>
      <c r="VTQ47" s="135"/>
      <c r="VTR47" s="135"/>
      <c r="VTS47" s="135"/>
      <c r="VTT47" s="135"/>
      <c r="VTU47" s="135"/>
      <c r="VTV47" s="135"/>
      <c r="VTW47" s="135"/>
      <c r="VTX47" s="135"/>
      <c r="VTY47" s="135"/>
      <c r="VTZ47" s="135"/>
      <c r="VUA47" s="135"/>
      <c r="VUB47" s="135"/>
      <c r="VUC47" s="135"/>
      <c r="VUD47" s="135"/>
      <c r="VUE47" s="135"/>
      <c r="VUF47" s="135"/>
      <c r="VUG47" s="135"/>
      <c r="VUH47" s="135"/>
      <c r="VUI47" s="135"/>
      <c r="VUJ47" s="135"/>
      <c r="VUK47" s="135"/>
      <c r="VUL47" s="135"/>
      <c r="VUM47" s="135"/>
      <c r="VUN47" s="135"/>
      <c r="VUO47" s="135"/>
      <c r="VUP47" s="135"/>
      <c r="VUQ47" s="135"/>
      <c r="VUR47" s="135"/>
      <c r="VUS47" s="135"/>
      <c r="VUT47" s="135"/>
      <c r="VUU47" s="135"/>
      <c r="VUV47" s="135"/>
      <c r="VUW47" s="135"/>
      <c r="VUX47" s="135"/>
      <c r="VUY47" s="135"/>
      <c r="VUZ47" s="135"/>
      <c r="VVA47" s="135"/>
      <c r="VVB47" s="135"/>
      <c r="VVC47" s="135"/>
      <c r="VVD47" s="135"/>
      <c r="VVE47" s="135"/>
      <c r="VVF47" s="135"/>
      <c r="VVG47" s="135"/>
      <c r="VVH47" s="135"/>
      <c r="VVI47" s="135"/>
      <c r="VVJ47" s="135"/>
      <c r="VVK47" s="135"/>
      <c r="VVL47" s="135"/>
      <c r="VVM47" s="135"/>
      <c r="VVN47" s="135"/>
      <c r="VVO47" s="135"/>
      <c r="VVP47" s="135"/>
      <c r="VVQ47" s="135"/>
      <c r="VVR47" s="135"/>
      <c r="VVS47" s="135"/>
      <c r="VVT47" s="135"/>
      <c r="VVU47" s="135"/>
      <c r="VVV47" s="135"/>
      <c r="VVW47" s="135"/>
      <c r="VVX47" s="135"/>
      <c r="VVY47" s="135"/>
      <c r="VVZ47" s="135"/>
      <c r="VWA47" s="135"/>
      <c r="VWB47" s="135"/>
      <c r="VWC47" s="135"/>
      <c r="VWD47" s="135"/>
      <c r="VWE47" s="135"/>
      <c r="VWF47" s="135"/>
      <c r="VWG47" s="135"/>
      <c r="VWH47" s="135"/>
      <c r="VWI47" s="135"/>
      <c r="VWJ47" s="135"/>
      <c r="VWK47" s="135"/>
      <c r="VWL47" s="135"/>
      <c r="VWM47" s="135"/>
      <c r="VWN47" s="135"/>
      <c r="VWO47" s="135"/>
      <c r="VWP47" s="135"/>
      <c r="VWQ47" s="135"/>
      <c r="VWR47" s="135"/>
      <c r="VWS47" s="135"/>
      <c r="VWT47" s="135"/>
      <c r="VWU47" s="135"/>
      <c r="VWV47" s="135"/>
      <c r="VWW47" s="135"/>
      <c r="VWX47" s="135"/>
      <c r="VWY47" s="135"/>
      <c r="VWZ47" s="135"/>
      <c r="VXA47" s="135"/>
      <c r="VXB47" s="135"/>
      <c r="VXC47" s="135"/>
      <c r="VXD47" s="135"/>
      <c r="VXE47" s="135"/>
      <c r="VXF47" s="135"/>
      <c r="VXG47" s="135"/>
      <c r="VXH47" s="135"/>
      <c r="VXI47" s="135"/>
      <c r="VXJ47" s="135"/>
      <c r="VXK47" s="135"/>
      <c r="VXL47" s="135"/>
      <c r="VXM47" s="135"/>
      <c r="VXN47" s="135"/>
      <c r="VXO47" s="135"/>
      <c r="VXP47" s="135"/>
      <c r="VXQ47" s="135"/>
      <c r="VXR47" s="135"/>
      <c r="VXS47" s="135"/>
      <c r="VXT47" s="135"/>
      <c r="VXU47" s="135"/>
      <c r="VXV47" s="135"/>
      <c r="VXW47" s="135"/>
      <c r="VXX47" s="135"/>
      <c r="VXY47" s="135"/>
      <c r="VXZ47" s="135"/>
      <c r="VYA47" s="135"/>
      <c r="VYB47" s="135"/>
      <c r="VYC47" s="135"/>
      <c r="VYD47" s="135"/>
      <c r="VYE47" s="135"/>
      <c r="VYF47" s="135"/>
      <c r="VYG47" s="135"/>
      <c r="VYH47" s="135"/>
      <c r="VYI47" s="135"/>
      <c r="VYJ47" s="135"/>
      <c r="VYK47" s="135"/>
      <c r="VYL47" s="135"/>
      <c r="VYM47" s="135"/>
      <c r="VYN47" s="135"/>
      <c r="VYO47" s="135"/>
      <c r="VYP47" s="135"/>
      <c r="VYQ47" s="135"/>
      <c r="VYR47" s="135"/>
      <c r="VYS47" s="135"/>
      <c r="VYT47" s="135"/>
      <c r="VYU47" s="135"/>
      <c r="VYV47" s="135"/>
      <c r="VYW47" s="135"/>
      <c r="VYX47" s="135"/>
      <c r="VYY47" s="135"/>
      <c r="VYZ47" s="135"/>
      <c r="VZA47" s="135"/>
      <c r="VZB47" s="135"/>
      <c r="VZC47" s="135"/>
      <c r="VZD47" s="135"/>
      <c r="VZE47" s="135"/>
      <c r="VZF47" s="135"/>
      <c r="VZG47" s="135"/>
      <c r="VZH47" s="135"/>
      <c r="VZI47" s="135"/>
      <c r="VZJ47" s="135"/>
      <c r="VZK47" s="135"/>
      <c r="VZL47" s="135"/>
      <c r="VZM47" s="135"/>
      <c r="VZN47" s="135"/>
      <c r="VZO47" s="135"/>
      <c r="VZP47" s="135"/>
      <c r="VZQ47" s="135"/>
      <c r="VZR47" s="135"/>
      <c r="VZS47" s="135"/>
      <c r="VZT47" s="135"/>
      <c r="VZU47" s="135"/>
      <c r="VZV47" s="135"/>
      <c r="VZW47" s="135"/>
      <c r="VZX47" s="135"/>
      <c r="VZY47" s="135"/>
      <c r="VZZ47" s="135"/>
      <c r="WAA47" s="135"/>
      <c r="WAB47" s="135"/>
      <c r="WAC47" s="135"/>
      <c r="WAD47" s="135"/>
      <c r="WAE47" s="135"/>
      <c r="WAF47" s="135"/>
      <c r="WAG47" s="135"/>
      <c r="WAH47" s="135"/>
      <c r="WAI47" s="135"/>
      <c r="WAJ47" s="135"/>
      <c r="WAK47" s="135"/>
      <c r="WAL47" s="135"/>
      <c r="WAM47" s="135"/>
      <c r="WAN47" s="135"/>
      <c r="WAO47" s="135"/>
      <c r="WAP47" s="135"/>
      <c r="WAQ47" s="135"/>
      <c r="WAR47" s="135"/>
      <c r="WAS47" s="135"/>
      <c r="WAT47" s="135"/>
      <c r="WAU47" s="135"/>
      <c r="WAV47" s="135"/>
      <c r="WAW47" s="135"/>
      <c r="WAX47" s="135"/>
      <c r="WAY47" s="135"/>
      <c r="WAZ47" s="135"/>
      <c r="WBA47" s="135"/>
      <c r="WBB47" s="135"/>
      <c r="WBC47" s="135"/>
      <c r="WBD47" s="135"/>
      <c r="WBE47" s="135"/>
      <c r="WBF47" s="135"/>
      <c r="WBG47" s="135"/>
      <c r="WBH47" s="135"/>
      <c r="WBI47" s="135"/>
      <c r="WBJ47" s="135"/>
      <c r="WBK47" s="135"/>
      <c r="WBL47" s="135"/>
      <c r="WBM47" s="135"/>
      <c r="WBN47" s="135"/>
      <c r="WBO47" s="135"/>
      <c r="WBP47" s="135"/>
      <c r="WBQ47" s="135"/>
      <c r="WBR47" s="135"/>
      <c r="WBS47" s="135"/>
      <c r="WBT47" s="135"/>
      <c r="WBU47" s="135"/>
      <c r="WBV47" s="135"/>
      <c r="WBW47" s="135"/>
      <c r="WBX47" s="135"/>
      <c r="WBY47" s="135"/>
      <c r="WBZ47" s="135"/>
      <c r="WCA47" s="135"/>
      <c r="WCB47" s="135"/>
      <c r="WCC47" s="135"/>
      <c r="WCD47" s="135"/>
      <c r="WCE47" s="135"/>
      <c r="WCF47" s="135"/>
      <c r="WCG47" s="135"/>
      <c r="WCH47" s="135"/>
      <c r="WCI47" s="135"/>
      <c r="WCJ47" s="135"/>
      <c r="WCK47" s="135"/>
      <c r="WCL47" s="135"/>
      <c r="WCM47" s="135"/>
      <c r="WCN47" s="135"/>
      <c r="WCO47" s="135"/>
      <c r="WCP47" s="135"/>
      <c r="WCQ47" s="135"/>
      <c r="WCR47" s="135"/>
      <c r="WCS47" s="135"/>
      <c r="WCT47" s="135"/>
      <c r="WCU47" s="135"/>
      <c r="WCV47" s="135"/>
      <c r="WCW47" s="135"/>
      <c r="WCX47" s="135"/>
      <c r="WCY47" s="135"/>
      <c r="WCZ47" s="135"/>
      <c r="WDA47" s="135"/>
      <c r="WDB47" s="135"/>
      <c r="WDC47" s="135"/>
      <c r="WDD47" s="135"/>
      <c r="WDE47" s="135"/>
      <c r="WDF47" s="135"/>
      <c r="WDG47" s="135"/>
      <c r="WDH47" s="135"/>
      <c r="WDI47" s="135"/>
      <c r="WDJ47" s="135"/>
      <c r="WDK47" s="135"/>
      <c r="WDL47" s="135"/>
      <c r="WDM47" s="135"/>
      <c r="WDN47" s="135"/>
      <c r="WDO47" s="135"/>
      <c r="WDP47" s="135"/>
      <c r="WDQ47" s="135"/>
      <c r="WDR47" s="135"/>
      <c r="WDS47" s="135"/>
      <c r="WDT47" s="135"/>
      <c r="WDU47" s="135"/>
      <c r="WDV47" s="135"/>
      <c r="WDW47" s="135"/>
      <c r="WDX47" s="135"/>
      <c r="WDY47" s="135"/>
      <c r="WDZ47" s="135"/>
      <c r="WEA47" s="135"/>
      <c r="WEB47" s="135"/>
      <c r="WEC47" s="135"/>
      <c r="WED47" s="135"/>
      <c r="WEE47" s="135"/>
      <c r="WEF47" s="135"/>
      <c r="WEG47" s="135"/>
      <c r="WEH47" s="135"/>
      <c r="WEI47" s="135"/>
      <c r="WEJ47" s="135"/>
      <c r="WEK47" s="135"/>
      <c r="WEL47" s="135"/>
      <c r="WEM47" s="135"/>
      <c r="WEN47" s="135"/>
      <c r="WEO47" s="135"/>
      <c r="WEP47" s="135"/>
      <c r="WEQ47" s="135"/>
      <c r="WER47" s="135"/>
      <c r="WES47" s="135"/>
      <c r="WET47" s="135"/>
      <c r="WEU47" s="135"/>
      <c r="WEV47" s="135"/>
      <c r="WEW47" s="135"/>
      <c r="WEX47" s="135"/>
      <c r="WEY47" s="135"/>
      <c r="WEZ47" s="135"/>
      <c r="WFA47" s="135"/>
      <c r="WFB47" s="135"/>
      <c r="WFC47" s="135"/>
      <c r="WFD47" s="135"/>
      <c r="WFE47" s="135"/>
      <c r="WFF47" s="135"/>
      <c r="WFG47" s="135"/>
      <c r="WFH47" s="135"/>
      <c r="WFI47" s="135"/>
      <c r="WFJ47" s="135"/>
      <c r="WFK47" s="135"/>
      <c r="WFL47" s="135"/>
      <c r="WFM47" s="135"/>
      <c r="WFN47" s="135"/>
      <c r="WFO47" s="135"/>
      <c r="WFP47" s="135"/>
      <c r="WFQ47" s="135"/>
      <c r="WFR47" s="135"/>
      <c r="WFS47" s="135"/>
      <c r="WFT47" s="135"/>
      <c r="WFU47" s="135"/>
      <c r="WFV47" s="135"/>
      <c r="WFW47" s="135"/>
      <c r="WFX47" s="135"/>
      <c r="WFY47" s="135"/>
      <c r="WFZ47" s="135"/>
      <c r="WGA47" s="135"/>
      <c r="WGB47" s="135"/>
      <c r="WGC47" s="135"/>
      <c r="WGD47" s="135"/>
      <c r="WGE47" s="135"/>
      <c r="WGF47" s="135"/>
      <c r="WGG47" s="135"/>
      <c r="WGH47" s="135"/>
      <c r="WGI47" s="135"/>
      <c r="WGJ47" s="135"/>
      <c r="WGK47" s="135"/>
      <c r="WGL47" s="135"/>
      <c r="WGM47" s="135"/>
      <c r="WGN47" s="135"/>
      <c r="WGO47" s="135"/>
      <c r="WGP47" s="135"/>
      <c r="WGQ47" s="135"/>
      <c r="WGR47" s="135"/>
      <c r="WGS47" s="135"/>
      <c r="WGT47" s="135"/>
      <c r="WGU47" s="135"/>
      <c r="WGV47" s="135"/>
      <c r="WGW47" s="135"/>
      <c r="WGX47" s="135"/>
      <c r="WGY47" s="135"/>
      <c r="WGZ47" s="135"/>
      <c r="WHA47" s="135"/>
      <c r="WHB47" s="135"/>
      <c r="WHC47" s="135"/>
      <c r="WHD47" s="135"/>
      <c r="WHE47" s="135"/>
      <c r="WHF47" s="135"/>
      <c r="WHG47" s="135"/>
      <c r="WHH47" s="135"/>
      <c r="WHI47" s="135"/>
      <c r="WHJ47" s="135"/>
      <c r="WHK47" s="135"/>
      <c r="WHL47" s="135"/>
      <c r="WHM47" s="135"/>
      <c r="WHN47" s="135"/>
      <c r="WHO47" s="135"/>
      <c r="WHP47" s="135"/>
      <c r="WHQ47" s="135"/>
      <c r="WHR47" s="135"/>
      <c r="WHS47" s="135"/>
      <c r="WHT47" s="135"/>
      <c r="WHU47" s="135"/>
      <c r="WHV47" s="135"/>
      <c r="WHW47" s="135"/>
      <c r="WHX47" s="135"/>
      <c r="WHY47" s="135"/>
      <c r="WHZ47" s="135"/>
      <c r="WIA47" s="135"/>
      <c r="WIB47" s="135"/>
      <c r="WIC47" s="135"/>
      <c r="WID47" s="135"/>
      <c r="WIE47" s="135"/>
      <c r="WIF47" s="135"/>
      <c r="WIG47" s="135"/>
      <c r="WIH47" s="135"/>
      <c r="WII47" s="135"/>
      <c r="WIJ47" s="135"/>
      <c r="WIK47" s="135"/>
      <c r="WIL47" s="135"/>
      <c r="WIM47" s="135"/>
      <c r="WIN47" s="135"/>
      <c r="WIO47" s="135"/>
      <c r="WIP47" s="135"/>
      <c r="WIQ47" s="135"/>
      <c r="WIR47" s="135"/>
      <c r="WIS47" s="135"/>
      <c r="WIT47" s="135"/>
      <c r="WIU47" s="135"/>
      <c r="WIV47" s="135"/>
      <c r="WIW47" s="135"/>
      <c r="WIX47" s="135"/>
      <c r="WIY47" s="135"/>
      <c r="WIZ47" s="135"/>
      <c r="WJA47" s="135"/>
      <c r="WJB47" s="135"/>
      <c r="WJC47" s="135"/>
      <c r="WJD47" s="135"/>
      <c r="WJE47" s="135"/>
      <c r="WJF47" s="135"/>
      <c r="WJG47" s="135"/>
      <c r="WJH47" s="135"/>
      <c r="WJI47" s="135"/>
      <c r="WJJ47" s="135"/>
      <c r="WJK47" s="135"/>
      <c r="WJL47" s="135"/>
      <c r="WJM47" s="135"/>
      <c r="WJN47" s="135"/>
      <c r="WJO47" s="135"/>
      <c r="WJP47" s="135"/>
      <c r="WJQ47" s="135"/>
      <c r="WJR47" s="135"/>
      <c r="WJS47" s="135"/>
      <c r="WJT47" s="135"/>
      <c r="WJU47" s="135"/>
      <c r="WJV47" s="135"/>
      <c r="WJW47" s="135"/>
      <c r="WJX47" s="135"/>
      <c r="WJY47" s="135"/>
      <c r="WJZ47" s="135"/>
      <c r="WKA47" s="135"/>
      <c r="WKB47" s="135"/>
      <c r="WKC47" s="135"/>
      <c r="WKD47" s="135"/>
      <c r="WKE47" s="135"/>
      <c r="WKF47" s="135"/>
      <c r="WKG47" s="135"/>
      <c r="WKH47" s="135"/>
      <c r="WKI47" s="135"/>
      <c r="WKJ47" s="135"/>
      <c r="WKK47" s="135"/>
      <c r="WKL47" s="135"/>
      <c r="WKM47" s="135"/>
      <c r="WKN47" s="135"/>
      <c r="WKO47" s="135"/>
      <c r="WKP47" s="135"/>
      <c r="WKQ47" s="135"/>
      <c r="WKR47" s="135"/>
      <c r="WKS47" s="135"/>
      <c r="WKT47" s="135"/>
      <c r="WKU47" s="135"/>
      <c r="WKV47" s="135"/>
      <c r="WKW47" s="135"/>
      <c r="WKX47" s="135"/>
      <c r="WKY47" s="135"/>
      <c r="WKZ47" s="135"/>
      <c r="WLA47" s="135"/>
      <c r="WLB47" s="135"/>
      <c r="WLC47" s="135"/>
      <c r="WLD47" s="135"/>
      <c r="WLE47" s="135"/>
      <c r="WLF47" s="135"/>
      <c r="WLG47" s="135"/>
      <c r="WLH47" s="135"/>
      <c r="WLI47" s="135"/>
      <c r="WLJ47" s="135"/>
      <c r="WLK47" s="135"/>
      <c r="WLL47" s="135"/>
      <c r="WLM47" s="135"/>
      <c r="WLN47" s="135"/>
      <c r="WLO47" s="135"/>
      <c r="WLP47" s="135"/>
      <c r="WLQ47" s="135"/>
      <c r="WLR47" s="135"/>
      <c r="WLS47" s="135"/>
      <c r="WLT47" s="135"/>
      <c r="WLU47" s="135"/>
      <c r="WLV47" s="135"/>
      <c r="WLW47" s="135"/>
      <c r="WLX47" s="135"/>
      <c r="WLY47" s="135"/>
      <c r="WLZ47" s="135"/>
      <c r="WMA47" s="135"/>
      <c r="WMB47" s="135"/>
      <c r="WMC47" s="135"/>
      <c r="WMD47" s="135"/>
      <c r="WME47" s="135"/>
      <c r="WMF47" s="135"/>
      <c r="WMG47" s="135"/>
      <c r="WMH47" s="135"/>
      <c r="WMI47" s="135"/>
      <c r="WMJ47" s="135"/>
      <c r="WMK47" s="135"/>
      <c r="WML47" s="135"/>
      <c r="WMM47" s="135"/>
      <c r="WMN47" s="135"/>
      <c r="WMO47" s="135"/>
      <c r="WMP47" s="135"/>
      <c r="WMQ47" s="135"/>
      <c r="WMR47" s="135"/>
      <c r="WMS47" s="135"/>
      <c r="WMT47" s="135"/>
      <c r="WMU47" s="135"/>
      <c r="WMV47" s="135"/>
      <c r="WMW47" s="135"/>
      <c r="WMX47" s="135"/>
      <c r="WMY47" s="135"/>
      <c r="WMZ47" s="135"/>
      <c r="WNA47" s="135"/>
      <c r="WNB47" s="135"/>
      <c r="WNC47" s="135"/>
      <c r="WND47" s="135"/>
      <c r="WNE47" s="135"/>
      <c r="WNF47" s="135"/>
      <c r="WNG47" s="135"/>
      <c r="WNH47" s="135"/>
      <c r="WNI47" s="135"/>
      <c r="WNJ47" s="135"/>
      <c r="WNK47" s="135"/>
      <c r="WNL47" s="135"/>
      <c r="WNM47" s="135"/>
      <c r="WNN47" s="135"/>
      <c r="WNO47" s="135"/>
      <c r="WNP47" s="135"/>
      <c r="WNQ47" s="135"/>
      <c r="WNR47" s="135"/>
      <c r="WNS47" s="135"/>
      <c r="WNT47" s="135"/>
      <c r="WNU47" s="135"/>
      <c r="WNV47" s="135"/>
      <c r="WNW47" s="135"/>
      <c r="WNX47" s="135"/>
      <c r="WNY47" s="135"/>
      <c r="WNZ47" s="135"/>
      <c r="WOA47" s="135"/>
      <c r="WOB47" s="135"/>
      <c r="WOC47" s="135"/>
      <c r="WOD47" s="135"/>
      <c r="WOE47" s="135"/>
      <c r="WOF47" s="135"/>
      <c r="WOG47" s="135"/>
      <c r="WOH47" s="135"/>
      <c r="WOI47" s="135"/>
      <c r="WOJ47" s="135"/>
      <c r="WOK47" s="135"/>
      <c r="WOL47" s="135"/>
      <c r="WOM47" s="135"/>
      <c r="WON47" s="135"/>
      <c r="WOO47" s="135"/>
      <c r="WOP47" s="135"/>
      <c r="WOQ47" s="135"/>
      <c r="WOR47" s="135"/>
      <c r="WOS47" s="135"/>
      <c r="WOT47" s="135"/>
      <c r="WOU47" s="135"/>
      <c r="WOV47" s="135"/>
      <c r="WOW47" s="135"/>
      <c r="WOX47" s="135"/>
      <c r="WOY47" s="135"/>
      <c r="WOZ47" s="135"/>
      <c r="WPA47" s="135"/>
      <c r="WPB47" s="135"/>
      <c r="WPC47" s="135"/>
      <c r="WPD47" s="135"/>
      <c r="WPE47" s="135"/>
      <c r="WPF47" s="135"/>
      <c r="WPG47" s="135"/>
      <c r="WPH47" s="135"/>
      <c r="WPI47" s="135"/>
      <c r="WPJ47" s="135"/>
      <c r="WPK47" s="135"/>
      <c r="WPL47" s="135"/>
      <c r="WPM47" s="135"/>
      <c r="WPN47" s="135"/>
      <c r="WPO47" s="135"/>
      <c r="WPP47" s="135"/>
      <c r="WPQ47" s="135"/>
      <c r="WPR47" s="135"/>
      <c r="WPS47" s="135"/>
      <c r="WPT47" s="135"/>
      <c r="WPU47" s="135"/>
      <c r="WPV47" s="135"/>
      <c r="WPW47" s="135"/>
      <c r="WPX47" s="135"/>
      <c r="WPY47" s="135"/>
      <c r="WPZ47" s="135"/>
      <c r="WQA47" s="135"/>
      <c r="WQB47" s="135"/>
      <c r="WQC47" s="135"/>
      <c r="WQD47" s="135"/>
      <c r="WQE47" s="135"/>
      <c r="WQF47" s="135"/>
      <c r="WQG47" s="135"/>
      <c r="WQH47" s="135"/>
      <c r="WQI47" s="135"/>
      <c r="WQJ47" s="135"/>
      <c r="WQK47" s="135"/>
      <c r="WQL47" s="135"/>
      <c r="WQM47" s="135"/>
      <c r="WQN47" s="135"/>
      <c r="WQO47" s="135"/>
      <c r="WQP47" s="135"/>
      <c r="WQQ47" s="135"/>
      <c r="WQR47" s="135"/>
      <c r="WQS47" s="135"/>
      <c r="WQT47" s="135"/>
      <c r="WQU47" s="135"/>
      <c r="WQV47" s="135"/>
      <c r="WQW47" s="135"/>
      <c r="WQX47" s="135"/>
      <c r="WQY47" s="135"/>
      <c r="WQZ47" s="135"/>
      <c r="WRA47" s="135"/>
      <c r="WRB47" s="135"/>
      <c r="WRC47" s="135"/>
      <c r="WRD47" s="135"/>
      <c r="WRE47" s="135"/>
      <c r="WRF47" s="135"/>
      <c r="WRG47" s="135"/>
      <c r="WRH47" s="135"/>
      <c r="WRI47" s="135"/>
      <c r="WRJ47" s="135"/>
      <c r="WRK47" s="135"/>
      <c r="WRL47" s="135"/>
      <c r="WRM47" s="135"/>
      <c r="WRN47" s="135"/>
      <c r="WRO47" s="135"/>
      <c r="WRP47" s="135"/>
      <c r="WRQ47" s="135"/>
      <c r="WRR47" s="135"/>
      <c r="WRS47" s="135"/>
      <c r="WRT47" s="135"/>
      <c r="WRU47" s="135"/>
      <c r="WRV47" s="135"/>
      <c r="WRW47" s="135"/>
      <c r="WRX47" s="135"/>
      <c r="WRY47" s="135"/>
      <c r="WRZ47" s="135"/>
      <c r="WSA47" s="135"/>
      <c r="WSB47" s="135"/>
      <c r="WSC47" s="135"/>
      <c r="WSD47" s="135"/>
      <c r="WSE47" s="135"/>
      <c r="WSF47" s="135"/>
      <c r="WSG47" s="135"/>
      <c r="WSH47" s="135"/>
      <c r="WSI47" s="135"/>
      <c r="WSJ47" s="135"/>
      <c r="WSK47" s="135"/>
      <c r="WSL47" s="135"/>
      <c r="WSM47" s="135"/>
      <c r="WSN47" s="135"/>
      <c r="WSO47" s="135"/>
      <c r="WSP47" s="135"/>
      <c r="WSQ47" s="135"/>
      <c r="WSR47" s="135"/>
      <c r="WSS47" s="135"/>
      <c r="WST47" s="135"/>
      <c r="WSU47" s="135"/>
      <c r="WSV47" s="135"/>
      <c r="WSW47" s="135"/>
      <c r="WSX47" s="135"/>
      <c r="WSY47" s="135"/>
      <c r="WSZ47" s="135"/>
      <c r="WTA47" s="135"/>
      <c r="WTB47" s="135"/>
      <c r="WTC47" s="135"/>
      <c r="WTD47" s="135"/>
      <c r="WTE47" s="135"/>
      <c r="WTF47" s="135"/>
      <c r="WTG47" s="135"/>
      <c r="WTH47" s="135"/>
      <c r="WTI47" s="135"/>
      <c r="WTJ47" s="135"/>
      <c r="WTK47" s="135"/>
      <c r="WTL47" s="135"/>
      <c r="WTM47" s="135"/>
      <c r="WTN47" s="135"/>
      <c r="WTO47" s="135"/>
      <c r="WTP47" s="135"/>
      <c r="WTQ47" s="135"/>
      <c r="WTR47" s="135"/>
      <c r="WTS47" s="135"/>
      <c r="WTT47" s="135"/>
      <c r="WTU47" s="135"/>
      <c r="WTV47" s="135"/>
      <c r="WTW47" s="135"/>
      <c r="WTX47" s="135"/>
      <c r="WTY47" s="135"/>
      <c r="WTZ47" s="135"/>
      <c r="WUA47" s="135"/>
      <c r="WUB47" s="135"/>
      <c r="WUC47" s="135"/>
      <c r="WUD47" s="135"/>
      <c r="WUE47" s="135"/>
      <c r="WUF47" s="135"/>
      <c r="WUG47" s="135"/>
      <c r="WUH47" s="135"/>
      <c r="WUI47" s="135"/>
      <c r="WUJ47" s="135"/>
      <c r="WUK47" s="135"/>
      <c r="WUL47" s="135"/>
      <c r="WUM47" s="135"/>
      <c r="WUN47" s="135"/>
      <c r="WUO47" s="135"/>
      <c r="WUP47" s="135"/>
      <c r="WUQ47" s="135"/>
      <c r="WUR47" s="135"/>
      <c r="WUS47" s="135"/>
      <c r="WUT47" s="135"/>
      <c r="WUU47" s="135"/>
      <c r="WUV47" s="135"/>
      <c r="WUW47" s="135"/>
      <c r="WUX47" s="135"/>
      <c r="WUY47" s="135"/>
      <c r="WUZ47" s="135"/>
      <c r="WVA47" s="135"/>
      <c r="WVB47" s="135"/>
      <c r="WVC47" s="135"/>
      <c r="WVD47" s="135"/>
      <c r="WVE47" s="135"/>
      <c r="WVF47" s="135"/>
      <c r="WVG47" s="135"/>
      <c r="WVH47" s="135"/>
      <c r="WVI47" s="135"/>
      <c r="WVJ47" s="135"/>
      <c r="WVK47" s="135"/>
      <c r="WVL47" s="135"/>
      <c r="WVM47" s="135"/>
      <c r="WVN47" s="135"/>
      <c r="WVO47" s="135"/>
      <c r="WVP47" s="135"/>
      <c r="WVQ47" s="135"/>
      <c r="WVR47" s="135"/>
      <c r="WVS47" s="135"/>
      <c r="WVT47" s="135"/>
      <c r="WVU47" s="135"/>
      <c r="WVV47" s="135"/>
      <c r="WVW47" s="135"/>
      <c r="WVX47" s="135"/>
      <c r="WVY47" s="135"/>
      <c r="WVZ47" s="135"/>
      <c r="WWA47" s="135"/>
      <c r="WWB47" s="135"/>
      <c r="WWC47" s="135"/>
      <c r="WWD47" s="135"/>
      <c r="WWE47" s="135"/>
      <c r="WWF47" s="135"/>
      <c r="WWG47" s="135"/>
      <c r="WWH47" s="135"/>
      <c r="WWI47" s="135"/>
      <c r="WWJ47" s="135"/>
      <c r="WWK47" s="135"/>
      <c r="WWL47" s="135"/>
      <c r="WWM47" s="135"/>
      <c r="WWN47" s="135"/>
      <c r="WWO47" s="135"/>
      <c r="WWP47" s="135"/>
      <c r="WWQ47" s="135"/>
      <c r="WWR47" s="135"/>
      <c r="WWS47" s="135"/>
      <c r="WWT47" s="135"/>
      <c r="WWU47" s="135"/>
      <c r="WWV47" s="135"/>
      <c r="WWW47" s="135"/>
      <c r="WWX47" s="135"/>
      <c r="WWY47" s="135"/>
      <c r="WWZ47" s="135"/>
      <c r="WXA47" s="135"/>
      <c r="WXB47" s="135"/>
      <c r="WXC47" s="135"/>
      <c r="WXD47" s="135"/>
      <c r="WXE47" s="135"/>
      <c r="WXF47" s="135"/>
      <c r="WXG47" s="135"/>
      <c r="WXH47" s="135"/>
      <c r="WXI47" s="135"/>
      <c r="WXJ47" s="135"/>
      <c r="WXK47" s="135"/>
      <c r="WXL47" s="135"/>
      <c r="WXM47" s="135"/>
      <c r="WXN47" s="135"/>
      <c r="WXO47" s="135"/>
      <c r="WXP47" s="135"/>
      <c r="WXQ47" s="135"/>
      <c r="WXR47" s="135"/>
      <c r="WXS47" s="135"/>
      <c r="WXT47" s="135"/>
      <c r="WXU47" s="135"/>
      <c r="WXV47" s="135"/>
      <c r="WXW47" s="135"/>
      <c r="WXX47" s="135"/>
      <c r="WXY47" s="135"/>
      <c r="WXZ47" s="135"/>
      <c r="WYA47" s="135"/>
      <c r="WYB47" s="135"/>
      <c r="WYC47" s="135"/>
      <c r="WYD47" s="135"/>
      <c r="WYE47" s="135"/>
      <c r="WYF47" s="135"/>
      <c r="WYG47" s="135"/>
      <c r="WYH47" s="135"/>
      <c r="WYI47" s="135"/>
      <c r="WYJ47" s="135"/>
      <c r="WYK47" s="135"/>
      <c r="WYL47" s="135"/>
      <c r="WYM47" s="135"/>
      <c r="WYN47" s="135"/>
      <c r="WYO47" s="135"/>
      <c r="WYP47" s="135"/>
      <c r="WYQ47" s="135"/>
      <c r="WYR47" s="135"/>
      <c r="WYS47" s="135"/>
      <c r="WYT47" s="135"/>
      <c r="WYU47" s="135"/>
      <c r="WYV47" s="135"/>
      <c r="WYW47" s="135"/>
      <c r="WYX47" s="135"/>
      <c r="WYY47" s="135"/>
      <c r="WYZ47" s="135"/>
      <c r="WZA47" s="135"/>
      <c r="WZB47" s="135"/>
      <c r="WZC47" s="135"/>
      <c r="WZD47" s="135"/>
      <c r="WZE47" s="135"/>
      <c r="WZF47" s="135"/>
      <c r="WZG47" s="135"/>
      <c r="WZH47" s="135"/>
      <c r="WZI47" s="135"/>
      <c r="WZJ47" s="135"/>
      <c r="WZK47" s="135"/>
      <c r="WZL47" s="135"/>
      <c r="WZM47" s="135"/>
      <c r="WZN47" s="135"/>
      <c r="WZO47" s="135"/>
      <c r="WZP47" s="135"/>
      <c r="WZQ47" s="135"/>
      <c r="WZR47" s="135"/>
      <c r="WZS47" s="135"/>
      <c r="WZT47" s="135"/>
      <c r="WZU47" s="135"/>
      <c r="WZV47" s="135"/>
      <c r="WZW47" s="135"/>
      <c r="WZX47" s="135"/>
      <c r="WZY47" s="135"/>
      <c r="WZZ47" s="135"/>
      <c r="XAA47" s="135"/>
      <c r="XAB47" s="135"/>
      <c r="XAC47" s="135"/>
      <c r="XAD47" s="135"/>
      <c r="XAE47" s="135"/>
      <c r="XAF47" s="135"/>
      <c r="XAG47" s="135"/>
      <c r="XAH47" s="135"/>
      <c r="XAI47" s="135"/>
      <c r="XAJ47" s="135"/>
      <c r="XAK47" s="135"/>
      <c r="XAL47" s="135"/>
      <c r="XAM47" s="135"/>
      <c r="XAN47" s="135"/>
      <c r="XAO47" s="135"/>
      <c r="XAP47" s="135"/>
      <c r="XAQ47" s="135"/>
      <c r="XAR47" s="135"/>
      <c r="XAS47" s="135"/>
      <c r="XAT47" s="135"/>
      <c r="XAU47" s="135"/>
      <c r="XAV47" s="135"/>
      <c r="XAW47" s="135"/>
      <c r="XAX47" s="135"/>
      <c r="XAY47" s="135"/>
      <c r="XAZ47" s="135"/>
      <c r="XBA47" s="135"/>
      <c r="XBB47" s="135"/>
      <c r="XBC47" s="135"/>
      <c r="XBD47" s="135"/>
      <c r="XBE47" s="135"/>
      <c r="XBF47" s="135"/>
      <c r="XBG47" s="135"/>
      <c r="XBH47" s="135"/>
      <c r="XBI47" s="135"/>
      <c r="XBJ47" s="135"/>
    </row>
    <row r="48" spans="1:16286" s="73" customFormat="1">
      <c r="A48" s="76"/>
      <c r="B48" s="151"/>
      <c r="C48" s="126" t="s">
        <v>141</v>
      </c>
      <c r="D48" s="74"/>
      <c r="E48" s="441">
        <f>COUNTIF(E18:E36,"2B4P")</f>
        <v>0</v>
      </c>
      <c r="F48" s="93"/>
      <c r="G48" s="441">
        <f>COUNTIF(G18:G36,"2B4P")</f>
        <v>0</v>
      </c>
      <c r="H48" s="93"/>
      <c r="I48" s="441">
        <f>COUNTIF(I18:I36,"2B4P")</f>
        <v>1</v>
      </c>
      <c r="J48" s="93"/>
      <c r="K48" s="441">
        <f>COUNTIF(K18:K36,"2B4P")</f>
        <v>6</v>
      </c>
      <c r="L48" s="93"/>
      <c r="M48" s="441">
        <f>COUNTIF(M18:M36,"2B4P")</f>
        <v>0</v>
      </c>
      <c r="N48" s="93"/>
      <c r="O48" s="441">
        <f>COUNTIF(O18:O36,"2B4P")</f>
        <v>1</v>
      </c>
      <c r="P48" s="93"/>
      <c r="Q48" s="441">
        <f>COUNTIF(Q18:Q36,"2B4P")</f>
        <v>1</v>
      </c>
      <c r="R48" s="93"/>
      <c r="S48" s="441">
        <f>COUNTIF(S18:S36,"2B4P")</f>
        <v>6</v>
      </c>
      <c r="T48" s="93"/>
      <c r="U48" s="441">
        <f>COUNTIF(U18:U36,"2B4P")</f>
        <v>0</v>
      </c>
      <c r="V48" s="93"/>
      <c r="W48" s="441">
        <f>COUNTIF(W18:W36,"2B4P")</f>
        <v>4</v>
      </c>
      <c r="X48" s="93"/>
      <c r="Y48" s="441">
        <f>COUNTIF(Y18:Y36,"2B4P")</f>
        <v>4</v>
      </c>
      <c r="Z48" s="93"/>
      <c r="AA48" s="441">
        <f>COUNTIF(AA18:AA36,"2B4P")</f>
        <v>7</v>
      </c>
      <c r="AB48" s="93"/>
      <c r="AC48" s="441">
        <f>COUNTIF(AC18:AC36,"2B4P")</f>
        <v>0</v>
      </c>
      <c r="AD48" s="93"/>
      <c r="AE48" s="441">
        <f>COUNTIF(AE18:AE36,"2B4P")</f>
        <v>0</v>
      </c>
      <c r="AF48" s="93"/>
      <c r="AG48" s="441">
        <f>COUNTIF(AG18:AG36,"2B4P")</f>
        <v>0</v>
      </c>
      <c r="AH48" s="93"/>
      <c r="AI48" s="441">
        <f>COUNTIF(AI18:AI36,"2B4P")</f>
        <v>6</v>
      </c>
      <c r="AJ48" s="93"/>
      <c r="AK48" s="441">
        <f>COUNTIF(AK18:AK36,"2B4P")</f>
        <v>0</v>
      </c>
      <c r="AL48" s="93"/>
      <c r="AM48" s="90">
        <f t="shared" si="89"/>
        <v>36</v>
      </c>
      <c r="AN48" s="126" t="s">
        <v>141</v>
      </c>
      <c r="AO48" s="127"/>
      <c r="AP48" s="127"/>
      <c r="AQ48" s="441">
        <f>COUNTIF(AQ18:AQ36,"2B4P")</f>
        <v>0</v>
      </c>
      <c r="AR48" s="93"/>
      <c r="AS48" s="441">
        <f>COUNTIF(AS18:AS36,"2B4P")</f>
        <v>1</v>
      </c>
      <c r="AT48" s="93"/>
      <c r="AU48" s="441">
        <f>COUNTIF(AU18:AU36,"2B4P")</f>
        <v>1</v>
      </c>
      <c r="AV48" s="93"/>
      <c r="AW48" s="441">
        <f>COUNTIF(AW18:AW36,"2B4P")</f>
        <v>0</v>
      </c>
      <c r="AX48" s="93"/>
      <c r="AY48" s="441">
        <f>COUNTIF(AY18:AY36,"2B4P")</f>
        <v>1</v>
      </c>
      <c r="AZ48" s="93"/>
      <c r="BA48" s="441">
        <f>COUNTIF(BA18:BA36,"2B4P")</f>
        <v>1</v>
      </c>
      <c r="BB48" s="93"/>
      <c r="BC48" s="441">
        <f>COUNTIF(BC18:BC36,"2B4P")</f>
        <v>0</v>
      </c>
      <c r="BD48" s="93"/>
      <c r="BE48" s="441">
        <f>COUNTIF(BE18:BE36,"2B4P")</f>
        <v>0</v>
      </c>
      <c r="BF48" s="93"/>
      <c r="BG48" s="441">
        <f>COUNTIF(BG18:BG36,"2B4P")</f>
        <v>0</v>
      </c>
      <c r="BH48" s="93"/>
      <c r="BI48" s="91">
        <f t="shared" si="90"/>
        <v>4</v>
      </c>
      <c r="BJ48" s="126" t="s">
        <v>141</v>
      </c>
      <c r="BL48" s="441">
        <f>COUNTIF(BL18:BL36,"2B4P")</f>
        <v>1</v>
      </c>
      <c r="BM48" s="93"/>
      <c r="BN48" s="441">
        <f>COUNTIF(BN18:BN36,"2B4P")</f>
        <v>3</v>
      </c>
      <c r="BO48" s="93"/>
      <c r="BP48" s="441">
        <f>COUNTIF(BP18:BP36,"2B4P")</f>
        <v>3</v>
      </c>
      <c r="BQ48" s="93"/>
      <c r="BR48" s="441">
        <f>COUNTIF(BR18:BR36,"2B4P")</f>
        <v>3</v>
      </c>
      <c r="BS48" s="93"/>
      <c r="BT48" s="441">
        <f>COUNTIF(BT18:BT36,"2B4P")</f>
        <v>3</v>
      </c>
      <c r="BU48" s="93"/>
      <c r="BV48" s="91">
        <f t="shared" si="91"/>
        <v>13</v>
      </c>
      <c r="BW48" s="126" t="s">
        <v>141</v>
      </c>
      <c r="BX48" s="97"/>
      <c r="BY48" s="864" t="s">
        <v>141</v>
      </c>
      <c r="BZ48" s="864"/>
      <c r="CA48" s="610">
        <f t="shared" si="109"/>
        <v>53</v>
      </c>
      <c r="CB48" s="222"/>
      <c r="CC48" s="689"/>
      <c r="CD48" s="222"/>
      <c r="CE48" s="441">
        <f>COUNTIF(CE18:CE36,"2B4P")</f>
        <v>3</v>
      </c>
      <c r="CF48" s="93"/>
      <c r="CG48" s="441">
        <f>COUNTIF(CG18:CG36,"2B4P")</f>
        <v>1</v>
      </c>
      <c r="CH48" s="93"/>
      <c r="CI48" s="441">
        <f>COUNTIF(CI18:CI36,"2B4P")</f>
        <v>0</v>
      </c>
      <c r="CJ48" s="93"/>
      <c r="CK48" s="441">
        <f>COUNTIF(CK18:CK36,"2B4P")</f>
        <v>3</v>
      </c>
      <c r="CL48" s="93"/>
      <c r="CM48" s="441">
        <f>COUNTIF(CM18:CM36,"2B4P")</f>
        <v>0</v>
      </c>
      <c r="CN48" s="93"/>
      <c r="CO48" s="441">
        <f>COUNTIF(CO18:CO36,"2B4P")</f>
        <v>0</v>
      </c>
      <c r="CP48" s="93"/>
      <c r="CQ48" s="441">
        <f>COUNTIF(CQ18:CQ36,"2B4P")</f>
        <v>3</v>
      </c>
      <c r="CR48" s="93"/>
      <c r="CS48" s="91">
        <f>SUM(CE48:CR48)</f>
        <v>10</v>
      </c>
      <c r="CT48" s="126" t="s">
        <v>141</v>
      </c>
      <c r="CU48" s="127"/>
      <c r="CW48" s="441">
        <f>COUNTIF(CW18:CW36,"2B4P")</f>
        <v>0</v>
      </c>
      <c r="CX48" s="93"/>
      <c r="CY48" s="441">
        <f>COUNTIF(CY18:CY36,"2B4P")</f>
        <v>1</v>
      </c>
      <c r="CZ48" s="93"/>
      <c r="DA48" s="441">
        <f>COUNTIF(DA18:DA36,"2B4P")</f>
        <v>6</v>
      </c>
      <c r="DB48" s="93"/>
      <c r="DC48" s="441">
        <f>COUNTIF(DC18:DC36,"2B4P")</f>
        <v>6</v>
      </c>
      <c r="DD48" s="93"/>
      <c r="DE48" s="441">
        <f>COUNTIF(DE18:DE36,"2B4P")</f>
        <v>6</v>
      </c>
      <c r="DF48" s="93"/>
      <c r="DG48" s="441">
        <f>COUNTIF(DG18:DG36,"2B4P")</f>
        <v>0</v>
      </c>
      <c r="DH48" s="93"/>
      <c r="DI48" s="441">
        <f>COUNTIF(DI18:DI36,"2B4P")</f>
        <v>0</v>
      </c>
      <c r="DJ48" s="93"/>
      <c r="DK48" s="441">
        <f>COUNTIF(DK18:DK36,"2B4P")</f>
        <v>0</v>
      </c>
      <c r="DL48" s="93"/>
      <c r="DM48" s="441">
        <f>COUNTIF(DM18:DM36,"2B4P")</f>
        <v>0</v>
      </c>
      <c r="DN48" s="93"/>
      <c r="DO48" s="441">
        <f>COUNTIF(DO18:DO36,"2B4P")</f>
        <v>6</v>
      </c>
      <c r="DP48" s="93"/>
      <c r="DQ48" s="441">
        <f>COUNTIF(DQ18:DQ36,"2B4P")</f>
        <v>6</v>
      </c>
      <c r="DR48" s="93"/>
      <c r="DS48" s="441">
        <f>COUNTIF(DS18:DS36,"2B4P")</f>
        <v>0</v>
      </c>
      <c r="DT48" s="93"/>
      <c r="DU48" s="91">
        <f t="shared" si="110"/>
        <v>31</v>
      </c>
      <c r="DV48" s="126" t="s">
        <v>141</v>
      </c>
      <c r="DW48" s="97"/>
      <c r="DX48" s="97"/>
      <c r="DY48" s="441">
        <f>COUNTIF(DY18:DY36,"2B4P")</f>
        <v>0</v>
      </c>
      <c r="DZ48" s="93"/>
      <c r="EA48" s="441">
        <f>COUNTIF(EA18:EA36,"2B4P")</f>
        <v>1</v>
      </c>
      <c r="EB48" s="93"/>
      <c r="EC48" s="441">
        <f>COUNTIF(EC18:EC36,"2B4P")</f>
        <v>2</v>
      </c>
      <c r="ED48" s="93"/>
      <c r="EE48" s="441">
        <f>COUNTIF(EE18:EE36,"2B4P")</f>
        <v>4</v>
      </c>
      <c r="EF48" s="93"/>
      <c r="EG48" s="441">
        <f>COUNTIF(EG18:EG36,"2B4P")</f>
        <v>2</v>
      </c>
      <c r="EH48" s="93"/>
      <c r="EI48" s="441">
        <f>COUNTIF(EI18:EI36,"2B4P")</f>
        <v>7</v>
      </c>
      <c r="EJ48" s="93"/>
      <c r="EK48" s="441">
        <f>COUNTIF(EK18:EK36,"2B4P")</f>
        <v>6</v>
      </c>
      <c r="EL48" s="93"/>
      <c r="EM48" s="441">
        <f>COUNTIF(EM18:EM36,"2B4P")</f>
        <v>7</v>
      </c>
      <c r="EN48" s="93"/>
      <c r="EO48" s="441">
        <f>COUNTIF(EO18:EO36,"2B4P")</f>
        <v>1</v>
      </c>
      <c r="EP48" s="93"/>
      <c r="EQ48" s="441">
        <f>COUNTIF(EQ18:EQ36,"2B4P")</f>
        <v>1</v>
      </c>
      <c r="ER48" s="93"/>
      <c r="ES48" s="441">
        <f>COUNTIF(ES18:ES36,"2B4P")</f>
        <v>0</v>
      </c>
      <c r="ET48" s="93"/>
      <c r="EU48" s="441">
        <f>COUNTIF(EU18:EU36,"2B4P")</f>
        <v>2</v>
      </c>
      <c r="EV48" s="93"/>
      <c r="EW48" s="441">
        <f>COUNTIF(EW18:EW36,"2B4P")</f>
        <v>0</v>
      </c>
      <c r="EX48" s="93"/>
      <c r="EY48" s="91">
        <f t="shared" si="111"/>
        <v>33</v>
      </c>
      <c r="EZ48" s="126" t="s">
        <v>141</v>
      </c>
      <c r="FA48" s="97"/>
      <c r="FB48" s="864" t="s">
        <v>141</v>
      </c>
      <c r="FC48" s="864"/>
      <c r="FD48" s="610">
        <f t="shared" si="112"/>
        <v>74</v>
      </c>
      <c r="FE48" s="222"/>
      <c r="FF48" s="222"/>
      <c r="FG48" s="441">
        <f>COUNTIF(FG18:FG36,"2B4P")</f>
        <v>3</v>
      </c>
      <c r="FH48" s="93"/>
      <c r="FI48" s="441">
        <f>COUNTIF(FI18:FI36,"2B4P")</f>
        <v>0</v>
      </c>
      <c r="FJ48" s="93"/>
      <c r="FK48" s="441">
        <f>COUNTIF(FK18:FK36,"2B4P")</f>
        <v>0</v>
      </c>
      <c r="FL48" s="93"/>
      <c r="FM48" s="441">
        <f>COUNTIF(FM18:FM36,"2B4P")</f>
        <v>3</v>
      </c>
      <c r="FN48" s="93"/>
      <c r="FO48" s="91">
        <f t="shared" si="93"/>
        <v>6</v>
      </c>
      <c r="FP48" s="126" t="s">
        <v>141</v>
      </c>
      <c r="FQ48" s="127"/>
      <c r="FR48" s="441">
        <f>COUNTIF(FR18:FR36,"2B4P")</f>
        <v>5</v>
      </c>
      <c r="FS48" s="93"/>
      <c r="FT48" s="441">
        <f>COUNTIF(FT18:FT36,"2B4P")</f>
        <v>4</v>
      </c>
      <c r="FU48" s="93"/>
      <c r="FV48" s="441">
        <f>COUNTIF(FV18:FV36,"2B4P")</f>
        <v>4</v>
      </c>
      <c r="FW48" s="93"/>
      <c r="FX48" s="441">
        <f>COUNTIF(FX18:FX36,"2B4P")</f>
        <v>4</v>
      </c>
      <c r="FY48" s="93"/>
      <c r="FZ48" s="441">
        <f>COUNTIF(FZ18:FZ36,"2B4P")</f>
        <v>1</v>
      </c>
      <c r="GA48" s="93"/>
      <c r="GB48" s="441">
        <f>COUNTIF(GB18:GB36,"2B4P")</f>
        <v>4</v>
      </c>
      <c r="GC48" s="93"/>
      <c r="GD48" s="441">
        <f>COUNTIF(GD18:GD36,"2B4P")</f>
        <v>4</v>
      </c>
      <c r="GE48" s="93"/>
      <c r="GF48" s="441">
        <f>COUNTIF(GF18:GF36,"2B4P")</f>
        <v>0</v>
      </c>
      <c r="GG48" s="93"/>
      <c r="GH48" s="91">
        <f t="shared" si="94"/>
        <v>26</v>
      </c>
      <c r="GI48" s="126" t="s">
        <v>141</v>
      </c>
      <c r="GJ48" s="127"/>
      <c r="GK48" s="97"/>
      <c r="GL48" s="441">
        <f>COUNTIF(GL18:GL36,"2B4P")</f>
        <v>0</v>
      </c>
      <c r="GM48" s="93"/>
      <c r="GN48" s="441">
        <f>COUNTIF(GN18:GN36,"2B4P")</f>
        <v>3</v>
      </c>
      <c r="GO48" s="93"/>
      <c r="GP48" s="441">
        <f>COUNTIF(GP18:GP36,"2B4P")</f>
        <v>7</v>
      </c>
      <c r="GQ48" s="224"/>
      <c r="GR48" s="441">
        <f>COUNTIF(GR18:GR36,"2B4P")</f>
        <v>0</v>
      </c>
      <c r="GS48" s="224"/>
      <c r="GT48" s="441">
        <f>COUNTIF(GT18:GT36,"2B4P")</f>
        <v>7</v>
      </c>
      <c r="GU48" s="224"/>
      <c r="GV48" s="441">
        <f>COUNTIF(GV18:GV36,"2B4P")</f>
        <v>6</v>
      </c>
      <c r="GW48" s="224"/>
      <c r="GX48" s="441">
        <f>COUNTIF(GX18:GX36,"2B4P")</f>
        <v>0</v>
      </c>
      <c r="GY48" s="224"/>
      <c r="GZ48" s="91">
        <f t="shared" si="95"/>
        <v>23</v>
      </c>
      <c r="HA48" s="126" t="s">
        <v>141</v>
      </c>
      <c r="HB48" s="127"/>
      <c r="HC48" s="97"/>
      <c r="HD48" s="441">
        <f>COUNTIF(HD18:HD36,"2B4P")</f>
        <v>1</v>
      </c>
      <c r="HE48" s="93"/>
      <c r="HF48" s="441">
        <f>COUNTIF(HF18:HF36,"2B4P")</f>
        <v>0</v>
      </c>
      <c r="HG48" s="93"/>
      <c r="HH48" s="441">
        <f>COUNTIF(HH18:HH36,"2B4P")</f>
        <v>6</v>
      </c>
      <c r="HI48" s="93"/>
      <c r="HJ48" s="441">
        <f>COUNTIF(HJ18:HJ36,"2B4P")</f>
        <v>6</v>
      </c>
      <c r="HK48" s="93"/>
      <c r="HL48" s="441">
        <f>COUNTIF(HL18:HL36,"2B4P")</f>
        <v>5</v>
      </c>
      <c r="HM48" s="93"/>
      <c r="HN48" s="441">
        <f>COUNTIF(HN18:HN36,"2B4P")</f>
        <v>5</v>
      </c>
      <c r="HO48" s="93"/>
      <c r="HP48" s="441">
        <f>COUNTIF(HP18:HP36,"2B4P")</f>
        <v>5</v>
      </c>
      <c r="HQ48" s="93"/>
      <c r="HR48" s="91">
        <f t="shared" si="96"/>
        <v>28</v>
      </c>
      <c r="HS48" s="126" t="s">
        <v>141</v>
      </c>
      <c r="HT48" s="97"/>
      <c r="HU48" s="864" t="s">
        <v>141</v>
      </c>
      <c r="HV48" s="864"/>
      <c r="HW48" s="610">
        <f t="shared" si="113"/>
        <v>57</v>
      </c>
      <c r="HX48" s="97"/>
      <c r="HY48" s="864" t="s">
        <v>141</v>
      </c>
      <c r="HZ48" s="864"/>
      <c r="IA48" s="610">
        <f t="shared" si="114"/>
        <v>26</v>
      </c>
      <c r="IB48" s="97"/>
      <c r="IC48" s="864" t="s">
        <v>141</v>
      </c>
      <c r="ID48" s="864"/>
      <c r="IE48" s="610">
        <f t="shared" si="115"/>
        <v>83</v>
      </c>
      <c r="IF48" s="97"/>
      <c r="IG48" s="864" t="s">
        <v>141</v>
      </c>
      <c r="IH48" s="864"/>
      <c r="II48" s="610">
        <f t="shared" si="116"/>
        <v>210</v>
      </c>
      <c r="IJ48" s="222"/>
      <c r="IK48" s="222"/>
      <c r="IL48" s="111"/>
      <c r="IM48" s="441">
        <f>COUNTIF(IM18:IM36,"2B4P")</f>
        <v>4</v>
      </c>
      <c r="IN48" s="93"/>
      <c r="IO48" s="441">
        <f>COUNTIF(IO18:IO36,"2B4P")</f>
        <v>4</v>
      </c>
      <c r="IP48" s="93"/>
      <c r="IQ48" s="441">
        <f>COUNTIF(IQ18:IQ36,"2B4P")</f>
        <v>0</v>
      </c>
      <c r="IR48" s="93"/>
      <c r="IS48" s="441">
        <f>COUNTIF(IS18:IS36,"2B4P")</f>
        <v>2</v>
      </c>
      <c r="IT48" s="93"/>
      <c r="IU48" s="441">
        <f>COUNTIF(IU18:IU36,"2B4P")</f>
        <v>0</v>
      </c>
      <c r="IV48" s="93"/>
      <c r="IW48" s="441">
        <f>COUNTIF(IW18:IW36,"2B4P")</f>
        <v>3</v>
      </c>
      <c r="IX48" s="93"/>
      <c r="IY48" s="441">
        <f>COUNTIF(IY18:IY36,"2B4P")</f>
        <v>3</v>
      </c>
      <c r="IZ48" s="93"/>
      <c r="JA48" s="441">
        <f>COUNTIF(JA18:JA36,"2B4P")</f>
        <v>1</v>
      </c>
      <c r="JB48" s="93"/>
      <c r="JC48" s="441">
        <f>COUNTIF(JC18:JC36,"2B4P")</f>
        <v>3</v>
      </c>
      <c r="JD48" s="93"/>
      <c r="JE48" s="91">
        <f t="shared" si="97"/>
        <v>20</v>
      </c>
      <c r="JF48" s="126" t="s">
        <v>141</v>
      </c>
      <c r="JG48" s="111"/>
      <c r="JH48" s="111"/>
      <c r="JI48" s="441">
        <f>COUNTIF(JI18:JI36,"2B4P")</f>
        <v>5</v>
      </c>
      <c r="JJ48" s="93"/>
      <c r="JK48" s="441">
        <f>COUNTIF(JK18:JK36,"2B4P")</f>
        <v>0</v>
      </c>
      <c r="JL48" s="93"/>
      <c r="JM48" s="441">
        <f>COUNTIF(JM18:JM36,"2B4P")</f>
        <v>6</v>
      </c>
      <c r="JN48" s="93"/>
      <c r="JO48" s="441">
        <f>COUNTIF(JO18:JO36,"2B4P")</f>
        <v>5</v>
      </c>
      <c r="JP48" s="93"/>
      <c r="JQ48" s="441">
        <f>COUNTIF(JQ18:JQ36,"2B4P")</f>
        <v>3</v>
      </c>
      <c r="JR48" s="93"/>
      <c r="JS48" s="441">
        <f>COUNTIF(JS18:JS36,"2B4P")</f>
        <v>0</v>
      </c>
      <c r="JT48" s="93"/>
      <c r="JU48" s="441">
        <f>COUNTIF(JU18:JU36,"2B4P")</f>
        <v>3</v>
      </c>
      <c r="JV48" s="93"/>
      <c r="JW48" s="91">
        <f t="shared" si="117"/>
        <v>22</v>
      </c>
      <c r="JX48" s="126" t="s">
        <v>141</v>
      </c>
      <c r="JY48" s="111"/>
      <c r="JZ48" s="111"/>
      <c r="KA48" s="441">
        <f>COUNTIF(KA18:KA36,"2B4P")</f>
        <v>6</v>
      </c>
      <c r="KB48" s="93"/>
      <c r="KC48" s="441">
        <f>COUNTIF(KC18:KC36,"2B4P")</f>
        <v>1</v>
      </c>
      <c r="KD48" s="93"/>
      <c r="KE48" s="441">
        <f>COUNTIF(KE18:KE36,"2B4P")</f>
        <v>0</v>
      </c>
      <c r="KF48" s="93"/>
      <c r="KG48" s="441">
        <f>COUNTIF(KG18:KG36,"2B4P")</f>
        <v>0</v>
      </c>
      <c r="KH48" s="93"/>
      <c r="KI48" s="441">
        <f>COUNTIF(KI18:KI36,"2B4P")</f>
        <v>1</v>
      </c>
      <c r="KJ48" s="93"/>
      <c r="KK48" s="441">
        <f>COUNTIF(KK18:KK36,"2B4P")</f>
        <v>1</v>
      </c>
      <c r="KL48" s="93"/>
      <c r="KM48" s="441">
        <f>COUNTIF(KM18:KM36,"2B4P")</f>
        <v>0</v>
      </c>
      <c r="KN48" s="93"/>
      <c r="KO48" s="441">
        <f>COUNTIF(KO18:KO36,"2B4P")</f>
        <v>6</v>
      </c>
      <c r="KP48" s="93"/>
      <c r="KQ48" s="441">
        <f>COUNTIF(KQ18:KQ36,"2B4P")</f>
        <v>7</v>
      </c>
      <c r="KR48" s="93"/>
      <c r="KS48" s="441">
        <f>COUNTIF(KS18:KS36,"2B4P")</f>
        <v>0</v>
      </c>
      <c r="KT48" s="93"/>
      <c r="KU48" s="441">
        <f>COUNTIF(KU18:KU36,"2B4P")</f>
        <v>0</v>
      </c>
      <c r="KV48" s="93"/>
      <c r="KW48" s="441">
        <f>COUNTIF(KW18:KW36,"2B4P")</f>
        <v>0</v>
      </c>
      <c r="KX48" s="93"/>
      <c r="KY48" s="441">
        <f>COUNTIF(KY18:KY36,"2B4P")</f>
        <v>0</v>
      </c>
      <c r="KZ48" s="93"/>
      <c r="LA48" s="441">
        <f>COUNTIF(LA18:LA36,"2B4P")</f>
        <v>0</v>
      </c>
      <c r="LB48" s="93"/>
      <c r="LC48" s="441">
        <f>COUNTIF(LC18:LC36,"2B4P")</f>
        <v>0</v>
      </c>
      <c r="LD48" s="93"/>
      <c r="LE48" s="441">
        <f>COUNTIF(LE18:LE36,"2B4P")</f>
        <v>6</v>
      </c>
      <c r="LF48" s="93"/>
      <c r="LG48" s="91">
        <f t="shared" si="118"/>
        <v>28</v>
      </c>
      <c r="LH48" s="126" t="s">
        <v>141</v>
      </c>
      <c r="LI48" s="111"/>
      <c r="LJ48" s="111"/>
      <c r="LK48" s="441">
        <f>COUNTIF(LK18:LK36,"2B4P")</f>
        <v>7</v>
      </c>
      <c r="LL48" s="93"/>
      <c r="LM48" s="441">
        <f>COUNTIF(LM18:LM36,"2B4P")</f>
        <v>0</v>
      </c>
      <c r="LN48" s="93"/>
      <c r="LO48" s="441">
        <f>COUNTIF(LO18:LO36,"2B4P")</f>
        <v>1</v>
      </c>
      <c r="LP48" s="93"/>
      <c r="LQ48" s="441">
        <f>COUNTIF(LQ18:LQ36,"2B4P")</f>
        <v>1</v>
      </c>
      <c r="LR48" s="93"/>
      <c r="LS48" s="441">
        <f>COUNTIF(LS18:LS36,"2B4P")</f>
        <v>1</v>
      </c>
      <c r="LT48" s="93"/>
      <c r="LU48" s="441">
        <f>COUNTIF(LU18:LU36,"2B4P")</f>
        <v>1</v>
      </c>
      <c r="LV48" s="93"/>
      <c r="LW48" s="441">
        <f>COUNTIF(LW18:LW36,"2B4P")</f>
        <v>6</v>
      </c>
      <c r="LX48" s="93"/>
      <c r="LY48" s="441">
        <f>COUNTIF(LY18:LY36,"2B4P")</f>
        <v>7</v>
      </c>
      <c r="LZ48" s="93"/>
      <c r="MA48" s="441">
        <f>COUNTIF(MA18:MA36,"2B4P")</f>
        <v>0</v>
      </c>
      <c r="MB48" s="93"/>
      <c r="MC48" s="441">
        <f>COUNTIF(MC18:MC36,"2B4P")</f>
        <v>0</v>
      </c>
      <c r="MD48" s="93"/>
      <c r="ME48" s="441">
        <f>COUNTIF(ME18:ME36,"2B4P")</f>
        <v>0</v>
      </c>
      <c r="MF48" s="93"/>
      <c r="MG48" s="441">
        <f>COUNTIF(MG18:MG36,"2B4P")</f>
        <v>0</v>
      </c>
      <c r="MH48" s="93"/>
      <c r="MI48" s="441">
        <f>COUNTIF(MI18:MI36,"2B4P")</f>
        <v>0</v>
      </c>
      <c r="MJ48" s="93"/>
      <c r="MK48" s="441">
        <f>COUNTIF(MK18:MK36,"2B4P")</f>
        <v>5</v>
      </c>
      <c r="ML48" s="93"/>
      <c r="MM48" s="91">
        <f t="shared" si="119"/>
        <v>29</v>
      </c>
      <c r="MN48" s="126" t="s">
        <v>141</v>
      </c>
      <c r="MO48" s="111"/>
      <c r="MP48" s="111"/>
      <c r="MQ48" s="441">
        <f>COUNTIF(MQ18:MQ36,"2B4P")</f>
        <v>6</v>
      </c>
      <c r="MR48" s="93"/>
      <c r="MS48" s="441">
        <f>COUNTIF(MS18:MS36,"2B4P")</f>
        <v>0</v>
      </c>
      <c r="MT48" s="93"/>
      <c r="MU48" s="441">
        <f>COUNTIF(MU18:MU36,"2B4P")</f>
        <v>0</v>
      </c>
      <c r="MV48" s="93"/>
      <c r="MW48" s="441">
        <f>COUNTIF(MW18:MW36,"2B4P")</f>
        <v>1</v>
      </c>
      <c r="MX48" s="93"/>
      <c r="MY48" s="441">
        <f>COUNTIF(MY18:MY36,"2B4P")</f>
        <v>1</v>
      </c>
      <c r="MZ48" s="93"/>
      <c r="NA48" s="441">
        <f>COUNTIF(NA18:NA36,"2B4P")</f>
        <v>5</v>
      </c>
      <c r="NB48" s="93"/>
      <c r="NC48" s="441">
        <f>COUNTIF(NC18:NC36,"2B4P")</f>
        <v>5</v>
      </c>
      <c r="ND48" s="93"/>
      <c r="NE48" s="441">
        <f>COUNTIF(NE18:NE36,"2B4P")</f>
        <v>0</v>
      </c>
      <c r="NF48" s="93"/>
      <c r="NG48" s="441">
        <f>COUNTIF(NG18:NG36,"2B4P")</f>
        <v>0</v>
      </c>
      <c r="NH48" s="93"/>
      <c r="NI48" s="441">
        <f>COUNTIF(NI18:NI36,"2B4P")</f>
        <v>0</v>
      </c>
      <c r="NJ48" s="93"/>
      <c r="NK48" s="441">
        <f>COUNTIF(NK18:NK36,"2B4P")</f>
        <v>1</v>
      </c>
      <c r="NL48" s="93"/>
      <c r="NM48" s="441">
        <f>COUNTIF(NM18:NM36,"2B4P")</f>
        <v>0</v>
      </c>
      <c r="NN48" s="93"/>
      <c r="NO48" s="441">
        <f>COUNTIF(NO18:NO36,"2B4P")</f>
        <v>0</v>
      </c>
      <c r="NP48" s="93"/>
      <c r="NQ48" s="441">
        <f>COUNTIF(NQ18:NQ36,"2B4P")</f>
        <v>5</v>
      </c>
      <c r="NR48" s="93"/>
      <c r="NS48" s="91">
        <f t="shared" si="120"/>
        <v>24</v>
      </c>
      <c r="NT48" s="126" t="s">
        <v>141</v>
      </c>
      <c r="NU48" s="127"/>
      <c r="NV48" s="111"/>
      <c r="NW48" s="441">
        <f>COUNTIF(NW18:NW36,"2B4P")</f>
        <v>6</v>
      </c>
      <c r="NX48" s="93"/>
      <c r="NY48" s="441">
        <f>COUNTIF(NY18:NY36,"2B4P")</f>
        <v>0</v>
      </c>
      <c r="NZ48" s="93"/>
      <c r="OA48" s="441">
        <f>COUNTIF(OA18:OA36,"2B4P")</f>
        <v>0</v>
      </c>
      <c r="OB48" s="93"/>
      <c r="OC48" s="441">
        <f>COUNTIF(OC18:OC36,"2B4P")</f>
        <v>0</v>
      </c>
      <c r="OD48" s="93"/>
      <c r="OE48" s="441">
        <f>COUNTIF(OE18:OE36,"2B4P")</f>
        <v>0</v>
      </c>
      <c r="OF48" s="93"/>
      <c r="OG48" s="441">
        <f>COUNTIF(OG18:OG36,"2B4P")</f>
        <v>5</v>
      </c>
      <c r="OH48" s="93"/>
      <c r="OI48" s="441">
        <f>COUNTIF(OI18:OI36,"2B4P")</f>
        <v>4</v>
      </c>
      <c r="OJ48" s="93"/>
      <c r="OK48" s="441">
        <f>COUNTIF(OK18:OK36,"2B4P")</f>
        <v>0</v>
      </c>
      <c r="OL48" s="93"/>
      <c r="OM48" s="441">
        <f>COUNTIF(OM18:OM36,"2B4P")</f>
        <v>6</v>
      </c>
      <c r="ON48" s="530"/>
      <c r="OO48" s="441">
        <f>COUNTIF(OO18:OO36,"2B4P")</f>
        <v>2</v>
      </c>
      <c r="OP48" s="530"/>
      <c r="OQ48" s="441">
        <f>COUNTIF(OQ18:OQ36,"2B4P")</f>
        <v>2</v>
      </c>
      <c r="OR48" s="530"/>
      <c r="OS48" s="441">
        <f>COUNTIF(OS18:OS36,"2B4P")</f>
        <v>4</v>
      </c>
      <c r="OT48" s="530"/>
      <c r="OU48" s="441">
        <f>COUNTIF(OU18:OU36,"2B4P")</f>
        <v>5</v>
      </c>
      <c r="OV48" s="530"/>
      <c r="OW48" s="441">
        <f>COUNTIF(OW18:OW36,"2B4P")</f>
        <v>5</v>
      </c>
      <c r="OX48" s="530"/>
      <c r="OY48" s="441">
        <f>COUNTIF(OY18:OY36,"2B4P")</f>
        <v>5</v>
      </c>
      <c r="OZ48" s="530"/>
      <c r="PA48" s="441">
        <f>COUNTIF(PA18:PA36,"2B4P")</f>
        <v>4</v>
      </c>
      <c r="PB48" s="530"/>
      <c r="PC48" s="441">
        <f>COUNTIF(PC18:PC36,"2B4P")</f>
        <v>5</v>
      </c>
      <c r="PD48" s="530"/>
      <c r="PE48" s="441">
        <f>COUNTIF(PE18:PE36,"2B4P")</f>
        <v>5</v>
      </c>
      <c r="PF48" s="530"/>
      <c r="PG48" s="441">
        <f>COUNTIF(PG18:PG36,"2B4P")</f>
        <v>5</v>
      </c>
      <c r="PH48" s="530"/>
      <c r="PI48" s="441">
        <f>COUNTIF(PI18:PI36,"2B4P")</f>
        <v>5</v>
      </c>
      <c r="PJ48" s="530"/>
      <c r="PK48" s="441">
        <f>COUNTIF(PK18:PK36,"2B4P")</f>
        <v>4</v>
      </c>
      <c r="PL48" s="530"/>
      <c r="PM48" s="441">
        <f>COUNTIF(PM18:PM36,"2B4P")</f>
        <v>6</v>
      </c>
      <c r="PN48" s="530"/>
      <c r="PO48" s="441">
        <f>COUNTIF(PO18:PO36,"2B4P")</f>
        <v>3</v>
      </c>
      <c r="PP48" s="530"/>
      <c r="PQ48" s="441">
        <f>COUNTIF(PQ18:PQ36,"2B4P")</f>
        <v>3</v>
      </c>
      <c r="PR48" s="530"/>
      <c r="PS48" s="441">
        <f>COUNTIF(PS18:PS36,"2B4P")</f>
        <v>2</v>
      </c>
      <c r="PT48" s="530"/>
      <c r="PU48" s="441">
        <f>COUNTIF(PU18:PU36,"2B4P")</f>
        <v>0</v>
      </c>
      <c r="PV48" s="530"/>
      <c r="PW48" s="441">
        <f>COUNTIF(PW18:PW36,"2B4P")</f>
        <v>0</v>
      </c>
      <c r="PX48" s="530"/>
      <c r="PY48" s="91">
        <f t="shared" si="98"/>
        <v>86</v>
      </c>
      <c r="PZ48" s="126" t="s">
        <v>141</v>
      </c>
      <c r="QA48" s="127"/>
      <c r="QB48" s="441">
        <f>COUNTIF(QB18:QB35,"2B4P")</f>
        <v>1</v>
      </c>
      <c r="QC48" s="424"/>
      <c r="QD48" s="441">
        <f>COUNTIF(QD18:QD35,"2B4P")</f>
        <v>1</v>
      </c>
      <c r="QE48" s="424"/>
      <c r="QF48" s="441">
        <f>COUNTIF(QF18:QF35,"2B4P")</f>
        <v>4</v>
      </c>
      <c r="QG48" s="424"/>
      <c r="QH48" s="441">
        <f>COUNTIF(QH18:QH35,"2B4P")</f>
        <v>2</v>
      </c>
      <c r="QI48" s="424"/>
      <c r="QJ48" s="441">
        <f>COUNTIF(QJ18:QJ35,"2B4P")</f>
        <v>5</v>
      </c>
      <c r="QK48" s="424"/>
      <c r="QL48" s="441">
        <f>COUNTIF(QL18:QL35,"2B4P")</f>
        <v>1</v>
      </c>
      <c r="QM48" s="424"/>
      <c r="QN48" s="91">
        <f t="shared" si="99"/>
        <v>14</v>
      </c>
      <c r="QO48" s="126" t="s">
        <v>141</v>
      </c>
      <c r="QP48" s="127"/>
      <c r="QQ48" s="111"/>
      <c r="QR48" s="441">
        <f>COUNTIF(QR18:QR36,"2B4P")</f>
        <v>0</v>
      </c>
      <c r="QS48" s="93"/>
      <c r="QT48" s="441">
        <f>COUNTIF(QT18:QT36,"2B4P")</f>
        <v>1</v>
      </c>
      <c r="QU48" s="93"/>
      <c r="QV48" s="441">
        <f>COUNTIF(QV18:QV36,"2B4P")</f>
        <v>1</v>
      </c>
      <c r="QW48" s="93"/>
      <c r="QX48" s="441">
        <f>COUNTIF(QX18:QX36,"2B4P")</f>
        <v>0</v>
      </c>
      <c r="QY48" s="93"/>
      <c r="QZ48" s="441">
        <f>COUNTIF(QZ18:QZ36,"2B4P")</f>
        <v>0</v>
      </c>
      <c r="RA48" s="93"/>
      <c r="RB48" s="441">
        <f>COUNTIF(RB18:RB36,"2B4P")</f>
        <v>1</v>
      </c>
      <c r="RC48" s="93"/>
      <c r="RD48" s="441">
        <f>COUNTIF(RD18:RD36,"2B4P")</f>
        <v>2</v>
      </c>
      <c r="RE48" s="93"/>
      <c r="RF48" s="441">
        <f>COUNTIF(RF18:RF36,"2B4P")</f>
        <v>1</v>
      </c>
      <c r="RG48" s="93"/>
      <c r="RH48" s="441">
        <f>COUNTIF(RH18:RH36,"2B4P")</f>
        <v>2</v>
      </c>
      <c r="RI48" s="93"/>
      <c r="RJ48" s="441">
        <f>COUNTIF(RJ18:RJ36,"2B4P")</f>
        <v>2</v>
      </c>
      <c r="RK48" s="93"/>
      <c r="RL48" s="441">
        <f>COUNTIF(RL18:RL36,"2B4P")</f>
        <v>1</v>
      </c>
      <c r="RM48" s="93"/>
      <c r="RN48" s="441">
        <f>COUNTIF(RN18:RN36,"2B4P")</f>
        <v>1</v>
      </c>
      <c r="RO48" s="93"/>
      <c r="RP48" s="91">
        <f t="shared" si="100"/>
        <v>12</v>
      </c>
      <c r="RQ48" s="126" t="s">
        <v>141</v>
      </c>
      <c r="RR48" s="127"/>
      <c r="RS48" s="97"/>
      <c r="RT48" s="864" t="s">
        <v>141</v>
      </c>
      <c r="RU48" s="864"/>
      <c r="RV48" s="610">
        <f t="shared" si="101"/>
        <v>101</v>
      </c>
      <c r="RW48" s="127"/>
      <c r="RX48" s="864" t="s">
        <v>141</v>
      </c>
      <c r="RY48" s="864"/>
      <c r="RZ48" s="610">
        <f t="shared" si="102"/>
        <v>134</v>
      </c>
      <c r="SA48" s="127"/>
      <c r="SB48" s="864" t="s">
        <v>141</v>
      </c>
      <c r="SC48" s="864"/>
      <c r="SD48" s="610">
        <f t="shared" si="121"/>
        <v>235</v>
      </c>
      <c r="SE48" s="129"/>
      <c r="SF48" s="97"/>
      <c r="SG48" s="441">
        <f>COUNTIF(SG18:SG36,"2B4P")</f>
        <v>1</v>
      </c>
      <c r="SH48" s="93"/>
      <c r="SI48" s="441">
        <f>COUNTIF(SI18:SI36,"2B4P")</f>
        <v>1</v>
      </c>
      <c r="SJ48" s="93"/>
      <c r="SK48" s="441">
        <f>COUNTIF(SK18:SK36,"2B4P")</f>
        <v>0</v>
      </c>
      <c r="SL48" s="93"/>
      <c r="SM48" s="441">
        <f>COUNTIF(SM18:SM36,"2B4P")</f>
        <v>1</v>
      </c>
      <c r="SN48" s="93"/>
      <c r="SO48" s="441">
        <f>COUNTIF(SO18:SO36,"2B4P")</f>
        <v>1</v>
      </c>
      <c r="SP48" s="93"/>
      <c r="SQ48" s="441">
        <f>COUNTIF(SQ18:SQ36,"2B4P")</f>
        <v>3</v>
      </c>
      <c r="SR48" s="93"/>
      <c r="SS48" s="441">
        <f>COUNTIF(SS18:SS36,"2B4P")</f>
        <v>2</v>
      </c>
      <c r="ST48" s="93"/>
      <c r="SU48" s="91">
        <f t="shared" si="103"/>
        <v>9</v>
      </c>
      <c r="SV48" s="126" t="s">
        <v>141</v>
      </c>
      <c r="SW48" s="127"/>
      <c r="SX48" s="441">
        <f>COUNTIF(SX18:SX36,"2B4P")</f>
        <v>1</v>
      </c>
      <c r="SY48" s="93"/>
      <c r="SZ48" s="441">
        <f>COUNTIF(SZ18:SZ36,"2B4P")</f>
        <v>1</v>
      </c>
      <c r="TA48" s="93"/>
      <c r="TB48" s="441">
        <f>COUNTIF(TB18:TB36,"2B4P")</f>
        <v>0</v>
      </c>
      <c r="TC48" s="93"/>
      <c r="TD48" s="441">
        <f>COUNTIF(TD18:TD36,"2B4P")</f>
        <v>1</v>
      </c>
      <c r="TE48" s="93"/>
      <c r="TF48" s="441">
        <f>COUNTIF(TF18:TF36,"2B4P")</f>
        <v>1</v>
      </c>
      <c r="TG48" s="93"/>
      <c r="TH48" s="441">
        <f>COUNTIF(TH18:TH36,"2B4P")</f>
        <v>3</v>
      </c>
      <c r="TI48" s="93"/>
      <c r="TJ48" s="441">
        <f>COUNTIF(TJ18:TJ36,"2B4P")</f>
        <v>2</v>
      </c>
      <c r="TK48" s="93"/>
      <c r="TL48" s="91">
        <f t="shared" si="104"/>
        <v>9</v>
      </c>
      <c r="TM48" s="126" t="s">
        <v>141</v>
      </c>
      <c r="TN48" s="127"/>
      <c r="TO48" s="127"/>
      <c r="TP48" s="441">
        <f>COUNTIF(TP18:TP36,"2B4P")</f>
        <v>0</v>
      </c>
      <c r="TQ48" s="93"/>
      <c r="TR48" s="441">
        <f>COUNTIF(TR18:TR36,"2B4P")</f>
        <v>0</v>
      </c>
      <c r="TS48" s="93"/>
      <c r="TT48" s="441">
        <f>COUNTIF(TT18:TT36,"2B4P")</f>
        <v>0</v>
      </c>
      <c r="TU48" s="93"/>
      <c r="TV48" s="441">
        <f>COUNTIF(TV18:TV36,"2B4P")</f>
        <v>0</v>
      </c>
      <c r="TW48" s="93"/>
      <c r="TX48" s="441">
        <f>COUNTIF(TX18:TX36,"2B4P")</f>
        <v>0</v>
      </c>
      <c r="TY48" s="93"/>
      <c r="TZ48" s="441">
        <f>COUNTIF(TZ18:TZ36,"2B4P")</f>
        <v>0</v>
      </c>
      <c r="UA48" s="93"/>
      <c r="UB48" s="441">
        <f>COUNTIF(UB18:UB36,"2B4P")</f>
        <v>0</v>
      </c>
      <c r="UC48" s="93"/>
      <c r="UD48" s="91">
        <f t="shared" si="105"/>
        <v>0</v>
      </c>
      <c r="UE48" s="126" t="s">
        <v>141</v>
      </c>
      <c r="UF48" s="127"/>
      <c r="UG48" s="127"/>
      <c r="UH48" s="874" t="s">
        <v>141</v>
      </c>
      <c r="UI48" s="875"/>
      <c r="UJ48" s="610">
        <f t="shared" si="122"/>
        <v>0</v>
      </c>
      <c r="UK48" s="127"/>
      <c r="UL48" s="874" t="s">
        <v>141</v>
      </c>
      <c r="UM48" s="875"/>
      <c r="UN48" s="610">
        <f t="shared" si="123"/>
        <v>18</v>
      </c>
      <c r="UO48" s="127"/>
      <c r="UP48" s="874" t="s">
        <v>141</v>
      </c>
      <c r="UQ48" s="875"/>
      <c r="UR48" s="610">
        <f t="shared" si="106"/>
        <v>18</v>
      </c>
      <c r="US48" s="129"/>
      <c r="UT48" s="127"/>
      <c r="UU48" s="874" t="s">
        <v>141</v>
      </c>
      <c r="UV48" s="875"/>
      <c r="UW48" s="610">
        <f t="shared" si="107"/>
        <v>285</v>
      </c>
      <c r="UX48" s="129"/>
      <c r="UY48" s="874" t="s">
        <v>141</v>
      </c>
      <c r="UZ48" s="875"/>
      <c r="VA48" s="610">
        <f t="shared" si="108"/>
        <v>178</v>
      </c>
      <c r="VB48" s="111"/>
      <c r="VC48" s="874" t="s">
        <v>141</v>
      </c>
      <c r="VD48" s="875"/>
      <c r="VE48" s="610">
        <f t="shared" si="124"/>
        <v>463</v>
      </c>
      <c r="VF48" s="164"/>
      <c r="VG48" s="689"/>
      <c r="VH48" s="689"/>
      <c r="VI48" s="689"/>
      <c r="VJ48" s="689"/>
      <c r="VK48" s="689"/>
      <c r="VL48" s="689"/>
      <c r="VM48" s="689"/>
      <c r="VN48" s="689"/>
      <c r="VO48" s="689"/>
      <c r="VP48" s="135"/>
      <c r="VQ48" s="135"/>
      <c r="VR48" s="135"/>
      <c r="VS48" s="135"/>
      <c r="VT48" s="135"/>
      <c r="VU48" s="135"/>
      <c r="VV48" s="135"/>
      <c r="VW48" s="135"/>
      <c r="VX48" s="135"/>
      <c r="VY48" s="135"/>
      <c r="VZ48" s="135"/>
      <c r="WA48" s="135"/>
      <c r="WB48" s="135"/>
      <c r="WC48" s="135"/>
      <c r="WD48" s="135"/>
      <c r="WE48" s="135"/>
      <c r="WF48" s="135"/>
      <c r="WG48" s="135"/>
      <c r="WH48" s="135"/>
      <c r="WI48" s="135"/>
      <c r="WJ48" s="135"/>
      <c r="WK48" s="135"/>
      <c r="WL48" s="135"/>
      <c r="WM48" s="135"/>
      <c r="WN48" s="135"/>
      <c r="WO48" s="135"/>
      <c r="WP48" s="135"/>
      <c r="WQ48" s="135"/>
      <c r="WR48" s="135"/>
      <c r="WS48" s="135"/>
      <c r="WT48" s="135"/>
      <c r="WU48" s="135"/>
      <c r="WV48" s="135"/>
      <c r="WW48" s="135"/>
      <c r="WX48" s="135"/>
      <c r="WY48" s="135"/>
      <c r="WZ48" s="135"/>
      <c r="XA48" s="135"/>
      <c r="XB48" s="135"/>
      <c r="XC48" s="135"/>
      <c r="XD48" s="135"/>
      <c r="XE48" s="135"/>
      <c r="XF48" s="135"/>
      <c r="XG48" s="135"/>
      <c r="XH48" s="135"/>
      <c r="XI48" s="135"/>
      <c r="XJ48" s="135"/>
      <c r="XK48" s="135"/>
      <c r="XL48" s="135"/>
      <c r="XM48" s="135"/>
      <c r="XN48" s="135"/>
      <c r="XO48" s="135"/>
      <c r="XP48" s="135"/>
      <c r="XQ48" s="135"/>
      <c r="XR48" s="135"/>
      <c r="XS48" s="135"/>
      <c r="XT48" s="135"/>
      <c r="XU48" s="135"/>
      <c r="XV48" s="135"/>
      <c r="XW48" s="135"/>
      <c r="XX48" s="135"/>
      <c r="XY48" s="135"/>
      <c r="XZ48" s="135"/>
      <c r="YA48" s="135"/>
      <c r="YB48" s="135"/>
      <c r="YC48" s="135"/>
      <c r="YD48" s="135"/>
      <c r="YE48" s="135"/>
      <c r="YF48" s="135"/>
      <c r="YG48" s="135"/>
      <c r="YH48" s="135"/>
      <c r="YI48" s="135"/>
      <c r="YJ48" s="135"/>
      <c r="YK48" s="135"/>
      <c r="YL48" s="135"/>
      <c r="YM48" s="135"/>
      <c r="YN48" s="135"/>
      <c r="YO48" s="135"/>
      <c r="YP48" s="135"/>
      <c r="YQ48" s="135"/>
      <c r="YR48" s="135"/>
      <c r="YS48" s="135"/>
      <c r="YT48" s="135"/>
      <c r="YU48" s="135"/>
      <c r="YV48" s="135"/>
      <c r="YW48" s="135"/>
      <c r="YX48" s="135"/>
      <c r="YY48" s="135"/>
      <c r="YZ48" s="135"/>
      <c r="ZA48" s="135"/>
      <c r="ZB48" s="135"/>
      <c r="ZC48" s="135"/>
      <c r="ZD48" s="135"/>
      <c r="ZE48" s="135"/>
      <c r="ZF48" s="135"/>
      <c r="ZG48" s="135"/>
      <c r="ZH48" s="135"/>
      <c r="ZI48" s="135"/>
      <c r="ZJ48" s="135"/>
      <c r="ZK48" s="135"/>
      <c r="ZL48" s="135"/>
      <c r="ZM48" s="135"/>
      <c r="ZN48" s="135"/>
      <c r="ZO48" s="135"/>
      <c r="ZP48" s="135"/>
      <c r="ZQ48" s="135"/>
      <c r="ZR48" s="135"/>
      <c r="ZS48" s="135"/>
      <c r="ZT48" s="135"/>
      <c r="ZU48" s="135"/>
      <c r="ZV48" s="135"/>
      <c r="ZW48" s="135"/>
      <c r="ZX48" s="135"/>
      <c r="ZY48" s="135"/>
      <c r="ZZ48" s="135"/>
      <c r="AAA48" s="135"/>
      <c r="AAB48" s="135"/>
      <c r="AAC48" s="135"/>
      <c r="AAD48" s="135"/>
      <c r="AAE48" s="135"/>
      <c r="AAF48" s="135"/>
      <c r="AAG48" s="135"/>
      <c r="AAH48" s="135"/>
      <c r="AAI48" s="135"/>
      <c r="AAJ48" s="135"/>
      <c r="AAK48" s="135"/>
      <c r="AAL48" s="135"/>
      <c r="AAM48" s="135"/>
      <c r="AAN48" s="135"/>
      <c r="AAO48" s="135"/>
      <c r="AAP48" s="135"/>
      <c r="AAQ48" s="135"/>
      <c r="AAR48" s="135"/>
      <c r="AAS48" s="135"/>
      <c r="AAT48" s="135"/>
      <c r="AAU48" s="135"/>
      <c r="AAV48" s="135"/>
      <c r="AAW48" s="135"/>
      <c r="AAX48" s="135"/>
      <c r="AAY48" s="135"/>
      <c r="AAZ48" s="135"/>
      <c r="ABA48" s="135"/>
      <c r="ABB48" s="135"/>
      <c r="ABC48" s="135"/>
      <c r="ABD48" s="135"/>
      <c r="ABE48" s="135"/>
      <c r="ABF48" s="135"/>
      <c r="ABG48" s="135"/>
      <c r="ABH48" s="135"/>
      <c r="ABI48" s="135"/>
      <c r="ABJ48" s="135"/>
      <c r="ABK48" s="135"/>
      <c r="ABL48" s="135"/>
      <c r="ABM48" s="135"/>
      <c r="ABN48" s="135"/>
      <c r="ABO48" s="135"/>
      <c r="ABP48" s="135"/>
      <c r="ABQ48" s="135"/>
      <c r="ABR48" s="135"/>
      <c r="ABS48" s="135"/>
      <c r="ABT48" s="135"/>
      <c r="ABU48" s="135"/>
      <c r="ABV48" s="135"/>
      <c r="ABW48" s="135"/>
      <c r="ABX48" s="135"/>
      <c r="ABY48" s="135"/>
      <c r="ABZ48" s="135"/>
      <c r="ACA48" s="135"/>
      <c r="ACB48" s="135"/>
      <c r="ACC48" s="135"/>
      <c r="ACD48" s="135"/>
      <c r="ACE48" s="135"/>
      <c r="ACF48" s="135"/>
      <c r="ACG48" s="135"/>
      <c r="ACH48" s="135"/>
      <c r="ACI48" s="135"/>
      <c r="ACJ48" s="135"/>
      <c r="ACK48" s="135"/>
      <c r="ACL48" s="135"/>
      <c r="ACM48" s="135"/>
      <c r="ACN48" s="135"/>
      <c r="ACO48" s="135"/>
      <c r="ACP48" s="135"/>
      <c r="ACQ48" s="135"/>
      <c r="ACR48" s="135"/>
      <c r="ACS48" s="135"/>
      <c r="ACT48" s="135"/>
      <c r="ACU48" s="135"/>
      <c r="ACV48" s="135"/>
      <c r="ACW48" s="135"/>
      <c r="ACX48" s="135"/>
      <c r="ACY48" s="135"/>
      <c r="ACZ48" s="135"/>
      <c r="ADA48" s="135"/>
      <c r="ADB48" s="135"/>
      <c r="ADC48" s="135"/>
      <c r="ADD48" s="135"/>
      <c r="ADE48" s="135"/>
      <c r="ADF48" s="135"/>
      <c r="ADG48" s="135"/>
      <c r="ADH48" s="135"/>
      <c r="ADI48" s="135"/>
      <c r="ADJ48" s="135"/>
      <c r="ADK48" s="135"/>
      <c r="ADL48" s="135"/>
      <c r="ADM48" s="135"/>
      <c r="ADN48" s="135"/>
      <c r="ADO48" s="135"/>
      <c r="ADP48" s="135"/>
      <c r="ADQ48" s="135"/>
      <c r="ADR48" s="135"/>
      <c r="ADS48" s="135"/>
      <c r="ADT48" s="135"/>
      <c r="ADU48" s="135"/>
      <c r="ADV48" s="135"/>
      <c r="ADW48" s="135"/>
      <c r="ADX48" s="135"/>
      <c r="ADY48" s="135"/>
      <c r="ADZ48" s="135"/>
      <c r="AEA48" s="135"/>
      <c r="AEB48" s="135"/>
      <c r="AEC48" s="135"/>
      <c r="AED48" s="135"/>
      <c r="AEE48" s="135"/>
      <c r="AEF48" s="135"/>
      <c r="AEG48" s="135"/>
      <c r="AEH48" s="135"/>
      <c r="AEI48" s="135"/>
      <c r="AEJ48" s="135"/>
      <c r="AEK48" s="135"/>
      <c r="AEL48" s="135"/>
      <c r="AEM48" s="135"/>
      <c r="AEN48" s="135"/>
      <c r="AEO48" s="135"/>
      <c r="AEP48" s="135"/>
      <c r="AEQ48" s="135"/>
      <c r="AER48" s="135"/>
      <c r="AES48" s="135"/>
      <c r="AET48" s="135"/>
      <c r="AEU48" s="135"/>
      <c r="AEV48" s="135"/>
      <c r="AEW48" s="135"/>
      <c r="AEX48" s="135"/>
      <c r="AEY48" s="135"/>
      <c r="AEZ48" s="135"/>
      <c r="AFA48" s="135"/>
      <c r="AFB48" s="135"/>
      <c r="AFC48" s="135"/>
      <c r="AFD48" s="135"/>
      <c r="AFE48" s="135"/>
      <c r="AFF48" s="135"/>
      <c r="AFG48" s="135"/>
      <c r="AFH48" s="135"/>
      <c r="AFI48" s="135"/>
      <c r="AFJ48" s="135"/>
      <c r="AFK48" s="135"/>
      <c r="AFL48" s="135"/>
      <c r="AFM48" s="135"/>
      <c r="AFN48" s="135"/>
      <c r="AFO48" s="135"/>
      <c r="AFP48" s="135"/>
      <c r="AFQ48" s="135"/>
      <c r="AFR48" s="135"/>
      <c r="AFS48" s="135"/>
      <c r="AFT48" s="135"/>
      <c r="AFU48" s="135"/>
      <c r="AFV48" s="135"/>
      <c r="AFW48" s="135"/>
      <c r="AFX48" s="135"/>
      <c r="AFY48" s="135"/>
      <c r="AFZ48" s="135"/>
      <c r="AGA48" s="135"/>
      <c r="AGB48" s="135"/>
      <c r="AGC48" s="135"/>
      <c r="AGD48" s="135"/>
      <c r="AGE48" s="135"/>
      <c r="AGF48" s="135"/>
      <c r="AGG48" s="135"/>
      <c r="AGH48" s="135"/>
      <c r="AGI48" s="135"/>
      <c r="AGJ48" s="135"/>
      <c r="AGK48" s="135"/>
      <c r="AGL48" s="135"/>
      <c r="AGM48" s="135"/>
      <c r="AGN48" s="135"/>
      <c r="AGO48" s="135"/>
      <c r="AGP48" s="135"/>
      <c r="AGQ48" s="135"/>
      <c r="AGR48" s="135"/>
      <c r="AGS48" s="135"/>
      <c r="AGT48" s="135"/>
      <c r="AGU48" s="135"/>
      <c r="AGV48" s="135"/>
      <c r="AGW48" s="135"/>
      <c r="AGX48" s="135"/>
      <c r="AGY48" s="135"/>
      <c r="AGZ48" s="135"/>
      <c r="AHA48" s="135"/>
      <c r="AHB48" s="135"/>
      <c r="AHC48" s="135"/>
      <c r="AHD48" s="135"/>
      <c r="AHE48" s="135"/>
      <c r="AHF48" s="135"/>
      <c r="AHG48" s="135"/>
      <c r="AHH48" s="135"/>
      <c r="AHI48" s="135"/>
      <c r="AHJ48" s="135"/>
      <c r="AHK48" s="135"/>
      <c r="AHL48" s="135"/>
      <c r="AHM48" s="135"/>
      <c r="AHN48" s="135"/>
      <c r="AHO48" s="135"/>
      <c r="AHP48" s="135"/>
      <c r="AHQ48" s="135"/>
      <c r="AHR48" s="135"/>
      <c r="AHS48" s="135"/>
      <c r="AHT48" s="135"/>
      <c r="AHU48" s="135"/>
      <c r="AHV48" s="135"/>
      <c r="AHW48" s="135"/>
      <c r="AHX48" s="135"/>
      <c r="AHY48" s="135"/>
      <c r="AHZ48" s="135"/>
      <c r="AIA48" s="135"/>
      <c r="AIB48" s="135"/>
      <c r="AIC48" s="135"/>
      <c r="AID48" s="135"/>
      <c r="AIE48" s="135"/>
      <c r="AIF48" s="135"/>
      <c r="AIG48" s="135"/>
      <c r="AIH48" s="135"/>
      <c r="AII48" s="135"/>
      <c r="AIJ48" s="135"/>
      <c r="AIK48" s="135"/>
      <c r="AIL48" s="135"/>
      <c r="AIM48" s="135"/>
      <c r="AIN48" s="135"/>
      <c r="AIO48" s="135"/>
      <c r="AIP48" s="135"/>
      <c r="AIQ48" s="135"/>
      <c r="AIR48" s="135"/>
      <c r="AIS48" s="135"/>
      <c r="AIT48" s="135"/>
      <c r="AIU48" s="135"/>
      <c r="AIV48" s="135"/>
      <c r="AIW48" s="135"/>
      <c r="AIX48" s="135"/>
      <c r="AIY48" s="135"/>
      <c r="AIZ48" s="135"/>
      <c r="AJA48" s="135"/>
      <c r="AJB48" s="135"/>
      <c r="AJC48" s="135"/>
      <c r="AJD48" s="135"/>
      <c r="AJE48" s="135"/>
      <c r="AJF48" s="135"/>
      <c r="AJG48" s="135"/>
      <c r="AJH48" s="135"/>
      <c r="AJI48" s="135"/>
      <c r="AJJ48" s="135"/>
      <c r="AJK48" s="135"/>
      <c r="AJL48" s="135"/>
      <c r="AJM48" s="135"/>
      <c r="AJN48" s="135"/>
      <c r="AJO48" s="135"/>
      <c r="AJP48" s="135"/>
      <c r="AJQ48" s="135"/>
      <c r="AJR48" s="135"/>
      <c r="AJS48" s="135"/>
      <c r="AJT48" s="135"/>
      <c r="AJU48" s="135"/>
      <c r="AJV48" s="135"/>
      <c r="AJW48" s="135"/>
      <c r="AJX48" s="135"/>
      <c r="AJY48" s="135"/>
      <c r="AJZ48" s="135"/>
      <c r="AKA48" s="135"/>
      <c r="AKB48" s="135"/>
      <c r="AKC48" s="135"/>
      <c r="AKD48" s="135"/>
      <c r="AKE48" s="135"/>
      <c r="AKF48" s="135"/>
      <c r="AKG48" s="135"/>
      <c r="AKH48" s="135"/>
      <c r="AKI48" s="135"/>
      <c r="AKJ48" s="135"/>
      <c r="AKK48" s="135"/>
      <c r="AKL48" s="135"/>
      <c r="AKM48" s="135"/>
      <c r="AKN48" s="135"/>
      <c r="AKO48" s="135"/>
      <c r="AKP48" s="135"/>
      <c r="AKQ48" s="135"/>
      <c r="AKR48" s="135"/>
      <c r="AKS48" s="135"/>
      <c r="AKT48" s="135"/>
      <c r="AKU48" s="135"/>
      <c r="AKV48" s="135"/>
      <c r="AKW48" s="135"/>
      <c r="AKX48" s="135"/>
      <c r="AKY48" s="135"/>
      <c r="AKZ48" s="135"/>
      <c r="ALA48" s="135"/>
      <c r="ALB48" s="135"/>
      <c r="ALC48" s="135"/>
      <c r="ALD48" s="135"/>
      <c r="ALE48" s="135"/>
      <c r="ALF48" s="135"/>
      <c r="ALG48" s="135"/>
      <c r="ALH48" s="135"/>
      <c r="ALI48" s="135"/>
      <c r="ALJ48" s="135"/>
      <c r="ALK48" s="135"/>
      <c r="ALL48" s="135"/>
      <c r="ALM48" s="135"/>
      <c r="ALN48" s="135"/>
      <c r="ALO48" s="135"/>
      <c r="ALP48" s="135"/>
      <c r="ALQ48" s="135"/>
      <c r="ALR48" s="135"/>
      <c r="ALS48" s="135"/>
      <c r="ALT48" s="135"/>
      <c r="ALU48" s="135"/>
      <c r="ALV48" s="135"/>
      <c r="ALW48" s="135"/>
      <c r="ALX48" s="135"/>
      <c r="ALY48" s="135"/>
      <c r="ALZ48" s="135"/>
      <c r="AMA48" s="135"/>
      <c r="AMB48" s="135"/>
      <c r="AMC48" s="135"/>
      <c r="AMD48" s="135"/>
      <c r="AME48" s="135"/>
      <c r="AMF48" s="135"/>
      <c r="AMG48" s="135"/>
      <c r="AMH48" s="135"/>
      <c r="AMI48" s="135"/>
      <c r="AMJ48" s="135"/>
      <c r="AMK48" s="135"/>
      <c r="AML48" s="135"/>
      <c r="AMM48" s="135"/>
      <c r="AMN48" s="135"/>
      <c r="AMO48" s="135"/>
      <c r="AMP48" s="135"/>
      <c r="AMQ48" s="135"/>
      <c r="AMR48" s="135"/>
      <c r="AMS48" s="135"/>
      <c r="AMT48" s="135"/>
      <c r="AMU48" s="135"/>
      <c r="AMV48" s="135"/>
      <c r="AMW48" s="135"/>
      <c r="AMX48" s="135"/>
      <c r="AMY48" s="135"/>
      <c r="AMZ48" s="135"/>
      <c r="ANA48" s="135"/>
      <c r="ANB48" s="135"/>
      <c r="ANC48" s="135"/>
      <c r="AND48" s="135"/>
      <c r="ANE48" s="135"/>
      <c r="ANF48" s="135"/>
      <c r="ANG48" s="135"/>
      <c r="ANH48" s="135"/>
      <c r="ANI48" s="135"/>
      <c r="ANJ48" s="135"/>
      <c r="ANK48" s="135"/>
      <c r="ANL48" s="135"/>
      <c r="ANM48" s="135"/>
      <c r="ANN48" s="135"/>
      <c r="ANO48" s="135"/>
      <c r="ANP48" s="135"/>
      <c r="ANQ48" s="135"/>
      <c r="ANR48" s="135"/>
      <c r="ANS48" s="135"/>
      <c r="ANT48" s="135"/>
      <c r="ANU48" s="135"/>
      <c r="ANV48" s="135"/>
      <c r="ANW48" s="135"/>
      <c r="ANX48" s="135"/>
      <c r="ANY48" s="135"/>
      <c r="ANZ48" s="135"/>
      <c r="AOA48" s="135"/>
      <c r="AOB48" s="135"/>
      <c r="AOC48" s="135"/>
      <c r="AOD48" s="135"/>
      <c r="AOE48" s="135"/>
      <c r="AOF48" s="135"/>
      <c r="AOG48" s="135"/>
      <c r="AOH48" s="135"/>
      <c r="AOI48" s="135"/>
      <c r="AOJ48" s="135"/>
      <c r="AOK48" s="135"/>
      <c r="AOL48" s="135"/>
      <c r="AOM48" s="135"/>
      <c r="AON48" s="135"/>
      <c r="AOO48" s="135"/>
      <c r="AOP48" s="135"/>
      <c r="AOQ48" s="135"/>
      <c r="AOR48" s="135"/>
      <c r="AOS48" s="135"/>
      <c r="AOT48" s="135"/>
      <c r="AOU48" s="135"/>
      <c r="AOV48" s="135"/>
      <c r="AOW48" s="135"/>
      <c r="AOX48" s="135"/>
      <c r="AOY48" s="135"/>
      <c r="AOZ48" s="135"/>
      <c r="APA48" s="135"/>
      <c r="APB48" s="135"/>
      <c r="APC48" s="135"/>
      <c r="APD48" s="135"/>
      <c r="APE48" s="135"/>
      <c r="APF48" s="135"/>
      <c r="APG48" s="135"/>
      <c r="APH48" s="135"/>
      <c r="API48" s="135"/>
      <c r="APJ48" s="135"/>
      <c r="APK48" s="135"/>
      <c r="APL48" s="135"/>
      <c r="APM48" s="135"/>
      <c r="APN48" s="135"/>
      <c r="APO48" s="135"/>
      <c r="APP48" s="135"/>
      <c r="APQ48" s="135"/>
      <c r="APR48" s="135"/>
      <c r="APS48" s="135"/>
      <c r="APT48" s="135"/>
      <c r="APU48" s="135"/>
      <c r="APV48" s="135"/>
      <c r="APW48" s="135"/>
      <c r="APX48" s="135"/>
      <c r="APY48" s="135"/>
      <c r="APZ48" s="135"/>
      <c r="AQA48" s="135"/>
      <c r="AQB48" s="135"/>
      <c r="AQC48" s="135"/>
      <c r="AQD48" s="135"/>
      <c r="AQE48" s="135"/>
      <c r="AQF48" s="135"/>
      <c r="AQG48" s="135"/>
      <c r="AQH48" s="135"/>
      <c r="AQI48" s="135"/>
      <c r="AQJ48" s="135"/>
      <c r="AQK48" s="135"/>
      <c r="AQL48" s="135"/>
      <c r="AQM48" s="135"/>
      <c r="AQN48" s="135"/>
      <c r="AQO48" s="135"/>
      <c r="AQP48" s="135"/>
      <c r="AQQ48" s="135"/>
      <c r="AQR48" s="135"/>
      <c r="AQS48" s="135"/>
      <c r="AQT48" s="135"/>
      <c r="AQU48" s="135"/>
      <c r="AQV48" s="135"/>
      <c r="AQW48" s="135"/>
      <c r="AQX48" s="135"/>
      <c r="AQY48" s="135"/>
      <c r="AQZ48" s="135"/>
      <c r="ARA48" s="135"/>
      <c r="ARB48" s="135"/>
      <c r="ARC48" s="135"/>
      <c r="ARD48" s="135"/>
      <c r="ARE48" s="135"/>
      <c r="ARF48" s="135"/>
      <c r="ARG48" s="135"/>
      <c r="ARH48" s="135"/>
      <c r="ARI48" s="135"/>
      <c r="ARJ48" s="135"/>
      <c r="ARK48" s="135"/>
      <c r="ARL48" s="135"/>
      <c r="ARM48" s="135"/>
      <c r="ARN48" s="135"/>
      <c r="ARO48" s="135"/>
      <c r="ARP48" s="135"/>
      <c r="ARQ48" s="135"/>
      <c r="ARR48" s="135"/>
      <c r="ARS48" s="135"/>
      <c r="ART48" s="135"/>
      <c r="ARU48" s="135"/>
      <c r="ARV48" s="135"/>
      <c r="ARW48" s="135"/>
      <c r="ARX48" s="135"/>
      <c r="ARY48" s="135"/>
      <c r="ARZ48" s="135"/>
      <c r="ASA48" s="135"/>
      <c r="ASB48" s="135"/>
      <c r="ASC48" s="135"/>
      <c r="ASD48" s="135"/>
      <c r="ASE48" s="135"/>
      <c r="ASF48" s="135"/>
      <c r="ASG48" s="135"/>
      <c r="ASH48" s="135"/>
      <c r="ASI48" s="135"/>
      <c r="ASJ48" s="135"/>
      <c r="ASK48" s="135"/>
      <c r="ASL48" s="135"/>
      <c r="ASM48" s="135"/>
      <c r="ASN48" s="135"/>
      <c r="ASO48" s="135"/>
      <c r="ASP48" s="135"/>
      <c r="ASQ48" s="135"/>
      <c r="ASR48" s="135"/>
      <c r="ASS48" s="135"/>
      <c r="AST48" s="135"/>
      <c r="ASU48" s="135"/>
      <c r="ASV48" s="135"/>
      <c r="ASW48" s="135"/>
      <c r="ASX48" s="135"/>
      <c r="ASY48" s="135"/>
      <c r="ASZ48" s="135"/>
      <c r="ATA48" s="135"/>
      <c r="ATB48" s="135"/>
      <c r="ATC48" s="135"/>
      <c r="ATD48" s="135"/>
      <c r="ATE48" s="135"/>
      <c r="ATF48" s="135"/>
      <c r="ATG48" s="135"/>
      <c r="ATH48" s="135"/>
      <c r="ATI48" s="135"/>
      <c r="ATJ48" s="135"/>
      <c r="ATK48" s="135"/>
      <c r="ATL48" s="135"/>
      <c r="ATM48" s="135"/>
      <c r="ATN48" s="135"/>
      <c r="ATO48" s="135"/>
      <c r="ATP48" s="135"/>
      <c r="ATQ48" s="135"/>
      <c r="ATR48" s="135"/>
      <c r="ATS48" s="135"/>
      <c r="ATT48" s="135"/>
      <c r="ATU48" s="135"/>
      <c r="ATV48" s="135"/>
      <c r="ATW48" s="135"/>
      <c r="ATX48" s="135"/>
      <c r="ATY48" s="135"/>
      <c r="ATZ48" s="135"/>
      <c r="AUA48" s="135"/>
      <c r="AUB48" s="135"/>
      <c r="AUC48" s="135"/>
      <c r="AUD48" s="135"/>
      <c r="AUE48" s="135"/>
      <c r="AUF48" s="135"/>
      <c r="AUG48" s="135"/>
      <c r="AUH48" s="135"/>
      <c r="AUI48" s="135"/>
      <c r="AUJ48" s="135"/>
      <c r="AUK48" s="135"/>
      <c r="AUL48" s="135"/>
      <c r="AUM48" s="135"/>
      <c r="AUN48" s="135"/>
      <c r="AUO48" s="135"/>
      <c r="AUP48" s="135"/>
      <c r="AUQ48" s="135"/>
      <c r="AUR48" s="135"/>
      <c r="AUS48" s="135"/>
      <c r="AUT48" s="135"/>
      <c r="AUU48" s="135"/>
      <c r="AUV48" s="135"/>
      <c r="AUW48" s="135"/>
      <c r="AUX48" s="135"/>
      <c r="AUY48" s="135"/>
      <c r="AUZ48" s="135"/>
      <c r="AVA48" s="135"/>
      <c r="AVB48" s="135"/>
      <c r="AVC48" s="135"/>
      <c r="AVD48" s="135"/>
      <c r="AVE48" s="135"/>
      <c r="AVF48" s="135"/>
      <c r="AVG48" s="135"/>
      <c r="AVH48" s="135"/>
      <c r="AVI48" s="135"/>
      <c r="AVJ48" s="135"/>
      <c r="AVK48" s="135"/>
      <c r="AVL48" s="135"/>
      <c r="AVM48" s="135"/>
      <c r="AVN48" s="135"/>
      <c r="AVO48" s="135"/>
      <c r="AVP48" s="135"/>
      <c r="AVQ48" s="135"/>
      <c r="AVR48" s="135"/>
      <c r="AVS48" s="135"/>
      <c r="AVT48" s="135"/>
      <c r="AVU48" s="135"/>
      <c r="AVV48" s="135"/>
      <c r="AVW48" s="135"/>
      <c r="AVX48" s="135"/>
      <c r="AVY48" s="135"/>
      <c r="AVZ48" s="135"/>
      <c r="AWA48" s="135"/>
      <c r="AWB48" s="135"/>
      <c r="AWC48" s="135"/>
      <c r="AWD48" s="135"/>
      <c r="AWE48" s="135"/>
      <c r="AWF48" s="135"/>
      <c r="AWG48" s="135"/>
      <c r="AWH48" s="135"/>
      <c r="AWI48" s="135"/>
      <c r="AWJ48" s="135"/>
      <c r="AWK48" s="135"/>
      <c r="AWL48" s="135"/>
      <c r="AWM48" s="135"/>
      <c r="AWN48" s="135"/>
      <c r="AWO48" s="135"/>
      <c r="AWP48" s="135"/>
      <c r="AWQ48" s="135"/>
      <c r="AWR48" s="135"/>
      <c r="AWS48" s="135"/>
      <c r="AWT48" s="135"/>
      <c r="AWU48" s="135"/>
      <c r="AWV48" s="135"/>
      <c r="AWW48" s="135"/>
      <c r="AWX48" s="135"/>
      <c r="AWY48" s="135"/>
      <c r="AWZ48" s="135"/>
      <c r="AXA48" s="135"/>
      <c r="AXB48" s="135"/>
      <c r="AXC48" s="135"/>
      <c r="AXD48" s="135"/>
      <c r="AXE48" s="135"/>
      <c r="AXF48" s="135"/>
      <c r="AXG48" s="135"/>
      <c r="AXH48" s="135"/>
      <c r="AXI48" s="135"/>
      <c r="AXJ48" s="135"/>
      <c r="AXK48" s="135"/>
      <c r="AXL48" s="135"/>
      <c r="AXM48" s="135"/>
      <c r="AXN48" s="135"/>
      <c r="AXO48" s="135"/>
      <c r="AXP48" s="135"/>
      <c r="AXQ48" s="135"/>
      <c r="AXR48" s="135"/>
      <c r="AXS48" s="135"/>
      <c r="AXT48" s="135"/>
      <c r="AXU48" s="135"/>
      <c r="AXV48" s="135"/>
      <c r="AXW48" s="135"/>
      <c r="AXX48" s="135"/>
      <c r="AXY48" s="135"/>
      <c r="AXZ48" s="135"/>
      <c r="AYA48" s="135"/>
      <c r="AYB48" s="135"/>
      <c r="AYC48" s="135"/>
      <c r="AYD48" s="135"/>
      <c r="AYE48" s="135"/>
      <c r="AYF48" s="135"/>
      <c r="AYG48" s="135"/>
      <c r="AYH48" s="135"/>
      <c r="AYI48" s="135"/>
      <c r="AYJ48" s="135"/>
      <c r="AYK48" s="135"/>
      <c r="AYL48" s="135"/>
      <c r="AYM48" s="135"/>
      <c r="AYN48" s="135"/>
      <c r="AYO48" s="135"/>
      <c r="AYP48" s="135"/>
      <c r="AYQ48" s="135"/>
      <c r="AYR48" s="135"/>
      <c r="AYS48" s="135"/>
      <c r="AYT48" s="135"/>
      <c r="AYU48" s="135"/>
      <c r="AYV48" s="135"/>
      <c r="AYW48" s="135"/>
      <c r="AYX48" s="135"/>
      <c r="AYY48" s="135"/>
      <c r="AYZ48" s="135"/>
      <c r="AZA48" s="135"/>
      <c r="AZB48" s="135"/>
      <c r="AZC48" s="135"/>
      <c r="AZD48" s="135"/>
      <c r="AZE48" s="135"/>
      <c r="AZF48" s="135"/>
      <c r="AZG48" s="135"/>
      <c r="AZH48" s="135"/>
      <c r="AZI48" s="135"/>
      <c r="AZJ48" s="135"/>
      <c r="AZK48" s="135"/>
      <c r="AZL48" s="135"/>
      <c r="AZM48" s="135"/>
      <c r="AZN48" s="135"/>
      <c r="AZO48" s="135"/>
      <c r="AZP48" s="135"/>
      <c r="AZQ48" s="135"/>
      <c r="AZR48" s="135"/>
      <c r="AZS48" s="135"/>
      <c r="AZT48" s="135"/>
      <c r="AZU48" s="135"/>
      <c r="AZV48" s="135"/>
      <c r="AZW48" s="135"/>
      <c r="AZX48" s="135"/>
      <c r="AZY48" s="135"/>
      <c r="AZZ48" s="135"/>
      <c r="BAA48" s="135"/>
      <c r="BAB48" s="135"/>
      <c r="BAC48" s="135"/>
      <c r="BAD48" s="135"/>
      <c r="BAE48" s="135"/>
      <c r="BAF48" s="135"/>
      <c r="BAG48" s="135"/>
      <c r="BAH48" s="135"/>
      <c r="BAI48" s="135"/>
      <c r="BAJ48" s="135"/>
      <c r="BAK48" s="135"/>
      <c r="BAL48" s="135"/>
      <c r="BAM48" s="135"/>
      <c r="BAN48" s="135"/>
      <c r="BAO48" s="135"/>
      <c r="BAP48" s="135"/>
      <c r="BAQ48" s="135"/>
      <c r="BAR48" s="135"/>
      <c r="BAS48" s="135"/>
      <c r="BAT48" s="135"/>
      <c r="BAU48" s="135"/>
      <c r="BAV48" s="135"/>
      <c r="BAW48" s="135"/>
      <c r="BAX48" s="135"/>
      <c r="BAY48" s="135"/>
      <c r="BAZ48" s="135"/>
      <c r="BBA48" s="135"/>
      <c r="BBB48" s="135"/>
      <c r="BBC48" s="135"/>
      <c r="BBD48" s="135"/>
      <c r="BBE48" s="135"/>
      <c r="BBF48" s="135"/>
      <c r="BBG48" s="135"/>
      <c r="BBH48" s="135"/>
      <c r="BBI48" s="135"/>
      <c r="BBJ48" s="135"/>
      <c r="BBK48" s="135"/>
      <c r="BBL48" s="135"/>
      <c r="BBM48" s="135"/>
      <c r="BBN48" s="135"/>
      <c r="BBO48" s="135"/>
      <c r="BBP48" s="135"/>
      <c r="BBQ48" s="135"/>
      <c r="BBR48" s="135"/>
      <c r="BBS48" s="135"/>
      <c r="BBT48" s="135"/>
      <c r="BBU48" s="135"/>
      <c r="BBV48" s="135"/>
      <c r="BBW48" s="135"/>
      <c r="BBX48" s="135"/>
      <c r="BBY48" s="135"/>
      <c r="BBZ48" s="135"/>
      <c r="BCA48" s="135"/>
      <c r="BCB48" s="135"/>
      <c r="BCC48" s="135"/>
      <c r="BCD48" s="135"/>
      <c r="BCE48" s="135"/>
      <c r="BCF48" s="135"/>
      <c r="BCG48" s="135"/>
      <c r="BCH48" s="135"/>
      <c r="BCI48" s="135"/>
      <c r="BCJ48" s="135"/>
      <c r="BCK48" s="135"/>
      <c r="BCL48" s="135"/>
      <c r="BCM48" s="135"/>
      <c r="BCN48" s="135"/>
      <c r="BCO48" s="135"/>
      <c r="BCP48" s="135"/>
      <c r="BCQ48" s="135"/>
      <c r="BCR48" s="135"/>
      <c r="BCS48" s="135"/>
      <c r="BCT48" s="135"/>
      <c r="BCU48" s="135"/>
      <c r="BCV48" s="135"/>
      <c r="BCW48" s="135"/>
      <c r="BCX48" s="135"/>
      <c r="BCY48" s="135"/>
      <c r="BCZ48" s="135"/>
      <c r="BDA48" s="135"/>
      <c r="BDB48" s="135"/>
      <c r="BDC48" s="135"/>
      <c r="BDD48" s="135"/>
      <c r="BDE48" s="135"/>
      <c r="BDF48" s="135"/>
      <c r="BDG48" s="135"/>
      <c r="BDH48" s="135"/>
      <c r="BDI48" s="135"/>
      <c r="BDJ48" s="135"/>
      <c r="BDK48" s="135"/>
      <c r="BDL48" s="135"/>
      <c r="BDM48" s="135"/>
      <c r="BDN48" s="135"/>
      <c r="BDO48" s="135"/>
      <c r="BDP48" s="135"/>
      <c r="BDQ48" s="135"/>
      <c r="BDR48" s="135"/>
      <c r="BDS48" s="135"/>
      <c r="BDT48" s="135"/>
      <c r="BDU48" s="135"/>
      <c r="BDV48" s="135"/>
      <c r="BDW48" s="135"/>
      <c r="BDX48" s="135"/>
      <c r="BDY48" s="135"/>
      <c r="BDZ48" s="135"/>
      <c r="BEA48" s="135"/>
      <c r="BEB48" s="135"/>
      <c r="BEC48" s="135"/>
      <c r="BED48" s="135"/>
      <c r="BEE48" s="135"/>
      <c r="BEF48" s="135"/>
      <c r="BEG48" s="135"/>
      <c r="BEH48" s="135"/>
      <c r="BEI48" s="135"/>
      <c r="BEJ48" s="135"/>
      <c r="BEK48" s="135"/>
      <c r="BEL48" s="135"/>
      <c r="BEM48" s="135"/>
      <c r="BEN48" s="135"/>
      <c r="BEO48" s="135"/>
      <c r="BEP48" s="135"/>
      <c r="BEQ48" s="135"/>
      <c r="BER48" s="135"/>
      <c r="BES48" s="135"/>
      <c r="BET48" s="135"/>
      <c r="BEU48" s="135"/>
      <c r="BEV48" s="135"/>
      <c r="BEW48" s="135"/>
      <c r="BEX48" s="135"/>
      <c r="BEY48" s="135"/>
      <c r="BEZ48" s="135"/>
      <c r="BFA48" s="135"/>
      <c r="BFB48" s="135"/>
      <c r="BFC48" s="135"/>
      <c r="BFD48" s="135"/>
      <c r="BFE48" s="135"/>
      <c r="BFF48" s="135"/>
      <c r="BFG48" s="135"/>
      <c r="BFH48" s="135"/>
      <c r="BFI48" s="135"/>
      <c r="BFJ48" s="135"/>
      <c r="BFK48" s="135"/>
      <c r="BFL48" s="135"/>
      <c r="BFM48" s="135"/>
      <c r="BFN48" s="135"/>
      <c r="BFO48" s="135"/>
      <c r="BFP48" s="135"/>
      <c r="BFQ48" s="135"/>
      <c r="BFR48" s="135"/>
      <c r="BFS48" s="135"/>
      <c r="BFT48" s="135"/>
      <c r="BFU48" s="135"/>
      <c r="BFV48" s="135"/>
      <c r="BFW48" s="135"/>
      <c r="BFX48" s="135"/>
      <c r="BFY48" s="135"/>
      <c r="BFZ48" s="135"/>
      <c r="BGA48" s="135"/>
      <c r="BGB48" s="135"/>
      <c r="BGC48" s="135"/>
      <c r="BGD48" s="135"/>
      <c r="BGE48" s="135"/>
      <c r="BGF48" s="135"/>
      <c r="BGG48" s="135"/>
      <c r="BGH48" s="135"/>
      <c r="BGI48" s="135"/>
      <c r="BGJ48" s="135"/>
      <c r="BGK48" s="135"/>
      <c r="BGL48" s="135"/>
      <c r="BGM48" s="135"/>
      <c r="BGN48" s="135"/>
      <c r="BGO48" s="135"/>
      <c r="BGP48" s="135"/>
      <c r="BGQ48" s="135"/>
      <c r="BGR48" s="135"/>
      <c r="BGS48" s="135"/>
      <c r="BGT48" s="135"/>
      <c r="BGU48" s="135"/>
      <c r="BGV48" s="135"/>
      <c r="BGW48" s="135"/>
      <c r="BGX48" s="135"/>
      <c r="BGY48" s="135"/>
      <c r="BGZ48" s="135"/>
      <c r="BHA48" s="135"/>
      <c r="BHB48" s="135"/>
      <c r="BHC48" s="135"/>
      <c r="BHD48" s="135"/>
      <c r="BHE48" s="135"/>
      <c r="BHF48" s="135"/>
      <c r="BHG48" s="135"/>
      <c r="BHH48" s="135"/>
      <c r="BHI48" s="135"/>
      <c r="BHJ48" s="135"/>
      <c r="BHK48" s="135"/>
      <c r="BHL48" s="135"/>
      <c r="BHM48" s="135"/>
      <c r="BHN48" s="135"/>
      <c r="BHO48" s="135"/>
      <c r="BHP48" s="135"/>
      <c r="BHQ48" s="135"/>
      <c r="BHR48" s="135"/>
      <c r="BHS48" s="135"/>
      <c r="BHT48" s="135"/>
      <c r="BHU48" s="135"/>
      <c r="BHV48" s="135"/>
      <c r="BHW48" s="135"/>
      <c r="BHX48" s="135"/>
      <c r="BHY48" s="135"/>
      <c r="BHZ48" s="135"/>
      <c r="BIA48" s="135"/>
      <c r="BIB48" s="135"/>
      <c r="BIC48" s="135"/>
      <c r="BID48" s="135"/>
      <c r="BIE48" s="135"/>
      <c r="BIF48" s="135"/>
      <c r="BIG48" s="135"/>
      <c r="BIH48" s="135"/>
      <c r="BII48" s="135"/>
      <c r="BIJ48" s="135"/>
      <c r="BIK48" s="135"/>
      <c r="BIL48" s="135"/>
      <c r="BIM48" s="135"/>
      <c r="BIN48" s="135"/>
      <c r="BIO48" s="135"/>
      <c r="BIP48" s="135"/>
      <c r="BIQ48" s="135"/>
      <c r="BIR48" s="135"/>
      <c r="BIS48" s="135"/>
      <c r="BIT48" s="135"/>
      <c r="BIU48" s="135"/>
      <c r="BIV48" s="135"/>
      <c r="BIW48" s="135"/>
      <c r="BIX48" s="135"/>
      <c r="BIY48" s="135"/>
      <c r="BIZ48" s="135"/>
      <c r="BJA48" s="135"/>
      <c r="BJB48" s="135"/>
      <c r="BJC48" s="135"/>
      <c r="BJD48" s="135"/>
      <c r="BJE48" s="135"/>
      <c r="BJF48" s="135"/>
      <c r="BJG48" s="135"/>
      <c r="BJH48" s="135"/>
      <c r="BJI48" s="135"/>
      <c r="BJJ48" s="135"/>
      <c r="BJK48" s="135"/>
      <c r="BJL48" s="135"/>
      <c r="BJM48" s="135"/>
      <c r="BJN48" s="135"/>
      <c r="BJO48" s="135"/>
      <c r="BJP48" s="135"/>
      <c r="BJQ48" s="135"/>
      <c r="BJR48" s="135"/>
      <c r="BJS48" s="135"/>
      <c r="BJT48" s="135"/>
      <c r="BJU48" s="135"/>
      <c r="BJV48" s="135"/>
      <c r="BJW48" s="135"/>
      <c r="BJX48" s="135"/>
      <c r="BJY48" s="135"/>
      <c r="BJZ48" s="135"/>
      <c r="BKA48" s="135"/>
      <c r="BKB48" s="135"/>
      <c r="BKC48" s="135"/>
      <c r="BKD48" s="135"/>
      <c r="BKE48" s="135"/>
      <c r="BKF48" s="135"/>
      <c r="BKG48" s="135"/>
      <c r="BKH48" s="135"/>
      <c r="BKI48" s="135"/>
      <c r="BKJ48" s="135"/>
      <c r="BKK48" s="135"/>
      <c r="BKL48" s="135"/>
      <c r="BKM48" s="135"/>
      <c r="BKN48" s="135"/>
      <c r="BKO48" s="135"/>
      <c r="BKP48" s="135"/>
      <c r="BKQ48" s="135"/>
      <c r="BKR48" s="135"/>
      <c r="BKS48" s="135"/>
      <c r="BKT48" s="135"/>
      <c r="BKU48" s="135"/>
      <c r="BKV48" s="135"/>
      <c r="BKW48" s="135"/>
      <c r="BKX48" s="135"/>
      <c r="BKY48" s="135"/>
      <c r="BKZ48" s="135"/>
      <c r="BLA48" s="135"/>
      <c r="BLB48" s="135"/>
      <c r="BLC48" s="135"/>
      <c r="BLD48" s="135"/>
      <c r="BLE48" s="135"/>
      <c r="BLF48" s="135"/>
      <c r="BLG48" s="135"/>
      <c r="BLH48" s="135"/>
      <c r="BLI48" s="135"/>
      <c r="BLJ48" s="135"/>
      <c r="BLK48" s="135"/>
      <c r="BLL48" s="135"/>
      <c r="BLM48" s="135"/>
      <c r="BLN48" s="135"/>
      <c r="BLO48" s="135"/>
      <c r="BLP48" s="135"/>
      <c r="BLQ48" s="135"/>
      <c r="BLR48" s="135"/>
      <c r="BLS48" s="135"/>
      <c r="BLT48" s="135"/>
      <c r="BLU48" s="135"/>
      <c r="BLV48" s="135"/>
      <c r="BLW48" s="135"/>
      <c r="BLX48" s="135"/>
      <c r="BLY48" s="135"/>
      <c r="BLZ48" s="135"/>
      <c r="BMA48" s="135"/>
      <c r="BMB48" s="135"/>
      <c r="BMC48" s="135"/>
      <c r="BMD48" s="135"/>
      <c r="BME48" s="135"/>
      <c r="BMF48" s="135"/>
      <c r="BMG48" s="135"/>
      <c r="BMH48" s="135"/>
      <c r="BMI48" s="135"/>
      <c r="BMJ48" s="135"/>
      <c r="BMK48" s="135"/>
      <c r="BML48" s="135"/>
      <c r="BMM48" s="135"/>
      <c r="BMN48" s="135"/>
      <c r="BMO48" s="135"/>
      <c r="BMP48" s="135"/>
      <c r="BMQ48" s="135"/>
      <c r="BMR48" s="135"/>
      <c r="BMS48" s="135"/>
      <c r="BMT48" s="135"/>
      <c r="BMU48" s="135"/>
      <c r="BMV48" s="135"/>
      <c r="BMW48" s="135"/>
      <c r="BMX48" s="135"/>
      <c r="BMY48" s="135"/>
      <c r="BMZ48" s="135"/>
      <c r="BNA48" s="135"/>
      <c r="BNB48" s="135"/>
      <c r="BNC48" s="135"/>
      <c r="BND48" s="135"/>
      <c r="BNE48" s="135"/>
      <c r="BNF48" s="135"/>
      <c r="BNG48" s="135"/>
      <c r="BNH48" s="135"/>
      <c r="BNI48" s="135"/>
      <c r="BNJ48" s="135"/>
      <c r="BNK48" s="135"/>
      <c r="BNL48" s="135"/>
      <c r="BNM48" s="135"/>
      <c r="BNN48" s="135"/>
      <c r="BNO48" s="135"/>
      <c r="BNP48" s="135"/>
      <c r="BNQ48" s="135"/>
      <c r="BNR48" s="135"/>
      <c r="BNS48" s="135"/>
      <c r="BNT48" s="135"/>
      <c r="BNU48" s="135"/>
      <c r="BNV48" s="135"/>
      <c r="BNW48" s="135"/>
      <c r="BNX48" s="135"/>
      <c r="BNY48" s="135"/>
      <c r="BNZ48" s="135"/>
      <c r="BOA48" s="135"/>
      <c r="BOB48" s="135"/>
      <c r="BOC48" s="135"/>
      <c r="BOD48" s="135"/>
      <c r="BOE48" s="135"/>
      <c r="BOF48" s="135"/>
      <c r="BOG48" s="135"/>
      <c r="BOH48" s="135"/>
      <c r="BOI48" s="135"/>
      <c r="BOJ48" s="135"/>
      <c r="BOK48" s="135"/>
      <c r="BOL48" s="135"/>
      <c r="BOM48" s="135"/>
      <c r="BON48" s="135"/>
      <c r="BOO48" s="135"/>
      <c r="BOP48" s="135"/>
      <c r="BOQ48" s="135"/>
      <c r="BOR48" s="135"/>
      <c r="BOS48" s="135"/>
      <c r="BOT48" s="135"/>
      <c r="BOU48" s="135"/>
      <c r="BOV48" s="135"/>
      <c r="BOW48" s="135"/>
      <c r="BOX48" s="135"/>
      <c r="BOY48" s="135"/>
      <c r="BOZ48" s="135"/>
      <c r="BPA48" s="135"/>
      <c r="BPB48" s="135"/>
      <c r="BPC48" s="135"/>
      <c r="BPD48" s="135"/>
      <c r="BPE48" s="135"/>
      <c r="BPF48" s="135"/>
      <c r="BPG48" s="135"/>
      <c r="BPH48" s="135"/>
      <c r="BPI48" s="135"/>
      <c r="BPJ48" s="135"/>
      <c r="BPK48" s="135"/>
      <c r="BPL48" s="135"/>
      <c r="BPM48" s="135"/>
      <c r="BPN48" s="135"/>
      <c r="BPO48" s="135"/>
      <c r="BPP48" s="135"/>
      <c r="BPQ48" s="135"/>
      <c r="BPR48" s="135"/>
      <c r="BPS48" s="135"/>
      <c r="BPT48" s="135"/>
      <c r="BPU48" s="135"/>
      <c r="BPV48" s="135"/>
      <c r="BPW48" s="135"/>
      <c r="BPX48" s="135"/>
      <c r="BPY48" s="135"/>
      <c r="BPZ48" s="135"/>
      <c r="BQA48" s="135"/>
      <c r="BQB48" s="135"/>
      <c r="BQC48" s="135"/>
      <c r="BQD48" s="135"/>
      <c r="BQE48" s="135"/>
      <c r="BQF48" s="135"/>
      <c r="BQG48" s="135"/>
      <c r="BQH48" s="135"/>
      <c r="BQI48" s="135"/>
      <c r="BQJ48" s="135"/>
      <c r="BQK48" s="135"/>
      <c r="BQL48" s="135"/>
      <c r="BQM48" s="135"/>
      <c r="BQN48" s="135"/>
      <c r="BQO48" s="135"/>
      <c r="BQP48" s="135"/>
      <c r="BQQ48" s="135"/>
      <c r="BQR48" s="135"/>
      <c r="BQS48" s="135"/>
      <c r="BQT48" s="135"/>
      <c r="BQU48" s="135"/>
      <c r="BQV48" s="135"/>
      <c r="BQW48" s="135"/>
      <c r="BQX48" s="135"/>
      <c r="BQY48" s="135"/>
      <c r="BQZ48" s="135"/>
      <c r="BRA48" s="135"/>
      <c r="BRB48" s="135"/>
      <c r="BRC48" s="135"/>
      <c r="BRD48" s="135"/>
      <c r="BRE48" s="135"/>
      <c r="BRF48" s="135"/>
      <c r="BRG48" s="135"/>
      <c r="BRH48" s="135"/>
      <c r="BRI48" s="135"/>
      <c r="BRJ48" s="135"/>
      <c r="BRK48" s="135"/>
      <c r="BRL48" s="135"/>
      <c r="BRM48" s="135"/>
      <c r="BRN48" s="135"/>
      <c r="BRO48" s="135"/>
      <c r="BRP48" s="135"/>
      <c r="BRQ48" s="135"/>
      <c r="BRR48" s="135"/>
      <c r="BRS48" s="135"/>
      <c r="BRT48" s="135"/>
      <c r="BRU48" s="135"/>
      <c r="BRV48" s="135"/>
      <c r="BRW48" s="135"/>
      <c r="BRX48" s="135"/>
      <c r="BRY48" s="135"/>
      <c r="BRZ48" s="135"/>
      <c r="BSA48" s="135"/>
      <c r="BSB48" s="135"/>
      <c r="BSC48" s="135"/>
      <c r="BSD48" s="135"/>
      <c r="BSE48" s="135"/>
      <c r="BSF48" s="135"/>
      <c r="BSG48" s="135"/>
      <c r="BSH48" s="135"/>
      <c r="BSI48" s="135"/>
      <c r="BSJ48" s="135"/>
      <c r="BSK48" s="135"/>
      <c r="BSL48" s="135"/>
      <c r="BSM48" s="135"/>
      <c r="BSN48" s="135"/>
      <c r="BSO48" s="135"/>
      <c r="BSP48" s="135"/>
      <c r="BSQ48" s="135"/>
      <c r="BSR48" s="135"/>
      <c r="BSS48" s="135"/>
      <c r="BST48" s="135"/>
      <c r="BSU48" s="135"/>
      <c r="BSV48" s="135"/>
      <c r="BSW48" s="135"/>
      <c r="BSX48" s="135"/>
      <c r="BSY48" s="135"/>
      <c r="BSZ48" s="135"/>
      <c r="BTA48" s="135"/>
      <c r="BTB48" s="135"/>
      <c r="BTC48" s="135"/>
      <c r="BTD48" s="135"/>
      <c r="BTE48" s="135"/>
      <c r="BTF48" s="135"/>
      <c r="BTG48" s="135"/>
      <c r="BTH48" s="135"/>
      <c r="BTI48" s="135"/>
      <c r="BTJ48" s="135"/>
      <c r="BTK48" s="135"/>
      <c r="BTL48" s="135"/>
      <c r="BTM48" s="135"/>
      <c r="BTN48" s="135"/>
      <c r="BTO48" s="135"/>
      <c r="BTP48" s="135"/>
      <c r="BTQ48" s="135"/>
      <c r="BTR48" s="135"/>
      <c r="BTS48" s="135"/>
      <c r="BTT48" s="135"/>
      <c r="BTU48" s="135"/>
      <c r="BTV48" s="135"/>
      <c r="BTW48" s="135"/>
      <c r="BTX48" s="135"/>
      <c r="BTY48" s="135"/>
      <c r="BTZ48" s="135"/>
      <c r="BUA48" s="135"/>
      <c r="BUB48" s="135"/>
      <c r="BUC48" s="135"/>
      <c r="BUD48" s="135"/>
      <c r="BUE48" s="135"/>
      <c r="BUF48" s="135"/>
      <c r="BUG48" s="135"/>
      <c r="BUH48" s="135"/>
      <c r="BUI48" s="135"/>
      <c r="BUJ48" s="135"/>
      <c r="BUK48" s="135"/>
      <c r="BUL48" s="135"/>
      <c r="BUM48" s="135"/>
      <c r="BUN48" s="135"/>
      <c r="BUO48" s="135"/>
      <c r="BUP48" s="135"/>
      <c r="BUQ48" s="135"/>
      <c r="BUR48" s="135"/>
      <c r="BUS48" s="135"/>
      <c r="BUT48" s="135"/>
      <c r="BUU48" s="135"/>
      <c r="BUV48" s="135"/>
      <c r="BUW48" s="135"/>
      <c r="BUX48" s="135"/>
      <c r="BUY48" s="135"/>
      <c r="BUZ48" s="135"/>
      <c r="BVA48" s="135"/>
      <c r="BVB48" s="135"/>
      <c r="BVC48" s="135"/>
      <c r="BVD48" s="135"/>
      <c r="BVE48" s="135"/>
      <c r="BVF48" s="135"/>
      <c r="BVG48" s="135"/>
      <c r="BVH48" s="135"/>
      <c r="BVI48" s="135"/>
      <c r="BVJ48" s="135"/>
      <c r="BVK48" s="135"/>
      <c r="BVL48" s="135"/>
      <c r="BVM48" s="135"/>
      <c r="BVN48" s="135"/>
      <c r="BVO48" s="135"/>
      <c r="BVP48" s="135"/>
      <c r="BVQ48" s="135"/>
      <c r="BVR48" s="135"/>
      <c r="BVS48" s="135"/>
      <c r="BVT48" s="135"/>
      <c r="BVU48" s="135"/>
      <c r="BVV48" s="135"/>
      <c r="BVW48" s="135"/>
      <c r="BVX48" s="135"/>
      <c r="BVY48" s="135"/>
      <c r="BVZ48" s="135"/>
      <c r="BWA48" s="135"/>
      <c r="BWB48" s="135"/>
      <c r="BWC48" s="135"/>
      <c r="BWD48" s="135"/>
      <c r="BWE48" s="135"/>
      <c r="BWF48" s="135"/>
      <c r="BWG48" s="135"/>
      <c r="BWH48" s="135"/>
      <c r="BWI48" s="135"/>
      <c r="BWJ48" s="135"/>
      <c r="BWK48" s="135"/>
      <c r="BWL48" s="135"/>
      <c r="BWM48" s="135"/>
      <c r="BWN48" s="135"/>
      <c r="BWO48" s="135"/>
      <c r="BWP48" s="135"/>
      <c r="BWQ48" s="135"/>
      <c r="BWR48" s="135"/>
      <c r="BWS48" s="135"/>
      <c r="BWT48" s="135"/>
      <c r="BWU48" s="135"/>
      <c r="BWV48" s="135"/>
      <c r="BWW48" s="135"/>
      <c r="BWX48" s="135"/>
      <c r="BWY48" s="135"/>
      <c r="BWZ48" s="135"/>
      <c r="BXA48" s="135"/>
      <c r="BXB48" s="135"/>
      <c r="BXC48" s="135"/>
      <c r="BXD48" s="135"/>
      <c r="BXE48" s="135"/>
      <c r="BXF48" s="135"/>
      <c r="BXG48" s="135"/>
      <c r="BXH48" s="135"/>
      <c r="BXI48" s="135"/>
      <c r="BXJ48" s="135"/>
      <c r="BXK48" s="135"/>
      <c r="BXL48" s="135"/>
      <c r="BXM48" s="135"/>
      <c r="BXN48" s="135"/>
      <c r="BXO48" s="135"/>
      <c r="BXP48" s="135"/>
      <c r="BXQ48" s="135"/>
      <c r="BXR48" s="135"/>
      <c r="BXS48" s="135"/>
      <c r="BXT48" s="135"/>
      <c r="BXU48" s="135"/>
      <c r="BXV48" s="135"/>
      <c r="BXW48" s="135"/>
      <c r="BXX48" s="135"/>
      <c r="BXY48" s="135"/>
      <c r="BXZ48" s="135"/>
      <c r="BYA48" s="135"/>
      <c r="BYB48" s="135"/>
      <c r="BYC48" s="135"/>
      <c r="BYD48" s="135"/>
      <c r="BYE48" s="135"/>
      <c r="BYF48" s="135"/>
      <c r="BYG48" s="135"/>
      <c r="BYH48" s="135"/>
      <c r="BYI48" s="135"/>
      <c r="BYJ48" s="135"/>
      <c r="BYK48" s="135"/>
      <c r="BYL48" s="135"/>
      <c r="BYM48" s="135"/>
      <c r="BYN48" s="135"/>
      <c r="BYO48" s="135"/>
      <c r="BYP48" s="135"/>
      <c r="BYQ48" s="135"/>
      <c r="BYR48" s="135"/>
      <c r="BYS48" s="135"/>
      <c r="BYT48" s="135"/>
      <c r="BYU48" s="135"/>
      <c r="BYV48" s="135"/>
      <c r="BYW48" s="135"/>
      <c r="BYX48" s="135"/>
      <c r="BYY48" s="135"/>
      <c r="BYZ48" s="135"/>
      <c r="BZA48" s="135"/>
      <c r="BZB48" s="135"/>
      <c r="BZC48" s="135"/>
      <c r="BZD48" s="135"/>
      <c r="BZE48" s="135"/>
      <c r="BZF48" s="135"/>
      <c r="BZG48" s="135"/>
      <c r="BZH48" s="135"/>
      <c r="BZI48" s="135"/>
      <c r="BZJ48" s="135"/>
      <c r="BZK48" s="135"/>
      <c r="BZL48" s="135"/>
      <c r="BZM48" s="135"/>
      <c r="BZN48" s="135"/>
      <c r="BZO48" s="135"/>
      <c r="BZP48" s="135"/>
      <c r="BZQ48" s="135"/>
      <c r="BZR48" s="135"/>
      <c r="BZS48" s="135"/>
      <c r="BZT48" s="135"/>
      <c r="BZU48" s="135"/>
      <c r="BZV48" s="135"/>
      <c r="BZW48" s="135"/>
      <c r="BZX48" s="135"/>
      <c r="BZY48" s="135"/>
      <c r="BZZ48" s="135"/>
      <c r="CAA48" s="135"/>
      <c r="CAB48" s="135"/>
      <c r="CAC48" s="135"/>
      <c r="CAD48" s="135"/>
      <c r="CAE48" s="135"/>
      <c r="CAF48" s="135"/>
      <c r="CAG48" s="135"/>
      <c r="CAH48" s="135"/>
      <c r="CAI48" s="135"/>
      <c r="CAJ48" s="135"/>
      <c r="CAK48" s="135"/>
      <c r="CAL48" s="135"/>
      <c r="CAM48" s="135"/>
      <c r="CAN48" s="135"/>
      <c r="CAO48" s="135"/>
      <c r="CAP48" s="135"/>
      <c r="CAQ48" s="135"/>
      <c r="CAR48" s="135"/>
      <c r="CAS48" s="135"/>
      <c r="CAT48" s="135"/>
      <c r="CAU48" s="135"/>
      <c r="CAV48" s="135"/>
      <c r="CAW48" s="135"/>
      <c r="CAX48" s="135"/>
      <c r="CAY48" s="135"/>
      <c r="CAZ48" s="135"/>
      <c r="CBA48" s="135"/>
      <c r="CBB48" s="135"/>
      <c r="CBC48" s="135"/>
      <c r="CBD48" s="135"/>
      <c r="CBE48" s="135"/>
      <c r="CBF48" s="135"/>
      <c r="CBG48" s="135"/>
      <c r="CBH48" s="135"/>
      <c r="CBI48" s="135"/>
      <c r="CBJ48" s="135"/>
      <c r="CBK48" s="135"/>
      <c r="CBL48" s="135"/>
      <c r="CBM48" s="135"/>
      <c r="CBN48" s="135"/>
      <c r="CBO48" s="135"/>
      <c r="CBP48" s="135"/>
      <c r="CBQ48" s="135"/>
      <c r="CBR48" s="135"/>
      <c r="CBS48" s="135"/>
      <c r="CBT48" s="135"/>
      <c r="CBU48" s="135"/>
      <c r="CBV48" s="135"/>
      <c r="CBW48" s="135"/>
      <c r="CBX48" s="135"/>
      <c r="CBY48" s="135"/>
      <c r="CBZ48" s="135"/>
      <c r="CCA48" s="135"/>
      <c r="CCB48" s="135"/>
      <c r="CCC48" s="135"/>
      <c r="CCD48" s="135"/>
      <c r="CCE48" s="135"/>
      <c r="CCF48" s="135"/>
      <c r="CCG48" s="135"/>
      <c r="CCH48" s="135"/>
      <c r="CCI48" s="135"/>
      <c r="CCJ48" s="135"/>
      <c r="CCK48" s="135"/>
      <c r="CCL48" s="135"/>
      <c r="CCM48" s="135"/>
      <c r="CCN48" s="135"/>
      <c r="CCO48" s="135"/>
      <c r="CCP48" s="135"/>
      <c r="CCQ48" s="135"/>
      <c r="CCR48" s="135"/>
      <c r="CCS48" s="135"/>
      <c r="CCT48" s="135"/>
      <c r="CCU48" s="135"/>
      <c r="CCV48" s="135"/>
      <c r="CCW48" s="135"/>
      <c r="CCX48" s="135"/>
      <c r="CCY48" s="135"/>
      <c r="CCZ48" s="135"/>
      <c r="CDA48" s="135"/>
      <c r="CDB48" s="135"/>
      <c r="CDC48" s="135"/>
      <c r="CDD48" s="135"/>
      <c r="CDE48" s="135"/>
      <c r="CDF48" s="135"/>
      <c r="CDG48" s="135"/>
      <c r="CDH48" s="135"/>
      <c r="CDI48" s="135"/>
      <c r="CDJ48" s="135"/>
      <c r="CDK48" s="135"/>
      <c r="CDL48" s="135"/>
      <c r="CDM48" s="135"/>
      <c r="CDN48" s="135"/>
      <c r="CDO48" s="135"/>
      <c r="CDP48" s="135"/>
      <c r="CDQ48" s="135"/>
      <c r="CDR48" s="135"/>
      <c r="CDS48" s="135"/>
      <c r="CDT48" s="135"/>
      <c r="CDU48" s="135"/>
      <c r="CDV48" s="135"/>
      <c r="CDW48" s="135"/>
      <c r="CDX48" s="135"/>
      <c r="CDY48" s="135"/>
      <c r="CDZ48" s="135"/>
      <c r="CEA48" s="135"/>
      <c r="CEB48" s="135"/>
      <c r="CEC48" s="135"/>
      <c r="CED48" s="135"/>
      <c r="CEE48" s="135"/>
      <c r="CEF48" s="135"/>
      <c r="CEG48" s="135"/>
      <c r="CEH48" s="135"/>
      <c r="CEI48" s="135"/>
      <c r="CEJ48" s="135"/>
      <c r="CEK48" s="135"/>
      <c r="CEL48" s="135"/>
      <c r="CEM48" s="135"/>
      <c r="CEN48" s="135"/>
      <c r="CEO48" s="135"/>
      <c r="CEP48" s="135"/>
      <c r="CEQ48" s="135"/>
      <c r="CER48" s="135"/>
      <c r="CES48" s="135"/>
      <c r="CET48" s="135"/>
      <c r="CEU48" s="135"/>
      <c r="CEV48" s="135"/>
      <c r="CEW48" s="135"/>
      <c r="CEX48" s="135"/>
      <c r="CEY48" s="135"/>
      <c r="CEZ48" s="135"/>
      <c r="CFA48" s="135"/>
      <c r="CFB48" s="135"/>
      <c r="CFC48" s="135"/>
      <c r="CFD48" s="135"/>
      <c r="CFE48" s="135"/>
      <c r="CFF48" s="135"/>
      <c r="CFG48" s="135"/>
      <c r="CFH48" s="135"/>
      <c r="CFI48" s="135"/>
      <c r="CFJ48" s="135"/>
      <c r="CFK48" s="135"/>
      <c r="CFL48" s="135"/>
      <c r="CFM48" s="135"/>
      <c r="CFN48" s="135"/>
      <c r="CFO48" s="135"/>
      <c r="CFP48" s="135"/>
      <c r="CFQ48" s="135"/>
      <c r="CFR48" s="135"/>
      <c r="CFS48" s="135"/>
      <c r="CFT48" s="135"/>
      <c r="CFU48" s="135"/>
      <c r="CFV48" s="135"/>
      <c r="CFW48" s="135"/>
      <c r="CFX48" s="135"/>
      <c r="CFY48" s="135"/>
      <c r="CFZ48" s="135"/>
      <c r="CGA48" s="135"/>
      <c r="CGB48" s="135"/>
      <c r="CGC48" s="135"/>
      <c r="CGD48" s="135"/>
      <c r="CGE48" s="135"/>
      <c r="CGF48" s="135"/>
      <c r="CGG48" s="135"/>
      <c r="CGH48" s="135"/>
      <c r="CGI48" s="135"/>
      <c r="CGJ48" s="135"/>
      <c r="CGK48" s="135"/>
      <c r="CGL48" s="135"/>
      <c r="CGM48" s="135"/>
      <c r="CGN48" s="135"/>
      <c r="CGO48" s="135"/>
      <c r="CGP48" s="135"/>
      <c r="CGQ48" s="135"/>
      <c r="CGR48" s="135"/>
      <c r="CGS48" s="135"/>
      <c r="CGT48" s="135"/>
      <c r="CGU48" s="135"/>
      <c r="CGV48" s="135"/>
      <c r="CGW48" s="135"/>
      <c r="CGX48" s="135"/>
      <c r="CGY48" s="135"/>
      <c r="CGZ48" s="135"/>
      <c r="CHA48" s="135"/>
      <c r="CHB48" s="135"/>
      <c r="CHC48" s="135"/>
      <c r="CHD48" s="135"/>
      <c r="CHE48" s="135"/>
      <c r="CHF48" s="135"/>
      <c r="CHG48" s="135"/>
      <c r="CHH48" s="135"/>
      <c r="CHI48" s="135"/>
      <c r="CHJ48" s="135"/>
      <c r="CHK48" s="135"/>
      <c r="CHL48" s="135"/>
      <c r="CHM48" s="135"/>
      <c r="CHN48" s="135"/>
      <c r="CHO48" s="135"/>
      <c r="CHP48" s="135"/>
      <c r="CHQ48" s="135"/>
      <c r="CHR48" s="135"/>
      <c r="CHS48" s="135"/>
      <c r="CHT48" s="135"/>
      <c r="CHU48" s="135"/>
      <c r="CHV48" s="135"/>
      <c r="CHW48" s="135"/>
      <c r="CHX48" s="135"/>
      <c r="CHY48" s="135"/>
      <c r="CHZ48" s="135"/>
      <c r="CIA48" s="135"/>
      <c r="CIB48" s="135"/>
      <c r="CIC48" s="135"/>
      <c r="CID48" s="135"/>
      <c r="CIE48" s="135"/>
      <c r="CIF48" s="135"/>
      <c r="CIG48" s="135"/>
      <c r="CIH48" s="135"/>
      <c r="CII48" s="135"/>
      <c r="CIJ48" s="135"/>
      <c r="CIK48" s="135"/>
      <c r="CIL48" s="135"/>
      <c r="CIM48" s="135"/>
      <c r="CIN48" s="135"/>
      <c r="CIO48" s="135"/>
      <c r="CIP48" s="135"/>
      <c r="CIQ48" s="135"/>
      <c r="CIR48" s="135"/>
      <c r="CIS48" s="135"/>
      <c r="CIT48" s="135"/>
      <c r="CIU48" s="135"/>
      <c r="CIV48" s="135"/>
      <c r="CIW48" s="135"/>
      <c r="CIX48" s="135"/>
      <c r="CIY48" s="135"/>
      <c r="CIZ48" s="135"/>
      <c r="CJA48" s="135"/>
      <c r="CJB48" s="135"/>
      <c r="CJC48" s="135"/>
      <c r="CJD48" s="135"/>
      <c r="CJE48" s="135"/>
      <c r="CJF48" s="135"/>
      <c r="CJG48" s="135"/>
      <c r="CJH48" s="135"/>
      <c r="CJI48" s="135"/>
      <c r="CJJ48" s="135"/>
      <c r="CJK48" s="135"/>
      <c r="CJL48" s="135"/>
      <c r="CJM48" s="135"/>
      <c r="CJN48" s="135"/>
      <c r="CJO48" s="135"/>
      <c r="CJP48" s="135"/>
      <c r="CJQ48" s="135"/>
      <c r="CJR48" s="135"/>
      <c r="CJS48" s="135"/>
      <c r="CJT48" s="135"/>
      <c r="CJU48" s="135"/>
      <c r="CJV48" s="135"/>
      <c r="CJW48" s="135"/>
      <c r="CJX48" s="135"/>
      <c r="CJY48" s="135"/>
      <c r="CJZ48" s="135"/>
      <c r="CKA48" s="135"/>
      <c r="CKB48" s="135"/>
      <c r="CKC48" s="135"/>
      <c r="CKD48" s="135"/>
      <c r="CKE48" s="135"/>
      <c r="CKF48" s="135"/>
      <c r="CKG48" s="135"/>
      <c r="CKH48" s="135"/>
      <c r="CKI48" s="135"/>
      <c r="CKJ48" s="135"/>
      <c r="CKK48" s="135"/>
      <c r="CKL48" s="135"/>
      <c r="CKM48" s="135"/>
      <c r="CKN48" s="135"/>
      <c r="CKO48" s="135"/>
      <c r="CKP48" s="135"/>
      <c r="CKQ48" s="135"/>
      <c r="CKR48" s="135"/>
      <c r="CKS48" s="135"/>
      <c r="CKT48" s="135"/>
      <c r="CKU48" s="135"/>
      <c r="CKV48" s="135"/>
      <c r="CKW48" s="135"/>
      <c r="CKX48" s="135"/>
      <c r="CKY48" s="135"/>
      <c r="CKZ48" s="135"/>
      <c r="CLA48" s="135"/>
      <c r="CLB48" s="135"/>
      <c r="CLC48" s="135"/>
      <c r="CLD48" s="135"/>
      <c r="CLE48" s="135"/>
      <c r="CLF48" s="135"/>
      <c r="CLG48" s="135"/>
      <c r="CLH48" s="135"/>
      <c r="CLI48" s="135"/>
      <c r="CLJ48" s="135"/>
      <c r="CLK48" s="135"/>
      <c r="CLL48" s="135"/>
      <c r="CLM48" s="135"/>
      <c r="CLN48" s="135"/>
      <c r="CLO48" s="135"/>
      <c r="CLP48" s="135"/>
      <c r="CLQ48" s="135"/>
      <c r="CLR48" s="135"/>
      <c r="CLS48" s="135"/>
      <c r="CLT48" s="135"/>
      <c r="CLU48" s="135"/>
      <c r="CLV48" s="135"/>
      <c r="CLW48" s="135"/>
      <c r="CLX48" s="135"/>
      <c r="CLY48" s="135"/>
      <c r="CLZ48" s="135"/>
      <c r="CMA48" s="135"/>
      <c r="CMB48" s="135"/>
      <c r="CMC48" s="135"/>
      <c r="CMD48" s="135"/>
      <c r="CME48" s="135"/>
      <c r="CMF48" s="135"/>
      <c r="CMG48" s="135"/>
      <c r="CMH48" s="135"/>
      <c r="CMI48" s="135"/>
      <c r="CMJ48" s="135"/>
      <c r="CMK48" s="135"/>
      <c r="CML48" s="135"/>
      <c r="CMM48" s="135"/>
      <c r="CMN48" s="135"/>
      <c r="CMO48" s="135"/>
      <c r="CMP48" s="135"/>
      <c r="CMQ48" s="135"/>
      <c r="CMR48" s="135"/>
      <c r="CMS48" s="135"/>
      <c r="CMT48" s="135"/>
      <c r="CMU48" s="135"/>
      <c r="CMV48" s="135"/>
      <c r="CMW48" s="135"/>
      <c r="CMX48" s="135"/>
      <c r="CMY48" s="135"/>
      <c r="CMZ48" s="135"/>
      <c r="CNA48" s="135"/>
      <c r="CNB48" s="135"/>
      <c r="CNC48" s="135"/>
      <c r="CND48" s="135"/>
      <c r="CNE48" s="135"/>
      <c r="CNF48" s="135"/>
      <c r="CNG48" s="135"/>
      <c r="CNH48" s="135"/>
      <c r="CNI48" s="135"/>
      <c r="CNJ48" s="135"/>
      <c r="CNK48" s="135"/>
      <c r="CNL48" s="135"/>
      <c r="CNM48" s="135"/>
      <c r="CNN48" s="135"/>
      <c r="CNO48" s="135"/>
      <c r="CNP48" s="135"/>
      <c r="CNQ48" s="135"/>
      <c r="CNR48" s="135"/>
      <c r="CNS48" s="135"/>
      <c r="CNT48" s="135"/>
      <c r="CNU48" s="135"/>
      <c r="CNV48" s="135"/>
      <c r="CNW48" s="135"/>
      <c r="CNX48" s="135"/>
      <c r="CNY48" s="135"/>
      <c r="CNZ48" s="135"/>
      <c r="COA48" s="135"/>
      <c r="COB48" s="135"/>
      <c r="COC48" s="135"/>
      <c r="COD48" s="135"/>
      <c r="COE48" s="135"/>
      <c r="COF48" s="135"/>
      <c r="COG48" s="135"/>
      <c r="COH48" s="135"/>
      <c r="COI48" s="135"/>
      <c r="COJ48" s="135"/>
      <c r="COK48" s="135"/>
      <c r="COL48" s="135"/>
      <c r="COM48" s="135"/>
      <c r="CON48" s="135"/>
      <c r="COO48" s="135"/>
      <c r="COP48" s="135"/>
      <c r="COQ48" s="135"/>
      <c r="COR48" s="135"/>
      <c r="COS48" s="135"/>
      <c r="COT48" s="135"/>
      <c r="COU48" s="135"/>
      <c r="COV48" s="135"/>
      <c r="COW48" s="135"/>
      <c r="COX48" s="135"/>
      <c r="COY48" s="135"/>
      <c r="COZ48" s="135"/>
      <c r="CPA48" s="135"/>
      <c r="CPB48" s="135"/>
      <c r="CPC48" s="135"/>
      <c r="CPD48" s="135"/>
      <c r="CPE48" s="135"/>
      <c r="CPF48" s="135"/>
      <c r="CPG48" s="135"/>
      <c r="CPH48" s="135"/>
      <c r="CPI48" s="135"/>
      <c r="CPJ48" s="135"/>
      <c r="CPK48" s="135"/>
      <c r="CPL48" s="135"/>
      <c r="CPM48" s="135"/>
      <c r="CPN48" s="135"/>
      <c r="CPO48" s="135"/>
      <c r="CPP48" s="135"/>
      <c r="CPQ48" s="135"/>
      <c r="CPR48" s="135"/>
      <c r="CPS48" s="135"/>
      <c r="CPT48" s="135"/>
      <c r="CPU48" s="135"/>
      <c r="CPV48" s="135"/>
      <c r="CPW48" s="135"/>
      <c r="CPX48" s="135"/>
      <c r="CPY48" s="135"/>
      <c r="CPZ48" s="135"/>
      <c r="CQA48" s="135"/>
      <c r="CQB48" s="135"/>
      <c r="CQC48" s="135"/>
      <c r="CQD48" s="135"/>
      <c r="CQE48" s="135"/>
      <c r="CQF48" s="135"/>
      <c r="CQG48" s="135"/>
      <c r="CQH48" s="135"/>
      <c r="CQI48" s="135"/>
      <c r="CQJ48" s="135"/>
      <c r="CQK48" s="135"/>
      <c r="CQL48" s="135"/>
      <c r="CQM48" s="135"/>
      <c r="CQN48" s="135"/>
      <c r="CQO48" s="135"/>
      <c r="CQP48" s="135"/>
      <c r="CQQ48" s="135"/>
      <c r="CQR48" s="135"/>
      <c r="CQS48" s="135"/>
      <c r="CQT48" s="135"/>
      <c r="CQU48" s="135"/>
      <c r="CQV48" s="135"/>
      <c r="CQW48" s="135"/>
      <c r="CQX48" s="135"/>
      <c r="CQY48" s="135"/>
      <c r="CQZ48" s="135"/>
      <c r="CRA48" s="135"/>
      <c r="CRB48" s="135"/>
      <c r="CRC48" s="135"/>
      <c r="CRD48" s="135"/>
      <c r="CRE48" s="135"/>
      <c r="CRF48" s="135"/>
      <c r="CRG48" s="135"/>
      <c r="CRH48" s="135"/>
      <c r="CRI48" s="135"/>
      <c r="CRJ48" s="135"/>
      <c r="CRK48" s="135"/>
      <c r="CRL48" s="135"/>
      <c r="CRM48" s="135"/>
      <c r="CRN48" s="135"/>
      <c r="CRO48" s="135"/>
      <c r="CRP48" s="135"/>
      <c r="CRQ48" s="135"/>
      <c r="CRR48" s="135"/>
      <c r="CRS48" s="135"/>
      <c r="CRT48" s="135"/>
      <c r="CRU48" s="135"/>
      <c r="CRV48" s="135"/>
      <c r="CRW48" s="135"/>
      <c r="CRX48" s="135"/>
      <c r="CRY48" s="135"/>
      <c r="CRZ48" s="135"/>
      <c r="CSA48" s="135"/>
      <c r="CSB48" s="135"/>
      <c r="CSC48" s="135"/>
      <c r="CSD48" s="135"/>
      <c r="CSE48" s="135"/>
      <c r="CSF48" s="135"/>
      <c r="CSG48" s="135"/>
      <c r="CSH48" s="135"/>
      <c r="CSI48" s="135"/>
      <c r="CSJ48" s="135"/>
      <c r="CSK48" s="135"/>
      <c r="CSL48" s="135"/>
      <c r="CSM48" s="135"/>
      <c r="CSN48" s="135"/>
      <c r="CSO48" s="135"/>
      <c r="CSP48" s="135"/>
      <c r="CSQ48" s="135"/>
      <c r="CSR48" s="135"/>
      <c r="CSS48" s="135"/>
      <c r="CST48" s="135"/>
      <c r="CSU48" s="135"/>
      <c r="CSV48" s="135"/>
      <c r="CSW48" s="135"/>
      <c r="CSX48" s="135"/>
      <c r="CSY48" s="135"/>
      <c r="CSZ48" s="135"/>
      <c r="CTA48" s="135"/>
      <c r="CTB48" s="135"/>
      <c r="CTC48" s="135"/>
      <c r="CTD48" s="135"/>
      <c r="CTE48" s="135"/>
      <c r="CTF48" s="135"/>
      <c r="CTG48" s="135"/>
      <c r="CTH48" s="135"/>
      <c r="CTI48" s="135"/>
      <c r="CTJ48" s="135"/>
      <c r="CTK48" s="135"/>
      <c r="CTL48" s="135"/>
      <c r="CTM48" s="135"/>
      <c r="CTN48" s="135"/>
      <c r="CTO48" s="135"/>
      <c r="CTP48" s="135"/>
      <c r="CTQ48" s="135"/>
      <c r="CTR48" s="135"/>
      <c r="CTS48" s="135"/>
      <c r="CTT48" s="135"/>
      <c r="CTU48" s="135"/>
      <c r="CTV48" s="135"/>
      <c r="CTW48" s="135"/>
      <c r="CTX48" s="135"/>
      <c r="CTY48" s="135"/>
      <c r="CTZ48" s="135"/>
      <c r="CUA48" s="135"/>
      <c r="CUB48" s="135"/>
      <c r="CUC48" s="135"/>
      <c r="CUD48" s="135"/>
      <c r="CUE48" s="135"/>
      <c r="CUF48" s="135"/>
      <c r="CUG48" s="135"/>
      <c r="CUH48" s="135"/>
      <c r="CUI48" s="135"/>
      <c r="CUJ48" s="135"/>
      <c r="CUK48" s="135"/>
      <c r="CUL48" s="135"/>
      <c r="CUM48" s="135"/>
      <c r="CUN48" s="135"/>
      <c r="CUO48" s="135"/>
      <c r="CUP48" s="135"/>
      <c r="CUQ48" s="135"/>
      <c r="CUR48" s="135"/>
      <c r="CUS48" s="135"/>
      <c r="CUT48" s="135"/>
      <c r="CUU48" s="135"/>
      <c r="CUV48" s="135"/>
      <c r="CUW48" s="135"/>
      <c r="CUX48" s="135"/>
      <c r="CUY48" s="135"/>
      <c r="CUZ48" s="135"/>
      <c r="CVA48" s="135"/>
      <c r="CVB48" s="135"/>
      <c r="CVC48" s="135"/>
      <c r="CVD48" s="135"/>
      <c r="CVE48" s="135"/>
      <c r="CVF48" s="135"/>
      <c r="CVG48" s="135"/>
      <c r="CVH48" s="135"/>
      <c r="CVI48" s="135"/>
      <c r="CVJ48" s="135"/>
      <c r="CVK48" s="135"/>
      <c r="CVL48" s="135"/>
      <c r="CVM48" s="135"/>
      <c r="CVN48" s="135"/>
      <c r="CVO48" s="135"/>
      <c r="CVP48" s="135"/>
      <c r="CVQ48" s="135"/>
      <c r="CVR48" s="135"/>
      <c r="CVS48" s="135"/>
      <c r="CVT48" s="135"/>
      <c r="CVU48" s="135"/>
      <c r="CVV48" s="135"/>
      <c r="CVW48" s="135"/>
      <c r="CVX48" s="135"/>
      <c r="CVY48" s="135"/>
      <c r="CVZ48" s="135"/>
      <c r="CWA48" s="135"/>
      <c r="CWB48" s="135"/>
      <c r="CWC48" s="135"/>
      <c r="CWD48" s="135"/>
      <c r="CWE48" s="135"/>
      <c r="CWF48" s="135"/>
      <c r="CWG48" s="135"/>
      <c r="CWH48" s="135"/>
      <c r="CWI48" s="135"/>
      <c r="CWJ48" s="135"/>
      <c r="CWK48" s="135"/>
      <c r="CWL48" s="135"/>
      <c r="CWM48" s="135"/>
      <c r="CWN48" s="135"/>
      <c r="CWO48" s="135"/>
      <c r="CWP48" s="135"/>
      <c r="CWQ48" s="135"/>
      <c r="CWR48" s="135"/>
      <c r="CWS48" s="135"/>
      <c r="CWT48" s="135"/>
      <c r="CWU48" s="135"/>
      <c r="CWV48" s="135"/>
      <c r="CWW48" s="135"/>
      <c r="CWX48" s="135"/>
      <c r="CWY48" s="135"/>
      <c r="CWZ48" s="135"/>
      <c r="CXA48" s="135"/>
      <c r="CXB48" s="135"/>
      <c r="CXC48" s="135"/>
      <c r="CXD48" s="135"/>
      <c r="CXE48" s="135"/>
      <c r="CXF48" s="135"/>
      <c r="CXG48" s="135"/>
      <c r="CXH48" s="135"/>
      <c r="CXI48" s="135"/>
      <c r="CXJ48" s="135"/>
      <c r="CXK48" s="135"/>
      <c r="CXL48" s="135"/>
      <c r="CXM48" s="135"/>
      <c r="CXN48" s="135"/>
      <c r="CXO48" s="135"/>
      <c r="CXP48" s="135"/>
      <c r="CXQ48" s="135"/>
      <c r="CXR48" s="135"/>
      <c r="CXS48" s="135"/>
      <c r="CXT48" s="135"/>
      <c r="CXU48" s="135"/>
      <c r="CXV48" s="135"/>
      <c r="CXW48" s="135"/>
      <c r="CXX48" s="135"/>
      <c r="CXY48" s="135"/>
      <c r="CXZ48" s="135"/>
      <c r="CYA48" s="135"/>
      <c r="CYB48" s="135"/>
      <c r="CYC48" s="135"/>
      <c r="CYD48" s="135"/>
      <c r="CYE48" s="135"/>
      <c r="CYF48" s="135"/>
      <c r="CYG48" s="135"/>
      <c r="CYH48" s="135"/>
      <c r="CYI48" s="135"/>
      <c r="CYJ48" s="135"/>
      <c r="CYK48" s="135"/>
      <c r="CYL48" s="135"/>
      <c r="CYM48" s="135"/>
      <c r="CYN48" s="135"/>
      <c r="CYO48" s="135"/>
      <c r="CYP48" s="135"/>
      <c r="CYQ48" s="135"/>
      <c r="CYR48" s="135"/>
      <c r="CYS48" s="135"/>
      <c r="CYT48" s="135"/>
      <c r="CYU48" s="135"/>
      <c r="CYV48" s="135"/>
      <c r="CYW48" s="135"/>
      <c r="CYX48" s="135"/>
      <c r="CYY48" s="135"/>
      <c r="CYZ48" s="135"/>
      <c r="CZA48" s="135"/>
      <c r="CZB48" s="135"/>
      <c r="CZC48" s="135"/>
      <c r="CZD48" s="135"/>
      <c r="CZE48" s="135"/>
      <c r="CZF48" s="135"/>
      <c r="CZG48" s="135"/>
      <c r="CZH48" s="135"/>
      <c r="CZI48" s="135"/>
      <c r="CZJ48" s="135"/>
      <c r="CZK48" s="135"/>
      <c r="CZL48" s="135"/>
      <c r="CZM48" s="135"/>
      <c r="CZN48" s="135"/>
      <c r="CZO48" s="135"/>
      <c r="CZP48" s="135"/>
      <c r="CZQ48" s="135"/>
      <c r="CZR48" s="135"/>
      <c r="CZS48" s="135"/>
      <c r="CZT48" s="135"/>
      <c r="CZU48" s="135"/>
      <c r="CZV48" s="135"/>
      <c r="CZW48" s="135"/>
      <c r="CZX48" s="135"/>
      <c r="CZY48" s="135"/>
      <c r="CZZ48" s="135"/>
      <c r="DAA48" s="135"/>
      <c r="DAB48" s="135"/>
      <c r="DAC48" s="135"/>
      <c r="DAD48" s="135"/>
      <c r="DAE48" s="135"/>
      <c r="DAF48" s="135"/>
      <c r="DAG48" s="135"/>
      <c r="DAH48" s="135"/>
      <c r="DAI48" s="135"/>
      <c r="DAJ48" s="135"/>
      <c r="DAK48" s="135"/>
      <c r="DAL48" s="135"/>
      <c r="DAM48" s="135"/>
      <c r="DAN48" s="135"/>
      <c r="DAO48" s="135"/>
      <c r="DAP48" s="135"/>
      <c r="DAQ48" s="135"/>
      <c r="DAR48" s="135"/>
      <c r="DAS48" s="135"/>
      <c r="DAT48" s="135"/>
      <c r="DAU48" s="135"/>
      <c r="DAV48" s="135"/>
      <c r="DAW48" s="135"/>
      <c r="DAX48" s="135"/>
      <c r="DAY48" s="135"/>
      <c r="DAZ48" s="135"/>
      <c r="DBA48" s="135"/>
      <c r="DBB48" s="135"/>
      <c r="DBC48" s="135"/>
      <c r="DBD48" s="135"/>
      <c r="DBE48" s="135"/>
      <c r="DBF48" s="135"/>
      <c r="DBG48" s="135"/>
      <c r="DBH48" s="135"/>
      <c r="DBI48" s="135"/>
      <c r="DBJ48" s="135"/>
      <c r="DBK48" s="135"/>
      <c r="DBL48" s="135"/>
      <c r="DBM48" s="135"/>
      <c r="DBN48" s="135"/>
      <c r="DBO48" s="135"/>
      <c r="DBP48" s="135"/>
      <c r="DBQ48" s="135"/>
      <c r="DBR48" s="135"/>
      <c r="DBS48" s="135"/>
      <c r="DBT48" s="135"/>
      <c r="DBU48" s="135"/>
      <c r="DBV48" s="135"/>
      <c r="DBW48" s="135"/>
      <c r="DBX48" s="135"/>
      <c r="DBY48" s="135"/>
      <c r="DBZ48" s="135"/>
      <c r="DCA48" s="135"/>
      <c r="DCB48" s="135"/>
      <c r="DCC48" s="135"/>
      <c r="DCD48" s="135"/>
      <c r="DCE48" s="135"/>
      <c r="DCF48" s="135"/>
      <c r="DCG48" s="135"/>
      <c r="DCH48" s="135"/>
      <c r="DCI48" s="135"/>
      <c r="DCJ48" s="135"/>
      <c r="DCK48" s="135"/>
      <c r="DCL48" s="135"/>
      <c r="DCM48" s="135"/>
      <c r="DCN48" s="135"/>
      <c r="DCO48" s="135"/>
      <c r="DCP48" s="135"/>
      <c r="DCQ48" s="135"/>
      <c r="DCR48" s="135"/>
      <c r="DCS48" s="135"/>
      <c r="DCT48" s="135"/>
      <c r="DCU48" s="135"/>
      <c r="DCV48" s="135"/>
      <c r="DCW48" s="135"/>
      <c r="DCX48" s="135"/>
      <c r="DCY48" s="135"/>
      <c r="DCZ48" s="135"/>
      <c r="DDA48" s="135"/>
      <c r="DDB48" s="135"/>
      <c r="DDC48" s="135"/>
      <c r="DDD48" s="135"/>
      <c r="DDE48" s="135"/>
      <c r="DDF48" s="135"/>
      <c r="DDG48" s="135"/>
      <c r="DDH48" s="135"/>
      <c r="DDI48" s="135"/>
      <c r="DDJ48" s="135"/>
      <c r="DDK48" s="135"/>
      <c r="DDL48" s="135"/>
      <c r="DDM48" s="135"/>
      <c r="DDN48" s="135"/>
      <c r="DDO48" s="135"/>
      <c r="DDP48" s="135"/>
      <c r="DDQ48" s="135"/>
      <c r="DDR48" s="135"/>
      <c r="DDS48" s="135"/>
      <c r="DDT48" s="135"/>
      <c r="DDU48" s="135"/>
      <c r="DDV48" s="135"/>
      <c r="DDW48" s="135"/>
      <c r="DDX48" s="135"/>
      <c r="DDY48" s="135"/>
      <c r="DDZ48" s="135"/>
      <c r="DEA48" s="135"/>
      <c r="DEB48" s="135"/>
      <c r="DEC48" s="135"/>
      <c r="DED48" s="135"/>
      <c r="DEE48" s="135"/>
      <c r="DEF48" s="135"/>
      <c r="DEG48" s="135"/>
      <c r="DEH48" s="135"/>
      <c r="DEI48" s="135"/>
      <c r="DEJ48" s="135"/>
      <c r="DEK48" s="135"/>
      <c r="DEL48" s="135"/>
      <c r="DEM48" s="135"/>
      <c r="DEN48" s="135"/>
      <c r="DEO48" s="135"/>
      <c r="DEP48" s="135"/>
      <c r="DEQ48" s="135"/>
      <c r="DER48" s="135"/>
      <c r="DES48" s="135"/>
      <c r="DET48" s="135"/>
      <c r="DEU48" s="135"/>
      <c r="DEV48" s="135"/>
      <c r="DEW48" s="135"/>
      <c r="DEX48" s="135"/>
      <c r="DEY48" s="135"/>
      <c r="DEZ48" s="135"/>
      <c r="DFA48" s="135"/>
      <c r="DFB48" s="135"/>
      <c r="DFC48" s="135"/>
      <c r="DFD48" s="135"/>
      <c r="DFE48" s="135"/>
      <c r="DFF48" s="135"/>
      <c r="DFG48" s="135"/>
      <c r="DFH48" s="135"/>
      <c r="DFI48" s="135"/>
      <c r="DFJ48" s="135"/>
      <c r="DFK48" s="135"/>
      <c r="DFL48" s="135"/>
      <c r="DFM48" s="135"/>
      <c r="DFN48" s="135"/>
      <c r="DFO48" s="135"/>
      <c r="DFP48" s="135"/>
      <c r="DFQ48" s="135"/>
      <c r="DFR48" s="135"/>
      <c r="DFS48" s="135"/>
      <c r="DFT48" s="135"/>
      <c r="DFU48" s="135"/>
      <c r="DFV48" s="135"/>
      <c r="DFW48" s="135"/>
      <c r="DFX48" s="135"/>
      <c r="DFY48" s="135"/>
      <c r="DFZ48" s="135"/>
      <c r="DGA48" s="135"/>
      <c r="DGB48" s="135"/>
      <c r="DGC48" s="135"/>
      <c r="DGD48" s="135"/>
      <c r="DGE48" s="135"/>
      <c r="DGF48" s="135"/>
      <c r="DGG48" s="135"/>
      <c r="DGH48" s="135"/>
      <c r="DGI48" s="135"/>
      <c r="DGJ48" s="135"/>
      <c r="DGK48" s="135"/>
      <c r="DGL48" s="135"/>
      <c r="DGM48" s="135"/>
      <c r="DGN48" s="135"/>
      <c r="DGO48" s="135"/>
      <c r="DGP48" s="135"/>
      <c r="DGQ48" s="135"/>
      <c r="DGR48" s="135"/>
      <c r="DGS48" s="135"/>
      <c r="DGT48" s="135"/>
      <c r="DGU48" s="135"/>
      <c r="DGV48" s="135"/>
      <c r="DGW48" s="135"/>
      <c r="DGX48" s="135"/>
      <c r="DGY48" s="135"/>
      <c r="DGZ48" s="135"/>
      <c r="DHA48" s="135"/>
      <c r="DHB48" s="135"/>
      <c r="DHC48" s="135"/>
      <c r="DHD48" s="135"/>
      <c r="DHE48" s="135"/>
      <c r="DHF48" s="135"/>
      <c r="DHG48" s="135"/>
      <c r="DHH48" s="135"/>
      <c r="DHI48" s="135"/>
      <c r="DHJ48" s="135"/>
      <c r="DHK48" s="135"/>
      <c r="DHL48" s="135"/>
      <c r="DHM48" s="135"/>
      <c r="DHN48" s="135"/>
      <c r="DHO48" s="135"/>
      <c r="DHP48" s="135"/>
      <c r="DHQ48" s="135"/>
      <c r="DHR48" s="135"/>
      <c r="DHS48" s="135"/>
      <c r="DHT48" s="135"/>
      <c r="DHU48" s="135"/>
      <c r="DHV48" s="135"/>
      <c r="DHW48" s="135"/>
      <c r="DHX48" s="135"/>
      <c r="DHY48" s="135"/>
      <c r="DHZ48" s="135"/>
      <c r="DIA48" s="135"/>
      <c r="DIB48" s="135"/>
      <c r="DIC48" s="135"/>
      <c r="DID48" s="135"/>
      <c r="DIE48" s="135"/>
      <c r="DIF48" s="135"/>
      <c r="DIG48" s="135"/>
      <c r="DIH48" s="135"/>
      <c r="DII48" s="135"/>
      <c r="DIJ48" s="135"/>
      <c r="DIK48" s="135"/>
      <c r="DIL48" s="135"/>
      <c r="DIM48" s="135"/>
      <c r="DIN48" s="135"/>
      <c r="DIO48" s="135"/>
      <c r="DIP48" s="135"/>
      <c r="DIQ48" s="135"/>
      <c r="DIR48" s="135"/>
      <c r="DIS48" s="135"/>
      <c r="DIT48" s="135"/>
      <c r="DIU48" s="135"/>
      <c r="DIV48" s="135"/>
      <c r="DIW48" s="135"/>
      <c r="DIX48" s="135"/>
      <c r="DIY48" s="135"/>
      <c r="DIZ48" s="135"/>
      <c r="DJA48" s="135"/>
      <c r="DJB48" s="135"/>
      <c r="DJC48" s="135"/>
      <c r="DJD48" s="135"/>
      <c r="DJE48" s="135"/>
      <c r="DJF48" s="135"/>
      <c r="DJG48" s="135"/>
      <c r="DJH48" s="135"/>
      <c r="DJI48" s="135"/>
      <c r="DJJ48" s="135"/>
      <c r="DJK48" s="135"/>
      <c r="DJL48" s="135"/>
      <c r="DJM48" s="135"/>
      <c r="DJN48" s="135"/>
      <c r="DJO48" s="135"/>
      <c r="DJP48" s="135"/>
      <c r="DJQ48" s="135"/>
      <c r="DJR48" s="135"/>
      <c r="DJS48" s="135"/>
      <c r="DJT48" s="135"/>
      <c r="DJU48" s="135"/>
      <c r="DJV48" s="135"/>
      <c r="DJW48" s="135"/>
      <c r="DJX48" s="135"/>
      <c r="DJY48" s="135"/>
      <c r="DJZ48" s="135"/>
      <c r="DKA48" s="135"/>
      <c r="DKB48" s="135"/>
      <c r="DKC48" s="135"/>
      <c r="DKD48" s="135"/>
      <c r="DKE48" s="135"/>
      <c r="DKF48" s="135"/>
      <c r="DKG48" s="135"/>
      <c r="DKH48" s="135"/>
      <c r="DKI48" s="135"/>
      <c r="DKJ48" s="135"/>
      <c r="DKK48" s="135"/>
      <c r="DKL48" s="135"/>
      <c r="DKM48" s="135"/>
      <c r="DKN48" s="135"/>
      <c r="DKO48" s="135"/>
      <c r="DKP48" s="135"/>
      <c r="DKQ48" s="135"/>
      <c r="DKR48" s="135"/>
      <c r="DKS48" s="135"/>
      <c r="DKT48" s="135"/>
      <c r="DKU48" s="135"/>
      <c r="DKV48" s="135"/>
      <c r="DKW48" s="135"/>
      <c r="DKX48" s="135"/>
      <c r="DKY48" s="135"/>
      <c r="DKZ48" s="135"/>
      <c r="DLA48" s="135"/>
      <c r="DLB48" s="135"/>
      <c r="DLC48" s="135"/>
      <c r="DLD48" s="135"/>
      <c r="DLE48" s="135"/>
      <c r="DLF48" s="135"/>
      <c r="DLG48" s="135"/>
      <c r="DLH48" s="135"/>
      <c r="DLI48" s="135"/>
      <c r="DLJ48" s="135"/>
      <c r="DLK48" s="135"/>
      <c r="DLL48" s="135"/>
      <c r="DLM48" s="135"/>
      <c r="DLN48" s="135"/>
      <c r="DLO48" s="135"/>
      <c r="DLP48" s="135"/>
      <c r="DLQ48" s="135"/>
      <c r="DLR48" s="135"/>
      <c r="DLS48" s="135"/>
      <c r="DLT48" s="135"/>
      <c r="DLU48" s="135"/>
      <c r="DLV48" s="135"/>
      <c r="DLW48" s="135"/>
      <c r="DLX48" s="135"/>
      <c r="DLY48" s="135"/>
      <c r="DLZ48" s="135"/>
      <c r="DMA48" s="135"/>
      <c r="DMB48" s="135"/>
      <c r="DMC48" s="135"/>
      <c r="DMD48" s="135"/>
      <c r="DME48" s="135"/>
      <c r="DMF48" s="135"/>
      <c r="DMG48" s="135"/>
      <c r="DMH48" s="135"/>
      <c r="DMI48" s="135"/>
      <c r="DMJ48" s="135"/>
      <c r="DMK48" s="135"/>
      <c r="DML48" s="135"/>
      <c r="DMM48" s="135"/>
      <c r="DMN48" s="135"/>
      <c r="DMO48" s="135"/>
      <c r="DMP48" s="135"/>
      <c r="DMQ48" s="135"/>
      <c r="DMR48" s="135"/>
      <c r="DMS48" s="135"/>
      <c r="DMT48" s="135"/>
      <c r="DMU48" s="135"/>
      <c r="DMV48" s="135"/>
      <c r="DMW48" s="135"/>
      <c r="DMX48" s="135"/>
      <c r="DMY48" s="135"/>
      <c r="DMZ48" s="135"/>
      <c r="DNA48" s="135"/>
      <c r="DNB48" s="135"/>
      <c r="DNC48" s="135"/>
      <c r="DND48" s="135"/>
      <c r="DNE48" s="135"/>
      <c r="DNF48" s="135"/>
      <c r="DNG48" s="135"/>
      <c r="DNH48" s="135"/>
      <c r="DNI48" s="135"/>
      <c r="DNJ48" s="135"/>
      <c r="DNK48" s="135"/>
      <c r="DNL48" s="135"/>
      <c r="DNM48" s="135"/>
      <c r="DNN48" s="135"/>
      <c r="DNO48" s="135"/>
      <c r="DNP48" s="135"/>
      <c r="DNQ48" s="135"/>
      <c r="DNR48" s="135"/>
      <c r="DNS48" s="135"/>
      <c r="DNT48" s="135"/>
      <c r="DNU48" s="135"/>
      <c r="DNV48" s="135"/>
      <c r="DNW48" s="135"/>
      <c r="DNX48" s="135"/>
      <c r="DNY48" s="135"/>
      <c r="DNZ48" s="135"/>
      <c r="DOA48" s="135"/>
      <c r="DOB48" s="135"/>
      <c r="DOC48" s="135"/>
      <c r="DOD48" s="135"/>
      <c r="DOE48" s="135"/>
      <c r="DOF48" s="135"/>
      <c r="DOG48" s="135"/>
      <c r="DOH48" s="135"/>
      <c r="DOI48" s="135"/>
      <c r="DOJ48" s="135"/>
      <c r="DOK48" s="135"/>
      <c r="DOL48" s="135"/>
      <c r="DOM48" s="135"/>
      <c r="DON48" s="135"/>
      <c r="DOO48" s="135"/>
      <c r="DOP48" s="135"/>
      <c r="DOQ48" s="135"/>
      <c r="DOR48" s="135"/>
      <c r="DOS48" s="135"/>
      <c r="DOT48" s="135"/>
      <c r="DOU48" s="135"/>
      <c r="DOV48" s="135"/>
      <c r="DOW48" s="135"/>
      <c r="DOX48" s="135"/>
      <c r="DOY48" s="135"/>
      <c r="DOZ48" s="135"/>
      <c r="DPA48" s="135"/>
      <c r="DPB48" s="135"/>
      <c r="DPC48" s="135"/>
      <c r="DPD48" s="135"/>
      <c r="DPE48" s="135"/>
      <c r="DPF48" s="135"/>
      <c r="DPG48" s="135"/>
      <c r="DPH48" s="135"/>
      <c r="DPI48" s="135"/>
      <c r="DPJ48" s="135"/>
      <c r="DPK48" s="135"/>
      <c r="DPL48" s="135"/>
      <c r="DPM48" s="135"/>
      <c r="DPN48" s="135"/>
      <c r="DPO48" s="135"/>
      <c r="DPP48" s="135"/>
      <c r="DPQ48" s="135"/>
      <c r="DPR48" s="135"/>
      <c r="DPS48" s="135"/>
      <c r="DPT48" s="135"/>
      <c r="DPU48" s="135"/>
      <c r="DPV48" s="135"/>
      <c r="DPW48" s="135"/>
      <c r="DPX48" s="135"/>
      <c r="DPY48" s="135"/>
      <c r="DPZ48" s="135"/>
      <c r="DQA48" s="135"/>
      <c r="DQB48" s="135"/>
      <c r="DQC48" s="135"/>
      <c r="DQD48" s="135"/>
      <c r="DQE48" s="135"/>
      <c r="DQF48" s="135"/>
      <c r="DQG48" s="135"/>
      <c r="DQH48" s="135"/>
      <c r="DQI48" s="135"/>
      <c r="DQJ48" s="135"/>
      <c r="DQK48" s="135"/>
      <c r="DQL48" s="135"/>
      <c r="DQM48" s="135"/>
      <c r="DQN48" s="135"/>
      <c r="DQO48" s="135"/>
      <c r="DQP48" s="135"/>
      <c r="DQQ48" s="135"/>
      <c r="DQR48" s="135"/>
      <c r="DQS48" s="135"/>
      <c r="DQT48" s="135"/>
      <c r="DQU48" s="135"/>
      <c r="DQV48" s="135"/>
      <c r="DQW48" s="135"/>
      <c r="DQX48" s="135"/>
      <c r="DQY48" s="135"/>
      <c r="DQZ48" s="135"/>
      <c r="DRA48" s="135"/>
      <c r="DRB48" s="135"/>
      <c r="DRC48" s="135"/>
      <c r="DRD48" s="135"/>
      <c r="DRE48" s="135"/>
      <c r="DRF48" s="135"/>
      <c r="DRG48" s="135"/>
      <c r="DRH48" s="135"/>
      <c r="DRI48" s="135"/>
      <c r="DRJ48" s="135"/>
      <c r="DRK48" s="135"/>
      <c r="DRL48" s="135"/>
      <c r="DRM48" s="135"/>
      <c r="DRN48" s="135"/>
      <c r="DRO48" s="135"/>
      <c r="DRP48" s="135"/>
      <c r="DRQ48" s="135"/>
      <c r="DRR48" s="135"/>
      <c r="DRS48" s="135"/>
      <c r="DRT48" s="135"/>
      <c r="DRU48" s="135"/>
      <c r="DRV48" s="135"/>
      <c r="DRW48" s="135"/>
      <c r="DRX48" s="135"/>
      <c r="DRY48" s="135"/>
      <c r="DRZ48" s="135"/>
      <c r="DSA48" s="135"/>
      <c r="DSB48" s="135"/>
      <c r="DSC48" s="135"/>
      <c r="DSD48" s="135"/>
      <c r="DSE48" s="135"/>
      <c r="DSF48" s="135"/>
      <c r="DSG48" s="135"/>
      <c r="DSH48" s="135"/>
      <c r="DSI48" s="135"/>
      <c r="DSJ48" s="135"/>
      <c r="DSK48" s="135"/>
      <c r="DSL48" s="135"/>
      <c r="DSM48" s="135"/>
      <c r="DSN48" s="135"/>
      <c r="DSO48" s="135"/>
      <c r="DSP48" s="135"/>
      <c r="DSQ48" s="135"/>
      <c r="DSR48" s="135"/>
      <c r="DSS48" s="135"/>
      <c r="DST48" s="135"/>
      <c r="DSU48" s="135"/>
      <c r="DSV48" s="135"/>
      <c r="DSW48" s="135"/>
      <c r="DSX48" s="135"/>
      <c r="DSY48" s="135"/>
      <c r="DSZ48" s="135"/>
      <c r="DTA48" s="135"/>
      <c r="DTB48" s="135"/>
      <c r="DTC48" s="135"/>
      <c r="DTD48" s="135"/>
      <c r="DTE48" s="135"/>
      <c r="DTF48" s="135"/>
      <c r="DTG48" s="135"/>
      <c r="DTH48" s="135"/>
      <c r="DTI48" s="135"/>
      <c r="DTJ48" s="135"/>
      <c r="DTK48" s="135"/>
      <c r="DTL48" s="135"/>
      <c r="DTM48" s="135"/>
      <c r="DTN48" s="135"/>
      <c r="DTO48" s="135"/>
      <c r="DTP48" s="135"/>
      <c r="DTQ48" s="135"/>
      <c r="DTR48" s="135"/>
      <c r="DTS48" s="135"/>
      <c r="DTT48" s="135"/>
      <c r="DTU48" s="135"/>
      <c r="DTV48" s="135"/>
      <c r="DTW48" s="135"/>
      <c r="DTX48" s="135"/>
      <c r="DTY48" s="135"/>
      <c r="DTZ48" s="135"/>
      <c r="DUA48" s="135"/>
      <c r="DUB48" s="135"/>
      <c r="DUC48" s="135"/>
      <c r="DUD48" s="135"/>
      <c r="DUE48" s="135"/>
      <c r="DUF48" s="135"/>
      <c r="DUG48" s="135"/>
      <c r="DUH48" s="135"/>
      <c r="DUI48" s="135"/>
      <c r="DUJ48" s="135"/>
      <c r="DUK48" s="135"/>
      <c r="DUL48" s="135"/>
      <c r="DUM48" s="135"/>
      <c r="DUN48" s="135"/>
      <c r="DUO48" s="135"/>
      <c r="DUP48" s="135"/>
      <c r="DUQ48" s="135"/>
      <c r="DUR48" s="135"/>
      <c r="DUS48" s="135"/>
      <c r="DUT48" s="135"/>
      <c r="DUU48" s="135"/>
      <c r="DUV48" s="135"/>
      <c r="DUW48" s="135"/>
      <c r="DUX48" s="135"/>
      <c r="DUY48" s="135"/>
      <c r="DUZ48" s="135"/>
      <c r="DVA48" s="135"/>
      <c r="DVB48" s="135"/>
      <c r="DVC48" s="135"/>
      <c r="DVD48" s="135"/>
      <c r="DVE48" s="135"/>
      <c r="DVF48" s="135"/>
      <c r="DVG48" s="135"/>
      <c r="DVH48" s="135"/>
      <c r="DVI48" s="135"/>
      <c r="DVJ48" s="135"/>
      <c r="DVK48" s="135"/>
      <c r="DVL48" s="135"/>
      <c r="DVM48" s="135"/>
      <c r="DVN48" s="135"/>
      <c r="DVO48" s="135"/>
      <c r="DVP48" s="135"/>
      <c r="DVQ48" s="135"/>
      <c r="DVR48" s="135"/>
      <c r="DVS48" s="135"/>
      <c r="DVT48" s="135"/>
      <c r="DVU48" s="135"/>
      <c r="DVV48" s="135"/>
      <c r="DVW48" s="135"/>
      <c r="DVX48" s="135"/>
      <c r="DVY48" s="135"/>
      <c r="DVZ48" s="135"/>
      <c r="DWA48" s="135"/>
      <c r="DWB48" s="135"/>
      <c r="DWC48" s="135"/>
      <c r="DWD48" s="135"/>
      <c r="DWE48" s="135"/>
      <c r="DWF48" s="135"/>
      <c r="DWG48" s="135"/>
      <c r="DWH48" s="135"/>
      <c r="DWI48" s="135"/>
      <c r="DWJ48" s="135"/>
      <c r="DWK48" s="135"/>
      <c r="DWL48" s="135"/>
      <c r="DWM48" s="135"/>
      <c r="DWN48" s="135"/>
      <c r="DWO48" s="135"/>
      <c r="DWP48" s="135"/>
      <c r="DWQ48" s="135"/>
      <c r="DWR48" s="135"/>
      <c r="DWS48" s="135"/>
      <c r="DWT48" s="135"/>
      <c r="DWU48" s="135"/>
      <c r="DWV48" s="135"/>
      <c r="DWW48" s="135"/>
      <c r="DWX48" s="135"/>
      <c r="DWY48" s="135"/>
      <c r="DWZ48" s="135"/>
      <c r="DXA48" s="135"/>
      <c r="DXB48" s="135"/>
      <c r="DXC48" s="135"/>
      <c r="DXD48" s="135"/>
      <c r="DXE48" s="135"/>
      <c r="DXF48" s="135"/>
      <c r="DXG48" s="135"/>
      <c r="DXH48" s="135"/>
      <c r="DXI48" s="135"/>
      <c r="DXJ48" s="135"/>
      <c r="DXK48" s="135"/>
      <c r="DXL48" s="135"/>
      <c r="DXM48" s="135"/>
      <c r="DXN48" s="135"/>
      <c r="DXO48" s="135"/>
      <c r="DXP48" s="135"/>
      <c r="DXQ48" s="135"/>
      <c r="DXR48" s="135"/>
      <c r="DXS48" s="135"/>
      <c r="DXT48" s="135"/>
      <c r="DXU48" s="135"/>
      <c r="DXV48" s="135"/>
      <c r="DXW48" s="135"/>
      <c r="DXX48" s="135"/>
      <c r="DXY48" s="135"/>
      <c r="DXZ48" s="135"/>
      <c r="DYA48" s="135"/>
      <c r="DYB48" s="135"/>
      <c r="DYC48" s="135"/>
      <c r="DYD48" s="135"/>
      <c r="DYE48" s="135"/>
      <c r="DYF48" s="135"/>
      <c r="DYG48" s="135"/>
      <c r="DYH48" s="135"/>
      <c r="DYI48" s="135"/>
      <c r="DYJ48" s="135"/>
      <c r="DYK48" s="135"/>
      <c r="DYL48" s="135"/>
      <c r="DYM48" s="135"/>
      <c r="DYN48" s="135"/>
      <c r="DYO48" s="135"/>
      <c r="DYP48" s="135"/>
      <c r="DYQ48" s="135"/>
      <c r="DYR48" s="135"/>
      <c r="DYS48" s="135"/>
      <c r="DYT48" s="135"/>
      <c r="DYU48" s="135"/>
      <c r="DYV48" s="135"/>
      <c r="DYW48" s="135"/>
      <c r="DYX48" s="135"/>
      <c r="DYY48" s="135"/>
      <c r="DYZ48" s="135"/>
      <c r="DZA48" s="135"/>
      <c r="DZB48" s="135"/>
      <c r="DZC48" s="135"/>
      <c r="DZD48" s="135"/>
      <c r="DZE48" s="135"/>
      <c r="DZF48" s="135"/>
      <c r="DZG48" s="135"/>
      <c r="DZH48" s="135"/>
      <c r="DZI48" s="135"/>
      <c r="DZJ48" s="135"/>
      <c r="DZK48" s="135"/>
      <c r="DZL48" s="135"/>
      <c r="DZM48" s="135"/>
      <c r="DZN48" s="135"/>
      <c r="DZO48" s="135"/>
      <c r="DZP48" s="135"/>
      <c r="DZQ48" s="135"/>
      <c r="DZR48" s="135"/>
      <c r="DZS48" s="135"/>
      <c r="DZT48" s="135"/>
      <c r="DZU48" s="135"/>
      <c r="DZV48" s="135"/>
      <c r="DZW48" s="135"/>
      <c r="DZX48" s="135"/>
      <c r="DZY48" s="135"/>
      <c r="DZZ48" s="135"/>
      <c r="EAA48" s="135"/>
      <c r="EAB48" s="135"/>
      <c r="EAC48" s="135"/>
      <c r="EAD48" s="135"/>
      <c r="EAE48" s="135"/>
      <c r="EAF48" s="135"/>
      <c r="EAG48" s="135"/>
      <c r="EAH48" s="135"/>
      <c r="EAI48" s="135"/>
      <c r="EAJ48" s="135"/>
      <c r="EAK48" s="135"/>
      <c r="EAL48" s="135"/>
      <c r="EAM48" s="135"/>
      <c r="EAN48" s="135"/>
      <c r="EAO48" s="135"/>
      <c r="EAP48" s="135"/>
      <c r="EAQ48" s="135"/>
      <c r="EAR48" s="135"/>
      <c r="EAS48" s="135"/>
      <c r="EAT48" s="135"/>
      <c r="EAU48" s="135"/>
      <c r="EAV48" s="135"/>
      <c r="EAW48" s="135"/>
      <c r="EAX48" s="135"/>
      <c r="EAY48" s="135"/>
      <c r="EAZ48" s="135"/>
      <c r="EBA48" s="135"/>
      <c r="EBB48" s="135"/>
      <c r="EBC48" s="135"/>
      <c r="EBD48" s="135"/>
      <c r="EBE48" s="135"/>
      <c r="EBF48" s="135"/>
      <c r="EBG48" s="135"/>
      <c r="EBH48" s="135"/>
      <c r="EBI48" s="135"/>
      <c r="EBJ48" s="135"/>
      <c r="EBK48" s="135"/>
      <c r="EBL48" s="135"/>
      <c r="EBM48" s="135"/>
      <c r="EBN48" s="135"/>
      <c r="EBO48" s="135"/>
      <c r="EBP48" s="135"/>
      <c r="EBQ48" s="135"/>
      <c r="EBR48" s="135"/>
      <c r="EBS48" s="135"/>
      <c r="EBT48" s="135"/>
      <c r="EBU48" s="135"/>
      <c r="EBV48" s="135"/>
      <c r="EBW48" s="135"/>
      <c r="EBX48" s="135"/>
      <c r="EBY48" s="135"/>
      <c r="EBZ48" s="135"/>
      <c r="ECA48" s="135"/>
      <c r="ECB48" s="135"/>
      <c r="ECC48" s="135"/>
      <c r="ECD48" s="135"/>
      <c r="ECE48" s="135"/>
      <c r="ECF48" s="135"/>
      <c r="ECG48" s="135"/>
      <c r="ECH48" s="135"/>
      <c r="ECI48" s="135"/>
      <c r="ECJ48" s="135"/>
      <c r="ECK48" s="135"/>
      <c r="ECL48" s="135"/>
      <c r="ECM48" s="135"/>
      <c r="ECN48" s="135"/>
      <c r="ECO48" s="135"/>
      <c r="ECP48" s="135"/>
      <c r="ECQ48" s="135"/>
      <c r="ECR48" s="135"/>
      <c r="ECS48" s="135"/>
      <c r="ECT48" s="135"/>
      <c r="ECU48" s="135"/>
      <c r="ECV48" s="135"/>
      <c r="ECW48" s="135"/>
      <c r="ECX48" s="135"/>
      <c r="ECY48" s="135"/>
      <c r="ECZ48" s="135"/>
      <c r="EDA48" s="135"/>
      <c r="EDB48" s="135"/>
      <c r="EDC48" s="135"/>
      <c r="EDD48" s="135"/>
      <c r="EDE48" s="135"/>
      <c r="EDF48" s="135"/>
      <c r="EDG48" s="135"/>
      <c r="EDH48" s="135"/>
      <c r="EDI48" s="135"/>
      <c r="EDJ48" s="135"/>
      <c r="EDK48" s="135"/>
      <c r="EDL48" s="135"/>
      <c r="EDM48" s="135"/>
      <c r="EDN48" s="135"/>
      <c r="EDO48" s="135"/>
      <c r="EDP48" s="135"/>
      <c r="EDQ48" s="135"/>
      <c r="EDR48" s="135"/>
      <c r="EDS48" s="135"/>
      <c r="EDT48" s="135"/>
      <c r="EDU48" s="135"/>
      <c r="EDV48" s="135"/>
      <c r="EDW48" s="135"/>
      <c r="EDX48" s="135"/>
      <c r="EDY48" s="135"/>
      <c r="EDZ48" s="135"/>
      <c r="EEA48" s="135"/>
      <c r="EEB48" s="135"/>
      <c r="EEC48" s="135"/>
      <c r="EED48" s="135"/>
      <c r="EEE48" s="135"/>
      <c r="EEF48" s="135"/>
      <c r="EEG48" s="135"/>
      <c r="EEH48" s="135"/>
      <c r="EEI48" s="135"/>
      <c r="EEJ48" s="135"/>
      <c r="EEK48" s="135"/>
      <c r="EEL48" s="135"/>
      <c r="EEM48" s="135"/>
      <c r="EEN48" s="135"/>
      <c r="EEO48" s="135"/>
      <c r="EEP48" s="135"/>
      <c r="EEQ48" s="135"/>
      <c r="EER48" s="135"/>
      <c r="EES48" s="135"/>
      <c r="EET48" s="135"/>
      <c r="EEU48" s="135"/>
      <c r="EEV48" s="135"/>
      <c r="EEW48" s="135"/>
      <c r="EEX48" s="135"/>
      <c r="EEY48" s="135"/>
      <c r="EEZ48" s="135"/>
      <c r="EFA48" s="135"/>
      <c r="EFB48" s="135"/>
      <c r="EFC48" s="135"/>
      <c r="EFD48" s="135"/>
      <c r="EFE48" s="135"/>
      <c r="EFF48" s="135"/>
      <c r="EFG48" s="135"/>
      <c r="EFH48" s="135"/>
      <c r="EFI48" s="135"/>
      <c r="EFJ48" s="135"/>
      <c r="EFK48" s="135"/>
      <c r="EFL48" s="135"/>
      <c r="EFM48" s="135"/>
      <c r="EFN48" s="135"/>
      <c r="EFO48" s="135"/>
      <c r="EFP48" s="135"/>
      <c r="EFQ48" s="135"/>
      <c r="EFR48" s="135"/>
      <c r="EFS48" s="135"/>
      <c r="EFT48" s="135"/>
      <c r="EFU48" s="135"/>
      <c r="EFV48" s="135"/>
      <c r="EFW48" s="135"/>
      <c r="EFX48" s="135"/>
      <c r="EFY48" s="135"/>
      <c r="EFZ48" s="135"/>
      <c r="EGA48" s="135"/>
      <c r="EGB48" s="135"/>
      <c r="EGC48" s="135"/>
      <c r="EGD48" s="135"/>
      <c r="EGE48" s="135"/>
      <c r="EGF48" s="135"/>
      <c r="EGG48" s="135"/>
      <c r="EGH48" s="135"/>
      <c r="EGI48" s="135"/>
      <c r="EGJ48" s="135"/>
      <c r="EGK48" s="135"/>
      <c r="EGL48" s="135"/>
      <c r="EGM48" s="135"/>
      <c r="EGN48" s="135"/>
      <c r="EGO48" s="135"/>
      <c r="EGP48" s="135"/>
      <c r="EGQ48" s="135"/>
      <c r="EGR48" s="135"/>
      <c r="EGS48" s="135"/>
      <c r="EGT48" s="135"/>
      <c r="EGU48" s="135"/>
      <c r="EGV48" s="135"/>
      <c r="EGW48" s="135"/>
      <c r="EGX48" s="135"/>
      <c r="EGY48" s="135"/>
      <c r="EGZ48" s="135"/>
      <c r="EHA48" s="135"/>
      <c r="EHB48" s="135"/>
      <c r="EHC48" s="135"/>
      <c r="EHD48" s="135"/>
      <c r="EHE48" s="135"/>
      <c r="EHF48" s="135"/>
      <c r="EHG48" s="135"/>
      <c r="EHH48" s="135"/>
      <c r="EHI48" s="135"/>
      <c r="EHJ48" s="135"/>
      <c r="EHK48" s="135"/>
      <c r="EHL48" s="135"/>
      <c r="EHM48" s="135"/>
      <c r="EHN48" s="135"/>
      <c r="EHO48" s="135"/>
      <c r="EHP48" s="135"/>
      <c r="EHQ48" s="135"/>
      <c r="EHR48" s="135"/>
      <c r="EHS48" s="135"/>
      <c r="EHT48" s="135"/>
      <c r="EHU48" s="135"/>
      <c r="EHV48" s="135"/>
      <c r="EHW48" s="135"/>
      <c r="EHX48" s="135"/>
      <c r="EHY48" s="135"/>
      <c r="EHZ48" s="135"/>
      <c r="EIA48" s="135"/>
      <c r="EIB48" s="135"/>
      <c r="EIC48" s="135"/>
      <c r="EID48" s="135"/>
      <c r="EIE48" s="135"/>
      <c r="EIF48" s="135"/>
      <c r="EIG48" s="135"/>
      <c r="EIH48" s="135"/>
      <c r="EII48" s="135"/>
      <c r="EIJ48" s="135"/>
      <c r="EIK48" s="135"/>
      <c r="EIL48" s="135"/>
      <c r="EIM48" s="135"/>
      <c r="EIN48" s="135"/>
      <c r="EIO48" s="135"/>
      <c r="EIP48" s="135"/>
      <c r="EIQ48" s="135"/>
      <c r="EIR48" s="135"/>
      <c r="EIS48" s="135"/>
      <c r="EIT48" s="135"/>
      <c r="EIU48" s="135"/>
      <c r="EIV48" s="135"/>
      <c r="EIW48" s="135"/>
      <c r="EIX48" s="135"/>
      <c r="EIY48" s="135"/>
      <c r="EIZ48" s="135"/>
      <c r="EJA48" s="135"/>
      <c r="EJB48" s="135"/>
      <c r="EJC48" s="135"/>
      <c r="EJD48" s="135"/>
      <c r="EJE48" s="135"/>
      <c r="EJF48" s="135"/>
      <c r="EJG48" s="135"/>
      <c r="EJH48" s="135"/>
      <c r="EJI48" s="135"/>
      <c r="EJJ48" s="135"/>
      <c r="EJK48" s="135"/>
      <c r="EJL48" s="135"/>
      <c r="EJM48" s="135"/>
      <c r="EJN48" s="135"/>
      <c r="EJO48" s="135"/>
      <c r="EJP48" s="135"/>
      <c r="EJQ48" s="135"/>
      <c r="EJR48" s="135"/>
      <c r="EJS48" s="135"/>
      <c r="EJT48" s="135"/>
      <c r="EJU48" s="135"/>
      <c r="EJV48" s="135"/>
      <c r="EJW48" s="135"/>
      <c r="EJX48" s="135"/>
      <c r="EJY48" s="135"/>
      <c r="EJZ48" s="135"/>
      <c r="EKA48" s="135"/>
      <c r="EKB48" s="135"/>
      <c r="EKC48" s="135"/>
      <c r="EKD48" s="135"/>
      <c r="EKE48" s="135"/>
      <c r="EKF48" s="135"/>
      <c r="EKG48" s="135"/>
      <c r="EKH48" s="135"/>
      <c r="EKI48" s="135"/>
      <c r="EKJ48" s="135"/>
      <c r="EKK48" s="135"/>
      <c r="EKL48" s="135"/>
      <c r="EKM48" s="135"/>
      <c r="EKN48" s="135"/>
      <c r="EKO48" s="135"/>
      <c r="EKP48" s="135"/>
      <c r="EKQ48" s="135"/>
      <c r="EKR48" s="135"/>
      <c r="EKS48" s="135"/>
      <c r="EKT48" s="135"/>
      <c r="EKU48" s="135"/>
      <c r="EKV48" s="135"/>
      <c r="EKW48" s="135"/>
      <c r="EKX48" s="135"/>
      <c r="EKY48" s="135"/>
      <c r="EKZ48" s="135"/>
      <c r="ELA48" s="135"/>
      <c r="ELB48" s="135"/>
      <c r="ELC48" s="135"/>
      <c r="ELD48" s="135"/>
      <c r="ELE48" s="135"/>
      <c r="ELF48" s="135"/>
      <c r="ELG48" s="135"/>
      <c r="ELH48" s="135"/>
      <c r="ELI48" s="135"/>
      <c r="ELJ48" s="135"/>
      <c r="ELK48" s="135"/>
      <c r="ELL48" s="135"/>
      <c r="ELM48" s="135"/>
      <c r="ELN48" s="135"/>
      <c r="ELO48" s="135"/>
      <c r="ELP48" s="135"/>
      <c r="ELQ48" s="135"/>
      <c r="ELR48" s="135"/>
      <c r="ELS48" s="135"/>
      <c r="ELT48" s="135"/>
      <c r="ELU48" s="135"/>
      <c r="ELV48" s="135"/>
      <c r="ELW48" s="135"/>
      <c r="ELX48" s="135"/>
      <c r="ELY48" s="135"/>
      <c r="ELZ48" s="135"/>
      <c r="EMA48" s="135"/>
      <c r="EMB48" s="135"/>
      <c r="EMC48" s="135"/>
      <c r="EMD48" s="135"/>
      <c r="EME48" s="135"/>
      <c r="EMF48" s="135"/>
      <c r="EMG48" s="135"/>
      <c r="EMH48" s="135"/>
      <c r="EMI48" s="135"/>
      <c r="EMJ48" s="135"/>
      <c r="EMK48" s="135"/>
      <c r="EML48" s="135"/>
      <c r="EMM48" s="135"/>
      <c r="EMN48" s="135"/>
      <c r="EMO48" s="135"/>
      <c r="EMP48" s="135"/>
      <c r="EMQ48" s="135"/>
      <c r="EMR48" s="135"/>
      <c r="EMS48" s="135"/>
      <c r="EMT48" s="135"/>
      <c r="EMU48" s="135"/>
      <c r="EMV48" s="135"/>
      <c r="EMW48" s="135"/>
      <c r="EMX48" s="135"/>
      <c r="EMY48" s="135"/>
      <c r="EMZ48" s="135"/>
      <c r="ENA48" s="135"/>
      <c r="ENB48" s="135"/>
      <c r="ENC48" s="135"/>
      <c r="END48" s="135"/>
      <c r="ENE48" s="135"/>
      <c r="ENF48" s="135"/>
      <c r="ENG48" s="135"/>
      <c r="ENH48" s="135"/>
      <c r="ENI48" s="135"/>
      <c r="ENJ48" s="135"/>
      <c r="ENK48" s="135"/>
      <c r="ENL48" s="135"/>
      <c r="ENM48" s="135"/>
      <c r="ENN48" s="135"/>
      <c r="ENO48" s="135"/>
      <c r="ENP48" s="135"/>
      <c r="ENQ48" s="135"/>
      <c r="ENR48" s="135"/>
      <c r="ENS48" s="135"/>
      <c r="ENT48" s="135"/>
      <c r="ENU48" s="135"/>
      <c r="ENV48" s="135"/>
      <c r="ENW48" s="135"/>
      <c r="ENX48" s="135"/>
      <c r="ENY48" s="135"/>
      <c r="ENZ48" s="135"/>
      <c r="EOA48" s="135"/>
      <c r="EOB48" s="135"/>
      <c r="EOC48" s="135"/>
      <c r="EOD48" s="135"/>
      <c r="EOE48" s="135"/>
      <c r="EOF48" s="135"/>
      <c r="EOG48" s="135"/>
      <c r="EOH48" s="135"/>
      <c r="EOI48" s="135"/>
      <c r="EOJ48" s="135"/>
      <c r="EOK48" s="135"/>
      <c r="EOL48" s="135"/>
      <c r="EOM48" s="135"/>
      <c r="EON48" s="135"/>
      <c r="EOO48" s="135"/>
      <c r="EOP48" s="135"/>
      <c r="EOQ48" s="135"/>
      <c r="EOR48" s="135"/>
      <c r="EOS48" s="135"/>
      <c r="EOT48" s="135"/>
      <c r="EOU48" s="135"/>
      <c r="EOV48" s="135"/>
      <c r="EOW48" s="135"/>
      <c r="EOX48" s="135"/>
      <c r="EOY48" s="135"/>
      <c r="EOZ48" s="135"/>
      <c r="EPA48" s="135"/>
      <c r="EPB48" s="135"/>
      <c r="EPC48" s="135"/>
      <c r="EPD48" s="135"/>
      <c r="EPE48" s="135"/>
      <c r="EPF48" s="135"/>
      <c r="EPG48" s="135"/>
      <c r="EPH48" s="135"/>
      <c r="EPI48" s="135"/>
      <c r="EPJ48" s="135"/>
      <c r="EPK48" s="135"/>
      <c r="EPL48" s="135"/>
      <c r="EPM48" s="135"/>
      <c r="EPN48" s="135"/>
      <c r="EPO48" s="135"/>
      <c r="EPP48" s="135"/>
      <c r="EPQ48" s="135"/>
      <c r="EPR48" s="135"/>
      <c r="EPS48" s="135"/>
      <c r="EPT48" s="135"/>
      <c r="EPU48" s="135"/>
      <c r="EPV48" s="135"/>
      <c r="EPW48" s="135"/>
      <c r="EPX48" s="135"/>
      <c r="EPY48" s="135"/>
      <c r="EPZ48" s="135"/>
      <c r="EQA48" s="135"/>
      <c r="EQB48" s="135"/>
      <c r="EQC48" s="135"/>
      <c r="EQD48" s="135"/>
      <c r="EQE48" s="135"/>
      <c r="EQF48" s="135"/>
      <c r="EQG48" s="135"/>
      <c r="EQH48" s="135"/>
      <c r="EQI48" s="135"/>
      <c r="EQJ48" s="135"/>
      <c r="EQK48" s="135"/>
      <c r="EQL48" s="135"/>
      <c r="EQM48" s="135"/>
      <c r="EQN48" s="135"/>
      <c r="EQO48" s="135"/>
      <c r="EQP48" s="135"/>
      <c r="EQQ48" s="135"/>
      <c r="EQR48" s="135"/>
      <c r="EQS48" s="135"/>
      <c r="EQT48" s="135"/>
      <c r="EQU48" s="135"/>
      <c r="EQV48" s="135"/>
      <c r="EQW48" s="135"/>
      <c r="EQX48" s="135"/>
      <c r="EQY48" s="135"/>
      <c r="EQZ48" s="135"/>
      <c r="ERA48" s="135"/>
      <c r="ERB48" s="135"/>
      <c r="ERC48" s="135"/>
      <c r="ERD48" s="135"/>
      <c r="ERE48" s="135"/>
      <c r="ERF48" s="135"/>
      <c r="ERG48" s="135"/>
      <c r="ERH48" s="135"/>
      <c r="ERI48" s="135"/>
      <c r="ERJ48" s="135"/>
      <c r="ERK48" s="135"/>
      <c r="ERL48" s="135"/>
      <c r="ERM48" s="135"/>
      <c r="ERN48" s="135"/>
      <c r="ERO48" s="135"/>
      <c r="ERP48" s="135"/>
      <c r="ERQ48" s="135"/>
      <c r="ERR48" s="135"/>
      <c r="ERS48" s="135"/>
      <c r="ERT48" s="135"/>
      <c r="ERU48" s="135"/>
      <c r="ERV48" s="135"/>
      <c r="ERW48" s="135"/>
      <c r="ERX48" s="135"/>
      <c r="ERY48" s="135"/>
      <c r="ERZ48" s="135"/>
      <c r="ESA48" s="135"/>
      <c r="ESB48" s="135"/>
      <c r="ESC48" s="135"/>
      <c r="ESD48" s="135"/>
      <c r="ESE48" s="135"/>
      <c r="ESF48" s="135"/>
      <c r="ESG48" s="135"/>
      <c r="ESH48" s="135"/>
      <c r="ESI48" s="135"/>
      <c r="ESJ48" s="135"/>
      <c r="ESK48" s="135"/>
      <c r="ESL48" s="135"/>
      <c r="ESM48" s="135"/>
      <c r="ESN48" s="135"/>
      <c r="ESO48" s="135"/>
      <c r="ESP48" s="135"/>
      <c r="ESQ48" s="135"/>
      <c r="ESR48" s="135"/>
      <c r="ESS48" s="135"/>
      <c r="EST48" s="135"/>
      <c r="ESU48" s="135"/>
      <c r="ESV48" s="135"/>
      <c r="ESW48" s="135"/>
      <c r="ESX48" s="135"/>
      <c r="ESY48" s="135"/>
      <c r="ESZ48" s="135"/>
      <c r="ETA48" s="135"/>
      <c r="ETB48" s="135"/>
      <c r="ETC48" s="135"/>
      <c r="ETD48" s="135"/>
      <c r="ETE48" s="135"/>
      <c r="ETF48" s="135"/>
      <c r="ETG48" s="135"/>
      <c r="ETH48" s="135"/>
      <c r="ETI48" s="135"/>
      <c r="ETJ48" s="135"/>
      <c r="ETK48" s="135"/>
      <c r="ETL48" s="135"/>
      <c r="ETM48" s="135"/>
      <c r="ETN48" s="135"/>
      <c r="ETO48" s="135"/>
      <c r="ETP48" s="135"/>
      <c r="ETQ48" s="135"/>
      <c r="ETR48" s="135"/>
      <c r="ETS48" s="135"/>
      <c r="ETT48" s="135"/>
      <c r="ETU48" s="135"/>
      <c r="ETV48" s="135"/>
      <c r="ETW48" s="135"/>
      <c r="ETX48" s="135"/>
      <c r="ETY48" s="135"/>
      <c r="ETZ48" s="135"/>
      <c r="EUA48" s="135"/>
      <c r="EUB48" s="135"/>
      <c r="EUC48" s="135"/>
      <c r="EUD48" s="135"/>
      <c r="EUE48" s="135"/>
      <c r="EUF48" s="135"/>
      <c r="EUG48" s="135"/>
      <c r="EUH48" s="135"/>
      <c r="EUI48" s="135"/>
      <c r="EUJ48" s="135"/>
      <c r="EUK48" s="135"/>
      <c r="EUL48" s="135"/>
      <c r="EUM48" s="135"/>
      <c r="EUN48" s="135"/>
      <c r="EUO48" s="135"/>
      <c r="EUP48" s="135"/>
      <c r="EUQ48" s="135"/>
      <c r="EUR48" s="135"/>
      <c r="EUS48" s="135"/>
      <c r="EUT48" s="135"/>
      <c r="EUU48" s="135"/>
      <c r="EUV48" s="135"/>
      <c r="EUW48" s="135"/>
      <c r="EUX48" s="135"/>
      <c r="EUY48" s="135"/>
      <c r="EUZ48" s="135"/>
      <c r="EVA48" s="135"/>
      <c r="EVB48" s="135"/>
      <c r="EVC48" s="135"/>
      <c r="EVD48" s="135"/>
      <c r="EVE48" s="135"/>
      <c r="EVF48" s="135"/>
      <c r="EVG48" s="135"/>
      <c r="EVH48" s="135"/>
      <c r="EVI48" s="135"/>
      <c r="EVJ48" s="135"/>
      <c r="EVK48" s="135"/>
      <c r="EVL48" s="135"/>
      <c r="EVM48" s="135"/>
      <c r="EVN48" s="135"/>
      <c r="EVO48" s="135"/>
      <c r="EVP48" s="135"/>
      <c r="EVQ48" s="135"/>
      <c r="EVR48" s="135"/>
      <c r="EVS48" s="135"/>
      <c r="EVT48" s="135"/>
      <c r="EVU48" s="135"/>
      <c r="EVV48" s="135"/>
      <c r="EVW48" s="135"/>
      <c r="EVX48" s="135"/>
      <c r="EVY48" s="135"/>
      <c r="EVZ48" s="135"/>
      <c r="EWA48" s="135"/>
      <c r="EWB48" s="135"/>
      <c r="EWC48" s="135"/>
      <c r="EWD48" s="135"/>
      <c r="EWE48" s="135"/>
      <c r="EWF48" s="135"/>
      <c r="EWG48" s="135"/>
      <c r="EWH48" s="135"/>
      <c r="EWI48" s="135"/>
      <c r="EWJ48" s="135"/>
      <c r="EWK48" s="135"/>
      <c r="EWL48" s="135"/>
      <c r="EWM48" s="135"/>
      <c r="EWN48" s="135"/>
      <c r="EWO48" s="135"/>
      <c r="EWP48" s="135"/>
      <c r="EWQ48" s="135"/>
      <c r="EWR48" s="135"/>
      <c r="EWS48" s="135"/>
      <c r="EWT48" s="135"/>
      <c r="EWU48" s="135"/>
      <c r="EWV48" s="135"/>
      <c r="EWW48" s="135"/>
      <c r="EWX48" s="135"/>
      <c r="EWY48" s="135"/>
      <c r="EWZ48" s="135"/>
      <c r="EXA48" s="135"/>
      <c r="EXB48" s="135"/>
      <c r="EXC48" s="135"/>
      <c r="EXD48" s="135"/>
      <c r="EXE48" s="135"/>
      <c r="EXF48" s="135"/>
      <c r="EXG48" s="135"/>
      <c r="EXH48" s="135"/>
      <c r="EXI48" s="135"/>
      <c r="EXJ48" s="135"/>
      <c r="EXK48" s="135"/>
      <c r="EXL48" s="135"/>
      <c r="EXM48" s="135"/>
      <c r="EXN48" s="135"/>
      <c r="EXO48" s="135"/>
      <c r="EXP48" s="135"/>
      <c r="EXQ48" s="135"/>
      <c r="EXR48" s="135"/>
      <c r="EXS48" s="135"/>
      <c r="EXT48" s="135"/>
      <c r="EXU48" s="135"/>
      <c r="EXV48" s="135"/>
      <c r="EXW48" s="135"/>
      <c r="EXX48" s="135"/>
      <c r="EXY48" s="135"/>
      <c r="EXZ48" s="135"/>
      <c r="EYA48" s="135"/>
      <c r="EYB48" s="135"/>
      <c r="EYC48" s="135"/>
      <c r="EYD48" s="135"/>
      <c r="EYE48" s="135"/>
      <c r="EYF48" s="135"/>
      <c r="EYG48" s="135"/>
      <c r="EYH48" s="135"/>
      <c r="EYI48" s="135"/>
      <c r="EYJ48" s="135"/>
      <c r="EYK48" s="135"/>
      <c r="EYL48" s="135"/>
      <c r="EYM48" s="135"/>
      <c r="EYN48" s="135"/>
      <c r="EYO48" s="135"/>
      <c r="EYP48" s="135"/>
      <c r="EYQ48" s="135"/>
      <c r="EYR48" s="135"/>
      <c r="EYS48" s="135"/>
      <c r="EYT48" s="135"/>
      <c r="EYU48" s="135"/>
      <c r="EYV48" s="135"/>
      <c r="EYW48" s="135"/>
      <c r="EYX48" s="135"/>
      <c r="EYY48" s="135"/>
      <c r="EYZ48" s="135"/>
      <c r="EZA48" s="135"/>
      <c r="EZB48" s="135"/>
      <c r="EZC48" s="135"/>
      <c r="EZD48" s="135"/>
      <c r="EZE48" s="135"/>
      <c r="EZF48" s="135"/>
      <c r="EZG48" s="135"/>
      <c r="EZH48" s="135"/>
      <c r="EZI48" s="135"/>
      <c r="EZJ48" s="135"/>
      <c r="EZK48" s="135"/>
      <c r="EZL48" s="135"/>
      <c r="EZM48" s="135"/>
      <c r="EZN48" s="135"/>
      <c r="EZO48" s="135"/>
      <c r="EZP48" s="135"/>
      <c r="EZQ48" s="135"/>
      <c r="EZR48" s="135"/>
      <c r="EZS48" s="135"/>
      <c r="EZT48" s="135"/>
      <c r="EZU48" s="135"/>
      <c r="EZV48" s="135"/>
      <c r="EZW48" s="135"/>
      <c r="EZX48" s="135"/>
      <c r="EZY48" s="135"/>
      <c r="EZZ48" s="135"/>
      <c r="FAA48" s="135"/>
      <c r="FAB48" s="135"/>
      <c r="FAC48" s="135"/>
      <c r="FAD48" s="135"/>
      <c r="FAE48" s="135"/>
      <c r="FAF48" s="135"/>
      <c r="FAG48" s="135"/>
      <c r="FAH48" s="135"/>
      <c r="FAI48" s="135"/>
      <c r="FAJ48" s="135"/>
      <c r="FAK48" s="135"/>
      <c r="FAL48" s="135"/>
      <c r="FAM48" s="135"/>
      <c r="FAN48" s="135"/>
      <c r="FAO48" s="135"/>
      <c r="FAP48" s="135"/>
      <c r="FAQ48" s="135"/>
      <c r="FAR48" s="135"/>
      <c r="FAS48" s="135"/>
      <c r="FAT48" s="135"/>
      <c r="FAU48" s="135"/>
      <c r="FAV48" s="135"/>
      <c r="FAW48" s="135"/>
      <c r="FAX48" s="135"/>
      <c r="FAY48" s="135"/>
      <c r="FAZ48" s="135"/>
      <c r="FBA48" s="135"/>
      <c r="FBB48" s="135"/>
      <c r="FBC48" s="135"/>
      <c r="FBD48" s="135"/>
      <c r="FBE48" s="135"/>
      <c r="FBF48" s="135"/>
      <c r="FBG48" s="135"/>
      <c r="FBH48" s="135"/>
      <c r="FBI48" s="135"/>
      <c r="FBJ48" s="135"/>
      <c r="FBK48" s="135"/>
      <c r="FBL48" s="135"/>
      <c r="FBM48" s="135"/>
      <c r="FBN48" s="135"/>
      <c r="FBO48" s="135"/>
      <c r="FBP48" s="135"/>
      <c r="FBQ48" s="135"/>
      <c r="FBR48" s="135"/>
      <c r="FBS48" s="135"/>
      <c r="FBT48" s="135"/>
      <c r="FBU48" s="135"/>
      <c r="FBV48" s="135"/>
      <c r="FBW48" s="135"/>
      <c r="FBX48" s="135"/>
      <c r="FBY48" s="135"/>
      <c r="FBZ48" s="135"/>
      <c r="FCA48" s="135"/>
      <c r="FCB48" s="135"/>
      <c r="FCC48" s="135"/>
      <c r="FCD48" s="135"/>
      <c r="FCE48" s="135"/>
      <c r="FCF48" s="135"/>
      <c r="FCG48" s="135"/>
      <c r="FCH48" s="135"/>
      <c r="FCI48" s="135"/>
      <c r="FCJ48" s="135"/>
      <c r="FCK48" s="135"/>
      <c r="FCL48" s="135"/>
      <c r="FCM48" s="135"/>
      <c r="FCN48" s="135"/>
      <c r="FCO48" s="135"/>
      <c r="FCP48" s="135"/>
      <c r="FCQ48" s="135"/>
      <c r="FCR48" s="135"/>
      <c r="FCS48" s="135"/>
      <c r="FCT48" s="135"/>
      <c r="FCU48" s="135"/>
      <c r="FCV48" s="135"/>
      <c r="FCW48" s="135"/>
      <c r="FCX48" s="135"/>
      <c r="FCY48" s="135"/>
      <c r="FCZ48" s="135"/>
      <c r="FDA48" s="135"/>
      <c r="FDB48" s="135"/>
      <c r="FDC48" s="135"/>
      <c r="FDD48" s="135"/>
      <c r="FDE48" s="135"/>
      <c r="FDF48" s="135"/>
      <c r="FDG48" s="135"/>
      <c r="FDH48" s="135"/>
      <c r="FDI48" s="135"/>
      <c r="FDJ48" s="135"/>
      <c r="FDK48" s="135"/>
      <c r="FDL48" s="135"/>
      <c r="FDM48" s="135"/>
      <c r="FDN48" s="135"/>
      <c r="FDO48" s="135"/>
      <c r="FDP48" s="135"/>
      <c r="FDQ48" s="135"/>
      <c r="FDR48" s="135"/>
      <c r="FDS48" s="135"/>
      <c r="FDT48" s="135"/>
      <c r="FDU48" s="135"/>
      <c r="FDV48" s="135"/>
      <c r="FDW48" s="135"/>
      <c r="FDX48" s="135"/>
      <c r="FDY48" s="135"/>
      <c r="FDZ48" s="135"/>
      <c r="FEA48" s="135"/>
      <c r="FEB48" s="135"/>
      <c r="FEC48" s="135"/>
      <c r="FED48" s="135"/>
      <c r="FEE48" s="135"/>
      <c r="FEF48" s="135"/>
      <c r="FEG48" s="135"/>
      <c r="FEH48" s="135"/>
      <c r="FEI48" s="135"/>
      <c r="FEJ48" s="135"/>
      <c r="FEK48" s="135"/>
      <c r="FEL48" s="135"/>
      <c r="FEM48" s="135"/>
      <c r="FEN48" s="135"/>
      <c r="FEO48" s="135"/>
      <c r="FEP48" s="135"/>
      <c r="FEQ48" s="135"/>
      <c r="FER48" s="135"/>
      <c r="FES48" s="135"/>
      <c r="FET48" s="135"/>
      <c r="FEU48" s="135"/>
      <c r="FEV48" s="135"/>
      <c r="FEW48" s="135"/>
      <c r="FEX48" s="135"/>
      <c r="FEY48" s="135"/>
      <c r="FEZ48" s="135"/>
      <c r="FFA48" s="135"/>
      <c r="FFB48" s="135"/>
      <c r="FFC48" s="135"/>
      <c r="FFD48" s="135"/>
      <c r="FFE48" s="135"/>
      <c r="FFF48" s="135"/>
      <c r="FFG48" s="135"/>
      <c r="FFH48" s="135"/>
      <c r="FFI48" s="135"/>
      <c r="FFJ48" s="135"/>
      <c r="FFK48" s="135"/>
      <c r="FFL48" s="135"/>
      <c r="FFM48" s="135"/>
      <c r="FFN48" s="135"/>
      <c r="FFO48" s="135"/>
      <c r="FFP48" s="135"/>
      <c r="FFQ48" s="135"/>
      <c r="FFR48" s="135"/>
      <c r="FFS48" s="135"/>
      <c r="FFT48" s="135"/>
      <c r="FFU48" s="135"/>
      <c r="FFV48" s="135"/>
      <c r="FFW48" s="135"/>
      <c r="FFX48" s="135"/>
      <c r="FFY48" s="135"/>
      <c r="FFZ48" s="135"/>
      <c r="FGA48" s="135"/>
      <c r="FGB48" s="135"/>
      <c r="FGC48" s="135"/>
      <c r="FGD48" s="135"/>
      <c r="FGE48" s="135"/>
      <c r="FGF48" s="135"/>
      <c r="FGG48" s="135"/>
      <c r="FGH48" s="135"/>
      <c r="FGI48" s="135"/>
      <c r="FGJ48" s="135"/>
      <c r="FGK48" s="135"/>
      <c r="FGL48" s="135"/>
      <c r="FGM48" s="135"/>
      <c r="FGN48" s="135"/>
      <c r="FGO48" s="135"/>
      <c r="FGP48" s="135"/>
      <c r="FGQ48" s="135"/>
      <c r="FGR48" s="135"/>
      <c r="FGS48" s="135"/>
      <c r="FGT48" s="135"/>
      <c r="FGU48" s="135"/>
      <c r="FGV48" s="135"/>
      <c r="FGW48" s="135"/>
      <c r="FGX48" s="135"/>
      <c r="FGY48" s="135"/>
      <c r="FGZ48" s="135"/>
      <c r="FHA48" s="135"/>
      <c r="FHB48" s="135"/>
      <c r="FHC48" s="135"/>
      <c r="FHD48" s="135"/>
      <c r="FHE48" s="135"/>
      <c r="FHF48" s="135"/>
      <c r="FHG48" s="135"/>
      <c r="FHH48" s="135"/>
      <c r="FHI48" s="135"/>
      <c r="FHJ48" s="135"/>
      <c r="FHK48" s="135"/>
      <c r="FHL48" s="135"/>
      <c r="FHM48" s="135"/>
      <c r="FHN48" s="135"/>
      <c r="FHO48" s="135"/>
      <c r="FHP48" s="135"/>
      <c r="FHQ48" s="135"/>
      <c r="FHR48" s="135"/>
      <c r="FHS48" s="135"/>
      <c r="FHT48" s="135"/>
      <c r="FHU48" s="135"/>
      <c r="FHV48" s="135"/>
      <c r="FHW48" s="135"/>
      <c r="FHX48" s="135"/>
      <c r="FHY48" s="135"/>
      <c r="FHZ48" s="135"/>
      <c r="FIA48" s="135"/>
      <c r="FIB48" s="135"/>
      <c r="FIC48" s="135"/>
      <c r="FID48" s="135"/>
      <c r="FIE48" s="135"/>
      <c r="FIF48" s="135"/>
      <c r="FIG48" s="135"/>
      <c r="FIH48" s="135"/>
      <c r="FII48" s="135"/>
      <c r="FIJ48" s="135"/>
      <c r="FIK48" s="135"/>
      <c r="FIL48" s="135"/>
      <c r="FIM48" s="135"/>
      <c r="FIN48" s="135"/>
      <c r="FIO48" s="135"/>
      <c r="FIP48" s="135"/>
      <c r="FIQ48" s="135"/>
      <c r="FIR48" s="135"/>
      <c r="FIS48" s="135"/>
      <c r="FIT48" s="135"/>
      <c r="FIU48" s="135"/>
      <c r="FIV48" s="135"/>
      <c r="FIW48" s="135"/>
      <c r="FIX48" s="135"/>
      <c r="FIY48" s="135"/>
      <c r="FIZ48" s="135"/>
      <c r="FJA48" s="135"/>
      <c r="FJB48" s="135"/>
      <c r="FJC48" s="135"/>
      <c r="FJD48" s="135"/>
      <c r="FJE48" s="135"/>
      <c r="FJF48" s="135"/>
      <c r="FJG48" s="135"/>
      <c r="FJH48" s="135"/>
      <c r="FJI48" s="135"/>
      <c r="FJJ48" s="135"/>
      <c r="FJK48" s="135"/>
      <c r="FJL48" s="135"/>
      <c r="FJM48" s="135"/>
      <c r="FJN48" s="135"/>
      <c r="FJO48" s="135"/>
      <c r="FJP48" s="135"/>
      <c r="FJQ48" s="135"/>
      <c r="FJR48" s="135"/>
      <c r="FJS48" s="135"/>
      <c r="FJT48" s="135"/>
      <c r="FJU48" s="135"/>
      <c r="FJV48" s="135"/>
      <c r="FJW48" s="135"/>
      <c r="FJX48" s="135"/>
      <c r="FJY48" s="135"/>
      <c r="FJZ48" s="135"/>
      <c r="FKA48" s="135"/>
      <c r="FKB48" s="135"/>
      <c r="FKC48" s="135"/>
      <c r="FKD48" s="135"/>
      <c r="FKE48" s="135"/>
      <c r="FKF48" s="135"/>
      <c r="FKG48" s="135"/>
      <c r="FKH48" s="135"/>
      <c r="FKI48" s="135"/>
      <c r="FKJ48" s="135"/>
      <c r="FKK48" s="135"/>
      <c r="FKL48" s="135"/>
      <c r="FKM48" s="135"/>
      <c r="FKN48" s="135"/>
      <c r="FKO48" s="135"/>
      <c r="FKP48" s="135"/>
      <c r="FKQ48" s="135"/>
      <c r="FKR48" s="135"/>
      <c r="FKS48" s="135"/>
      <c r="FKT48" s="135"/>
      <c r="FKU48" s="135"/>
      <c r="FKV48" s="135"/>
      <c r="FKW48" s="135"/>
      <c r="FKX48" s="135"/>
      <c r="FKY48" s="135"/>
      <c r="FKZ48" s="135"/>
      <c r="FLA48" s="135"/>
      <c r="FLB48" s="135"/>
      <c r="FLC48" s="135"/>
      <c r="FLD48" s="135"/>
      <c r="FLE48" s="135"/>
      <c r="FLF48" s="135"/>
      <c r="FLG48" s="135"/>
      <c r="FLH48" s="135"/>
      <c r="FLI48" s="135"/>
      <c r="FLJ48" s="135"/>
      <c r="FLK48" s="135"/>
      <c r="FLL48" s="135"/>
      <c r="FLM48" s="135"/>
      <c r="FLN48" s="135"/>
      <c r="FLO48" s="135"/>
      <c r="FLP48" s="135"/>
      <c r="FLQ48" s="135"/>
      <c r="FLR48" s="135"/>
      <c r="FLS48" s="135"/>
      <c r="FLT48" s="135"/>
      <c r="FLU48" s="135"/>
      <c r="FLV48" s="135"/>
      <c r="FLW48" s="135"/>
      <c r="FLX48" s="135"/>
      <c r="FLY48" s="135"/>
      <c r="FLZ48" s="135"/>
      <c r="FMA48" s="135"/>
      <c r="FMB48" s="135"/>
      <c r="FMC48" s="135"/>
      <c r="FMD48" s="135"/>
      <c r="FME48" s="135"/>
      <c r="FMF48" s="135"/>
      <c r="FMG48" s="135"/>
      <c r="FMH48" s="135"/>
      <c r="FMI48" s="135"/>
      <c r="FMJ48" s="135"/>
      <c r="FMK48" s="135"/>
      <c r="FML48" s="135"/>
      <c r="FMM48" s="135"/>
      <c r="FMN48" s="135"/>
      <c r="FMO48" s="135"/>
      <c r="FMP48" s="135"/>
      <c r="FMQ48" s="135"/>
      <c r="FMR48" s="135"/>
      <c r="FMS48" s="135"/>
      <c r="FMT48" s="135"/>
      <c r="FMU48" s="135"/>
      <c r="FMV48" s="135"/>
      <c r="FMW48" s="135"/>
      <c r="FMX48" s="135"/>
      <c r="FMY48" s="135"/>
      <c r="FMZ48" s="135"/>
      <c r="FNA48" s="135"/>
      <c r="FNB48" s="135"/>
      <c r="FNC48" s="135"/>
      <c r="FND48" s="135"/>
      <c r="FNE48" s="135"/>
      <c r="FNF48" s="135"/>
      <c r="FNG48" s="135"/>
      <c r="FNH48" s="135"/>
      <c r="FNI48" s="135"/>
      <c r="FNJ48" s="135"/>
      <c r="FNK48" s="135"/>
      <c r="FNL48" s="135"/>
      <c r="FNM48" s="135"/>
      <c r="FNN48" s="135"/>
      <c r="FNO48" s="135"/>
      <c r="FNP48" s="135"/>
      <c r="FNQ48" s="135"/>
      <c r="FNR48" s="135"/>
      <c r="FNS48" s="135"/>
      <c r="FNT48" s="135"/>
      <c r="FNU48" s="135"/>
      <c r="FNV48" s="135"/>
      <c r="FNW48" s="135"/>
      <c r="FNX48" s="135"/>
      <c r="FNY48" s="135"/>
      <c r="FNZ48" s="135"/>
      <c r="FOA48" s="135"/>
      <c r="FOB48" s="135"/>
      <c r="FOC48" s="135"/>
      <c r="FOD48" s="135"/>
      <c r="FOE48" s="135"/>
      <c r="FOF48" s="135"/>
      <c r="FOG48" s="135"/>
      <c r="FOH48" s="135"/>
      <c r="FOI48" s="135"/>
      <c r="FOJ48" s="135"/>
      <c r="FOK48" s="135"/>
      <c r="FOL48" s="135"/>
      <c r="FOM48" s="135"/>
      <c r="FON48" s="135"/>
      <c r="FOO48" s="135"/>
      <c r="FOP48" s="135"/>
      <c r="FOQ48" s="135"/>
      <c r="FOR48" s="135"/>
      <c r="FOS48" s="135"/>
      <c r="FOT48" s="135"/>
      <c r="FOU48" s="135"/>
      <c r="FOV48" s="135"/>
      <c r="FOW48" s="135"/>
      <c r="FOX48" s="135"/>
      <c r="FOY48" s="135"/>
      <c r="FOZ48" s="135"/>
      <c r="FPA48" s="135"/>
      <c r="FPB48" s="135"/>
      <c r="FPC48" s="135"/>
      <c r="FPD48" s="135"/>
      <c r="FPE48" s="135"/>
      <c r="FPF48" s="135"/>
      <c r="FPG48" s="135"/>
      <c r="FPH48" s="135"/>
      <c r="FPI48" s="135"/>
      <c r="FPJ48" s="135"/>
      <c r="FPK48" s="135"/>
      <c r="FPL48" s="135"/>
      <c r="FPM48" s="135"/>
      <c r="FPN48" s="135"/>
      <c r="FPO48" s="135"/>
      <c r="FPP48" s="135"/>
      <c r="FPQ48" s="135"/>
      <c r="FPR48" s="135"/>
      <c r="FPS48" s="135"/>
      <c r="FPT48" s="135"/>
      <c r="FPU48" s="135"/>
      <c r="FPV48" s="135"/>
      <c r="FPW48" s="135"/>
      <c r="FPX48" s="135"/>
      <c r="FPY48" s="135"/>
      <c r="FPZ48" s="135"/>
      <c r="FQA48" s="135"/>
      <c r="FQB48" s="135"/>
      <c r="FQC48" s="135"/>
      <c r="FQD48" s="135"/>
      <c r="FQE48" s="135"/>
      <c r="FQF48" s="135"/>
      <c r="FQG48" s="135"/>
      <c r="FQH48" s="135"/>
      <c r="FQI48" s="135"/>
      <c r="FQJ48" s="135"/>
      <c r="FQK48" s="135"/>
      <c r="FQL48" s="135"/>
      <c r="FQM48" s="135"/>
      <c r="FQN48" s="135"/>
      <c r="FQO48" s="135"/>
      <c r="FQP48" s="135"/>
      <c r="FQQ48" s="135"/>
      <c r="FQR48" s="135"/>
      <c r="FQS48" s="135"/>
      <c r="FQT48" s="135"/>
      <c r="FQU48" s="135"/>
      <c r="FQV48" s="135"/>
      <c r="FQW48" s="135"/>
      <c r="FQX48" s="135"/>
      <c r="FQY48" s="135"/>
      <c r="FQZ48" s="135"/>
      <c r="FRA48" s="135"/>
      <c r="FRB48" s="135"/>
      <c r="FRC48" s="135"/>
      <c r="FRD48" s="135"/>
      <c r="FRE48" s="135"/>
      <c r="FRF48" s="135"/>
      <c r="FRG48" s="135"/>
      <c r="FRH48" s="135"/>
      <c r="FRI48" s="135"/>
      <c r="FRJ48" s="135"/>
      <c r="FRK48" s="135"/>
      <c r="FRL48" s="135"/>
      <c r="FRM48" s="135"/>
      <c r="FRN48" s="135"/>
      <c r="FRO48" s="135"/>
      <c r="FRP48" s="135"/>
      <c r="FRQ48" s="135"/>
      <c r="FRR48" s="135"/>
      <c r="FRS48" s="135"/>
      <c r="FRT48" s="135"/>
      <c r="FRU48" s="135"/>
      <c r="FRV48" s="135"/>
      <c r="FRW48" s="135"/>
      <c r="FRX48" s="135"/>
      <c r="FRY48" s="135"/>
      <c r="FRZ48" s="135"/>
      <c r="FSA48" s="135"/>
      <c r="FSB48" s="135"/>
      <c r="FSC48" s="135"/>
      <c r="FSD48" s="135"/>
      <c r="FSE48" s="135"/>
      <c r="FSF48" s="135"/>
      <c r="FSG48" s="135"/>
      <c r="FSH48" s="135"/>
      <c r="FSI48" s="135"/>
      <c r="FSJ48" s="135"/>
      <c r="FSK48" s="135"/>
      <c r="FSL48" s="135"/>
      <c r="FSM48" s="135"/>
      <c r="FSN48" s="135"/>
      <c r="FSO48" s="135"/>
      <c r="FSP48" s="135"/>
      <c r="FSQ48" s="135"/>
      <c r="FSR48" s="135"/>
      <c r="FSS48" s="135"/>
      <c r="FST48" s="135"/>
      <c r="FSU48" s="135"/>
      <c r="FSV48" s="135"/>
      <c r="FSW48" s="135"/>
      <c r="FSX48" s="135"/>
      <c r="FSY48" s="135"/>
      <c r="FSZ48" s="135"/>
      <c r="FTA48" s="135"/>
      <c r="FTB48" s="135"/>
      <c r="FTC48" s="135"/>
      <c r="FTD48" s="135"/>
      <c r="FTE48" s="135"/>
      <c r="FTF48" s="135"/>
      <c r="FTG48" s="135"/>
      <c r="FTH48" s="135"/>
      <c r="FTI48" s="135"/>
      <c r="FTJ48" s="135"/>
      <c r="FTK48" s="135"/>
      <c r="FTL48" s="135"/>
      <c r="FTM48" s="135"/>
      <c r="FTN48" s="135"/>
      <c r="FTO48" s="135"/>
      <c r="FTP48" s="135"/>
      <c r="FTQ48" s="135"/>
      <c r="FTR48" s="135"/>
      <c r="FTS48" s="135"/>
      <c r="FTT48" s="135"/>
      <c r="FTU48" s="135"/>
      <c r="FTV48" s="135"/>
      <c r="FTW48" s="135"/>
      <c r="FTX48" s="135"/>
      <c r="FTY48" s="135"/>
      <c r="FTZ48" s="135"/>
      <c r="FUA48" s="135"/>
      <c r="FUB48" s="135"/>
      <c r="FUC48" s="135"/>
      <c r="FUD48" s="135"/>
      <c r="FUE48" s="135"/>
      <c r="FUF48" s="135"/>
      <c r="FUG48" s="135"/>
      <c r="FUH48" s="135"/>
      <c r="FUI48" s="135"/>
      <c r="FUJ48" s="135"/>
      <c r="FUK48" s="135"/>
      <c r="FUL48" s="135"/>
      <c r="FUM48" s="135"/>
      <c r="FUN48" s="135"/>
      <c r="FUO48" s="135"/>
      <c r="FUP48" s="135"/>
      <c r="FUQ48" s="135"/>
      <c r="FUR48" s="135"/>
      <c r="FUS48" s="135"/>
      <c r="FUT48" s="135"/>
      <c r="FUU48" s="135"/>
      <c r="FUV48" s="135"/>
      <c r="FUW48" s="135"/>
      <c r="FUX48" s="135"/>
      <c r="FUY48" s="135"/>
      <c r="FUZ48" s="135"/>
      <c r="FVA48" s="135"/>
      <c r="FVB48" s="135"/>
      <c r="FVC48" s="135"/>
      <c r="FVD48" s="135"/>
      <c r="FVE48" s="135"/>
      <c r="FVF48" s="135"/>
      <c r="FVG48" s="135"/>
      <c r="FVH48" s="135"/>
      <c r="FVI48" s="135"/>
      <c r="FVJ48" s="135"/>
      <c r="FVK48" s="135"/>
      <c r="FVL48" s="135"/>
      <c r="FVM48" s="135"/>
      <c r="FVN48" s="135"/>
      <c r="FVO48" s="135"/>
      <c r="FVP48" s="135"/>
      <c r="FVQ48" s="135"/>
      <c r="FVR48" s="135"/>
      <c r="FVS48" s="135"/>
      <c r="FVT48" s="135"/>
      <c r="FVU48" s="135"/>
      <c r="FVV48" s="135"/>
      <c r="FVW48" s="135"/>
      <c r="FVX48" s="135"/>
      <c r="FVY48" s="135"/>
      <c r="FVZ48" s="135"/>
      <c r="FWA48" s="135"/>
      <c r="FWB48" s="135"/>
      <c r="FWC48" s="135"/>
      <c r="FWD48" s="135"/>
      <c r="FWE48" s="135"/>
      <c r="FWF48" s="135"/>
      <c r="FWG48" s="135"/>
      <c r="FWH48" s="135"/>
      <c r="FWI48" s="135"/>
      <c r="FWJ48" s="135"/>
      <c r="FWK48" s="135"/>
      <c r="FWL48" s="135"/>
      <c r="FWM48" s="135"/>
      <c r="FWN48" s="135"/>
      <c r="FWO48" s="135"/>
      <c r="FWP48" s="135"/>
      <c r="FWQ48" s="135"/>
      <c r="FWR48" s="135"/>
      <c r="FWS48" s="135"/>
      <c r="FWT48" s="135"/>
      <c r="FWU48" s="135"/>
      <c r="FWV48" s="135"/>
      <c r="FWW48" s="135"/>
      <c r="FWX48" s="135"/>
      <c r="FWY48" s="135"/>
      <c r="FWZ48" s="135"/>
      <c r="FXA48" s="135"/>
      <c r="FXB48" s="135"/>
      <c r="FXC48" s="135"/>
      <c r="FXD48" s="135"/>
      <c r="FXE48" s="135"/>
      <c r="FXF48" s="135"/>
      <c r="FXG48" s="135"/>
      <c r="FXH48" s="135"/>
      <c r="FXI48" s="135"/>
      <c r="FXJ48" s="135"/>
      <c r="FXK48" s="135"/>
      <c r="FXL48" s="135"/>
      <c r="FXM48" s="135"/>
      <c r="FXN48" s="135"/>
      <c r="FXO48" s="135"/>
      <c r="FXP48" s="135"/>
      <c r="FXQ48" s="135"/>
      <c r="FXR48" s="135"/>
      <c r="FXS48" s="135"/>
      <c r="FXT48" s="135"/>
      <c r="FXU48" s="135"/>
      <c r="FXV48" s="135"/>
      <c r="FXW48" s="135"/>
      <c r="FXX48" s="135"/>
      <c r="FXY48" s="135"/>
      <c r="FXZ48" s="135"/>
      <c r="FYA48" s="135"/>
      <c r="FYB48" s="135"/>
      <c r="FYC48" s="135"/>
      <c r="FYD48" s="135"/>
      <c r="FYE48" s="135"/>
      <c r="FYF48" s="135"/>
      <c r="FYG48" s="135"/>
      <c r="FYH48" s="135"/>
      <c r="FYI48" s="135"/>
      <c r="FYJ48" s="135"/>
      <c r="FYK48" s="135"/>
      <c r="FYL48" s="135"/>
      <c r="FYM48" s="135"/>
      <c r="FYN48" s="135"/>
      <c r="FYO48" s="135"/>
      <c r="FYP48" s="135"/>
      <c r="FYQ48" s="135"/>
      <c r="FYR48" s="135"/>
      <c r="FYS48" s="135"/>
      <c r="FYT48" s="135"/>
      <c r="FYU48" s="135"/>
      <c r="FYV48" s="135"/>
      <c r="FYW48" s="135"/>
      <c r="FYX48" s="135"/>
      <c r="FYY48" s="135"/>
      <c r="FYZ48" s="135"/>
      <c r="FZA48" s="135"/>
      <c r="FZB48" s="135"/>
      <c r="FZC48" s="135"/>
      <c r="FZD48" s="135"/>
      <c r="FZE48" s="135"/>
      <c r="FZF48" s="135"/>
      <c r="FZG48" s="135"/>
      <c r="FZH48" s="135"/>
      <c r="FZI48" s="135"/>
      <c r="FZJ48" s="135"/>
      <c r="FZK48" s="135"/>
      <c r="FZL48" s="135"/>
      <c r="FZM48" s="135"/>
      <c r="FZN48" s="135"/>
      <c r="FZO48" s="135"/>
      <c r="FZP48" s="135"/>
      <c r="FZQ48" s="135"/>
      <c r="FZR48" s="135"/>
      <c r="FZS48" s="135"/>
      <c r="FZT48" s="135"/>
      <c r="FZU48" s="135"/>
      <c r="FZV48" s="135"/>
      <c r="FZW48" s="135"/>
      <c r="FZX48" s="135"/>
      <c r="FZY48" s="135"/>
      <c r="FZZ48" s="135"/>
      <c r="GAA48" s="135"/>
      <c r="GAB48" s="135"/>
      <c r="GAC48" s="135"/>
      <c r="GAD48" s="135"/>
      <c r="GAE48" s="135"/>
      <c r="GAF48" s="135"/>
      <c r="GAG48" s="135"/>
      <c r="GAH48" s="135"/>
      <c r="GAI48" s="135"/>
      <c r="GAJ48" s="135"/>
      <c r="GAK48" s="135"/>
      <c r="GAL48" s="135"/>
      <c r="GAM48" s="135"/>
      <c r="GAN48" s="135"/>
      <c r="GAO48" s="135"/>
      <c r="GAP48" s="135"/>
      <c r="GAQ48" s="135"/>
      <c r="GAR48" s="135"/>
      <c r="GAS48" s="135"/>
      <c r="GAT48" s="135"/>
      <c r="GAU48" s="135"/>
      <c r="GAV48" s="135"/>
      <c r="GAW48" s="135"/>
      <c r="GAX48" s="135"/>
      <c r="GAY48" s="135"/>
      <c r="GAZ48" s="135"/>
      <c r="GBA48" s="135"/>
      <c r="GBB48" s="135"/>
      <c r="GBC48" s="135"/>
      <c r="GBD48" s="135"/>
      <c r="GBE48" s="135"/>
      <c r="GBF48" s="135"/>
      <c r="GBG48" s="135"/>
      <c r="GBH48" s="135"/>
      <c r="GBI48" s="135"/>
      <c r="GBJ48" s="135"/>
      <c r="GBK48" s="135"/>
      <c r="GBL48" s="135"/>
      <c r="GBM48" s="135"/>
      <c r="GBN48" s="135"/>
      <c r="GBO48" s="135"/>
      <c r="GBP48" s="135"/>
      <c r="GBQ48" s="135"/>
      <c r="GBR48" s="135"/>
      <c r="GBS48" s="135"/>
      <c r="GBT48" s="135"/>
      <c r="GBU48" s="135"/>
      <c r="GBV48" s="135"/>
      <c r="GBW48" s="135"/>
      <c r="GBX48" s="135"/>
      <c r="GBY48" s="135"/>
      <c r="GBZ48" s="135"/>
      <c r="GCA48" s="135"/>
      <c r="GCB48" s="135"/>
      <c r="GCC48" s="135"/>
      <c r="GCD48" s="135"/>
      <c r="GCE48" s="135"/>
      <c r="GCF48" s="135"/>
      <c r="GCG48" s="135"/>
      <c r="GCH48" s="135"/>
      <c r="GCI48" s="135"/>
      <c r="GCJ48" s="135"/>
      <c r="GCK48" s="135"/>
      <c r="GCL48" s="135"/>
      <c r="GCM48" s="135"/>
      <c r="GCN48" s="135"/>
      <c r="GCO48" s="135"/>
      <c r="GCP48" s="135"/>
      <c r="GCQ48" s="135"/>
      <c r="GCR48" s="135"/>
      <c r="GCS48" s="135"/>
      <c r="GCT48" s="135"/>
      <c r="GCU48" s="135"/>
      <c r="GCV48" s="135"/>
      <c r="GCW48" s="135"/>
      <c r="GCX48" s="135"/>
      <c r="GCY48" s="135"/>
      <c r="GCZ48" s="135"/>
      <c r="GDA48" s="135"/>
      <c r="GDB48" s="135"/>
      <c r="GDC48" s="135"/>
      <c r="GDD48" s="135"/>
      <c r="GDE48" s="135"/>
      <c r="GDF48" s="135"/>
      <c r="GDG48" s="135"/>
      <c r="GDH48" s="135"/>
      <c r="GDI48" s="135"/>
      <c r="GDJ48" s="135"/>
      <c r="GDK48" s="135"/>
      <c r="GDL48" s="135"/>
      <c r="GDM48" s="135"/>
      <c r="GDN48" s="135"/>
      <c r="GDO48" s="135"/>
      <c r="GDP48" s="135"/>
      <c r="GDQ48" s="135"/>
      <c r="GDR48" s="135"/>
      <c r="GDS48" s="135"/>
      <c r="GDT48" s="135"/>
      <c r="GDU48" s="135"/>
      <c r="GDV48" s="135"/>
      <c r="GDW48" s="135"/>
      <c r="GDX48" s="135"/>
      <c r="GDY48" s="135"/>
      <c r="GDZ48" s="135"/>
      <c r="GEA48" s="135"/>
      <c r="GEB48" s="135"/>
      <c r="GEC48" s="135"/>
      <c r="GED48" s="135"/>
      <c r="GEE48" s="135"/>
      <c r="GEF48" s="135"/>
      <c r="GEG48" s="135"/>
      <c r="GEH48" s="135"/>
      <c r="GEI48" s="135"/>
      <c r="GEJ48" s="135"/>
      <c r="GEK48" s="135"/>
      <c r="GEL48" s="135"/>
      <c r="GEM48" s="135"/>
      <c r="GEN48" s="135"/>
      <c r="GEO48" s="135"/>
      <c r="GEP48" s="135"/>
      <c r="GEQ48" s="135"/>
      <c r="GER48" s="135"/>
      <c r="GES48" s="135"/>
      <c r="GET48" s="135"/>
      <c r="GEU48" s="135"/>
      <c r="GEV48" s="135"/>
      <c r="GEW48" s="135"/>
      <c r="GEX48" s="135"/>
      <c r="GEY48" s="135"/>
      <c r="GEZ48" s="135"/>
      <c r="GFA48" s="135"/>
      <c r="GFB48" s="135"/>
      <c r="GFC48" s="135"/>
      <c r="GFD48" s="135"/>
      <c r="GFE48" s="135"/>
      <c r="GFF48" s="135"/>
      <c r="GFG48" s="135"/>
      <c r="GFH48" s="135"/>
      <c r="GFI48" s="135"/>
      <c r="GFJ48" s="135"/>
      <c r="GFK48" s="135"/>
      <c r="GFL48" s="135"/>
      <c r="GFM48" s="135"/>
      <c r="GFN48" s="135"/>
      <c r="GFO48" s="135"/>
      <c r="GFP48" s="135"/>
      <c r="GFQ48" s="135"/>
      <c r="GFR48" s="135"/>
      <c r="GFS48" s="135"/>
      <c r="GFT48" s="135"/>
      <c r="GFU48" s="135"/>
      <c r="GFV48" s="135"/>
      <c r="GFW48" s="135"/>
      <c r="GFX48" s="135"/>
      <c r="GFY48" s="135"/>
      <c r="GFZ48" s="135"/>
      <c r="GGA48" s="135"/>
      <c r="GGB48" s="135"/>
      <c r="GGC48" s="135"/>
      <c r="GGD48" s="135"/>
      <c r="GGE48" s="135"/>
      <c r="GGF48" s="135"/>
      <c r="GGG48" s="135"/>
      <c r="GGH48" s="135"/>
      <c r="GGI48" s="135"/>
      <c r="GGJ48" s="135"/>
      <c r="GGK48" s="135"/>
      <c r="GGL48" s="135"/>
      <c r="GGM48" s="135"/>
      <c r="GGN48" s="135"/>
      <c r="GGO48" s="135"/>
      <c r="GGP48" s="135"/>
      <c r="GGQ48" s="135"/>
      <c r="GGR48" s="135"/>
      <c r="GGS48" s="135"/>
      <c r="GGT48" s="135"/>
      <c r="GGU48" s="135"/>
      <c r="GGV48" s="135"/>
      <c r="GGW48" s="135"/>
      <c r="GGX48" s="135"/>
      <c r="GGY48" s="135"/>
      <c r="GGZ48" s="135"/>
      <c r="GHA48" s="135"/>
      <c r="GHB48" s="135"/>
      <c r="GHC48" s="135"/>
      <c r="GHD48" s="135"/>
      <c r="GHE48" s="135"/>
      <c r="GHF48" s="135"/>
      <c r="GHG48" s="135"/>
      <c r="GHH48" s="135"/>
      <c r="GHI48" s="135"/>
      <c r="GHJ48" s="135"/>
      <c r="GHK48" s="135"/>
      <c r="GHL48" s="135"/>
      <c r="GHM48" s="135"/>
      <c r="GHN48" s="135"/>
      <c r="GHO48" s="135"/>
      <c r="GHP48" s="135"/>
      <c r="GHQ48" s="135"/>
      <c r="GHR48" s="135"/>
      <c r="GHS48" s="135"/>
      <c r="GHT48" s="135"/>
      <c r="GHU48" s="135"/>
      <c r="GHV48" s="135"/>
      <c r="GHW48" s="135"/>
      <c r="GHX48" s="135"/>
      <c r="GHY48" s="135"/>
      <c r="GHZ48" s="135"/>
      <c r="GIA48" s="135"/>
      <c r="GIB48" s="135"/>
      <c r="GIC48" s="135"/>
      <c r="GID48" s="135"/>
      <c r="GIE48" s="135"/>
      <c r="GIF48" s="135"/>
      <c r="GIG48" s="135"/>
      <c r="GIH48" s="135"/>
      <c r="GII48" s="135"/>
      <c r="GIJ48" s="135"/>
      <c r="GIK48" s="135"/>
      <c r="GIL48" s="135"/>
      <c r="GIM48" s="135"/>
      <c r="GIN48" s="135"/>
      <c r="GIO48" s="135"/>
      <c r="GIP48" s="135"/>
      <c r="GIQ48" s="135"/>
      <c r="GIR48" s="135"/>
      <c r="GIS48" s="135"/>
      <c r="GIT48" s="135"/>
      <c r="GIU48" s="135"/>
      <c r="GIV48" s="135"/>
      <c r="GIW48" s="135"/>
      <c r="GIX48" s="135"/>
      <c r="GIY48" s="135"/>
      <c r="GIZ48" s="135"/>
      <c r="GJA48" s="135"/>
      <c r="GJB48" s="135"/>
      <c r="GJC48" s="135"/>
      <c r="GJD48" s="135"/>
      <c r="GJE48" s="135"/>
      <c r="GJF48" s="135"/>
      <c r="GJG48" s="135"/>
      <c r="GJH48" s="135"/>
      <c r="GJI48" s="135"/>
      <c r="GJJ48" s="135"/>
      <c r="GJK48" s="135"/>
      <c r="GJL48" s="135"/>
      <c r="GJM48" s="135"/>
      <c r="GJN48" s="135"/>
      <c r="GJO48" s="135"/>
      <c r="GJP48" s="135"/>
      <c r="GJQ48" s="135"/>
      <c r="GJR48" s="135"/>
      <c r="GJS48" s="135"/>
      <c r="GJT48" s="135"/>
      <c r="GJU48" s="135"/>
      <c r="GJV48" s="135"/>
      <c r="GJW48" s="135"/>
      <c r="GJX48" s="135"/>
      <c r="GJY48" s="135"/>
      <c r="GJZ48" s="135"/>
      <c r="GKA48" s="135"/>
      <c r="GKB48" s="135"/>
      <c r="GKC48" s="135"/>
      <c r="GKD48" s="135"/>
      <c r="GKE48" s="135"/>
      <c r="GKF48" s="135"/>
      <c r="GKG48" s="135"/>
      <c r="GKH48" s="135"/>
      <c r="GKI48" s="135"/>
      <c r="GKJ48" s="135"/>
      <c r="GKK48" s="135"/>
      <c r="GKL48" s="135"/>
      <c r="GKM48" s="135"/>
      <c r="GKN48" s="135"/>
      <c r="GKO48" s="135"/>
      <c r="GKP48" s="135"/>
      <c r="GKQ48" s="135"/>
      <c r="GKR48" s="135"/>
      <c r="GKS48" s="135"/>
      <c r="GKT48" s="135"/>
      <c r="GKU48" s="135"/>
      <c r="GKV48" s="135"/>
      <c r="GKW48" s="135"/>
      <c r="GKX48" s="135"/>
      <c r="GKY48" s="135"/>
      <c r="GKZ48" s="135"/>
      <c r="GLA48" s="135"/>
      <c r="GLB48" s="135"/>
      <c r="GLC48" s="135"/>
      <c r="GLD48" s="135"/>
      <c r="GLE48" s="135"/>
      <c r="GLF48" s="135"/>
      <c r="GLG48" s="135"/>
      <c r="GLH48" s="135"/>
      <c r="GLI48" s="135"/>
      <c r="GLJ48" s="135"/>
      <c r="GLK48" s="135"/>
      <c r="GLL48" s="135"/>
      <c r="GLM48" s="135"/>
      <c r="GLN48" s="135"/>
      <c r="GLO48" s="135"/>
      <c r="GLP48" s="135"/>
      <c r="GLQ48" s="135"/>
      <c r="GLR48" s="135"/>
      <c r="GLS48" s="135"/>
      <c r="GLT48" s="135"/>
      <c r="GLU48" s="135"/>
      <c r="GLV48" s="135"/>
      <c r="GLW48" s="135"/>
      <c r="GLX48" s="135"/>
      <c r="GLY48" s="135"/>
      <c r="GLZ48" s="135"/>
      <c r="GMA48" s="135"/>
      <c r="GMB48" s="135"/>
      <c r="GMC48" s="135"/>
      <c r="GMD48" s="135"/>
      <c r="GME48" s="135"/>
      <c r="GMF48" s="135"/>
      <c r="GMG48" s="135"/>
      <c r="GMH48" s="135"/>
      <c r="GMI48" s="135"/>
      <c r="GMJ48" s="135"/>
      <c r="GMK48" s="135"/>
      <c r="GML48" s="135"/>
      <c r="GMM48" s="135"/>
      <c r="GMN48" s="135"/>
      <c r="GMO48" s="135"/>
      <c r="GMP48" s="135"/>
      <c r="GMQ48" s="135"/>
      <c r="GMR48" s="135"/>
      <c r="GMS48" s="135"/>
      <c r="GMT48" s="135"/>
      <c r="GMU48" s="135"/>
      <c r="GMV48" s="135"/>
      <c r="GMW48" s="135"/>
      <c r="GMX48" s="135"/>
      <c r="GMY48" s="135"/>
      <c r="GMZ48" s="135"/>
      <c r="GNA48" s="135"/>
      <c r="GNB48" s="135"/>
      <c r="GNC48" s="135"/>
      <c r="GND48" s="135"/>
      <c r="GNE48" s="135"/>
      <c r="GNF48" s="135"/>
      <c r="GNG48" s="135"/>
      <c r="GNH48" s="135"/>
      <c r="GNI48" s="135"/>
      <c r="GNJ48" s="135"/>
      <c r="GNK48" s="135"/>
      <c r="GNL48" s="135"/>
      <c r="GNM48" s="135"/>
      <c r="GNN48" s="135"/>
      <c r="GNO48" s="135"/>
      <c r="GNP48" s="135"/>
      <c r="GNQ48" s="135"/>
      <c r="GNR48" s="135"/>
      <c r="GNS48" s="135"/>
      <c r="GNT48" s="135"/>
      <c r="GNU48" s="135"/>
      <c r="GNV48" s="135"/>
      <c r="GNW48" s="135"/>
      <c r="GNX48" s="135"/>
      <c r="GNY48" s="135"/>
      <c r="GNZ48" s="135"/>
      <c r="GOA48" s="135"/>
      <c r="GOB48" s="135"/>
      <c r="GOC48" s="135"/>
      <c r="GOD48" s="135"/>
      <c r="GOE48" s="135"/>
      <c r="GOF48" s="135"/>
      <c r="GOG48" s="135"/>
      <c r="GOH48" s="135"/>
      <c r="GOI48" s="135"/>
      <c r="GOJ48" s="135"/>
      <c r="GOK48" s="135"/>
      <c r="GOL48" s="135"/>
      <c r="GOM48" s="135"/>
      <c r="GON48" s="135"/>
      <c r="GOO48" s="135"/>
      <c r="GOP48" s="135"/>
      <c r="GOQ48" s="135"/>
      <c r="GOR48" s="135"/>
      <c r="GOS48" s="135"/>
      <c r="GOT48" s="135"/>
      <c r="GOU48" s="135"/>
      <c r="GOV48" s="135"/>
      <c r="GOW48" s="135"/>
      <c r="GOX48" s="135"/>
      <c r="GOY48" s="135"/>
      <c r="GOZ48" s="135"/>
      <c r="GPA48" s="135"/>
      <c r="GPB48" s="135"/>
      <c r="GPC48" s="135"/>
      <c r="GPD48" s="135"/>
      <c r="GPE48" s="135"/>
      <c r="GPF48" s="135"/>
      <c r="GPG48" s="135"/>
      <c r="GPH48" s="135"/>
      <c r="GPI48" s="135"/>
      <c r="GPJ48" s="135"/>
      <c r="GPK48" s="135"/>
      <c r="GPL48" s="135"/>
      <c r="GPM48" s="135"/>
      <c r="GPN48" s="135"/>
      <c r="GPO48" s="135"/>
      <c r="GPP48" s="135"/>
      <c r="GPQ48" s="135"/>
      <c r="GPR48" s="135"/>
      <c r="GPS48" s="135"/>
      <c r="GPT48" s="135"/>
      <c r="GPU48" s="135"/>
      <c r="GPV48" s="135"/>
      <c r="GPW48" s="135"/>
      <c r="GPX48" s="135"/>
      <c r="GPY48" s="135"/>
      <c r="GPZ48" s="135"/>
      <c r="GQA48" s="135"/>
      <c r="GQB48" s="135"/>
      <c r="GQC48" s="135"/>
      <c r="GQD48" s="135"/>
      <c r="GQE48" s="135"/>
      <c r="GQF48" s="135"/>
      <c r="GQG48" s="135"/>
      <c r="GQH48" s="135"/>
      <c r="GQI48" s="135"/>
      <c r="GQJ48" s="135"/>
      <c r="GQK48" s="135"/>
      <c r="GQL48" s="135"/>
      <c r="GQM48" s="135"/>
      <c r="GQN48" s="135"/>
      <c r="GQO48" s="135"/>
      <c r="GQP48" s="135"/>
      <c r="GQQ48" s="135"/>
      <c r="GQR48" s="135"/>
      <c r="GQS48" s="135"/>
      <c r="GQT48" s="135"/>
      <c r="GQU48" s="135"/>
      <c r="GQV48" s="135"/>
      <c r="GQW48" s="135"/>
      <c r="GQX48" s="135"/>
      <c r="GQY48" s="135"/>
      <c r="GQZ48" s="135"/>
      <c r="GRA48" s="135"/>
      <c r="GRB48" s="135"/>
      <c r="GRC48" s="135"/>
      <c r="GRD48" s="135"/>
      <c r="GRE48" s="135"/>
      <c r="GRF48" s="135"/>
      <c r="GRG48" s="135"/>
      <c r="GRH48" s="135"/>
      <c r="GRI48" s="135"/>
      <c r="GRJ48" s="135"/>
      <c r="GRK48" s="135"/>
      <c r="GRL48" s="135"/>
      <c r="GRM48" s="135"/>
      <c r="GRN48" s="135"/>
      <c r="GRO48" s="135"/>
      <c r="GRP48" s="135"/>
      <c r="GRQ48" s="135"/>
      <c r="GRR48" s="135"/>
      <c r="GRS48" s="135"/>
      <c r="GRT48" s="135"/>
      <c r="GRU48" s="135"/>
      <c r="GRV48" s="135"/>
      <c r="GRW48" s="135"/>
      <c r="GRX48" s="135"/>
      <c r="GRY48" s="135"/>
      <c r="GRZ48" s="135"/>
      <c r="GSA48" s="135"/>
      <c r="GSB48" s="135"/>
      <c r="GSC48" s="135"/>
      <c r="GSD48" s="135"/>
      <c r="GSE48" s="135"/>
      <c r="GSF48" s="135"/>
      <c r="GSG48" s="135"/>
      <c r="GSH48" s="135"/>
      <c r="GSI48" s="135"/>
      <c r="GSJ48" s="135"/>
      <c r="GSK48" s="135"/>
      <c r="GSL48" s="135"/>
      <c r="GSM48" s="135"/>
      <c r="GSN48" s="135"/>
      <c r="GSO48" s="135"/>
      <c r="GSP48" s="135"/>
      <c r="GSQ48" s="135"/>
      <c r="GSR48" s="135"/>
      <c r="GSS48" s="135"/>
      <c r="GST48" s="135"/>
      <c r="GSU48" s="135"/>
      <c r="GSV48" s="135"/>
      <c r="GSW48" s="135"/>
      <c r="GSX48" s="135"/>
      <c r="GSY48" s="135"/>
      <c r="GSZ48" s="135"/>
      <c r="GTA48" s="135"/>
      <c r="GTB48" s="135"/>
      <c r="GTC48" s="135"/>
      <c r="GTD48" s="135"/>
      <c r="GTE48" s="135"/>
      <c r="GTF48" s="135"/>
      <c r="GTG48" s="135"/>
      <c r="GTH48" s="135"/>
      <c r="GTI48" s="135"/>
      <c r="GTJ48" s="135"/>
      <c r="GTK48" s="135"/>
      <c r="GTL48" s="135"/>
      <c r="GTM48" s="135"/>
      <c r="GTN48" s="135"/>
      <c r="GTO48" s="135"/>
      <c r="GTP48" s="135"/>
      <c r="GTQ48" s="135"/>
      <c r="GTR48" s="135"/>
      <c r="GTS48" s="135"/>
      <c r="GTT48" s="135"/>
      <c r="GTU48" s="135"/>
      <c r="GTV48" s="135"/>
      <c r="GTW48" s="135"/>
      <c r="GTX48" s="135"/>
      <c r="GTY48" s="135"/>
      <c r="GTZ48" s="135"/>
      <c r="GUA48" s="135"/>
      <c r="GUB48" s="135"/>
      <c r="GUC48" s="135"/>
      <c r="GUD48" s="135"/>
      <c r="GUE48" s="135"/>
      <c r="GUF48" s="135"/>
      <c r="GUG48" s="135"/>
      <c r="GUH48" s="135"/>
      <c r="GUI48" s="135"/>
      <c r="GUJ48" s="135"/>
      <c r="GUK48" s="135"/>
      <c r="GUL48" s="135"/>
      <c r="GUM48" s="135"/>
      <c r="GUN48" s="135"/>
      <c r="GUO48" s="135"/>
      <c r="GUP48" s="135"/>
      <c r="GUQ48" s="135"/>
      <c r="GUR48" s="135"/>
      <c r="GUS48" s="135"/>
      <c r="GUT48" s="135"/>
      <c r="GUU48" s="135"/>
      <c r="GUV48" s="135"/>
      <c r="GUW48" s="135"/>
      <c r="GUX48" s="135"/>
      <c r="GUY48" s="135"/>
      <c r="GUZ48" s="135"/>
      <c r="GVA48" s="135"/>
      <c r="GVB48" s="135"/>
      <c r="GVC48" s="135"/>
      <c r="GVD48" s="135"/>
      <c r="GVE48" s="135"/>
      <c r="GVF48" s="135"/>
      <c r="GVG48" s="135"/>
      <c r="GVH48" s="135"/>
      <c r="GVI48" s="135"/>
      <c r="GVJ48" s="135"/>
      <c r="GVK48" s="135"/>
      <c r="GVL48" s="135"/>
      <c r="GVM48" s="135"/>
      <c r="GVN48" s="135"/>
      <c r="GVO48" s="135"/>
      <c r="GVP48" s="135"/>
      <c r="GVQ48" s="135"/>
      <c r="GVR48" s="135"/>
      <c r="GVS48" s="135"/>
      <c r="GVT48" s="135"/>
      <c r="GVU48" s="135"/>
      <c r="GVV48" s="135"/>
      <c r="GVW48" s="135"/>
      <c r="GVX48" s="135"/>
      <c r="GVY48" s="135"/>
      <c r="GVZ48" s="135"/>
      <c r="GWA48" s="135"/>
      <c r="GWB48" s="135"/>
      <c r="GWC48" s="135"/>
      <c r="GWD48" s="135"/>
      <c r="GWE48" s="135"/>
      <c r="GWF48" s="135"/>
      <c r="GWG48" s="135"/>
      <c r="GWH48" s="135"/>
      <c r="GWI48" s="135"/>
      <c r="GWJ48" s="135"/>
      <c r="GWK48" s="135"/>
      <c r="GWL48" s="135"/>
      <c r="GWM48" s="135"/>
      <c r="GWN48" s="135"/>
      <c r="GWO48" s="135"/>
      <c r="GWP48" s="135"/>
      <c r="GWQ48" s="135"/>
      <c r="GWR48" s="135"/>
      <c r="GWS48" s="135"/>
      <c r="GWT48" s="135"/>
      <c r="GWU48" s="135"/>
      <c r="GWV48" s="135"/>
      <c r="GWW48" s="135"/>
      <c r="GWX48" s="135"/>
      <c r="GWY48" s="135"/>
      <c r="GWZ48" s="135"/>
      <c r="GXA48" s="135"/>
      <c r="GXB48" s="135"/>
      <c r="GXC48" s="135"/>
      <c r="GXD48" s="135"/>
      <c r="GXE48" s="135"/>
      <c r="GXF48" s="135"/>
      <c r="GXG48" s="135"/>
      <c r="GXH48" s="135"/>
      <c r="GXI48" s="135"/>
      <c r="GXJ48" s="135"/>
      <c r="GXK48" s="135"/>
      <c r="GXL48" s="135"/>
      <c r="GXM48" s="135"/>
      <c r="GXN48" s="135"/>
      <c r="GXO48" s="135"/>
      <c r="GXP48" s="135"/>
      <c r="GXQ48" s="135"/>
      <c r="GXR48" s="135"/>
      <c r="GXS48" s="135"/>
      <c r="GXT48" s="135"/>
      <c r="GXU48" s="135"/>
      <c r="GXV48" s="135"/>
      <c r="GXW48" s="135"/>
      <c r="GXX48" s="135"/>
      <c r="GXY48" s="135"/>
      <c r="GXZ48" s="135"/>
      <c r="GYA48" s="135"/>
      <c r="GYB48" s="135"/>
      <c r="GYC48" s="135"/>
      <c r="GYD48" s="135"/>
      <c r="GYE48" s="135"/>
      <c r="GYF48" s="135"/>
      <c r="GYG48" s="135"/>
      <c r="GYH48" s="135"/>
      <c r="GYI48" s="135"/>
      <c r="GYJ48" s="135"/>
      <c r="GYK48" s="135"/>
      <c r="GYL48" s="135"/>
      <c r="GYM48" s="135"/>
      <c r="GYN48" s="135"/>
      <c r="GYO48" s="135"/>
      <c r="GYP48" s="135"/>
      <c r="GYQ48" s="135"/>
      <c r="GYR48" s="135"/>
      <c r="GYS48" s="135"/>
      <c r="GYT48" s="135"/>
      <c r="GYU48" s="135"/>
      <c r="GYV48" s="135"/>
      <c r="GYW48" s="135"/>
      <c r="GYX48" s="135"/>
      <c r="GYY48" s="135"/>
      <c r="GYZ48" s="135"/>
      <c r="GZA48" s="135"/>
      <c r="GZB48" s="135"/>
      <c r="GZC48" s="135"/>
      <c r="GZD48" s="135"/>
      <c r="GZE48" s="135"/>
      <c r="GZF48" s="135"/>
      <c r="GZG48" s="135"/>
      <c r="GZH48" s="135"/>
      <c r="GZI48" s="135"/>
      <c r="GZJ48" s="135"/>
      <c r="GZK48" s="135"/>
      <c r="GZL48" s="135"/>
      <c r="GZM48" s="135"/>
      <c r="GZN48" s="135"/>
      <c r="GZO48" s="135"/>
      <c r="GZP48" s="135"/>
      <c r="GZQ48" s="135"/>
      <c r="GZR48" s="135"/>
      <c r="GZS48" s="135"/>
      <c r="GZT48" s="135"/>
      <c r="GZU48" s="135"/>
      <c r="GZV48" s="135"/>
      <c r="GZW48" s="135"/>
      <c r="GZX48" s="135"/>
      <c r="GZY48" s="135"/>
      <c r="GZZ48" s="135"/>
      <c r="HAA48" s="135"/>
      <c r="HAB48" s="135"/>
      <c r="HAC48" s="135"/>
      <c r="HAD48" s="135"/>
      <c r="HAE48" s="135"/>
      <c r="HAF48" s="135"/>
      <c r="HAG48" s="135"/>
      <c r="HAH48" s="135"/>
      <c r="HAI48" s="135"/>
      <c r="HAJ48" s="135"/>
      <c r="HAK48" s="135"/>
      <c r="HAL48" s="135"/>
      <c r="HAM48" s="135"/>
      <c r="HAN48" s="135"/>
      <c r="HAO48" s="135"/>
      <c r="HAP48" s="135"/>
      <c r="HAQ48" s="135"/>
      <c r="HAR48" s="135"/>
      <c r="HAS48" s="135"/>
      <c r="HAT48" s="135"/>
      <c r="HAU48" s="135"/>
      <c r="HAV48" s="135"/>
      <c r="HAW48" s="135"/>
      <c r="HAX48" s="135"/>
      <c r="HAY48" s="135"/>
      <c r="HAZ48" s="135"/>
      <c r="HBA48" s="135"/>
      <c r="HBB48" s="135"/>
      <c r="HBC48" s="135"/>
      <c r="HBD48" s="135"/>
      <c r="HBE48" s="135"/>
      <c r="HBF48" s="135"/>
      <c r="HBG48" s="135"/>
      <c r="HBH48" s="135"/>
      <c r="HBI48" s="135"/>
      <c r="HBJ48" s="135"/>
      <c r="HBK48" s="135"/>
      <c r="HBL48" s="135"/>
      <c r="HBM48" s="135"/>
      <c r="HBN48" s="135"/>
      <c r="HBO48" s="135"/>
      <c r="HBP48" s="135"/>
      <c r="HBQ48" s="135"/>
      <c r="HBR48" s="135"/>
      <c r="HBS48" s="135"/>
      <c r="HBT48" s="135"/>
      <c r="HBU48" s="135"/>
      <c r="HBV48" s="135"/>
      <c r="HBW48" s="135"/>
      <c r="HBX48" s="135"/>
      <c r="HBY48" s="135"/>
      <c r="HBZ48" s="135"/>
      <c r="HCA48" s="135"/>
      <c r="HCB48" s="135"/>
      <c r="HCC48" s="135"/>
      <c r="HCD48" s="135"/>
      <c r="HCE48" s="135"/>
      <c r="HCF48" s="135"/>
      <c r="HCG48" s="135"/>
      <c r="HCH48" s="135"/>
      <c r="HCI48" s="135"/>
      <c r="HCJ48" s="135"/>
      <c r="HCK48" s="135"/>
      <c r="HCL48" s="135"/>
      <c r="HCM48" s="135"/>
      <c r="HCN48" s="135"/>
      <c r="HCO48" s="135"/>
      <c r="HCP48" s="135"/>
      <c r="HCQ48" s="135"/>
      <c r="HCR48" s="135"/>
      <c r="HCS48" s="135"/>
      <c r="HCT48" s="135"/>
      <c r="HCU48" s="135"/>
      <c r="HCV48" s="135"/>
      <c r="HCW48" s="135"/>
      <c r="HCX48" s="135"/>
      <c r="HCY48" s="135"/>
      <c r="HCZ48" s="135"/>
      <c r="HDA48" s="135"/>
      <c r="HDB48" s="135"/>
      <c r="HDC48" s="135"/>
      <c r="HDD48" s="135"/>
      <c r="HDE48" s="135"/>
      <c r="HDF48" s="135"/>
      <c r="HDG48" s="135"/>
      <c r="HDH48" s="135"/>
      <c r="HDI48" s="135"/>
      <c r="HDJ48" s="135"/>
      <c r="HDK48" s="135"/>
      <c r="HDL48" s="135"/>
      <c r="HDM48" s="135"/>
      <c r="HDN48" s="135"/>
      <c r="HDO48" s="135"/>
      <c r="HDP48" s="135"/>
      <c r="HDQ48" s="135"/>
      <c r="HDR48" s="135"/>
      <c r="HDS48" s="135"/>
      <c r="HDT48" s="135"/>
      <c r="HDU48" s="135"/>
      <c r="HDV48" s="135"/>
      <c r="HDW48" s="135"/>
      <c r="HDX48" s="135"/>
      <c r="HDY48" s="135"/>
      <c r="HDZ48" s="135"/>
      <c r="HEA48" s="135"/>
      <c r="HEB48" s="135"/>
      <c r="HEC48" s="135"/>
      <c r="HED48" s="135"/>
      <c r="HEE48" s="135"/>
      <c r="HEF48" s="135"/>
      <c r="HEG48" s="135"/>
      <c r="HEH48" s="135"/>
      <c r="HEI48" s="135"/>
      <c r="HEJ48" s="135"/>
      <c r="HEK48" s="135"/>
      <c r="HEL48" s="135"/>
      <c r="HEM48" s="135"/>
      <c r="HEN48" s="135"/>
      <c r="HEO48" s="135"/>
      <c r="HEP48" s="135"/>
      <c r="HEQ48" s="135"/>
      <c r="HER48" s="135"/>
      <c r="HES48" s="135"/>
      <c r="HET48" s="135"/>
      <c r="HEU48" s="135"/>
      <c r="HEV48" s="135"/>
      <c r="HEW48" s="135"/>
      <c r="HEX48" s="135"/>
      <c r="HEY48" s="135"/>
      <c r="HEZ48" s="135"/>
      <c r="HFA48" s="135"/>
      <c r="HFB48" s="135"/>
      <c r="HFC48" s="135"/>
      <c r="HFD48" s="135"/>
      <c r="HFE48" s="135"/>
      <c r="HFF48" s="135"/>
      <c r="HFG48" s="135"/>
      <c r="HFH48" s="135"/>
      <c r="HFI48" s="135"/>
      <c r="HFJ48" s="135"/>
      <c r="HFK48" s="135"/>
      <c r="HFL48" s="135"/>
      <c r="HFM48" s="135"/>
      <c r="HFN48" s="135"/>
      <c r="HFO48" s="135"/>
      <c r="HFP48" s="135"/>
      <c r="HFQ48" s="135"/>
      <c r="HFR48" s="135"/>
      <c r="HFS48" s="135"/>
      <c r="HFT48" s="135"/>
      <c r="HFU48" s="135"/>
      <c r="HFV48" s="135"/>
      <c r="HFW48" s="135"/>
      <c r="HFX48" s="135"/>
      <c r="HFY48" s="135"/>
      <c r="HFZ48" s="135"/>
      <c r="HGA48" s="135"/>
      <c r="HGB48" s="135"/>
      <c r="HGC48" s="135"/>
      <c r="HGD48" s="135"/>
      <c r="HGE48" s="135"/>
      <c r="HGF48" s="135"/>
      <c r="HGG48" s="135"/>
      <c r="HGH48" s="135"/>
      <c r="HGI48" s="135"/>
      <c r="HGJ48" s="135"/>
      <c r="HGK48" s="135"/>
      <c r="HGL48" s="135"/>
      <c r="HGM48" s="135"/>
      <c r="HGN48" s="135"/>
      <c r="HGO48" s="135"/>
      <c r="HGP48" s="135"/>
      <c r="HGQ48" s="135"/>
      <c r="HGR48" s="135"/>
      <c r="HGS48" s="135"/>
      <c r="HGT48" s="135"/>
      <c r="HGU48" s="135"/>
      <c r="HGV48" s="135"/>
      <c r="HGW48" s="135"/>
      <c r="HGX48" s="135"/>
      <c r="HGY48" s="135"/>
      <c r="HGZ48" s="135"/>
      <c r="HHA48" s="135"/>
      <c r="HHB48" s="135"/>
      <c r="HHC48" s="135"/>
      <c r="HHD48" s="135"/>
      <c r="HHE48" s="135"/>
      <c r="HHF48" s="135"/>
      <c r="HHG48" s="135"/>
      <c r="HHH48" s="135"/>
      <c r="HHI48" s="135"/>
      <c r="HHJ48" s="135"/>
      <c r="HHK48" s="135"/>
      <c r="HHL48" s="135"/>
      <c r="HHM48" s="135"/>
      <c r="HHN48" s="135"/>
      <c r="HHO48" s="135"/>
      <c r="HHP48" s="135"/>
      <c r="HHQ48" s="135"/>
      <c r="HHR48" s="135"/>
      <c r="HHS48" s="135"/>
      <c r="HHT48" s="135"/>
      <c r="HHU48" s="135"/>
      <c r="HHV48" s="135"/>
      <c r="HHW48" s="135"/>
      <c r="HHX48" s="135"/>
      <c r="HHY48" s="135"/>
      <c r="HHZ48" s="135"/>
      <c r="HIA48" s="135"/>
      <c r="HIB48" s="135"/>
      <c r="HIC48" s="135"/>
      <c r="HID48" s="135"/>
      <c r="HIE48" s="135"/>
      <c r="HIF48" s="135"/>
      <c r="HIG48" s="135"/>
      <c r="HIH48" s="135"/>
      <c r="HII48" s="135"/>
      <c r="HIJ48" s="135"/>
      <c r="HIK48" s="135"/>
      <c r="HIL48" s="135"/>
      <c r="HIM48" s="135"/>
      <c r="HIN48" s="135"/>
      <c r="HIO48" s="135"/>
      <c r="HIP48" s="135"/>
      <c r="HIQ48" s="135"/>
      <c r="HIR48" s="135"/>
      <c r="HIS48" s="135"/>
      <c r="HIT48" s="135"/>
      <c r="HIU48" s="135"/>
      <c r="HIV48" s="135"/>
      <c r="HIW48" s="135"/>
      <c r="HIX48" s="135"/>
      <c r="HIY48" s="135"/>
      <c r="HIZ48" s="135"/>
      <c r="HJA48" s="135"/>
      <c r="HJB48" s="135"/>
      <c r="HJC48" s="135"/>
      <c r="HJD48" s="135"/>
      <c r="HJE48" s="135"/>
      <c r="HJF48" s="135"/>
      <c r="HJG48" s="135"/>
      <c r="HJH48" s="135"/>
      <c r="HJI48" s="135"/>
      <c r="HJJ48" s="135"/>
      <c r="HJK48" s="135"/>
      <c r="HJL48" s="135"/>
      <c r="HJM48" s="135"/>
      <c r="HJN48" s="135"/>
      <c r="HJO48" s="135"/>
      <c r="HJP48" s="135"/>
      <c r="HJQ48" s="135"/>
      <c r="HJR48" s="135"/>
      <c r="HJS48" s="135"/>
      <c r="HJT48" s="135"/>
      <c r="HJU48" s="135"/>
      <c r="HJV48" s="135"/>
      <c r="HJW48" s="135"/>
      <c r="HJX48" s="135"/>
      <c r="HJY48" s="135"/>
      <c r="HJZ48" s="135"/>
      <c r="HKA48" s="135"/>
      <c r="HKB48" s="135"/>
      <c r="HKC48" s="135"/>
      <c r="HKD48" s="135"/>
      <c r="HKE48" s="135"/>
      <c r="HKF48" s="135"/>
      <c r="HKG48" s="135"/>
      <c r="HKH48" s="135"/>
      <c r="HKI48" s="135"/>
      <c r="HKJ48" s="135"/>
      <c r="HKK48" s="135"/>
      <c r="HKL48" s="135"/>
      <c r="HKM48" s="135"/>
      <c r="HKN48" s="135"/>
      <c r="HKO48" s="135"/>
      <c r="HKP48" s="135"/>
      <c r="HKQ48" s="135"/>
      <c r="HKR48" s="135"/>
      <c r="HKS48" s="135"/>
      <c r="HKT48" s="135"/>
      <c r="HKU48" s="135"/>
      <c r="HKV48" s="135"/>
      <c r="HKW48" s="135"/>
      <c r="HKX48" s="135"/>
      <c r="HKY48" s="135"/>
      <c r="HKZ48" s="135"/>
      <c r="HLA48" s="135"/>
      <c r="HLB48" s="135"/>
      <c r="HLC48" s="135"/>
      <c r="HLD48" s="135"/>
      <c r="HLE48" s="135"/>
      <c r="HLF48" s="135"/>
      <c r="HLG48" s="135"/>
      <c r="HLH48" s="135"/>
      <c r="HLI48" s="135"/>
      <c r="HLJ48" s="135"/>
      <c r="HLK48" s="135"/>
      <c r="HLL48" s="135"/>
      <c r="HLM48" s="135"/>
      <c r="HLN48" s="135"/>
      <c r="HLO48" s="135"/>
      <c r="HLP48" s="135"/>
      <c r="HLQ48" s="135"/>
      <c r="HLR48" s="135"/>
      <c r="HLS48" s="135"/>
      <c r="HLT48" s="135"/>
      <c r="HLU48" s="135"/>
      <c r="HLV48" s="135"/>
      <c r="HLW48" s="135"/>
      <c r="HLX48" s="135"/>
      <c r="HLY48" s="135"/>
      <c r="HLZ48" s="135"/>
      <c r="HMA48" s="135"/>
      <c r="HMB48" s="135"/>
      <c r="HMC48" s="135"/>
      <c r="HMD48" s="135"/>
      <c r="HME48" s="135"/>
      <c r="HMF48" s="135"/>
      <c r="HMG48" s="135"/>
      <c r="HMH48" s="135"/>
      <c r="HMI48" s="135"/>
      <c r="HMJ48" s="135"/>
      <c r="HMK48" s="135"/>
      <c r="HML48" s="135"/>
      <c r="HMM48" s="135"/>
      <c r="HMN48" s="135"/>
      <c r="HMO48" s="135"/>
      <c r="HMP48" s="135"/>
      <c r="HMQ48" s="135"/>
      <c r="HMR48" s="135"/>
      <c r="HMS48" s="135"/>
      <c r="HMT48" s="135"/>
      <c r="HMU48" s="135"/>
      <c r="HMV48" s="135"/>
      <c r="HMW48" s="135"/>
      <c r="HMX48" s="135"/>
      <c r="HMY48" s="135"/>
      <c r="HMZ48" s="135"/>
      <c r="HNA48" s="135"/>
      <c r="HNB48" s="135"/>
      <c r="HNC48" s="135"/>
      <c r="HND48" s="135"/>
      <c r="HNE48" s="135"/>
      <c r="HNF48" s="135"/>
      <c r="HNG48" s="135"/>
      <c r="HNH48" s="135"/>
      <c r="HNI48" s="135"/>
      <c r="HNJ48" s="135"/>
      <c r="HNK48" s="135"/>
      <c r="HNL48" s="135"/>
      <c r="HNM48" s="135"/>
      <c r="HNN48" s="135"/>
      <c r="HNO48" s="135"/>
      <c r="HNP48" s="135"/>
      <c r="HNQ48" s="135"/>
      <c r="HNR48" s="135"/>
      <c r="HNS48" s="135"/>
      <c r="HNT48" s="135"/>
      <c r="HNU48" s="135"/>
      <c r="HNV48" s="135"/>
      <c r="HNW48" s="135"/>
      <c r="HNX48" s="135"/>
      <c r="HNY48" s="135"/>
      <c r="HNZ48" s="135"/>
      <c r="HOA48" s="135"/>
      <c r="HOB48" s="135"/>
      <c r="HOC48" s="135"/>
      <c r="HOD48" s="135"/>
      <c r="HOE48" s="135"/>
      <c r="HOF48" s="135"/>
      <c r="HOG48" s="135"/>
      <c r="HOH48" s="135"/>
      <c r="HOI48" s="135"/>
      <c r="HOJ48" s="135"/>
      <c r="HOK48" s="135"/>
      <c r="HOL48" s="135"/>
      <c r="HOM48" s="135"/>
      <c r="HON48" s="135"/>
      <c r="HOO48" s="135"/>
      <c r="HOP48" s="135"/>
      <c r="HOQ48" s="135"/>
      <c r="HOR48" s="135"/>
      <c r="HOS48" s="135"/>
      <c r="HOT48" s="135"/>
      <c r="HOU48" s="135"/>
      <c r="HOV48" s="135"/>
      <c r="HOW48" s="135"/>
      <c r="HOX48" s="135"/>
      <c r="HOY48" s="135"/>
      <c r="HOZ48" s="135"/>
      <c r="HPA48" s="135"/>
      <c r="HPB48" s="135"/>
      <c r="HPC48" s="135"/>
      <c r="HPD48" s="135"/>
      <c r="HPE48" s="135"/>
      <c r="HPF48" s="135"/>
      <c r="HPG48" s="135"/>
      <c r="HPH48" s="135"/>
      <c r="HPI48" s="135"/>
      <c r="HPJ48" s="135"/>
      <c r="HPK48" s="135"/>
      <c r="HPL48" s="135"/>
      <c r="HPM48" s="135"/>
      <c r="HPN48" s="135"/>
      <c r="HPO48" s="135"/>
      <c r="HPP48" s="135"/>
      <c r="HPQ48" s="135"/>
      <c r="HPR48" s="135"/>
      <c r="HPS48" s="135"/>
      <c r="HPT48" s="135"/>
      <c r="HPU48" s="135"/>
      <c r="HPV48" s="135"/>
      <c r="HPW48" s="135"/>
      <c r="HPX48" s="135"/>
      <c r="HPY48" s="135"/>
      <c r="HPZ48" s="135"/>
      <c r="HQA48" s="135"/>
      <c r="HQB48" s="135"/>
      <c r="HQC48" s="135"/>
      <c r="HQD48" s="135"/>
      <c r="HQE48" s="135"/>
      <c r="HQF48" s="135"/>
      <c r="HQG48" s="135"/>
      <c r="HQH48" s="135"/>
      <c r="HQI48" s="135"/>
      <c r="HQJ48" s="135"/>
      <c r="HQK48" s="135"/>
      <c r="HQL48" s="135"/>
      <c r="HQM48" s="135"/>
      <c r="HQN48" s="135"/>
      <c r="HQO48" s="135"/>
      <c r="HQP48" s="135"/>
      <c r="HQQ48" s="135"/>
      <c r="HQR48" s="135"/>
      <c r="HQS48" s="135"/>
      <c r="HQT48" s="135"/>
      <c r="HQU48" s="135"/>
      <c r="HQV48" s="135"/>
      <c r="HQW48" s="135"/>
      <c r="HQX48" s="135"/>
      <c r="HQY48" s="135"/>
      <c r="HQZ48" s="135"/>
      <c r="HRA48" s="135"/>
      <c r="HRB48" s="135"/>
      <c r="HRC48" s="135"/>
      <c r="HRD48" s="135"/>
      <c r="HRE48" s="135"/>
      <c r="HRF48" s="135"/>
      <c r="HRG48" s="135"/>
      <c r="HRH48" s="135"/>
      <c r="HRI48" s="135"/>
      <c r="HRJ48" s="135"/>
      <c r="HRK48" s="135"/>
      <c r="HRL48" s="135"/>
      <c r="HRM48" s="135"/>
      <c r="HRN48" s="135"/>
      <c r="HRO48" s="135"/>
      <c r="HRP48" s="135"/>
      <c r="HRQ48" s="135"/>
      <c r="HRR48" s="135"/>
      <c r="HRS48" s="135"/>
      <c r="HRT48" s="135"/>
      <c r="HRU48" s="135"/>
      <c r="HRV48" s="135"/>
      <c r="HRW48" s="135"/>
      <c r="HRX48" s="135"/>
      <c r="HRY48" s="135"/>
      <c r="HRZ48" s="135"/>
      <c r="HSA48" s="135"/>
      <c r="HSB48" s="135"/>
      <c r="HSC48" s="135"/>
      <c r="HSD48" s="135"/>
      <c r="HSE48" s="135"/>
      <c r="HSF48" s="135"/>
      <c r="HSG48" s="135"/>
      <c r="HSH48" s="135"/>
      <c r="HSI48" s="135"/>
      <c r="HSJ48" s="135"/>
      <c r="HSK48" s="135"/>
      <c r="HSL48" s="135"/>
      <c r="HSM48" s="135"/>
      <c r="HSN48" s="135"/>
      <c r="HSO48" s="135"/>
      <c r="HSP48" s="135"/>
      <c r="HSQ48" s="135"/>
      <c r="HSR48" s="135"/>
      <c r="HSS48" s="135"/>
      <c r="HST48" s="135"/>
      <c r="HSU48" s="135"/>
      <c r="HSV48" s="135"/>
      <c r="HSW48" s="135"/>
      <c r="HSX48" s="135"/>
      <c r="HSY48" s="135"/>
      <c r="HSZ48" s="135"/>
      <c r="HTA48" s="135"/>
      <c r="HTB48" s="135"/>
      <c r="HTC48" s="135"/>
      <c r="HTD48" s="135"/>
      <c r="HTE48" s="135"/>
      <c r="HTF48" s="135"/>
      <c r="HTG48" s="135"/>
      <c r="HTH48" s="135"/>
      <c r="HTI48" s="135"/>
      <c r="HTJ48" s="135"/>
      <c r="HTK48" s="135"/>
      <c r="HTL48" s="135"/>
      <c r="HTM48" s="135"/>
      <c r="HTN48" s="135"/>
      <c r="HTO48" s="135"/>
      <c r="HTP48" s="135"/>
      <c r="HTQ48" s="135"/>
      <c r="HTR48" s="135"/>
      <c r="HTS48" s="135"/>
      <c r="HTT48" s="135"/>
      <c r="HTU48" s="135"/>
      <c r="HTV48" s="135"/>
      <c r="HTW48" s="135"/>
      <c r="HTX48" s="135"/>
      <c r="HTY48" s="135"/>
      <c r="HTZ48" s="135"/>
      <c r="HUA48" s="135"/>
      <c r="HUB48" s="135"/>
      <c r="HUC48" s="135"/>
      <c r="HUD48" s="135"/>
      <c r="HUE48" s="135"/>
      <c r="HUF48" s="135"/>
      <c r="HUG48" s="135"/>
      <c r="HUH48" s="135"/>
      <c r="HUI48" s="135"/>
      <c r="HUJ48" s="135"/>
      <c r="HUK48" s="135"/>
      <c r="HUL48" s="135"/>
      <c r="HUM48" s="135"/>
      <c r="HUN48" s="135"/>
      <c r="HUO48" s="135"/>
      <c r="HUP48" s="135"/>
      <c r="HUQ48" s="135"/>
      <c r="HUR48" s="135"/>
      <c r="HUS48" s="135"/>
      <c r="HUT48" s="135"/>
      <c r="HUU48" s="135"/>
      <c r="HUV48" s="135"/>
      <c r="HUW48" s="135"/>
      <c r="HUX48" s="135"/>
      <c r="HUY48" s="135"/>
      <c r="HUZ48" s="135"/>
      <c r="HVA48" s="135"/>
      <c r="HVB48" s="135"/>
      <c r="HVC48" s="135"/>
      <c r="HVD48" s="135"/>
      <c r="HVE48" s="135"/>
      <c r="HVF48" s="135"/>
      <c r="HVG48" s="135"/>
      <c r="HVH48" s="135"/>
      <c r="HVI48" s="135"/>
      <c r="HVJ48" s="135"/>
      <c r="HVK48" s="135"/>
      <c r="HVL48" s="135"/>
      <c r="HVM48" s="135"/>
      <c r="HVN48" s="135"/>
      <c r="HVO48" s="135"/>
      <c r="HVP48" s="135"/>
      <c r="HVQ48" s="135"/>
      <c r="HVR48" s="135"/>
      <c r="HVS48" s="135"/>
      <c r="HVT48" s="135"/>
      <c r="HVU48" s="135"/>
      <c r="HVV48" s="135"/>
      <c r="HVW48" s="135"/>
      <c r="HVX48" s="135"/>
      <c r="HVY48" s="135"/>
      <c r="HVZ48" s="135"/>
      <c r="HWA48" s="135"/>
      <c r="HWB48" s="135"/>
      <c r="HWC48" s="135"/>
      <c r="HWD48" s="135"/>
      <c r="HWE48" s="135"/>
      <c r="HWF48" s="135"/>
      <c r="HWG48" s="135"/>
      <c r="HWH48" s="135"/>
      <c r="HWI48" s="135"/>
      <c r="HWJ48" s="135"/>
      <c r="HWK48" s="135"/>
      <c r="HWL48" s="135"/>
      <c r="HWM48" s="135"/>
      <c r="HWN48" s="135"/>
      <c r="HWO48" s="135"/>
      <c r="HWP48" s="135"/>
      <c r="HWQ48" s="135"/>
      <c r="HWR48" s="135"/>
      <c r="HWS48" s="135"/>
      <c r="HWT48" s="135"/>
      <c r="HWU48" s="135"/>
      <c r="HWV48" s="135"/>
      <c r="HWW48" s="135"/>
      <c r="HWX48" s="135"/>
      <c r="HWY48" s="135"/>
      <c r="HWZ48" s="135"/>
      <c r="HXA48" s="135"/>
      <c r="HXB48" s="135"/>
      <c r="HXC48" s="135"/>
      <c r="HXD48" s="135"/>
      <c r="HXE48" s="135"/>
      <c r="HXF48" s="135"/>
      <c r="HXG48" s="135"/>
      <c r="HXH48" s="135"/>
      <c r="HXI48" s="135"/>
      <c r="HXJ48" s="135"/>
      <c r="HXK48" s="135"/>
      <c r="HXL48" s="135"/>
      <c r="HXM48" s="135"/>
      <c r="HXN48" s="135"/>
      <c r="HXO48" s="135"/>
      <c r="HXP48" s="135"/>
      <c r="HXQ48" s="135"/>
      <c r="HXR48" s="135"/>
      <c r="HXS48" s="135"/>
      <c r="HXT48" s="135"/>
      <c r="HXU48" s="135"/>
      <c r="HXV48" s="135"/>
      <c r="HXW48" s="135"/>
      <c r="HXX48" s="135"/>
      <c r="HXY48" s="135"/>
      <c r="HXZ48" s="135"/>
      <c r="HYA48" s="135"/>
      <c r="HYB48" s="135"/>
      <c r="HYC48" s="135"/>
      <c r="HYD48" s="135"/>
      <c r="HYE48" s="135"/>
      <c r="HYF48" s="135"/>
      <c r="HYG48" s="135"/>
      <c r="HYH48" s="135"/>
      <c r="HYI48" s="135"/>
      <c r="HYJ48" s="135"/>
      <c r="HYK48" s="135"/>
      <c r="HYL48" s="135"/>
      <c r="HYM48" s="135"/>
      <c r="HYN48" s="135"/>
      <c r="HYO48" s="135"/>
      <c r="HYP48" s="135"/>
      <c r="HYQ48" s="135"/>
      <c r="HYR48" s="135"/>
      <c r="HYS48" s="135"/>
      <c r="HYT48" s="135"/>
      <c r="HYU48" s="135"/>
      <c r="HYV48" s="135"/>
      <c r="HYW48" s="135"/>
      <c r="HYX48" s="135"/>
      <c r="HYY48" s="135"/>
      <c r="HYZ48" s="135"/>
      <c r="HZA48" s="135"/>
      <c r="HZB48" s="135"/>
      <c r="HZC48" s="135"/>
      <c r="HZD48" s="135"/>
      <c r="HZE48" s="135"/>
      <c r="HZF48" s="135"/>
      <c r="HZG48" s="135"/>
      <c r="HZH48" s="135"/>
      <c r="HZI48" s="135"/>
      <c r="HZJ48" s="135"/>
      <c r="HZK48" s="135"/>
      <c r="HZL48" s="135"/>
      <c r="HZM48" s="135"/>
      <c r="HZN48" s="135"/>
      <c r="HZO48" s="135"/>
      <c r="HZP48" s="135"/>
      <c r="HZQ48" s="135"/>
      <c r="HZR48" s="135"/>
      <c r="HZS48" s="135"/>
      <c r="HZT48" s="135"/>
      <c r="HZU48" s="135"/>
      <c r="HZV48" s="135"/>
      <c r="HZW48" s="135"/>
      <c r="HZX48" s="135"/>
      <c r="HZY48" s="135"/>
      <c r="HZZ48" s="135"/>
      <c r="IAA48" s="135"/>
      <c r="IAB48" s="135"/>
      <c r="IAC48" s="135"/>
      <c r="IAD48" s="135"/>
      <c r="IAE48" s="135"/>
      <c r="IAF48" s="135"/>
      <c r="IAG48" s="135"/>
      <c r="IAH48" s="135"/>
      <c r="IAI48" s="135"/>
      <c r="IAJ48" s="135"/>
      <c r="IAK48" s="135"/>
      <c r="IAL48" s="135"/>
      <c r="IAM48" s="135"/>
      <c r="IAN48" s="135"/>
      <c r="IAO48" s="135"/>
      <c r="IAP48" s="135"/>
      <c r="IAQ48" s="135"/>
      <c r="IAR48" s="135"/>
      <c r="IAS48" s="135"/>
      <c r="IAT48" s="135"/>
      <c r="IAU48" s="135"/>
      <c r="IAV48" s="135"/>
      <c r="IAW48" s="135"/>
      <c r="IAX48" s="135"/>
      <c r="IAY48" s="135"/>
      <c r="IAZ48" s="135"/>
      <c r="IBA48" s="135"/>
      <c r="IBB48" s="135"/>
      <c r="IBC48" s="135"/>
      <c r="IBD48" s="135"/>
      <c r="IBE48" s="135"/>
      <c r="IBF48" s="135"/>
      <c r="IBG48" s="135"/>
      <c r="IBH48" s="135"/>
      <c r="IBI48" s="135"/>
      <c r="IBJ48" s="135"/>
      <c r="IBK48" s="135"/>
      <c r="IBL48" s="135"/>
      <c r="IBM48" s="135"/>
      <c r="IBN48" s="135"/>
      <c r="IBO48" s="135"/>
      <c r="IBP48" s="135"/>
      <c r="IBQ48" s="135"/>
      <c r="IBR48" s="135"/>
      <c r="IBS48" s="135"/>
      <c r="IBT48" s="135"/>
      <c r="IBU48" s="135"/>
      <c r="IBV48" s="135"/>
      <c r="IBW48" s="135"/>
      <c r="IBX48" s="135"/>
      <c r="IBY48" s="135"/>
      <c r="IBZ48" s="135"/>
      <c r="ICA48" s="135"/>
      <c r="ICB48" s="135"/>
      <c r="ICC48" s="135"/>
      <c r="ICD48" s="135"/>
      <c r="ICE48" s="135"/>
      <c r="ICF48" s="135"/>
      <c r="ICG48" s="135"/>
      <c r="ICH48" s="135"/>
      <c r="ICI48" s="135"/>
      <c r="ICJ48" s="135"/>
      <c r="ICK48" s="135"/>
      <c r="ICL48" s="135"/>
      <c r="ICM48" s="135"/>
      <c r="ICN48" s="135"/>
      <c r="ICO48" s="135"/>
      <c r="ICP48" s="135"/>
      <c r="ICQ48" s="135"/>
      <c r="ICR48" s="135"/>
      <c r="ICS48" s="135"/>
      <c r="ICT48" s="135"/>
      <c r="ICU48" s="135"/>
      <c r="ICV48" s="135"/>
      <c r="ICW48" s="135"/>
      <c r="ICX48" s="135"/>
      <c r="ICY48" s="135"/>
      <c r="ICZ48" s="135"/>
      <c r="IDA48" s="135"/>
      <c r="IDB48" s="135"/>
      <c r="IDC48" s="135"/>
      <c r="IDD48" s="135"/>
      <c r="IDE48" s="135"/>
      <c r="IDF48" s="135"/>
      <c r="IDG48" s="135"/>
      <c r="IDH48" s="135"/>
      <c r="IDI48" s="135"/>
      <c r="IDJ48" s="135"/>
      <c r="IDK48" s="135"/>
      <c r="IDL48" s="135"/>
      <c r="IDM48" s="135"/>
      <c r="IDN48" s="135"/>
      <c r="IDO48" s="135"/>
      <c r="IDP48" s="135"/>
      <c r="IDQ48" s="135"/>
      <c r="IDR48" s="135"/>
      <c r="IDS48" s="135"/>
      <c r="IDT48" s="135"/>
      <c r="IDU48" s="135"/>
      <c r="IDV48" s="135"/>
      <c r="IDW48" s="135"/>
      <c r="IDX48" s="135"/>
      <c r="IDY48" s="135"/>
      <c r="IDZ48" s="135"/>
      <c r="IEA48" s="135"/>
      <c r="IEB48" s="135"/>
      <c r="IEC48" s="135"/>
      <c r="IED48" s="135"/>
      <c r="IEE48" s="135"/>
      <c r="IEF48" s="135"/>
      <c r="IEG48" s="135"/>
      <c r="IEH48" s="135"/>
      <c r="IEI48" s="135"/>
      <c r="IEJ48" s="135"/>
      <c r="IEK48" s="135"/>
      <c r="IEL48" s="135"/>
      <c r="IEM48" s="135"/>
      <c r="IEN48" s="135"/>
      <c r="IEO48" s="135"/>
      <c r="IEP48" s="135"/>
      <c r="IEQ48" s="135"/>
      <c r="IER48" s="135"/>
      <c r="IES48" s="135"/>
      <c r="IET48" s="135"/>
      <c r="IEU48" s="135"/>
      <c r="IEV48" s="135"/>
      <c r="IEW48" s="135"/>
      <c r="IEX48" s="135"/>
      <c r="IEY48" s="135"/>
      <c r="IEZ48" s="135"/>
      <c r="IFA48" s="135"/>
      <c r="IFB48" s="135"/>
      <c r="IFC48" s="135"/>
      <c r="IFD48" s="135"/>
      <c r="IFE48" s="135"/>
      <c r="IFF48" s="135"/>
      <c r="IFG48" s="135"/>
      <c r="IFH48" s="135"/>
      <c r="IFI48" s="135"/>
      <c r="IFJ48" s="135"/>
      <c r="IFK48" s="135"/>
      <c r="IFL48" s="135"/>
      <c r="IFM48" s="135"/>
      <c r="IFN48" s="135"/>
      <c r="IFO48" s="135"/>
      <c r="IFP48" s="135"/>
      <c r="IFQ48" s="135"/>
      <c r="IFR48" s="135"/>
      <c r="IFS48" s="135"/>
      <c r="IFT48" s="135"/>
      <c r="IFU48" s="135"/>
      <c r="IFV48" s="135"/>
      <c r="IFW48" s="135"/>
      <c r="IFX48" s="135"/>
      <c r="IFY48" s="135"/>
      <c r="IFZ48" s="135"/>
      <c r="IGA48" s="135"/>
      <c r="IGB48" s="135"/>
      <c r="IGC48" s="135"/>
      <c r="IGD48" s="135"/>
      <c r="IGE48" s="135"/>
      <c r="IGF48" s="135"/>
      <c r="IGG48" s="135"/>
      <c r="IGH48" s="135"/>
      <c r="IGI48" s="135"/>
      <c r="IGJ48" s="135"/>
      <c r="IGK48" s="135"/>
      <c r="IGL48" s="135"/>
      <c r="IGM48" s="135"/>
      <c r="IGN48" s="135"/>
      <c r="IGO48" s="135"/>
      <c r="IGP48" s="135"/>
      <c r="IGQ48" s="135"/>
      <c r="IGR48" s="135"/>
      <c r="IGS48" s="135"/>
      <c r="IGT48" s="135"/>
      <c r="IGU48" s="135"/>
      <c r="IGV48" s="135"/>
      <c r="IGW48" s="135"/>
      <c r="IGX48" s="135"/>
      <c r="IGY48" s="135"/>
      <c r="IGZ48" s="135"/>
      <c r="IHA48" s="135"/>
      <c r="IHB48" s="135"/>
      <c r="IHC48" s="135"/>
      <c r="IHD48" s="135"/>
      <c r="IHE48" s="135"/>
      <c r="IHF48" s="135"/>
      <c r="IHG48" s="135"/>
      <c r="IHH48" s="135"/>
      <c r="IHI48" s="135"/>
      <c r="IHJ48" s="135"/>
      <c r="IHK48" s="135"/>
      <c r="IHL48" s="135"/>
      <c r="IHM48" s="135"/>
      <c r="IHN48" s="135"/>
      <c r="IHO48" s="135"/>
      <c r="IHP48" s="135"/>
      <c r="IHQ48" s="135"/>
      <c r="IHR48" s="135"/>
      <c r="IHS48" s="135"/>
      <c r="IHT48" s="135"/>
      <c r="IHU48" s="135"/>
      <c r="IHV48" s="135"/>
      <c r="IHW48" s="135"/>
      <c r="IHX48" s="135"/>
      <c r="IHY48" s="135"/>
      <c r="IHZ48" s="135"/>
      <c r="IIA48" s="135"/>
      <c r="IIB48" s="135"/>
      <c r="IIC48" s="135"/>
      <c r="IID48" s="135"/>
      <c r="IIE48" s="135"/>
      <c r="IIF48" s="135"/>
      <c r="IIG48" s="135"/>
      <c r="IIH48" s="135"/>
      <c r="III48" s="135"/>
      <c r="IIJ48" s="135"/>
      <c r="IIK48" s="135"/>
      <c r="IIL48" s="135"/>
      <c r="IIM48" s="135"/>
      <c r="IIN48" s="135"/>
      <c r="IIO48" s="135"/>
      <c r="IIP48" s="135"/>
      <c r="IIQ48" s="135"/>
      <c r="IIR48" s="135"/>
      <c r="IIS48" s="135"/>
      <c r="IIT48" s="135"/>
      <c r="IIU48" s="135"/>
      <c r="IIV48" s="135"/>
      <c r="IIW48" s="135"/>
      <c r="IIX48" s="135"/>
      <c r="IIY48" s="135"/>
      <c r="IIZ48" s="135"/>
      <c r="IJA48" s="135"/>
      <c r="IJB48" s="135"/>
      <c r="IJC48" s="135"/>
      <c r="IJD48" s="135"/>
      <c r="IJE48" s="135"/>
      <c r="IJF48" s="135"/>
      <c r="IJG48" s="135"/>
      <c r="IJH48" s="135"/>
      <c r="IJI48" s="135"/>
      <c r="IJJ48" s="135"/>
      <c r="IJK48" s="135"/>
      <c r="IJL48" s="135"/>
      <c r="IJM48" s="135"/>
      <c r="IJN48" s="135"/>
      <c r="IJO48" s="135"/>
      <c r="IJP48" s="135"/>
      <c r="IJQ48" s="135"/>
      <c r="IJR48" s="135"/>
      <c r="IJS48" s="135"/>
      <c r="IJT48" s="135"/>
      <c r="IJU48" s="135"/>
      <c r="IJV48" s="135"/>
      <c r="IJW48" s="135"/>
      <c r="IJX48" s="135"/>
      <c r="IJY48" s="135"/>
      <c r="IJZ48" s="135"/>
      <c r="IKA48" s="135"/>
      <c r="IKB48" s="135"/>
      <c r="IKC48" s="135"/>
      <c r="IKD48" s="135"/>
      <c r="IKE48" s="135"/>
      <c r="IKF48" s="135"/>
      <c r="IKG48" s="135"/>
      <c r="IKH48" s="135"/>
      <c r="IKI48" s="135"/>
      <c r="IKJ48" s="135"/>
      <c r="IKK48" s="135"/>
      <c r="IKL48" s="135"/>
      <c r="IKM48" s="135"/>
      <c r="IKN48" s="135"/>
      <c r="IKO48" s="135"/>
      <c r="IKP48" s="135"/>
      <c r="IKQ48" s="135"/>
      <c r="IKR48" s="135"/>
      <c r="IKS48" s="135"/>
      <c r="IKT48" s="135"/>
      <c r="IKU48" s="135"/>
      <c r="IKV48" s="135"/>
      <c r="IKW48" s="135"/>
      <c r="IKX48" s="135"/>
      <c r="IKY48" s="135"/>
      <c r="IKZ48" s="135"/>
      <c r="ILA48" s="135"/>
      <c r="ILB48" s="135"/>
      <c r="ILC48" s="135"/>
      <c r="ILD48" s="135"/>
      <c r="ILE48" s="135"/>
      <c r="ILF48" s="135"/>
      <c r="ILG48" s="135"/>
      <c r="ILH48" s="135"/>
      <c r="ILI48" s="135"/>
      <c r="ILJ48" s="135"/>
      <c r="ILK48" s="135"/>
      <c r="ILL48" s="135"/>
      <c r="ILM48" s="135"/>
      <c r="ILN48" s="135"/>
      <c r="ILO48" s="135"/>
      <c r="ILP48" s="135"/>
      <c r="ILQ48" s="135"/>
      <c r="ILR48" s="135"/>
      <c r="ILS48" s="135"/>
      <c r="ILT48" s="135"/>
      <c r="ILU48" s="135"/>
      <c r="ILV48" s="135"/>
      <c r="ILW48" s="135"/>
      <c r="ILX48" s="135"/>
      <c r="ILY48" s="135"/>
      <c r="ILZ48" s="135"/>
      <c r="IMA48" s="135"/>
      <c r="IMB48" s="135"/>
      <c r="IMC48" s="135"/>
      <c r="IMD48" s="135"/>
      <c r="IME48" s="135"/>
      <c r="IMF48" s="135"/>
      <c r="IMG48" s="135"/>
      <c r="IMH48" s="135"/>
      <c r="IMI48" s="135"/>
      <c r="IMJ48" s="135"/>
      <c r="IMK48" s="135"/>
      <c r="IML48" s="135"/>
      <c r="IMM48" s="135"/>
      <c r="IMN48" s="135"/>
      <c r="IMO48" s="135"/>
      <c r="IMP48" s="135"/>
      <c r="IMQ48" s="135"/>
      <c r="IMR48" s="135"/>
      <c r="IMS48" s="135"/>
      <c r="IMT48" s="135"/>
      <c r="IMU48" s="135"/>
      <c r="IMV48" s="135"/>
      <c r="IMW48" s="135"/>
      <c r="IMX48" s="135"/>
      <c r="IMY48" s="135"/>
      <c r="IMZ48" s="135"/>
      <c r="INA48" s="135"/>
      <c r="INB48" s="135"/>
      <c r="INC48" s="135"/>
      <c r="IND48" s="135"/>
      <c r="INE48" s="135"/>
      <c r="INF48" s="135"/>
      <c r="ING48" s="135"/>
      <c r="INH48" s="135"/>
      <c r="INI48" s="135"/>
      <c r="INJ48" s="135"/>
      <c r="INK48" s="135"/>
      <c r="INL48" s="135"/>
      <c r="INM48" s="135"/>
      <c r="INN48" s="135"/>
      <c r="INO48" s="135"/>
      <c r="INP48" s="135"/>
      <c r="INQ48" s="135"/>
      <c r="INR48" s="135"/>
      <c r="INS48" s="135"/>
      <c r="INT48" s="135"/>
      <c r="INU48" s="135"/>
      <c r="INV48" s="135"/>
      <c r="INW48" s="135"/>
      <c r="INX48" s="135"/>
      <c r="INY48" s="135"/>
      <c r="INZ48" s="135"/>
      <c r="IOA48" s="135"/>
      <c r="IOB48" s="135"/>
      <c r="IOC48" s="135"/>
      <c r="IOD48" s="135"/>
      <c r="IOE48" s="135"/>
      <c r="IOF48" s="135"/>
      <c r="IOG48" s="135"/>
      <c r="IOH48" s="135"/>
      <c r="IOI48" s="135"/>
      <c r="IOJ48" s="135"/>
      <c r="IOK48" s="135"/>
      <c r="IOL48" s="135"/>
      <c r="IOM48" s="135"/>
      <c r="ION48" s="135"/>
      <c r="IOO48" s="135"/>
      <c r="IOP48" s="135"/>
      <c r="IOQ48" s="135"/>
      <c r="IOR48" s="135"/>
      <c r="IOS48" s="135"/>
      <c r="IOT48" s="135"/>
      <c r="IOU48" s="135"/>
      <c r="IOV48" s="135"/>
      <c r="IOW48" s="135"/>
      <c r="IOX48" s="135"/>
      <c r="IOY48" s="135"/>
      <c r="IOZ48" s="135"/>
      <c r="IPA48" s="135"/>
      <c r="IPB48" s="135"/>
      <c r="IPC48" s="135"/>
      <c r="IPD48" s="135"/>
      <c r="IPE48" s="135"/>
      <c r="IPF48" s="135"/>
      <c r="IPG48" s="135"/>
      <c r="IPH48" s="135"/>
      <c r="IPI48" s="135"/>
      <c r="IPJ48" s="135"/>
      <c r="IPK48" s="135"/>
      <c r="IPL48" s="135"/>
      <c r="IPM48" s="135"/>
      <c r="IPN48" s="135"/>
      <c r="IPO48" s="135"/>
      <c r="IPP48" s="135"/>
      <c r="IPQ48" s="135"/>
      <c r="IPR48" s="135"/>
      <c r="IPS48" s="135"/>
      <c r="IPT48" s="135"/>
      <c r="IPU48" s="135"/>
      <c r="IPV48" s="135"/>
      <c r="IPW48" s="135"/>
      <c r="IPX48" s="135"/>
      <c r="IPY48" s="135"/>
      <c r="IPZ48" s="135"/>
      <c r="IQA48" s="135"/>
      <c r="IQB48" s="135"/>
      <c r="IQC48" s="135"/>
      <c r="IQD48" s="135"/>
      <c r="IQE48" s="135"/>
      <c r="IQF48" s="135"/>
      <c r="IQG48" s="135"/>
      <c r="IQH48" s="135"/>
      <c r="IQI48" s="135"/>
      <c r="IQJ48" s="135"/>
      <c r="IQK48" s="135"/>
      <c r="IQL48" s="135"/>
      <c r="IQM48" s="135"/>
      <c r="IQN48" s="135"/>
      <c r="IQO48" s="135"/>
      <c r="IQP48" s="135"/>
      <c r="IQQ48" s="135"/>
      <c r="IQR48" s="135"/>
      <c r="IQS48" s="135"/>
      <c r="IQT48" s="135"/>
      <c r="IQU48" s="135"/>
      <c r="IQV48" s="135"/>
      <c r="IQW48" s="135"/>
      <c r="IQX48" s="135"/>
      <c r="IQY48" s="135"/>
      <c r="IQZ48" s="135"/>
      <c r="IRA48" s="135"/>
      <c r="IRB48" s="135"/>
      <c r="IRC48" s="135"/>
      <c r="IRD48" s="135"/>
      <c r="IRE48" s="135"/>
      <c r="IRF48" s="135"/>
      <c r="IRG48" s="135"/>
      <c r="IRH48" s="135"/>
      <c r="IRI48" s="135"/>
      <c r="IRJ48" s="135"/>
      <c r="IRK48" s="135"/>
      <c r="IRL48" s="135"/>
      <c r="IRM48" s="135"/>
      <c r="IRN48" s="135"/>
      <c r="IRO48" s="135"/>
      <c r="IRP48" s="135"/>
      <c r="IRQ48" s="135"/>
      <c r="IRR48" s="135"/>
      <c r="IRS48" s="135"/>
      <c r="IRT48" s="135"/>
      <c r="IRU48" s="135"/>
      <c r="IRV48" s="135"/>
      <c r="IRW48" s="135"/>
      <c r="IRX48" s="135"/>
      <c r="IRY48" s="135"/>
      <c r="IRZ48" s="135"/>
      <c r="ISA48" s="135"/>
      <c r="ISB48" s="135"/>
      <c r="ISC48" s="135"/>
      <c r="ISD48" s="135"/>
      <c r="ISE48" s="135"/>
      <c r="ISF48" s="135"/>
      <c r="ISG48" s="135"/>
      <c r="ISH48" s="135"/>
      <c r="ISI48" s="135"/>
      <c r="ISJ48" s="135"/>
      <c r="ISK48" s="135"/>
      <c r="ISL48" s="135"/>
      <c r="ISM48" s="135"/>
      <c r="ISN48" s="135"/>
      <c r="ISO48" s="135"/>
      <c r="ISP48" s="135"/>
      <c r="ISQ48" s="135"/>
      <c r="ISR48" s="135"/>
      <c r="ISS48" s="135"/>
      <c r="IST48" s="135"/>
      <c r="ISU48" s="135"/>
      <c r="ISV48" s="135"/>
      <c r="ISW48" s="135"/>
      <c r="ISX48" s="135"/>
      <c r="ISY48" s="135"/>
      <c r="ISZ48" s="135"/>
      <c r="ITA48" s="135"/>
      <c r="ITB48" s="135"/>
      <c r="ITC48" s="135"/>
      <c r="ITD48" s="135"/>
      <c r="ITE48" s="135"/>
      <c r="ITF48" s="135"/>
      <c r="ITG48" s="135"/>
      <c r="ITH48" s="135"/>
      <c r="ITI48" s="135"/>
      <c r="ITJ48" s="135"/>
      <c r="ITK48" s="135"/>
      <c r="ITL48" s="135"/>
      <c r="ITM48" s="135"/>
      <c r="ITN48" s="135"/>
      <c r="ITO48" s="135"/>
      <c r="ITP48" s="135"/>
      <c r="ITQ48" s="135"/>
      <c r="ITR48" s="135"/>
      <c r="ITS48" s="135"/>
      <c r="ITT48" s="135"/>
      <c r="ITU48" s="135"/>
      <c r="ITV48" s="135"/>
      <c r="ITW48" s="135"/>
      <c r="ITX48" s="135"/>
      <c r="ITY48" s="135"/>
      <c r="ITZ48" s="135"/>
      <c r="IUA48" s="135"/>
      <c r="IUB48" s="135"/>
      <c r="IUC48" s="135"/>
      <c r="IUD48" s="135"/>
      <c r="IUE48" s="135"/>
      <c r="IUF48" s="135"/>
      <c r="IUG48" s="135"/>
      <c r="IUH48" s="135"/>
      <c r="IUI48" s="135"/>
      <c r="IUJ48" s="135"/>
      <c r="IUK48" s="135"/>
      <c r="IUL48" s="135"/>
      <c r="IUM48" s="135"/>
      <c r="IUN48" s="135"/>
      <c r="IUO48" s="135"/>
      <c r="IUP48" s="135"/>
      <c r="IUQ48" s="135"/>
      <c r="IUR48" s="135"/>
      <c r="IUS48" s="135"/>
      <c r="IUT48" s="135"/>
      <c r="IUU48" s="135"/>
      <c r="IUV48" s="135"/>
      <c r="IUW48" s="135"/>
      <c r="IUX48" s="135"/>
      <c r="IUY48" s="135"/>
      <c r="IUZ48" s="135"/>
      <c r="IVA48" s="135"/>
      <c r="IVB48" s="135"/>
      <c r="IVC48" s="135"/>
      <c r="IVD48" s="135"/>
      <c r="IVE48" s="135"/>
      <c r="IVF48" s="135"/>
      <c r="IVG48" s="135"/>
      <c r="IVH48" s="135"/>
      <c r="IVI48" s="135"/>
      <c r="IVJ48" s="135"/>
      <c r="IVK48" s="135"/>
      <c r="IVL48" s="135"/>
      <c r="IVM48" s="135"/>
      <c r="IVN48" s="135"/>
      <c r="IVO48" s="135"/>
      <c r="IVP48" s="135"/>
      <c r="IVQ48" s="135"/>
      <c r="IVR48" s="135"/>
      <c r="IVS48" s="135"/>
      <c r="IVT48" s="135"/>
      <c r="IVU48" s="135"/>
      <c r="IVV48" s="135"/>
      <c r="IVW48" s="135"/>
      <c r="IVX48" s="135"/>
      <c r="IVY48" s="135"/>
      <c r="IVZ48" s="135"/>
      <c r="IWA48" s="135"/>
      <c r="IWB48" s="135"/>
      <c r="IWC48" s="135"/>
      <c r="IWD48" s="135"/>
      <c r="IWE48" s="135"/>
      <c r="IWF48" s="135"/>
      <c r="IWG48" s="135"/>
      <c r="IWH48" s="135"/>
      <c r="IWI48" s="135"/>
      <c r="IWJ48" s="135"/>
      <c r="IWK48" s="135"/>
      <c r="IWL48" s="135"/>
      <c r="IWM48" s="135"/>
      <c r="IWN48" s="135"/>
      <c r="IWO48" s="135"/>
      <c r="IWP48" s="135"/>
      <c r="IWQ48" s="135"/>
      <c r="IWR48" s="135"/>
      <c r="IWS48" s="135"/>
      <c r="IWT48" s="135"/>
      <c r="IWU48" s="135"/>
      <c r="IWV48" s="135"/>
      <c r="IWW48" s="135"/>
      <c r="IWX48" s="135"/>
      <c r="IWY48" s="135"/>
      <c r="IWZ48" s="135"/>
      <c r="IXA48" s="135"/>
      <c r="IXB48" s="135"/>
      <c r="IXC48" s="135"/>
      <c r="IXD48" s="135"/>
      <c r="IXE48" s="135"/>
      <c r="IXF48" s="135"/>
      <c r="IXG48" s="135"/>
      <c r="IXH48" s="135"/>
      <c r="IXI48" s="135"/>
      <c r="IXJ48" s="135"/>
      <c r="IXK48" s="135"/>
      <c r="IXL48" s="135"/>
      <c r="IXM48" s="135"/>
      <c r="IXN48" s="135"/>
      <c r="IXO48" s="135"/>
      <c r="IXP48" s="135"/>
      <c r="IXQ48" s="135"/>
      <c r="IXR48" s="135"/>
      <c r="IXS48" s="135"/>
      <c r="IXT48" s="135"/>
      <c r="IXU48" s="135"/>
      <c r="IXV48" s="135"/>
      <c r="IXW48" s="135"/>
      <c r="IXX48" s="135"/>
      <c r="IXY48" s="135"/>
      <c r="IXZ48" s="135"/>
      <c r="IYA48" s="135"/>
      <c r="IYB48" s="135"/>
      <c r="IYC48" s="135"/>
      <c r="IYD48" s="135"/>
      <c r="IYE48" s="135"/>
      <c r="IYF48" s="135"/>
      <c r="IYG48" s="135"/>
      <c r="IYH48" s="135"/>
      <c r="IYI48" s="135"/>
      <c r="IYJ48" s="135"/>
      <c r="IYK48" s="135"/>
      <c r="IYL48" s="135"/>
      <c r="IYM48" s="135"/>
      <c r="IYN48" s="135"/>
      <c r="IYO48" s="135"/>
      <c r="IYP48" s="135"/>
      <c r="IYQ48" s="135"/>
      <c r="IYR48" s="135"/>
      <c r="IYS48" s="135"/>
      <c r="IYT48" s="135"/>
      <c r="IYU48" s="135"/>
      <c r="IYV48" s="135"/>
      <c r="IYW48" s="135"/>
      <c r="IYX48" s="135"/>
      <c r="IYY48" s="135"/>
      <c r="IYZ48" s="135"/>
      <c r="IZA48" s="135"/>
      <c r="IZB48" s="135"/>
      <c r="IZC48" s="135"/>
      <c r="IZD48" s="135"/>
      <c r="IZE48" s="135"/>
      <c r="IZF48" s="135"/>
      <c r="IZG48" s="135"/>
      <c r="IZH48" s="135"/>
      <c r="IZI48" s="135"/>
      <c r="IZJ48" s="135"/>
      <c r="IZK48" s="135"/>
      <c r="IZL48" s="135"/>
      <c r="IZM48" s="135"/>
      <c r="IZN48" s="135"/>
      <c r="IZO48" s="135"/>
      <c r="IZP48" s="135"/>
      <c r="IZQ48" s="135"/>
      <c r="IZR48" s="135"/>
      <c r="IZS48" s="135"/>
      <c r="IZT48" s="135"/>
      <c r="IZU48" s="135"/>
      <c r="IZV48" s="135"/>
      <c r="IZW48" s="135"/>
      <c r="IZX48" s="135"/>
      <c r="IZY48" s="135"/>
      <c r="IZZ48" s="135"/>
      <c r="JAA48" s="135"/>
      <c r="JAB48" s="135"/>
      <c r="JAC48" s="135"/>
      <c r="JAD48" s="135"/>
      <c r="JAE48" s="135"/>
      <c r="JAF48" s="135"/>
      <c r="JAG48" s="135"/>
      <c r="JAH48" s="135"/>
      <c r="JAI48" s="135"/>
      <c r="JAJ48" s="135"/>
      <c r="JAK48" s="135"/>
      <c r="JAL48" s="135"/>
      <c r="JAM48" s="135"/>
      <c r="JAN48" s="135"/>
      <c r="JAO48" s="135"/>
      <c r="JAP48" s="135"/>
      <c r="JAQ48" s="135"/>
      <c r="JAR48" s="135"/>
      <c r="JAS48" s="135"/>
      <c r="JAT48" s="135"/>
      <c r="JAU48" s="135"/>
      <c r="JAV48" s="135"/>
      <c r="JAW48" s="135"/>
      <c r="JAX48" s="135"/>
      <c r="JAY48" s="135"/>
      <c r="JAZ48" s="135"/>
      <c r="JBA48" s="135"/>
      <c r="JBB48" s="135"/>
      <c r="JBC48" s="135"/>
      <c r="JBD48" s="135"/>
      <c r="JBE48" s="135"/>
      <c r="JBF48" s="135"/>
      <c r="JBG48" s="135"/>
      <c r="JBH48" s="135"/>
      <c r="JBI48" s="135"/>
      <c r="JBJ48" s="135"/>
      <c r="JBK48" s="135"/>
      <c r="JBL48" s="135"/>
      <c r="JBM48" s="135"/>
      <c r="JBN48" s="135"/>
      <c r="JBO48" s="135"/>
      <c r="JBP48" s="135"/>
      <c r="JBQ48" s="135"/>
      <c r="JBR48" s="135"/>
      <c r="JBS48" s="135"/>
      <c r="JBT48" s="135"/>
      <c r="JBU48" s="135"/>
      <c r="JBV48" s="135"/>
      <c r="JBW48" s="135"/>
      <c r="JBX48" s="135"/>
      <c r="JBY48" s="135"/>
      <c r="JBZ48" s="135"/>
      <c r="JCA48" s="135"/>
      <c r="JCB48" s="135"/>
      <c r="JCC48" s="135"/>
      <c r="JCD48" s="135"/>
      <c r="JCE48" s="135"/>
      <c r="JCF48" s="135"/>
      <c r="JCG48" s="135"/>
      <c r="JCH48" s="135"/>
      <c r="JCI48" s="135"/>
      <c r="JCJ48" s="135"/>
      <c r="JCK48" s="135"/>
      <c r="JCL48" s="135"/>
      <c r="JCM48" s="135"/>
      <c r="JCN48" s="135"/>
      <c r="JCO48" s="135"/>
      <c r="JCP48" s="135"/>
      <c r="JCQ48" s="135"/>
      <c r="JCR48" s="135"/>
      <c r="JCS48" s="135"/>
      <c r="JCT48" s="135"/>
      <c r="JCU48" s="135"/>
      <c r="JCV48" s="135"/>
      <c r="JCW48" s="135"/>
      <c r="JCX48" s="135"/>
      <c r="JCY48" s="135"/>
      <c r="JCZ48" s="135"/>
      <c r="JDA48" s="135"/>
      <c r="JDB48" s="135"/>
      <c r="JDC48" s="135"/>
      <c r="JDD48" s="135"/>
      <c r="JDE48" s="135"/>
      <c r="JDF48" s="135"/>
      <c r="JDG48" s="135"/>
      <c r="JDH48" s="135"/>
      <c r="JDI48" s="135"/>
      <c r="JDJ48" s="135"/>
      <c r="JDK48" s="135"/>
      <c r="JDL48" s="135"/>
      <c r="JDM48" s="135"/>
      <c r="JDN48" s="135"/>
      <c r="JDO48" s="135"/>
      <c r="JDP48" s="135"/>
      <c r="JDQ48" s="135"/>
      <c r="JDR48" s="135"/>
      <c r="JDS48" s="135"/>
      <c r="JDT48" s="135"/>
      <c r="JDU48" s="135"/>
      <c r="JDV48" s="135"/>
      <c r="JDW48" s="135"/>
      <c r="JDX48" s="135"/>
      <c r="JDY48" s="135"/>
      <c r="JDZ48" s="135"/>
      <c r="JEA48" s="135"/>
      <c r="JEB48" s="135"/>
      <c r="JEC48" s="135"/>
      <c r="JED48" s="135"/>
      <c r="JEE48" s="135"/>
      <c r="JEF48" s="135"/>
      <c r="JEG48" s="135"/>
      <c r="JEH48" s="135"/>
      <c r="JEI48" s="135"/>
      <c r="JEJ48" s="135"/>
      <c r="JEK48" s="135"/>
      <c r="JEL48" s="135"/>
      <c r="JEM48" s="135"/>
      <c r="JEN48" s="135"/>
      <c r="JEO48" s="135"/>
      <c r="JEP48" s="135"/>
      <c r="JEQ48" s="135"/>
      <c r="JER48" s="135"/>
      <c r="JES48" s="135"/>
      <c r="JET48" s="135"/>
      <c r="JEU48" s="135"/>
      <c r="JEV48" s="135"/>
      <c r="JEW48" s="135"/>
      <c r="JEX48" s="135"/>
      <c r="JEY48" s="135"/>
      <c r="JEZ48" s="135"/>
      <c r="JFA48" s="135"/>
      <c r="JFB48" s="135"/>
      <c r="JFC48" s="135"/>
      <c r="JFD48" s="135"/>
      <c r="JFE48" s="135"/>
      <c r="JFF48" s="135"/>
      <c r="JFG48" s="135"/>
      <c r="JFH48" s="135"/>
      <c r="JFI48" s="135"/>
      <c r="JFJ48" s="135"/>
      <c r="JFK48" s="135"/>
      <c r="JFL48" s="135"/>
      <c r="JFM48" s="135"/>
      <c r="JFN48" s="135"/>
      <c r="JFO48" s="135"/>
      <c r="JFP48" s="135"/>
      <c r="JFQ48" s="135"/>
      <c r="JFR48" s="135"/>
      <c r="JFS48" s="135"/>
      <c r="JFT48" s="135"/>
      <c r="JFU48" s="135"/>
      <c r="JFV48" s="135"/>
      <c r="JFW48" s="135"/>
      <c r="JFX48" s="135"/>
      <c r="JFY48" s="135"/>
      <c r="JFZ48" s="135"/>
      <c r="JGA48" s="135"/>
      <c r="JGB48" s="135"/>
      <c r="JGC48" s="135"/>
      <c r="JGD48" s="135"/>
      <c r="JGE48" s="135"/>
      <c r="JGF48" s="135"/>
      <c r="JGG48" s="135"/>
      <c r="JGH48" s="135"/>
      <c r="JGI48" s="135"/>
      <c r="JGJ48" s="135"/>
      <c r="JGK48" s="135"/>
      <c r="JGL48" s="135"/>
      <c r="JGM48" s="135"/>
      <c r="JGN48" s="135"/>
      <c r="JGO48" s="135"/>
      <c r="JGP48" s="135"/>
      <c r="JGQ48" s="135"/>
      <c r="JGR48" s="135"/>
      <c r="JGS48" s="135"/>
      <c r="JGT48" s="135"/>
      <c r="JGU48" s="135"/>
      <c r="JGV48" s="135"/>
      <c r="JGW48" s="135"/>
      <c r="JGX48" s="135"/>
      <c r="JGY48" s="135"/>
      <c r="JGZ48" s="135"/>
      <c r="JHA48" s="135"/>
      <c r="JHB48" s="135"/>
      <c r="JHC48" s="135"/>
      <c r="JHD48" s="135"/>
      <c r="JHE48" s="135"/>
      <c r="JHF48" s="135"/>
      <c r="JHG48" s="135"/>
      <c r="JHH48" s="135"/>
      <c r="JHI48" s="135"/>
      <c r="JHJ48" s="135"/>
      <c r="JHK48" s="135"/>
      <c r="JHL48" s="135"/>
      <c r="JHM48" s="135"/>
      <c r="JHN48" s="135"/>
      <c r="JHO48" s="135"/>
      <c r="JHP48" s="135"/>
      <c r="JHQ48" s="135"/>
      <c r="JHR48" s="135"/>
      <c r="JHS48" s="135"/>
      <c r="JHT48" s="135"/>
      <c r="JHU48" s="135"/>
      <c r="JHV48" s="135"/>
      <c r="JHW48" s="135"/>
      <c r="JHX48" s="135"/>
      <c r="JHY48" s="135"/>
      <c r="JHZ48" s="135"/>
      <c r="JIA48" s="135"/>
      <c r="JIB48" s="135"/>
      <c r="JIC48" s="135"/>
      <c r="JID48" s="135"/>
      <c r="JIE48" s="135"/>
      <c r="JIF48" s="135"/>
      <c r="JIG48" s="135"/>
      <c r="JIH48" s="135"/>
      <c r="JII48" s="135"/>
      <c r="JIJ48" s="135"/>
      <c r="JIK48" s="135"/>
      <c r="JIL48" s="135"/>
      <c r="JIM48" s="135"/>
      <c r="JIN48" s="135"/>
      <c r="JIO48" s="135"/>
      <c r="JIP48" s="135"/>
      <c r="JIQ48" s="135"/>
      <c r="JIR48" s="135"/>
      <c r="JIS48" s="135"/>
      <c r="JIT48" s="135"/>
      <c r="JIU48" s="135"/>
      <c r="JIV48" s="135"/>
      <c r="JIW48" s="135"/>
      <c r="JIX48" s="135"/>
      <c r="JIY48" s="135"/>
      <c r="JIZ48" s="135"/>
      <c r="JJA48" s="135"/>
      <c r="JJB48" s="135"/>
      <c r="JJC48" s="135"/>
      <c r="JJD48" s="135"/>
      <c r="JJE48" s="135"/>
      <c r="JJF48" s="135"/>
      <c r="JJG48" s="135"/>
      <c r="JJH48" s="135"/>
      <c r="JJI48" s="135"/>
      <c r="JJJ48" s="135"/>
      <c r="JJK48" s="135"/>
      <c r="JJL48" s="135"/>
      <c r="JJM48" s="135"/>
      <c r="JJN48" s="135"/>
      <c r="JJO48" s="135"/>
      <c r="JJP48" s="135"/>
      <c r="JJQ48" s="135"/>
      <c r="JJR48" s="135"/>
      <c r="JJS48" s="135"/>
      <c r="JJT48" s="135"/>
      <c r="JJU48" s="135"/>
      <c r="JJV48" s="135"/>
      <c r="JJW48" s="135"/>
      <c r="JJX48" s="135"/>
      <c r="JJY48" s="135"/>
      <c r="JJZ48" s="135"/>
      <c r="JKA48" s="135"/>
      <c r="JKB48" s="135"/>
      <c r="JKC48" s="135"/>
      <c r="JKD48" s="135"/>
      <c r="JKE48" s="135"/>
      <c r="JKF48" s="135"/>
      <c r="JKG48" s="135"/>
      <c r="JKH48" s="135"/>
      <c r="JKI48" s="135"/>
      <c r="JKJ48" s="135"/>
      <c r="JKK48" s="135"/>
      <c r="JKL48" s="135"/>
      <c r="JKM48" s="135"/>
      <c r="JKN48" s="135"/>
      <c r="JKO48" s="135"/>
      <c r="JKP48" s="135"/>
      <c r="JKQ48" s="135"/>
      <c r="JKR48" s="135"/>
      <c r="JKS48" s="135"/>
      <c r="JKT48" s="135"/>
      <c r="JKU48" s="135"/>
      <c r="JKV48" s="135"/>
      <c r="JKW48" s="135"/>
      <c r="JKX48" s="135"/>
      <c r="JKY48" s="135"/>
      <c r="JKZ48" s="135"/>
      <c r="JLA48" s="135"/>
      <c r="JLB48" s="135"/>
      <c r="JLC48" s="135"/>
      <c r="JLD48" s="135"/>
      <c r="JLE48" s="135"/>
      <c r="JLF48" s="135"/>
      <c r="JLG48" s="135"/>
      <c r="JLH48" s="135"/>
      <c r="JLI48" s="135"/>
      <c r="JLJ48" s="135"/>
      <c r="JLK48" s="135"/>
      <c r="JLL48" s="135"/>
      <c r="JLM48" s="135"/>
      <c r="JLN48" s="135"/>
      <c r="JLO48" s="135"/>
      <c r="JLP48" s="135"/>
      <c r="JLQ48" s="135"/>
      <c r="JLR48" s="135"/>
      <c r="JLS48" s="135"/>
      <c r="JLT48" s="135"/>
      <c r="JLU48" s="135"/>
      <c r="JLV48" s="135"/>
      <c r="JLW48" s="135"/>
      <c r="JLX48" s="135"/>
      <c r="JLY48" s="135"/>
      <c r="JLZ48" s="135"/>
      <c r="JMA48" s="135"/>
      <c r="JMB48" s="135"/>
      <c r="JMC48" s="135"/>
      <c r="JMD48" s="135"/>
      <c r="JME48" s="135"/>
      <c r="JMF48" s="135"/>
      <c r="JMG48" s="135"/>
      <c r="JMH48" s="135"/>
      <c r="JMI48" s="135"/>
      <c r="JMJ48" s="135"/>
      <c r="JMK48" s="135"/>
      <c r="JML48" s="135"/>
      <c r="JMM48" s="135"/>
      <c r="JMN48" s="135"/>
      <c r="JMO48" s="135"/>
      <c r="JMP48" s="135"/>
      <c r="JMQ48" s="135"/>
      <c r="JMR48" s="135"/>
      <c r="JMS48" s="135"/>
      <c r="JMT48" s="135"/>
      <c r="JMU48" s="135"/>
      <c r="JMV48" s="135"/>
      <c r="JMW48" s="135"/>
      <c r="JMX48" s="135"/>
      <c r="JMY48" s="135"/>
      <c r="JMZ48" s="135"/>
      <c r="JNA48" s="135"/>
      <c r="JNB48" s="135"/>
      <c r="JNC48" s="135"/>
      <c r="JND48" s="135"/>
      <c r="JNE48" s="135"/>
      <c r="JNF48" s="135"/>
      <c r="JNG48" s="135"/>
      <c r="JNH48" s="135"/>
      <c r="JNI48" s="135"/>
      <c r="JNJ48" s="135"/>
      <c r="JNK48" s="135"/>
      <c r="JNL48" s="135"/>
      <c r="JNM48" s="135"/>
      <c r="JNN48" s="135"/>
      <c r="JNO48" s="135"/>
      <c r="JNP48" s="135"/>
      <c r="JNQ48" s="135"/>
      <c r="JNR48" s="135"/>
      <c r="JNS48" s="135"/>
      <c r="JNT48" s="135"/>
      <c r="JNU48" s="135"/>
      <c r="JNV48" s="135"/>
      <c r="JNW48" s="135"/>
      <c r="JNX48" s="135"/>
      <c r="JNY48" s="135"/>
      <c r="JNZ48" s="135"/>
      <c r="JOA48" s="135"/>
      <c r="JOB48" s="135"/>
      <c r="JOC48" s="135"/>
      <c r="JOD48" s="135"/>
      <c r="JOE48" s="135"/>
      <c r="JOF48" s="135"/>
      <c r="JOG48" s="135"/>
      <c r="JOH48" s="135"/>
      <c r="JOI48" s="135"/>
      <c r="JOJ48" s="135"/>
      <c r="JOK48" s="135"/>
      <c r="JOL48" s="135"/>
      <c r="JOM48" s="135"/>
      <c r="JON48" s="135"/>
      <c r="JOO48" s="135"/>
      <c r="JOP48" s="135"/>
      <c r="JOQ48" s="135"/>
      <c r="JOR48" s="135"/>
      <c r="JOS48" s="135"/>
      <c r="JOT48" s="135"/>
      <c r="JOU48" s="135"/>
      <c r="JOV48" s="135"/>
      <c r="JOW48" s="135"/>
      <c r="JOX48" s="135"/>
      <c r="JOY48" s="135"/>
      <c r="JOZ48" s="135"/>
      <c r="JPA48" s="135"/>
      <c r="JPB48" s="135"/>
      <c r="JPC48" s="135"/>
      <c r="JPD48" s="135"/>
      <c r="JPE48" s="135"/>
      <c r="JPF48" s="135"/>
      <c r="JPG48" s="135"/>
      <c r="JPH48" s="135"/>
      <c r="JPI48" s="135"/>
      <c r="JPJ48" s="135"/>
      <c r="JPK48" s="135"/>
      <c r="JPL48" s="135"/>
      <c r="JPM48" s="135"/>
      <c r="JPN48" s="135"/>
      <c r="JPO48" s="135"/>
      <c r="JPP48" s="135"/>
      <c r="JPQ48" s="135"/>
      <c r="JPR48" s="135"/>
      <c r="JPS48" s="135"/>
      <c r="JPT48" s="135"/>
      <c r="JPU48" s="135"/>
      <c r="JPV48" s="135"/>
      <c r="JPW48" s="135"/>
      <c r="JPX48" s="135"/>
      <c r="JPY48" s="135"/>
      <c r="JPZ48" s="135"/>
      <c r="JQA48" s="135"/>
      <c r="JQB48" s="135"/>
      <c r="JQC48" s="135"/>
      <c r="JQD48" s="135"/>
      <c r="JQE48" s="135"/>
      <c r="JQF48" s="135"/>
      <c r="JQG48" s="135"/>
      <c r="JQH48" s="135"/>
      <c r="JQI48" s="135"/>
      <c r="JQJ48" s="135"/>
      <c r="JQK48" s="135"/>
      <c r="JQL48" s="135"/>
      <c r="JQM48" s="135"/>
      <c r="JQN48" s="135"/>
      <c r="JQO48" s="135"/>
      <c r="JQP48" s="135"/>
      <c r="JQQ48" s="135"/>
      <c r="JQR48" s="135"/>
      <c r="JQS48" s="135"/>
      <c r="JQT48" s="135"/>
      <c r="JQU48" s="135"/>
      <c r="JQV48" s="135"/>
      <c r="JQW48" s="135"/>
      <c r="JQX48" s="135"/>
      <c r="JQY48" s="135"/>
      <c r="JQZ48" s="135"/>
      <c r="JRA48" s="135"/>
      <c r="JRB48" s="135"/>
      <c r="JRC48" s="135"/>
      <c r="JRD48" s="135"/>
      <c r="JRE48" s="135"/>
      <c r="JRF48" s="135"/>
      <c r="JRG48" s="135"/>
      <c r="JRH48" s="135"/>
      <c r="JRI48" s="135"/>
      <c r="JRJ48" s="135"/>
      <c r="JRK48" s="135"/>
      <c r="JRL48" s="135"/>
      <c r="JRM48" s="135"/>
      <c r="JRN48" s="135"/>
      <c r="JRO48" s="135"/>
      <c r="JRP48" s="135"/>
      <c r="JRQ48" s="135"/>
      <c r="JRR48" s="135"/>
      <c r="JRS48" s="135"/>
      <c r="JRT48" s="135"/>
      <c r="JRU48" s="135"/>
      <c r="JRV48" s="135"/>
      <c r="JRW48" s="135"/>
      <c r="JRX48" s="135"/>
      <c r="JRY48" s="135"/>
      <c r="JRZ48" s="135"/>
      <c r="JSA48" s="135"/>
      <c r="JSB48" s="135"/>
      <c r="JSC48" s="135"/>
      <c r="JSD48" s="135"/>
      <c r="JSE48" s="135"/>
      <c r="JSF48" s="135"/>
      <c r="JSG48" s="135"/>
      <c r="JSH48" s="135"/>
      <c r="JSI48" s="135"/>
      <c r="JSJ48" s="135"/>
      <c r="JSK48" s="135"/>
      <c r="JSL48" s="135"/>
      <c r="JSM48" s="135"/>
      <c r="JSN48" s="135"/>
      <c r="JSO48" s="135"/>
      <c r="JSP48" s="135"/>
      <c r="JSQ48" s="135"/>
      <c r="JSR48" s="135"/>
      <c r="JSS48" s="135"/>
      <c r="JST48" s="135"/>
      <c r="JSU48" s="135"/>
      <c r="JSV48" s="135"/>
      <c r="JSW48" s="135"/>
      <c r="JSX48" s="135"/>
      <c r="JSY48" s="135"/>
      <c r="JSZ48" s="135"/>
      <c r="JTA48" s="135"/>
      <c r="JTB48" s="135"/>
      <c r="JTC48" s="135"/>
      <c r="JTD48" s="135"/>
      <c r="JTE48" s="135"/>
      <c r="JTF48" s="135"/>
      <c r="JTG48" s="135"/>
      <c r="JTH48" s="135"/>
      <c r="JTI48" s="135"/>
      <c r="JTJ48" s="135"/>
      <c r="JTK48" s="135"/>
      <c r="JTL48" s="135"/>
      <c r="JTM48" s="135"/>
      <c r="JTN48" s="135"/>
      <c r="JTO48" s="135"/>
      <c r="JTP48" s="135"/>
      <c r="JTQ48" s="135"/>
      <c r="JTR48" s="135"/>
      <c r="JTS48" s="135"/>
      <c r="JTT48" s="135"/>
      <c r="JTU48" s="135"/>
      <c r="JTV48" s="135"/>
      <c r="JTW48" s="135"/>
      <c r="JTX48" s="135"/>
      <c r="JTY48" s="135"/>
      <c r="JTZ48" s="135"/>
      <c r="JUA48" s="135"/>
      <c r="JUB48" s="135"/>
      <c r="JUC48" s="135"/>
      <c r="JUD48" s="135"/>
      <c r="JUE48" s="135"/>
      <c r="JUF48" s="135"/>
      <c r="JUG48" s="135"/>
      <c r="JUH48" s="135"/>
      <c r="JUI48" s="135"/>
      <c r="JUJ48" s="135"/>
      <c r="JUK48" s="135"/>
      <c r="JUL48" s="135"/>
      <c r="JUM48" s="135"/>
      <c r="JUN48" s="135"/>
      <c r="JUO48" s="135"/>
      <c r="JUP48" s="135"/>
      <c r="JUQ48" s="135"/>
      <c r="JUR48" s="135"/>
      <c r="JUS48" s="135"/>
      <c r="JUT48" s="135"/>
      <c r="JUU48" s="135"/>
      <c r="JUV48" s="135"/>
      <c r="JUW48" s="135"/>
      <c r="JUX48" s="135"/>
      <c r="JUY48" s="135"/>
      <c r="JUZ48" s="135"/>
      <c r="JVA48" s="135"/>
      <c r="JVB48" s="135"/>
      <c r="JVC48" s="135"/>
      <c r="JVD48" s="135"/>
      <c r="JVE48" s="135"/>
      <c r="JVF48" s="135"/>
      <c r="JVG48" s="135"/>
      <c r="JVH48" s="135"/>
      <c r="JVI48" s="135"/>
      <c r="JVJ48" s="135"/>
      <c r="JVK48" s="135"/>
      <c r="JVL48" s="135"/>
      <c r="JVM48" s="135"/>
      <c r="JVN48" s="135"/>
      <c r="JVO48" s="135"/>
      <c r="JVP48" s="135"/>
      <c r="JVQ48" s="135"/>
      <c r="JVR48" s="135"/>
      <c r="JVS48" s="135"/>
      <c r="JVT48" s="135"/>
      <c r="JVU48" s="135"/>
      <c r="JVV48" s="135"/>
      <c r="JVW48" s="135"/>
      <c r="JVX48" s="135"/>
      <c r="JVY48" s="135"/>
      <c r="JVZ48" s="135"/>
      <c r="JWA48" s="135"/>
      <c r="JWB48" s="135"/>
      <c r="JWC48" s="135"/>
      <c r="JWD48" s="135"/>
      <c r="JWE48" s="135"/>
      <c r="JWF48" s="135"/>
      <c r="JWG48" s="135"/>
      <c r="JWH48" s="135"/>
      <c r="JWI48" s="135"/>
      <c r="JWJ48" s="135"/>
      <c r="JWK48" s="135"/>
      <c r="JWL48" s="135"/>
      <c r="JWM48" s="135"/>
      <c r="JWN48" s="135"/>
      <c r="JWO48" s="135"/>
      <c r="JWP48" s="135"/>
      <c r="JWQ48" s="135"/>
      <c r="JWR48" s="135"/>
      <c r="JWS48" s="135"/>
      <c r="JWT48" s="135"/>
      <c r="JWU48" s="135"/>
      <c r="JWV48" s="135"/>
      <c r="JWW48" s="135"/>
      <c r="JWX48" s="135"/>
      <c r="JWY48" s="135"/>
      <c r="JWZ48" s="135"/>
      <c r="JXA48" s="135"/>
      <c r="JXB48" s="135"/>
      <c r="JXC48" s="135"/>
      <c r="JXD48" s="135"/>
      <c r="JXE48" s="135"/>
      <c r="JXF48" s="135"/>
      <c r="JXG48" s="135"/>
      <c r="JXH48" s="135"/>
      <c r="JXI48" s="135"/>
      <c r="JXJ48" s="135"/>
      <c r="JXK48" s="135"/>
      <c r="JXL48" s="135"/>
      <c r="JXM48" s="135"/>
      <c r="JXN48" s="135"/>
      <c r="JXO48" s="135"/>
      <c r="JXP48" s="135"/>
      <c r="JXQ48" s="135"/>
      <c r="JXR48" s="135"/>
      <c r="JXS48" s="135"/>
      <c r="JXT48" s="135"/>
      <c r="JXU48" s="135"/>
      <c r="JXV48" s="135"/>
      <c r="JXW48" s="135"/>
      <c r="JXX48" s="135"/>
      <c r="JXY48" s="135"/>
      <c r="JXZ48" s="135"/>
      <c r="JYA48" s="135"/>
      <c r="JYB48" s="135"/>
      <c r="JYC48" s="135"/>
      <c r="JYD48" s="135"/>
      <c r="JYE48" s="135"/>
      <c r="JYF48" s="135"/>
      <c r="JYG48" s="135"/>
      <c r="JYH48" s="135"/>
      <c r="JYI48" s="135"/>
      <c r="JYJ48" s="135"/>
      <c r="JYK48" s="135"/>
      <c r="JYL48" s="135"/>
      <c r="JYM48" s="135"/>
      <c r="JYN48" s="135"/>
      <c r="JYO48" s="135"/>
      <c r="JYP48" s="135"/>
      <c r="JYQ48" s="135"/>
      <c r="JYR48" s="135"/>
      <c r="JYS48" s="135"/>
      <c r="JYT48" s="135"/>
      <c r="JYU48" s="135"/>
      <c r="JYV48" s="135"/>
      <c r="JYW48" s="135"/>
      <c r="JYX48" s="135"/>
      <c r="JYY48" s="135"/>
      <c r="JYZ48" s="135"/>
      <c r="JZA48" s="135"/>
      <c r="JZB48" s="135"/>
      <c r="JZC48" s="135"/>
      <c r="JZD48" s="135"/>
      <c r="JZE48" s="135"/>
      <c r="JZF48" s="135"/>
      <c r="JZG48" s="135"/>
      <c r="JZH48" s="135"/>
      <c r="JZI48" s="135"/>
      <c r="JZJ48" s="135"/>
      <c r="JZK48" s="135"/>
      <c r="JZL48" s="135"/>
      <c r="JZM48" s="135"/>
      <c r="JZN48" s="135"/>
      <c r="JZO48" s="135"/>
      <c r="JZP48" s="135"/>
      <c r="JZQ48" s="135"/>
      <c r="JZR48" s="135"/>
      <c r="JZS48" s="135"/>
      <c r="JZT48" s="135"/>
      <c r="JZU48" s="135"/>
      <c r="JZV48" s="135"/>
      <c r="JZW48" s="135"/>
      <c r="JZX48" s="135"/>
      <c r="JZY48" s="135"/>
      <c r="JZZ48" s="135"/>
      <c r="KAA48" s="135"/>
      <c r="KAB48" s="135"/>
      <c r="KAC48" s="135"/>
      <c r="KAD48" s="135"/>
      <c r="KAE48" s="135"/>
      <c r="KAF48" s="135"/>
      <c r="KAG48" s="135"/>
      <c r="KAH48" s="135"/>
      <c r="KAI48" s="135"/>
      <c r="KAJ48" s="135"/>
      <c r="KAK48" s="135"/>
      <c r="KAL48" s="135"/>
      <c r="KAM48" s="135"/>
      <c r="KAN48" s="135"/>
      <c r="KAO48" s="135"/>
      <c r="KAP48" s="135"/>
      <c r="KAQ48" s="135"/>
      <c r="KAR48" s="135"/>
      <c r="KAS48" s="135"/>
      <c r="KAT48" s="135"/>
      <c r="KAU48" s="135"/>
      <c r="KAV48" s="135"/>
      <c r="KAW48" s="135"/>
      <c r="KAX48" s="135"/>
      <c r="KAY48" s="135"/>
      <c r="KAZ48" s="135"/>
      <c r="KBA48" s="135"/>
      <c r="KBB48" s="135"/>
      <c r="KBC48" s="135"/>
      <c r="KBD48" s="135"/>
      <c r="KBE48" s="135"/>
      <c r="KBF48" s="135"/>
      <c r="KBG48" s="135"/>
      <c r="KBH48" s="135"/>
      <c r="KBI48" s="135"/>
      <c r="KBJ48" s="135"/>
      <c r="KBK48" s="135"/>
      <c r="KBL48" s="135"/>
      <c r="KBM48" s="135"/>
      <c r="KBN48" s="135"/>
      <c r="KBO48" s="135"/>
      <c r="KBP48" s="135"/>
      <c r="KBQ48" s="135"/>
      <c r="KBR48" s="135"/>
      <c r="KBS48" s="135"/>
      <c r="KBT48" s="135"/>
      <c r="KBU48" s="135"/>
      <c r="KBV48" s="135"/>
      <c r="KBW48" s="135"/>
      <c r="KBX48" s="135"/>
      <c r="KBY48" s="135"/>
      <c r="KBZ48" s="135"/>
      <c r="KCA48" s="135"/>
      <c r="KCB48" s="135"/>
      <c r="KCC48" s="135"/>
      <c r="KCD48" s="135"/>
      <c r="KCE48" s="135"/>
      <c r="KCF48" s="135"/>
      <c r="KCG48" s="135"/>
      <c r="KCH48" s="135"/>
      <c r="KCI48" s="135"/>
      <c r="KCJ48" s="135"/>
      <c r="KCK48" s="135"/>
      <c r="KCL48" s="135"/>
      <c r="KCM48" s="135"/>
      <c r="KCN48" s="135"/>
      <c r="KCO48" s="135"/>
      <c r="KCP48" s="135"/>
      <c r="KCQ48" s="135"/>
      <c r="KCR48" s="135"/>
      <c r="KCS48" s="135"/>
      <c r="KCT48" s="135"/>
      <c r="KCU48" s="135"/>
      <c r="KCV48" s="135"/>
      <c r="KCW48" s="135"/>
      <c r="KCX48" s="135"/>
      <c r="KCY48" s="135"/>
      <c r="KCZ48" s="135"/>
      <c r="KDA48" s="135"/>
      <c r="KDB48" s="135"/>
      <c r="KDC48" s="135"/>
      <c r="KDD48" s="135"/>
      <c r="KDE48" s="135"/>
      <c r="KDF48" s="135"/>
      <c r="KDG48" s="135"/>
      <c r="KDH48" s="135"/>
      <c r="KDI48" s="135"/>
      <c r="KDJ48" s="135"/>
      <c r="KDK48" s="135"/>
      <c r="KDL48" s="135"/>
      <c r="KDM48" s="135"/>
      <c r="KDN48" s="135"/>
      <c r="KDO48" s="135"/>
      <c r="KDP48" s="135"/>
      <c r="KDQ48" s="135"/>
      <c r="KDR48" s="135"/>
      <c r="KDS48" s="135"/>
      <c r="KDT48" s="135"/>
      <c r="KDU48" s="135"/>
      <c r="KDV48" s="135"/>
      <c r="KDW48" s="135"/>
      <c r="KDX48" s="135"/>
      <c r="KDY48" s="135"/>
      <c r="KDZ48" s="135"/>
      <c r="KEA48" s="135"/>
      <c r="KEB48" s="135"/>
      <c r="KEC48" s="135"/>
      <c r="KED48" s="135"/>
      <c r="KEE48" s="135"/>
      <c r="KEF48" s="135"/>
      <c r="KEG48" s="135"/>
      <c r="KEH48" s="135"/>
      <c r="KEI48" s="135"/>
      <c r="KEJ48" s="135"/>
      <c r="KEK48" s="135"/>
      <c r="KEL48" s="135"/>
      <c r="KEM48" s="135"/>
      <c r="KEN48" s="135"/>
      <c r="KEO48" s="135"/>
      <c r="KEP48" s="135"/>
      <c r="KEQ48" s="135"/>
      <c r="KER48" s="135"/>
      <c r="KES48" s="135"/>
      <c r="KET48" s="135"/>
      <c r="KEU48" s="135"/>
      <c r="KEV48" s="135"/>
      <c r="KEW48" s="135"/>
      <c r="KEX48" s="135"/>
      <c r="KEY48" s="135"/>
      <c r="KEZ48" s="135"/>
      <c r="KFA48" s="135"/>
      <c r="KFB48" s="135"/>
      <c r="KFC48" s="135"/>
      <c r="KFD48" s="135"/>
      <c r="KFE48" s="135"/>
      <c r="KFF48" s="135"/>
      <c r="KFG48" s="135"/>
      <c r="KFH48" s="135"/>
      <c r="KFI48" s="135"/>
      <c r="KFJ48" s="135"/>
      <c r="KFK48" s="135"/>
      <c r="KFL48" s="135"/>
      <c r="KFM48" s="135"/>
      <c r="KFN48" s="135"/>
      <c r="KFO48" s="135"/>
      <c r="KFP48" s="135"/>
      <c r="KFQ48" s="135"/>
      <c r="KFR48" s="135"/>
      <c r="KFS48" s="135"/>
      <c r="KFT48" s="135"/>
      <c r="KFU48" s="135"/>
      <c r="KFV48" s="135"/>
      <c r="KFW48" s="135"/>
      <c r="KFX48" s="135"/>
      <c r="KFY48" s="135"/>
      <c r="KFZ48" s="135"/>
      <c r="KGA48" s="135"/>
      <c r="KGB48" s="135"/>
      <c r="KGC48" s="135"/>
      <c r="KGD48" s="135"/>
      <c r="KGE48" s="135"/>
      <c r="KGF48" s="135"/>
      <c r="KGG48" s="135"/>
      <c r="KGH48" s="135"/>
      <c r="KGI48" s="135"/>
      <c r="KGJ48" s="135"/>
      <c r="KGK48" s="135"/>
      <c r="KGL48" s="135"/>
      <c r="KGM48" s="135"/>
      <c r="KGN48" s="135"/>
      <c r="KGO48" s="135"/>
      <c r="KGP48" s="135"/>
      <c r="KGQ48" s="135"/>
      <c r="KGR48" s="135"/>
      <c r="KGS48" s="135"/>
      <c r="KGT48" s="135"/>
      <c r="KGU48" s="135"/>
      <c r="KGV48" s="135"/>
      <c r="KGW48" s="135"/>
      <c r="KGX48" s="135"/>
      <c r="KGY48" s="135"/>
      <c r="KGZ48" s="135"/>
      <c r="KHA48" s="135"/>
      <c r="KHB48" s="135"/>
      <c r="KHC48" s="135"/>
      <c r="KHD48" s="135"/>
      <c r="KHE48" s="135"/>
      <c r="KHF48" s="135"/>
      <c r="KHG48" s="135"/>
      <c r="KHH48" s="135"/>
      <c r="KHI48" s="135"/>
      <c r="KHJ48" s="135"/>
      <c r="KHK48" s="135"/>
      <c r="KHL48" s="135"/>
      <c r="KHM48" s="135"/>
      <c r="KHN48" s="135"/>
      <c r="KHO48" s="135"/>
      <c r="KHP48" s="135"/>
      <c r="KHQ48" s="135"/>
      <c r="KHR48" s="135"/>
      <c r="KHS48" s="135"/>
      <c r="KHT48" s="135"/>
      <c r="KHU48" s="135"/>
      <c r="KHV48" s="135"/>
      <c r="KHW48" s="135"/>
      <c r="KHX48" s="135"/>
      <c r="KHY48" s="135"/>
      <c r="KHZ48" s="135"/>
      <c r="KIA48" s="135"/>
      <c r="KIB48" s="135"/>
      <c r="KIC48" s="135"/>
      <c r="KID48" s="135"/>
      <c r="KIE48" s="135"/>
      <c r="KIF48" s="135"/>
      <c r="KIG48" s="135"/>
      <c r="KIH48" s="135"/>
      <c r="KII48" s="135"/>
      <c r="KIJ48" s="135"/>
      <c r="KIK48" s="135"/>
      <c r="KIL48" s="135"/>
      <c r="KIM48" s="135"/>
      <c r="KIN48" s="135"/>
      <c r="KIO48" s="135"/>
      <c r="KIP48" s="135"/>
      <c r="KIQ48" s="135"/>
      <c r="KIR48" s="135"/>
      <c r="KIS48" s="135"/>
      <c r="KIT48" s="135"/>
      <c r="KIU48" s="135"/>
      <c r="KIV48" s="135"/>
      <c r="KIW48" s="135"/>
      <c r="KIX48" s="135"/>
      <c r="KIY48" s="135"/>
      <c r="KIZ48" s="135"/>
      <c r="KJA48" s="135"/>
      <c r="KJB48" s="135"/>
      <c r="KJC48" s="135"/>
      <c r="KJD48" s="135"/>
      <c r="KJE48" s="135"/>
      <c r="KJF48" s="135"/>
      <c r="KJG48" s="135"/>
      <c r="KJH48" s="135"/>
      <c r="KJI48" s="135"/>
      <c r="KJJ48" s="135"/>
      <c r="KJK48" s="135"/>
      <c r="KJL48" s="135"/>
      <c r="KJM48" s="135"/>
      <c r="KJN48" s="135"/>
      <c r="KJO48" s="135"/>
      <c r="KJP48" s="135"/>
      <c r="KJQ48" s="135"/>
      <c r="KJR48" s="135"/>
      <c r="KJS48" s="135"/>
      <c r="KJT48" s="135"/>
      <c r="KJU48" s="135"/>
      <c r="KJV48" s="135"/>
      <c r="KJW48" s="135"/>
      <c r="KJX48" s="135"/>
      <c r="KJY48" s="135"/>
      <c r="KJZ48" s="135"/>
      <c r="KKA48" s="135"/>
      <c r="KKB48" s="135"/>
      <c r="KKC48" s="135"/>
      <c r="KKD48" s="135"/>
      <c r="KKE48" s="135"/>
      <c r="KKF48" s="135"/>
      <c r="KKG48" s="135"/>
      <c r="KKH48" s="135"/>
      <c r="KKI48" s="135"/>
      <c r="KKJ48" s="135"/>
      <c r="KKK48" s="135"/>
      <c r="KKL48" s="135"/>
      <c r="KKM48" s="135"/>
      <c r="KKN48" s="135"/>
      <c r="KKO48" s="135"/>
      <c r="KKP48" s="135"/>
      <c r="KKQ48" s="135"/>
      <c r="KKR48" s="135"/>
      <c r="KKS48" s="135"/>
      <c r="KKT48" s="135"/>
      <c r="KKU48" s="135"/>
      <c r="KKV48" s="135"/>
      <c r="KKW48" s="135"/>
      <c r="KKX48" s="135"/>
      <c r="KKY48" s="135"/>
      <c r="KKZ48" s="135"/>
      <c r="KLA48" s="135"/>
      <c r="KLB48" s="135"/>
      <c r="KLC48" s="135"/>
      <c r="KLD48" s="135"/>
      <c r="KLE48" s="135"/>
      <c r="KLF48" s="135"/>
      <c r="KLG48" s="135"/>
      <c r="KLH48" s="135"/>
      <c r="KLI48" s="135"/>
      <c r="KLJ48" s="135"/>
      <c r="KLK48" s="135"/>
      <c r="KLL48" s="135"/>
      <c r="KLM48" s="135"/>
      <c r="KLN48" s="135"/>
      <c r="KLO48" s="135"/>
      <c r="KLP48" s="135"/>
      <c r="KLQ48" s="135"/>
      <c r="KLR48" s="135"/>
      <c r="KLS48" s="135"/>
      <c r="KLT48" s="135"/>
      <c r="KLU48" s="135"/>
      <c r="KLV48" s="135"/>
      <c r="KLW48" s="135"/>
      <c r="KLX48" s="135"/>
      <c r="KLY48" s="135"/>
      <c r="KLZ48" s="135"/>
      <c r="KMA48" s="135"/>
      <c r="KMB48" s="135"/>
      <c r="KMC48" s="135"/>
      <c r="KMD48" s="135"/>
      <c r="KME48" s="135"/>
      <c r="KMF48" s="135"/>
      <c r="KMG48" s="135"/>
      <c r="KMH48" s="135"/>
      <c r="KMI48" s="135"/>
      <c r="KMJ48" s="135"/>
      <c r="KMK48" s="135"/>
      <c r="KML48" s="135"/>
      <c r="KMM48" s="135"/>
      <c r="KMN48" s="135"/>
      <c r="KMO48" s="135"/>
      <c r="KMP48" s="135"/>
      <c r="KMQ48" s="135"/>
      <c r="KMR48" s="135"/>
      <c r="KMS48" s="135"/>
      <c r="KMT48" s="135"/>
      <c r="KMU48" s="135"/>
      <c r="KMV48" s="135"/>
      <c r="KMW48" s="135"/>
      <c r="KMX48" s="135"/>
      <c r="KMY48" s="135"/>
      <c r="KMZ48" s="135"/>
      <c r="KNA48" s="135"/>
      <c r="KNB48" s="135"/>
      <c r="KNC48" s="135"/>
      <c r="KND48" s="135"/>
      <c r="KNE48" s="135"/>
      <c r="KNF48" s="135"/>
      <c r="KNG48" s="135"/>
      <c r="KNH48" s="135"/>
      <c r="KNI48" s="135"/>
      <c r="KNJ48" s="135"/>
      <c r="KNK48" s="135"/>
      <c r="KNL48" s="135"/>
      <c r="KNM48" s="135"/>
      <c r="KNN48" s="135"/>
      <c r="KNO48" s="135"/>
      <c r="KNP48" s="135"/>
      <c r="KNQ48" s="135"/>
      <c r="KNR48" s="135"/>
      <c r="KNS48" s="135"/>
      <c r="KNT48" s="135"/>
      <c r="KNU48" s="135"/>
      <c r="KNV48" s="135"/>
      <c r="KNW48" s="135"/>
      <c r="KNX48" s="135"/>
      <c r="KNY48" s="135"/>
      <c r="KNZ48" s="135"/>
      <c r="KOA48" s="135"/>
      <c r="KOB48" s="135"/>
      <c r="KOC48" s="135"/>
      <c r="KOD48" s="135"/>
      <c r="KOE48" s="135"/>
      <c r="KOF48" s="135"/>
      <c r="KOG48" s="135"/>
      <c r="KOH48" s="135"/>
      <c r="KOI48" s="135"/>
      <c r="KOJ48" s="135"/>
      <c r="KOK48" s="135"/>
      <c r="KOL48" s="135"/>
      <c r="KOM48" s="135"/>
      <c r="KON48" s="135"/>
      <c r="KOO48" s="135"/>
      <c r="KOP48" s="135"/>
      <c r="KOQ48" s="135"/>
      <c r="KOR48" s="135"/>
      <c r="KOS48" s="135"/>
      <c r="KOT48" s="135"/>
      <c r="KOU48" s="135"/>
      <c r="KOV48" s="135"/>
      <c r="KOW48" s="135"/>
      <c r="KOX48" s="135"/>
      <c r="KOY48" s="135"/>
      <c r="KOZ48" s="135"/>
      <c r="KPA48" s="135"/>
      <c r="KPB48" s="135"/>
      <c r="KPC48" s="135"/>
      <c r="KPD48" s="135"/>
      <c r="KPE48" s="135"/>
      <c r="KPF48" s="135"/>
      <c r="KPG48" s="135"/>
      <c r="KPH48" s="135"/>
      <c r="KPI48" s="135"/>
      <c r="KPJ48" s="135"/>
      <c r="KPK48" s="135"/>
      <c r="KPL48" s="135"/>
      <c r="KPM48" s="135"/>
      <c r="KPN48" s="135"/>
      <c r="KPO48" s="135"/>
      <c r="KPP48" s="135"/>
      <c r="KPQ48" s="135"/>
      <c r="KPR48" s="135"/>
      <c r="KPS48" s="135"/>
      <c r="KPT48" s="135"/>
      <c r="KPU48" s="135"/>
      <c r="KPV48" s="135"/>
      <c r="KPW48" s="135"/>
      <c r="KPX48" s="135"/>
      <c r="KPY48" s="135"/>
      <c r="KPZ48" s="135"/>
      <c r="KQA48" s="135"/>
      <c r="KQB48" s="135"/>
      <c r="KQC48" s="135"/>
      <c r="KQD48" s="135"/>
      <c r="KQE48" s="135"/>
      <c r="KQF48" s="135"/>
      <c r="KQG48" s="135"/>
      <c r="KQH48" s="135"/>
      <c r="KQI48" s="135"/>
      <c r="KQJ48" s="135"/>
      <c r="KQK48" s="135"/>
      <c r="KQL48" s="135"/>
      <c r="KQM48" s="135"/>
      <c r="KQN48" s="135"/>
      <c r="KQO48" s="135"/>
      <c r="KQP48" s="135"/>
      <c r="KQQ48" s="135"/>
      <c r="KQR48" s="135"/>
      <c r="KQS48" s="135"/>
      <c r="KQT48" s="135"/>
      <c r="KQU48" s="135"/>
      <c r="KQV48" s="135"/>
      <c r="KQW48" s="135"/>
      <c r="KQX48" s="135"/>
      <c r="KQY48" s="135"/>
      <c r="KQZ48" s="135"/>
      <c r="KRA48" s="135"/>
      <c r="KRB48" s="135"/>
      <c r="KRC48" s="135"/>
      <c r="KRD48" s="135"/>
      <c r="KRE48" s="135"/>
      <c r="KRF48" s="135"/>
      <c r="KRG48" s="135"/>
      <c r="KRH48" s="135"/>
      <c r="KRI48" s="135"/>
      <c r="KRJ48" s="135"/>
      <c r="KRK48" s="135"/>
      <c r="KRL48" s="135"/>
      <c r="KRM48" s="135"/>
      <c r="KRN48" s="135"/>
      <c r="KRO48" s="135"/>
      <c r="KRP48" s="135"/>
      <c r="KRQ48" s="135"/>
      <c r="KRR48" s="135"/>
      <c r="KRS48" s="135"/>
      <c r="KRT48" s="135"/>
      <c r="KRU48" s="135"/>
      <c r="KRV48" s="135"/>
      <c r="KRW48" s="135"/>
      <c r="KRX48" s="135"/>
      <c r="KRY48" s="135"/>
      <c r="KRZ48" s="135"/>
      <c r="KSA48" s="135"/>
      <c r="KSB48" s="135"/>
      <c r="KSC48" s="135"/>
      <c r="KSD48" s="135"/>
      <c r="KSE48" s="135"/>
      <c r="KSF48" s="135"/>
      <c r="KSG48" s="135"/>
      <c r="KSH48" s="135"/>
      <c r="KSI48" s="135"/>
      <c r="KSJ48" s="135"/>
      <c r="KSK48" s="135"/>
      <c r="KSL48" s="135"/>
      <c r="KSM48" s="135"/>
      <c r="KSN48" s="135"/>
      <c r="KSO48" s="135"/>
      <c r="KSP48" s="135"/>
      <c r="KSQ48" s="135"/>
      <c r="KSR48" s="135"/>
      <c r="KSS48" s="135"/>
      <c r="KST48" s="135"/>
      <c r="KSU48" s="135"/>
      <c r="KSV48" s="135"/>
      <c r="KSW48" s="135"/>
      <c r="KSX48" s="135"/>
      <c r="KSY48" s="135"/>
      <c r="KSZ48" s="135"/>
      <c r="KTA48" s="135"/>
      <c r="KTB48" s="135"/>
      <c r="KTC48" s="135"/>
      <c r="KTD48" s="135"/>
      <c r="KTE48" s="135"/>
      <c r="KTF48" s="135"/>
      <c r="KTG48" s="135"/>
      <c r="KTH48" s="135"/>
      <c r="KTI48" s="135"/>
      <c r="KTJ48" s="135"/>
      <c r="KTK48" s="135"/>
      <c r="KTL48" s="135"/>
      <c r="KTM48" s="135"/>
      <c r="KTN48" s="135"/>
      <c r="KTO48" s="135"/>
      <c r="KTP48" s="135"/>
      <c r="KTQ48" s="135"/>
      <c r="KTR48" s="135"/>
      <c r="KTS48" s="135"/>
      <c r="KTT48" s="135"/>
      <c r="KTU48" s="135"/>
      <c r="KTV48" s="135"/>
      <c r="KTW48" s="135"/>
      <c r="KTX48" s="135"/>
      <c r="KTY48" s="135"/>
      <c r="KTZ48" s="135"/>
      <c r="KUA48" s="135"/>
      <c r="KUB48" s="135"/>
      <c r="KUC48" s="135"/>
      <c r="KUD48" s="135"/>
      <c r="KUE48" s="135"/>
      <c r="KUF48" s="135"/>
      <c r="KUG48" s="135"/>
      <c r="KUH48" s="135"/>
      <c r="KUI48" s="135"/>
      <c r="KUJ48" s="135"/>
      <c r="KUK48" s="135"/>
      <c r="KUL48" s="135"/>
      <c r="KUM48" s="135"/>
      <c r="KUN48" s="135"/>
      <c r="KUO48" s="135"/>
      <c r="KUP48" s="135"/>
      <c r="KUQ48" s="135"/>
      <c r="KUR48" s="135"/>
      <c r="KUS48" s="135"/>
      <c r="KUT48" s="135"/>
      <c r="KUU48" s="135"/>
      <c r="KUV48" s="135"/>
      <c r="KUW48" s="135"/>
      <c r="KUX48" s="135"/>
      <c r="KUY48" s="135"/>
      <c r="KUZ48" s="135"/>
      <c r="KVA48" s="135"/>
      <c r="KVB48" s="135"/>
      <c r="KVC48" s="135"/>
      <c r="KVD48" s="135"/>
      <c r="KVE48" s="135"/>
      <c r="KVF48" s="135"/>
      <c r="KVG48" s="135"/>
      <c r="KVH48" s="135"/>
      <c r="KVI48" s="135"/>
      <c r="KVJ48" s="135"/>
      <c r="KVK48" s="135"/>
      <c r="KVL48" s="135"/>
      <c r="KVM48" s="135"/>
      <c r="KVN48" s="135"/>
      <c r="KVO48" s="135"/>
      <c r="KVP48" s="135"/>
      <c r="KVQ48" s="135"/>
      <c r="KVR48" s="135"/>
      <c r="KVS48" s="135"/>
      <c r="KVT48" s="135"/>
      <c r="KVU48" s="135"/>
      <c r="KVV48" s="135"/>
      <c r="KVW48" s="135"/>
      <c r="KVX48" s="135"/>
      <c r="KVY48" s="135"/>
      <c r="KVZ48" s="135"/>
      <c r="KWA48" s="135"/>
      <c r="KWB48" s="135"/>
      <c r="KWC48" s="135"/>
      <c r="KWD48" s="135"/>
      <c r="KWE48" s="135"/>
      <c r="KWF48" s="135"/>
      <c r="KWG48" s="135"/>
      <c r="KWH48" s="135"/>
      <c r="KWI48" s="135"/>
      <c r="KWJ48" s="135"/>
      <c r="KWK48" s="135"/>
      <c r="KWL48" s="135"/>
      <c r="KWM48" s="135"/>
      <c r="KWN48" s="135"/>
      <c r="KWO48" s="135"/>
      <c r="KWP48" s="135"/>
      <c r="KWQ48" s="135"/>
      <c r="KWR48" s="135"/>
      <c r="KWS48" s="135"/>
      <c r="KWT48" s="135"/>
      <c r="KWU48" s="135"/>
      <c r="KWV48" s="135"/>
      <c r="KWW48" s="135"/>
      <c r="KWX48" s="135"/>
      <c r="KWY48" s="135"/>
      <c r="KWZ48" s="135"/>
      <c r="KXA48" s="135"/>
      <c r="KXB48" s="135"/>
      <c r="KXC48" s="135"/>
      <c r="KXD48" s="135"/>
      <c r="KXE48" s="135"/>
      <c r="KXF48" s="135"/>
      <c r="KXG48" s="135"/>
      <c r="KXH48" s="135"/>
      <c r="KXI48" s="135"/>
      <c r="KXJ48" s="135"/>
      <c r="KXK48" s="135"/>
      <c r="KXL48" s="135"/>
      <c r="KXM48" s="135"/>
      <c r="KXN48" s="135"/>
      <c r="KXO48" s="135"/>
      <c r="KXP48" s="135"/>
      <c r="KXQ48" s="135"/>
      <c r="KXR48" s="135"/>
      <c r="KXS48" s="135"/>
      <c r="KXT48" s="135"/>
      <c r="KXU48" s="135"/>
      <c r="KXV48" s="135"/>
      <c r="KXW48" s="135"/>
      <c r="KXX48" s="135"/>
      <c r="KXY48" s="135"/>
      <c r="KXZ48" s="135"/>
      <c r="KYA48" s="135"/>
      <c r="KYB48" s="135"/>
      <c r="KYC48" s="135"/>
      <c r="KYD48" s="135"/>
      <c r="KYE48" s="135"/>
      <c r="KYF48" s="135"/>
      <c r="KYG48" s="135"/>
      <c r="KYH48" s="135"/>
      <c r="KYI48" s="135"/>
      <c r="KYJ48" s="135"/>
      <c r="KYK48" s="135"/>
      <c r="KYL48" s="135"/>
      <c r="KYM48" s="135"/>
      <c r="KYN48" s="135"/>
      <c r="KYO48" s="135"/>
      <c r="KYP48" s="135"/>
      <c r="KYQ48" s="135"/>
      <c r="KYR48" s="135"/>
      <c r="KYS48" s="135"/>
      <c r="KYT48" s="135"/>
      <c r="KYU48" s="135"/>
      <c r="KYV48" s="135"/>
      <c r="KYW48" s="135"/>
      <c r="KYX48" s="135"/>
      <c r="KYY48" s="135"/>
      <c r="KYZ48" s="135"/>
      <c r="KZA48" s="135"/>
      <c r="KZB48" s="135"/>
      <c r="KZC48" s="135"/>
      <c r="KZD48" s="135"/>
      <c r="KZE48" s="135"/>
      <c r="KZF48" s="135"/>
      <c r="KZG48" s="135"/>
      <c r="KZH48" s="135"/>
      <c r="KZI48" s="135"/>
      <c r="KZJ48" s="135"/>
      <c r="KZK48" s="135"/>
      <c r="KZL48" s="135"/>
      <c r="KZM48" s="135"/>
      <c r="KZN48" s="135"/>
      <c r="KZO48" s="135"/>
      <c r="KZP48" s="135"/>
      <c r="KZQ48" s="135"/>
      <c r="KZR48" s="135"/>
      <c r="KZS48" s="135"/>
      <c r="KZT48" s="135"/>
      <c r="KZU48" s="135"/>
      <c r="KZV48" s="135"/>
      <c r="KZW48" s="135"/>
      <c r="KZX48" s="135"/>
      <c r="KZY48" s="135"/>
      <c r="KZZ48" s="135"/>
      <c r="LAA48" s="135"/>
      <c r="LAB48" s="135"/>
      <c r="LAC48" s="135"/>
      <c r="LAD48" s="135"/>
      <c r="LAE48" s="135"/>
      <c r="LAF48" s="135"/>
      <c r="LAG48" s="135"/>
      <c r="LAH48" s="135"/>
      <c r="LAI48" s="135"/>
      <c r="LAJ48" s="135"/>
      <c r="LAK48" s="135"/>
      <c r="LAL48" s="135"/>
      <c r="LAM48" s="135"/>
      <c r="LAN48" s="135"/>
      <c r="LAO48" s="135"/>
      <c r="LAP48" s="135"/>
      <c r="LAQ48" s="135"/>
      <c r="LAR48" s="135"/>
      <c r="LAS48" s="135"/>
      <c r="LAT48" s="135"/>
      <c r="LAU48" s="135"/>
      <c r="LAV48" s="135"/>
      <c r="LAW48" s="135"/>
      <c r="LAX48" s="135"/>
      <c r="LAY48" s="135"/>
      <c r="LAZ48" s="135"/>
      <c r="LBA48" s="135"/>
      <c r="LBB48" s="135"/>
      <c r="LBC48" s="135"/>
      <c r="LBD48" s="135"/>
      <c r="LBE48" s="135"/>
      <c r="LBF48" s="135"/>
      <c r="LBG48" s="135"/>
      <c r="LBH48" s="135"/>
      <c r="LBI48" s="135"/>
      <c r="LBJ48" s="135"/>
      <c r="LBK48" s="135"/>
      <c r="LBL48" s="135"/>
      <c r="LBM48" s="135"/>
      <c r="LBN48" s="135"/>
      <c r="LBO48" s="135"/>
      <c r="LBP48" s="135"/>
      <c r="LBQ48" s="135"/>
      <c r="LBR48" s="135"/>
      <c r="LBS48" s="135"/>
      <c r="LBT48" s="135"/>
      <c r="LBU48" s="135"/>
      <c r="LBV48" s="135"/>
      <c r="LBW48" s="135"/>
      <c r="LBX48" s="135"/>
      <c r="LBY48" s="135"/>
      <c r="LBZ48" s="135"/>
      <c r="LCA48" s="135"/>
      <c r="LCB48" s="135"/>
      <c r="LCC48" s="135"/>
      <c r="LCD48" s="135"/>
      <c r="LCE48" s="135"/>
      <c r="LCF48" s="135"/>
      <c r="LCG48" s="135"/>
      <c r="LCH48" s="135"/>
      <c r="LCI48" s="135"/>
      <c r="LCJ48" s="135"/>
      <c r="LCK48" s="135"/>
      <c r="LCL48" s="135"/>
      <c r="LCM48" s="135"/>
      <c r="LCN48" s="135"/>
      <c r="LCO48" s="135"/>
      <c r="LCP48" s="135"/>
      <c r="LCQ48" s="135"/>
      <c r="LCR48" s="135"/>
      <c r="LCS48" s="135"/>
      <c r="LCT48" s="135"/>
      <c r="LCU48" s="135"/>
      <c r="LCV48" s="135"/>
      <c r="LCW48" s="135"/>
      <c r="LCX48" s="135"/>
      <c r="LCY48" s="135"/>
      <c r="LCZ48" s="135"/>
      <c r="LDA48" s="135"/>
      <c r="LDB48" s="135"/>
      <c r="LDC48" s="135"/>
      <c r="LDD48" s="135"/>
      <c r="LDE48" s="135"/>
      <c r="LDF48" s="135"/>
      <c r="LDG48" s="135"/>
      <c r="LDH48" s="135"/>
      <c r="LDI48" s="135"/>
      <c r="LDJ48" s="135"/>
      <c r="LDK48" s="135"/>
      <c r="LDL48" s="135"/>
      <c r="LDM48" s="135"/>
      <c r="LDN48" s="135"/>
      <c r="LDO48" s="135"/>
      <c r="LDP48" s="135"/>
      <c r="LDQ48" s="135"/>
      <c r="LDR48" s="135"/>
      <c r="LDS48" s="135"/>
      <c r="LDT48" s="135"/>
      <c r="LDU48" s="135"/>
      <c r="LDV48" s="135"/>
      <c r="LDW48" s="135"/>
      <c r="LDX48" s="135"/>
      <c r="LDY48" s="135"/>
      <c r="LDZ48" s="135"/>
      <c r="LEA48" s="135"/>
      <c r="LEB48" s="135"/>
      <c r="LEC48" s="135"/>
      <c r="LED48" s="135"/>
      <c r="LEE48" s="135"/>
      <c r="LEF48" s="135"/>
      <c r="LEG48" s="135"/>
      <c r="LEH48" s="135"/>
      <c r="LEI48" s="135"/>
      <c r="LEJ48" s="135"/>
      <c r="LEK48" s="135"/>
      <c r="LEL48" s="135"/>
      <c r="LEM48" s="135"/>
      <c r="LEN48" s="135"/>
      <c r="LEO48" s="135"/>
      <c r="LEP48" s="135"/>
      <c r="LEQ48" s="135"/>
      <c r="LER48" s="135"/>
      <c r="LES48" s="135"/>
      <c r="LET48" s="135"/>
      <c r="LEU48" s="135"/>
      <c r="LEV48" s="135"/>
      <c r="LEW48" s="135"/>
      <c r="LEX48" s="135"/>
      <c r="LEY48" s="135"/>
      <c r="LEZ48" s="135"/>
      <c r="LFA48" s="135"/>
      <c r="LFB48" s="135"/>
      <c r="LFC48" s="135"/>
      <c r="LFD48" s="135"/>
      <c r="LFE48" s="135"/>
      <c r="LFF48" s="135"/>
      <c r="LFG48" s="135"/>
      <c r="LFH48" s="135"/>
      <c r="LFI48" s="135"/>
      <c r="LFJ48" s="135"/>
      <c r="LFK48" s="135"/>
      <c r="LFL48" s="135"/>
      <c r="LFM48" s="135"/>
      <c r="LFN48" s="135"/>
      <c r="LFO48" s="135"/>
      <c r="LFP48" s="135"/>
      <c r="LFQ48" s="135"/>
      <c r="LFR48" s="135"/>
      <c r="LFS48" s="135"/>
      <c r="LFT48" s="135"/>
      <c r="LFU48" s="135"/>
      <c r="LFV48" s="135"/>
      <c r="LFW48" s="135"/>
      <c r="LFX48" s="135"/>
      <c r="LFY48" s="135"/>
      <c r="LFZ48" s="135"/>
      <c r="LGA48" s="135"/>
      <c r="LGB48" s="135"/>
      <c r="LGC48" s="135"/>
      <c r="LGD48" s="135"/>
      <c r="LGE48" s="135"/>
      <c r="LGF48" s="135"/>
      <c r="LGG48" s="135"/>
      <c r="LGH48" s="135"/>
      <c r="LGI48" s="135"/>
      <c r="LGJ48" s="135"/>
      <c r="LGK48" s="135"/>
      <c r="LGL48" s="135"/>
      <c r="LGM48" s="135"/>
      <c r="LGN48" s="135"/>
      <c r="LGO48" s="135"/>
      <c r="LGP48" s="135"/>
      <c r="LGQ48" s="135"/>
      <c r="LGR48" s="135"/>
      <c r="LGS48" s="135"/>
      <c r="LGT48" s="135"/>
      <c r="LGU48" s="135"/>
      <c r="LGV48" s="135"/>
      <c r="LGW48" s="135"/>
      <c r="LGX48" s="135"/>
      <c r="LGY48" s="135"/>
      <c r="LGZ48" s="135"/>
      <c r="LHA48" s="135"/>
      <c r="LHB48" s="135"/>
      <c r="LHC48" s="135"/>
      <c r="LHD48" s="135"/>
      <c r="LHE48" s="135"/>
      <c r="LHF48" s="135"/>
      <c r="LHG48" s="135"/>
      <c r="LHH48" s="135"/>
      <c r="LHI48" s="135"/>
      <c r="LHJ48" s="135"/>
      <c r="LHK48" s="135"/>
      <c r="LHL48" s="135"/>
      <c r="LHM48" s="135"/>
      <c r="LHN48" s="135"/>
      <c r="LHO48" s="135"/>
      <c r="LHP48" s="135"/>
      <c r="LHQ48" s="135"/>
      <c r="LHR48" s="135"/>
      <c r="LHS48" s="135"/>
      <c r="LHT48" s="135"/>
      <c r="LHU48" s="135"/>
      <c r="LHV48" s="135"/>
      <c r="LHW48" s="135"/>
      <c r="LHX48" s="135"/>
      <c r="LHY48" s="135"/>
      <c r="LHZ48" s="135"/>
      <c r="LIA48" s="135"/>
      <c r="LIB48" s="135"/>
      <c r="LIC48" s="135"/>
      <c r="LID48" s="135"/>
      <c r="LIE48" s="135"/>
      <c r="LIF48" s="135"/>
      <c r="LIG48" s="135"/>
      <c r="LIH48" s="135"/>
      <c r="LII48" s="135"/>
      <c r="LIJ48" s="135"/>
      <c r="LIK48" s="135"/>
      <c r="LIL48" s="135"/>
      <c r="LIM48" s="135"/>
      <c r="LIN48" s="135"/>
      <c r="LIO48" s="135"/>
      <c r="LIP48" s="135"/>
      <c r="LIQ48" s="135"/>
      <c r="LIR48" s="135"/>
      <c r="LIS48" s="135"/>
      <c r="LIT48" s="135"/>
      <c r="LIU48" s="135"/>
      <c r="LIV48" s="135"/>
      <c r="LIW48" s="135"/>
      <c r="LIX48" s="135"/>
      <c r="LIY48" s="135"/>
      <c r="LIZ48" s="135"/>
      <c r="LJA48" s="135"/>
      <c r="LJB48" s="135"/>
      <c r="LJC48" s="135"/>
      <c r="LJD48" s="135"/>
      <c r="LJE48" s="135"/>
      <c r="LJF48" s="135"/>
      <c r="LJG48" s="135"/>
      <c r="LJH48" s="135"/>
      <c r="LJI48" s="135"/>
      <c r="LJJ48" s="135"/>
      <c r="LJK48" s="135"/>
      <c r="LJL48" s="135"/>
      <c r="LJM48" s="135"/>
      <c r="LJN48" s="135"/>
      <c r="LJO48" s="135"/>
      <c r="LJP48" s="135"/>
      <c r="LJQ48" s="135"/>
      <c r="LJR48" s="135"/>
      <c r="LJS48" s="135"/>
      <c r="LJT48" s="135"/>
      <c r="LJU48" s="135"/>
      <c r="LJV48" s="135"/>
      <c r="LJW48" s="135"/>
      <c r="LJX48" s="135"/>
      <c r="LJY48" s="135"/>
      <c r="LJZ48" s="135"/>
      <c r="LKA48" s="135"/>
      <c r="LKB48" s="135"/>
      <c r="LKC48" s="135"/>
      <c r="LKD48" s="135"/>
      <c r="LKE48" s="135"/>
      <c r="LKF48" s="135"/>
      <c r="LKG48" s="135"/>
      <c r="LKH48" s="135"/>
      <c r="LKI48" s="135"/>
      <c r="LKJ48" s="135"/>
      <c r="LKK48" s="135"/>
      <c r="LKL48" s="135"/>
      <c r="LKM48" s="135"/>
      <c r="LKN48" s="135"/>
      <c r="LKO48" s="135"/>
      <c r="LKP48" s="135"/>
      <c r="LKQ48" s="135"/>
      <c r="LKR48" s="135"/>
      <c r="LKS48" s="135"/>
      <c r="LKT48" s="135"/>
      <c r="LKU48" s="135"/>
      <c r="LKV48" s="135"/>
      <c r="LKW48" s="135"/>
      <c r="LKX48" s="135"/>
      <c r="LKY48" s="135"/>
      <c r="LKZ48" s="135"/>
      <c r="LLA48" s="135"/>
      <c r="LLB48" s="135"/>
      <c r="LLC48" s="135"/>
      <c r="LLD48" s="135"/>
      <c r="LLE48" s="135"/>
      <c r="LLF48" s="135"/>
      <c r="LLG48" s="135"/>
      <c r="LLH48" s="135"/>
      <c r="LLI48" s="135"/>
      <c r="LLJ48" s="135"/>
      <c r="LLK48" s="135"/>
      <c r="LLL48" s="135"/>
      <c r="LLM48" s="135"/>
      <c r="LLN48" s="135"/>
      <c r="LLO48" s="135"/>
      <c r="LLP48" s="135"/>
      <c r="LLQ48" s="135"/>
      <c r="LLR48" s="135"/>
      <c r="LLS48" s="135"/>
      <c r="LLT48" s="135"/>
      <c r="LLU48" s="135"/>
      <c r="LLV48" s="135"/>
      <c r="LLW48" s="135"/>
      <c r="LLX48" s="135"/>
      <c r="LLY48" s="135"/>
      <c r="LLZ48" s="135"/>
      <c r="LMA48" s="135"/>
      <c r="LMB48" s="135"/>
      <c r="LMC48" s="135"/>
      <c r="LMD48" s="135"/>
      <c r="LME48" s="135"/>
      <c r="LMF48" s="135"/>
      <c r="LMG48" s="135"/>
      <c r="LMH48" s="135"/>
      <c r="LMI48" s="135"/>
      <c r="LMJ48" s="135"/>
      <c r="LMK48" s="135"/>
      <c r="LML48" s="135"/>
      <c r="LMM48" s="135"/>
      <c r="LMN48" s="135"/>
      <c r="LMO48" s="135"/>
      <c r="LMP48" s="135"/>
      <c r="LMQ48" s="135"/>
      <c r="LMR48" s="135"/>
      <c r="LMS48" s="135"/>
      <c r="LMT48" s="135"/>
      <c r="LMU48" s="135"/>
      <c r="LMV48" s="135"/>
      <c r="LMW48" s="135"/>
      <c r="LMX48" s="135"/>
      <c r="LMY48" s="135"/>
      <c r="LMZ48" s="135"/>
      <c r="LNA48" s="135"/>
      <c r="LNB48" s="135"/>
      <c r="LNC48" s="135"/>
      <c r="LND48" s="135"/>
      <c r="LNE48" s="135"/>
      <c r="LNF48" s="135"/>
      <c r="LNG48" s="135"/>
      <c r="LNH48" s="135"/>
      <c r="LNI48" s="135"/>
      <c r="LNJ48" s="135"/>
      <c r="LNK48" s="135"/>
      <c r="LNL48" s="135"/>
      <c r="LNM48" s="135"/>
      <c r="LNN48" s="135"/>
      <c r="LNO48" s="135"/>
      <c r="LNP48" s="135"/>
      <c r="LNQ48" s="135"/>
      <c r="LNR48" s="135"/>
      <c r="LNS48" s="135"/>
      <c r="LNT48" s="135"/>
      <c r="LNU48" s="135"/>
      <c r="LNV48" s="135"/>
      <c r="LNW48" s="135"/>
      <c r="LNX48" s="135"/>
      <c r="LNY48" s="135"/>
      <c r="LNZ48" s="135"/>
      <c r="LOA48" s="135"/>
      <c r="LOB48" s="135"/>
      <c r="LOC48" s="135"/>
      <c r="LOD48" s="135"/>
      <c r="LOE48" s="135"/>
      <c r="LOF48" s="135"/>
      <c r="LOG48" s="135"/>
      <c r="LOH48" s="135"/>
      <c r="LOI48" s="135"/>
      <c r="LOJ48" s="135"/>
      <c r="LOK48" s="135"/>
      <c r="LOL48" s="135"/>
      <c r="LOM48" s="135"/>
      <c r="LON48" s="135"/>
      <c r="LOO48" s="135"/>
      <c r="LOP48" s="135"/>
      <c r="LOQ48" s="135"/>
      <c r="LOR48" s="135"/>
      <c r="LOS48" s="135"/>
      <c r="LOT48" s="135"/>
      <c r="LOU48" s="135"/>
      <c r="LOV48" s="135"/>
      <c r="LOW48" s="135"/>
      <c r="LOX48" s="135"/>
      <c r="LOY48" s="135"/>
      <c r="LOZ48" s="135"/>
      <c r="LPA48" s="135"/>
      <c r="LPB48" s="135"/>
      <c r="LPC48" s="135"/>
      <c r="LPD48" s="135"/>
      <c r="LPE48" s="135"/>
      <c r="LPF48" s="135"/>
      <c r="LPG48" s="135"/>
      <c r="LPH48" s="135"/>
      <c r="LPI48" s="135"/>
      <c r="LPJ48" s="135"/>
      <c r="LPK48" s="135"/>
      <c r="LPL48" s="135"/>
      <c r="LPM48" s="135"/>
      <c r="LPN48" s="135"/>
      <c r="LPO48" s="135"/>
      <c r="LPP48" s="135"/>
      <c r="LPQ48" s="135"/>
      <c r="LPR48" s="135"/>
      <c r="LPS48" s="135"/>
      <c r="LPT48" s="135"/>
      <c r="LPU48" s="135"/>
      <c r="LPV48" s="135"/>
      <c r="LPW48" s="135"/>
      <c r="LPX48" s="135"/>
      <c r="LPY48" s="135"/>
      <c r="LPZ48" s="135"/>
      <c r="LQA48" s="135"/>
      <c r="LQB48" s="135"/>
      <c r="LQC48" s="135"/>
      <c r="LQD48" s="135"/>
      <c r="LQE48" s="135"/>
      <c r="LQF48" s="135"/>
      <c r="LQG48" s="135"/>
      <c r="LQH48" s="135"/>
      <c r="LQI48" s="135"/>
      <c r="LQJ48" s="135"/>
      <c r="LQK48" s="135"/>
      <c r="LQL48" s="135"/>
      <c r="LQM48" s="135"/>
      <c r="LQN48" s="135"/>
      <c r="LQO48" s="135"/>
      <c r="LQP48" s="135"/>
      <c r="LQQ48" s="135"/>
      <c r="LQR48" s="135"/>
      <c r="LQS48" s="135"/>
      <c r="LQT48" s="135"/>
      <c r="LQU48" s="135"/>
      <c r="LQV48" s="135"/>
      <c r="LQW48" s="135"/>
      <c r="LQX48" s="135"/>
      <c r="LQY48" s="135"/>
      <c r="LQZ48" s="135"/>
      <c r="LRA48" s="135"/>
      <c r="LRB48" s="135"/>
      <c r="LRC48" s="135"/>
      <c r="LRD48" s="135"/>
      <c r="LRE48" s="135"/>
      <c r="LRF48" s="135"/>
      <c r="LRG48" s="135"/>
      <c r="LRH48" s="135"/>
      <c r="LRI48" s="135"/>
      <c r="LRJ48" s="135"/>
      <c r="LRK48" s="135"/>
      <c r="LRL48" s="135"/>
      <c r="LRM48" s="135"/>
      <c r="LRN48" s="135"/>
      <c r="LRO48" s="135"/>
      <c r="LRP48" s="135"/>
      <c r="LRQ48" s="135"/>
      <c r="LRR48" s="135"/>
      <c r="LRS48" s="135"/>
      <c r="LRT48" s="135"/>
      <c r="LRU48" s="135"/>
      <c r="LRV48" s="135"/>
      <c r="LRW48" s="135"/>
      <c r="LRX48" s="135"/>
      <c r="LRY48" s="135"/>
      <c r="LRZ48" s="135"/>
      <c r="LSA48" s="135"/>
      <c r="LSB48" s="135"/>
      <c r="LSC48" s="135"/>
      <c r="LSD48" s="135"/>
      <c r="LSE48" s="135"/>
      <c r="LSF48" s="135"/>
      <c r="LSG48" s="135"/>
      <c r="LSH48" s="135"/>
      <c r="LSI48" s="135"/>
      <c r="LSJ48" s="135"/>
      <c r="LSK48" s="135"/>
      <c r="LSL48" s="135"/>
      <c r="LSM48" s="135"/>
      <c r="LSN48" s="135"/>
      <c r="LSO48" s="135"/>
      <c r="LSP48" s="135"/>
      <c r="LSQ48" s="135"/>
      <c r="LSR48" s="135"/>
      <c r="LSS48" s="135"/>
      <c r="LST48" s="135"/>
      <c r="LSU48" s="135"/>
      <c r="LSV48" s="135"/>
      <c r="LSW48" s="135"/>
      <c r="LSX48" s="135"/>
      <c r="LSY48" s="135"/>
      <c r="LSZ48" s="135"/>
      <c r="LTA48" s="135"/>
      <c r="LTB48" s="135"/>
      <c r="LTC48" s="135"/>
      <c r="LTD48" s="135"/>
      <c r="LTE48" s="135"/>
      <c r="LTF48" s="135"/>
      <c r="LTG48" s="135"/>
      <c r="LTH48" s="135"/>
      <c r="LTI48" s="135"/>
      <c r="LTJ48" s="135"/>
      <c r="LTK48" s="135"/>
      <c r="LTL48" s="135"/>
      <c r="LTM48" s="135"/>
      <c r="LTN48" s="135"/>
      <c r="LTO48" s="135"/>
      <c r="LTP48" s="135"/>
      <c r="LTQ48" s="135"/>
      <c r="LTR48" s="135"/>
      <c r="LTS48" s="135"/>
      <c r="LTT48" s="135"/>
      <c r="LTU48" s="135"/>
      <c r="LTV48" s="135"/>
      <c r="LTW48" s="135"/>
      <c r="LTX48" s="135"/>
      <c r="LTY48" s="135"/>
      <c r="LTZ48" s="135"/>
      <c r="LUA48" s="135"/>
      <c r="LUB48" s="135"/>
      <c r="LUC48" s="135"/>
      <c r="LUD48" s="135"/>
      <c r="LUE48" s="135"/>
      <c r="LUF48" s="135"/>
      <c r="LUG48" s="135"/>
      <c r="LUH48" s="135"/>
      <c r="LUI48" s="135"/>
      <c r="LUJ48" s="135"/>
      <c r="LUK48" s="135"/>
      <c r="LUL48" s="135"/>
      <c r="LUM48" s="135"/>
      <c r="LUN48" s="135"/>
      <c r="LUO48" s="135"/>
      <c r="LUP48" s="135"/>
      <c r="LUQ48" s="135"/>
      <c r="LUR48" s="135"/>
      <c r="LUS48" s="135"/>
      <c r="LUT48" s="135"/>
      <c r="LUU48" s="135"/>
      <c r="LUV48" s="135"/>
      <c r="LUW48" s="135"/>
      <c r="LUX48" s="135"/>
      <c r="LUY48" s="135"/>
      <c r="LUZ48" s="135"/>
      <c r="LVA48" s="135"/>
      <c r="LVB48" s="135"/>
      <c r="LVC48" s="135"/>
      <c r="LVD48" s="135"/>
      <c r="LVE48" s="135"/>
      <c r="LVF48" s="135"/>
      <c r="LVG48" s="135"/>
      <c r="LVH48" s="135"/>
      <c r="LVI48" s="135"/>
      <c r="LVJ48" s="135"/>
      <c r="LVK48" s="135"/>
      <c r="LVL48" s="135"/>
      <c r="LVM48" s="135"/>
      <c r="LVN48" s="135"/>
      <c r="LVO48" s="135"/>
      <c r="LVP48" s="135"/>
      <c r="LVQ48" s="135"/>
      <c r="LVR48" s="135"/>
      <c r="LVS48" s="135"/>
      <c r="LVT48" s="135"/>
      <c r="LVU48" s="135"/>
      <c r="LVV48" s="135"/>
      <c r="LVW48" s="135"/>
      <c r="LVX48" s="135"/>
      <c r="LVY48" s="135"/>
      <c r="LVZ48" s="135"/>
      <c r="LWA48" s="135"/>
      <c r="LWB48" s="135"/>
      <c r="LWC48" s="135"/>
      <c r="LWD48" s="135"/>
      <c r="LWE48" s="135"/>
      <c r="LWF48" s="135"/>
      <c r="LWG48" s="135"/>
      <c r="LWH48" s="135"/>
      <c r="LWI48" s="135"/>
      <c r="LWJ48" s="135"/>
      <c r="LWK48" s="135"/>
      <c r="LWL48" s="135"/>
      <c r="LWM48" s="135"/>
      <c r="LWN48" s="135"/>
      <c r="LWO48" s="135"/>
      <c r="LWP48" s="135"/>
      <c r="LWQ48" s="135"/>
      <c r="LWR48" s="135"/>
      <c r="LWS48" s="135"/>
      <c r="LWT48" s="135"/>
      <c r="LWU48" s="135"/>
      <c r="LWV48" s="135"/>
      <c r="LWW48" s="135"/>
      <c r="LWX48" s="135"/>
      <c r="LWY48" s="135"/>
      <c r="LWZ48" s="135"/>
      <c r="LXA48" s="135"/>
      <c r="LXB48" s="135"/>
      <c r="LXC48" s="135"/>
      <c r="LXD48" s="135"/>
      <c r="LXE48" s="135"/>
      <c r="LXF48" s="135"/>
      <c r="LXG48" s="135"/>
      <c r="LXH48" s="135"/>
      <c r="LXI48" s="135"/>
      <c r="LXJ48" s="135"/>
      <c r="LXK48" s="135"/>
      <c r="LXL48" s="135"/>
      <c r="LXM48" s="135"/>
      <c r="LXN48" s="135"/>
      <c r="LXO48" s="135"/>
      <c r="LXP48" s="135"/>
      <c r="LXQ48" s="135"/>
      <c r="LXR48" s="135"/>
      <c r="LXS48" s="135"/>
      <c r="LXT48" s="135"/>
      <c r="LXU48" s="135"/>
      <c r="LXV48" s="135"/>
      <c r="LXW48" s="135"/>
      <c r="LXX48" s="135"/>
      <c r="LXY48" s="135"/>
      <c r="LXZ48" s="135"/>
      <c r="LYA48" s="135"/>
      <c r="LYB48" s="135"/>
      <c r="LYC48" s="135"/>
      <c r="LYD48" s="135"/>
      <c r="LYE48" s="135"/>
      <c r="LYF48" s="135"/>
      <c r="LYG48" s="135"/>
      <c r="LYH48" s="135"/>
      <c r="LYI48" s="135"/>
      <c r="LYJ48" s="135"/>
      <c r="LYK48" s="135"/>
      <c r="LYL48" s="135"/>
      <c r="LYM48" s="135"/>
      <c r="LYN48" s="135"/>
      <c r="LYO48" s="135"/>
      <c r="LYP48" s="135"/>
      <c r="LYQ48" s="135"/>
      <c r="LYR48" s="135"/>
      <c r="LYS48" s="135"/>
      <c r="LYT48" s="135"/>
      <c r="LYU48" s="135"/>
      <c r="LYV48" s="135"/>
      <c r="LYW48" s="135"/>
      <c r="LYX48" s="135"/>
      <c r="LYY48" s="135"/>
      <c r="LYZ48" s="135"/>
      <c r="LZA48" s="135"/>
      <c r="LZB48" s="135"/>
      <c r="LZC48" s="135"/>
      <c r="LZD48" s="135"/>
      <c r="LZE48" s="135"/>
      <c r="LZF48" s="135"/>
      <c r="LZG48" s="135"/>
      <c r="LZH48" s="135"/>
      <c r="LZI48" s="135"/>
      <c r="LZJ48" s="135"/>
      <c r="LZK48" s="135"/>
      <c r="LZL48" s="135"/>
      <c r="LZM48" s="135"/>
      <c r="LZN48" s="135"/>
      <c r="LZO48" s="135"/>
      <c r="LZP48" s="135"/>
      <c r="LZQ48" s="135"/>
      <c r="LZR48" s="135"/>
      <c r="LZS48" s="135"/>
      <c r="LZT48" s="135"/>
      <c r="LZU48" s="135"/>
      <c r="LZV48" s="135"/>
      <c r="LZW48" s="135"/>
      <c r="LZX48" s="135"/>
      <c r="LZY48" s="135"/>
      <c r="LZZ48" s="135"/>
      <c r="MAA48" s="135"/>
      <c r="MAB48" s="135"/>
      <c r="MAC48" s="135"/>
      <c r="MAD48" s="135"/>
      <c r="MAE48" s="135"/>
      <c r="MAF48" s="135"/>
      <c r="MAG48" s="135"/>
      <c r="MAH48" s="135"/>
      <c r="MAI48" s="135"/>
      <c r="MAJ48" s="135"/>
      <c r="MAK48" s="135"/>
      <c r="MAL48" s="135"/>
      <c r="MAM48" s="135"/>
      <c r="MAN48" s="135"/>
      <c r="MAO48" s="135"/>
      <c r="MAP48" s="135"/>
      <c r="MAQ48" s="135"/>
      <c r="MAR48" s="135"/>
      <c r="MAS48" s="135"/>
      <c r="MAT48" s="135"/>
      <c r="MAU48" s="135"/>
      <c r="MAV48" s="135"/>
      <c r="MAW48" s="135"/>
      <c r="MAX48" s="135"/>
      <c r="MAY48" s="135"/>
      <c r="MAZ48" s="135"/>
      <c r="MBA48" s="135"/>
      <c r="MBB48" s="135"/>
      <c r="MBC48" s="135"/>
      <c r="MBD48" s="135"/>
      <c r="MBE48" s="135"/>
      <c r="MBF48" s="135"/>
      <c r="MBG48" s="135"/>
      <c r="MBH48" s="135"/>
      <c r="MBI48" s="135"/>
      <c r="MBJ48" s="135"/>
      <c r="MBK48" s="135"/>
      <c r="MBL48" s="135"/>
      <c r="MBM48" s="135"/>
      <c r="MBN48" s="135"/>
      <c r="MBO48" s="135"/>
      <c r="MBP48" s="135"/>
      <c r="MBQ48" s="135"/>
      <c r="MBR48" s="135"/>
      <c r="MBS48" s="135"/>
      <c r="MBT48" s="135"/>
      <c r="MBU48" s="135"/>
      <c r="MBV48" s="135"/>
      <c r="MBW48" s="135"/>
      <c r="MBX48" s="135"/>
      <c r="MBY48" s="135"/>
      <c r="MBZ48" s="135"/>
      <c r="MCA48" s="135"/>
      <c r="MCB48" s="135"/>
      <c r="MCC48" s="135"/>
      <c r="MCD48" s="135"/>
      <c r="MCE48" s="135"/>
      <c r="MCF48" s="135"/>
      <c r="MCG48" s="135"/>
      <c r="MCH48" s="135"/>
      <c r="MCI48" s="135"/>
      <c r="MCJ48" s="135"/>
      <c r="MCK48" s="135"/>
      <c r="MCL48" s="135"/>
      <c r="MCM48" s="135"/>
      <c r="MCN48" s="135"/>
      <c r="MCO48" s="135"/>
      <c r="MCP48" s="135"/>
      <c r="MCQ48" s="135"/>
      <c r="MCR48" s="135"/>
      <c r="MCS48" s="135"/>
      <c r="MCT48" s="135"/>
      <c r="MCU48" s="135"/>
      <c r="MCV48" s="135"/>
      <c r="MCW48" s="135"/>
      <c r="MCX48" s="135"/>
      <c r="MCY48" s="135"/>
      <c r="MCZ48" s="135"/>
      <c r="MDA48" s="135"/>
      <c r="MDB48" s="135"/>
      <c r="MDC48" s="135"/>
      <c r="MDD48" s="135"/>
      <c r="MDE48" s="135"/>
      <c r="MDF48" s="135"/>
      <c r="MDG48" s="135"/>
      <c r="MDH48" s="135"/>
      <c r="MDI48" s="135"/>
      <c r="MDJ48" s="135"/>
      <c r="MDK48" s="135"/>
      <c r="MDL48" s="135"/>
      <c r="MDM48" s="135"/>
      <c r="MDN48" s="135"/>
      <c r="MDO48" s="135"/>
      <c r="MDP48" s="135"/>
      <c r="MDQ48" s="135"/>
      <c r="MDR48" s="135"/>
      <c r="MDS48" s="135"/>
      <c r="MDT48" s="135"/>
      <c r="MDU48" s="135"/>
      <c r="MDV48" s="135"/>
      <c r="MDW48" s="135"/>
      <c r="MDX48" s="135"/>
      <c r="MDY48" s="135"/>
      <c r="MDZ48" s="135"/>
      <c r="MEA48" s="135"/>
      <c r="MEB48" s="135"/>
      <c r="MEC48" s="135"/>
      <c r="MED48" s="135"/>
      <c r="MEE48" s="135"/>
      <c r="MEF48" s="135"/>
      <c r="MEG48" s="135"/>
      <c r="MEH48" s="135"/>
      <c r="MEI48" s="135"/>
      <c r="MEJ48" s="135"/>
      <c r="MEK48" s="135"/>
      <c r="MEL48" s="135"/>
      <c r="MEM48" s="135"/>
      <c r="MEN48" s="135"/>
      <c r="MEO48" s="135"/>
      <c r="MEP48" s="135"/>
      <c r="MEQ48" s="135"/>
      <c r="MER48" s="135"/>
      <c r="MES48" s="135"/>
      <c r="MET48" s="135"/>
      <c r="MEU48" s="135"/>
      <c r="MEV48" s="135"/>
      <c r="MEW48" s="135"/>
      <c r="MEX48" s="135"/>
      <c r="MEY48" s="135"/>
      <c r="MEZ48" s="135"/>
      <c r="MFA48" s="135"/>
      <c r="MFB48" s="135"/>
      <c r="MFC48" s="135"/>
      <c r="MFD48" s="135"/>
      <c r="MFE48" s="135"/>
      <c r="MFF48" s="135"/>
      <c r="MFG48" s="135"/>
      <c r="MFH48" s="135"/>
      <c r="MFI48" s="135"/>
      <c r="MFJ48" s="135"/>
      <c r="MFK48" s="135"/>
      <c r="MFL48" s="135"/>
      <c r="MFM48" s="135"/>
      <c r="MFN48" s="135"/>
      <c r="MFO48" s="135"/>
      <c r="MFP48" s="135"/>
      <c r="MFQ48" s="135"/>
      <c r="MFR48" s="135"/>
      <c r="MFS48" s="135"/>
      <c r="MFT48" s="135"/>
      <c r="MFU48" s="135"/>
      <c r="MFV48" s="135"/>
      <c r="MFW48" s="135"/>
      <c r="MFX48" s="135"/>
      <c r="MFY48" s="135"/>
      <c r="MFZ48" s="135"/>
      <c r="MGA48" s="135"/>
      <c r="MGB48" s="135"/>
      <c r="MGC48" s="135"/>
      <c r="MGD48" s="135"/>
      <c r="MGE48" s="135"/>
      <c r="MGF48" s="135"/>
      <c r="MGG48" s="135"/>
      <c r="MGH48" s="135"/>
      <c r="MGI48" s="135"/>
      <c r="MGJ48" s="135"/>
      <c r="MGK48" s="135"/>
      <c r="MGL48" s="135"/>
      <c r="MGM48" s="135"/>
      <c r="MGN48" s="135"/>
      <c r="MGO48" s="135"/>
      <c r="MGP48" s="135"/>
      <c r="MGQ48" s="135"/>
      <c r="MGR48" s="135"/>
      <c r="MGS48" s="135"/>
      <c r="MGT48" s="135"/>
      <c r="MGU48" s="135"/>
      <c r="MGV48" s="135"/>
      <c r="MGW48" s="135"/>
      <c r="MGX48" s="135"/>
      <c r="MGY48" s="135"/>
      <c r="MGZ48" s="135"/>
      <c r="MHA48" s="135"/>
      <c r="MHB48" s="135"/>
      <c r="MHC48" s="135"/>
      <c r="MHD48" s="135"/>
      <c r="MHE48" s="135"/>
      <c r="MHF48" s="135"/>
      <c r="MHG48" s="135"/>
      <c r="MHH48" s="135"/>
      <c r="MHI48" s="135"/>
      <c r="MHJ48" s="135"/>
      <c r="MHK48" s="135"/>
      <c r="MHL48" s="135"/>
      <c r="MHM48" s="135"/>
      <c r="MHN48" s="135"/>
      <c r="MHO48" s="135"/>
      <c r="MHP48" s="135"/>
      <c r="MHQ48" s="135"/>
      <c r="MHR48" s="135"/>
      <c r="MHS48" s="135"/>
      <c r="MHT48" s="135"/>
      <c r="MHU48" s="135"/>
      <c r="MHV48" s="135"/>
      <c r="MHW48" s="135"/>
      <c r="MHX48" s="135"/>
      <c r="MHY48" s="135"/>
      <c r="MHZ48" s="135"/>
      <c r="MIA48" s="135"/>
      <c r="MIB48" s="135"/>
      <c r="MIC48" s="135"/>
      <c r="MID48" s="135"/>
      <c r="MIE48" s="135"/>
      <c r="MIF48" s="135"/>
      <c r="MIG48" s="135"/>
      <c r="MIH48" s="135"/>
      <c r="MII48" s="135"/>
      <c r="MIJ48" s="135"/>
      <c r="MIK48" s="135"/>
      <c r="MIL48" s="135"/>
      <c r="MIM48" s="135"/>
      <c r="MIN48" s="135"/>
      <c r="MIO48" s="135"/>
      <c r="MIP48" s="135"/>
      <c r="MIQ48" s="135"/>
      <c r="MIR48" s="135"/>
      <c r="MIS48" s="135"/>
      <c r="MIT48" s="135"/>
      <c r="MIU48" s="135"/>
      <c r="MIV48" s="135"/>
      <c r="MIW48" s="135"/>
      <c r="MIX48" s="135"/>
      <c r="MIY48" s="135"/>
      <c r="MIZ48" s="135"/>
      <c r="MJA48" s="135"/>
      <c r="MJB48" s="135"/>
      <c r="MJC48" s="135"/>
      <c r="MJD48" s="135"/>
      <c r="MJE48" s="135"/>
      <c r="MJF48" s="135"/>
      <c r="MJG48" s="135"/>
      <c r="MJH48" s="135"/>
      <c r="MJI48" s="135"/>
      <c r="MJJ48" s="135"/>
      <c r="MJK48" s="135"/>
      <c r="MJL48" s="135"/>
      <c r="MJM48" s="135"/>
      <c r="MJN48" s="135"/>
      <c r="MJO48" s="135"/>
      <c r="MJP48" s="135"/>
      <c r="MJQ48" s="135"/>
      <c r="MJR48" s="135"/>
      <c r="MJS48" s="135"/>
      <c r="MJT48" s="135"/>
      <c r="MJU48" s="135"/>
      <c r="MJV48" s="135"/>
      <c r="MJW48" s="135"/>
      <c r="MJX48" s="135"/>
      <c r="MJY48" s="135"/>
      <c r="MJZ48" s="135"/>
      <c r="MKA48" s="135"/>
      <c r="MKB48" s="135"/>
      <c r="MKC48" s="135"/>
      <c r="MKD48" s="135"/>
      <c r="MKE48" s="135"/>
      <c r="MKF48" s="135"/>
      <c r="MKG48" s="135"/>
      <c r="MKH48" s="135"/>
      <c r="MKI48" s="135"/>
      <c r="MKJ48" s="135"/>
      <c r="MKK48" s="135"/>
      <c r="MKL48" s="135"/>
      <c r="MKM48" s="135"/>
      <c r="MKN48" s="135"/>
      <c r="MKO48" s="135"/>
      <c r="MKP48" s="135"/>
      <c r="MKQ48" s="135"/>
      <c r="MKR48" s="135"/>
      <c r="MKS48" s="135"/>
      <c r="MKT48" s="135"/>
      <c r="MKU48" s="135"/>
      <c r="MKV48" s="135"/>
      <c r="MKW48" s="135"/>
      <c r="MKX48" s="135"/>
      <c r="MKY48" s="135"/>
      <c r="MKZ48" s="135"/>
      <c r="MLA48" s="135"/>
      <c r="MLB48" s="135"/>
      <c r="MLC48" s="135"/>
      <c r="MLD48" s="135"/>
      <c r="MLE48" s="135"/>
      <c r="MLF48" s="135"/>
      <c r="MLG48" s="135"/>
      <c r="MLH48" s="135"/>
      <c r="MLI48" s="135"/>
      <c r="MLJ48" s="135"/>
      <c r="MLK48" s="135"/>
      <c r="MLL48" s="135"/>
      <c r="MLM48" s="135"/>
      <c r="MLN48" s="135"/>
      <c r="MLO48" s="135"/>
      <c r="MLP48" s="135"/>
      <c r="MLQ48" s="135"/>
      <c r="MLR48" s="135"/>
      <c r="MLS48" s="135"/>
      <c r="MLT48" s="135"/>
      <c r="MLU48" s="135"/>
      <c r="MLV48" s="135"/>
      <c r="MLW48" s="135"/>
      <c r="MLX48" s="135"/>
      <c r="MLY48" s="135"/>
      <c r="MLZ48" s="135"/>
      <c r="MMA48" s="135"/>
      <c r="MMB48" s="135"/>
      <c r="MMC48" s="135"/>
      <c r="MMD48" s="135"/>
      <c r="MME48" s="135"/>
      <c r="MMF48" s="135"/>
      <c r="MMG48" s="135"/>
      <c r="MMH48" s="135"/>
      <c r="MMI48" s="135"/>
      <c r="MMJ48" s="135"/>
      <c r="MMK48" s="135"/>
      <c r="MML48" s="135"/>
      <c r="MMM48" s="135"/>
      <c r="MMN48" s="135"/>
      <c r="MMO48" s="135"/>
      <c r="MMP48" s="135"/>
      <c r="MMQ48" s="135"/>
      <c r="MMR48" s="135"/>
      <c r="MMS48" s="135"/>
      <c r="MMT48" s="135"/>
      <c r="MMU48" s="135"/>
      <c r="MMV48" s="135"/>
      <c r="MMW48" s="135"/>
      <c r="MMX48" s="135"/>
      <c r="MMY48" s="135"/>
      <c r="MMZ48" s="135"/>
      <c r="MNA48" s="135"/>
      <c r="MNB48" s="135"/>
      <c r="MNC48" s="135"/>
      <c r="MND48" s="135"/>
      <c r="MNE48" s="135"/>
      <c r="MNF48" s="135"/>
      <c r="MNG48" s="135"/>
      <c r="MNH48" s="135"/>
      <c r="MNI48" s="135"/>
      <c r="MNJ48" s="135"/>
      <c r="MNK48" s="135"/>
      <c r="MNL48" s="135"/>
      <c r="MNM48" s="135"/>
      <c r="MNN48" s="135"/>
      <c r="MNO48" s="135"/>
      <c r="MNP48" s="135"/>
      <c r="MNQ48" s="135"/>
      <c r="MNR48" s="135"/>
      <c r="MNS48" s="135"/>
      <c r="MNT48" s="135"/>
      <c r="MNU48" s="135"/>
      <c r="MNV48" s="135"/>
      <c r="MNW48" s="135"/>
      <c r="MNX48" s="135"/>
      <c r="MNY48" s="135"/>
      <c r="MNZ48" s="135"/>
      <c r="MOA48" s="135"/>
      <c r="MOB48" s="135"/>
      <c r="MOC48" s="135"/>
      <c r="MOD48" s="135"/>
      <c r="MOE48" s="135"/>
      <c r="MOF48" s="135"/>
      <c r="MOG48" s="135"/>
      <c r="MOH48" s="135"/>
      <c r="MOI48" s="135"/>
      <c r="MOJ48" s="135"/>
      <c r="MOK48" s="135"/>
      <c r="MOL48" s="135"/>
      <c r="MOM48" s="135"/>
      <c r="MON48" s="135"/>
      <c r="MOO48" s="135"/>
      <c r="MOP48" s="135"/>
      <c r="MOQ48" s="135"/>
      <c r="MOR48" s="135"/>
      <c r="MOS48" s="135"/>
      <c r="MOT48" s="135"/>
      <c r="MOU48" s="135"/>
      <c r="MOV48" s="135"/>
      <c r="MOW48" s="135"/>
      <c r="MOX48" s="135"/>
      <c r="MOY48" s="135"/>
      <c r="MOZ48" s="135"/>
      <c r="MPA48" s="135"/>
      <c r="MPB48" s="135"/>
      <c r="MPC48" s="135"/>
      <c r="MPD48" s="135"/>
      <c r="MPE48" s="135"/>
      <c r="MPF48" s="135"/>
      <c r="MPG48" s="135"/>
      <c r="MPH48" s="135"/>
      <c r="MPI48" s="135"/>
      <c r="MPJ48" s="135"/>
      <c r="MPK48" s="135"/>
      <c r="MPL48" s="135"/>
      <c r="MPM48" s="135"/>
      <c r="MPN48" s="135"/>
      <c r="MPO48" s="135"/>
      <c r="MPP48" s="135"/>
      <c r="MPQ48" s="135"/>
      <c r="MPR48" s="135"/>
      <c r="MPS48" s="135"/>
      <c r="MPT48" s="135"/>
      <c r="MPU48" s="135"/>
      <c r="MPV48" s="135"/>
      <c r="MPW48" s="135"/>
      <c r="MPX48" s="135"/>
      <c r="MPY48" s="135"/>
      <c r="MPZ48" s="135"/>
      <c r="MQA48" s="135"/>
      <c r="MQB48" s="135"/>
      <c r="MQC48" s="135"/>
      <c r="MQD48" s="135"/>
      <c r="MQE48" s="135"/>
      <c r="MQF48" s="135"/>
      <c r="MQG48" s="135"/>
      <c r="MQH48" s="135"/>
      <c r="MQI48" s="135"/>
      <c r="MQJ48" s="135"/>
      <c r="MQK48" s="135"/>
      <c r="MQL48" s="135"/>
      <c r="MQM48" s="135"/>
      <c r="MQN48" s="135"/>
      <c r="MQO48" s="135"/>
      <c r="MQP48" s="135"/>
      <c r="MQQ48" s="135"/>
      <c r="MQR48" s="135"/>
      <c r="MQS48" s="135"/>
      <c r="MQT48" s="135"/>
      <c r="MQU48" s="135"/>
      <c r="MQV48" s="135"/>
      <c r="MQW48" s="135"/>
      <c r="MQX48" s="135"/>
      <c r="MQY48" s="135"/>
      <c r="MQZ48" s="135"/>
      <c r="MRA48" s="135"/>
      <c r="MRB48" s="135"/>
      <c r="MRC48" s="135"/>
      <c r="MRD48" s="135"/>
      <c r="MRE48" s="135"/>
      <c r="MRF48" s="135"/>
      <c r="MRG48" s="135"/>
      <c r="MRH48" s="135"/>
      <c r="MRI48" s="135"/>
      <c r="MRJ48" s="135"/>
      <c r="MRK48" s="135"/>
      <c r="MRL48" s="135"/>
      <c r="MRM48" s="135"/>
      <c r="MRN48" s="135"/>
      <c r="MRO48" s="135"/>
      <c r="MRP48" s="135"/>
      <c r="MRQ48" s="135"/>
      <c r="MRR48" s="135"/>
      <c r="MRS48" s="135"/>
      <c r="MRT48" s="135"/>
      <c r="MRU48" s="135"/>
      <c r="MRV48" s="135"/>
      <c r="MRW48" s="135"/>
      <c r="MRX48" s="135"/>
      <c r="MRY48" s="135"/>
      <c r="MRZ48" s="135"/>
      <c r="MSA48" s="135"/>
      <c r="MSB48" s="135"/>
      <c r="MSC48" s="135"/>
      <c r="MSD48" s="135"/>
      <c r="MSE48" s="135"/>
      <c r="MSF48" s="135"/>
      <c r="MSG48" s="135"/>
      <c r="MSH48" s="135"/>
      <c r="MSI48" s="135"/>
      <c r="MSJ48" s="135"/>
      <c r="MSK48" s="135"/>
      <c r="MSL48" s="135"/>
      <c r="MSM48" s="135"/>
      <c r="MSN48" s="135"/>
      <c r="MSO48" s="135"/>
      <c r="MSP48" s="135"/>
      <c r="MSQ48" s="135"/>
      <c r="MSR48" s="135"/>
      <c r="MSS48" s="135"/>
      <c r="MST48" s="135"/>
      <c r="MSU48" s="135"/>
      <c r="MSV48" s="135"/>
      <c r="MSW48" s="135"/>
      <c r="MSX48" s="135"/>
      <c r="MSY48" s="135"/>
      <c r="MSZ48" s="135"/>
      <c r="MTA48" s="135"/>
      <c r="MTB48" s="135"/>
      <c r="MTC48" s="135"/>
      <c r="MTD48" s="135"/>
      <c r="MTE48" s="135"/>
      <c r="MTF48" s="135"/>
      <c r="MTG48" s="135"/>
      <c r="MTH48" s="135"/>
      <c r="MTI48" s="135"/>
      <c r="MTJ48" s="135"/>
      <c r="MTK48" s="135"/>
      <c r="MTL48" s="135"/>
      <c r="MTM48" s="135"/>
      <c r="MTN48" s="135"/>
      <c r="MTO48" s="135"/>
      <c r="MTP48" s="135"/>
      <c r="MTQ48" s="135"/>
      <c r="MTR48" s="135"/>
      <c r="MTS48" s="135"/>
      <c r="MTT48" s="135"/>
      <c r="MTU48" s="135"/>
      <c r="MTV48" s="135"/>
      <c r="MTW48" s="135"/>
      <c r="MTX48" s="135"/>
      <c r="MTY48" s="135"/>
      <c r="MTZ48" s="135"/>
      <c r="MUA48" s="135"/>
      <c r="MUB48" s="135"/>
      <c r="MUC48" s="135"/>
      <c r="MUD48" s="135"/>
      <c r="MUE48" s="135"/>
      <c r="MUF48" s="135"/>
      <c r="MUG48" s="135"/>
      <c r="MUH48" s="135"/>
      <c r="MUI48" s="135"/>
      <c r="MUJ48" s="135"/>
      <c r="MUK48" s="135"/>
      <c r="MUL48" s="135"/>
      <c r="MUM48" s="135"/>
      <c r="MUN48" s="135"/>
      <c r="MUO48" s="135"/>
      <c r="MUP48" s="135"/>
      <c r="MUQ48" s="135"/>
      <c r="MUR48" s="135"/>
      <c r="MUS48" s="135"/>
      <c r="MUT48" s="135"/>
      <c r="MUU48" s="135"/>
      <c r="MUV48" s="135"/>
      <c r="MUW48" s="135"/>
      <c r="MUX48" s="135"/>
      <c r="MUY48" s="135"/>
      <c r="MUZ48" s="135"/>
      <c r="MVA48" s="135"/>
      <c r="MVB48" s="135"/>
      <c r="MVC48" s="135"/>
      <c r="MVD48" s="135"/>
      <c r="MVE48" s="135"/>
      <c r="MVF48" s="135"/>
      <c r="MVG48" s="135"/>
      <c r="MVH48" s="135"/>
      <c r="MVI48" s="135"/>
      <c r="MVJ48" s="135"/>
      <c r="MVK48" s="135"/>
      <c r="MVL48" s="135"/>
      <c r="MVM48" s="135"/>
      <c r="MVN48" s="135"/>
      <c r="MVO48" s="135"/>
      <c r="MVP48" s="135"/>
      <c r="MVQ48" s="135"/>
      <c r="MVR48" s="135"/>
      <c r="MVS48" s="135"/>
      <c r="MVT48" s="135"/>
      <c r="MVU48" s="135"/>
      <c r="MVV48" s="135"/>
      <c r="MVW48" s="135"/>
      <c r="MVX48" s="135"/>
      <c r="MVY48" s="135"/>
      <c r="MVZ48" s="135"/>
      <c r="MWA48" s="135"/>
      <c r="MWB48" s="135"/>
      <c r="MWC48" s="135"/>
      <c r="MWD48" s="135"/>
      <c r="MWE48" s="135"/>
      <c r="MWF48" s="135"/>
      <c r="MWG48" s="135"/>
      <c r="MWH48" s="135"/>
      <c r="MWI48" s="135"/>
      <c r="MWJ48" s="135"/>
      <c r="MWK48" s="135"/>
      <c r="MWL48" s="135"/>
      <c r="MWM48" s="135"/>
      <c r="MWN48" s="135"/>
      <c r="MWO48" s="135"/>
      <c r="MWP48" s="135"/>
      <c r="MWQ48" s="135"/>
      <c r="MWR48" s="135"/>
      <c r="MWS48" s="135"/>
      <c r="MWT48" s="135"/>
      <c r="MWU48" s="135"/>
      <c r="MWV48" s="135"/>
      <c r="MWW48" s="135"/>
      <c r="MWX48" s="135"/>
      <c r="MWY48" s="135"/>
      <c r="MWZ48" s="135"/>
      <c r="MXA48" s="135"/>
      <c r="MXB48" s="135"/>
      <c r="MXC48" s="135"/>
      <c r="MXD48" s="135"/>
      <c r="MXE48" s="135"/>
      <c r="MXF48" s="135"/>
      <c r="MXG48" s="135"/>
      <c r="MXH48" s="135"/>
      <c r="MXI48" s="135"/>
      <c r="MXJ48" s="135"/>
      <c r="MXK48" s="135"/>
      <c r="MXL48" s="135"/>
      <c r="MXM48" s="135"/>
      <c r="MXN48" s="135"/>
      <c r="MXO48" s="135"/>
      <c r="MXP48" s="135"/>
      <c r="MXQ48" s="135"/>
      <c r="MXR48" s="135"/>
      <c r="MXS48" s="135"/>
      <c r="MXT48" s="135"/>
      <c r="MXU48" s="135"/>
      <c r="MXV48" s="135"/>
      <c r="MXW48" s="135"/>
      <c r="MXX48" s="135"/>
      <c r="MXY48" s="135"/>
      <c r="MXZ48" s="135"/>
      <c r="MYA48" s="135"/>
      <c r="MYB48" s="135"/>
      <c r="MYC48" s="135"/>
      <c r="MYD48" s="135"/>
      <c r="MYE48" s="135"/>
      <c r="MYF48" s="135"/>
      <c r="MYG48" s="135"/>
      <c r="MYH48" s="135"/>
      <c r="MYI48" s="135"/>
      <c r="MYJ48" s="135"/>
      <c r="MYK48" s="135"/>
      <c r="MYL48" s="135"/>
      <c r="MYM48" s="135"/>
      <c r="MYN48" s="135"/>
      <c r="MYO48" s="135"/>
      <c r="MYP48" s="135"/>
      <c r="MYQ48" s="135"/>
      <c r="MYR48" s="135"/>
      <c r="MYS48" s="135"/>
      <c r="MYT48" s="135"/>
      <c r="MYU48" s="135"/>
      <c r="MYV48" s="135"/>
      <c r="MYW48" s="135"/>
      <c r="MYX48" s="135"/>
      <c r="MYY48" s="135"/>
      <c r="MYZ48" s="135"/>
      <c r="MZA48" s="135"/>
      <c r="MZB48" s="135"/>
      <c r="MZC48" s="135"/>
      <c r="MZD48" s="135"/>
      <c r="MZE48" s="135"/>
      <c r="MZF48" s="135"/>
      <c r="MZG48" s="135"/>
      <c r="MZH48" s="135"/>
      <c r="MZI48" s="135"/>
      <c r="MZJ48" s="135"/>
      <c r="MZK48" s="135"/>
      <c r="MZL48" s="135"/>
      <c r="MZM48" s="135"/>
      <c r="MZN48" s="135"/>
      <c r="MZO48" s="135"/>
      <c r="MZP48" s="135"/>
      <c r="MZQ48" s="135"/>
      <c r="MZR48" s="135"/>
      <c r="MZS48" s="135"/>
      <c r="MZT48" s="135"/>
      <c r="MZU48" s="135"/>
      <c r="MZV48" s="135"/>
      <c r="MZW48" s="135"/>
      <c r="MZX48" s="135"/>
      <c r="MZY48" s="135"/>
      <c r="MZZ48" s="135"/>
      <c r="NAA48" s="135"/>
      <c r="NAB48" s="135"/>
      <c r="NAC48" s="135"/>
      <c r="NAD48" s="135"/>
      <c r="NAE48" s="135"/>
      <c r="NAF48" s="135"/>
      <c r="NAG48" s="135"/>
      <c r="NAH48" s="135"/>
      <c r="NAI48" s="135"/>
      <c r="NAJ48" s="135"/>
      <c r="NAK48" s="135"/>
      <c r="NAL48" s="135"/>
      <c r="NAM48" s="135"/>
      <c r="NAN48" s="135"/>
      <c r="NAO48" s="135"/>
      <c r="NAP48" s="135"/>
      <c r="NAQ48" s="135"/>
      <c r="NAR48" s="135"/>
      <c r="NAS48" s="135"/>
      <c r="NAT48" s="135"/>
      <c r="NAU48" s="135"/>
      <c r="NAV48" s="135"/>
      <c r="NAW48" s="135"/>
      <c r="NAX48" s="135"/>
      <c r="NAY48" s="135"/>
      <c r="NAZ48" s="135"/>
      <c r="NBA48" s="135"/>
      <c r="NBB48" s="135"/>
      <c r="NBC48" s="135"/>
      <c r="NBD48" s="135"/>
      <c r="NBE48" s="135"/>
      <c r="NBF48" s="135"/>
      <c r="NBG48" s="135"/>
      <c r="NBH48" s="135"/>
      <c r="NBI48" s="135"/>
      <c r="NBJ48" s="135"/>
      <c r="NBK48" s="135"/>
      <c r="NBL48" s="135"/>
      <c r="NBM48" s="135"/>
      <c r="NBN48" s="135"/>
      <c r="NBO48" s="135"/>
      <c r="NBP48" s="135"/>
      <c r="NBQ48" s="135"/>
      <c r="NBR48" s="135"/>
      <c r="NBS48" s="135"/>
      <c r="NBT48" s="135"/>
      <c r="NBU48" s="135"/>
      <c r="NBV48" s="135"/>
      <c r="NBW48" s="135"/>
      <c r="NBX48" s="135"/>
      <c r="NBY48" s="135"/>
      <c r="NBZ48" s="135"/>
      <c r="NCA48" s="135"/>
      <c r="NCB48" s="135"/>
      <c r="NCC48" s="135"/>
      <c r="NCD48" s="135"/>
      <c r="NCE48" s="135"/>
      <c r="NCF48" s="135"/>
      <c r="NCG48" s="135"/>
      <c r="NCH48" s="135"/>
      <c r="NCI48" s="135"/>
      <c r="NCJ48" s="135"/>
      <c r="NCK48" s="135"/>
      <c r="NCL48" s="135"/>
      <c r="NCM48" s="135"/>
      <c r="NCN48" s="135"/>
      <c r="NCO48" s="135"/>
      <c r="NCP48" s="135"/>
      <c r="NCQ48" s="135"/>
      <c r="NCR48" s="135"/>
      <c r="NCS48" s="135"/>
      <c r="NCT48" s="135"/>
      <c r="NCU48" s="135"/>
      <c r="NCV48" s="135"/>
      <c r="NCW48" s="135"/>
      <c r="NCX48" s="135"/>
      <c r="NCY48" s="135"/>
      <c r="NCZ48" s="135"/>
      <c r="NDA48" s="135"/>
      <c r="NDB48" s="135"/>
      <c r="NDC48" s="135"/>
      <c r="NDD48" s="135"/>
      <c r="NDE48" s="135"/>
      <c r="NDF48" s="135"/>
      <c r="NDG48" s="135"/>
      <c r="NDH48" s="135"/>
      <c r="NDI48" s="135"/>
      <c r="NDJ48" s="135"/>
      <c r="NDK48" s="135"/>
      <c r="NDL48" s="135"/>
      <c r="NDM48" s="135"/>
      <c r="NDN48" s="135"/>
      <c r="NDO48" s="135"/>
      <c r="NDP48" s="135"/>
      <c r="NDQ48" s="135"/>
      <c r="NDR48" s="135"/>
      <c r="NDS48" s="135"/>
      <c r="NDT48" s="135"/>
      <c r="NDU48" s="135"/>
      <c r="NDV48" s="135"/>
      <c r="NDW48" s="135"/>
      <c r="NDX48" s="135"/>
      <c r="NDY48" s="135"/>
      <c r="NDZ48" s="135"/>
      <c r="NEA48" s="135"/>
      <c r="NEB48" s="135"/>
      <c r="NEC48" s="135"/>
      <c r="NED48" s="135"/>
      <c r="NEE48" s="135"/>
      <c r="NEF48" s="135"/>
      <c r="NEG48" s="135"/>
      <c r="NEH48" s="135"/>
      <c r="NEI48" s="135"/>
      <c r="NEJ48" s="135"/>
      <c r="NEK48" s="135"/>
      <c r="NEL48" s="135"/>
      <c r="NEM48" s="135"/>
      <c r="NEN48" s="135"/>
      <c r="NEO48" s="135"/>
      <c r="NEP48" s="135"/>
      <c r="NEQ48" s="135"/>
      <c r="NER48" s="135"/>
      <c r="NES48" s="135"/>
      <c r="NET48" s="135"/>
      <c r="NEU48" s="135"/>
      <c r="NEV48" s="135"/>
      <c r="NEW48" s="135"/>
      <c r="NEX48" s="135"/>
      <c r="NEY48" s="135"/>
      <c r="NEZ48" s="135"/>
      <c r="NFA48" s="135"/>
      <c r="NFB48" s="135"/>
      <c r="NFC48" s="135"/>
      <c r="NFD48" s="135"/>
      <c r="NFE48" s="135"/>
      <c r="NFF48" s="135"/>
      <c r="NFG48" s="135"/>
      <c r="NFH48" s="135"/>
      <c r="NFI48" s="135"/>
      <c r="NFJ48" s="135"/>
      <c r="NFK48" s="135"/>
      <c r="NFL48" s="135"/>
      <c r="NFM48" s="135"/>
      <c r="NFN48" s="135"/>
      <c r="NFO48" s="135"/>
      <c r="NFP48" s="135"/>
      <c r="NFQ48" s="135"/>
      <c r="NFR48" s="135"/>
      <c r="NFS48" s="135"/>
      <c r="NFT48" s="135"/>
      <c r="NFU48" s="135"/>
      <c r="NFV48" s="135"/>
      <c r="NFW48" s="135"/>
      <c r="NFX48" s="135"/>
      <c r="NFY48" s="135"/>
      <c r="NFZ48" s="135"/>
      <c r="NGA48" s="135"/>
      <c r="NGB48" s="135"/>
      <c r="NGC48" s="135"/>
      <c r="NGD48" s="135"/>
      <c r="NGE48" s="135"/>
      <c r="NGF48" s="135"/>
      <c r="NGG48" s="135"/>
      <c r="NGH48" s="135"/>
      <c r="NGI48" s="135"/>
      <c r="NGJ48" s="135"/>
      <c r="NGK48" s="135"/>
      <c r="NGL48" s="135"/>
      <c r="NGM48" s="135"/>
      <c r="NGN48" s="135"/>
      <c r="NGO48" s="135"/>
      <c r="NGP48" s="135"/>
      <c r="NGQ48" s="135"/>
      <c r="NGR48" s="135"/>
      <c r="NGS48" s="135"/>
      <c r="NGT48" s="135"/>
      <c r="NGU48" s="135"/>
      <c r="NGV48" s="135"/>
      <c r="NGW48" s="135"/>
      <c r="NGX48" s="135"/>
      <c r="NGY48" s="135"/>
      <c r="NGZ48" s="135"/>
      <c r="NHA48" s="135"/>
      <c r="NHB48" s="135"/>
      <c r="NHC48" s="135"/>
      <c r="NHD48" s="135"/>
      <c r="NHE48" s="135"/>
      <c r="NHF48" s="135"/>
      <c r="NHG48" s="135"/>
      <c r="NHH48" s="135"/>
      <c r="NHI48" s="135"/>
      <c r="NHJ48" s="135"/>
      <c r="NHK48" s="135"/>
      <c r="NHL48" s="135"/>
      <c r="NHM48" s="135"/>
      <c r="NHN48" s="135"/>
      <c r="NHO48" s="135"/>
      <c r="NHP48" s="135"/>
      <c r="NHQ48" s="135"/>
      <c r="NHR48" s="135"/>
      <c r="NHS48" s="135"/>
      <c r="NHT48" s="135"/>
      <c r="NHU48" s="135"/>
      <c r="NHV48" s="135"/>
      <c r="NHW48" s="135"/>
      <c r="NHX48" s="135"/>
      <c r="NHY48" s="135"/>
      <c r="NHZ48" s="135"/>
      <c r="NIA48" s="135"/>
      <c r="NIB48" s="135"/>
      <c r="NIC48" s="135"/>
      <c r="NID48" s="135"/>
      <c r="NIE48" s="135"/>
      <c r="NIF48" s="135"/>
      <c r="NIG48" s="135"/>
      <c r="NIH48" s="135"/>
      <c r="NII48" s="135"/>
      <c r="NIJ48" s="135"/>
      <c r="NIK48" s="135"/>
      <c r="NIL48" s="135"/>
      <c r="NIM48" s="135"/>
      <c r="NIN48" s="135"/>
      <c r="NIO48" s="135"/>
      <c r="NIP48" s="135"/>
      <c r="NIQ48" s="135"/>
      <c r="NIR48" s="135"/>
      <c r="NIS48" s="135"/>
      <c r="NIT48" s="135"/>
      <c r="NIU48" s="135"/>
      <c r="NIV48" s="135"/>
      <c r="NIW48" s="135"/>
      <c r="NIX48" s="135"/>
      <c r="NIY48" s="135"/>
      <c r="NIZ48" s="135"/>
      <c r="NJA48" s="135"/>
      <c r="NJB48" s="135"/>
      <c r="NJC48" s="135"/>
      <c r="NJD48" s="135"/>
      <c r="NJE48" s="135"/>
      <c r="NJF48" s="135"/>
      <c r="NJG48" s="135"/>
      <c r="NJH48" s="135"/>
      <c r="NJI48" s="135"/>
      <c r="NJJ48" s="135"/>
      <c r="NJK48" s="135"/>
      <c r="NJL48" s="135"/>
      <c r="NJM48" s="135"/>
      <c r="NJN48" s="135"/>
      <c r="NJO48" s="135"/>
      <c r="NJP48" s="135"/>
      <c r="NJQ48" s="135"/>
      <c r="NJR48" s="135"/>
      <c r="NJS48" s="135"/>
      <c r="NJT48" s="135"/>
      <c r="NJU48" s="135"/>
      <c r="NJV48" s="135"/>
      <c r="NJW48" s="135"/>
      <c r="NJX48" s="135"/>
      <c r="NJY48" s="135"/>
      <c r="NJZ48" s="135"/>
      <c r="NKA48" s="135"/>
      <c r="NKB48" s="135"/>
      <c r="NKC48" s="135"/>
      <c r="NKD48" s="135"/>
      <c r="NKE48" s="135"/>
      <c r="NKF48" s="135"/>
      <c r="NKG48" s="135"/>
      <c r="NKH48" s="135"/>
      <c r="NKI48" s="135"/>
      <c r="NKJ48" s="135"/>
      <c r="NKK48" s="135"/>
      <c r="NKL48" s="135"/>
      <c r="NKM48" s="135"/>
      <c r="NKN48" s="135"/>
      <c r="NKO48" s="135"/>
      <c r="NKP48" s="135"/>
      <c r="NKQ48" s="135"/>
      <c r="NKR48" s="135"/>
      <c r="NKS48" s="135"/>
      <c r="NKT48" s="135"/>
      <c r="NKU48" s="135"/>
      <c r="NKV48" s="135"/>
      <c r="NKW48" s="135"/>
      <c r="NKX48" s="135"/>
      <c r="NKY48" s="135"/>
      <c r="NKZ48" s="135"/>
      <c r="NLA48" s="135"/>
      <c r="NLB48" s="135"/>
      <c r="NLC48" s="135"/>
      <c r="NLD48" s="135"/>
      <c r="NLE48" s="135"/>
      <c r="NLF48" s="135"/>
      <c r="NLG48" s="135"/>
      <c r="NLH48" s="135"/>
      <c r="NLI48" s="135"/>
      <c r="NLJ48" s="135"/>
      <c r="NLK48" s="135"/>
      <c r="NLL48" s="135"/>
      <c r="NLM48" s="135"/>
      <c r="NLN48" s="135"/>
      <c r="NLO48" s="135"/>
      <c r="NLP48" s="135"/>
      <c r="NLQ48" s="135"/>
      <c r="NLR48" s="135"/>
      <c r="NLS48" s="135"/>
      <c r="NLT48" s="135"/>
      <c r="NLU48" s="135"/>
      <c r="NLV48" s="135"/>
      <c r="NLW48" s="135"/>
      <c r="NLX48" s="135"/>
      <c r="NLY48" s="135"/>
      <c r="NLZ48" s="135"/>
      <c r="NMA48" s="135"/>
      <c r="NMB48" s="135"/>
      <c r="NMC48" s="135"/>
      <c r="NMD48" s="135"/>
      <c r="NME48" s="135"/>
      <c r="NMF48" s="135"/>
      <c r="NMG48" s="135"/>
      <c r="NMH48" s="135"/>
      <c r="NMI48" s="135"/>
      <c r="NMJ48" s="135"/>
      <c r="NMK48" s="135"/>
      <c r="NML48" s="135"/>
      <c r="NMM48" s="135"/>
      <c r="NMN48" s="135"/>
      <c r="NMO48" s="135"/>
      <c r="NMP48" s="135"/>
      <c r="NMQ48" s="135"/>
      <c r="NMR48" s="135"/>
      <c r="NMS48" s="135"/>
      <c r="NMT48" s="135"/>
      <c r="NMU48" s="135"/>
      <c r="NMV48" s="135"/>
      <c r="NMW48" s="135"/>
      <c r="NMX48" s="135"/>
      <c r="NMY48" s="135"/>
      <c r="NMZ48" s="135"/>
      <c r="NNA48" s="135"/>
      <c r="NNB48" s="135"/>
      <c r="NNC48" s="135"/>
      <c r="NND48" s="135"/>
      <c r="NNE48" s="135"/>
      <c r="NNF48" s="135"/>
      <c r="NNG48" s="135"/>
      <c r="NNH48" s="135"/>
      <c r="NNI48" s="135"/>
      <c r="NNJ48" s="135"/>
      <c r="NNK48" s="135"/>
      <c r="NNL48" s="135"/>
      <c r="NNM48" s="135"/>
      <c r="NNN48" s="135"/>
      <c r="NNO48" s="135"/>
      <c r="NNP48" s="135"/>
      <c r="NNQ48" s="135"/>
      <c r="NNR48" s="135"/>
      <c r="NNS48" s="135"/>
      <c r="NNT48" s="135"/>
      <c r="NNU48" s="135"/>
      <c r="NNV48" s="135"/>
      <c r="NNW48" s="135"/>
      <c r="NNX48" s="135"/>
      <c r="NNY48" s="135"/>
      <c r="NNZ48" s="135"/>
      <c r="NOA48" s="135"/>
      <c r="NOB48" s="135"/>
      <c r="NOC48" s="135"/>
      <c r="NOD48" s="135"/>
      <c r="NOE48" s="135"/>
      <c r="NOF48" s="135"/>
      <c r="NOG48" s="135"/>
      <c r="NOH48" s="135"/>
      <c r="NOI48" s="135"/>
      <c r="NOJ48" s="135"/>
      <c r="NOK48" s="135"/>
      <c r="NOL48" s="135"/>
      <c r="NOM48" s="135"/>
      <c r="NON48" s="135"/>
      <c r="NOO48" s="135"/>
      <c r="NOP48" s="135"/>
      <c r="NOQ48" s="135"/>
      <c r="NOR48" s="135"/>
      <c r="NOS48" s="135"/>
      <c r="NOT48" s="135"/>
      <c r="NOU48" s="135"/>
      <c r="NOV48" s="135"/>
      <c r="NOW48" s="135"/>
      <c r="NOX48" s="135"/>
      <c r="NOY48" s="135"/>
      <c r="NOZ48" s="135"/>
      <c r="NPA48" s="135"/>
      <c r="NPB48" s="135"/>
      <c r="NPC48" s="135"/>
      <c r="NPD48" s="135"/>
      <c r="NPE48" s="135"/>
      <c r="NPF48" s="135"/>
      <c r="NPG48" s="135"/>
      <c r="NPH48" s="135"/>
      <c r="NPI48" s="135"/>
      <c r="NPJ48" s="135"/>
      <c r="NPK48" s="135"/>
      <c r="NPL48" s="135"/>
      <c r="NPM48" s="135"/>
      <c r="NPN48" s="135"/>
      <c r="NPO48" s="135"/>
      <c r="NPP48" s="135"/>
      <c r="NPQ48" s="135"/>
      <c r="NPR48" s="135"/>
      <c r="NPS48" s="135"/>
      <c r="NPT48" s="135"/>
      <c r="NPU48" s="135"/>
      <c r="NPV48" s="135"/>
      <c r="NPW48" s="135"/>
      <c r="NPX48" s="135"/>
      <c r="NPY48" s="135"/>
      <c r="NPZ48" s="135"/>
      <c r="NQA48" s="135"/>
      <c r="NQB48" s="135"/>
      <c r="NQC48" s="135"/>
      <c r="NQD48" s="135"/>
      <c r="NQE48" s="135"/>
      <c r="NQF48" s="135"/>
      <c r="NQG48" s="135"/>
      <c r="NQH48" s="135"/>
      <c r="NQI48" s="135"/>
      <c r="NQJ48" s="135"/>
      <c r="NQK48" s="135"/>
      <c r="NQL48" s="135"/>
      <c r="NQM48" s="135"/>
      <c r="NQN48" s="135"/>
      <c r="NQO48" s="135"/>
      <c r="NQP48" s="135"/>
      <c r="NQQ48" s="135"/>
      <c r="NQR48" s="135"/>
      <c r="NQS48" s="135"/>
      <c r="NQT48" s="135"/>
      <c r="NQU48" s="135"/>
      <c r="NQV48" s="135"/>
      <c r="NQW48" s="135"/>
      <c r="NQX48" s="135"/>
      <c r="NQY48" s="135"/>
      <c r="NQZ48" s="135"/>
      <c r="NRA48" s="135"/>
      <c r="NRB48" s="135"/>
      <c r="NRC48" s="135"/>
      <c r="NRD48" s="135"/>
      <c r="NRE48" s="135"/>
      <c r="NRF48" s="135"/>
      <c r="NRG48" s="135"/>
      <c r="NRH48" s="135"/>
      <c r="NRI48" s="135"/>
      <c r="NRJ48" s="135"/>
      <c r="NRK48" s="135"/>
      <c r="NRL48" s="135"/>
      <c r="NRM48" s="135"/>
      <c r="NRN48" s="135"/>
      <c r="NRO48" s="135"/>
      <c r="NRP48" s="135"/>
      <c r="NRQ48" s="135"/>
      <c r="NRR48" s="135"/>
      <c r="NRS48" s="135"/>
      <c r="NRT48" s="135"/>
      <c r="NRU48" s="135"/>
      <c r="NRV48" s="135"/>
      <c r="NRW48" s="135"/>
      <c r="NRX48" s="135"/>
      <c r="NRY48" s="135"/>
      <c r="NRZ48" s="135"/>
      <c r="NSA48" s="135"/>
      <c r="NSB48" s="135"/>
      <c r="NSC48" s="135"/>
      <c r="NSD48" s="135"/>
      <c r="NSE48" s="135"/>
      <c r="NSF48" s="135"/>
      <c r="NSG48" s="135"/>
      <c r="NSH48" s="135"/>
      <c r="NSI48" s="135"/>
      <c r="NSJ48" s="135"/>
      <c r="NSK48" s="135"/>
      <c r="NSL48" s="135"/>
      <c r="NSM48" s="135"/>
      <c r="NSN48" s="135"/>
      <c r="NSO48" s="135"/>
      <c r="NSP48" s="135"/>
      <c r="NSQ48" s="135"/>
      <c r="NSR48" s="135"/>
      <c r="NSS48" s="135"/>
      <c r="NST48" s="135"/>
      <c r="NSU48" s="135"/>
      <c r="NSV48" s="135"/>
      <c r="NSW48" s="135"/>
      <c r="NSX48" s="135"/>
      <c r="NSY48" s="135"/>
      <c r="NSZ48" s="135"/>
      <c r="NTA48" s="135"/>
      <c r="NTB48" s="135"/>
      <c r="NTC48" s="135"/>
      <c r="NTD48" s="135"/>
      <c r="NTE48" s="135"/>
      <c r="NTF48" s="135"/>
      <c r="NTG48" s="135"/>
      <c r="NTH48" s="135"/>
      <c r="NTI48" s="135"/>
      <c r="NTJ48" s="135"/>
      <c r="NTK48" s="135"/>
      <c r="NTL48" s="135"/>
      <c r="NTM48" s="135"/>
      <c r="NTN48" s="135"/>
      <c r="NTO48" s="135"/>
      <c r="NTP48" s="135"/>
      <c r="NTQ48" s="135"/>
      <c r="NTR48" s="135"/>
      <c r="NTS48" s="135"/>
      <c r="NTT48" s="135"/>
      <c r="NTU48" s="135"/>
      <c r="NTV48" s="135"/>
      <c r="NTW48" s="135"/>
      <c r="NTX48" s="135"/>
      <c r="NTY48" s="135"/>
      <c r="NTZ48" s="135"/>
      <c r="NUA48" s="135"/>
      <c r="NUB48" s="135"/>
      <c r="NUC48" s="135"/>
      <c r="NUD48" s="135"/>
      <c r="NUE48" s="135"/>
      <c r="NUF48" s="135"/>
      <c r="NUG48" s="135"/>
      <c r="NUH48" s="135"/>
      <c r="NUI48" s="135"/>
      <c r="NUJ48" s="135"/>
      <c r="NUK48" s="135"/>
      <c r="NUL48" s="135"/>
      <c r="NUM48" s="135"/>
      <c r="NUN48" s="135"/>
      <c r="NUO48" s="135"/>
      <c r="NUP48" s="135"/>
      <c r="NUQ48" s="135"/>
      <c r="NUR48" s="135"/>
      <c r="NUS48" s="135"/>
      <c r="NUT48" s="135"/>
      <c r="NUU48" s="135"/>
      <c r="NUV48" s="135"/>
      <c r="NUW48" s="135"/>
      <c r="NUX48" s="135"/>
      <c r="NUY48" s="135"/>
      <c r="NUZ48" s="135"/>
      <c r="NVA48" s="135"/>
      <c r="NVB48" s="135"/>
      <c r="NVC48" s="135"/>
      <c r="NVD48" s="135"/>
      <c r="NVE48" s="135"/>
      <c r="NVF48" s="135"/>
      <c r="NVG48" s="135"/>
      <c r="NVH48" s="135"/>
      <c r="NVI48" s="135"/>
      <c r="NVJ48" s="135"/>
      <c r="NVK48" s="135"/>
      <c r="NVL48" s="135"/>
      <c r="NVM48" s="135"/>
      <c r="NVN48" s="135"/>
      <c r="NVO48" s="135"/>
      <c r="NVP48" s="135"/>
      <c r="NVQ48" s="135"/>
      <c r="NVR48" s="135"/>
      <c r="NVS48" s="135"/>
      <c r="NVT48" s="135"/>
      <c r="NVU48" s="135"/>
      <c r="NVV48" s="135"/>
      <c r="NVW48" s="135"/>
      <c r="NVX48" s="135"/>
      <c r="NVY48" s="135"/>
      <c r="NVZ48" s="135"/>
      <c r="NWA48" s="135"/>
      <c r="NWB48" s="135"/>
      <c r="NWC48" s="135"/>
      <c r="NWD48" s="135"/>
      <c r="NWE48" s="135"/>
      <c r="NWF48" s="135"/>
      <c r="NWG48" s="135"/>
      <c r="NWH48" s="135"/>
      <c r="NWI48" s="135"/>
      <c r="NWJ48" s="135"/>
      <c r="NWK48" s="135"/>
      <c r="NWL48" s="135"/>
      <c r="NWM48" s="135"/>
      <c r="NWN48" s="135"/>
      <c r="NWO48" s="135"/>
      <c r="NWP48" s="135"/>
      <c r="NWQ48" s="135"/>
      <c r="NWR48" s="135"/>
      <c r="NWS48" s="135"/>
      <c r="NWT48" s="135"/>
      <c r="NWU48" s="135"/>
      <c r="NWV48" s="135"/>
      <c r="NWW48" s="135"/>
      <c r="NWX48" s="135"/>
      <c r="NWY48" s="135"/>
      <c r="NWZ48" s="135"/>
      <c r="NXA48" s="135"/>
      <c r="NXB48" s="135"/>
      <c r="NXC48" s="135"/>
      <c r="NXD48" s="135"/>
      <c r="NXE48" s="135"/>
      <c r="NXF48" s="135"/>
      <c r="NXG48" s="135"/>
      <c r="NXH48" s="135"/>
      <c r="NXI48" s="135"/>
      <c r="NXJ48" s="135"/>
      <c r="NXK48" s="135"/>
      <c r="NXL48" s="135"/>
      <c r="NXM48" s="135"/>
      <c r="NXN48" s="135"/>
      <c r="NXO48" s="135"/>
      <c r="NXP48" s="135"/>
      <c r="NXQ48" s="135"/>
      <c r="NXR48" s="135"/>
      <c r="NXS48" s="135"/>
      <c r="NXT48" s="135"/>
      <c r="NXU48" s="135"/>
      <c r="NXV48" s="135"/>
      <c r="NXW48" s="135"/>
      <c r="NXX48" s="135"/>
      <c r="NXY48" s="135"/>
      <c r="NXZ48" s="135"/>
      <c r="NYA48" s="135"/>
      <c r="NYB48" s="135"/>
      <c r="NYC48" s="135"/>
      <c r="NYD48" s="135"/>
      <c r="NYE48" s="135"/>
      <c r="NYF48" s="135"/>
      <c r="NYG48" s="135"/>
      <c r="NYH48" s="135"/>
      <c r="NYI48" s="135"/>
      <c r="NYJ48" s="135"/>
      <c r="NYK48" s="135"/>
      <c r="NYL48" s="135"/>
      <c r="NYM48" s="135"/>
      <c r="NYN48" s="135"/>
      <c r="NYO48" s="135"/>
      <c r="NYP48" s="135"/>
      <c r="NYQ48" s="135"/>
      <c r="NYR48" s="135"/>
      <c r="NYS48" s="135"/>
      <c r="NYT48" s="135"/>
      <c r="NYU48" s="135"/>
      <c r="NYV48" s="135"/>
      <c r="NYW48" s="135"/>
      <c r="NYX48" s="135"/>
      <c r="NYY48" s="135"/>
      <c r="NYZ48" s="135"/>
      <c r="NZA48" s="135"/>
      <c r="NZB48" s="135"/>
      <c r="NZC48" s="135"/>
      <c r="NZD48" s="135"/>
      <c r="NZE48" s="135"/>
      <c r="NZF48" s="135"/>
      <c r="NZG48" s="135"/>
      <c r="NZH48" s="135"/>
      <c r="NZI48" s="135"/>
      <c r="NZJ48" s="135"/>
      <c r="NZK48" s="135"/>
      <c r="NZL48" s="135"/>
      <c r="NZM48" s="135"/>
      <c r="NZN48" s="135"/>
      <c r="NZO48" s="135"/>
      <c r="NZP48" s="135"/>
      <c r="NZQ48" s="135"/>
      <c r="NZR48" s="135"/>
      <c r="NZS48" s="135"/>
      <c r="NZT48" s="135"/>
      <c r="NZU48" s="135"/>
      <c r="NZV48" s="135"/>
      <c r="NZW48" s="135"/>
      <c r="NZX48" s="135"/>
      <c r="NZY48" s="135"/>
      <c r="NZZ48" s="135"/>
      <c r="OAA48" s="135"/>
      <c r="OAB48" s="135"/>
      <c r="OAC48" s="135"/>
      <c r="OAD48" s="135"/>
      <c r="OAE48" s="135"/>
      <c r="OAF48" s="135"/>
      <c r="OAG48" s="135"/>
      <c r="OAH48" s="135"/>
      <c r="OAI48" s="135"/>
      <c r="OAJ48" s="135"/>
      <c r="OAK48" s="135"/>
      <c r="OAL48" s="135"/>
      <c r="OAM48" s="135"/>
      <c r="OAN48" s="135"/>
      <c r="OAO48" s="135"/>
      <c r="OAP48" s="135"/>
      <c r="OAQ48" s="135"/>
      <c r="OAR48" s="135"/>
      <c r="OAS48" s="135"/>
      <c r="OAT48" s="135"/>
      <c r="OAU48" s="135"/>
      <c r="OAV48" s="135"/>
      <c r="OAW48" s="135"/>
      <c r="OAX48" s="135"/>
      <c r="OAY48" s="135"/>
      <c r="OAZ48" s="135"/>
      <c r="OBA48" s="135"/>
      <c r="OBB48" s="135"/>
      <c r="OBC48" s="135"/>
      <c r="OBD48" s="135"/>
      <c r="OBE48" s="135"/>
      <c r="OBF48" s="135"/>
      <c r="OBG48" s="135"/>
      <c r="OBH48" s="135"/>
      <c r="OBI48" s="135"/>
      <c r="OBJ48" s="135"/>
      <c r="OBK48" s="135"/>
      <c r="OBL48" s="135"/>
      <c r="OBM48" s="135"/>
      <c r="OBN48" s="135"/>
      <c r="OBO48" s="135"/>
      <c r="OBP48" s="135"/>
      <c r="OBQ48" s="135"/>
      <c r="OBR48" s="135"/>
      <c r="OBS48" s="135"/>
      <c r="OBT48" s="135"/>
      <c r="OBU48" s="135"/>
      <c r="OBV48" s="135"/>
      <c r="OBW48" s="135"/>
      <c r="OBX48" s="135"/>
      <c r="OBY48" s="135"/>
      <c r="OBZ48" s="135"/>
      <c r="OCA48" s="135"/>
      <c r="OCB48" s="135"/>
      <c r="OCC48" s="135"/>
      <c r="OCD48" s="135"/>
      <c r="OCE48" s="135"/>
      <c r="OCF48" s="135"/>
      <c r="OCG48" s="135"/>
      <c r="OCH48" s="135"/>
      <c r="OCI48" s="135"/>
      <c r="OCJ48" s="135"/>
      <c r="OCK48" s="135"/>
      <c r="OCL48" s="135"/>
      <c r="OCM48" s="135"/>
      <c r="OCN48" s="135"/>
      <c r="OCO48" s="135"/>
      <c r="OCP48" s="135"/>
      <c r="OCQ48" s="135"/>
      <c r="OCR48" s="135"/>
      <c r="OCS48" s="135"/>
      <c r="OCT48" s="135"/>
      <c r="OCU48" s="135"/>
      <c r="OCV48" s="135"/>
      <c r="OCW48" s="135"/>
      <c r="OCX48" s="135"/>
      <c r="OCY48" s="135"/>
      <c r="OCZ48" s="135"/>
      <c r="ODA48" s="135"/>
      <c r="ODB48" s="135"/>
      <c r="ODC48" s="135"/>
      <c r="ODD48" s="135"/>
      <c r="ODE48" s="135"/>
      <c r="ODF48" s="135"/>
      <c r="ODG48" s="135"/>
      <c r="ODH48" s="135"/>
      <c r="ODI48" s="135"/>
      <c r="ODJ48" s="135"/>
      <c r="ODK48" s="135"/>
      <c r="ODL48" s="135"/>
      <c r="ODM48" s="135"/>
      <c r="ODN48" s="135"/>
      <c r="ODO48" s="135"/>
      <c r="ODP48" s="135"/>
      <c r="ODQ48" s="135"/>
      <c r="ODR48" s="135"/>
      <c r="ODS48" s="135"/>
      <c r="ODT48" s="135"/>
      <c r="ODU48" s="135"/>
      <c r="ODV48" s="135"/>
      <c r="ODW48" s="135"/>
      <c r="ODX48" s="135"/>
      <c r="ODY48" s="135"/>
      <c r="ODZ48" s="135"/>
      <c r="OEA48" s="135"/>
      <c r="OEB48" s="135"/>
      <c r="OEC48" s="135"/>
      <c r="OED48" s="135"/>
      <c r="OEE48" s="135"/>
      <c r="OEF48" s="135"/>
      <c r="OEG48" s="135"/>
      <c r="OEH48" s="135"/>
      <c r="OEI48" s="135"/>
      <c r="OEJ48" s="135"/>
      <c r="OEK48" s="135"/>
      <c r="OEL48" s="135"/>
      <c r="OEM48" s="135"/>
      <c r="OEN48" s="135"/>
      <c r="OEO48" s="135"/>
      <c r="OEP48" s="135"/>
      <c r="OEQ48" s="135"/>
      <c r="OER48" s="135"/>
      <c r="OES48" s="135"/>
      <c r="OET48" s="135"/>
      <c r="OEU48" s="135"/>
      <c r="OEV48" s="135"/>
      <c r="OEW48" s="135"/>
      <c r="OEX48" s="135"/>
      <c r="OEY48" s="135"/>
      <c r="OEZ48" s="135"/>
      <c r="OFA48" s="135"/>
      <c r="OFB48" s="135"/>
      <c r="OFC48" s="135"/>
      <c r="OFD48" s="135"/>
      <c r="OFE48" s="135"/>
      <c r="OFF48" s="135"/>
      <c r="OFG48" s="135"/>
      <c r="OFH48" s="135"/>
      <c r="OFI48" s="135"/>
      <c r="OFJ48" s="135"/>
      <c r="OFK48" s="135"/>
      <c r="OFL48" s="135"/>
      <c r="OFM48" s="135"/>
      <c r="OFN48" s="135"/>
      <c r="OFO48" s="135"/>
      <c r="OFP48" s="135"/>
      <c r="OFQ48" s="135"/>
      <c r="OFR48" s="135"/>
      <c r="OFS48" s="135"/>
      <c r="OFT48" s="135"/>
      <c r="OFU48" s="135"/>
      <c r="OFV48" s="135"/>
      <c r="OFW48" s="135"/>
      <c r="OFX48" s="135"/>
      <c r="OFY48" s="135"/>
      <c r="OFZ48" s="135"/>
      <c r="OGA48" s="135"/>
      <c r="OGB48" s="135"/>
      <c r="OGC48" s="135"/>
      <c r="OGD48" s="135"/>
      <c r="OGE48" s="135"/>
      <c r="OGF48" s="135"/>
      <c r="OGG48" s="135"/>
      <c r="OGH48" s="135"/>
      <c r="OGI48" s="135"/>
      <c r="OGJ48" s="135"/>
      <c r="OGK48" s="135"/>
      <c r="OGL48" s="135"/>
      <c r="OGM48" s="135"/>
      <c r="OGN48" s="135"/>
      <c r="OGO48" s="135"/>
      <c r="OGP48" s="135"/>
      <c r="OGQ48" s="135"/>
      <c r="OGR48" s="135"/>
      <c r="OGS48" s="135"/>
      <c r="OGT48" s="135"/>
      <c r="OGU48" s="135"/>
      <c r="OGV48" s="135"/>
      <c r="OGW48" s="135"/>
      <c r="OGX48" s="135"/>
      <c r="OGY48" s="135"/>
      <c r="OGZ48" s="135"/>
      <c r="OHA48" s="135"/>
      <c r="OHB48" s="135"/>
      <c r="OHC48" s="135"/>
      <c r="OHD48" s="135"/>
      <c r="OHE48" s="135"/>
      <c r="OHF48" s="135"/>
      <c r="OHG48" s="135"/>
      <c r="OHH48" s="135"/>
      <c r="OHI48" s="135"/>
      <c r="OHJ48" s="135"/>
      <c r="OHK48" s="135"/>
      <c r="OHL48" s="135"/>
      <c r="OHM48" s="135"/>
      <c r="OHN48" s="135"/>
      <c r="OHO48" s="135"/>
      <c r="OHP48" s="135"/>
      <c r="OHQ48" s="135"/>
      <c r="OHR48" s="135"/>
      <c r="OHS48" s="135"/>
      <c r="OHT48" s="135"/>
      <c r="OHU48" s="135"/>
      <c r="OHV48" s="135"/>
      <c r="OHW48" s="135"/>
      <c r="OHX48" s="135"/>
      <c r="OHY48" s="135"/>
      <c r="OHZ48" s="135"/>
      <c r="OIA48" s="135"/>
      <c r="OIB48" s="135"/>
      <c r="OIC48" s="135"/>
      <c r="OID48" s="135"/>
      <c r="OIE48" s="135"/>
      <c r="OIF48" s="135"/>
      <c r="OIG48" s="135"/>
      <c r="OIH48" s="135"/>
      <c r="OII48" s="135"/>
      <c r="OIJ48" s="135"/>
      <c r="OIK48" s="135"/>
      <c r="OIL48" s="135"/>
      <c r="OIM48" s="135"/>
      <c r="OIN48" s="135"/>
      <c r="OIO48" s="135"/>
      <c r="OIP48" s="135"/>
      <c r="OIQ48" s="135"/>
      <c r="OIR48" s="135"/>
      <c r="OIS48" s="135"/>
      <c r="OIT48" s="135"/>
      <c r="OIU48" s="135"/>
      <c r="OIV48" s="135"/>
      <c r="OIW48" s="135"/>
      <c r="OIX48" s="135"/>
      <c r="OIY48" s="135"/>
      <c r="OIZ48" s="135"/>
      <c r="OJA48" s="135"/>
      <c r="OJB48" s="135"/>
      <c r="OJC48" s="135"/>
      <c r="OJD48" s="135"/>
      <c r="OJE48" s="135"/>
      <c r="OJF48" s="135"/>
      <c r="OJG48" s="135"/>
      <c r="OJH48" s="135"/>
      <c r="OJI48" s="135"/>
      <c r="OJJ48" s="135"/>
      <c r="OJK48" s="135"/>
      <c r="OJL48" s="135"/>
      <c r="OJM48" s="135"/>
      <c r="OJN48" s="135"/>
      <c r="OJO48" s="135"/>
      <c r="OJP48" s="135"/>
      <c r="OJQ48" s="135"/>
      <c r="OJR48" s="135"/>
      <c r="OJS48" s="135"/>
      <c r="OJT48" s="135"/>
      <c r="OJU48" s="135"/>
      <c r="OJV48" s="135"/>
      <c r="OJW48" s="135"/>
      <c r="OJX48" s="135"/>
      <c r="OJY48" s="135"/>
      <c r="OJZ48" s="135"/>
      <c r="OKA48" s="135"/>
      <c r="OKB48" s="135"/>
      <c r="OKC48" s="135"/>
      <c r="OKD48" s="135"/>
      <c r="OKE48" s="135"/>
      <c r="OKF48" s="135"/>
      <c r="OKG48" s="135"/>
      <c r="OKH48" s="135"/>
      <c r="OKI48" s="135"/>
      <c r="OKJ48" s="135"/>
      <c r="OKK48" s="135"/>
      <c r="OKL48" s="135"/>
      <c r="OKM48" s="135"/>
      <c r="OKN48" s="135"/>
      <c r="OKO48" s="135"/>
      <c r="OKP48" s="135"/>
      <c r="OKQ48" s="135"/>
      <c r="OKR48" s="135"/>
      <c r="OKS48" s="135"/>
      <c r="OKT48" s="135"/>
      <c r="OKU48" s="135"/>
      <c r="OKV48" s="135"/>
      <c r="OKW48" s="135"/>
      <c r="OKX48" s="135"/>
      <c r="OKY48" s="135"/>
      <c r="OKZ48" s="135"/>
      <c r="OLA48" s="135"/>
      <c r="OLB48" s="135"/>
      <c r="OLC48" s="135"/>
      <c r="OLD48" s="135"/>
      <c r="OLE48" s="135"/>
      <c r="OLF48" s="135"/>
      <c r="OLG48" s="135"/>
      <c r="OLH48" s="135"/>
      <c r="OLI48" s="135"/>
      <c r="OLJ48" s="135"/>
      <c r="OLK48" s="135"/>
      <c r="OLL48" s="135"/>
      <c r="OLM48" s="135"/>
      <c r="OLN48" s="135"/>
      <c r="OLO48" s="135"/>
      <c r="OLP48" s="135"/>
      <c r="OLQ48" s="135"/>
      <c r="OLR48" s="135"/>
      <c r="OLS48" s="135"/>
      <c r="OLT48" s="135"/>
      <c r="OLU48" s="135"/>
      <c r="OLV48" s="135"/>
      <c r="OLW48" s="135"/>
      <c r="OLX48" s="135"/>
      <c r="OLY48" s="135"/>
      <c r="OLZ48" s="135"/>
      <c r="OMA48" s="135"/>
      <c r="OMB48" s="135"/>
      <c r="OMC48" s="135"/>
      <c r="OMD48" s="135"/>
      <c r="OME48" s="135"/>
      <c r="OMF48" s="135"/>
      <c r="OMG48" s="135"/>
      <c r="OMH48" s="135"/>
      <c r="OMI48" s="135"/>
      <c r="OMJ48" s="135"/>
      <c r="OMK48" s="135"/>
      <c r="OML48" s="135"/>
      <c r="OMM48" s="135"/>
      <c r="OMN48" s="135"/>
      <c r="OMO48" s="135"/>
      <c r="OMP48" s="135"/>
      <c r="OMQ48" s="135"/>
      <c r="OMR48" s="135"/>
      <c r="OMS48" s="135"/>
      <c r="OMT48" s="135"/>
      <c r="OMU48" s="135"/>
      <c r="OMV48" s="135"/>
      <c r="OMW48" s="135"/>
      <c r="OMX48" s="135"/>
      <c r="OMY48" s="135"/>
      <c r="OMZ48" s="135"/>
      <c r="ONA48" s="135"/>
      <c r="ONB48" s="135"/>
      <c r="ONC48" s="135"/>
      <c r="OND48" s="135"/>
      <c r="ONE48" s="135"/>
      <c r="ONF48" s="135"/>
      <c r="ONG48" s="135"/>
      <c r="ONH48" s="135"/>
      <c r="ONI48" s="135"/>
      <c r="ONJ48" s="135"/>
      <c r="ONK48" s="135"/>
      <c r="ONL48" s="135"/>
      <c r="ONM48" s="135"/>
      <c r="ONN48" s="135"/>
      <c r="ONO48" s="135"/>
      <c r="ONP48" s="135"/>
      <c r="ONQ48" s="135"/>
      <c r="ONR48" s="135"/>
      <c r="ONS48" s="135"/>
      <c r="ONT48" s="135"/>
      <c r="ONU48" s="135"/>
      <c r="ONV48" s="135"/>
      <c r="ONW48" s="135"/>
      <c r="ONX48" s="135"/>
      <c r="ONY48" s="135"/>
      <c r="ONZ48" s="135"/>
      <c r="OOA48" s="135"/>
      <c r="OOB48" s="135"/>
      <c r="OOC48" s="135"/>
      <c r="OOD48" s="135"/>
      <c r="OOE48" s="135"/>
      <c r="OOF48" s="135"/>
      <c r="OOG48" s="135"/>
      <c r="OOH48" s="135"/>
      <c r="OOI48" s="135"/>
      <c r="OOJ48" s="135"/>
      <c r="OOK48" s="135"/>
      <c r="OOL48" s="135"/>
      <c r="OOM48" s="135"/>
      <c r="OON48" s="135"/>
      <c r="OOO48" s="135"/>
      <c r="OOP48" s="135"/>
      <c r="OOQ48" s="135"/>
      <c r="OOR48" s="135"/>
      <c r="OOS48" s="135"/>
      <c r="OOT48" s="135"/>
      <c r="OOU48" s="135"/>
      <c r="OOV48" s="135"/>
      <c r="OOW48" s="135"/>
      <c r="OOX48" s="135"/>
      <c r="OOY48" s="135"/>
      <c r="OOZ48" s="135"/>
      <c r="OPA48" s="135"/>
      <c r="OPB48" s="135"/>
      <c r="OPC48" s="135"/>
      <c r="OPD48" s="135"/>
      <c r="OPE48" s="135"/>
      <c r="OPF48" s="135"/>
      <c r="OPG48" s="135"/>
      <c r="OPH48" s="135"/>
      <c r="OPI48" s="135"/>
      <c r="OPJ48" s="135"/>
      <c r="OPK48" s="135"/>
      <c r="OPL48" s="135"/>
      <c r="OPM48" s="135"/>
      <c r="OPN48" s="135"/>
      <c r="OPO48" s="135"/>
      <c r="OPP48" s="135"/>
      <c r="OPQ48" s="135"/>
      <c r="OPR48" s="135"/>
      <c r="OPS48" s="135"/>
      <c r="OPT48" s="135"/>
      <c r="OPU48" s="135"/>
      <c r="OPV48" s="135"/>
      <c r="OPW48" s="135"/>
      <c r="OPX48" s="135"/>
      <c r="OPY48" s="135"/>
      <c r="OPZ48" s="135"/>
      <c r="OQA48" s="135"/>
      <c r="OQB48" s="135"/>
      <c r="OQC48" s="135"/>
      <c r="OQD48" s="135"/>
      <c r="OQE48" s="135"/>
      <c r="OQF48" s="135"/>
      <c r="OQG48" s="135"/>
      <c r="OQH48" s="135"/>
      <c r="OQI48" s="135"/>
      <c r="OQJ48" s="135"/>
      <c r="OQK48" s="135"/>
      <c r="OQL48" s="135"/>
      <c r="OQM48" s="135"/>
      <c r="OQN48" s="135"/>
      <c r="OQO48" s="135"/>
      <c r="OQP48" s="135"/>
      <c r="OQQ48" s="135"/>
      <c r="OQR48" s="135"/>
      <c r="OQS48" s="135"/>
      <c r="OQT48" s="135"/>
      <c r="OQU48" s="135"/>
      <c r="OQV48" s="135"/>
      <c r="OQW48" s="135"/>
      <c r="OQX48" s="135"/>
      <c r="OQY48" s="135"/>
      <c r="OQZ48" s="135"/>
      <c r="ORA48" s="135"/>
      <c r="ORB48" s="135"/>
      <c r="ORC48" s="135"/>
      <c r="ORD48" s="135"/>
      <c r="ORE48" s="135"/>
      <c r="ORF48" s="135"/>
      <c r="ORG48" s="135"/>
      <c r="ORH48" s="135"/>
      <c r="ORI48" s="135"/>
      <c r="ORJ48" s="135"/>
      <c r="ORK48" s="135"/>
      <c r="ORL48" s="135"/>
      <c r="ORM48" s="135"/>
      <c r="ORN48" s="135"/>
      <c r="ORO48" s="135"/>
      <c r="ORP48" s="135"/>
      <c r="ORQ48" s="135"/>
      <c r="ORR48" s="135"/>
      <c r="ORS48" s="135"/>
      <c r="ORT48" s="135"/>
      <c r="ORU48" s="135"/>
      <c r="ORV48" s="135"/>
      <c r="ORW48" s="135"/>
      <c r="ORX48" s="135"/>
      <c r="ORY48" s="135"/>
      <c r="ORZ48" s="135"/>
      <c r="OSA48" s="135"/>
      <c r="OSB48" s="135"/>
      <c r="OSC48" s="135"/>
      <c r="OSD48" s="135"/>
      <c r="OSE48" s="135"/>
      <c r="OSF48" s="135"/>
      <c r="OSG48" s="135"/>
      <c r="OSH48" s="135"/>
      <c r="OSI48" s="135"/>
      <c r="OSJ48" s="135"/>
      <c r="OSK48" s="135"/>
      <c r="OSL48" s="135"/>
      <c r="OSM48" s="135"/>
      <c r="OSN48" s="135"/>
      <c r="OSO48" s="135"/>
      <c r="OSP48" s="135"/>
      <c r="OSQ48" s="135"/>
      <c r="OSR48" s="135"/>
      <c r="OSS48" s="135"/>
      <c r="OST48" s="135"/>
      <c r="OSU48" s="135"/>
      <c r="OSV48" s="135"/>
      <c r="OSW48" s="135"/>
      <c r="OSX48" s="135"/>
      <c r="OSY48" s="135"/>
      <c r="OSZ48" s="135"/>
      <c r="OTA48" s="135"/>
      <c r="OTB48" s="135"/>
      <c r="OTC48" s="135"/>
      <c r="OTD48" s="135"/>
      <c r="OTE48" s="135"/>
      <c r="OTF48" s="135"/>
      <c r="OTG48" s="135"/>
      <c r="OTH48" s="135"/>
      <c r="OTI48" s="135"/>
      <c r="OTJ48" s="135"/>
      <c r="OTK48" s="135"/>
      <c r="OTL48" s="135"/>
      <c r="OTM48" s="135"/>
      <c r="OTN48" s="135"/>
      <c r="OTO48" s="135"/>
      <c r="OTP48" s="135"/>
      <c r="OTQ48" s="135"/>
      <c r="OTR48" s="135"/>
      <c r="OTS48" s="135"/>
      <c r="OTT48" s="135"/>
      <c r="OTU48" s="135"/>
      <c r="OTV48" s="135"/>
      <c r="OTW48" s="135"/>
      <c r="OTX48" s="135"/>
      <c r="OTY48" s="135"/>
      <c r="OTZ48" s="135"/>
      <c r="OUA48" s="135"/>
      <c r="OUB48" s="135"/>
      <c r="OUC48" s="135"/>
      <c r="OUD48" s="135"/>
      <c r="OUE48" s="135"/>
      <c r="OUF48" s="135"/>
      <c r="OUG48" s="135"/>
      <c r="OUH48" s="135"/>
      <c r="OUI48" s="135"/>
      <c r="OUJ48" s="135"/>
      <c r="OUK48" s="135"/>
      <c r="OUL48" s="135"/>
      <c r="OUM48" s="135"/>
      <c r="OUN48" s="135"/>
      <c r="OUO48" s="135"/>
      <c r="OUP48" s="135"/>
      <c r="OUQ48" s="135"/>
      <c r="OUR48" s="135"/>
      <c r="OUS48" s="135"/>
      <c r="OUT48" s="135"/>
      <c r="OUU48" s="135"/>
      <c r="OUV48" s="135"/>
      <c r="OUW48" s="135"/>
      <c r="OUX48" s="135"/>
      <c r="OUY48" s="135"/>
      <c r="OUZ48" s="135"/>
      <c r="OVA48" s="135"/>
      <c r="OVB48" s="135"/>
      <c r="OVC48" s="135"/>
      <c r="OVD48" s="135"/>
      <c r="OVE48" s="135"/>
      <c r="OVF48" s="135"/>
      <c r="OVG48" s="135"/>
      <c r="OVH48" s="135"/>
      <c r="OVI48" s="135"/>
      <c r="OVJ48" s="135"/>
      <c r="OVK48" s="135"/>
      <c r="OVL48" s="135"/>
      <c r="OVM48" s="135"/>
      <c r="OVN48" s="135"/>
      <c r="OVO48" s="135"/>
      <c r="OVP48" s="135"/>
      <c r="OVQ48" s="135"/>
      <c r="OVR48" s="135"/>
      <c r="OVS48" s="135"/>
      <c r="OVT48" s="135"/>
      <c r="OVU48" s="135"/>
      <c r="OVV48" s="135"/>
      <c r="OVW48" s="135"/>
      <c r="OVX48" s="135"/>
      <c r="OVY48" s="135"/>
      <c r="OVZ48" s="135"/>
      <c r="OWA48" s="135"/>
      <c r="OWB48" s="135"/>
      <c r="OWC48" s="135"/>
      <c r="OWD48" s="135"/>
      <c r="OWE48" s="135"/>
      <c r="OWF48" s="135"/>
      <c r="OWG48" s="135"/>
      <c r="OWH48" s="135"/>
      <c r="OWI48" s="135"/>
      <c r="OWJ48" s="135"/>
      <c r="OWK48" s="135"/>
      <c r="OWL48" s="135"/>
      <c r="OWM48" s="135"/>
      <c r="OWN48" s="135"/>
      <c r="OWO48" s="135"/>
      <c r="OWP48" s="135"/>
      <c r="OWQ48" s="135"/>
      <c r="OWR48" s="135"/>
      <c r="OWS48" s="135"/>
      <c r="OWT48" s="135"/>
      <c r="OWU48" s="135"/>
      <c r="OWV48" s="135"/>
      <c r="OWW48" s="135"/>
      <c r="OWX48" s="135"/>
      <c r="OWY48" s="135"/>
      <c r="OWZ48" s="135"/>
      <c r="OXA48" s="135"/>
      <c r="OXB48" s="135"/>
      <c r="OXC48" s="135"/>
      <c r="OXD48" s="135"/>
      <c r="OXE48" s="135"/>
      <c r="OXF48" s="135"/>
      <c r="OXG48" s="135"/>
      <c r="OXH48" s="135"/>
      <c r="OXI48" s="135"/>
      <c r="OXJ48" s="135"/>
      <c r="OXK48" s="135"/>
      <c r="OXL48" s="135"/>
      <c r="OXM48" s="135"/>
      <c r="OXN48" s="135"/>
      <c r="OXO48" s="135"/>
      <c r="OXP48" s="135"/>
      <c r="OXQ48" s="135"/>
      <c r="OXR48" s="135"/>
      <c r="OXS48" s="135"/>
      <c r="OXT48" s="135"/>
      <c r="OXU48" s="135"/>
      <c r="OXV48" s="135"/>
      <c r="OXW48" s="135"/>
      <c r="OXX48" s="135"/>
      <c r="OXY48" s="135"/>
      <c r="OXZ48" s="135"/>
      <c r="OYA48" s="135"/>
      <c r="OYB48" s="135"/>
      <c r="OYC48" s="135"/>
      <c r="OYD48" s="135"/>
      <c r="OYE48" s="135"/>
      <c r="OYF48" s="135"/>
      <c r="OYG48" s="135"/>
      <c r="OYH48" s="135"/>
      <c r="OYI48" s="135"/>
      <c r="OYJ48" s="135"/>
      <c r="OYK48" s="135"/>
      <c r="OYL48" s="135"/>
      <c r="OYM48" s="135"/>
      <c r="OYN48" s="135"/>
      <c r="OYO48" s="135"/>
      <c r="OYP48" s="135"/>
      <c r="OYQ48" s="135"/>
      <c r="OYR48" s="135"/>
      <c r="OYS48" s="135"/>
      <c r="OYT48" s="135"/>
      <c r="OYU48" s="135"/>
      <c r="OYV48" s="135"/>
      <c r="OYW48" s="135"/>
      <c r="OYX48" s="135"/>
      <c r="OYY48" s="135"/>
      <c r="OYZ48" s="135"/>
      <c r="OZA48" s="135"/>
      <c r="OZB48" s="135"/>
      <c r="OZC48" s="135"/>
      <c r="OZD48" s="135"/>
      <c r="OZE48" s="135"/>
      <c r="OZF48" s="135"/>
      <c r="OZG48" s="135"/>
      <c r="OZH48" s="135"/>
      <c r="OZI48" s="135"/>
      <c r="OZJ48" s="135"/>
      <c r="OZK48" s="135"/>
      <c r="OZL48" s="135"/>
      <c r="OZM48" s="135"/>
      <c r="OZN48" s="135"/>
      <c r="OZO48" s="135"/>
      <c r="OZP48" s="135"/>
      <c r="OZQ48" s="135"/>
      <c r="OZR48" s="135"/>
      <c r="OZS48" s="135"/>
      <c r="OZT48" s="135"/>
      <c r="OZU48" s="135"/>
      <c r="OZV48" s="135"/>
      <c r="OZW48" s="135"/>
      <c r="OZX48" s="135"/>
      <c r="OZY48" s="135"/>
      <c r="OZZ48" s="135"/>
      <c r="PAA48" s="135"/>
      <c r="PAB48" s="135"/>
      <c r="PAC48" s="135"/>
      <c r="PAD48" s="135"/>
      <c r="PAE48" s="135"/>
      <c r="PAF48" s="135"/>
      <c r="PAG48" s="135"/>
      <c r="PAH48" s="135"/>
      <c r="PAI48" s="135"/>
      <c r="PAJ48" s="135"/>
      <c r="PAK48" s="135"/>
      <c r="PAL48" s="135"/>
      <c r="PAM48" s="135"/>
      <c r="PAN48" s="135"/>
      <c r="PAO48" s="135"/>
      <c r="PAP48" s="135"/>
      <c r="PAQ48" s="135"/>
      <c r="PAR48" s="135"/>
      <c r="PAS48" s="135"/>
      <c r="PAT48" s="135"/>
      <c r="PAU48" s="135"/>
      <c r="PAV48" s="135"/>
      <c r="PAW48" s="135"/>
      <c r="PAX48" s="135"/>
      <c r="PAY48" s="135"/>
      <c r="PAZ48" s="135"/>
      <c r="PBA48" s="135"/>
      <c r="PBB48" s="135"/>
      <c r="PBC48" s="135"/>
      <c r="PBD48" s="135"/>
      <c r="PBE48" s="135"/>
      <c r="PBF48" s="135"/>
      <c r="PBG48" s="135"/>
      <c r="PBH48" s="135"/>
      <c r="PBI48" s="135"/>
      <c r="PBJ48" s="135"/>
      <c r="PBK48" s="135"/>
      <c r="PBL48" s="135"/>
      <c r="PBM48" s="135"/>
      <c r="PBN48" s="135"/>
      <c r="PBO48" s="135"/>
      <c r="PBP48" s="135"/>
      <c r="PBQ48" s="135"/>
      <c r="PBR48" s="135"/>
      <c r="PBS48" s="135"/>
      <c r="PBT48" s="135"/>
      <c r="PBU48" s="135"/>
      <c r="PBV48" s="135"/>
      <c r="PBW48" s="135"/>
      <c r="PBX48" s="135"/>
      <c r="PBY48" s="135"/>
      <c r="PBZ48" s="135"/>
      <c r="PCA48" s="135"/>
      <c r="PCB48" s="135"/>
      <c r="PCC48" s="135"/>
      <c r="PCD48" s="135"/>
      <c r="PCE48" s="135"/>
      <c r="PCF48" s="135"/>
      <c r="PCG48" s="135"/>
      <c r="PCH48" s="135"/>
      <c r="PCI48" s="135"/>
      <c r="PCJ48" s="135"/>
      <c r="PCK48" s="135"/>
      <c r="PCL48" s="135"/>
      <c r="PCM48" s="135"/>
      <c r="PCN48" s="135"/>
      <c r="PCO48" s="135"/>
      <c r="PCP48" s="135"/>
      <c r="PCQ48" s="135"/>
      <c r="PCR48" s="135"/>
      <c r="PCS48" s="135"/>
      <c r="PCT48" s="135"/>
      <c r="PCU48" s="135"/>
      <c r="PCV48" s="135"/>
      <c r="PCW48" s="135"/>
      <c r="PCX48" s="135"/>
      <c r="PCY48" s="135"/>
      <c r="PCZ48" s="135"/>
      <c r="PDA48" s="135"/>
      <c r="PDB48" s="135"/>
      <c r="PDC48" s="135"/>
      <c r="PDD48" s="135"/>
      <c r="PDE48" s="135"/>
      <c r="PDF48" s="135"/>
      <c r="PDG48" s="135"/>
      <c r="PDH48" s="135"/>
      <c r="PDI48" s="135"/>
      <c r="PDJ48" s="135"/>
      <c r="PDK48" s="135"/>
      <c r="PDL48" s="135"/>
      <c r="PDM48" s="135"/>
      <c r="PDN48" s="135"/>
      <c r="PDO48" s="135"/>
      <c r="PDP48" s="135"/>
      <c r="PDQ48" s="135"/>
      <c r="PDR48" s="135"/>
      <c r="PDS48" s="135"/>
      <c r="PDT48" s="135"/>
      <c r="PDU48" s="135"/>
      <c r="PDV48" s="135"/>
      <c r="PDW48" s="135"/>
      <c r="PDX48" s="135"/>
      <c r="PDY48" s="135"/>
      <c r="PDZ48" s="135"/>
      <c r="PEA48" s="135"/>
      <c r="PEB48" s="135"/>
      <c r="PEC48" s="135"/>
      <c r="PED48" s="135"/>
      <c r="PEE48" s="135"/>
      <c r="PEF48" s="135"/>
      <c r="PEG48" s="135"/>
      <c r="PEH48" s="135"/>
      <c r="PEI48" s="135"/>
      <c r="PEJ48" s="135"/>
      <c r="PEK48" s="135"/>
      <c r="PEL48" s="135"/>
      <c r="PEM48" s="135"/>
      <c r="PEN48" s="135"/>
      <c r="PEO48" s="135"/>
      <c r="PEP48" s="135"/>
      <c r="PEQ48" s="135"/>
      <c r="PER48" s="135"/>
      <c r="PES48" s="135"/>
      <c r="PET48" s="135"/>
      <c r="PEU48" s="135"/>
      <c r="PEV48" s="135"/>
      <c r="PEW48" s="135"/>
      <c r="PEX48" s="135"/>
      <c r="PEY48" s="135"/>
      <c r="PEZ48" s="135"/>
      <c r="PFA48" s="135"/>
      <c r="PFB48" s="135"/>
      <c r="PFC48" s="135"/>
      <c r="PFD48" s="135"/>
      <c r="PFE48" s="135"/>
      <c r="PFF48" s="135"/>
      <c r="PFG48" s="135"/>
      <c r="PFH48" s="135"/>
      <c r="PFI48" s="135"/>
      <c r="PFJ48" s="135"/>
      <c r="PFK48" s="135"/>
      <c r="PFL48" s="135"/>
      <c r="PFM48" s="135"/>
      <c r="PFN48" s="135"/>
      <c r="PFO48" s="135"/>
      <c r="PFP48" s="135"/>
      <c r="PFQ48" s="135"/>
      <c r="PFR48" s="135"/>
      <c r="PFS48" s="135"/>
      <c r="PFT48" s="135"/>
      <c r="PFU48" s="135"/>
      <c r="PFV48" s="135"/>
      <c r="PFW48" s="135"/>
      <c r="PFX48" s="135"/>
      <c r="PFY48" s="135"/>
      <c r="PFZ48" s="135"/>
      <c r="PGA48" s="135"/>
      <c r="PGB48" s="135"/>
      <c r="PGC48" s="135"/>
      <c r="PGD48" s="135"/>
      <c r="PGE48" s="135"/>
      <c r="PGF48" s="135"/>
      <c r="PGG48" s="135"/>
      <c r="PGH48" s="135"/>
      <c r="PGI48" s="135"/>
      <c r="PGJ48" s="135"/>
      <c r="PGK48" s="135"/>
      <c r="PGL48" s="135"/>
      <c r="PGM48" s="135"/>
      <c r="PGN48" s="135"/>
      <c r="PGO48" s="135"/>
      <c r="PGP48" s="135"/>
      <c r="PGQ48" s="135"/>
      <c r="PGR48" s="135"/>
      <c r="PGS48" s="135"/>
      <c r="PGT48" s="135"/>
      <c r="PGU48" s="135"/>
      <c r="PGV48" s="135"/>
      <c r="PGW48" s="135"/>
      <c r="PGX48" s="135"/>
      <c r="PGY48" s="135"/>
      <c r="PGZ48" s="135"/>
      <c r="PHA48" s="135"/>
      <c r="PHB48" s="135"/>
      <c r="PHC48" s="135"/>
      <c r="PHD48" s="135"/>
      <c r="PHE48" s="135"/>
      <c r="PHF48" s="135"/>
      <c r="PHG48" s="135"/>
      <c r="PHH48" s="135"/>
      <c r="PHI48" s="135"/>
      <c r="PHJ48" s="135"/>
      <c r="PHK48" s="135"/>
      <c r="PHL48" s="135"/>
      <c r="PHM48" s="135"/>
      <c r="PHN48" s="135"/>
      <c r="PHO48" s="135"/>
      <c r="PHP48" s="135"/>
      <c r="PHQ48" s="135"/>
      <c r="PHR48" s="135"/>
      <c r="PHS48" s="135"/>
      <c r="PHT48" s="135"/>
      <c r="PHU48" s="135"/>
      <c r="PHV48" s="135"/>
      <c r="PHW48" s="135"/>
      <c r="PHX48" s="135"/>
      <c r="PHY48" s="135"/>
      <c r="PHZ48" s="135"/>
      <c r="PIA48" s="135"/>
      <c r="PIB48" s="135"/>
      <c r="PIC48" s="135"/>
      <c r="PID48" s="135"/>
      <c r="PIE48" s="135"/>
      <c r="PIF48" s="135"/>
      <c r="PIG48" s="135"/>
      <c r="PIH48" s="135"/>
      <c r="PII48" s="135"/>
      <c r="PIJ48" s="135"/>
      <c r="PIK48" s="135"/>
      <c r="PIL48" s="135"/>
      <c r="PIM48" s="135"/>
      <c r="PIN48" s="135"/>
      <c r="PIO48" s="135"/>
      <c r="PIP48" s="135"/>
      <c r="PIQ48" s="135"/>
      <c r="PIR48" s="135"/>
      <c r="PIS48" s="135"/>
      <c r="PIT48" s="135"/>
      <c r="PIU48" s="135"/>
      <c r="PIV48" s="135"/>
      <c r="PIW48" s="135"/>
      <c r="PIX48" s="135"/>
      <c r="PIY48" s="135"/>
      <c r="PIZ48" s="135"/>
      <c r="PJA48" s="135"/>
      <c r="PJB48" s="135"/>
      <c r="PJC48" s="135"/>
      <c r="PJD48" s="135"/>
      <c r="PJE48" s="135"/>
      <c r="PJF48" s="135"/>
      <c r="PJG48" s="135"/>
      <c r="PJH48" s="135"/>
      <c r="PJI48" s="135"/>
      <c r="PJJ48" s="135"/>
      <c r="PJK48" s="135"/>
      <c r="PJL48" s="135"/>
      <c r="PJM48" s="135"/>
      <c r="PJN48" s="135"/>
      <c r="PJO48" s="135"/>
      <c r="PJP48" s="135"/>
      <c r="PJQ48" s="135"/>
      <c r="PJR48" s="135"/>
      <c r="PJS48" s="135"/>
      <c r="PJT48" s="135"/>
      <c r="PJU48" s="135"/>
      <c r="PJV48" s="135"/>
      <c r="PJW48" s="135"/>
      <c r="PJX48" s="135"/>
      <c r="PJY48" s="135"/>
      <c r="PJZ48" s="135"/>
      <c r="PKA48" s="135"/>
      <c r="PKB48" s="135"/>
      <c r="PKC48" s="135"/>
      <c r="PKD48" s="135"/>
      <c r="PKE48" s="135"/>
      <c r="PKF48" s="135"/>
      <c r="PKG48" s="135"/>
      <c r="PKH48" s="135"/>
      <c r="PKI48" s="135"/>
      <c r="PKJ48" s="135"/>
      <c r="PKK48" s="135"/>
      <c r="PKL48" s="135"/>
      <c r="PKM48" s="135"/>
      <c r="PKN48" s="135"/>
      <c r="PKO48" s="135"/>
      <c r="PKP48" s="135"/>
      <c r="PKQ48" s="135"/>
      <c r="PKR48" s="135"/>
      <c r="PKS48" s="135"/>
      <c r="PKT48" s="135"/>
      <c r="PKU48" s="135"/>
      <c r="PKV48" s="135"/>
      <c r="PKW48" s="135"/>
      <c r="PKX48" s="135"/>
      <c r="PKY48" s="135"/>
      <c r="PKZ48" s="135"/>
      <c r="PLA48" s="135"/>
      <c r="PLB48" s="135"/>
      <c r="PLC48" s="135"/>
      <c r="PLD48" s="135"/>
      <c r="PLE48" s="135"/>
      <c r="PLF48" s="135"/>
      <c r="PLG48" s="135"/>
      <c r="PLH48" s="135"/>
      <c r="PLI48" s="135"/>
      <c r="PLJ48" s="135"/>
      <c r="PLK48" s="135"/>
      <c r="PLL48" s="135"/>
      <c r="PLM48" s="135"/>
      <c r="PLN48" s="135"/>
      <c r="PLO48" s="135"/>
      <c r="PLP48" s="135"/>
      <c r="PLQ48" s="135"/>
      <c r="PLR48" s="135"/>
      <c r="PLS48" s="135"/>
      <c r="PLT48" s="135"/>
      <c r="PLU48" s="135"/>
      <c r="PLV48" s="135"/>
      <c r="PLW48" s="135"/>
      <c r="PLX48" s="135"/>
      <c r="PLY48" s="135"/>
      <c r="PLZ48" s="135"/>
      <c r="PMA48" s="135"/>
      <c r="PMB48" s="135"/>
      <c r="PMC48" s="135"/>
      <c r="PMD48" s="135"/>
      <c r="PME48" s="135"/>
      <c r="PMF48" s="135"/>
      <c r="PMG48" s="135"/>
      <c r="PMH48" s="135"/>
      <c r="PMI48" s="135"/>
      <c r="PMJ48" s="135"/>
      <c r="PMK48" s="135"/>
      <c r="PML48" s="135"/>
      <c r="PMM48" s="135"/>
      <c r="PMN48" s="135"/>
      <c r="PMO48" s="135"/>
      <c r="PMP48" s="135"/>
      <c r="PMQ48" s="135"/>
      <c r="PMR48" s="135"/>
      <c r="PMS48" s="135"/>
      <c r="PMT48" s="135"/>
      <c r="PMU48" s="135"/>
      <c r="PMV48" s="135"/>
      <c r="PMW48" s="135"/>
      <c r="PMX48" s="135"/>
      <c r="PMY48" s="135"/>
      <c r="PMZ48" s="135"/>
      <c r="PNA48" s="135"/>
      <c r="PNB48" s="135"/>
      <c r="PNC48" s="135"/>
      <c r="PND48" s="135"/>
      <c r="PNE48" s="135"/>
      <c r="PNF48" s="135"/>
      <c r="PNG48" s="135"/>
      <c r="PNH48" s="135"/>
      <c r="PNI48" s="135"/>
      <c r="PNJ48" s="135"/>
      <c r="PNK48" s="135"/>
      <c r="PNL48" s="135"/>
      <c r="PNM48" s="135"/>
      <c r="PNN48" s="135"/>
      <c r="PNO48" s="135"/>
      <c r="PNP48" s="135"/>
      <c r="PNQ48" s="135"/>
      <c r="PNR48" s="135"/>
      <c r="PNS48" s="135"/>
      <c r="PNT48" s="135"/>
      <c r="PNU48" s="135"/>
      <c r="PNV48" s="135"/>
      <c r="PNW48" s="135"/>
      <c r="PNX48" s="135"/>
      <c r="PNY48" s="135"/>
      <c r="PNZ48" s="135"/>
      <c r="POA48" s="135"/>
      <c r="POB48" s="135"/>
      <c r="POC48" s="135"/>
      <c r="POD48" s="135"/>
      <c r="POE48" s="135"/>
      <c r="POF48" s="135"/>
      <c r="POG48" s="135"/>
      <c r="POH48" s="135"/>
      <c r="POI48" s="135"/>
      <c r="POJ48" s="135"/>
      <c r="POK48" s="135"/>
      <c r="POL48" s="135"/>
      <c r="POM48" s="135"/>
      <c r="PON48" s="135"/>
      <c r="POO48" s="135"/>
      <c r="POP48" s="135"/>
      <c r="POQ48" s="135"/>
      <c r="POR48" s="135"/>
      <c r="POS48" s="135"/>
      <c r="POT48" s="135"/>
      <c r="POU48" s="135"/>
      <c r="POV48" s="135"/>
      <c r="POW48" s="135"/>
      <c r="POX48" s="135"/>
      <c r="POY48" s="135"/>
      <c r="POZ48" s="135"/>
      <c r="PPA48" s="135"/>
      <c r="PPB48" s="135"/>
      <c r="PPC48" s="135"/>
      <c r="PPD48" s="135"/>
      <c r="PPE48" s="135"/>
      <c r="PPF48" s="135"/>
      <c r="PPG48" s="135"/>
      <c r="PPH48" s="135"/>
      <c r="PPI48" s="135"/>
      <c r="PPJ48" s="135"/>
      <c r="PPK48" s="135"/>
      <c r="PPL48" s="135"/>
      <c r="PPM48" s="135"/>
      <c r="PPN48" s="135"/>
      <c r="PPO48" s="135"/>
      <c r="PPP48" s="135"/>
      <c r="PPQ48" s="135"/>
      <c r="PPR48" s="135"/>
      <c r="PPS48" s="135"/>
      <c r="PPT48" s="135"/>
      <c r="PPU48" s="135"/>
      <c r="PPV48" s="135"/>
      <c r="PPW48" s="135"/>
      <c r="PPX48" s="135"/>
      <c r="PPY48" s="135"/>
      <c r="PPZ48" s="135"/>
      <c r="PQA48" s="135"/>
      <c r="PQB48" s="135"/>
      <c r="PQC48" s="135"/>
      <c r="PQD48" s="135"/>
      <c r="PQE48" s="135"/>
      <c r="PQF48" s="135"/>
      <c r="PQG48" s="135"/>
      <c r="PQH48" s="135"/>
      <c r="PQI48" s="135"/>
      <c r="PQJ48" s="135"/>
      <c r="PQK48" s="135"/>
      <c r="PQL48" s="135"/>
      <c r="PQM48" s="135"/>
      <c r="PQN48" s="135"/>
      <c r="PQO48" s="135"/>
      <c r="PQP48" s="135"/>
      <c r="PQQ48" s="135"/>
      <c r="PQR48" s="135"/>
      <c r="PQS48" s="135"/>
      <c r="PQT48" s="135"/>
      <c r="PQU48" s="135"/>
      <c r="PQV48" s="135"/>
      <c r="PQW48" s="135"/>
      <c r="PQX48" s="135"/>
      <c r="PQY48" s="135"/>
      <c r="PQZ48" s="135"/>
      <c r="PRA48" s="135"/>
      <c r="PRB48" s="135"/>
      <c r="PRC48" s="135"/>
      <c r="PRD48" s="135"/>
      <c r="PRE48" s="135"/>
      <c r="PRF48" s="135"/>
      <c r="PRG48" s="135"/>
      <c r="PRH48" s="135"/>
      <c r="PRI48" s="135"/>
      <c r="PRJ48" s="135"/>
      <c r="PRK48" s="135"/>
      <c r="PRL48" s="135"/>
      <c r="PRM48" s="135"/>
      <c r="PRN48" s="135"/>
      <c r="PRO48" s="135"/>
      <c r="PRP48" s="135"/>
      <c r="PRQ48" s="135"/>
      <c r="PRR48" s="135"/>
      <c r="PRS48" s="135"/>
      <c r="PRT48" s="135"/>
      <c r="PRU48" s="135"/>
      <c r="PRV48" s="135"/>
      <c r="PRW48" s="135"/>
      <c r="PRX48" s="135"/>
      <c r="PRY48" s="135"/>
      <c r="PRZ48" s="135"/>
      <c r="PSA48" s="135"/>
      <c r="PSB48" s="135"/>
      <c r="PSC48" s="135"/>
      <c r="PSD48" s="135"/>
      <c r="PSE48" s="135"/>
      <c r="PSF48" s="135"/>
      <c r="PSG48" s="135"/>
      <c r="PSH48" s="135"/>
      <c r="PSI48" s="135"/>
      <c r="PSJ48" s="135"/>
      <c r="PSK48" s="135"/>
      <c r="PSL48" s="135"/>
      <c r="PSM48" s="135"/>
      <c r="PSN48" s="135"/>
      <c r="PSO48" s="135"/>
      <c r="PSP48" s="135"/>
      <c r="PSQ48" s="135"/>
      <c r="PSR48" s="135"/>
      <c r="PSS48" s="135"/>
      <c r="PST48" s="135"/>
      <c r="PSU48" s="135"/>
      <c r="PSV48" s="135"/>
      <c r="PSW48" s="135"/>
      <c r="PSX48" s="135"/>
      <c r="PSY48" s="135"/>
      <c r="PSZ48" s="135"/>
      <c r="PTA48" s="135"/>
      <c r="PTB48" s="135"/>
      <c r="PTC48" s="135"/>
      <c r="PTD48" s="135"/>
      <c r="PTE48" s="135"/>
      <c r="PTF48" s="135"/>
      <c r="PTG48" s="135"/>
      <c r="PTH48" s="135"/>
      <c r="PTI48" s="135"/>
      <c r="PTJ48" s="135"/>
      <c r="PTK48" s="135"/>
      <c r="PTL48" s="135"/>
      <c r="PTM48" s="135"/>
      <c r="PTN48" s="135"/>
      <c r="PTO48" s="135"/>
      <c r="PTP48" s="135"/>
      <c r="PTQ48" s="135"/>
      <c r="PTR48" s="135"/>
      <c r="PTS48" s="135"/>
      <c r="PTT48" s="135"/>
      <c r="PTU48" s="135"/>
      <c r="PTV48" s="135"/>
      <c r="PTW48" s="135"/>
      <c r="PTX48" s="135"/>
      <c r="PTY48" s="135"/>
      <c r="PTZ48" s="135"/>
      <c r="PUA48" s="135"/>
      <c r="PUB48" s="135"/>
      <c r="PUC48" s="135"/>
      <c r="PUD48" s="135"/>
      <c r="PUE48" s="135"/>
      <c r="PUF48" s="135"/>
      <c r="PUG48" s="135"/>
      <c r="PUH48" s="135"/>
      <c r="PUI48" s="135"/>
      <c r="PUJ48" s="135"/>
      <c r="PUK48" s="135"/>
      <c r="PUL48" s="135"/>
      <c r="PUM48" s="135"/>
      <c r="PUN48" s="135"/>
      <c r="PUO48" s="135"/>
      <c r="PUP48" s="135"/>
      <c r="PUQ48" s="135"/>
      <c r="PUR48" s="135"/>
      <c r="PUS48" s="135"/>
      <c r="PUT48" s="135"/>
      <c r="PUU48" s="135"/>
      <c r="PUV48" s="135"/>
      <c r="PUW48" s="135"/>
      <c r="PUX48" s="135"/>
      <c r="PUY48" s="135"/>
      <c r="PUZ48" s="135"/>
      <c r="PVA48" s="135"/>
      <c r="PVB48" s="135"/>
      <c r="PVC48" s="135"/>
      <c r="PVD48" s="135"/>
      <c r="PVE48" s="135"/>
      <c r="PVF48" s="135"/>
      <c r="PVG48" s="135"/>
      <c r="PVH48" s="135"/>
      <c r="PVI48" s="135"/>
      <c r="PVJ48" s="135"/>
      <c r="PVK48" s="135"/>
      <c r="PVL48" s="135"/>
      <c r="PVM48" s="135"/>
      <c r="PVN48" s="135"/>
      <c r="PVO48" s="135"/>
      <c r="PVP48" s="135"/>
      <c r="PVQ48" s="135"/>
      <c r="PVR48" s="135"/>
      <c r="PVS48" s="135"/>
      <c r="PVT48" s="135"/>
      <c r="PVU48" s="135"/>
      <c r="PVV48" s="135"/>
      <c r="PVW48" s="135"/>
      <c r="PVX48" s="135"/>
      <c r="PVY48" s="135"/>
      <c r="PVZ48" s="135"/>
      <c r="PWA48" s="135"/>
      <c r="PWB48" s="135"/>
      <c r="PWC48" s="135"/>
      <c r="PWD48" s="135"/>
      <c r="PWE48" s="135"/>
      <c r="PWF48" s="135"/>
      <c r="PWG48" s="135"/>
      <c r="PWH48" s="135"/>
      <c r="PWI48" s="135"/>
      <c r="PWJ48" s="135"/>
      <c r="PWK48" s="135"/>
      <c r="PWL48" s="135"/>
      <c r="PWM48" s="135"/>
      <c r="PWN48" s="135"/>
      <c r="PWO48" s="135"/>
      <c r="PWP48" s="135"/>
      <c r="PWQ48" s="135"/>
      <c r="PWR48" s="135"/>
      <c r="PWS48" s="135"/>
      <c r="PWT48" s="135"/>
      <c r="PWU48" s="135"/>
      <c r="PWV48" s="135"/>
      <c r="PWW48" s="135"/>
      <c r="PWX48" s="135"/>
      <c r="PWY48" s="135"/>
      <c r="PWZ48" s="135"/>
      <c r="PXA48" s="135"/>
      <c r="PXB48" s="135"/>
      <c r="PXC48" s="135"/>
      <c r="PXD48" s="135"/>
      <c r="PXE48" s="135"/>
      <c r="PXF48" s="135"/>
      <c r="PXG48" s="135"/>
      <c r="PXH48" s="135"/>
      <c r="PXI48" s="135"/>
      <c r="PXJ48" s="135"/>
      <c r="PXK48" s="135"/>
      <c r="PXL48" s="135"/>
      <c r="PXM48" s="135"/>
      <c r="PXN48" s="135"/>
      <c r="PXO48" s="135"/>
      <c r="PXP48" s="135"/>
      <c r="PXQ48" s="135"/>
      <c r="PXR48" s="135"/>
      <c r="PXS48" s="135"/>
      <c r="PXT48" s="135"/>
      <c r="PXU48" s="135"/>
      <c r="PXV48" s="135"/>
      <c r="PXW48" s="135"/>
      <c r="PXX48" s="135"/>
      <c r="PXY48" s="135"/>
      <c r="PXZ48" s="135"/>
      <c r="PYA48" s="135"/>
      <c r="PYB48" s="135"/>
      <c r="PYC48" s="135"/>
      <c r="PYD48" s="135"/>
      <c r="PYE48" s="135"/>
      <c r="PYF48" s="135"/>
      <c r="PYG48" s="135"/>
      <c r="PYH48" s="135"/>
      <c r="PYI48" s="135"/>
      <c r="PYJ48" s="135"/>
      <c r="PYK48" s="135"/>
      <c r="PYL48" s="135"/>
      <c r="PYM48" s="135"/>
      <c r="PYN48" s="135"/>
      <c r="PYO48" s="135"/>
      <c r="PYP48" s="135"/>
      <c r="PYQ48" s="135"/>
      <c r="PYR48" s="135"/>
      <c r="PYS48" s="135"/>
      <c r="PYT48" s="135"/>
      <c r="PYU48" s="135"/>
      <c r="PYV48" s="135"/>
      <c r="PYW48" s="135"/>
      <c r="PYX48" s="135"/>
      <c r="PYY48" s="135"/>
      <c r="PYZ48" s="135"/>
      <c r="PZA48" s="135"/>
      <c r="PZB48" s="135"/>
      <c r="PZC48" s="135"/>
      <c r="PZD48" s="135"/>
      <c r="PZE48" s="135"/>
      <c r="PZF48" s="135"/>
      <c r="PZG48" s="135"/>
      <c r="PZH48" s="135"/>
      <c r="PZI48" s="135"/>
      <c r="PZJ48" s="135"/>
      <c r="PZK48" s="135"/>
      <c r="PZL48" s="135"/>
      <c r="PZM48" s="135"/>
      <c r="PZN48" s="135"/>
      <c r="PZO48" s="135"/>
      <c r="PZP48" s="135"/>
      <c r="PZQ48" s="135"/>
      <c r="PZR48" s="135"/>
      <c r="PZS48" s="135"/>
      <c r="PZT48" s="135"/>
      <c r="PZU48" s="135"/>
      <c r="PZV48" s="135"/>
      <c r="PZW48" s="135"/>
      <c r="PZX48" s="135"/>
      <c r="PZY48" s="135"/>
      <c r="PZZ48" s="135"/>
      <c r="QAA48" s="135"/>
      <c r="QAB48" s="135"/>
      <c r="QAC48" s="135"/>
      <c r="QAD48" s="135"/>
      <c r="QAE48" s="135"/>
      <c r="QAF48" s="135"/>
      <c r="QAG48" s="135"/>
      <c r="QAH48" s="135"/>
      <c r="QAI48" s="135"/>
      <c r="QAJ48" s="135"/>
      <c r="QAK48" s="135"/>
      <c r="QAL48" s="135"/>
      <c r="QAM48" s="135"/>
      <c r="QAN48" s="135"/>
      <c r="QAO48" s="135"/>
      <c r="QAP48" s="135"/>
      <c r="QAQ48" s="135"/>
      <c r="QAR48" s="135"/>
      <c r="QAS48" s="135"/>
      <c r="QAT48" s="135"/>
      <c r="QAU48" s="135"/>
      <c r="QAV48" s="135"/>
      <c r="QAW48" s="135"/>
      <c r="QAX48" s="135"/>
      <c r="QAY48" s="135"/>
      <c r="QAZ48" s="135"/>
      <c r="QBA48" s="135"/>
      <c r="QBB48" s="135"/>
      <c r="QBC48" s="135"/>
      <c r="QBD48" s="135"/>
      <c r="QBE48" s="135"/>
      <c r="QBF48" s="135"/>
      <c r="QBG48" s="135"/>
      <c r="QBH48" s="135"/>
      <c r="QBI48" s="135"/>
      <c r="QBJ48" s="135"/>
      <c r="QBK48" s="135"/>
      <c r="QBL48" s="135"/>
      <c r="QBM48" s="135"/>
      <c r="QBN48" s="135"/>
      <c r="QBO48" s="135"/>
      <c r="QBP48" s="135"/>
      <c r="QBQ48" s="135"/>
      <c r="QBR48" s="135"/>
      <c r="QBS48" s="135"/>
      <c r="QBT48" s="135"/>
      <c r="QBU48" s="135"/>
      <c r="QBV48" s="135"/>
      <c r="QBW48" s="135"/>
      <c r="QBX48" s="135"/>
      <c r="QBY48" s="135"/>
      <c r="QBZ48" s="135"/>
      <c r="QCA48" s="135"/>
      <c r="QCB48" s="135"/>
      <c r="QCC48" s="135"/>
      <c r="QCD48" s="135"/>
      <c r="QCE48" s="135"/>
      <c r="QCF48" s="135"/>
      <c r="QCG48" s="135"/>
      <c r="QCH48" s="135"/>
      <c r="QCI48" s="135"/>
      <c r="QCJ48" s="135"/>
      <c r="QCK48" s="135"/>
      <c r="QCL48" s="135"/>
      <c r="QCM48" s="135"/>
      <c r="QCN48" s="135"/>
      <c r="QCO48" s="135"/>
      <c r="QCP48" s="135"/>
      <c r="QCQ48" s="135"/>
      <c r="QCR48" s="135"/>
      <c r="QCS48" s="135"/>
      <c r="QCT48" s="135"/>
      <c r="QCU48" s="135"/>
      <c r="QCV48" s="135"/>
      <c r="QCW48" s="135"/>
      <c r="QCX48" s="135"/>
      <c r="QCY48" s="135"/>
      <c r="QCZ48" s="135"/>
      <c r="QDA48" s="135"/>
      <c r="QDB48" s="135"/>
      <c r="QDC48" s="135"/>
      <c r="QDD48" s="135"/>
      <c r="QDE48" s="135"/>
      <c r="QDF48" s="135"/>
      <c r="QDG48" s="135"/>
      <c r="QDH48" s="135"/>
      <c r="QDI48" s="135"/>
      <c r="QDJ48" s="135"/>
      <c r="QDK48" s="135"/>
      <c r="QDL48" s="135"/>
      <c r="QDM48" s="135"/>
      <c r="QDN48" s="135"/>
      <c r="QDO48" s="135"/>
      <c r="QDP48" s="135"/>
      <c r="QDQ48" s="135"/>
      <c r="QDR48" s="135"/>
      <c r="QDS48" s="135"/>
      <c r="QDT48" s="135"/>
      <c r="QDU48" s="135"/>
      <c r="QDV48" s="135"/>
      <c r="QDW48" s="135"/>
      <c r="QDX48" s="135"/>
      <c r="QDY48" s="135"/>
      <c r="QDZ48" s="135"/>
      <c r="QEA48" s="135"/>
      <c r="QEB48" s="135"/>
      <c r="QEC48" s="135"/>
      <c r="QED48" s="135"/>
      <c r="QEE48" s="135"/>
      <c r="QEF48" s="135"/>
      <c r="QEG48" s="135"/>
      <c r="QEH48" s="135"/>
      <c r="QEI48" s="135"/>
      <c r="QEJ48" s="135"/>
      <c r="QEK48" s="135"/>
      <c r="QEL48" s="135"/>
      <c r="QEM48" s="135"/>
      <c r="QEN48" s="135"/>
      <c r="QEO48" s="135"/>
      <c r="QEP48" s="135"/>
      <c r="QEQ48" s="135"/>
      <c r="QER48" s="135"/>
      <c r="QES48" s="135"/>
      <c r="QET48" s="135"/>
      <c r="QEU48" s="135"/>
      <c r="QEV48" s="135"/>
      <c r="QEW48" s="135"/>
      <c r="QEX48" s="135"/>
      <c r="QEY48" s="135"/>
      <c r="QEZ48" s="135"/>
      <c r="QFA48" s="135"/>
      <c r="QFB48" s="135"/>
      <c r="QFC48" s="135"/>
      <c r="QFD48" s="135"/>
      <c r="QFE48" s="135"/>
      <c r="QFF48" s="135"/>
      <c r="QFG48" s="135"/>
      <c r="QFH48" s="135"/>
      <c r="QFI48" s="135"/>
      <c r="QFJ48" s="135"/>
      <c r="QFK48" s="135"/>
      <c r="QFL48" s="135"/>
      <c r="QFM48" s="135"/>
      <c r="QFN48" s="135"/>
      <c r="QFO48" s="135"/>
      <c r="QFP48" s="135"/>
      <c r="QFQ48" s="135"/>
      <c r="QFR48" s="135"/>
      <c r="QFS48" s="135"/>
      <c r="QFT48" s="135"/>
      <c r="QFU48" s="135"/>
      <c r="QFV48" s="135"/>
      <c r="QFW48" s="135"/>
      <c r="QFX48" s="135"/>
      <c r="QFY48" s="135"/>
      <c r="QFZ48" s="135"/>
      <c r="QGA48" s="135"/>
      <c r="QGB48" s="135"/>
      <c r="QGC48" s="135"/>
      <c r="QGD48" s="135"/>
      <c r="QGE48" s="135"/>
      <c r="QGF48" s="135"/>
      <c r="QGG48" s="135"/>
      <c r="QGH48" s="135"/>
      <c r="QGI48" s="135"/>
      <c r="QGJ48" s="135"/>
      <c r="QGK48" s="135"/>
      <c r="QGL48" s="135"/>
      <c r="QGM48" s="135"/>
      <c r="QGN48" s="135"/>
      <c r="QGO48" s="135"/>
      <c r="QGP48" s="135"/>
      <c r="QGQ48" s="135"/>
      <c r="QGR48" s="135"/>
      <c r="QGS48" s="135"/>
      <c r="QGT48" s="135"/>
      <c r="QGU48" s="135"/>
      <c r="QGV48" s="135"/>
      <c r="QGW48" s="135"/>
      <c r="QGX48" s="135"/>
      <c r="QGY48" s="135"/>
      <c r="QGZ48" s="135"/>
      <c r="QHA48" s="135"/>
      <c r="QHB48" s="135"/>
      <c r="QHC48" s="135"/>
      <c r="QHD48" s="135"/>
      <c r="QHE48" s="135"/>
      <c r="QHF48" s="135"/>
      <c r="QHG48" s="135"/>
      <c r="QHH48" s="135"/>
      <c r="QHI48" s="135"/>
      <c r="QHJ48" s="135"/>
      <c r="QHK48" s="135"/>
      <c r="QHL48" s="135"/>
      <c r="QHM48" s="135"/>
      <c r="QHN48" s="135"/>
      <c r="QHO48" s="135"/>
      <c r="QHP48" s="135"/>
      <c r="QHQ48" s="135"/>
      <c r="QHR48" s="135"/>
      <c r="QHS48" s="135"/>
      <c r="QHT48" s="135"/>
      <c r="QHU48" s="135"/>
      <c r="QHV48" s="135"/>
      <c r="QHW48" s="135"/>
      <c r="QHX48" s="135"/>
      <c r="QHY48" s="135"/>
      <c r="QHZ48" s="135"/>
      <c r="QIA48" s="135"/>
      <c r="QIB48" s="135"/>
      <c r="QIC48" s="135"/>
      <c r="QID48" s="135"/>
      <c r="QIE48" s="135"/>
      <c r="QIF48" s="135"/>
      <c r="QIG48" s="135"/>
      <c r="QIH48" s="135"/>
      <c r="QII48" s="135"/>
      <c r="QIJ48" s="135"/>
      <c r="QIK48" s="135"/>
      <c r="QIL48" s="135"/>
      <c r="QIM48" s="135"/>
      <c r="QIN48" s="135"/>
      <c r="QIO48" s="135"/>
      <c r="QIP48" s="135"/>
      <c r="QIQ48" s="135"/>
      <c r="QIR48" s="135"/>
      <c r="QIS48" s="135"/>
      <c r="QIT48" s="135"/>
      <c r="QIU48" s="135"/>
      <c r="QIV48" s="135"/>
      <c r="QIW48" s="135"/>
      <c r="QIX48" s="135"/>
      <c r="QIY48" s="135"/>
      <c r="QIZ48" s="135"/>
      <c r="QJA48" s="135"/>
      <c r="QJB48" s="135"/>
      <c r="QJC48" s="135"/>
      <c r="QJD48" s="135"/>
      <c r="QJE48" s="135"/>
      <c r="QJF48" s="135"/>
      <c r="QJG48" s="135"/>
      <c r="QJH48" s="135"/>
      <c r="QJI48" s="135"/>
      <c r="QJJ48" s="135"/>
      <c r="QJK48" s="135"/>
      <c r="QJL48" s="135"/>
      <c r="QJM48" s="135"/>
      <c r="QJN48" s="135"/>
      <c r="QJO48" s="135"/>
      <c r="QJP48" s="135"/>
      <c r="QJQ48" s="135"/>
      <c r="QJR48" s="135"/>
      <c r="QJS48" s="135"/>
      <c r="QJT48" s="135"/>
      <c r="QJU48" s="135"/>
      <c r="QJV48" s="135"/>
      <c r="QJW48" s="135"/>
      <c r="QJX48" s="135"/>
      <c r="QJY48" s="135"/>
      <c r="QJZ48" s="135"/>
      <c r="QKA48" s="135"/>
      <c r="QKB48" s="135"/>
      <c r="QKC48" s="135"/>
      <c r="QKD48" s="135"/>
      <c r="QKE48" s="135"/>
      <c r="QKF48" s="135"/>
      <c r="QKG48" s="135"/>
      <c r="QKH48" s="135"/>
      <c r="QKI48" s="135"/>
      <c r="QKJ48" s="135"/>
      <c r="QKK48" s="135"/>
      <c r="QKL48" s="135"/>
      <c r="QKM48" s="135"/>
      <c r="QKN48" s="135"/>
      <c r="QKO48" s="135"/>
      <c r="QKP48" s="135"/>
      <c r="QKQ48" s="135"/>
      <c r="QKR48" s="135"/>
      <c r="QKS48" s="135"/>
      <c r="QKT48" s="135"/>
      <c r="QKU48" s="135"/>
      <c r="QKV48" s="135"/>
      <c r="QKW48" s="135"/>
      <c r="QKX48" s="135"/>
      <c r="QKY48" s="135"/>
      <c r="QKZ48" s="135"/>
      <c r="QLA48" s="135"/>
      <c r="QLB48" s="135"/>
      <c r="QLC48" s="135"/>
      <c r="QLD48" s="135"/>
      <c r="QLE48" s="135"/>
      <c r="QLF48" s="135"/>
      <c r="QLG48" s="135"/>
      <c r="QLH48" s="135"/>
      <c r="QLI48" s="135"/>
      <c r="QLJ48" s="135"/>
      <c r="QLK48" s="135"/>
      <c r="QLL48" s="135"/>
      <c r="QLM48" s="135"/>
      <c r="QLN48" s="135"/>
      <c r="QLO48" s="135"/>
      <c r="QLP48" s="135"/>
      <c r="QLQ48" s="135"/>
      <c r="QLR48" s="135"/>
      <c r="QLS48" s="135"/>
      <c r="QLT48" s="135"/>
      <c r="QLU48" s="135"/>
      <c r="QLV48" s="135"/>
      <c r="QLW48" s="135"/>
      <c r="QLX48" s="135"/>
      <c r="QLY48" s="135"/>
      <c r="QLZ48" s="135"/>
      <c r="QMA48" s="135"/>
      <c r="QMB48" s="135"/>
      <c r="QMC48" s="135"/>
      <c r="QMD48" s="135"/>
      <c r="QME48" s="135"/>
      <c r="QMF48" s="135"/>
      <c r="QMG48" s="135"/>
      <c r="QMH48" s="135"/>
      <c r="QMI48" s="135"/>
      <c r="QMJ48" s="135"/>
      <c r="QMK48" s="135"/>
      <c r="QML48" s="135"/>
      <c r="QMM48" s="135"/>
      <c r="QMN48" s="135"/>
      <c r="QMO48" s="135"/>
      <c r="QMP48" s="135"/>
      <c r="QMQ48" s="135"/>
      <c r="QMR48" s="135"/>
      <c r="QMS48" s="135"/>
      <c r="QMT48" s="135"/>
      <c r="QMU48" s="135"/>
      <c r="QMV48" s="135"/>
      <c r="QMW48" s="135"/>
      <c r="QMX48" s="135"/>
      <c r="QMY48" s="135"/>
      <c r="QMZ48" s="135"/>
      <c r="QNA48" s="135"/>
      <c r="QNB48" s="135"/>
      <c r="QNC48" s="135"/>
      <c r="QND48" s="135"/>
      <c r="QNE48" s="135"/>
      <c r="QNF48" s="135"/>
      <c r="QNG48" s="135"/>
      <c r="QNH48" s="135"/>
      <c r="QNI48" s="135"/>
      <c r="QNJ48" s="135"/>
      <c r="QNK48" s="135"/>
      <c r="QNL48" s="135"/>
      <c r="QNM48" s="135"/>
      <c r="QNN48" s="135"/>
      <c r="QNO48" s="135"/>
      <c r="QNP48" s="135"/>
      <c r="QNQ48" s="135"/>
      <c r="QNR48" s="135"/>
      <c r="QNS48" s="135"/>
      <c r="QNT48" s="135"/>
      <c r="QNU48" s="135"/>
      <c r="QNV48" s="135"/>
      <c r="QNW48" s="135"/>
      <c r="QNX48" s="135"/>
      <c r="QNY48" s="135"/>
      <c r="QNZ48" s="135"/>
      <c r="QOA48" s="135"/>
      <c r="QOB48" s="135"/>
      <c r="QOC48" s="135"/>
      <c r="QOD48" s="135"/>
      <c r="QOE48" s="135"/>
      <c r="QOF48" s="135"/>
      <c r="QOG48" s="135"/>
      <c r="QOH48" s="135"/>
      <c r="QOI48" s="135"/>
      <c r="QOJ48" s="135"/>
      <c r="QOK48" s="135"/>
      <c r="QOL48" s="135"/>
      <c r="QOM48" s="135"/>
      <c r="QON48" s="135"/>
      <c r="QOO48" s="135"/>
      <c r="QOP48" s="135"/>
      <c r="QOQ48" s="135"/>
      <c r="QOR48" s="135"/>
      <c r="QOS48" s="135"/>
      <c r="QOT48" s="135"/>
      <c r="QOU48" s="135"/>
      <c r="QOV48" s="135"/>
      <c r="QOW48" s="135"/>
      <c r="QOX48" s="135"/>
      <c r="QOY48" s="135"/>
      <c r="QOZ48" s="135"/>
      <c r="QPA48" s="135"/>
      <c r="QPB48" s="135"/>
      <c r="QPC48" s="135"/>
      <c r="QPD48" s="135"/>
      <c r="QPE48" s="135"/>
      <c r="QPF48" s="135"/>
      <c r="QPG48" s="135"/>
      <c r="QPH48" s="135"/>
      <c r="QPI48" s="135"/>
      <c r="QPJ48" s="135"/>
      <c r="QPK48" s="135"/>
      <c r="QPL48" s="135"/>
      <c r="QPM48" s="135"/>
      <c r="QPN48" s="135"/>
      <c r="QPO48" s="135"/>
      <c r="QPP48" s="135"/>
      <c r="QPQ48" s="135"/>
      <c r="QPR48" s="135"/>
      <c r="QPS48" s="135"/>
      <c r="QPT48" s="135"/>
      <c r="QPU48" s="135"/>
      <c r="QPV48" s="135"/>
      <c r="QPW48" s="135"/>
      <c r="QPX48" s="135"/>
      <c r="QPY48" s="135"/>
      <c r="QPZ48" s="135"/>
      <c r="QQA48" s="135"/>
      <c r="QQB48" s="135"/>
      <c r="QQC48" s="135"/>
      <c r="QQD48" s="135"/>
      <c r="QQE48" s="135"/>
      <c r="QQF48" s="135"/>
      <c r="QQG48" s="135"/>
      <c r="QQH48" s="135"/>
      <c r="QQI48" s="135"/>
      <c r="QQJ48" s="135"/>
      <c r="QQK48" s="135"/>
      <c r="QQL48" s="135"/>
      <c r="QQM48" s="135"/>
      <c r="QQN48" s="135"/>
      <c r="QQO48" s="135"/>
      <c r="QQP48" s="135"/>
      <c r="QQQ48" s="135"/>
      <c r="QQR48" s="135"/>
      <c r="QQS48" s="135"/>
      <c r="QQT48" s="135"/>
      <c r="QQU48" s="135"/>
      <c r="QQV48" s="135"/>
      <c r="QQW48" s="135"/>
      <c r="QQX48" s="135"/>
      <c r="QQY48" s="135"/>
      <c r="QQZ48" s="135"/>
      <c r="QRA48" s="135"/>
      <c r="QRB48" s="135"/>
      <c r="QRC48" s="135"/>
      <c r="QRD48" s="135"/>
      <c r="QRE48" s="135"/>
      <c r="QRF48" s="135"/>
      <c r="QRG48" s="135"/>
      <c r="QRH48" s="135"/>
      <c r="QRI48" s="135"/>
      <c r="QRJ48" s="135"/>
      <c r="QRK48" s="135"/>
      <c r="QRL48" s="135"/>
      <c r="QRM48" s="135"/>
      <c r="QRN48" s="135"/>
      <c r="QRO48" s="135"/>
      <c r="QRP48" s="135"/>
      <c r="QRQ48" s="135"/>
      <c r="QRR48" s="135"/>
      <c r="QRS48" s="135"/>
      <c r="QRT48" s="135"/>
      <c r="QRU48" s="135"/>
      <c r="QRV48" s="135"/>
      <c r="QRW48" s="135"/>
      <c r="QRX48" s="135"/>
      <c r="QRY48" s="135"/>
      <c r="QRZ48" s="135"/>
      <c r="QSA48" s="135"/>
      <c r="QSB48" s="135"/>
      <c r="QSC48" s="135"/>
      <c r="QSD48" s="135"/>
      <c r="QSE48" s="135"/>
      <c r="QSF48" s="135"/>
      <c r="QSG48" s="135"/>
      <c r="QSH48" s="135"/>
      <c r="QSI48" s="135"/>
      <c r="QSJ48" s="135"/>
      <c r="QSK48" s="135"/>
      <c r="QSL48" s="135"/>
      <c r="QSM48" s="135"/>
      <c r="QSN48" s="135"/>
      <c r="QSO48" s="135"/>
      <c r="QSP48" s="135"/>
      <c r="QSQ48" s="135"/>
      <c r="QSR48" s="135"/>
      <c r="QSS48" s="135"/>
      <c r="QST48" s="135"/>
      <c r="QSU48" s="135"/>
      <c r="QSV48" s="135"/>
      <c r="QSW48" s="135"/>
      <c r="QSX48" s="135"/>
      <c r="QSY48" s="135"/>
      <c r="QSZ48" s="135"/>
      <c r="QTA48" s="135"/>
      <c r="QTB48" s="135"/>
      <c r="QTC48" s="135"/>
      <c r="QTD48" s="135"/>
      <c r="QTE48" s="135"/>
      <c r="QTF48" s="135"/>
      <c r="QTG48" s="135"/>
      <c r="QTH48" s="135"/>
      <c r="QTI48" s="135"/>
      <c r="QTJ48" s="135"/>
      <c r="QTK48" s="135"/>
      <c r="QTL48" s="135"/>
      <c r="QTM48" s="135"/>
      <c r="QTN48" s="135"/>
      <c r="QTO48" s="135"/>
      <c r="QTP48" s="135"/>
      <c r="QTQ48" s="135"/>
      <c r="QTR48" s="135"/>
      <c r="QTS48" s="135"/>
      <c r="QTT48" s="135"/>
      <c r="QTU48" s="135"/>
      <c r="QTV48" s="135"/>
      <c r="QTW48" s="135"/>
      <c r="QTX48" s="135"/>
      <c r="QTY48" s="135"/>
      <c r="QTZ48" s="135"/>
      <c r="QUA48" s="135"/>
      <c r="QUB48" s="135"/>
      <c r="QUC48" s="135"/>
      <c r="QUD48" s="135"/>
      <c r="QUE48" s="135"/>
      <c r="QUF48" s="135"/>
      <c r="QUG48" s="135"/>
      <c r="QUH48" s="135"/>
      <c r="QUI48" s="135"/>
      <c r="QUJ48" s="135"/>
      <c r="QUK48" s="135"/>
      <c r="QUL48" s="135"/>
      <c r="QUM48" s="135"/>
      <c r="QUN48" s="135"/>
      <c r="QUO48" s="135"/>
      <c r="QUP48" s="135"/>
      <c r="QUQ48" s="135"/>
      <c r="QUR48" s="135"/>
      <c r="QUS48" s="135"/>
      <c r="QUT48" s="135"/>
      <c r="QUU48" s="135"/>
      <c r="QUV48" s="135"/>
      <c r="QUW48" s="135"/>
      <c r="QUX48" s="135"/>
      <c r="QUY48" s="135"/>
      <c r="QUZ48" s="135"/>
      <c r="QVA48" s="135"/>
      <c r="QVB48" s="135"/>
      <c r="QVC48" s="135"/>
      <c r="QVD48" s="135"/>
      <c r="QVE48" s="135"/>
      <c r="QVF48" s="135"/>
      <c r="QVG48" s="135"/>
      <c r="QVH48" s="135"/>
      <c r="QVI48" s="135"/>
      <c r="QVJ48" s="135"/>
      <c r="QVK48" s="135"/>
      <c r="QVL48" s="135"/>
      <c r="QVM48" s="135"/>
      <c r="QVN48" s="135"/>
      <c r="QVO48" s="135"/>
      <c r="QVP48" s="135"/>
      <c r="QVQ48" s="135"/>
      <c r="QVR48" s="135"/>
      <c r="QVS48" s="135"/>
      <c r="QVT48" s="135"/>
      <c r="QVU48" s="135"/>
      <c r="QVV48" s="135"/>
      <c r="QVW48" s="135"/>
      <c r="QVX48" s="135"/>
      <c r="QVY48" s="135"/>
      <c r="QVZ48" s="135"/>
      <c r="QWA48" s="135"/>
      <c r="QWB48" s="135"/>
      <c r="QWC48" s="135"/>
      <c r="QWD48" s="135"/>
      <c r="QWE48" s="135"/>
      <c r="QWF48" s="135"/>
      <c r="QWG48" s="135"/>
      <c r="QWH48" s="135"/>
      <c r="QWI48" s="135"/>
      <c r="QWJ48" s="135"/>
      <c r="QWK48" s="135"/>
      <c r="QWL48" s="135"/>
      <c r="QWM48" s="135"/>
      <c r="QWN48" s="135"/>
      <c r="QWO48" s="135"/>
      <c r="QWP48" s="135"/>
      <c r="QWQ48" s="135"/>
      <c r="QWR48" s="135"/>
      <c r="QWS48" s="135"/>
      <c r="QWT48" s="135"/>
      <c r="QWU48" s="135"/>
      <c r="QWV48" s="135"/>
      <c r="QWW48" s="135"/>
      <c r="QWX48" s="135"/>
      <c r="QWY48" s="135"/>
      <c r="QWZ48" s="135"/>
      <c r="QXA48" s="135"/>
      <c r="QXB48" s="135"/>
      <c r="QXC48" s="135"/>
      <c r="QXD48" s="135"/>
      <c r="QXE48" s="135"/>
      <c r="QXF48" s="135"/>
      <c r="QXG48" s="135"/>
      <c r="QXH48" s="135"/>
      <c r="QXI48" s="135"/>
      <c r="QXJ48" s="135"/>
      <c r="QXK48" s="135"/>
      <c r="QXL48" s="135"/>
      <c r="QXM48" s="135"/>
      <c r="QXN48" s="135"/>
      <c r="QXO48" s="135"/>
      <c r="QXP48" s="135"/>
      <c r="QXQ48" s="135"/>
      <c r="QXR48" s="135"/>
      <c r="QXS48" s="135"/>
      <c r="QXT48" s="135"/>
      <c r="QXU48" s="135"/>
      <c r="QXV48" s="135"/>
      <c r="QXW48" s="135"/>
      <c r="QXX48" s="135"/>
      <c r="QXY48" s="135"/>
      <c r="QXZ48" s="135"/>
      <c r="QYA48" s="135"/>
      <c r="QYB48" s="135"/>
      <c r="QYC48" s="135"/>
      <c r="QYD48" s="135"/>
      <c r="QYE48" s="135"/>
      <c r="QYF48" s="135"/>
      <c r="QYG48" s="135"/>
      <c r="QYH48" s="135"/>
      <c r="QYI48" s="135"/>
      <c r="QYJ48" s="135"/>
      <c r="QYK48" s="135"/>
      <c r="QYL48" s="135"/>
      <c r="QYM48" s="135"/>
      <c r="QYN48" s="135"/>
      <c r="QYO48" s="135"/>
      <c r="QYP48" s="135"/>
      <c r="QYQ48" s="135"/>
      <c r="QYR48" s="135"/>
      <c r="QYS48" s="135"/>
      <c r="QYT48" s="135"/>
      <c r="QYU48" s="135"/>
      <c r="QYV48" s="135"/>
      <c r="QYW48" s="135"/>
      <c r="QYX48" s="135"/>
      <c r="QYY48" s="135"/>
      <c r="QYZ48" s="135"/>
      <c r="QZA48" s="135"/>
      <c r="QZB48" s="135"/>
      <c r="QZC48" s="135"/>
      <c r="QZD48" s="135"/>
      <c r="QZE48" s="135"/>
      <c r="QZF48" s="135"/>
      <c r="QZG48" s="135"/>
      <c r="QZH48" s="135"/>
      <c r="QZI48" s="135"/>
      <c r="QZJ48" s="135"/>
      <c r="QZK48" s="135"/>
      <c r="QZL48" s="135"/>
      <c r="QZM48" s="135"/>
      <c r="QZN48" s="135"/>
      <c r="QZO48" s="135"/>
      <c r="QZP48" s="135"/>
      <c r="QZQ48" s="135"/>
      <c r="QZR48" s="135"/>
      <c r="QZS48" s="135"/>
      <c r="QZT48" s="135"/>
      <c r="QZU48" s="135"/>
      <c r="QZV48" s="135"/>
      <c r="QZW48" s="135"/>
      <c r="QZX48" s="135"/>
      <c r="QZY48" s="135"/>
      <c r="QZZ48" s="135"/>
      <c r="RAA48" s="135"/>
      <c r="RAB48" s="135"/>
      <c r="RAC48" s="135"/>
      <c r="RAD48" s="135"/>
      <c r="RAE48" s="135"/>
      <c r="RAF48" s="135"/>
      <c r="RAG48" s="135"/>
      <c r="RAH48" s="135"/>
      <c r="RAI48" s="135"/>
      <c r="RAJ48" s="135"/>
      <c r="RAK48" s="135"/>
      <c r="RAL48" s="135"/>
      <c r="RAM48" s="135"/>
      <c r="RAN48" s="135"/>
      <c r="RAO48" s="135"/>
      <c r="RAP48" s="135"/>
      <c r="RAQ48" s="135"/>
      <c r="RAR48" s="135"/>
      <c r="RAS48" s="135"/>
      <c r="RAT48" s="135"/>
      <c r="RAU48" s="135"/>
      <c r="RAV48" s="135"/>
      <c r="RAW48" s="135"/>
      <c r="RAX48" s="135"/>
      <c r="RAY48" s="135"/>
      <c r="RAZ48" s="135"/>
      <c r="RBA48" s="135"/>
      <c r="RBB48" s="135"/>
      <c r="RBC48" s="135"/>
      <c r="RBD48" s="135"/>
      <c r="RBE48" s="135"/>
      <c r="RBF48" s="135"/>
      <c r="RBG48" s="135"/>
      <c r="RBH48" s="135"/>
      <c r="RBI48" s="135"/>
      <c r="RBJ48" s="135"/>
      <c r="RBK48" s="135"/>
      <c r="RBL48" s="135"/>
      <c r="RBM48" s="135"/>
      <c r="RBN48" s="135"/>
      <c r="RBO48" s="135"/>
      <c r="RBP48" s="135"/>
      <c r="RBQ48" s="135"/>
      <c r="RBR48" s="135"/>
      <c r="RBS48" s="135"/>
      <c r="RBT48" s="135"/>
      <c r="RBU48" s="135"/>
      <c r="RBV48" s="135"/>
      <c r="RBW48" s="135"/>
      <c r="RBX48" s="135"/>
      <c r="RBY48" s="135"/>
      <c r="RBZ48" s="135"/>
      <c r="RCA48" s="135"/>
      <c r="RCB48" s="135"/>
      <c r="RCC48" s="135"/>
      <c r="RCD48" s="135"/>
      <c r="RCE48" s="135"/>
      <c r="RCF48" s="135"/>
      <c r="RCG48" s="135"/>
      <c r="RCH48" s="135"/>
      <c r="RCI48" s="135"/>
      <c r="RCJ48" s="135"/>
      <c r="RCK48" s="135"/>
      <c r="RCL48" s="135"/>
      <c r="RCM48" s="135"/>
      <c r="RCN48" s="135"/>
      <c r="RCO48" s="135"/>
      <c r="RCP48" s="135"/>
      <c r="RCQ48" s="135"/>
      <c r="RCR48" s="135"/>
      <c r="RCS48" s="135"/>
      <c r="RCT48" s="135"/>
      <c r="RCU48" s="135"/>
      <c r="RCV48" s="135"/>
      <c r="RCW48" s="135"/>
      <c r="RCX48" s="135"/>
      <c r="RCY48" s="135"/>
      <c r="RCZ48" s="135"/>
      <c r="RDA48" s="135"/>
      <c r="RDB48" s="135"/>
      <c r="RDC48" s="135"/>
      <c r="RDD48" s="135"/>
      <c r="RDE48" s="135"/>
      <c r="RDF48" s="135"/>
      <c r="RDG48" s="135"/>
      <c r="RDH48" s="135"/>
      <c r="RDI48" s="135"/>
      <c r="RDJ48" s="135"/>
      <c r="RDK48" s="135"/>
      <c r="RDL48" s="135"/>
      <c r="RDM48" s="135"/>
      <c r="RDN48" s="135"/>
      <c r="RDO48" s="135"/>
      <c r="RDP48" s="135"/>
      <c r="RDQ48" s="135"/>
      <c r="RDR48" s="135"/>
      <c r="RDS48" s="135"/>
      <c r="RDT48" s="135"/>
      <c r="RDU48" s="135"/>
      <c r="RDV48" s="135"/>
      <c r="RDW48" s="135"/>
      <c r="RDX48" s="135"/>
      <c r="RDY48" s="135"/>
      <c r="RDZ48" s="135"/>
      <c r="REA48" s="135"/>
      <c r="REB48" s="135"/>
      <c r="REC48" s="135"/>
      <c r="RED48" s="135"/>
      <c r="REE48" s="135"/>
      <c r="REF48" s="135"/>
      <c r="REG48" s="135"/>
      <c r="REH48" s="135"/>
      <c r="REI48" s="135"/>
      <c r="REJ48" s="135"/>
      <c r="REK48" s="135"/>
      <c r="REL48" s="135"/>
      <c r="REM48" s="135"/>
      <c r="REN48" s="135"/>
      <c r="REO48" s="135"/>
      <c r="REP48" s="135"/>
      <c r="REQ48" s="135"/>
      <c r="RER48" s="135"/>
      <c r="RES48" s="135"/>
      <c r="RET48" s="135"/>
      <c r="REU48" s="135"/>
      <c r="REV48" s="135"/>
      <c r="REW48" s="135"/>
      <c r="REX48" s="135"/>
      <c r="REY48" s="135"/>
      <c r="REZ48" s="135"/>
      <c r="RFA48" s="135"/>
      <c r="RFB48" s="135"/>
      <c r="RFC48" s="135"/>
      <c r="RFD48" s="135"/>
      <c r="RFE48" s="135"/>
      <c r="RFF48" s="135"/>
      <c r="RFG48" s="135"/>
      <c r="RFH48" s="135"/>
      <c r="RFI48" s="135"/>
      <c r="RFJ48" s="135"/>
      <c r="RFK48" s="135"/>
      <c r="RFL48" s="135"/>
      <c r="RFM48" s="135"/>
      <c r="RFN48" s="135"/>
      <c r="RFO48" s="135"/>
      <c r="RFP48" s="135"/>
      <c r="RFQ48" s="135"/>
      <c r="RFR48" s="135"/>
      <c r="RFS48" s="135"/>
      <c r="RFT48" s="135"/>
      <c r="RFU48" s="135"/>
      <c r="RFV48" s="135"/>
      <c r="RFW48" s="135"/>
      <c r="RFX48" s="135"/>
      <c r="RFY48" s="135"/>
      <c r="RFZ48" s="135"/>
      <c r="RGA48" s="135"/>
      <c r="RGB48" s="135"/>
      <c r="RGC48" s="135"/>
      <c r="RGD48" s="135"/>
      <c r="RGE48" s="135"/>
      <c r="RGF48" s="135"/>
      <c r="RGG48" s="135"/>
      <c r="RGH48" s="135"/>
      <c r="RGI48" s="135"/>
      <c r="RGJ48" s="135"/>
      <c r="RGK48" s="135"/>
      <c r="RGL48" s="135"/>
      <c r="RGM48" s="135"/>
      <c r="RGN48" s="135"/>
      <c r="RGO48" s="135"/>
      <c r="RGP48" s="135"/>
      <c r="RGQ48" s="135"/>
      <c r="RGR48" s="135"/>
      <c r="RGS48" s="135"/>
      <c r="RGT48" s="135"/>
      <c r="RGU48" s="135"/>
      <c r="RGV48" s="135"/>
      <c r="RGW48" s="135"/>
      <c r="RGX48" s="135"/>
      <c r="RGY48" s="135"/>
      <c r="RGZ48" s="135"/>
      <c r="RHA48" s="135"/>
      <c r="RHB48" s="135"/>
      <c r="RHC48" s="135"/>
      <c r="RHD48" s="135"/>
      <c r="RHE48" s="135"/>
      <c r="RHF48" s="135"/>
      <c r="RHG48" s="135"/>
      <c r="RHH48" s="135"/>
      <c r="RHI48" s="135"/>
      <c r="RHJ48" s="135"/>
      <c r="RHK48" s="135"/>
      <c r="RHL48" s="135"/>
      <c r="RHM48" s="135"/>
      <c r="RHN48" s="135"/>
      <c r="RHO48" s="135"/>
      <c r="RHP48" s="135"/>
      <c r="RHQ48" s="135"/>
      <c r="RHR48" s="135"/>
      <c r="RHS48" s="135"/>
      <c r="RHT48" s="135"/>
      <c r="RHU48" s="135"/>
      <c r="RHV48" s="135"/>
      <c r="RHW48" s="135"/>
      <c r="RHX48" s="135"/>
      <c r="RHY48" s="135"/>
      <c r="RHZ48" s="135"/>
      <c r="RIA48" s="135"/>
      <c r="RIB48" s="135"/>
      <c r="RIC48" s="135"/>
      <c r="RID48" s="135"/>
      <c r="RIE48" s="135"/>
      <c r="RIF48" s="135"/>
      <c r="RIG48" s="135"/>
      <c r="RIH48" s="135"/>
      <c r="RII48" s="135"/>
      <c r="RIJ48" s="135"/>
      <c r="RIK48" s="135"/>
      <c r="RIL48" s="135"/>
      <c r="RIM48" s="135"/>
      <c r="RIN48" s="135"/>
      <c r="RIO48" s="135"/>
      <c r="RIP48" s="135"/>
      <c r="RIQ48" s="135"/>
      <c r="RIR48" s="135"/>
      <c r="RIS48" s="135"/>
      <c r="RIT48" s="135"/>
      <c r="RIU48" s="135"/>
      <c r="RIV48" s="135"/>
      <c r="RIW48" s="135"/>
      <c r="RIX48" s="135"/>
      <c r="RIY48" s="135"/>
      <c r="RIZ48" s="135"/>
      <c r="RJA48" s="135"/>
      <c r="RJB48" s="135"/>
      <c r="RJC48" s="135"/>
      <c r="RJD48" s="135"/>
      <c r="RJE48" s="135"/>
      <c r="RJF48" s="135"/>
      <c r="RJG48" s="135"/>
      <c r="RJH48" s="135"/>
      <c r="RJI48" s="135"/>
      <c r="RJJ48" s="135"/>
      <c r="RJK48" s="135"/>
      <c r="RJL48" s="135"/>
      <c r="RJM48" s="135"/>
      <c r="RJN48" s="135"/>
      <c r="RJO48" s="135"/>
      <c r="RJP48" s="135"/>
      <c r="RJQ48" s="135"/>
      <c r="RJR48" s="135"/>
      <c r="RJS48" s="135"/>
      <c r="RJT48" s="135"/>
      <c r="RJU48" s="135"/>
      <c r="RJV48" s="135"/>
      <c r="RJW48" s="135"/>
      <c r="RJX48" s="135"/>
      <c r="RJY48" s="135"/>
      <c r="RJZ48" s="135"/>
      <c r="RKA48" s="135"/>
      <c r="RKB48" s="135"/>
      <c r="RKC48" s="135"/>
      <c r="RKD48" s="135"/>
      <c r="RKE48" s="135"/>
      <c r="RKF48" s="135"/>
      <c r="RKG48" s="135"/>
      <c r="RKH48" s="135"/>
      <c r="RKI48" s="135"/>
      <c r="RKJ48" s="135"/>
      <c r="RKK48" s="135"/>
      <c r="RKL48" s="135"/>
      <c r="RKM48" s="135"/>
      <c r="RKN48" s="135"/>
      <c r="RKO48" s="135"/>
      <c r="RKP48" s="135"/>
      <c r="RKQ48" s="135"/>
      <c r="RKR48" s="135"/>
      <c r="RKS48" s="135"/>
      <c r="RKT48" s="135"/>
      <c r="RKU48" s="135"/>
      <c r="RKV48" s="135"/>
      <c r="RKW48" s="135"/>
      <c r="RKX48" s="135"/>
      <c r="RKY48" s="135"/>
      <c r="RKZ48" s="135"/>
      <c r="RLA48" s="135"/>
      <c r="RLB48" s="135"/>
      <c r="RLC48" s="135"/>
      <c r="RLD48" s="135"/>
      <c r="RLE48" s="135"/>
      <c r="RLF48" s="135"/>
      <c r="RLG48" s="135"/>
      <c r="RLH48" s="135"/>
      <c r="RLI48" s="135"/>
      <c r="RLJ48" s="135"/>
      <c r="RLK48" s="135"/>
      <c r="RLL48" s="135"/>
      <c r="RLM48" s="135"/>
      <c r="RLN48" s="135"/>
      <c r="RLO48" s="135"/>
      <c r="RLP48" s="135"/>
      <c r="RLQ48" s="135"/>
      <c r="RLR48" s="135"/>
      <c r="RLS48" s="135"/>
      <c r="RLT48" s="135"/>
      <c r="RLU48" s="135"/>
      <c r="RLV48" s="135"/>
      <c r="RLW48" s="135"/>
      <c r="RLX48" s="135"/>
      <c r="RLY48" s="135"/>
      <c r="RLZ48" s="135"/>
      <c r="RMA48" s="135"/>
      <c r="RMB48" s="135"/>
      <c r="RMC48" s="135"/>
      <c r="RMD48" s="135"/>
      <c r="RME48" s="135"/>
      <c r="RMF48" s="135"/>
      <c r="RMG48" s="135"/>
      <c r="RMH48" s="135"/>
      <c r="RMI48" s="135"/>
      <c r="RMJ48" s="135"/>
      <c r="RMK48" s="135"/>
      <c r="RML48" s="135"/>
      <c r="RMM48" s="135"/>
      <c r="RMN48" s="135"/>
      <c r="RMO48" s="135"/>
      <c r="RMP48" s="135"/>
      <c r="RMQ48" s="135"/>
      <c r="RMR48" s="135"/>
      <c r="RMS48" s="135"/>
      <c r="RMT48" s="135"/>
      <c r="RMU48" s="135"/>
      <c r="RMV48" s="135"/>
      <c r="RMW48" s="135"/>
      <c r="RMX48" s="135"/>
      <c r="RMY48" s="135"/>
      <c r="RMZ48" s="135"/>
      <c r="RNA48" s="135"/>
      <c r="RNB48" s="135"/>
      <c r="RNC48" s="135"/>
      <c r="RND48" s="135"/>
      <c r="RNE48" s="135"/>
      <c r="RNF48" s="135"/>
      <c r="RNG48" s="135"/>
      <c r="RNH48" s="135"/>
      <c r="RNI48" s="135"/>
      <c r="RNJ48" s="135"/>
      <c r="RNK48" s="135"/>
      <c r="RNL48" s="135"/>
      <c r="RNM48" s="135"/>
      <c r="RNN48" s="135"/>
      <c r="RNO48" s="135"/>
      <c r="RNP48" s="135"/>
      <c r="RNQ48" s="135"/>
      <c r="RNR48" s="135"/>
      <c r="RNS48" s="135"/>
      <c r="RNT48" s="135"/>
      <c r="RNU48" s="135"/>
      <c r="RNV48" s="135"/>
      <c r="RNW48" s="135"/>
      <c r="RNX48" s="135"/>
      <c r="RNY48" s="135"/>
      <c r="RNZ48" s="135"/>
      <c r="ROA48" s="135"/>
      <c r="ROB48" s="135"/>
      <c r="ROC48" s="135"/>
      <c r="ROD48" s="135"/>
      <c r="ROE48" s="135"/>
      <c r="ROF48" s="135"/>
      <c r="ROG48" s="135"/>
      <c r="ROH48" s="135"/>
      <c r="ROI48" s="135"/>
      <c r="ROJ48" s="135"/>
      <c r="ROK48" s="135"/>
      <c r="ROL48" s="135"/>
      <c r="ROM48" s="135"/>
      <c r="RON48" s="135"/>
      <c r="ROO48" s="135"/>
      <c r="ROP48" s="135"/>
      <c r="ROQ48" s="135"/>
      <c r="ROR48" s="135"/>
      <c r="ROS48" s="135"/>
      <c r="ROT48" s="135"/>
      <c r="ROU48" s="135"/>
      <c r="ROV48" s="135"/>
      <c r="ROW48" s="135"/>
      <c r="ROX48" s="135"/>
      <c r="ROY48" s="135"/>
      <c r="ROZ48" s="135"/>
      <c r="RPA48" s="135"/>
      <c r="RPB48" s="135"/>
      <c r="RPC48" s="135"/>
      <c r="RPD48" s="135"/>
      <c r="RPE48" s="135"/>
      <c r="RPF48" s="135"/>
      <c r="RPG48" s="135"/>
      <c r="RPH48" s="135"/>
      <c r="RPI48" s="135"/>
      <c r="RPJ48" s="135"/>
      <c r="RPK48" s="135"/>
      <c r="RPL48" s="135"/>
      <c r="RPM48" s="135"/>
      <c r="RPN48" s="135"/>
      <c r="RPO48" s="135"/>
      <c r="RPP48" s="135"/>
      <c r="RPQ48" s="135"/>
      <c r="RPR48" s="135"/>
      <c r="RPS48" s="135"/>
      <c r="RPT48" s="135"/>
      <c r="RPU48" s="135"/>
      <c r="RPV48" s="135"/>
      <c r="RPW48" s="135"/>
      <c r="RPX48" s="135"/>
      <c r="RPY48" s="135"/>
      <c r="RPZ48" s="135"/>
      <c r="RQA48" s="135"/>
      <c r="RQB48" s="135"/>
      <c r="RQC48" s="135"/>
      <c r="RQD48" s="135"/>
      <c r="RQE48" s="135"/>
      <c r="RQF48" s="135"/>
      <c r="RQG48" s="135"/>
      <c r="RQH48" s="135"/>
      <c r="RQI48" s="135"/>
      <c r="RQJ48" s="135"/>
      <c r="RQK48" s="135"/>
      <c r="RQL48" s="135"/>
      <c r="RQM48" s="135"/>
      <c r="RQN48" s="135"/>
      <c r="RQO48" s="135"/>
      <c r="RQP48" s="135"/>
      <c r="RQQ48" s="135"/>
      <c r="RQR48" s="135"/>
      <c r="RQS48" s="135"/>
      <c r="RQT48" s="135"/>
      <c r="RQU48" s="135"/>
      <c r="RQV48" s="135"/>
      <c r="RQW48" s="135"/>
      <c r="RQX48" s="135"/>
      <c r="RQY48" s="135"/>
      <c r="RQZ48" s="135"/>
      <c r="RRA48" s="135"/>
      <c r="RRB48" s="135"/>
      <c r="RRC48" s="135"/>
      <c r="RRD48" s="135"/>
      <c r="RRE48" s="135"/>
      <c r="RRF48" s="135"/>
      <c r="RRG48" s="135"/>
      <c r="RRH48" s="135"/>
      <c r="RRI48" s="135"/>
      <c r="RRJ48" s="135"/>
      <c r="RRK48" s="135"/>
      <c r="RRL48" s="135"/>
      <c r="RRM48" s="135"/>
      <c r="RRN48" s="135"/>
      <c r="RRO48" s="135"/>
      <c r="RRP48" s="135"/>
      <c r="RRQ48" s="135"/>
      <c r="RRR48" s="135"/>
      <c r="RRS48" s="135"/>
      <c r="RRT48" s="135"/>
      <c r="RRU48" s="135"/>
      <c r="RRV48" s="135"/>
      <c r="RRW48" s="135"/>
      <c r="RRX48" s="135"/>
      <c r="RRY48" s="135"/>
      <c r="RRZ48" s="135"/>
      <c r="RSA48" s="135"/>
      <c r="RSB48" s="135"/>
      <c r="RSC48" s="135"/>
      <c r="RSD48" s="135"/>
      <c r="RSE48" s="135"/>
      <c r="RSF48" s="135"/>
      <c r="RSG48" s="135"/>
      <c r="RSH48" s="135"/>
      <c r="RSI48" s="135"/>
      <c r="RSJ48" s="135"/>
      <c r="RSK48" s="135"/>
      <c r="RSL48" s="135"/>
      <c r="RSM48" s="135"/>
      <c r="RSN48" s="135"/>
      <c r="RSO48" s="135"/>
      <c r="RSP48" s="135"/>
      <c r="RSQ48" s="135"/>
      <c r="RSR48" s="135"/>
      <c r="RSS48" s="135"/>
      <c r="RST48" s="135"/>
      <c r="RSU48" s="135"/>
      <c r="RSV48" s="135"/>
      <c r="RSW48" s="135"/>
      <c r="RSX48" s="135"/>
      <c r="RSY48" s="135"/>
      <c r="RSZ48" s="135"/>
      <c r="RTA48" s="135"/>
      <c r="RTB48" s="135"/>
      <c r="RTC48" s="135"/>
      <c r="RTD48" s="135"/>
      <c r="RTE48" s="135"/>
      <c r="RTF48" s="135"/>
      <c r="RTG48" s="135"/>
      <c r="RTH48" s="135"/>
      <c r="RTI48" s="135"/>
      <c r="RTJ48" s="135"/>
      <c r="RTK48" s="135"/>
      <c r="RTL48" s="135"/>
      <c r="RTM48" s="135"/>
      <c r="RTN48" s="135"/>
      <c r="RTO48" s="135"/>
      <c r="RTP48" s="135"/>
      <c r="RTQ48" s="135"/>
      <c r="RTR48" s="135"/>
      <c r="RTS48" s="135"/>
      <c r="RTT48" s="135"/>
      <c r="RTU48" s="135"/>
      <c r="RTV48" s="135"/>
      <c r="RTW48" s="135"/>
      <c r="RTX48" s="135"/>
      <c r="RTY48" s="135"/>
      <c r="RTZ48" s="135"/>
      <c r="RUA48" s="135"/>
      <c r="RUB48" s="135"/>
      <c r="RUC48" s="135"/>
      <c r="RUD48" s="135"/>
      <c r="RUE48" s="135"/>
      <c r="RUF48" s="135"/>
      <c r="RUG48" s="135"/>
      <c r="RUH48" s="135"/>
      <c r="RUI48" s="135"/>
      <c r="RUJ48" s="135"/>
      <c r="RUK48" s="135"/>
      <c r="RUL48" s="135"/>
      <c r="RUM48" s="135"/>
      <c r="RUN48" s="135"/>
      <c r="RUO48" s="135"/>
      <c r="RUP48" s="135"/>
      <c r="RUQ48" s="135"/>
      <c r="RUR48" s="135"/>
      <c r="RUS48" s="135"/>
      <c r="RUT48" s="135"/>
      <c r="RUU48" s="135"/>
      <c r="RUV48" s="135"/>
      <c r="RUW48" s="135"/>
      <c r="RUX48" s="135"/>
      <c r="RUY48" s="135"/>
      <c r="RUZ48" s="135"/>
      <c r="RVA48" s="135"/>
      <c r="RVB48" s="135"/>
      <c r="RVC48" s="135"/>
      <c r="RVD48" s="135"/>
      <c r="RVE48" s="135"/>
      <c r="RVF48" s="135"/>
      <c r="RVG48" s="135"/>
      <c r="RVH48" s="135"/>
      <c r="RVI48" s="135"/>
      <c r="RVJ48" s="135"/>
      <c r="RVK48" s="135"/>
      <c r="RVL48" s="135"/>
      <c r="RVM48" s="135"/>
      <c r="RVN48" s="135"/>
      <c r="RVO48" s="135"/>
      <c r="RVP48" s="135"/>
      <c r="RVQ48" s="135"/>
      <c r="RVR48" s="135"/>
      <c r="RVS48" s="135"/>
      <c r="RVT48" s="135"/>
      <c r="RVU48" s="135"/>
      <c r="RVV48" s="135"/>
      <c r="RVW48" s="135"/>
      <c r="RVX48" s="135"/>
      <c r="RVY48" s="135"/>
      <c r="RVZ48" s="135"/>
      <c r="RWA48" s="135"/>
      <c r="RWB48" s="135"/>
      <c r="RWC48" s="135"/>
      <c r="RWD48" s="135"/>
      <c r="RWE48" s="135"/>
      <c r="RWF48" s="135"/>
      <c r="RWG48" s="135"/>
      <c r="RWH48" s="135"/>
      <c r="RWI48" s="135"/>
      <c r="RWJ48" s="135"/>
      <c r="RWK48" s="135"/>
      <c r="RWL48" s="135"/>
      <c r="RWM48" s="135"/>
      <c r="RWN48" s="135"/>
      <c r="RWO48" s="135"/>
      <c r="RWP48" s="135"/>
      <c r="RWQ48" s="135"/>
      <c r="RWR48" s="135"/>
      <c r="RWS48" s="135"/>
      <c r="RWT48" s="135"/>
      <c r="RWU48" s="135"/>
      <c r="RWV48" s="135"/>
      <c r="RWW48" s="135"/>
      <c r="RWX48" s="135"/>
      <c r="RWY48" s="135"/>
      <c r="RWZ48" s="135"/>
      <c r="RXA48" s="135"/>
      <c r="RXB48" s="135"/>
      <c r="RXC48" s="135"/>
      <c r="RXD48" s="135"/>
      <c r="RXE48" s="135"/>
      <c r="RXF48" s="135"/>
      <c r="RXG48" s="135"/>
      <c r="RXH48" s="135"/>
      <c r="RXI48" s="135"/>
      <c r="RXJ48" s="135"/>
      <c r="RXK48" s="135"/>
      <c r="RXL48" s="135"/>
      <c r="RXM48" s="135"/>
      <c r="RXN48" s="135"/>
      <c r="RXO48" s="135"/>
      <c r="RXP48" s="135"/>
      <c r="RXQ48" s="135"/>
      <c r="RXR48" s="135"/>
      <c r="RXS48" s="135"/>
      <c r="RXT48" s="135"/>
      <c r="RXU48" s="135"/>
      <c r="RXV48" s="135"/>
      <c r="RXW48" s="135"/>
      <c r="RXX48" s="135"/>
      <c r="RXY48" s="135"/>
      <c r="RXZ48" s="135"/>
      <c r="RYA48" s="135"/>
      <c r="RYB48" s="135"/>
      <c r="RYC48" s="135"/>
      <c r="RYD48" s="135"/>
      <c r="RYE48" s="135"/>
      <c r="RYF48" s="135"/>
      <c r="RYG48" s="135"/>
      <c r="RYH48" s="135"/>
      <c r="RYI48" s="135"/>
      <c r="RYJ48" s="135"/>
      <c r="RYK48" s="135"/>
      <c r="RYL48" s="135"/>
      <c r="RYM48" s="135"/>
      <c r="RYN48" s="135"/>
      <c r="RYO48" s="135"/>
      <c r="RYP48" s="135"/>
      <c r="RYQ48" s="135"/>
      <c r="RYR48" s="135"/>
      <c r="RYS48" s="135"/>
      <c r="RYT48" s="135"/>
      <c r="RYU48" s="135"/>
      <c r="RYV48" s="135"/>
      <c r="RYW48" s="135"/>
      <c r="RYX48" s="135"/>
      <c r="RYY48" s="135"/>
      <c r="RYZ48" s="135"/>
      <c r="RZA48" s="135"/>
      <c r="RZB48" s="135"/>
      <c r="RZC48" s="135"/>
      <c r="RZD48" s="135"/>
      <c r="RZE48" s="135"/>
      <c r="RZF48" s="135"/>
      <c r="RZG48" s="135"/>
      <c r="RZH48" s="135"/>
      <c r="RZI48" s="135"/>
      <c r="RZJ48" s="135"/>
      <c r="RZK48" s="135"/>
      <c r="RZL48" s="135"/>
      <c r="RZM48" s="135"/>
      <c r="RZN48" s="135"/>
      <c r="RZO48" s="135"/>
      <c r="RZP48" s="135"/>
      <c r="RZQ48" s="135"/>
      <c r="RZR48" s="135"/>
      <c r="RZS48" s="135"/>
      <c r="RZT48" s="135"/>
      <c r="RZU48" s="135"/>
      <c r="RZV48" s="135"/>
      <c r="RZW48" s="135"/>
      <c r="RZX48" s="135"/>
      <c r="RZY48" s="135"/>
      <c r="RZZ48" s="135"/>
      <c r="SAA48" s="135"/>
      <c r="SAB48" s="135"/>
      <c r="SAC48" s="135"/>
      <c r="SAD48" s="135"/>
      <c r="SAE48" s="135"/>
      <c r="SAF48" s="135"/>
      <c r="SAG48" s="135"/>
      <c r="SAH48" s="135"/>
      <c r="SAI48" s="135"/>
      <c r="SAJ48" s="135"/>
      <c r="SAK48" s="135"/>
      <c r="SAL48" s="135"/>
      <c r="SAM48" s="135"/>
      <c r="SAN48" s="135"/>
      <c r="SAO48" s="135"/>
      <c r="SAP48" s="135"/>
      <c r="SAQ48" s="135"/>
      <c r="SAR48" s="135"/>
      <c r="SAS48" s="135"/>
      <c r="SAT48" s="135"/>
      <c r="SAU48" s="135"/>
      <c r="SAV48" s="135"/>
      <c r="SAW48" s="135"/>
      <c r="SAX48" s="135"/>
      <c r="SAY48" s="135"/>
      <c r="SAZ48" s="135"/>
      <c r="SBA48" s="135"/>
      <c r="SBB48" s="135"/>
      <c r="SBC48" s="135"/>
      <c r="SBD48" s="135"/>
      <c r="SBE48" s="135"/>
      <c r="SBF48" s="135"/>
      <c r="SBG48" s="135"/>
      <c r="SBH48" s="135"/>
      <c r="SBI48" s="135"/>
      <c r="SBJ48" s="135"/>
      <c r="SBK48" s="135"/>
      <c r="SBL48" s="135"/>
      <c r="SBM48" s="135"/>
      <c r="SBN48" s="135"/>
      <c r="SBO48" s="135"/>
      <c r="SBP48" s="135"/>
      <c r="SBQ48" s="135"/>
      <c r="SBR48" s="135"/>
      <c r="SBS48" s="135"/>
      <c r="SBT48" s="135"/>
      <c r="SBU48" s="135"/>
      <c r="SBV48" s="135"/>
      <c r="SBW48" s="135"/>
      <c r="SBX48" s="135"/>
      <c r="SBY48" s="135"/>
      <c r="SBZ48" s="135"/>
      <c r="SCA48" s="135"/>
      <c r="SCB48" s="135"/>
      <c r="SCC48" s="135"/>
      <c r="SCD48" s="135"/>
      <c r="SCE48" s="135"/>
      <c r="SCF48" s="135"/>
      <c r="SCG48" s="135"/>
      <c r="SCH48" s="135"/>
      <c r="SCI48" s="135"/>
      <c r="SCJ48" s="135"/>
      <c r="SCK48" s="135"/>
      <c r="SCL48" s="135"/>
      <c r="SCM48" s="135"/>
      <c r="SCN48" s="135"/>
      <c r="SCO48" s="135"/>
      <c r="SCP48" s="135"/>
      <c r="SCQ48" s="135"/>
      <c r="SCR48" s="135"/>
      <c r="SCS48" s="135"/>
      <c r="SCT48" s="135"/>
      <c r="SCU48" s="135"/>
      <c r="SCV48" s="135"/>
      <c r="SCW48" s="135"/>
      <c r="SCX48" s="135"/>
      <c r="SCY48" s="135"/>
      <c r="SCZ48" s="135"/>
      <c r="SDA48" s="135"/>
      <c r="SDB48" s="135"/>
      <c r="SDC48" s="135"/>
      <c r="SDD48" s="135"/>
      <c r="SDE48" s="135"/>
      <c r="SDF48" s="135"/>
      <c r="SDG48" s="135"/>
      <c r="SDH48" s="135"/>
      <c r="SDI48" s="135"/>
      <c r="SDJ48" s="135"/>
      <c r="SDK48" s="135"/>
      <c r="SDL48" s="135"/>
      <c r="SDM48" s="135"/>
      <c r="SDN48" s="135"/>
      <c r="SDO48" s="135"/>
      <c r="SDP48" s="135"/>
      <c r="SDQ48" s="135"/>
      <c r="SDR48" s="135"/>
      <c r="SDS48" s="135"/>
      <c r="SDT48" s="135"/>
      <c r="SDU48" s="135"/>
      <c r="SDV48" s="135"/>
      <c r="SDW48" s="135"/>
      <c r="SDX48" s="135"/>
      <c r="SDY48" s="135"/>
      <c r="SDZ48" s="135"/>
      <c r="SEA48" s="135"/>
      <c r="SEB48" s="135"/>
      <c r="SEC48" s="135"/>
      <c r="SED48" s="135"/>
      <c r="SEE48" s="135"/>
      <c r="SEF48" s="135"/>
      <c r="SEG48" s="135"/>
      <c r="SEH48" s="135"/>
      <c r="SEI48" s="135"/>
      <c r="SEJ48" s="135"/>
      <c r="SEK48" s="135"/>
      <c r="SEL48" s="135"/>
      <c r="SEM48" s="135"/>
      <c r="SEN48" s="135"/>
      <c r="SEO48" s="135"/>
      <c r="SEP48" s="135"/>
      <c r="SEQ48" s="135"/>
      <c r="SER48" s="135"/>
      <c r="SES48" s="135"/>
      <c r="SET48" s="135"/>
      <c r="SEU48" s="135"/>
      <c r="SEV48" s="135"/>
      <c r="SEW48" s="135"/>
      <c r="SEX48" s="135"/>
      <c r="SEY48" s="135"/>
      <c r="SEZ48" s="135"/>
      <c r="SFA48" s="135"/>
      <c r="SFB48" s="135"/>
      <c r="SFC48" s="135"/>
      <c r="SFD48" s="135"/>
      <c r="SFE48" s="135"/>
      <c r="SFF48" s="135"/>
      <c r="SFG48" s="135"/>
      <c r="SFH48" s="135"/>
      <c r="SFI48" s="135"/>
      <c r="SFJ48" s="135"/>
      <c r="SFK48" s="135"/>
      <c r="SFL48" s="135"/>
      <c r="SFM48" s="135"/>
      <c r="SFN48" s="135"/>
      <c r="SFO48" s="135"/>
      <c r="SFP48" s="135"/>
      <c r="SFQ48" s="135"/>
      <c r="SFR48" s="135"/>
      <c r="SFS48" s="135"/>
      <c r="SFT48" s="135"/>
      <c r="SFU48" s="135"/>
      <c r="SFV48" s="135"/>
      <c r="SFW48" s="135"/>
      <c r="SFX48" s="135"/>
      <c r="SFY48" s="135"/>
      <c r="SFZ48" s="135"/>
      <c r="SGA48" s="135"/>
      <c r="SGB48" s="135"/>
      <c r="SGC48" s="135"/>
      <c r="SGD48" s="135"/>
      <c r="SGE48" s="135"/>
      <c r="SGF48" s="135"/>
      <c r="SGG48" s="135"/>
      <c r="SGH48" s="135"/>
      <c r="SGI48" s="135"/>
      <c r="SGJ48" s="135"/>
      <c r="SGK48" s="135"/>
      <c r="SGL48" s="135"/>
      <c r="SGM48" s="135"/>
      <c r="SGN48" s="135"/>
      <c r="SGO48" s="135"/>
      <c r="SGP48" s="135"/>
      <c r="SGQ48" s="135"/>
      <c r="SGR48" s="135"/>
      <c r="SGS48" s="135"/>
      <c r="SGT48" s="135"/>
      <c r="SGU48" s="135"/>
      <c r="SGV48" s="135"/>
      <c r="SGW48" s="135"/>
      <c r="SGX48" s="135"/>
      <c r="SGY48" s="135"/>
      <c r="SGZ48" s="135"/>
      <c r="SHA48" s="135"/>
      <c r="SHB48" s="135"/>
      <c r="SHC48" s="135"/>
      <c r="SHD48" s="135"/>
      <c r="SHE48" s="135"/>
      <c r="SHF48" s="135"/>
      <c r="SHG48" s="135"/>
      <c r="SHH48" s="135"/>
      <c r="SHI48" s="135"/>
      <c r="SHJ48" s="135"/>
      <c r="SHK48" s="135"/>
      <c r="SHL48" s="135"/>
      <c r="SHM48" s="135"/>
      <c r="SHN48" s="135"/>
      <c r="SHO48" s="135"/>
      <c r="SHP48" s="135"/>
      <c r="SHQ48" s="135"/>
      <c r="SHR48" s="135"/>
      <c r="SHS48" s="135"/>
      <c r="SHT48" s="135"/>
      <c r="SHU48" s="135"/>
      <c r="SHV48" s="135"/>
      <c r="SHW48" s="135"/>
      <c r="SHX48" s="135"/>
      <c r="SHY48" s="135"/>
      <c r="SHZ48" s="135"/>
      <c r="SIA48" s="135"/>
      <c r="SIB48" s="135"/>
      <c r="SIC48" s="135"/>
      <c r="SID48" s="135"/>
      <c r="SIE48" s="135"/>
      <c r="SIF48" s="135"/>
      <c r="SIG48" s="135"/>
      <c r="SIH48" s="135"/>
      <c r="SII48" s="135"/>
      <c r="SIJ48" s="135"/>
      <c r="SIK48" s="135"/>
      <c r="SIL48" s="135"/>
      <c r="SIM48" s="135"/>
      <c r="SIN48" s="135"/>
      <c r="SIO48" s="135"/>
      <c r="SIP48" s="135"/>
      <c r="SIQ48" s="135"/>
      <c r="SIR48" s="135"/>
      <c r="SIS48" s="135"/>
      <c r="SIT48" s="135"/>
      <c r="SIU48" s="135"/>
      <c r="SIV48" s="135"/>
      <c r="SIW48" s="135"/>
      <c r="SIX48" s="135"/>
      <c r="SIY48" s="135"/>
      <c r="SIZ48" s="135"/>
      <c r="SJA48" s="135"/>
      <c r="SJB48" s="135"/>
      <c r="SJC48" s="135"/>
      <c r="SJD48" s="135"/>
      <c r="SJE48" s="135"/>
      <c r="SJF48" s="135"/>
      <c r="SJG48" s="135"/>
      <c r="SJH48" s="135"/>
      <c r="SJI48" s="135"/>
      <c r="SJJ48" s="135"/>
      <c r="SJK48" s="135"/>
      <c r="SJL48" s="135"/>
      <c r="SJM48" s="135"/>
      <c r="SJN48" s="135"/>
      <c r="SJO48" s="135"/>
      <c r="SJP48" s="135"/>
      <c r="SJQ48" s="135"/>
      <c r="SJR48" s="135"/>
      <c r="SJS48" s="135"/>
      <c r="SJT48" s="135"/>
      <c r="SJU48" s="135"/>
      <c r="SJV48" s="135"/>
      <c r="SJW48" s="135"/>
      <c r="SJX48" s="135"/>
      <c r="SJY48" s="135"/>
      <c r="SJZ48" s="135"/>
      <c r="SKA48" s="135"/>
      <c r="SKB48" s="135"/>
      <c r="SKC48" s="135"/>
      <c r="SKD48" s="135"/>
      <c r="SKE48" s="135"/>
      <c r="SKF48" s="135"/>
      <c r="SKG48" s="135"/>
      <c r="SKH48" s="135"/>
      <c r="SKI48" s="135"/>
      <c r="SKJ48" s="135"/>
      <c r="SKK48" s="135"/>
      <c r="SKL48" s="135"/>
      <c r="SKM48" s="135"/>
      <c r="SKN48" s="135"/>
      <c r="SKO48" s="135"/>
      <c r="SKP48" s="135"/>
      <c r="SKQ48" s="135"/>
      <c r="SKR48" s="135"/>
      <c r="SKS48" s="135"/>
      <c r="SKT48" s="135"/>
      <c r="SKU48" s="135"/>
      <c r="SKV48" s="135"/>
      <c r="SKW48" s="135"/>
      <c r="SKX48" s="135"/>
      <c r="SKY48" s="135"/>
      <c r="SKZ48" s="135"/>
      <c r="SLA48" s="135"/>
      <c r="SLB48" s="135"/>
      <c r="SLC48" s="135"/>
      <c r="SLD48" s="135"/>
      <c r="SLE48" s="135"/>
      <c r="SLF48" s="135"/>
      <c r="SLG48" s="135"/>
      <c r="SLH48" s="135"/>
      <c r="SLI48" s="135"/>
      <c r="SLJ48" s="135"/>
      <c r="SLK48" s="135"/>
      <c r="SLL48" s="135"/>
      <c r="SLM48" s="135"/>
      <c r="SLN48" s="135"/>
      <c r="SLO48" s="135"/>
      <c r="SLP48" s="135"/>
      <c r="SLQ48" s="135"/>
      <c r="SLR48" s="135"/>
      <c r="SLS48" s="135"/>
      <c r="SLT48" s="135"/>
      <c r="SLU48" s="135"/>
      <c r="SLV48" s="135"/>
      <c r="SLW48" s="135"/>
      <c r="SLX48" s="135"/>
      <c r="SLY48" s="135"/>
      <c r="SLZ48" s="135"/>
      <c r="SMA48" s="135"/>
      <c r="SMB48" s="135"/>
      <c r="SMC48" s="135"/>
      <c r="SMD48" s="135"/>
      <c r="SME48" s="135"/>
      <c r="SMF48" s="135"/>
      <c r="SMG48" s="135"/>
      <c r="SMH48" s="135"/>
      <c r="SMI48" s="135"/>
      <c r="SMJ48" s="135"/>
      <c r="SMK48" s="135"/>
      <c r="SML48" s="135"/>
      <c r="SMM48" s="135"/>
      <c r="SMN48" s="135"/>
      <c r="SMO48" s="135"/>
      <c r="SMP48" s="135"/>
      <c r="SMQ48" s="135"/>
      <c r="SMR48" s="135"/>
      <c r="SMS48" s="135"/>
      <c r="SMT48" s="135"/>
      <c r="SMU48" s="135"/>
      <c r="SMV48" s="135"/>
      <c r="SMW48" s="135"/>
      <c r="SMX48" s="135"/>
      <c r="SMY48" s="135"/>
      <c r="SMZ48" s="135"/>
      <c r="SNA48" s="135"/>
      <c r="SNB48" s="135"/>
      <c r="SNC48" s="135"/>
      <c r="SND48" s="135"/>
      <c r="SNE48" s="135"/>
      <c r="SNF48" s="135"/>
      <c r="SNG48" s="135"/>
      <c r="SNH48" s="135"/>
      <c r="SNI48" s="135"/>
      <c r="SNJ48" s="135"/>
      <c r="SNK48" s="135"/>
      <c r="SNL48" s="135"/>
      <c r="SNM48" s="135"/>
      <c r="SNN48" s="135"/>
      <c r="SNO48" s="135"/>
      <c r="SNP48" s="135"/>
      <c r="SNQ48" s="135"/>
      <c r="SNR48" s="135"/>
      <c r="SNS48" s="135"/>
      <c r="SNT48" s="135"/>
      <c r="SNU48" s="135"/>
      <c r="SNV48" s="135"/>
      <c r="SNW48" s="135"/>
      <c r="SNX48" s="135"/>
      <c r="SNY48" s="135"/>
      <c r="SNZ48" s="135"/>
      <c r="SOA48" s="135"/>
      <c r="SOB48" s="135"/>
      <c r="SOC48" s="135"/>
      <c r="SOD48" s="135"/>
      <c r="SOE48" s="135"/>
      <c r="SOF48" s="135"/>
      <c r="SOG48" s="135"/>
      <c r="SOH48" s="135"/>
      <c r="SOI48" s="135"/>
      <c r="SOJ48" s="135"/>
      <c r="SOK48" s="135"/>
      <c r="SOL48" s="135"/>
      <c r="SOM48" s="135"/>
      <c r="SON48" s="135"/>
      <c r="SOO48" s="135"/>
      <c r="SOP48" s="135"/>
      <c r="SOQ48" s="135"/>
      <c r="SOR48" s="135"/>
      <c r="SOS48" s="135"/>
      <c r="SOT48" s="135"/>
      <c r="SOU48" s="135"/>
      <c r="SOV48" s="135"/>
      <c r="SOW48" s="135"/>
      <c r="SOX48" s="135"/>
      <c r="SOY48" s="135"/>
      <c r="SOZ48" s="135"/>
      <c r="SPA48" s="135"/>
      <c r="SPB48" s="135"/>
      <c r="SPC48" s="135"/>
      <c r="SPD48" s="135"/>
      <c r="SPE48" s="135"/>
      <c r="SPF48" s="135"/>
      <c r="SPG48" s="135"/>
      <c r="SPH48" s="135"/>
      <c r="SPI48" s="135"/>
      <c r="SPJ48" s="135"/>
      <c r="SPK48" s="135"/>
      <c r="SPL48" s="135"/>
      <c r="SPM48" s="135"/>
      <c r="SPN48" s="135"/>
      <c r="SPO48" s="135"/>
      <c r="SPP48" s="135"/>
      <c r="SPQ48" s="135"/>
      <c r="SPR48" s="135"/>
      <c r="SPS48" s="135"/>
      <c r="SPT48" s="135"/>
      <c r="SPU48" s="135"/>
      <c r="SPV48" s="135"/>
      <c r="SPW48" s="135"/>
      <c r="SPX48" s="135"/>
      <c r="SPY48" s="135"/>
      <c r="SPZ48" s="135"/>
      <c r="SQA48" s="135"/>
      <c r="SQB48" s="135"/>
      <c r="SQC48" s="135"/>
      <c r="SQD48" s="135"/>
      <c r="SQE48" s="135"/>
      <c r="SQF48" s="135"/>
      <c r="SQG48" s="135"/>
      <c r="SQH48" s="135"/>
      <c r="SQI48" s="135"/>
      <c r="SQJ48" s="135"/>
      <c r="SQK48" s="135"/>
      <c r="SQL48" s="135"/>
      <c r="SQM48" s="135"/>
      <c r="SQN48" s="135"/>
      <c r="SQO48" s="135"/>
      <c r="SQP48" s="135"/>
      <c r="SQQ48" s="135"/>
      <c r="SQR48" s="135"/>
      <c r="SQS48" s="135"/>
      <c r="SQT48" s="135"/>
      <c r="SQU48" s="135"/>
      <c r="SQV48" s="135"/>
      <c r="SQW48" s="135"/>
      <c r="SQX48" s="135"/>
      <c r="SQY48" s="135"/>
      <c r="SQZ48" s="135"/>
      <c r="SRA48" s="135"/>
      <c r="SRB48" s="135"/>
      <c r="SRC48" s="135"/>
      <c r="SRD48" s="135"/>
      <c r="SRE48" s="135"/>
      <c r="SRF48" s="135"/>
      <c r="SRG48" s="135"/>
      <c r="SRH48" s="135"/>
      <c r="SRI48" s="135"/>
      <c r="SRJ48" s="135"/>
      <c r="SRK48" s="135"/>
      <c r="SRL48" s="135"/>
      <c r="SRM48" s="135"/>
      <c r="SRN48" s="135"/>
      <c r="SRO48" s="135"/>
      <c r="SRP48" s="135"/>
      <c r="SRQ48" s="135"/>
      <c r="SRR48" s="135"/>
      <c r="SRS48" s="135"/>
      <c r="SRT48" s="135"/>
      <c r="SRU48" s="135"/>
      <c r="SRV48" s="135"/>
      <c r="SRW48" s="135"/>
      <c r="SRX48" s="135"/>
      <c r="SRY48" s="135"/>
      <c r="SRZ48" s="135"/>
      <c r="SSA48" s="135"/>
      <c r="SSB48" s="135"/>
      <c r="SSC48" s="135"/>
      <c r="SSD48" s="135"/>
      <c r="SSE48" s="135"/>
      <c r="SSF48" s="135"/>
      <c r="SSG48" s="135"/>
      <c r="SSH48" s="135"/>
      <c r="SSI48" s="135"/>
      <c r="SSJ48" s="135"/>
      <c r="SSK48" s="135"/>
      <c r="SSL48" s="135"/>
      <c r="SSM48" s="135"/>
      <c r="SSN48" s="135"/>
      <c r="SSO48" s="135"/>
      <c r="SSP48" s="135"/>
      <c r="SSQ48" s="135"/>
      <c r="SSR48" s="135"/>
      <c r="SSS48" s="135"/>
      <c r="SST48" s="135"/>
      <c r="SSU48" s="135"/>
      <c r="SSV48" s="135"/>
      <c r="SSW48" s="135"/>
      <c r="SSX48" s="135"/>
      <c r="SSY48" s="135"/>
      <c r="SSZ48" s="135"/>
      <c r="STA48" s="135"/>
      <c r="STB48" s="135"/>
      <c r="STC48" s="135"/>
      <c r="STD48" s="135"/>
      <c r="STE48" s="135"/>
      <c r="STF48" s="135"/>
      <c r="STG48" s="135"/>
      <c r="STH48" s="135"/>
      <c r="STI48" s="135"/>
      <c r="STJ48" s="135"/>
      <c r="STK48" s="135"/>
      <c r="STL48" s="135"/>
      <c r="STM48" s="135"/>
      <c r="STN48" s="135"/>
      <c r="STO48" s="135"/>
      <c r="STP48" s="135"/>
      <c r="STQ48" s="135"/>
      <c r="STR48" s="135"/>
      <c r="STS48" s="135"/>
      <c r="STT48" s="135"/>
      <c r="STU48" s="135"/>
      <c r="STV48" s="135"/>
      <c r="STW48" s="135"/>
      <c r="STX48" s="135"/>
      <c r="STY48" s="135"/>
      <c r="STZ48" s="135"/>
      <c r="SUA48" s="135"/>
      <c r="SUB48" s="135"/>
      <c r="SUC48" s="135"/>
      <c r="SUD48" s="135"/>
      <c r="SUE48" s="135"/>
      <c r="SUF48" s="135"/>
      <c r="SUG48" s="135"/>
      <c r="SUH48" s="135"/>
      <c r="SUI48" s="135"/>
      <c r="SUJ48" s="135"/>
      <c r="SUK48" s="135"/>
      <c r="SUL48" s="135"/>
      <c r="SUM48" s="135"/>
      <c r="SUN48" s="135"/>
      <c r="SUO48" s="135"/>
      <c r="SUP48" s="135"/>
      <c r="SUQ48" s="135"/>
      <c r="SUR48" s="135"/>
      <c r="SUS48" s="135"/>
      <c r="SUT48" s="135"/>
      <c r="SUU48" s="135"/>
      <c r="SUV48" s="135"/>
      <c r="SUW48" s="135"/>
      <c r="SUX48" s="135"/>
      <c r="SUY48" s="135"/>
      <c r="SUZ48" s="135"/>
      <c r="SVA48" s="135"/>
      <c r="SVB48" s="135"/>
      <c r="SVC48" s="135"/>
      <c r="SVD48" s="135"/>
      <c r="SVE48" s="135"/>
      <c r="SVF48" s="135"/>
      <c r="SVG48" s="135"/>
      <c r="SVH48" s="135"/>
      <c r="SVI48" s="135"/>
      <c r="SVJ48" s="135"/>
      <c r="SVK48" s="135"/>
      <c r="SVL48" s="135"/>
      <c r="SVM48" s="135"/>
      <c r="SVN48" s="135"/>
      <c r="SVO48" s="135"/>
      <c r="SVP48" s="135"/>
      <c r="SVQ48" s="135"/>
      <c r="SVR48" s="135"/>
      <c r="SVS48" s="135"/>
      <c r="SVT48" s="135"/>
      <c r="SVU48" s="135"/>
      <c r="SVV48" s="135"/>
      <c r="SVW48" s="135"/>
      <c r="SVX48" s="135"/>
      <c r="SVY48" s="135"/>
      <c r="SVZ48" s="135"/>
      <c r="SWA48" s="135"/>
      <c r="SWB48" s="135"/>
      <c r="SWC48" s="135"/>
      <c r="SWD48" s="135"/>
      <c r="SWE48" s="135"/>
      <c r="SWF48" s="135"/>
      <c r="SWG48" s="135"/>
      <c r="SWH48" s="135"/>
      <c r="SWI48" s="135"/>
      <c r="SWJ48" s="135"/>
      <c r="SWK48" s="135"/>
      <c r="SWL48" s="135"/>
      <c r="SWM48" s="135"/>
      <c r="SWN48" s="135"/>
      <c r="SWO48" s="135"/>
      <c r="SWP48" s="135"/>
      <c r="SWQ48" s="135"/>
      <c r="SWR48" s="135"/>
      <c r="SWS48" s="135"/>
      <c r="SWT48" s="135"/>
      <c r="SWU48" s="135"/>
      <c r="SWV48" s="135"/>
      <c r="SWW48" s="135"/>
      <c r="SWX48" s="135"/>
      <c r="SWY48" s="135"/>
      <c r="SWZ48" s="135"/>
      <c r="SXA48" s="135"/>
      <c r="SXB48" s="135"/>
      <c r="SXC48" s="135"/>
      <c r="SXD48" s="135"/>
      <c r="SXE48" s="135"/>
      <c r="SXF48" s="135"/>
      <c r="SXG48" s="135"/>
      <c r="SXH48" s="135"/>
      <c r="SXI48" s="135"/>
      <c r="SXJ48" s="135"/>
      <c r="SXK48" s="135"/>
      <c r="SXL48" s="135"/>
      <c r="SXM48" s="135"/>
      <c r="SXN48" s="135"/>
      <c r="SXO48" s="135"/>
      <c r="SXP48" s="135"/>
      <c r="SXQ48" s="135"/>
      <c r="SXR48" s="135"/>
      <c r="SXS48" s="135"/>
      <c r="SXT48" s="135"/>
      <c r="SXU48" s="135"/>
      <c r="SXV48" s="135"/>
      <c r="SXW48" s="135"/>
      <c r="SXX48" s="135"/>
      <c r="SXY48" s="135"/>
      <c r="SXZ48" s="135"/>
      <c r="SYA48" s="135"/>
      <c r="SYB48" s="135"/>
      <c r="SYC48" s="135"/>
      <c r="SYD48" s="135"/>
      <c r="SYE48" s="135"/>
      <c r="SYF48" s="135"/>
      <c r="SYG48" s="135"/>
      <c r="SYH48" s="135"/>
      <c r="SYI48" s="135"/>
      <c r="SYJ48" s="135"/>
      <c r="SYK48" s="135"/>
      <c r="SYL48" s="135"/>
      <c r="SYM48" s="135"/>
      <c r="SYN48" s="135"/>
      <c r="SYO48" s="135"/>
      <c r="SYP48" s="135"/>
      <c r="SYQ48" s="135"/>
      <c r="SYR48" s="135"/>
      <c r="SYS48" s="135"/>
      <c r="SYT48" s="135"/>
      <c r="SYU48" s="135"/>
      <c r="SYV48" s="135"/>
      <c r="SYW48" s="135"/>
      <c r="SYX48" s="135"/>
      <c r="SYY48" s="135"/>
      <c r="SYZ48" s="135"/>
      <c r="SZA48" s="135"/>
      <c r="SZB48" s="135"/>
      <c r="SZC48" s="135"/>
      <c r="SZD48" s="135"/>
      <c r="SZE48" s="135"/>
      <c r="SZF48" s="135"/>
      <c r="SZG48" s="135"/>
      <c r="SZH48" s="135"/>
      <c r="SZI48" s="135"/>
      <c r="SZJ48" s="135"/>
      <c r="SZK48" s="135"/>
      <c r="SZL48" s="135"/>
      <c r="SZM48" s="135"/>
      <c r="SZN48" s="135"/>
      <c r="SZO48" s="135"/>
      <c r="SZP48" s="135"/>
      <c r="SZQ48" s="135"/>
      <c r="SZR48" s="135"/>
      <c r="SZS48" s="135"/>
      <c r="SZT48" s="135"/>
      <c r="SZU48" s="135"/>
      <c r="SZV48" s="135"/>
      <c r="SZW48" s="135"/>
      <c r="SZX48" s="135"/>
      <c r="SZY48" s="135"/>
      <c r="SZZ48" s="135"/>
      <c r="TAA48" s="135"/>
      <c r="TAB48" s="135"/>
      <c r="TAC48" s="135"/>
      <c r="TAD48" s="135"/>
      <c r="TAE48" s="135"/>
      <c r="TAF48" s="135"/>
      <c r="TAG48" s="135"/>
      <c r="TAH48" s="135"/>
      <c r="TAI48" s="135"/>
      <c r="TAJ48" s="135"/>
      <c r="TAK48" s="135"/>
      <c r="TAL48" s="135"/>
      <c r="TAM48" s="135"/>
      <c r="TAN48" s="135"/>
      <c r="TAO48" s="135"/>
      <c r="TAP48" s="135"/>
      <c r="TAQ48" s="135"/>
      <c r="TAR48" s="135"/>
      <c r="TAS48" s="135"/>
      <c r="TAT48" s="135"/>
      <c r="TAU48" s="135"/>
      <c r="TAV48" s="135"/>
      <c r="TAW48" s="135"/>
      <c r="TAX48" s="135"/>
      <c r="TAY48" s="135"/>
      <c r="TAZ48" s="135"/>
      <c r="TBA48" s="135"/>
      <c r="TBB48" s="135"/>
      <c r="TBC48" s="135"/>
      <c r="TBD48" s="135"/>
      <c r="TBE48" s="135"/>
      <c r="TBF48" s="135"/>
      <c r="TBG48" s="135"/>
      <c r="TBH48" s="135"/>
      <c r="TBI48" s="135"/>
      <c r="TBJ48" s="135"/>
      <c r="TBK48" s="135"/>
      <c r="TBL48" s="135"/>
      <c r="TBM48" s="135"/>
      <c r="TBN48" s="135"/>
      <c r="TBO48" s="135"/>
      <c r="TBP48" s="135"/>
      <c r="TBQ48" s="135"/>
      <c r="TBR48" s="135"/>
      <c r="TBS48" s="135"/>
      <c r="TBT48" s="135"/>
      <c r="TBU48" s="135"/>
      <c r="TBV48" s="135"/>
      <c r="TBW48" s="135"/>
      <c r="TBX48" s="135"/>
      <c r="TBY48" s="135"/>
      <c r="TBZ48" s="135"/>
      <c r="TCA48" s="135"/>
      <c r="TCB48" s="135"/>
      <c r="TCC48" s="135"/>
      <c r="TCD48" s="135"/>
      <c r="TCE48" s="135"/>
      <c r="TCF48" s="135"/>
      <c r="TCG48" s="135"/>
      <c r="TCH48" s="135"/>
      <c r="TCI48" s="135"/>
      <c r="TCJ48" s="135"/>
      <c r="TCK48" s="135"/>
      <c r="TCL48" s="135"/>
      <c r="TCM48" s="135"/>
      <c r="TCN48" s="135"/>
      <c r="TCO48" s="135"/>
      <c r="TCP48" s="135"/>
      <c r="TCQ48" s="135"/>
      <c r="TCR48" s="135"/>
      <c r="TCS48" s="135"/>
      <c r="TCT48" s="135"/>
      <c r="TCU48" s="135"/>
      <c r="TCV48" s="135"/>
      <c r="TCW48" s="135"/>
      <c r="TCX48" s="135"/>
      <c r="TCY48" s="135"/>
      <c r="TCZ48" s="135"/>
      <c r="TDA48" s="135"/>
      <c r="TDB48" s="135"/>
      <c r="TDC48" s="135"/>
      <c r="TDD48" s="135"/>
      <c r="TDE48" s="135"/>
      <c r="TDF48" s="135"/>
      <c r="TDG48" s="135"/>
      <c r="TDH48" s="135"/>
      <c r="TDI48" s="135"/>
      <c r="TDJ48" s="135"/>
      <c r="TDK48" s="135"/>
      <c r="TDL48" s="135"/>
      <c r="TDM48" s="135"/>
      <c r="TDN48" s="135"/>
      <c r="TDO48" s="135"/>
      <c r="TDP48" s="135"/>
      <c r="TDQ48" s="135"/>
      <c r="TDR48" s="135"/>
      <c r="TDS48" s="135"/>
      <c r="TDT48" s="135"/>
      <c r="TDU48" s="135"/>
      <c r="TDV48" s="135"/>
      <c r="TDW48" s="135"/>
      <c r="TDX48" s="135"/>
      <c r="TDY48" s="135"/>
      <c r="TDZ48" s="135"/>
      <c r="TEA48" s="135"/>
      <c r="TEB48" s="135"/>
      <c r="TEC48" s="135"/>
      <c r="TED48" s="135"/>
      <c r="TEE48" s="135"/>
      <c r="TEF48" s="135"/>
      <c r="TEG48" s="135"/>
      <c r="TEH48" s="135"/>
      <c r="TEI48" s="135"/>
      <c r="TEJ48" s="135"/>
      <c r="TEK48" s="135"/>
      <c r="TEL48" s="135"/>
      <c r="TEM48" s="135"/>
      <c r="TEN48" s="135"/>
      <c r="TEO48" s="135"/>
      <c r="TEP48" s="135"/>
      <c r="TEQ48" s="135"/>
      <c r="TER48" s="135"/>
      <c r="TES48" s="135"/>
      <c r="TET48" s="135"/>
      <c r="TEU48" s="135"/>
      <c r="TEV48" s="135"/>
      <c r="TEW48" s="135"/>
      <c r="TEX48" s="135"/>
      <c r="TEY48" s="135"/>
      <c r="TEZ48" s="135"/>
      <c r="TFA48" s="135"/>
      <c r="TFB48" s="135"/>
      <c r="TFC48" s="135"/>
      <c r="TFD48" s="135"/>
      <c r="TFE48" s="135"/>
      <c r="TFF48" s="135"/>
      <c r="TFG48" s="135"/>
      <c r="TFH48" s="135"/>
      <c r="TFI48" s="135"/>
      <c r="TFJ48" s="135"/>
      <c r="TFK48" s="135"/>
      <c r="TFL48" s="135"/>
      <c r="TFM48" s="135"/>
      <c r="TFN48" s="135"/>
      <c r="TFO48" s="135"/>
      <c r="TFP48" s="135"/>
      <c r="TFQ48" s="135"/>
      <c r="TFR48" s="135"/>
      <c r="TFS48" s="135"/>
      <c r="TFT48" s="135"/>
      <c r="TFU48" s="135"/>
      <c r="TFV48" s="135"/>
      <c r="TFW48" s="135"/>
      <c r="TFX48" s="135"/>
      <c r="TFY48" s="135"/>
      <c r="TFZ48" s="135"/>
      <c r="TGA48" s="135"/>
      <c r="TGB48" s="135"/>
      <c r="TGC48" s="135"/>
      <c r="TGD48" s="135"/>
      <c r="TGE48" s="135"/>
      <c r="TGF48" s="135"/>
      <c r="TGG48" s="135"/>
      <c r="TGH48" s="135"/>
      <c r="TGI48" s="135"/>
      <c r="TGJ48" s="135"/>
      <c r="TGK48" s="135"/>
      <c r="TGL48" s="135"/>
      <c r="TGM48" s="135"/>
      <c r="TGN48" s="135"/>
      <c r="TGO48" s="135"/>
      <c r="TGP48" s="135"/>
      <c r="TGQ48" s="135"/>
      <c r="TGR48" s="135"/>
      <c r="TGS48" s="135"/>
      <c r="TGT48" s="135"/>
      <c r="TGU48" s="135"/>
      <c r="TGV48" s="135"/>
      <c r="TGW48" s="135"/>
      <c r="TGX48" s="135"/>
      <c r="TGY48" s="135"/>
      <c r="TGZ48" s="135"/>
      <c r="THA48" s="135"/>
      <c r="THB48" s="135"/>
      <c r="THC48" s="135"/>
      <c r="THD48" s="135"/>
      <c r="THE48" s="135"/>
      <c r="THF48" s="135"/>
      <c r="THG48" s="135"/>
      <c r="THH48" s="135"/>
      <c r="THI48" s="135"/>
      <c r="THJ48" s="135"/>
      <c r="THK48" s="135"/>
      <c r="THL48" s="135"/>
      <c r="THM48" s="135"/>
      <c r="THN48" s="135"/>
      <c r="THO48" s="135"/>
      <c r="THP48" s="135"/>
      <c r="THQ48" s="135"/>
      <c r="THR48" s="135"/>
      <c r="THS48" s="135"/>
      <c r="THT48" s="135"/>
      <c r="THU48" s="135"/>
      <c r="THV48" s="135"/>
      <c r="THW48" s="135"/>
      <c r="THX48" s="135"/>
      <c r="THY48" s="135"/>
      <c r="THZ48" s="135"/>
      <c r="TIA48" s="135"/>
      <c r="TIB48" s="135"/>
      <c r="TIC48" s="135"/>
      <c r="TID48" s="135"/>
      <c r="TIE48" s="135"/>
      <c r="TIF48" s="135"/>
      <c r="TIG48" s="135"/>
      <c r="TIH48" s="135"/>
      <c r="TII48" s="135"/>
      <c r="TIJ48" s="135"/>
      <c r="TIK48" s="135"/>
      <c r="TIL48" s="135"/>
      <c r="TIM48" s="135"/>
      <c r="TIN48" s="135"/>
      <c r="TIO48" s="135"/>
      <c r="TIP48" s="135"/>
      <c r="TIQ48" s="135"/>
      <c r="TIR48" s="135"/>
      <c r="TIS48" s="135"/>
      <c r="TIT48" s="135"/>
      <c r="TIU48" s="135"/>
      <c r="TIV48" s="135"/>
      <c r="TIW48" s="135"/>
      <c r="TIX48" s="135"/>
      <c r="TIY48" s="135"/>
      <c r="TIZ48" s="135"/>
      <c r="TJA48" s="135"/>
      <c r="TJB48" s="135"/>
      <c r="TJC48" s="135"/>
      <c r="TJD48" s="135"/>
      <c r="TJE48" s="135"/>
      <c r="TJF48" s="135"/>
      <c r="TJG48" s="135"/>
      <c r="TJH48" s="135"/>
      <c r="TJI48" s="135"/>
      <c r="TJJ48" s="135"/>
      <c r="TJK48" s="135"/>
      <c r="TJL48" s="135"/>
      <c r="TJM48" s="135"/>
      <c r="TJN48" s="135"/>
      <c r="TJO48" s="135"/>
      <c r="TJP48" s="135"/>
      <c r="TJQ48" s="135"/>
      <c r="TJR48" s="135"/>
      <c r="TJS48" s="135"/>
      <c r="TJT48" s="135"/>
      <c r="TJU48" s="135"/>
      <c r="TJV48" s="135"/>
      <c r="TJW48" s="135"/>
      <c r="TJX48" s="135"/>
      <c r="TJY48" s="135"/>
      <c r="TJZ48" s="135"/>
      <c r="TKA48" s="135"/>
      <c r="TKB48" s="135"/>
      <c r="TKC48" s="135"/>
      <c r="TKD48" s="135"/>
      <c r="TKE48" s="135"/>
      <c r="TKF48" s="135"/>
      <c r="TKG48" s="135"/>
      <c r="TKH48" s="135"/>
      <c r="TKI48" s="135"/>
      <c r="TKJ48" s="135"/>
      <c r="TKK48" s="135"/>
      <c r="TKL48" s="135"/>
      <c r="TKM48" s="135"/>
      <c r="TKN48" s="135"/>
      <c r="TKO48" s="135"/>
      <c r="TKP48" s="135"/>
      <c r="TKQ48" s="135"/>
      <c r="TKR48" s="135"/>
      <c r="TKS48" s="135"/>
      <c r="TKT48" s="135"/>
      <c r="TKU48" s="135"/>
      <c r="TKV48" s="135"/>
      <c r="TKW48" s="135"/>
      <c r="TKX48" s="135"/>
      <c r="TKY48" s="135"/>
      <c r="TKZ48" s="135"/>
      <c r="TLA48" s="135"/>
      <c r="TLB48" s="135"/>
      <c r="TLC48" s="135"/>
      <c r="TLD48" s="135"/>
      <c r="TLE48" s="135"/>
      <c r="TLF48" s="135"/>
      <c r="TLG48" s="135"/>
      <c r="TLH48" s="135"/>
      <c r="TLI48" s="135"/>
      <c r="TLJ48" s="135"/>
      <c r="TLK48" s="135"/>
      <c r="TLL48" s="135"/>
      <c r="TLM48" s="135"/>
      <c r="TLN48" s="135"/>
      <c r="TLO48" s="135"/>
      <c r="TLP48" s="135"/>
      <c r="TLQ48" s="135"/>
      <c r="TLR48" s="135"/>
      <c r="TLS48" s="135"/>
      <c r="TLT48" s="135"/>
      <c r="TLU48" s="135"/>
      <c r="TLV48" s="135"/>
      <c r="TLW48" s="135"/>
      <c r="TLX48" s="135"/>
      <c r="TLY48" s="135"/>
      <c r="TLZ48" s="135"/>
      <c r="TMA48" s="135"/>
      <c r="TMB48" s="135"/>
      <c r="TMC48" s="135"/>
      <c r="TMD48" s="135"/>
      <c r="TME48" s="135"/>
      <c r="TMF48" s="135"/>
      <c r="TMG48" s="135"/>
      <c r="TMH48" s="135"/>
      <c r="TMI48" s="135"/>
      <c r="TMJ48" s="135"/>
      <c r="TMK48" s="135"/>
      <c r="TML48" s="135"/>
      <c r="TMM48" s="135"/>
      <c r="TMN48" s="135"/>
      <c r="TMO48" s="135"/>
      <c r="TMP48" s="135"/>
      <c r="TMQ48" s="135"/>
      <c r="TMR48" s="135"/>
      <c r="TMS48" s="135"/>
      <c r="TMT48" s="135"/>
      <c r="TMU48" s="135"/>
      <c r="TMV48" s="135"/>
      <c r="TMW48" s="135"/>
      <c r="TMX48" s="135"/>
      <c r="TMY48" s="135"/>
      <c r="TMZ48" s="135"/>
      <c r="TNA48" s="135"/>
      <c r="TNB48" s="135"/>
      <c r="TNC48" s="135"/>
      <c r="TND48" s="135"/>
      <c r="TNE48" s="135"/>
      <c r="TNF48" s="135"/>
      <c r="TNG48" s="135"/>
      <c r="TNH48" s="135"/>
      <c r="TNI48" s="135"/>
      <c r="TNJ48" s="135"/>
      <c r="TNK48" s="135"/>
      <c r="TNL48" s="135"/>
      <c r="TNM48" s="135"/>
      <c r="TNN48" s="135"/>
      <c r="TNO48" s="135"/>
      <c r="TNP48" s="135"/>
      <c r="TNQ48" s="135"/>
      <c r="TNR48" s="135"/>
      <c r="TNS48" s="135"/>
      <c r="TNT48" s="135"/>
      <c r="TNU48" s="135"/>
      <c r="TNV48" s="135"/>
      <c r="TNW48" s="135"/>
      <c r="TNX48" s="135"/>
      <c r="TNY48" s="135"/>
      <c r="TNZ48" s="135"/>
      <c r="TOA48" s="135"/>
      <c r="TOB48" s="135"/>
      <c r="TOC48" s="135"/>
      <c r="TOD48" s="135"/>
      <c r="TOE48" s="135"/>
      <c r="TOF48" s="135"/>
      <c r="TOG48" s="135"/>
      <c r="TOH48" s="135"/>
      <c r="TOI48" s="135"/>
      <c r="TOJ48" s="135"/>
      <c r="TOK48" s="135"/>
      <c r="TOL48" s="135"/>
      <c r="TOM48" s="135"/>
      <c r="TON48" s="135"/>
      <c r="TOO48" s="135"/>
      <c r="TOP48" s="135"/>
      <c r="TOQ48" s="135"/>
      <c r="TOR48" s="135"/>
      <c r="TOS48" s="135"/>
      <c r="TOT48" s="135"/>
      <c r="TOU48" s="135"/>
      <c r="TOV48" s="135"/>
      <c r="TOW48" s="135"/>
      <c r="TOX48" s="135"/>
      <c r="TOY48" s="135"/>
      <c r="TOZ48" s="135"/>
      <c r="TPA48" s="135"/>
      <c r="TPB48" s="135"/>
      <c r="TPC48" s="135"/>
      <c r="TPD48" s="135"/>
      <c r="TPE48" s="135"/>
      <c r="TPF48" s="135"/>
      <c r="TPG48" s="135"/>
      <c r="TPH48" s="135"/>
      <c r="TPI48" s="135"/>
      <c r="TPJ48" s="135"/>
      <c r="TPK48" s="135"/>
      <c r="TPL48" s="135"/>
      <c r="TPM48" s="135"/>
      <c r="TPN48" s="135"/>
      <c r="TPO48" s="135"/>
      <c r="TPP48" s="135"/>
      <c r="TPQ48" s="135"/>
      <c r="TPR48" s="135"/>
      <c r="TPS48" s="135"/>
      <c r="TPT48" s="135"/>
      <c r="TPU48" s="135"/>
      <c r="TPV48" s="135"/>
      <c r="TPW48" s="135"/>
      <c r="TPX48" s="135"/>
      <c r="TPY48" s="135"/>
      <c r="TPZ48" s="135"/>
      <c r="TQA48" s="135"/>
      <c r="TQB48" s="135"/>
      <c r="TQC48" s="135"/>
      <c r="TQD48" s="135"/>
      <c r="TQE48" s="135"/>
      <c r="TQF48" s="135"/>
      <c r="TQG48" s="135"/>
      <c r="TQH48" s="135"/>
      <c r="TQI48" s="135"/>
      <c r="TQJ48" s="135"/>
      <c r="TQK48" s="135"/>
      <c r="TQL48" s="135"/>
      <c r="TQM48" s="135"/>
      <c r="TQN48" s="135"/>
      <c r="TQO48" s="135"/>
      <c r="TQP48" s="135"/>
      <c r="TQQ48" s="135"/>
      <c r="TQR48" s="135"/>
      <c r="TQS48" s="135"/>
      <c r="TQT48" s="135"/>
      <c r="TQU48" s="135"/>
      <c r="TQV48" s="135"/>
      <c r="TQW48" s="135"/>
      <c r="TQX48" s="135"/>
      <c r="TQY48" s="135"/>
      <c r="TQZ48" s="135"/>
      <c r="TRA48" s="135"/>
      <c r="TRB48" s="135"/>
      <c r="TRC48" s="135"/>
      <c r="TRD48" s="135"/>
      <c r="TRE48" s="135"/>
      <c r="TRF48" s="135"/>
      <c r="TRG48" s="135"/>
      <c r="TRH48" s="135"/>
      <c r="TRI48" s="135"/>
      <c r="TRJ48" s="135"/>
      <c r="TRK48" s="135"/>
      <c r="TRL48" s="135"/>
      <c r="TRM48" s="135"/>
      <c r="TRN48" s="135"/>
      <c r="TRO48" s="135"/>
      <c r="TRP48" s="135"/>
      <c r="TRQ48" s="135"/>
      <c r="TRR48" s="135"/>
      <c r="TRS48" s="135"/>
      <c r="TRT48" s="135"/>
      <c r="TRU48" s="135"/>
      <c r="TRV48" s="135"/>
      <c r="TRW48" s="135"/>
      <c r="TRX48" s="135"/>
      <c r="TRY48" s="135"/>
      <c r="TRZ48" s="135"/>
      <c r="TSA48" s="135"/>
      <c r="TSB48" s="135"/>
      <c r="TSC48" s="135"/>
      <c r="TSD48" s="135"/>
      <c r="TSE48" s="135"/>
      <c r="TSF48" s="135"/>
      <c r="TSG48" s="135"/>
      <c r="TSH48" s="135"/>
      <c r="TSI48" s="135"/>
      <c r="TSJ48" s="135"/>
      <c r="TSK48" s="135"/>
      <c r="TSL48" s="135"/>
      <c r="TSM48" s="135"/>
      <c r="TSN48" s="135"/>
      <c r="TSO48" s="135"/>
      <c r="TSP48" s="135"/>
      <c r="TSQ48" s="135"/>
      <c r="TSR48" s="135"/>
      <c r="TSS48" s="135"/>
      <c r="TST48" s="135"/>
      <c r="TSU48" s="135"/>
      <c r="TSV48" s="135"/>
      <c r="TSW48" s="135"/>
      <c r="TSX48" s="135"/>
      <c r="TSY48" s="135"/>
      <c r="TSZ48" s="135"/>
      <c r="TTA48" s="135"/>
      <c r="TTB48" s="135"/>
      <c r="TTC48" s="135"/>
      <c r="TTD48" s="135"/>
      <c r="TTE48" s="135"/>
      <c r="TTF48" s="135"/>
      <c r="TTG48" s="135"/>
      <c r="TTH48" s="135"/>
      <c r="TTI48" s="135"/>
      <c r="TTJ48" s="135"/>
      <c r="TTK48" s="135"/>
      <c r="TTL48" s="135"/>
      <c r="TTM48" s="135"/>
      <c r="TTN48" s="135"/>
      <c r="TTO48" s="135"/>
      <c r="TTP48" s="135"/>
      <c r="TTQ48" s="135"/>
      <c r="TTR48" s="135"/>
      <c r="TTS48" s="135"/>
      <c r="TTT48" s="135"/>
      <c r="TTU48" s="135"/>
      <c r="TTV48" s="135"/>
      <c r="TTW48" s="135"/>
      <c r="TTX48" s="135"/>
      <c r="TTY48" s="135"/>
      <c r="TTZ48" s="135"/>
      <c r="TUA48" s="135"/>
      <c r="TUB48" s="135"/>
      <c r="TUC48" s="135"/>
      <c r="TUD48" s="135"/>
      <c r="TUE48" s="135"/>
      <c r="TUF48" s="135"/>
      <c r="TUG48" s="135"/>
      <c r="TUH48" s="135"/>
      <c r="TUI48" s="135"/>
      <c r="TUJ48" s="135"/>
      <c r="TUK48" s="135"/>
      <c r="TUL48" s="135"/>
      <c r="TUM48" s="135"/>
      <c r="TUN48" s="135"/>
      <c r="TUO48" s="135"/>
      <c r="TUP48" s="135"/>
      <c r="TUQ48" s="135"/>
      <c r="TUR48" s="135"/>
      <c r="TUS48" s="135"/>
      <c r="TUT48" s="135"/>
      <c r="TUU48" s="135"/>
      <c r="TUV48" s="135"/>
      <c r="TUW48" s="135"/>
      <c r="TUX48" s="135"/>
      <c r="TUY48" s="135"/>
      <c r="TUZ48" s="135"/>
      <c r="TVA48" s="135"/>
      <c r="TVB48" s="135"/>
      <c r="TVC48" s="135"/>
      <c r="TVD48" s="135"/>
      <c r="TVE48" s="135"/>
      <c r="TVF48" s="135"/>
      <c r="TVG48" s="135"/>
      <c r="TVH48" s="135"/>
      <c r="TVI48" s="135"/>
      <c r="TVJ48" s="135"/>
      <c r="TVK48" s="135"/>
      <c r="TVL48" s="135"/>
      <c r="TVM48" s="135"/>
      <c r="TVN48" s="135"/>
      <c r="TVO48" s="135"/>
      <c r="TVP48" s="135"/>
      <c r="TVQ48" s="135"/>
      <c r="TVR48" s="135"/>
      <c r="TVS48" s="135"/>
      <c r="TVT48" s="135"/>
      <c r="TVU48" s="135"/>
      <c r="TVV48" s="135"/>
      <c r="TVW48" s="135"/>
      <c r="TVX48" s="135"/>
      <c r="TVY48" s="135"/>
      <c r="TVZ48" s="135"/>
      <c r="TWA48" s="135"/>
      <c r="TWB48" s="135"/>
      <c r="TWC48" s="135"/>
      <c r="TWD48" s="135"/>
      <c r="TWE48" s="135"/>
      <c r="TWF48" s="135"/>
      <c r="TWG48" s="135"/>
      <c r="TWH48" s="135"/>
      <c r="TWI48" s="135"/>
      <c r="TWJ48" s="135"/>
      <c r="TWK48" s="135"/>
      <c r="TWL48" s="135"/>
      <c r="TWM48" s="135"/>
      <c r="TWN48" s="135"/>
      <c r="TWO48" s="135"/>
      <c r="TWP48" s="135"/>
      <c r="TWQ48" s="135"/>
      <c r="TWR48" s="135"/>
      <c r="TWS48" s="135"/>
      <c r="TWT48" s="135"/>
      <c r="TWU48" s="135"/>
      <c r="TWV48" s="135"/>
      <c r="TWW48" s="135"/>
      <c r="TWX48" s="135"/>
      <c r="TWY48" s="135"/>
      <c r="TWZ48" s="135"/>
      <c r="TXA48" s="135"/>
      <c r="TXB48" s="135"/>
      <c r="TXC48" s="135"/>
      <c r="TXD48" s="135"/>
      <c r="TXE48" s="135"/>
      <c r="TXF48" s="135"/>
      <c r="TXG48" s="135"/>
      <c r="TXH48" s="135"/>
      <c r="TXI48" s="135"/>
      <c r="TXJ48" s="135"/>
      <c r="TXK48" s="135"/>
      <c r="TXL48" s="135"/>
      <c r="TXM48" s="135"/>
      <c r="TXN48" s="135"/>
      <c r="TXO48" s="135"/>
      <c r="TXP48" s="135"/>
      <c r="TXQ48" s="135"/>
      <c r="TXR48" s="135"/>
      <c r="TXS48" s="135"/>
      <c r="TXT48" s="135"/>
      <c r="TXU48" s="135"/>
      <c r="TXV48" s="135"/>
      <c r="TXW48" s="135"/>
      <c r="TXX48" s="135"/>
      <c r="TXY48" s="135"/>
      <c r="TXZ48" s="135"/>
      <c r="TYA48" s="135"/>
      <c r="TYB48" s="135"/>
      <c r="TYC48" s="135"/>
      <c r="TYD48" s="135"/>
      <c r="TYE48" s="135"/>
      <c r="TYF48" s="135"/>
      <c r="TYG48" s="135"/>
      <c r="TYH48" s="135"/>
      <c r="TYI48" s="135"/>
      <c r="TYJ48" s="135"/>
      <c r="TYK48" s="135"/>
      <c r="TYL48" s="135"/>
      <c r="TYM48" s="135"/>
      <c r="TYN48" s="135"/>
      <c r="TYO48" s="135"/>
      <c r="TYP48" s="135"/>
      <c r="TYQ48" s="135"/>
      <c r="TYR48" s="135"/>
      <c r="TYS48" s="135"/>
      <c r="TYT48" s="135"/>
      <c r="TYU48" s="135"/>
      <c r="TYV48" s="135"/>
      <c r="TYW48" s="135"/>
      <c r="TYX48" s="135"/>
      <c r="TYY48" s="135"/>
      <c r="TYZ48" s="135"/>
      <c r="TZA48" s="135"/>
      <c r="TZB48" s="135"/>
      <c r="TZC48" s="135"/>
      <c r="TZD48" s="135"/>
      <c r="TZE48" s="135"/>
      <c r="TZF48" s="135"/>
      <c r="TZG48" s="135"/>
      <c r="TZH48" s="135"/>
      <c r="TZI48" s="135"/>
      <c r="TZJ48" s="135"/>
      <c r="TZK48" s="135"/>
      <c r="TZL48" s="135"/>
      <c r="TZM48" s="135"/>
      <c r="TZN48" s="135"/>
      <c r="TZO48" s="135"/>
      <c r="TZP48" s="135"/>
      <c r="TZQ48" s="135"/>
      <c r="TZR48" s="135"/>
      <c r="TZS48" s="135"/>
      <c r="TZT48" s="135"/>
      <c r="TZU48" s="135"/>
      <c r="TZV48" s="135"/>
      <c r="TZW48" s="135"/>
      <c r="TZX48" s="135"/>
      <c r="TZY48" s="135"/>
      <c r="TZZ48" s="135"/>
      <c r="UAA48" s="135"/>
      <c r="UAB48" s="135"/>
      <c r="UAC48" s="135"/>
      <c r="UAD48" s="135"/>
      <c r="UAE48" s="135"/>
      <c r="UAF48" s="135"/>
      <c r="UAG48" s="135"/>
      <c r="UAH48" s="135"/>
      <c r="UAI48" s="135"/>
      <c r="UAJ48" s="135"/>
      <c r="UAK48" s="135"/>
      <c r="UAL48" s="135"/>
      <c r="UAM48" s="135"/>
      <c r="UAN48" s="135"/>
      <c r="UAO48" s="135"/>
      <c r="UAP48" s="135"/>
      <c r="UAQ48" s="135"/>
      <c r="UAR48" s="135"/>
      <c r="UAS48" s="135"/>
      <c r="UAT48" s="135"/>
      <c r="UAU48" s="135"/>
      <c r="UAV48" s="135"/>
      <c r="UAW48" s="135"/>
      <c r="UAX48" s="135"/>
      <c r="UAY48" s="135"/>
      <c r="UAZ48" s="135"/>
      <c r="UBA48" s="135"/>
      <c r="UBB48" s="135"/>
      <c r="UBC48" s="135"/>
      <c r="UBD48" s="135"/>
      <c r="UBE48" s="135"/>
      <c r="UBF48" s="135"/>
      <c r="UBG48" s="135"/>
      <c r="UBH48" s="135"/>
      <c r="UBI48" s="135"/>
      <c r="UBJ48" s="135"/>
      <c r="UBK48" s="135"/>
      <c r="UBL48" s="135"/>
      <c r="UBM48" s="135"/>
      <c r="UBN48" s="135"/>
      <c r="UBO48" s="135"/>
      <c r="UBP48" s="135"/>
      <c r="UBQ48" s="135"/>
      <c r="UBR48" s="135"/>
      <c r="UBS48" s="135"/>
      <c r="UBT48" s="135"/>
      <c r="UBU48" s="135"/>
      <c r="UBV48" s="135"/>
      <c r="UBW48" s="135"/>
      <c r="UBX48" s="135"/>
      <c r="UBY48" s="135"/>
      <c r="UBZ48" s="135"/>
      <c r="UCA48" s="135"/>
      <c r="UCB48" s="135"/>
      <c r="UCC48" s="135"/>
      <c r="UCD48" s="135"/>
      <c r="UCE48" s="135"/>
      <c r="UCF48" s="135"/>
      <c r="UCG48" s="135"/>
      <c r="UCH48" s="135"/>
      <c r="UCI48" s="135"/>
      <c r="UCJ48" s="135"/>
      <c r="UCK48" s="135"/>
      <c r="UCL48" s="135"/>
      <c r="UCM48" s="135"/>
      <c r="UCN48" s="135"/>
      <c r="UCO48" s="135"/>
      <c r="UCP48" s="135"/>
      <c r="UCQ48" s="135"/>
      <c r="UCR48" s="135"/>
      <c r="UCS48" s="135"/>
      <c r="UCT48" s="135"/>
      <c r="UCU48" s="135"/>
      <c r="UCV48" s="135"/>
      <c r="UCW48" s="135"/>
      <c r="UCX48" s="135"/>
      <c r="UCY48" s="135"/>
      <c r="UCZ48" s="135"/>
      <c r="UDA48" s="135"/>
      <c r="UDB48" s="135"/>
      <c r="UDC48" s="135"/>
      <c r="UDD48" s="135"/>
      <c r="UDE48" s="135"/>
      <c r="UDF48" s="135"/>
      <c r="UDG48" s="135"/>
      <c r="UDH48" s="135"/>
      <c r="UDI48" s="135"/>
      <c r="UDJ48" s="135"/>
      <c r="UDK48" s="135"/>
      <c r="UDL48" s="135"/>
      <c r="UDM48" s="135"/>
      <c r="UDN48" s="135"/>
      <c r="UDO48" s="135"/>
      <c r="UDP48" s="135"/>
      <c r="UDQ48" s="135"/>
      <c r="UDR48" s="135"/>
      <c r="UDS48" s="135"/>
      <c r="UDT48" s="135"/>
      <c r="UDU48" s="135"/>
      <c r="UDV48" s="135"/>
      <c r="UDW48" s="135"/>
      <c r="UDX48" s="135"/>
      <c r="UDY48" s="135"/>
      <c r="UDZ48" s="135"/>
      <c r="UEA48" s="135"/>
      <c r="UEB48" s="135"/>
      <c r="UEC48" s="135"/>
      <c r="UED48" s="135"/>
      <c r="UEE48" s="135"/>
      <c r="UEF48" s="135"/>
      <c r="UEG48" s="135"/>
      <c r="UEH48" s="135"/>
      <c r="UEI48" s="135"/>
      <c r="UEJ48" s="135"/>
      <c r="UEK48" s="135"/>
      <c r="UEL48" s="135"/>
      <c r="UEM48" s="135"/>
      <c r="UEN48" s="135"/>
      <c r="UEO48" s="135"/>
      <c r="UEP48" s="135"/>
      <c r="UEQ48" s="135"/>
      <c r="UER48" s="135"/>
      <c r="UES48" s="135"/>
      <c r="UET48" s="135"/>
      <c r="UEU48" s="135"/>
      <c r="UEV48" s="135"/>
      <c r="UEW48" s="135"/>
      <c r="UEX48" s="135"/>
      <c r="UEY48" s="135"/>
      <c r="UEZ48" s="135"/>
      <c r="UFA48" s="135"/>
      <c r="UFB48" s="135"/>
      <c r="UFC48" s="135"/>
      <c r="UFD48" s="135"/>
      <c r="UFE48" s="135"/>
      <c r="UFF48" s="135"/>
      <c r="UFG48" s="135"/>
      <c r="UFH48" s="135"/>
      <c r="UFI48" s="135"/>
      <c r="UFJ48" s="135"/>
      <c r="UFK48" s="135"/>
      <c r="UFL48" s="135"/>
      <c r="UFM48" s="135"/>
      <c r="UFN48" s="135"/>
      <c r="UFO48" s="135"/>
      <c r="UFP48" s="135"/>
      <c r="UFQ48" s="135"/>
      <c r="UFR48" s="135"/>
      <c r="UFS48" s="135"/>
      <c r="UFT48" s="135"/>
      <c r="UFU48" s="135"/>
      <c r="UFV48" s="135"/>
      <c r="UFW48" s="135"/>
      <c r="UFX48" s="135"/>
      <c r="UFY48" s="135"/>
      <c r="UFZ48" s="135"/>
      <c r="UGA48" s="135"/>
      <c r="UGB48" s="135"/>
      <c r="UGC48" s="135"/>
      <c r="UGD48" s="135"/>
      <c r="UGE48" s="135"/>
      <c r="UGF48" s="135"/>
      <c r="UGG48" s="135"/>
      <c r="UGH48" s="135"/>
      <c r="UGI48" s="135"/>
      <c r="UGJ48" s="135"/>
      <c r="UGK48" s="135"/>
      <c r="UGL48" s="135"/>
      <c r="UGM48" s="135"/>
      <c r="UGN48" s="135"/>
      <c r="UGO48" s="135"/>
      <c r="UGP48" s="135"/>
      <c r="UGQ48" s="135"/>
      <c r="UGR48" s="135"/>
      <c r="UGS48" s="135"/>
      <c r="UGT48" s="135"/>
      <c r="UGU48" s="135"/>
      <c r="UGV48" s="135"/>
      <c r="UGW48" s="135"/>
      <c r="UGX48" s="135"/>
      <c r="UGY48" s="135"/>
      <c r="UGZ48" s="135"/>
      <c r="UHA48" s="135"/>
      <c r="UHB48" s="135"/>
      <c r="UHC48" s="135"/>
      <c r="UHD48" s="135"/>
      <c r="UHE48" s="135"/>
      <c r="UHF48" s="135"/>
      <c r="UHG48" s="135"/>
      <c r="UHH48" s="135"/>
      <c r="UHI48" s="135"/>
      <c r="UHJ48" s="135"/>
      <c r="UHK48" s="135"/>
      <c r="UHL48" s="135"/>
      <c r="UHM48" s="135"/>
      <c r="UHN48" s="135"/>
      <c r="UHO48" s="135"/>
      <c r="UHP48" s="135"/>
      <c r="UHQ48" s="135"/>
      <c r="UHR48" s="135"/>
      <c r="UHS48" s="135"/>
      <c r="UHT48" s="135"/>
      <c r="UHU48" s="135"/>
      <c r="UHV48" s="135"/>
      <c r="UHW48" s="135"/>
      <c r="UHX48" s="135"/>
      <c r="UHY48" s="135"/>
      <c r="UHZ48" s="135"/>
      <c r="UIA48" s="135"/>
      <c r="UIB48" s="135"/>
      <c r="UIC48" s="135"/>
      <c r="UID48" s="135"/>
      <c r="UIE48" s="135"/>
      <c r="UIF48" s="135"/>
      <c r="UIG48" s="135"/>
      <c r="UIH48" s="135"/>
      <c r="UII48" s="135"/>
      <c r="UIJ48" s="135"/>
      <c r="UIK48" s="135"/>
      <c r="UIL48" s="135"/>
      <c r="UIM48" s="135"/>
      <c r="UIN48" s="135"/>
      <c r="UIO48" s="135"/>
      <c r="UIP48" s="135"/>
      <c r="UIQ48" s="135"/>
      <c r="UIR48" s="135"/>
      <c r="UIS48" s="135"/>
      <c r="UIT48" s="135"/>
      <c r="UIU48" s="135"/>
      <c r="UIV48" s="135"/>
      <c r="UIW48" s="135"/>
      <c r="UIX48" s="135"/>
      <c r="UIY48" s="135"/>
      <c r="UIZ48" s="135"/>
      <c r="UJA48" s="135"/>
      <c r="UJB48" s="135"/>
      <c r="UJC48" s="135"/>
      <c r="UJD48" s="135"/>
      <c r="UJE48" s="135"/>
      <c r="UJF48" s="135"/>
      <c r="UJG48" s="135"/>
      <c r="UJH48" s="135"/>
      <c r="UJI48" s="135"/>
      <c r="UJJ48" s="135"/>
      <c r="UJK48" s="135"/>
      <c r="UJL48" s="135"/>
      <c r="UJM48" s="135"/>
      <c r="UJN48" s="135"/>
      <c r="UJO48" s="135"/>
      <c r="UJP48" s="135"/>
      <c r="UJQ48" s="135"/>
      <c r="UJR48" s="135"/>
      <c r="UJS48" s="135"/>
      <c r="UJT48" s="135"/>
      <c r="UJU48" s="135"/>
      <c r="UJV48" s="135"/>
      <c r="UJW48" s="135"/>
      <c r="UJX48" s="135"/>
      <c r="UJY48" s="135"/>
      <c r="UJZ48" s="135"/>
      <c r="UKA48" s="135"/>
      <c r="UKB48" s="135"/>
      <c r="UKC48" s="135"/>
      <c r="UKD48" s="135"/>
      <c r="UKE48" s="135"/>
      <c r="UKF48" s="135"/>
      <c r="UKG48" s="135"/>
      <c r="UKH48" s="135"/>
      <c r="UKI48" s="135"/>
      <c r="UKJ48" s="135"/>
      <c r="UKK48" s="135"/>
      <c r="UKL48" s="135"/>
      <c r="UKM48" s="135"/>
      <c r="UKN48" s="135"/>
      <c r="UKO48" s="135"/>
      <c r="UKP48" s="135"/>
      <c r="UKQ48" s="135"/>
      <c r="UKR48" s="135"/>
      <c r="UKS48" s="135"/>
      <c r="UKT48" s="135"/>
      <c r="UKU48" s="135"/>
      <c r="UKV48" s="135"/>
      <c r="UKW48" s="135"/>
      <c r="UKX48" s="135"/>
      <c r="UKY48" s="135"/>
      <c r="UKZ48" s="135"/>
      <c r="ULA48" s="135"/>
      <c r="ULB48" s="135"/>
      <c r="ULC48" s="135"/>
      <c r="ULD48" s="135"/>
      <c r="ULE48" s="135"/>
      <c r="ULF48" s="135"/>
      <c r="ULG48" s="135"/>
      <c r="ULH48" s="135"/>
      <c r="ULI48" s="135"/>
      <c r="ULJ48" s="135"/>
      <c r="ULK48" s="135"/>
      <c r="ULL48" s="135"/>
      <c r="ULM48" s="135"/>
      <c r="ULN48" s="135"/>
      <c r="ULO48" s="135"/>
      <c r="ULP48" s="135"/>
      <c r="ULQ48" s="135"/>
      <c r="ULR48" s="135"/>
      <c r="ULS48" s="135"/>
      <c r="ULT48" s="135"/>
      <c r="ULU48" s="135"/>
      <c r="ULV48" s="135"/>
      <c r="ULW48" s="135"/>
      <c r="ULX48" s="135"/>
      <c r="ULY48" s="135"/>
      <c r="ULZ48" s="135"/>
      <c r="UMA48" s="135"/>
      <c r="UMB48" s="135"/>
      <c r="UMC48" s="135"/>
      <c r="UMD48" s="135"/>
      <c r="UME48" s="135"/>
      <c r="UMF48" s="135"/>
      <c r="UMG48" s="135"/>
      <c r="UMH48" s="135"/>
      <c r="UMI48" s="135"/>
      <c r="UMJ48" s="135"/>
      <c r="UMK48" s="135"/>
      <c r="UML48" s="135"/>
      <c r="UMM48" s="135"/>
      <c r="UMN48" s="135"/>
      <c r="UMO48" s="135"/>
      <c r="UMP48" s="135"/>
      <c r="UMQ48" s="135"/>
      <c r="UMR48" s="135"/>
      <c r="UMS48" s="135"/>
      <c r="UMT48" s="135"/>
      <c r="UMU48" s="135"/>
      <c r="UMV48" s="135"/>
      <c r="UMW48" s="135"/>
      <c r="UMX48" s="135"/>
      <c r="UMY48" s="135"/>
      <c r="UMZ48" s="135"/>
      <c r="UNA48" s="135"/>
      <c r="UNB48" s="135"/>
      <c r="UNC48" s="135"/>
      <c r="UND48" s="135"/>
      <c r="UNE48" s="135"/>
      <c r="UNF48" s="135"/>
      <c r="UNG48" s="135"/>
      <c r="UNH48" s="135"/>
      <c r="UNI48" s="135"/>
      <c r="UNJ48" s="135"/>
      <c r="UNK48" s="135"/>
      <c r="UNL48" s="135"/>
      <c r="UNM48" s="135"/>
      <c r="UNN48" s="135"/>
      <c r="UNO48" s="135"/>
      <c r="UNP48" s="135"/>
      <c r="UNQ48" s="135"/>
      <c r="UNR48" s="135"/>
      <c r="UNS48" s="135"/>
      <c r="UNT48" s="135"/>
      <c r="UNU48" s="135"/>
      <c r="UNV48" s="135"/>
      <c r="UNW48" s="135"/>
      <c r="UNX48" s="135"/>
      <c r="UNY48" s="135"/>
      <c r="UNZ48" s="135"/>
      <c r="UOA48" s="135"/>
      <c r="UOB48" s="135"/>
      <c r="UOC48" s="135"/>
      <c r="UOD48" s="135"/>
      <c r="UOE48" s="135"/>
      <c r="UOF48" s="135"/>
      <c r="UOG48" s="135"/>
      <c r="UOH48" s="135"/>
      <c r="UOI48" s="135"/>
      <c r="UOJ48" s="135"/>
      <c r="UOK48" s="135"/>
      <c r="UOL48" s="135"/>
      <c r="UOM48" s="135"/>
      <c r="UON48" s="135"/>
      <c r="UOO48" s="135"/>
      <c r="UOP48" s="135"/>
      <c r="UOQ48" s="135"/>
      <c r="UOR48" s="135"/>
      <c r="UOS48" s="135"/>
      <c r="UOT48" s="135"/>
      <c r="UOU48" s="135"/>
      <c r="UOV48" s="135"/>
      <c r="UOW48" s="135"/>
      <c r="UOX48" s="135"/>
      <c r="UOY48" s="135"/>
      <c r="UOZ48" s="135"/>
      <c r="UPA48" s="135"/>
      <c r="UPB48" s="135"/>
      <c r="UPC48" s="135"/>
      <c r="UPD48" s="135"/>
      <c r="UPE48" s="135"/>
      <c r="UPF48" s="135"/>
      <c r="UPG48" s="135"/>
      <c r="UPH48" s="135"/>
      <c r="UPI48" s="135"/>
      <c r="UPJ48" s="135"/>
      <c r="UPK48" s="135"/>
      <c r="UPL48" s="135"/>
      <c r="UPM48" s="135"/>
      <c r="UPN48" s="135"/>
      <c r="UPO48" s="135"/>
      <c r="UPP48" s="135"/>
      <c r="UPQ48" s="135"/>
      <c r="UPR48" s="135"/>
      <c r="UPS48" s="135"/>
      <c r="UPT48" s="135"/>
      <c r="UPU48" s="135"/>
      <c r="UPV48" s="135"/>
      <c r="UPW48" s="135"/>
      <c r="UPX48" s="135"/>
      <c r="UPY48" s="135"/>
      <c r="UPZ48" s="135"/>
      <c r="UQA48" s="135"/>
      <c r="UQB48" s="135"/>
      <c r="UQC48" s="135"/>
      <c r="UQD48" s="135"/>
      <c r="UQE48" s="135"/>
      <c r="UQF48" s="135"/>
      <c r="UQG48" s="135"/>
      <c r="UQH48" s="135"/>
      <c r="UQI48" s="135"/>
      <c r="UQJ48" s="135"/>
      <c r="UQK48" s="135"/>
      <c r="UQL48" s="135"/>
      <c r="UQM48" s="135"/>
      <c r="UQN48" s="135"/>
      <c r="UQO48" s="135"/>
      <c r="UQP48" s="135"/>
      <c r="UQQ48" s="135"/>
      <c r="UQR48" s="135"/>
      <c r="UQS48" s="135"/>
      <c r="UQT48" s="135"/>
      <c r="UQU48" s="135"/>
      <c r="UQV48" s="135"/>
      <c r="UQW48" s="135"/>
      <c r="UQX48" s="135"/>
      <c r="UQY48" s="135"/>
      <c r="UQZ48" s="135"/>
      <c r="URA48" s="135"/>
      <c r="URB48" s="135"/>
      <c r="URC48" s="135"/>
      <c r="URD48" s="135"/>
      <c r="URE48" s="135"/>
      <c r="URF48" s="135"/>
      <c r="URG48" s="135"/>
      <c r="URH48" s="135"/>
      <c r="URI48" s="135"/>
      <c r="URJ48" s="135"/>
      <c r="URK48" s="135"/>
      <c r="URL48" s="135"/>
      <c r="URM48" s="135"/>
      <c r="URN48" s="135"/>
      <c r="URO48" s="135"/>
      <c r="URP48" s="135"/>
      <c r="URQ48" s="135"/>
      <c r="URR48" s="135"/>
      <c r="URS48" s="135"/>
      <c r="URT48" s="135"/>
      <c r="URU48" s="135"/>
      <c r="URV48" s="135"/>
      <c r="URW48" s="135"/>
      <c r="URX48" s="135"/>
      <c r="URY48" s="135"/>
      <c r="URZ48" s="135"/>
      <c r="USA48" s="135"/>
      <c r="USB48" s="135"/>
      <c r="USC48" s="135"/>
      <c r="USD48" s="135"/>
      <c r="USE48" s="135"/>
      <c r="USF48" s="135"/>
      <c r="USG48" s="135"/>
      <c r="USH48" s="135"/>
      <c r="USI48" s="135"/>
      <c r="USJ48" s="135"/>
      <c r="USK48" s="135"/>
      <c r="USL48" s="135"/>
      <c r="USM48" s="135"/>
      <c r="USN48" s="135"/>
      <c r="USO48" s="135"/>
      <c r="USP48" s="135"/>
      <c r="USQ48" s="135"/>
      <c r="USR48" s="135"/>
      <c r="USS48" s="135"/>
      <c r="UST48" s="135"/>
      <c r="USU48" s="135"/>
      <c r="USV48" s="135"/>
      <c r="USW48" s="135"/>
      <c r="USX48" s="135"/>
      <c r="USY48" s="135"/>
      <c r="USZ48" s="135"/>
      <c r="UTA48" s="135"/>
      <c r="UTB48" s="135"/>
      <c r="UTC48" s="135"/>
      <c r="UTD48" s="135"/>
      <c r="UTE48" s="135"/>
      <c r="UTF48" s="135"/>
      <c r="UTG48" s="135"/>
      <c r="UTH48" s="135"/>
      <c r="UTI48" s="135"/>
      <c r="UTJ48" s="135"/>
      <c r="UTK48" s="135"/>
      <c r="UTL48" s="135"/>
      <c r="UTM48" s="135"/>
      <c r="UTN48" s="135"/>
      <c r="UTO48" s="135"/>
      <c r="UTP48" s="135"/>
      <c r="UTQ48" s="135"/>
      <c r="UTR48" s="135"/>
      <c r="UTS48" s="135"/>
      <c r="UTT48" s="135"/>
      <c r="UTU48" s="135"/>
      <c r="UTV48" s="135"/>
      <c r="UTW48" s="135"/>
      <c r="UTX48" s="135"/>
      <c r="UTY48" s="135"/>
      <c r="UTZ48" s="135"/>
      <c r="UUA48" s="135"/>
      <c r="UUB48" s="135"/>
      <c r="UUC48" s="135"/>
      <c r="UUD48" s="135"/>
      <c r="UUE48" s="135"/>
      <c r="UUF48" s="135"/>
      <c r="UUG48" s="135"/>
      <c r="UUH48" s="135"/>
      <c r="UUI48" s="135"/>
      <c r="UUJ48" s="135"/>
      <c r="UUK48" s="135"/>
      <c r="UUL48" s="135"/>
      <c r="UUM48" s="135"/>
      <c r="UUN48" s="135"/>
      <c r="UUO48" s="135"/>
      <c r="UUP48" s="135"/>
      <c r="UUQ48" s="135"/>
      <c r="UUR48" s="135"/>
      <c r="UUS48" s="135"/>
      <c r="UUT48" s="135"/>
      <c r="UUU48" s="135"/>
      <c r="UUV48" s="135"/>
      <c r="UUW48" s="135"/>
      <c r="UUX48" s="135"/>
      <c r="UUY48" s="135"/>
      <c r="UUZ48" s="135"/>
      <c r="UVA48" s="135"/>
      <c r="UVB48" s="135"/>
      <c r="UVC48" s="135"/>
      <c r="UVD48" s="135"/>
      <c r="UVE48" s="135"/>
      <c r="UVF48" s="135"/>
      <c r="UVG48" s="135"/>
      <c r="UVH48" s="135"/>
      <c r="UVI48" s="135"/>
      <c r="UVJ48" s="135"/>
      <c r="UVK48" s="135"/>
      <c r="UVL48" s="135"/>
      <c r="UVM48" s="135"/>
      <c r="UVN48" s="135"/>
      <c r="UVO48" s="135"/>
      <c r="UVP48" s="135"/>
      <c r="UVQ48" s="135"/>
      <c r="UVR48" s="135"/>
      <c r="UVS48" s="135"/>
      <c r="UVT48" s="135"/>
      <c r="UVU48" s="135"/>
      <c r="UVV48" s="135"/>
      <c r="UVW48" s="135"/>
      <c r="UVX48" s="135"/>
      <c r="UVY48" s="135"/>
      <c r="UVZ48" s="135"/>
      <c r="UWA48" s="135"/>
      <c r="UWB48" s="135"/>
      <c r="UWC48" s="135"/>
      <c r="UWD48" s="135"/>
      <c r="UWE48" s="135"/>
      <c r="UWF48" s="135"/>
      <c r="UWG48" s="135"/>
      <c r="UWH48" s="135"/>
      <c r="UWI48" s="135"/>
      <c r="UWJ48" s="135"/>
      <c r="UWK48" s="135"/>
      <c r="UWL48" s="135"/>
      <c r="UWM48" s="135"/>
      <c r="UWN48" s="135"/>
      <c r="UWO48" s="135"/>
      <c r="UWP48" s="135"/>
      <c r="UWQ48" s="135"/>
      <c r="UWR48" s="135"/>
      <c r="UWS48" s="135"/>
      <c r="UWT48" s="135"/>
      <c r="UWU48" s="135"/>
      <c r="UWV48" s="135"/>
      <c r="UWW48" s="135"/>
      <c r="UWX48" s="135"/>
      <c r="UWY48" s="135"/>
      <c r="UWZ48" s="135"/>
      <c r="UXA48" s="135"/>
      <c r="UXB48" s="135"/>
      <c r="UXC48" s="135"/>
      <c r="UXD48" s="135"/>
      <c r="UXE48" s="135"/>
      <c r="UXF48" s="135"/>
      <c r="UXG48" s="135"/>
      <c r="UXH48" s="135"/>
      <c r="UXI48" s="135"/>
      <c r="UXJ48" s="135"/>
      <c r="UXK48" s="135"/>
      <c r="UXL48" s="135"/>
      <c r="UXM48" s="135"/>
      <c r="UXN48" s="135"/>
      <c r="UXO48" s="135"/>
      <c r="UXP48" s="135"/>
      <c r="UXQ48" s="135"/>
      <c r="UXR48" s="135"/>
      <c r="UXS48" s="135"/>
      <c r="UXT48" s="135"/>
      <c r="UXU48" s="135"/>
      <c r="UXV48" s="135"/>
      <c r="UXW48" s="135"/>
      <c r="UXX48" s="135"/>
      <c r="UXY48" s="135"/>
      <c r="UXZ48" s="135"/>
      <c r="UYA48" s="135"/>
      <c r="UYB48" s="135"/>
      <c r="UYC48" s="135"/>
      <c r="UYD48" s="135"/>
      <c r="UYE48" s="135"/>
      <c r="UYF48" s="135"/>
      <c r="UYG48" s="135"/>
      <c r="UYH48" s="135"/>
      <c r="UYI48" s="135"/>
      <c r="UYJ48" s="135"/>
      <c r="UYK48" s="135"/>
      <c r="UYL48" s="135"/>
      <c r="UYM48" s="135"/>
      <c r="UYN48" s="135"/>
      <c r="UYO48" s="135"/>
      <c r="UYP48" s="135"/>
      <c r="UYQ48" s="135"/>
      <c r="UYR48" s="135"/>
      <c r="UYS48" s="135"/>
      <c r="UYT48" s="135"/>
      <c r="UYU48" s="135"/>
      <c r="UYV48" s="135"/>
      <c r="UYW48" s="135"/>
      <c r="UYX48" s="135"/>
      <c r="UYY48" s="135"/>
      <c r="UYZ48" s="135"/>
      <c r="UZA48" s="135"/>
      <c r="UZB48" s="135"/>
      <c r="UZC48" s="135"/>
      <c r="UZD48" s="135"/>
      <c r="UZE48" s="135"/>
      <c r="UZF48" s="135"/>
      <c r="UZG48" s="135"/>
      <c r="UZH48" s="135"/>
      <c r="UZI48" s="135"/>
      <c r="UZJ48" s="135"/>
      <c r="UZK48" s="135"/>
      <c r="UZL48" s="135"/>
      <c r="UZM48" s="135"/>
      <c r="UZN48" s="135"/>
      <c r="UZO48" s="135"/>
      <c r="UZP48" s="135"/>
      <c r="UZQ48" s="135"/>
      <c r="UZR48" s="135"/>
      <c r="UZS48" s="135"/>
      <c r="UZT48" s="135"/>
      <c r="UZU48" s="135"/>
      <c r="UZV48" s="135"/>
      <c r="UZW48" s="135"/>
      <c r="UZX48" s="135"/>
      <c r="UZY48" s="135"/>
      <c r="UZZ48" s="135"/>
      <c r="VAA48" s="135"/>
      <c r="VAB48" s="135"/>
      <c r="VAC48" s="135"/>
      <c r="VAD48" s="135"/>
      <c r="VAE48" s="135"/>
      <c r="VAF48" s="135"/>
      <c r="VAG48" s="135"/>
      <c r="VAH48" s="135"/>
      <c r="VAI48" s="135"/>
      <c r="VAJ48" s="135"/>
      <c r="VAK48" s="135"/>
      <c r="VAL48" s="135"/>
      <c r="VAM48" s="135"/>
      <c r="VAN48" s="135"/>
      <c r="VAO48" s="135"/>
      <c r="VAP48" s="135"/>
      <c r="VAQ48" s="135"/>
      <c r="VAR48" s="135"/>
      <c r="VAS48" s="135"/>
      <c r="VAT48" s="135"/>
      <c r="VAU48" s="135"/>
      <c r="VAV48" s="135"/>
      <c r="VAW48" s="135"/>
      <c r="VAX48" s="135"/>
      <c r="VAY48" s="135"/>
      <c r="VAZ48" s="135"/>
      <c r="VBA48" s="135"/>
      <c r="VBB48" s="135"/>
      <c r="VBC48" s="135"/>
      <c r="VBD48" s="135"/>
      <c r="VBE48" s="135"/>
      <c r="VBF48" s="135"/>
      <c r="VBG48" s="135"/>
      <c r="VBH48" s="135"/>
      <c r="VBI48" s="135"/>
      <c r="VBJ48" s="135"/>
      <c r="VBK48" s="135"/>
      <c r="VBL48" s="135"/>
      <c r="VBM48" s="135"/>
      <c r="VBN48" s="135"/>
      <c r="VBO48" s="135"/>
      <c r="VBP48" s="135"/>
      <c r="VBQ48" s="135"/>
      <c r="VBR48" s="135"/>
      <c r="VBS48" s="135"/>
      <c r="VBT48" s="135"/>
      <c r="VBU48" s="135"/>
      <c r="VBV48" s="135"/>
      <c r="VBW48" s="135"/>
      <c r="VBX48" s="135"/>
      <c r="VBY48" s="135"/>
      <c r="VBZ48" s="135"/>
      <c r="VCA48" s="135"/>
      <c r="VCB48" s="135"/>
      <c r="VCC48" s="135"/>
      <c r="VCD48" s="135"/>
      <c r="VCE48" s="135"/>
      <c r="VCF48" s="135"/>
      <c r="VCG48" s="135"/>
      <c r="VCH48" s="135"/>
      <c r="VCI48" s="135"/>
      <c r="VCJ48" s="135"/>
      <c r="VCK48" s="135"/>
      <c r="VCL48" s="135"/>
      <c r="VCM48" s="135"/>
      <c r="VCN48" s="135"/>
      <c r="VCO48" s="135"/>
      <c r="VCP48" s="135"/>
      <c r="VCQ48" s="135"/>
      <c r="VCR48" s="135"/>
      <c r="VCS48" s="135"/>
      <c r="VCT48" s="135"/>
      <c r="VCU48" s="135"/>
      <c r="VCV48" s="135"/>
      <c r="VCW48" s="135"/>
      <c r="VCX48" s="135"/>
      <c r="VCY48" s="135"/>
      <c r="VCZ48" s="135"/>
      <c r="VDA48" s="135"/>
      <c r="VDB48" s="135"/>
      <c r="VDC48" s="135"/>
      <c r="VDD48" s="135"/>
      <c r="VDE48" s="135"/>
      <c r="VDF48" s="135"/>
      <c r="VDG48" s="135"/>
      <c r="VDH48" s="135"/>
      <c r="VDI48" s="135"/>
      <c r="VDJ48" s="135"/>
      <c r="VDK48" s="135"/>
      <c r="VDL48" s="135"/>
      <c r="VDM48" s="135"/>
      <c r="VDN48" s="135"/>
      <c r="VDO48" s="135"/>
      <c r="VDP48" s="135"/>
      <c r="VDQ48" s="135"/>
      <c r="VDR48" s="135"/>
      <c r="VDS48" s="135"/>
      <c r="VDT48" s="135"/>
      <c r="VDU48" s="135"/>
      <c r="VDV48" s="135"/>
      <c r="VDW48" s="135"/>
      <c r="VDX48" s="135"/>
      <c r="VDY48" s="135"/>
      <c r="VDZ48" s="135"/>
      <c r="VEA48" s="135"/>
      <c r="VEB48" s="135"/>
      <c r="VEC48" s="135"/>
      <c r="VED48" s="135"/>
      <c r="VEE48" s="135"/>
      <c r="VEF48" s="135"/>
      <c r="VEG48" s="135"/>
      <c r="VEH48" s="135"/>
      <c r="VEI48" s="135"/>
      <c r="VEJ48" s="135"/>
      <c r="VEK48" s="135"/>
      <c r="VEL48" s="135"/>
      <c r="VEM48" s="135"/>
      <c r="VEN48" s="135"/>
      <c r="VEO48" s="135"/>
      <c r="VEP48" s="135"/>
      <c r="VEQ48" s="135"/>
      <c r="VER48" s="135"/>
      <c r="VES48" s="135"/>
      <c r="VET48" s="135"/>
      <c r="VEU48" s="135"/>
      <c r="VEV48" s="135"/>
      <c r="VEW48" s="135"/>
      <c r="VEX48" s="135"/>
      <c r="VEY48" s="135"/>
      <c r="VEZ48" s="135"/>
      <c r="VFA48" s="135"/>
      <c r="VFB48" s="135"/>
      <c r="VFC48" s="135"/>
      <c r="VFD48" s="135"/>
      <c r="VFE48" s="135"/>
      <c r="VFF48" s="135"/>
      <c r="VFG48" s="135"/>
      <c r="VFH48" s="135"/>
      <c r="VFI48" s="135"/>
      <c r="VFJ48" s="135"/>
      <c r="VFK48" s="135"/>
      <c r="VFL48" s="135"/>
      <c r="VFM48" s="135"/>
      <c r="VFN48" s="135"/>
      <c r="VFO48" s="135"/>
      <c r="VFP48" s="135"/>
      <c r="VFQ48" s="135"/>
      <c r="VFR48" s="135"/>
      <c r="VFS48" s="135"/>
      <c r="VFT48" s="135"/>
      <c r="VFU48" s="135"/>
      <c r="VFV48" s="135"/>
      <c r="VFW48" s="135"/>
      <c r="VFX48" s="135"/>
      <c r="VFY48" s="135"/>
      <c r="VFZ48" s="135"/>
      <c r="VGA48" s="135"/>
      <c r="VGB48" s="135"/>
      <c r="VGC48" s="135"/>
      <c r="VGD48" s="135"/>
      <c r="VGE48" s="135"/>
      <c r="VGF48" s="135"/>
      <c r="VGG48" s="135"/>
      <c r="VGH48" s="135"/>
      <c r="VGI48" s="135"/>
      <c r="VGJ48" s="135"/>
      <c r="VGK48" s="135"/>
      <c r="VGL48" s="135"/>
      <c r="VGM48" s="135"/>
      <c r="VGN48" s="135"/>
      <c r="VGO48" s="135"/>
      <c r="VGP48" s="135"/>
      <c r="VGQ48" s="135"/>
      <c r="VGR48" s="135"/>
      <c r="VGS48" s="135"/>
      <c r="VGT48" s="135"/>
      <c r="VGU48" s="135"/>
      <c r="VGV48" s="135"/>
      <c r="VGW48" s="135"/>
      <c r="VGX48" s="135"/>
      <c r="VGY48" s="135"/>
      <c r="VGZ48" s="135"/>
      <c r="VHA48" s="135"/>
      <c r="VHB48" s="135"/>
      <c r="VHC48" s="135"/>
      <c r="VHD48" s="135"/>
      <c r="VHE48" s="135"/>
      <c r="VHF48" s="135"/>
      <c r="VHG48" s="135"/>
      <c r="VHH48" s="135"/>
      <c r="VHI48" s="135"/>
      <c r="VHJ48" s="135"/>
      <c r="VHK48" s="135"/>
      <c r="VHL48" s="135"/>
      <c r="VHM48" s="135"/>
      <c r="VHN48" s="135"/>
      <c r="VHO48" s="135"/>
      <c r="VHP48" s="135"/>
      <c r="VHQ48" s="135"/>
      <c r="VHR48" s="135"/>
      <c r="VHS48" s="135"/>
      <c r="VHT48" s="135"/>
      <c r="VHU48" s="135"/>
      <c r="VHV48" s="135"/>
      <c r="VHW48" s="135"/>
      <c r="VHX48" s="135"/>
      <c r="VHY48" s="135"/>
      <c r="VHZ48" s="135"/>
      <c r="VIA48" s="135"/>
      <c r="VIB48" s="135"/>
      <c r="VIC48" s="135"/>
      <c r="VID48" s="135"/>
      <c r="VIE48" s="135"/>
      <c r="VIF48" s="135"/>
      <c r="VIG48" s="135"/>
      <c r="VIH48" s="135"/>
      <c r="VII48" s="135"/>
      <c r="VIJ48" s="135"/>
      <c r="VIK48" s="135"/>
      <c r="VIL48" s="135"/>
      <c r="VIM48" s="135"/>
      <c r="VIN48" s="135"/>
      <c r="VIO48" s="135"/>
      <c r="VIP48" s="135"/>
      <c r="VIQ48" s="135"/>
      <c r="VIR48" s="135"/>
      <c r="VIS48" s="135"/>
      <c r="VIT48" s="135"/>
      <c r="VIU48" s="135"/>
      <c r="VIV48" s="135"/>
      <c r="VIW48" s="135"/>
      <c r="VIX48" s="135"/>
      <c r="VIY48" s="135"/>
      <c r="VIZ48" s="135"/>
      <c r="VJA48" s="135"/>
      <c r="VJB48" s="135"/>
      <c r="VJC48" s="135"/>
      <c r="VJD48" s="135"/>
      <c r="VJE48" s="135"/>
      <c r="VJF48" s="135"/>
      <c r="VJG48" s="135"/>
      <c r="VJH48" s="135"/>
      <c r="VJI48" s="135"/>
      <c r="VJJ48" s="135"/>
      <c r="VJK48" s="135"/>
      <c r="VJL48" s="135"/>
      <c r="VJM48" s="135"/>
      <c r="VJN48" s="135"/>
      <c r="VJO48" s="135"/>
      <c r="VJP48" s="135"/>
      <c r="VJQ48" s="135"/>
      <c r="VJR48" s="135"/>
      <c r="VJS48" s="135"/>
      <c r="VJT48" s="135"/>
      <c r="VJU48" s="135"/>
      <c r="VJV48" s="135"/>
      <c r="VJW48" s="135"/>
      <c r="VJX48" s="135"/>
      <c r="VJY48" s="135"/>
      <c r="VJZ48" s="135"/>
      <c r="VKA48" s="135"/>
      <c r="VKB48" s="135"/>
      <c r="VKC48" s="135"/>
      <c r="VKD48" s="135"/>
      <c r="VKE48" s="135"/>
      <c r="VKF48" s="135"/>
      <c r="VKG48" s="135"/>
      <c r="VKH48" s="135"/>
      <c r="VKI48" s="135"/>
      <c r="VKJ48" s="135"/>
      <c r="VKK48" s="135"/>
      <c r="VKL48" s="135"/>
      <c r="VKM48" s="135"/>
      <c r="VKN48" s="135"/>
      <c r="VKO48" s="135"/>
      <c r="VKP48" s="135"/>
      <c r="VKQ48" s="135"/>
      <c r="VKR48" s="135"/>
      <c r="VKS48" s="135"/>
      <c r="VKT48" s="135"/>
      <c r="VKU48" s="135"/>
      <c r="VKV48" s="135"/>
      <c r="VKW48" s="135"/>
      <c r="VKX48" s="135"/>
      <c r="VKY48" s="135"/>
      <c r="VKZ48" s="135"/>
      <c r="VLA48" s="135"/>
      <c r="VLB48" s="135"/>
      <c r="VLC48" s="135"/>
      <c r="VLD48" s="135"/>
      <c r="VLE48" s="135"/>
      <c r="VLF48" s="135"/>
      <c r="VLG48" s="135"/>
      <c r="VLH48" s="135"/>
      <c r="VLI48" s="135"/>
      <c r="VLJ48" s="135"/>
      <c r="VLK48" s="135"/>
      <c r="VLL48" s="135"/>
      <c r="VLM48" s="135"/>
      <c r="VLN48" s="135"/>
      <c r="VLO48" s="135"/>
      <c r="VLP48" s="135"/>
      <c r="VLQ48" s="135"/>
      <c r="VLR48" s="135"/>
      <c r="VLS48" s="135"/>
      <c r="VLT48" s="135"/>
      <c r="VLU48" s="135"/>
      <c r="VLV48" s="135"/>
      <c r="VLW48" s="135"/>
      <c r="VLX48" s="135"/>
      <c r="VLY48" s="135"/>
      <c r="VLZ48" s="135"/>
      <c r="VMA48" s="135"/>
      <c r="VMB48" s="135"/>
      <c r="VMC48" s="135"/>
      <c r="VMD48" s="135"/>
      <c r="VME48" s="135"/>
      <c r="VMF48" s="135"/>
      <c r="VMG48" s="135"/>
      <c r="VMH48" s="135"/>
      <c r="VMI48" s="135"/>
      <c r="VMJ48" s="135"/>
      <c r="VMK48" s="135"/>
      <c r="VML48" s="135"/>
      <c r="VMM48" s="135"/>
      <c r="VMN48" s="135"/>
      <c r="VMO48" s="135"/>
      <c r="VMP48" s="135"/>
      <c r="VMQ48" s="135"/>
      <c r="VMR48" s="135"/>
      <c r="VMS48" s="135"/>
      <c r="VMT48" s="135"/>
      <c r="VMU48" s="135"/>
      <c r="VMV48" s="135"/>
      <c r="VMW48" s="135"/>
      <c r="VMX48" s="135"/>
      <c r="VMY48" s="135"/>
      <c r="VMZ48" s="135"/>
      <c r="VNA48" s="135"/>
      <c r="VNB48" s="135"/>
      <c r="VNC48" s="135"/>
      <c r="VND48" s="135"/>
      <c r="VNE48" s="135"/>
      <c r="VNF48" s="135"/>
      <c r="VNG48" s="135"/>
      <c r="VNH48" s="135"/>
      <c r="VNI48" s="135"/>
      <c r="VNJ48" s="135"/>
      <c r="VNK48" s="135"/>
      <c r="VNL48" s="135"/>
      <c r="VNM48" s="135"/>
      <c r="VNN48" s="135"/>
      <c r="VNO48" s="135"/>
      <c r="VNP48" s="135"/>
      <c r="VNQ48" s="135"/>
      <c r="VNR48" s="135"/>
      <c r="VNS48" s="135"/>
      <c r="VNT48" s="135"/>
      <c r="VNU48" s="135"/>
      <c r="VNV48" s="135"/>
      <c r="VNW48" s="135"/>
      <c r="VNX48" s="135"/>
      <c r="VNY48" s="135"/>
      <c r="VNZ48" s="135"/>
      <c r="VOA48" s="135"/>
      <c r="VOB48" s="135"/>
      <c r="VOC48" s="135"/>
      <c r="VOD48" s="135"/>
      <c r="VOE48" s="135"/>
      <c r="VOF48" s="135"/>
      <c r="VOG48" s="135"/>
      <c r="VOH48" s="135"/>
      <c r="VOI48" s="135"/>
      <c r="VOJ48" s="135"/>
      <c r="VOK48" s="135"/>
      <c r="VOL48" s="135"/>
      <c r="VOM48" s="135"/>
      <c r="VON48" s="135"/>
      <c r="VOO48" s="135"/>
      <c r="VOP48" s="135"/>
      <c r="VOQ48" s="135"/>
      <c r="VOR48" s="135"/>
      <c r="VOS48" s="135"/>
      <c r="VOT48" s="135"/>
      <c r="VOU48" s="135"/>
      <c r="VOV48" s="135"/>
      <c r="VOW48" s="135"/>
      <c r="VOX48" s="135"/>
      <c r="VOY48" s="135"/>
      <c r="VOZ48" s="135"/>
      <c r="VPA48" s="135"/>
      <c r="VPB48" s="135"/>
      <c r="VPC48" s="135"/>
      <c r="VPD48" s="135"/>
      <c r="VPE48" s="135"/>
      <c r="VPF48" s="135"/>
      <c r="VPG48" s="135"/>
      <c r="VPH48" s="135"/>
      <c r="VPI48" s="135"/>
      <c r="VPJ48" s="135"/>
      <c r="VPK48" s="135"/>
      <c r="VPL48" s="135"/>
      <c r="VPM48" s="135"/>
      <c r="VPN48" s="135"/>
      <c r="VPO48" s="135"/>
      <c r="VPP48" s="135"/>
      <c r="VPQ48" s="135"/>
      <c r="VPR48" s="135"/>
      <c r="VPS48" s="135"/>
      <c r="VPT48" s="135"/>
      <c r="VPU48" s="135"/>
      <c r="VPV48" s="135"/>
      <c r="VPW48" s="135"/>
      <c r="VPX48" s="135"/>
      <c r="VPY48" s="135"/>
      <c r="VPZ48" s="135"/>
      <c r="VQA48" s="135"/>
      <c r="VQB48" s="135"/>
      <c r="VQC48" s="135"/>
      <c r="VQD48" s="135"/>
      <c r="VQE48" s="135"/>
      <c r="VQF48" s="135"/>
      <c r="VQG48" s="135"/>
      <c r="VQH48" s="135"/>
      <c r="VQI48" s="135"/>
      <c r="VQJ48" s="135"/>
      <c r="VQK48" s="135"/>
      <c r="VQL48" s="135"/>
      <c r="VQM48" s="135"/>
      <c r="VQN48" s="135"/>
      <c r="VQO48" s="135"/>
      <c r="VQP48" s="135"/>
      <c r="VQQ48" s="135"/>
      <c r="VQR48" s="135"/>
      <c r="VQS48" s="135"/>
      <c r="VQT48" s="135"/>
      <c r="VQU48" s="135"/>
      <c r="VQV48" s="135"/>
      <c r="VQW48" s="135"/>
      <c r="VQX48" s="135"/>
      <c r="VQY48" s="135"/>
      <c r="VQZ48" s="135"/>
      <c r="VRA48" s="135"/>
      <c r="VRB48" s="135"/>
      <c r="VRC48" s="135"/>
      <c r="VRD48" s="135"/>
      <c r="VRE48" s="135"/>
      <c r="VRF48" s="135"/>
      <c r="VRG48" s="135"/>
      <c r="VRH48" s="135"/>
      <c r="VRI48" s="135"/>
      <c r="VRJ48" s="135"/>
      <c r="VRK48" s="135"/>
      <c r="VRL48" s="135"/>
      <c r="VRM48" s="135"/>
      <c r="VRN48" s="135"/>
      <c r="VRO48" s="135"/>
      <c r="VRP48" s="135"/>
      <c r="VRQ48" s="135"/>
      <c r="VRR48" s="135"/>
      <c r="VRS48" s="135"/>
      <c r="VRT48" s="135"/>
      <c r="VRU48" s="135"/>
      <c r="VRV48" s="135"/>
      <c r="VRW48" s="135"/>
      <c r="VRX48" s="135"/>
      <c r="VRY48" s="135"/>
      <c r="VRZ48" s="135"/>
      <c r="VSA48" s="135"/>
      <c r="VSB48" s="135"/>
      <c r="VSC48" s="135"/>
      <c r="VSD48" s="135"/>
      <c r="VSE48" s="135"/>
      <c r="VSF48" s="135"/>
      <c r="VSG48" s="135"/>
      <c r="VSH48" s="135"/>
      <c r="VSI48" s="135"/>
      <c r="VSJ48" s="135"/>
      <c r="VSK48" s="135"/>
      <c r="VSL48" s="135"/>
      <c r="VSM48" s="135"/>
      <c r="VSN48" s="135"/>
      <c r="VSO48" s="135"/>
      <c r="VSP48" s="135"/>
      <c r="VSQ48" s="135"/>
      <c r="VSR48" s="135"/>
      <c r="VSS48" s="135"/>
      <c r="VST48" s="135"/>
      <c r="VSU48" s="135"/>
      <c r="VSV48" s="135"/>
      <c r="VSW48" s="135"/>
      <c r="VSX48" s="135"/>
      <c r="VSY48" s="135"/>
      <c r="VSZ48" s="135"/>
      <c r="VTA48" s="135"/>
      <c r="VTB48" s="135"/>
      <c r="VTC48" s="135"/>
      <c r="VTD48" s="135"/>
      <c r="VTE48" s="135"/>
      <c r="VTF48" s="135"/>
      <c r="VTG48" s="135"/>
      <c r="VTH48" s="135"/>
      <c r="VTI48" s="135"/>
      <c r="VTJ48" s="135"/>
      <c r="VTK48" s="135"/>
      <c r="VTL48" s="135"/>
      <c r="VTM48" s="135"/>
      <c r="VTN48" s="135"/>
      <c r="VTO48" s="135"/>
      <c r="VTP48" s="135"/>
      <c r="VTQ48" s="135"/>
      <c r="VTR48" s="135"/>
      <c r="VTS48" s="135"/>
      <c r="VTT48" s="135"/>
      <c r="VTU48" s="135"/>
      <c r="VTV48" s="135"/>
      <c r="VTW48" s="135"/>
      <c r="VTX48" s="135"/>
      <c r="VTY48" s="135"/>
      <c r="VTZ48" s="135"/>
      <c r="VUA48" s="135"/>
      <c r="VUB48" s="135"/>
      <c r="VUC48" s="135"/>
      <c r="VUD48" s="135"/>
      <c r="VUE48" s="135"/>
      <c r="VUF48" s="135"/>
      <c r="VUG48" s="135"/>
      <c r="VUH48" s="135"/>
      <c r="VUI48" s="135"/>
      <c r="VUJ48" s="135"/>
      <c r="VUK48" s="135"/>
      <c r="VUL48" s="135"/>
      <c r="VUM48" s="135"/>
      <c r="VUN48" s="135"/>
      <c r="VUO48" s="135"/>
      <c r="VUP48" s="135"/>
      <c r="VUQ48" s="135"/>
      <c r="VUR48" s="135"/>
      <c r="VUS48" s="135"/>
      <c r="VUT48" s="135"/>
      <c r="VUU48" s="135"/>
      <c r="VUV48" s="135"/>
      <c r="VUW48" s="135"/>
      <c r="VUX48" s="135"/>
      <c r="VUY48" s="135"/>
      <c r="VUZ48" s="135"/>
      <c r="VVA48" s="135"/>
      <c r="VVB48" s="135"/>
      <c r="VVC48" s="135"/>
      <c r="VVD48" s="135"/>
      <c r="VVE48" s="135"/>
      <c r="VVF48" s="135"/>
      <c r="VVG48" s="135"/>
      <c r="VVH48" s="135"/>
      <c r="VVI48" s="135"/>
      <c r="VVJ48" s="135"/>
      <c r="VVK48" s="135"/>
      <c r="VVL48" s="135"/>
      <c r="VVM48" s="135"/>
      <c r="VVN48" s="135"/>
      <c r="VVO48" s="135"/>
      <c r="VVP48" s="135"/>
      <c r="VVQ48" s="135"/>
      <c r="VVR48" s="135"/>
      <c r="VVS48" s="135"/>
      <c r="VVT48" s="135"/>
      <c r="VVU48" s="135"/>
      <c r="VVV48" s="135"/>
      <c r="VVW48" s="135"/>
      <c r="VVX48" s="135"/>
      <c r="VVY48" s="135"/>
      <c r="VVZ48" s="135"/>
      <c r="VWA48" s="135"/>
      <c r="VWB48" s="135"/>
      <c r="VWC48" s="135"/>
      <c r="VWD48" s="135"/>
      <c r="VWE48" s="135"/>
      <c r="VWF48" s="135"/>
      <c r="VWG48" s="135"/>
      <c r="VWH48" s="135"/>
      <c r="VWI48" s="135"/>
      <c r="VWJ48" s="135"/>
      <c r="VWK48" s="135"/>
      <c r="VWL48" s="135"/>
      <c r="VWM48" s="135"/>
      <c r="VWN48" s="135"/>
      <c r="VWO48" s="135"/>
      <c r="VWP48" s="135"/>
      <c r="VWQ48" s="135"/>
      <c r="VWR48" s="135"/>
      <c r="VWS48" s="135"/>
      <c r="VWT48" s="135"/>
      <c r="VWU48" s="135"/>
      <c r="VWV48" s="135"/>
      <c r="VWW48" s="135"/>
      <c r="VWX48" s="135"/>
      <c r="VWY48" s="135"/>
      <c r="VWZ48" s="135"/>
      <c r="VXA48" s="135"/>
      <c r="VXB48" s="135"/>
      <c r="VXC48" s="135"/>
      <c r="VXD48" s="135"/>
      <c r="VXE48" s="135"/>
      <c r="VXF48" s="135"/>
      <c r="VXG48" s="135"/>
      <c r="VXH48" s="135"/>
      <c r="VXI48" s="135"/>
      <c r="VXJ48" s="135"/>
      <c r="VXK48" s="135"/>
      <c r="VXL48" s="135"/>
      <c r="VXM48" s="135"/>
      <c r="VXN48" s="135"/>
      <c r="VXO48" s="135"/>
      <c r="VXP48" s="135"/>
      <c r="VXQ48" s="135"/>
      <c r="VXR48" s="135"/>
      <c r="VXS48" s="135"/>
      <c r="VXT48" s="135"/>
      <c r="VXU48" s="135"/>
      <c r="VXV48" s="135"/>
      <c r="VXW48" s="135"/>
      <c r="VXX48" s="135"/>
      <c r="VXY48" s="135"/>
      <c r="VXZ48" s="135"/>
      <c r="VYA48" s="135"/>
      <c r="VYB48" s="135"/>
      <c r="VYC48" s="135"/>
      <c r="VYD48" s="135"/>
      <c r="VYE48" s="135"/>
      <c r="VYF48" s="135"/>
      <c r="VYG48" s="135"/>
      <c r="VYH48" s="135"/>
      <c r="VYI48" s="135"/>
      <c r="VYJ48" s="135"/>
      <c r="VYK48" s="135"/>
      <c r="VYL48" s="135"/>
      <c r="VYM48" s="135"/>
      <c r="VYN48" s="135"/>
      <c r="VYO48" s="135"/>
      <c r="VYP48" s="135"/>
      <c r="VYQ48" s="135"/>
      <c r="VYR48" s="135"/>
      <c r="VYS48" s="135"/>
      <c r="VYT48" s="135"/>
      <c r="VYU48" s="135"/>
      <c r="VYV48" s="135"/>
      <c r="VYW48" s="135"/>
      <c r="VYX48" s="135"/>
      <c r="VYY48" s="135"/>
      <c r="VYZ48" s="135"/>
      <c r="VZA48" s="135"/>
      <c r="VZB48" s="135"/>
      <c r="VZC48" s="135"/>
      <c r="VZD48" s="135"/>
      <c r="VZE48" s="135"/>
      <c r="VZF48" s="135"/>
      <c r="VZG48" s="135"/>
      <c r="VZH48" s="135"/>
      <c r="VZI48" s="135"/>
      <c r="VZJ48" s="135"/>
      <c r="VZK48" s="135"/>
      <c r="VZL48" s="135"/>
      <c r="VZM48" s="135"/>
      <c r="VZN48" s="135"/>
      <c r="VZO48" s="135"/>
      <c r="VZP48" s="135"/>
      <c r="VZQ48" s="135"/>
      <c r="VZR48" s="135"/>
      <c r="VZS48" s="135"/>
      <c r="VZT48" s="135"/>
      <c r="VZU48" s="135"/>
      <c r="VZV48" s="135"/>
      <c r="VZW48" s="135"/>
      <c r="VZX48" s="135"/>
      <c r="VZY48" s="135"/>
      <c r="VZZ48" s="135"/>
      <c r="WAA48" s="135"/>
      <c r="WAB48" s="135"/>
      <c r="WAC48" s="135"/>
      <c r="WAD48" s="135"/>
      <c r="WAE48" s="135"/>
      <c r="WAF48" s="135"/>
      <c r="WAG48" s="135"/>
      <c r="WAH48" s="135"/>
      <c r="WAI48" s="135"/>
      <c r="WAJ48" s="135"/>
      <c r="WAK48" s="135"/>
      <c r="WAL48" s="135"/>
      <c r="WAM48" s="135"/>
      <c r="WAN48" s="135"/>
      <c r="WAO48" s="135"/>
      <c r="WAP48" s="135"/>
      <c r="WAQ48" s="135"/>
      <c r="WAR48" s="135"/>
      <c r="WAS48" s="135"/>
      <c r="WAT48" s="135"/>
      <c r="WAU48" s="135"/>
      <c r="WAV48" s="135"/>
      <c r="WAW48" s="135"/>
      <c r="WAX48" s="135"/>
      <c r="WAY48" s="135"/>
      <c r="WAZ48" s="135"/>
      <c r="WBA48" s="135"/>
      <c r="WBB48" s="135"/>
      <c r="WBC48" s="135"/>
      <c r="WBD48" s="135"/>
      <c r="WBE48" s="135"/>
      <c r="WBF48" s="135"/>
      <c r="WBG48" s="135"/>
      <c r="WBH48" s="135"/>
      <c r="WBI48" s="135"/>
      <c r="WBJ48" s="135"/>
      <c r="WBK48" s="135"/>
      <c r="WBL48" s="135"/>
      <c r="WBM48" s="135"/>
      <c r="WBN48" s="135"/>
      <c r="WBO48" s="135"/>
      <c r="WBP48" s="135"/>
      <c r="WBQ48" s="135"/>
      <c r="WBR48" s="135"/>
      <c r="WBS48" s="135"/>
      <c r="WBT48" s="135"/>
      <c r="WBU48" s="135"/>
      <c r="WBV48" s="135"/>
      <c r="WBW48" s="135"/>
      <c r="WBX48" s="135"/>
      <c r="WBY48" s="135"/>
      <c r="WBZ48" s="135"/>
      <c r="WCA48" s="135"/>
      <c r="WCB48" s="135"/>
      <c r="WCC48" s="135"/>
      <c r="WCD48" s="135"/>
      <c r="WCE48" s="135"/>
      <c r="WCF48" s="135"/>
      <c r="WCG48" s="135"/>
      <c r="WCH48" s="135"/>
      <c r="WCI48" s="135"/>
      <c r="WCJ48" s="135"/>
      <c r="WCK48" s="135"/>
      <c r="WCL48" s="135"/>
      <c r="WCM48" s="135"/>
      <c r="WCN48" s="135"/>
      <c r="WCO48" s="135"/>
      <c r="WCP48" s="135"/>
      <c r="WCQ48" s="135"/>
      <c r="WCR48" s="135"/>
      <c r="WCS48" s="135"/>
      <c r="WCT48" s="135"/>
      <c r="WCU48" s="135"/>
      <c r="WCV48" s="135"/>
      <c r="WCW48" s="135"/>
      <c r="WCX48" s="135"/>
      <c r="WCY48" s="135"/>
      <c r="WCZ48" s="135"/>
      <c r="WDA48" s="135"/>
      <c r="WDB48" s="135"/>
      <c r="WDC48" s="135"/>
      <c r="WDD48" s="135"/>
      <c r="WDE48" s="135"/>
      <c r="WDF48" s="135"/>
      <c r="WDG48" s="135"/>
      <c r="WDH48" s="135"/>
      <c r="WDI48" s="135"/>
      <c r="WDJ48" s="135"/>
      <c r="WDK48" s="135"/>
      <c r="WDL48" s="135"/>
      <c r="WDM48" s="135"/>
      <c r="WDN48" s="135"/>
      <c r="WDO48" s="135"/>
      <c r="WDP48" s="135"/>
      <c r="WDQ48" s="135"/>
      <c r="WDR48" s="135"/>
      <c r="WDS48" s="135"/>
      <c r="WDT48" s="135"/>
      <c r="WDU48" s="135"/>
      <c r="WDV48" s="135"/>
      <c r="WDW48" s="135"/>
      <c r="WDX48" s="135"/>
      <c r="WDY48" s="135"/>
      <c r="WDZ48" s="135"/>
      <c r="WEA48" s="135"/>
      <c r="WEB48" s="135"/>
      <c r="WEC48" s="135"/>
      <c r="WED48" s="135"/>
      <c r="WEE48" s="135"/>
      <c r="WEF48" s="135"/>
      <c r="WEG48" s="135"/>
      <c r="WEH48" s="135"/>
      <c r="WEI48" s="135"/>
      <c r="WEJ48" s="135"/>
      <c r="WEK48" s="135"/>
      <c r="WEL48" s="135"/>
      <c r="WEM48" s="135"/>
      <c r="WEN48" s="135"/>
      <c r="WEO48" s="135"/>
      <c r="WEP48" s="135"/>
      <c r="WEQ48" s="135"/>
      <c r="WER48" s="135"/>
      <c r="WES48" s="135"/>
      <c r="WET48" s="135"/>
      <c r="WEU48" s="135"/>
      <c r="WEV48" s="135"/>
      <c r="WEW48" s="135"/>
      <c r="WEX48" s="135"/>
      <c r="WEY48" s="135"/>
      <c r="WEZ48" s="135"/>
      <c r="WFA48" s="135"/>
      <c r="WFB48" s="135"/>
      <c r="WFC48" s="135"/>
      <c r="WFD48" s="135"/>
      <c r="WFE48" s="135"/>
      <c r="WFF48" s="135"/>
      <c r="WFG48" s="135"/>
      <c r="WFH48" s="135"/>
      <c r="WFI48" s="135"/>
      <c r="WFJ48" s="135"/>
      <c r="WFK48" s="135"/>
      <c r="WFL48" s="135"/>
      <c r="WFM48" s="135"/>
      <c r="WFN48" s="135"/>
      <c r="WFO48" s="135"/>
      <c r="WFP48" s="135"/>
      <c r="WFQ48" s="135"/>
      <c r="WFR48" s="135"/>
      <c r="WFS48" s="135"/>
      <c r="WFT48" s="135"/>
      <c r="WFU48" s="135"/>
      <c r="WFV48" s="135"/>
      <c r="WFW48" s="135"/>
      <c r="WFX48" s="135"/>
      <c r="WFY48" s="135"/>
      <c r="WFZ48" s="135"/>
      <c r="WGA48" s="135"/>
      <c r="WGB48" s="135"/>
      <c r="WGC48" s="135"/>
      <c r="WGD48" s="135"/>
      <c r="WGE48" s="135"/>
      <c r="WGF48" s="135"/>
      <c r="WGG48" s="135"/>
      <c r="WGH48" s="135"/>
      <c r="WGI48" s="135"/>
      <c r="WGJ48" s="135"/>
      <c r="WGK48" s="135"/>
      <c r="WGL48" s="135"/>
      <c r="WGM48" s="135"/>
      <c r="WGN48" s="135"/>
      <c r="WGO48" s="135"/>
      <c r="WGP48" s="135"/>
      <c r="WGQ48" s="135"/>
      <c r="WGR48" s="135"/>
      <c r="WGS48" s="135"/>
      <c r="WGT48" s="135"/>
      <c r="WGU48" s="135"/>
      <c r="WGV48" s="135"/>
      <c r="WGW48" s="135"/>
      <c r="WGX48" s="135"/>
      <c r="WGY48" s="135"/>
      <c r="WGZ48" s="135"/>
      <c r="WHA48" s="135"/>
      <c r="WHB48" s="135"/>
      <c r="WHC48" s="135"/>
      <c r="WHD48" s="135"/>
      <c r="WHE48" s="135"/>
      <c r="WHF48" s="135"/>
      <c r="WHG48" s="135"/>
      <c r="WHH48" s="135"/>
      <c r="WHI48" s="135"/>
      <c r="WHJ48" s="135"/>
      <c r="WHK48" s="135"/>
      <c r="WHL48" s="135"/>
      <c r="WHM48" s="135"/>
      <c r="WHN48" s="135"/>
      <c r="WHO48" s="135"/>
      <c r="WHP48" s="135"/>
      <c r="WHQ48" s="135"/>
      <c r="WHR48" s="135"/>
      <c r="WHS48" s="135"/>
      <c r="WHT48" s="135"/>
      <c r="WHU48" s="135"/>
      <c r="WHV48" s="135"/>
      <c r="WHW48" s="135"/>
      <c r="WHX48" s="135"/>
      <c r="WHY48" s="135"/>
      <c r="WHZ48" s="135"/>
      <c r="WIA48" s="135"/>
      <c r="WIB48" s="135"/>
      <c r="WIC48" s="135"/>
      <c r="WID48" s="135"/>
      <c r="WIE48" s="135"/>
      <c r="WIF48" s="135"/>
      <c r="WIG48" s="135"/>
      <c r="WIH48" s="135"/>
      <c r="WII48" s="135"/>
      <c r="WIJ48" s="135"/>
      <c r="WIK48" s="135"/>
      <c r="WIL48" s="135"/>
      <c r="WIM48" s="135"/>
      <c r="WIN48" s="135"/>
      <c r="WIO48" s="135"/>
      <c r="WIP48" s="135"/>
      <c r="WIQ48" s="135"/>
      <c r="WIR48" s="135"/>
      <c r="WIS48" s="135"/>
      <c r="WIT48" s="135"/>
      <c r="WIU48" s="135"/>
      <c r="WIV48" s="135"/>
      <c r="WIW48" s="135"/>
      <c r="WIX48" s="135"/>
      <c r="WIY48" s="135"/>
      <c r="WIZ48" s="135"/>
      <c r="WJA48" s="135"/>
      <c r="WJB48" s="135"/>
      <c r="WJC48" s="135"/>
      <c r="WJD48" s="135"/>
      <c r="WJE48" s="135"/>
      <c r="WJF48" s="135"/>
      <c r="WJG48" s="135"/>
      <c r="WJH48" s="135"/>
      <c r="WJI48" s="135"/>
      <c r="WJJ48" s="135"/>
      <c r="WJK48" s="135"/>
      <c r="WJL48" s="135"/>
      <c r="WJM48" s="135"/>
      <c r="WJN48" s="135"/>
      <c r="WJO48" s="135"/>
      <c r="WJP48" s="135"/>
      <c r="WJQ48" s="135"/>
      <c r="WJR48" s="135"/>
      <c r="WJS48" s="135"/>
      <c r="WJT48" s="135"/>
      <c r="WJU48" s="135"/>
      <c r="WJV48" s="135"/>
      <c r="WJW48" s="135"/>
      <c r="WJX48" s="135"/>
      <c r="WJY48" s="135"/>
      <c r="WJZ48" s="135"/>
      <c r="WKA48" s="135"/>
      <c r="WKB48" s="135"/>
      <c r="WKC48" s="135"/>
      <c r="WKD48" s="135"/>
      <c r="WKE48" s="135"/>
      <c r="WKF48" s="135"/>
      <c r="WKG48" s="135"/>
      <c r="WKH48" s="135"/>
      <c r="WKI48" s="135"/>
      <c r="WKJ48" s="135"/>
      <c r="WKK48" s="135"/>
      <c r="WKL48" s="135"/>
      <c r="WKM48" s="135"/>
      <c r="WKN48" s="135"/>
      <c r="WKO48" s="135"/>
      <c r="WKP48" s="135"/>
      <c r="WKQ48" s="135"/>
      <c r="WKR48" s="135"/>
      <c r="WKS48" s="135"/>
      <c r="WKT48" s="135"/>
      <c r="WKU48" s="135"/>
      <c r="WKV48" s="135"/>
      <c r="WKW48" s="135"/>
      <c r="WKX48" s="135"/>
      <c r="WKY48" s="135"/>
      <c r="WKZ48" s="135"/>
      <c r="WLA48" s="135"/>
      <c r="WLB48" s="135"/>
      <c r="WLC48" s="135"/>
      <c r="WLD48" s="135"/>
      <c r="WLE48" s="135"/>
      <c r="WLF48" s="135"/>
      <c r="WLG48" s="135"/>
      <c r="WLH48" s="135"/>
      <c r="WLI48" s="135"/>
      <c r="WLJ48" s="135"/>
      <c r="WLK48" s="135"/>
      <c r="WLL48" s="135"/>
      <c r="WLM48" s="135"/>
      <c r="WLN48" s="135"/>
      <c r="WLO48" s="135"/>
      <c r="WLP48" s="135"/>
      <c r="WLQ48" s="135"/>
      <c r="WLR48" s="135"/>
      <c r="WLS48" s="135"/>
      <c r="WLT48" s="135"/>
      <c r="WLU48" s="135"/>
      <c r="WLV48" s="135"/>
      <c r="WLW48" s="135"/>
      <c r="WLX48" s="135"/>
      <c r="WLY48" s="135"/>
      <c r="WLZ48" s="135"/>
      <c r="WMA48" s="135"/>
      <c r="WMB48" s="135"/>
      <c r="WMC48" s="135"/>
      <c r="WMD48" s="135"/>
      <c r="WME48" s="135"/>
      <c r="WMF48" s="135"/>
      <c r="WMG48" s="135"/>
      <c r="WMH48" s="135"/>
      <c r="WMI48" s="135"/>
      <c r="WMJ48" s="135"/>
      <c r="WMK48" s="135"/>
      <c r="WML48" s="135"/>
      <c r="WMM48" s="135"/>
      <c r="WMN48" s="135"/>
      <c r="WMO48" s="135"/>
      <c r="WMP48" s="135"/>
      <c r="WMQ48" s="135"/>
      <c r="WMR48" s="135"/>
      <c r="WMS48" s="135"/>
      <c r="WMT48" s="135"/>
      <c r="WMU48" s="135"/>
      <c r="WMV48" s="135"/>
      <c r="WMW48" s="135"/>
      <c r="WMX48" s="135"/>
      <c r="WMY48" s="135"/>
      <c r="WMZ48" s="135"/>
      <c r="WNA48" s="135"/>
      <c r="WNB48" s="135"/>
      <c r="WNC48" s="135"/>
      <c r="WND48" s="135"/>
      <c r="WNE48" s="135"/>
      <c r="WNF48" s="135"/>
      <c r="WNG48" s="135"/>
      <c r="WNH48" s="135"/>
      <c r="WNI48" s="135"/>
      <c r="WNJ48" s="135"/>
      <c r="WNK48" s="135"/>
      <c r="WNL48" s="135"/>
      <c r="WNM48" s="135"/>
      <c r="WNN48" s="135"/>
      <c r="WNO48" s="135"/>
      <c r="WNP48" s="135"/>
      <c r="WNQ48" s="135"/>
      <c r="WNR48" s="135"/>
      <c r="WNS48" s="135"/>
      <c r="WNT48" s="135"/>
      <c r="WNU48" s="135"/>
      <c r="WNV48" s="135"/>
      <c r="WNW48" s="135"/>
      <c r="WNX48" s="135"/>
      <c r="WNY48" s="135"/>
      <c r="WNZ48" s="135"/>
      <c r="WOA48" s="135"/>
      <c r="WOB48" s="135"/>
      <c r="WOC48" s="135"/>
      <c r="WOD48" s="135"/>
      <c r="WOE48" s="135"/>
      <c r="WOF48" s="135"/>
      <c r="WOG48" s="135"/>
      <c r="WOH48" s="135"/>
      <c r="WOI48" s="135"/>
      <c r="WOJ48" s="135"/>
      <c r="WOK48" s="135"/>
      <c r="WOL48" s="135"/>
      <c r="WOM48" s="135"/>
      <c r="WON48" s="135"/>
      <c r="WOO48" s="135"/>
      <c r="WOP48" s="135"/>
      <c r="WOQ48" s="135"/>
      <c r="WOR48" s="135"/>
      <c r="WOS48" s="135"/>
      <c r="WOT48" s="135"/>
      <c r="WOU48" s="135"/>
      <c r="WOV48" s="135"/>
      <c r="WOW48" s="135"/>
      <c r="WOX48" s="135"/>
      <c r="WOY48" s="135"/>
      <c r="WOZ48" s="135"/>
      <c r="WPA48" s="135"/>
      <c r="WPB48" s="135"/>
      <c r="WPC48" s="135"/>
      <c r="WPD48" s="135"/>
      <c r="WPE48" s="135"/>
      <c r="WPF48" s="135"/>
      <c r="WPG48" s="135"/>
      <c r="WPH48" s="135"/>
      <c r="WPI48" s="135"/>
      <c r="WPJ48" s="135"/>
      <c r="WPK48" s="135"/>
      <c r="WPL48" s="135"/>
      <c r="WPM48" s="135"/>
      <c r="WPN48" s="135"/>
      <c r="WPO48" s="135"/>
      <c r="WPP48" s="135"/>
      <c r="WPQ48" s="135"/>
      <c r="WPR48" s="135"/>
      <c r="WPS48" s="135"/>
      <c r="WPT48" s="135"/>
      <c r="WPU48" s="135"/>
      <c r="WPV48" s="135"/>
      <c r="WPW48" s="135"/>
      <c r="WPX48" s="135"/>
      <c r="WPY48" s="135"/>
      <c r="WPZ48" s="135"/>
      <c r="WQA48" s="135"/>
      <c r="WQB48" s="135"/>
      <c r="WQC48" s="135"/>
      <c r="WQD48" s="135"/>
      <c r="WQE48" s="135"/>
      <c r="WQF48" s="135"/>
      <c r="WQG48" s="135"/>
      <c r="WQH48" s="135"/>
      <c r="WQI48" s="135"/>
      <c r="WQJ48" s="135"/>
      <c r="WQK48" s="135"/>
      <c r="WQL48" s="135"/>
      <c r="WQM48" s="135"/>
      <c r="WQN48" s="135"/>
      <c r="WQO48" s="135"/>
      <c r="WQP48" s="135"/>
      <c r="WQQ48" s="135"/>
      <c r="WQR48" s="135"/>
      <c r="WQS48" s="135"/>
      <c r="WQT48" s="135"/>
      <c r="WQU48" s="135"/>
      <c r="WQV48" s="135"/>
      <c r="WQW48" s="135"/>
      <c r="WQX48" s="135"/>
      <c r="WQY48" s="135"/>
      <c r="WQZ48" s="135"/>
      <c r="WRA48" s="135"/>
      <c r="WRB48" s="135"/>
      <c r="WRC48" s="135"/>
      <c r="WRD48" s="135"/>
      <c r="WRE48" s="135"/>
      <c r="WRF48" s="135"/>
      <c r="WRG48" s="135"/>
      <c r="WRH48" s="135"/>
      <c r="WRI48" s="135"/>
      <c r="WRJ48" s="135"/>
      <c r="WRK48" s="135"/>
      <c r="WRL48" s="135"/>
      <c r="WRM48" s="135"/>
      <c r="WRN48" s="135"/>
      <c r="WRO48" s="135"/>
      <c r="WRP48" s="135"/>
      <c r="WRQ48" s="135"/>
      <c r="WRR48" s="135"/>
      <c r="WRS48" s="135"/>
      <c r="WRT48" s="135"/>
      <c r="WRU48" s="135"/>
      <c r="WRV48" s="135"/>
      <c r="WRW48" s="135"/>
      <c r="WRX48" s="135"/>
      <c r="WRY48" s="135"/>
      <c r="WRZ48" s="135"/>
      <c r="WSA48" s="135"/>
      <c r="WSB48" s="135"/>
      <c r="WSC48" s="135"/>
      <c r="WSD48" s="135"/>
      <c r="WSE48" s="135"/>
      <c r="WSF48" s="135"/>
      <c r="WSG48" s="135"/>
      <c r="WSH48" s="135"/>
      <c r="WSI48" s="135"/>
      <c r="WSJ48" s="135"/>
      <c r="WSK48" s="135"/>
      <c r="WSL48" s="135"/>
      <c r="WSM48" s="135"/>
      <c r="WSN48" s="135"/>
      <c r="WSO48" s="135"/>
      <c r="WSP48" s="135"/>
      <c r="WSQ48" s="135"/>
      <c r="WSR48" s="135"/>
      <c r="WSS48" s="135"/>
      <c r="WST48" s="135"/>
      <c r="WSU48" s="135"/>
      <c r="WSV48" s="135"/>
      <c r="WSW48" s="135"/>
      <c r="WSX48" s="135"/>
      <c r="WSY48" s="135"/>
      <c r="WSZ48" s="135"/>
      <c r="WTA48" s="135"/>
      <c r="WTB48" s="135"/>
      <c r="WTC48" s="135"/>
      <c r="WTD48" s="135"/>
      <c r="WTE48" s="135"/>
      <c r="WTF48" s="135"/>
      <c r="WTG48" s="135"/>
      <c r="WTH48" s="135"/>
      <c r="WTI48" s="135"/>
      <c r="WTJ48" s="135"/>
      <c r="WTK48" s="135"/>
      <c r="WTL48" s="135"/>
      <c r="WTM48" s="135"/>
      <c r="WTN48" s="135"/>
      <c r="WTO48" s="135"/>
      <c r="WTP48" s="135"/>
      <c r="WTQ48" s="135"/>
      <c r="WTR48" s="135"/>
      <c r="WTS48" s="135"/>
      <c r="WTT48" s="135"/>
      <c r="WTU48" s="135"/>
      <c r="WTV48" s="135"/>
      <c r="WTW48" s="135"/>
      <c r="WTX48" s="135"/>
      <c r="WTY48" s="135"/>
      <c r="WTZ48" s="135"/>
      <c r="WUA48" s="135"/>
      <c r="WUB48" s="135"/>
      <c r="WUC48" s="135"/>
      <c r="WUD48" s="135"/>
      <c r="WUE48" s="135"/>
      <c r="WUF48" s="135"/>
      <c r="WUG48" s="135"/>
      <c r="WUH48" s="135"/>
      <c r="WUI48" s="135"/>
      <c r="WUJ48" s="135"/>
      <c r="WUK48" s="135"/>
      <c r="WUL48" s="135"/>
      <c r="WUM48" s="135"/>
      <c r="WUN48" s="135"/>
      <c r="WUO48" s="135"/>
      <c r="WUP48" s="135"/>
      <c r="WUQ48" s="135"/>
      <c r="WUR48" s="135"/>
      <c r="WUS48" s="135"/>
      <c r="WUT48" s="135"/>
      <c r="WUU48" s="135"/>
      <c r="WUV48" s="135"/>
      <c r="WUW48" s="135"/>
      <c r="WUX48" s="135"/>
      <c r="WUY48" s="135"/>
      <c r="WUZ48" s="135"/>
      <c r="WVA48" s="135"/>
      <c r="WVB48" s="135"/>
      <c r="WVC48" s="135"/>
      <c r="WVD48" s="135"/>
      <c r="WVE48" s="135"/>
      <c r="WVF48" s="135"/>
      <c r="WVG48" s="135"/>
      <c r="WVH48" s="135"/>
      <c r="WVI48" s="135"/>
      <c r="WVJ48" s="135"/>
      <c r="WVK48" s="135"/>
      <c r="WVL48" s="135"/>
      <c r="WVM48" s="135"/>
      <c r="WVN48" s="135"/>
      <c r="WVO48" s="135"/>
      <c r="WVP48" s="135"/>
      <c r="WVQ48" s="135"/>
      <c r="WVR48" s="135"/>
      <c r="WVS48" s="135"/>
      <c r="WVT48" s="135"/>
      <c r="WVU48" s="135"/>
      <c r="WVV48" s="135"/>
      <c r="WVW48" s="135"/>
      <c r="WVX48" s="135"/>
      <c r="WVY48" s="135"/>
      <c r="WVZ48" s="135"/>
      <c r="WWA48" s="135"/>
      <c r="WWB48" s="135"/>
      <c r="WWC48" s="135"/>
      <c r="WWD48" s="135"/>
      <c r="WWE48" s="135"/>
      <c r="WWF48" s="135"/>
      <c r="WWG48" s="135"/>
      <c r="WWH48" s="135"/>
      <c r="WWI48" s="135"/>
      <c r="WWJ48" s="135"/>
      <c r="WWK48" s="135"/>
      <c r="WWL48" s="135"/>
      <c r="WWM48" s="135"/>
      <c r="WWN48" s="135"/>
      <c r="WWO48" s="135"/>
      <c r="WWP48" s="135"/>
      <c r="WWQ48" s="135"/>
      <c r="WWR48" s="135"/>
      <c r="WWS48" s="135"/>
      <c r="WWT48" s="135"/>
      <c r="WWU48" s="135"/>
      <c r="WWV48" s="135"/>
      <c r="WWW48" s="135"/>
      <c r="WWX48" s="135"/>
      <c r="WWY48" s="135"/>
      <c r="WWZ48" s="135"/>
      <c r="WXA48" s="135"/>
      <c r="WXB48" s="135"/>
      <c r="WXC48" s="135"/>
      <c r="WXD48" s="135"/>
      <c r="WXE48" s="135"/>
      <c r="WXF48" s="135"/>
      <c r="WXG48" s="135"/>
      <c r="WXH48" s="135"/>
      <c r="WXI48" s="135"/>
      <c r="WXJ48" s="135"/>
      <c r="WXK48" s="135"/>
      <c r="WXL48" s="135"/>
      <c r="WXM48" s="135"/>
      <c r="WXN48" s="135"/>
      <c r="WXO48" s="135"/>
      <c r="WXP48" s="135"/>
      <c r="WXQ48" s="135"/>
      <c r="WXR48" s="135"/>
      <c r="WXS48" s="135"/>
      <c r="WXT48" s="135"/>
      <c r="WXU48" s="135"/>
      <c r="WXV48" s="135"/>
      <c r="WXW48" s="135"/>
      <c r="WXX48" s="135"/>
      <c r="WXY48" s="135"/>
      <c r="WXZ48" s="135"/>
      <c r="WYA48" s="135"/>
      <c r="WYB48" s="135"/>
      <c r="WYC48" s="135"/>
      <c r="WYD48" s="135"/>
      <c r="WYE48" s="135"/>
      <c r="WYF48" s="135"/>
      <c r="WYG48" s="135"/>
      <c r="WYH48" s="135"/>
      <c r="WYI48" s="135"/>
      <c r="WYJ48" s="135"/>
      <c r="WYK48" s="135"/>
      <c r="WYL48" s="135"/>
      <c r="WYM48" s="135"/>
      <c r="WYN48" s="135"/>
      <c r="WYO48" s="135"/>
      <c r="WYP48" s="135"/>
      <c r="WYQ48" s="135"/>
      <c r="WYR48" s="135"/>
      <c r="WYS48" s="135"/>
      <c r="WYT48" s="135"/>
      <c r="WYU48" s="135"/>
      <c r="WYV48" s="135"/>
      <c r="WYW48" s="135"/>
      <c r="WYX48" s="135"/>
      <c r="WYY48" s="135"/>
      <c r="WYZ48" s="135"/>
      <c r="WZA48" s="135"/>
      <c r="WZB48" s="135"/>
      <c r="WZC48" s="135"/>
      <c r="WZD48" s="135"/>
      <c r="WZE48" s="135"/>
      <c r="WZF48" s="135"/>
      <c r="WZG48" s="135"/>
      <c r="WZH48" s="135"/>
      <c r="WZI48" s="135"/>
      <c r="WZJ48" s="135"/>
      <c r="WZK48" s="135"/>
      <c r="WZL48" s="135"/>
      <c r="WZM48" s="135"/>
      <c r="WZN48" s="135"/>
      <c r="WZO48" s="135"/>
      <c r="WZP48" s="135"/>
      <c r="WZQ48" s="135"/>
      <c r="WZR48" s="135"/>
      <c r="WZS48" s="135"/>
      <c r="WZT48" s="135"/>
      <c r="WZU48" s="135"/>
      <c r="WZV48" s="135"/>
      <c r="WZW48" s="135"/>
      <c r="WZX48" s="135"/>
      <c r="WZY48" s="135"/>
      <c r="WZZ48" s="135"/>
      <c r="XAA48" s="135"/>
      <c r="XAB48" s="135"/>
      <c r="XAC48" s="135"/>
      <c r="XAD48" s="135"/>
      <c r="XAE48" s="135"/>
      <c r="XAF48" s="135"/>
      <c r="XAG48" s="135"/>
      <c r="XAH48" s="135"/>
      <c r="XAI48" s="135"/>
      <c r="XAJ48" s="135"/>
      <c r="XAK48" s="135"/>
      <c r="XAL48" s="135"/>
      <c r="XAM48" s="135"/>
      <c r="XAN48" s="135"/>
      <c r="XAO48" s="135"/>
      <c r="XAP48" s="135"/>
      <c r="XAQ48" s="135"/>
      <c r="XAR48" s="135"/>
      <c r="XAS48" s="135"/>
      <c r="XAT48" s="135"/>
      <c r="XAU48" s="135"/>
      <c r="XAV48" s="135"/>
      <c r="XAW48" s="135"/>
      <c r="XAX48" s="135"/>
      <c r="XAY48" s="135"/>
      <c r="XAZ48" s="135"/>
      <c r="XBA48" s="135"/>
      <c r="XBB48" s="135"/>
      <c r="XBC48" s="135"/>
      <c r="XBD48" s="135"/>
      <c r="XBE48" s="135"/>
      <c r="XBF48" s="135"/>
      <c r="XBG48" s="135"/>
      <c r="XBH48" s="135"/>
      <c r="XBI48" s="135"/>
      <c r="XBJ48" s="135"/>
    </row>
    <row r="49" spans="1:16286" s="558" customFormat="1">
      <c r="A49" s="76"/>
      <c r="B49" s="151"/>
      <c r="C49" s="126" t="s">
        <v>151</v>
      </c>
      <c r="D49" s="74"/>
      <c r="E49" s="441">
        <f>COUNTIF(E19:E37,"3B4P")</f>
        <v>0</v>
      </c>
      <c r="F49" s="93"/>
      <c r="G49" s="441">
        <f>COUNTIF(G19:G37,"3B4P")</f>
        <v>0</v>
      </c>
      <c r="H49" s="93"/>
      <c r="I49" s="441">
        <f>COUNTIF(I19:I37,"3B4P")</f>
        <v>0</v>
      </c>
      <c r="J49" s="93"/>
      <c r="K49" s="441">
        <f>COUNTIF(K19:K37,"3B4P")</f>
        <v>0</v>
      </c>
      <c r="L49" s="93"/>
      <c r="M49" s="441">
        <f>COUNTIF(M19:M37,"3B4P")</f>
        <v>1</v>
      </c>
      <c r="N49" s="93"/>
      <c r="O49" s="441">
        <f>COUNTIF(O19:O37,"3B4P")</f>
        <v>0</v>
      </c>
      <c r="P49" s="93"/>
      <c r="Q49" s="441">
        <f>COUNTIF(Q19:Q37,"3B4P")</f>
        <v>0</v>
      </c>
      <c r="R49" s="93"/>
      <c r="S49" s="441">
        <f>COUNTIF(S19:S37,"3B4P")</f>
        <v>0</v>
      </c>
      <c r="T49" s="93"/>
      <c r="U49" s="441">
        <f>COUNTIF(U19:U37,"3B4P")</f>
        <v>0</v>
      </c>
      <c r="V49" s="93"/>
      <c r="W49" s="441">
        <f>COUNTIF(W19:W37,"3B4P")</f>
        <v>0</v>
      </c>
      <c r="X49" s="93"/>
      <c r="Y49" s="441">
        <f>COUNTIF(Y19:Y37,"3B4P")</f>
        <v>0</v>
      </c>
      <c r="Z49" s="93"/>
      <c r="AA49" s="441">
        <f>COUNTIF(AA19:AA37,"3B4P")</f>
        <v>0</v>
      </c>
      <c r="AB49" s="93"/>
      <c r="AC49" s="441">
        <f>COUNTIF(AC19:AC37,"3B4P")</f>
        <v>0</v>
      </c>
      <c r="AD49" s="93"/>
      <c r="AE49" s="441">
        <f>COUNTIF(AE19:AE37,"3B4P")</f>
        <v>0</v>
      </c>
      <c r="AF49" s="93"/>
      <c r="AG49" s="441">
        <f>COUNTIF(AG19:AG37,"3B4P")</f>
        <v>0</v>
      </c>
      <c r="AH49" s="93"/>
      <c r="AI49" s="441">
        <f>COUNTIF(AI19:AI37,"3B4P")</f>
        <v>0</v>
      </c>
      <c r="AJ49" s="93"/>
      <c r="AK49" s="441">
        <f>COUNTIF(AK19:AK37,"3B4P")</f>
        <v>0</v>
      </c>
      <c r="AL49" s="93"/>
      <c r="AM49" s="90">
        <f t="shared" si="89"/>
        <v>1</v>
      </c>
      <c r="AN49" s="126" t="s">
        <v>151</v>
      </c>
      <c r="AO49" s="127"/>
      <c r="AP49" s="127"/>
      <c r="AQ49" s="441">
        <f>COUNTIF(AQ19:AQ37,"3B4P")</f>
        <v>0</v>
      </c>
      <c r="AR49" s="93"/>
      <c r="AS49" s="441">
        <f>COUNTIF(AS19:AS37,"3B4P")</f>
        <v>0</v>
      </c>
      <c r="AT49" s="93"/>
      <c r="AU49" s="441">
        <f>COUNTIF(AU19:AU37,"3B4P")</f>
        <v>0</v>
      </c>
      <c r="AV49" s="93"/>
      <c r="AW49" s="441">
        <f>COUNTIF(AW19:AW37,"3B4P")</f>
        <v>0</v>
      </c>
      <c r="AX49" s="93"/>
      <c r="AY49" s="441">
        <f>COUNTIF(AY19:AY37,"3B4P")</f>
        <v>0</v>
      </c>
      <c r="AZ49" s="93"/>
      <c r="BA49" s="441">
        <f>COUNTIF(BA19:BA37,"3B4P")</f>
        <v>0</v>
      </c>
      <c r="BB49" s="93"/>
      <c r="BC49" s="441">
        <f>COUNTIF(BC19:BC37,"3B4P")</f>
        <v>0</v>
      </c>
      <c r="BD49" s="93"/>
      <c r="BE49" s="441">
        <f>COUNTIF(BE19:BE37,"3B4P")</f>
        <v>0</v>
      </c>
      <c r="BF49" s="93"/>
      <c r="BG49" s="441">
        <f>COUNTIF(BG19:BG37,"3B4P")</f>
        <v>0</v>
      </c>
      <c r="BH49" s="93"/>
      <c r="BI49" s="91">
        <f t="shared" si="90"/>
        <v>0</v>
      </c>
      <c r="BJ49" s="126" t="s">
        <v>151</v>
      </c>
      <c r="BL49" s="441">
        <f>COUNTIF(BL19:BL37,"3B4P")</f>
        <v>0</v>
      </c>
      <c r="BM49" s="93"/>
      <c r="BN49" s="441">
        <f>COUNTIF(BN19:BN37,"3B4P")</f>
        <v>0</v>
      </c>
      <c r="BO49" s="93"/>
      <c r="BP49" s="441">
        <f>COUNTIF(BP19:BP37,"3B4P")</f>
        <v>0</v>
      </c>
      <c r="BQ49" s="93"/>
      <c r="BR49" s="441">
        <f>COUNTIF(BR19:BR37,"3B4P")</f>
        <v>0</v>
      </c>
      <c r="BS49" s="93"/>
      <c r="BT49" s="441">
        <f>COUNTIF(BT19:BT37,"3B4P")</f>
        <v>0</v>
      </c>
      <c r="BU49" s="93"/>
      <c r="BV49" s="91">
        <f t="shared" si="91"/>
        <v>0</v>
      </c>
      <c r="BW49" s="126" t="s">
        <v>151</v>
      </c>
      <c r="BX49" s="97"/>
      <c r="BY49" s="864" t="s">
        <v>151</v>
      </c>
      <c r="BZ49" s="864"/>
      <c r="CA49" s="610">
        <f t="shared" si="109"/>
        <v>1</v>
      </c>
      <c r="CB49" s="222"/>
      <c r="CC49" s="689"/>
      <c r="CD49" s="222"/>
      <c r="CE49" s="441">
        <f>COUNTIF(CE19:CE37,"3B4P")</f>
        <v>0</v>
      </c>
      <c r="CF49" s="93"/>
      <c r="CG49" s="441">
        <f>COUNTIF(CG19:CG37,"3B4P")</f>
        <v>0</v>
      </c>
      <c r="CH49" s="93"/>
      <c r="CI49" s="441">
        <f>COUNTIF(CI19:CI37,"3B4P")</f>
        <v>0</v>
      </c>
      <c r="CJ49" s="93"/>
      <c r="CK49" s="441">
        <f>COUNTIF(CK19:CK37,"3B4P")</f>
        <v>0</v>
      </c>
      <c r="CL49" s="93"/>
      <c r="CM49" s="441">
        <f>COUNTIF(CM19:CM37,"3B4P")</f>
        <v>0</v>
      </c>
      <c r="CN49" s="93"/>
      <c r="CO49" s="441">
        <f>COUNTIF(CO19:CO37,"3B4P")</f>
        <v>0</v>
      </c>
      <c r="CP49" s="93"/>
      <c r="CQ49" s="441">
        <f>COUNTIF(CQ19:CQ37,"3B4P")</f>
        <v>0</v>
      </c>
      <c r="CR49" s="93"/>
      <c r="CS49" s="91">
        <f t="shared" si="92"/>
        <v>0</v>
      </c>
      <c r="CT49" s="126" t="s">
        <v>151</v>
      </c>
      <c r="CU49" s="127"/>
      <c r="CW49" s="441">
        <f>COUNTIF(CW19:CW37,"3B4P")</f>
        <v>0</v>
      </c>
      <c r="CX49" s="93"/>
      <c r="CY49" s="441">
        <f>COUNTIF(CY19:CY37,"3B4P")</f>
        <v>0</v>
      </c>
      <c r="CZ49" s="93"/>
      <c r="DA49" s="441">
        <f>COUNTIF(DA19:DA37,"3B4P")</f>
        <v>0</v>
      </c>
      <c r="DB49" s="93"/>
      <c r="DC49" s="441">
        <f>COUNTIF(DC19:DC37,"3B4P")</f>
        <v>0</v>
      </c>
      <c r="DD49" s="93"/>
      <c r="DE49" s="441">
        <f>COUNTIF(DE19:DE37,"3B4P")</f>
        <v>0</v>
      </c>
      <c r="DF49" s="93"/>
      <c r="DG49" s="441">
        <f>COUNTIF(DG19:DG37,"3B4P")</f>
        <v>0</v>
      </c>
      <c r="DH49" s="93"/>
      <c r="DI49" s="441">
        <f>COUNTIF(DI19:DI37,"3B4P")</f>
        <v>0</v>
      </c>
      <c r="DJ49" s="93"/>
      <c r="DK49" s="441">
        <f>COUNTIF(DK19:DK37,"3B4P")</f>
        <v>0</v>
      </c>
      <c r="DL49" s="93"/>
      <c r="DM49" s="441">
        <f>COUNTIF(DM19:DM37,"3B4P")</f>
        <v>0</v>
      </c>
      <c r="DN49" s="93"/>
      <c r="DO49" s="441">
        <f>COUNTIF(DO19:DO37,"3B4P")</f>
        <v>0</v>
      </c>
      <c r="DP49" s="93"/>
      <c r="DQ49" s="441">
        <f>COUNTIF(DQ19:DQ37,"3B4P")</f>
        <v>0</v>
      </c>
      <c r="DR49" s="93"/>
      <c r="DS49" s="441">
        <f>COUNTIF(DS19:DS37,"3B4P")</f>
        <v>0</v>
      </c>
      <c r="DT49" s="93"/>
      <c r="DU49" s="91">
        <f t="shared" si="110"/>
        <v>0</v>
      </c>
      <c r="DV49" s="126" t="s">
        <v>151</v>
      </c>
      <c r="DW49" s="97"/>
      <c r="DX49" s="97"/>
      <c r="DY49" s="441">
        <f>COUNTIF(DY19:DY37,"3B4P")</f>
        <v>0</v>
      </c>
      <c r="DZ49" s="93"/>
      <c r="EA49" s="441">
        <f>COUNTIF(EA19:EA37,"3B4P")</f>
        <v>0</v>
      </c>
      <c r="EB49" s="93"/>
      <c r="EC49" s="441">
        <f>COUNTIF(EC19:EC37,"3B4P")</f>
        <v>0</v>
      </c>
      <c r="ED49" s="93"/>
      <c r="EE49" s="441">
        <f>COUNTIF(EE19:EE37,"3B4P")</f>
        <v>0</v>
      </c>
      <c r="EF49" s="93"/>
      <c r="EG49" s="441">
        <f>COUNTIF(EG19:EG37,"3B4P")</f>
        <v>0</v>
      </c>
      <c r="EH49" s="93"/>
      <c r="EI49" s="441">
        <f>COUNTIF(EI19:EI37,"3B4P")</f>
        <v>0</v>
      </c>
      <c r="EJ49" s="93"/>
      <c r="EK49" s="441">
        <f>COUNTIF(EK19:EK37,"3B4P")</f>
        <v>0</v>
      </c>
      <c r="EL49" s="93"/>
      <c r="EM49" s="441">
        <f>COUNTIF(EM19:EM37,"3B4P")</f>
        <v>0</v>
      </c>
      <c r="EN49" s="93"/>
      <c r="EO49" s="441">
        <f>COUNTIF(EO19:EO37,"3B4P")</f>
        <v>0</v>
      </c>
      <c r="EP49" s="93"/>
      <c r="EQ49" s="441">
        <f>COUNTIF(EQ19:EQ37,"3B4P")</f>
        <v>0</v>
      </c>
      <c r="ER49" s="93"/>
      <c r="ES49" s="441">
        <f>COUNTIF(ES19:ES37,"3B4P")</f>
        <v>0</v>
      </c>
      <c r="ET49" s="93"/>
      <c r="EU49" s="441">
        <f>COUNTIF(EU19:EU37,"3B4P")</f>
        <v>0</v>
      </c>
      <c r="EV49" s="93"/>
      <c r="EW49" s="441">
        <f>COUNTIF(EW19:EW37,"3B4P")</f>
        <v>0</v>
      </c>
      <c r="EX49" s="93"/>
      <c r="EY49" s="91">
        <f t="shared" si="111"/>
        <v>0</v>
      </c>
      <c r="EZ49" s="126" t="s">
        <v>151</v>
      </c>
      <c r="FA49" s="97"/>
      <c r="FB49" s="864" t="s">
        <v>151</v>
      </c>
      <c r="FC49" s="864"/>
      <c r="FD49" s="610">
        <f t="shared" si="112"/>
        <v>0</v>
      </c>
      <c r="FE49" s="222"/>
      <c r="FF49" s="222"/>
      <c r="FG49" s="441">
        <f>COUNTIF(FG19:FG37,"3B4P")</f>
        <v>0</v>
      </c>
      <c r="FH49" s="93"/>
      <c r="FI49" s="441">
        <f>COUNTIF(FI19:FI37,"3B4P")</f>
        <v>0</v>
      </c>
      <c r="FJ49" s="93"/>
      <c r="FK49" s="441">
        <f>COUNTIF(FK19:FK37,"3B4P")</f>
        <v>0</v>
      </c>
      <c r="FL49" s="93"/>
      <c r="FM49" s="441">
        <f>COUNTIF(FM19:FM37,"3B4P")</f>
        <v>0</v>
      </c>
      <c r="FN49" s="93"/>
      <c r="FO49" s="91">
        <f t="shared" si="93"/>
        <v>0</v>
      </c>
      <c r="FP49" s="126" t="s">
        <v>151</v>
      </c>
      <c r="FQ49" s="127"/>
      <c r="FR49" s="441">
        <f>COUNTIF(FR19:FR37,"3B4P")</f>
        <v>0</v>
      </c>
      <c r="FS49" s="93"/>
      <c r="FT49" s="441">
        <f>COUNTIF(FT19:FT37,"3B4P")</f>
        <v>0</v>
      </c>
      <c r="FU49" s="93"/>
      <c r="FV49" s="441">
        <f>COUNTIF(FV19:FV37,"3B4P")</f>
        <v>0</v>
      </c>
      <c r="FW49" s="93"/>
      <c r="FX49" s="441">
        <f>COUNTIF(FX19:FX37,"3B4P")</f>
        <v>0</v>
      </c>
      <c r="FY49" s="93"/>
      <c r="FZ49" s="441">
        <f>COUNTIF(FZ19:FZ37,"3B4P")</f>
        <v>0</v>
      </c>
      <c r="GA49" s="93"/>
      <c r="GB49" s="441">
        <f>COUNTIF(GB19:GB37,"3B4P")</f>
        <v>0</v>
      </c>
      <c r="GC49" s="93"/>
      <c r="GD49" s="441">
        <f>COUNTIF(GD19:GD37,"3B4P")</f>
        <v>0</v>
      </c>
      <c r="GE49" s="93"/>
      <c r="GF49" s="441">
        <f>COUNTIF(GF19:GF37,"3B4P")</f>
        <v>0</v>
      </c>
      <c r="GG49" s="93"/>
      <c r="GH49" s="91">
        <f>SUM(FR49:GG49)</f>
        <v>0</v>
      </c>
      <c r="GI49" s="126" t="s">
        <v>151</v>
      </c>
      <c r="GJ49" s="127"/>
      <c r="GK49" s="97"/>
      <c r="GL49" s="441">
        <f>COUNTIF(GL19:GL37,"3B4P")</f>
        <v>0</v>
      </c>
      <c r="GM49" s="93"/>
      <c r="GN49" s="441">
        <f>COUNTIF(GN19:GN37,"3B4P")</f>
        <v>0</v>
      </c>
      <c r="GO49" s="93"/>
      <c r="GP49" s="441">
        <f>COUNTIF(GP19:GP37,"3B4P")</f>
        <v>0</v>
      </c>
      <c r="GQ49" s="224"/>
      <c r="GR49" s="441">
        <f>COUNTIF(GR19:GR37,"3B4P")</f>
        <v>0</v>
      </c>
      <c r="GS49" s="224"/>
      <c r="GT49" s="441">
        <f>COUNTIF(GT19:GT37,"3B4P")</f>
        <v>0</v>
      </c>
      <c r="GU49" s="224"/>
      <c r="GV49" s="441">
        <f>COUNTIF(GV19:GV37,"3B4P")</f>
        <v>0</v>
      </c>
      <c r="GW49" s="224"/>
      <c r="GX49" s="441">
        <f>COUNTIF(GX19:GX37,"3B4P")</f>
        <v>0</v>
      </c>
      <c r="GY49" s="224"/>
      <c r="GZ49" s="91">
        <f t="shared" si="95"/>
        <v>0</v>
      </c>
      <c r="HA49" s="126" t="s">
        <v>151</v>
      </c>
      <c r="HB49" s="127"/>
      <c r="HC49" s="97"/>
      <c r="HD49" s="441">
        <f>COUNTIF(HD19:HD37,"3B4P")</f>
        <v>0</v>
      </c>
      <c r="HE49" s="93"/>
      <c r="HF49" s="441">
        <f>COUNTIF(HF19:HF37,"3B4P")</f>
        <v>0</v>
      </c>
      <c r="HG49" s="93"/>
      <c r="HH49" s="441">
        <f>COUNTIF(HH19:HH37,"3B4P")</f>
        <v>0</v>
      </c>
      <c r="HI49" s="93"/>
      <c r="HJ49" s="441">
        <f>COUNTIF(HJ19:HJ37,"3B4P")</f>
        <v>0</v>
      </c>
      <c r="HK49" s="93"/>
      <c r="HL49" s="441">
        <f>COUNTIF(HL19:HL37,"3B4P")</f>
        <v>0</v>
      </c>
      <c r="HM49" s="93"/>
      <c r="HN49" s="441">
        <f>COUNTIF(HN19:HN37,"3B4P")</f>
        <v>0</v>
      </c>
      <c r="HO49" s="93"/>
      <c r="HP49" s="441">
        <f>COUNTIF(HP19:HP37,"3B4P")</f>
        <v>0</v>
      </c>
      <c r="HQ49" s="93"/>
      <c r="HR49" s="91">
        <f t="shared" si="96"/>
        <v>0</v>
      </c>
      <c r="HS49" s="126" t="s">
        <v>151</v>
      </c>
      <c r="HT49" s="97"/>
      <c r="HU49" s="864" t="s">
        <v>151</v>
      </c>
      <c r="HV49" s="864"/>
      <c r="HW49" s="610">
        <f t="shared" si="113"/>
        <v>0</v>
      </c>
      <c r="HX49" s="97"/>
      <c r="HY49" s="864" t="s">
        <v>151</v>
      </c>
      <c r="HZ49" s="864"/>
      <c r="IA49" s="610">
        <f t="shared" si="114"/>
        <v>0</v>
      </c>
      <c r="IB49" s="97"/>
      <c r="IC49" s="864" t="s">
        <v>151</v>
      </c>
      <c r="ID49" s="864"/>
      <c r="IE49" s="610">
        <f t="shared" si="115"/>
        <v>0</v>
      </c>
      <c r="IF49" s="97"/>
      <c r="IG49" s="864" t="s">
        <v>151</v>
      </c>
      <c r="IH49" s="864"/>
      <c r="II49" s="610">
        <f t="shared" si="116"/>
        <v>1</v>
      </c>
      <c r="IJ49" s="222"/>
      <c r="IK49" s="222"/>
      <c r="IL49" s="111"/>
      <c r="IM49" s="441">
        <f>COUNTIF(IM19:IM37,"3B4P")</f>
        <v>0</v>
      </c>
      <c r="IN49" s="93"/>
      <c r="IO49" s="441">
        <f>COUNTIF(IO19:IO37,"3B4P")</f>
        <v>0</v>
      </c>
      <c r="IP49" s="93"/>
      <c r="IQ49" s="441">
        <f>COUNTIF(IQ19:IQ37,"3B4P")</f>
        <v>0</v>
      </c>
      <c r="IR49" s="93"/>
      <c r="IS49" s="441">
        <f>COUNTIF(IS19:IS37,"3B4P")</f>
        <v>0</v>
      </c>
      <c r="IT49" s="93"/>
      <c r="IU49" s="441">
        <f>COUNTIF(IU19:IU37,"3B4P")</f>
        <v>0</v>
      </c>
      <c r="IV49" s="93"/>
      <c r="IW49" s="441">
        <f>COUNTIF(IW19:IW37,"3B4P")</f>
        <v>0</v>
      </c>
      <c r="IX49" s="93"/>
      <c r="IY49" s="441">
        <f>COUNTIF(IY19:IY37,"3B4P")</f>
        <v>0</v>
      </c>
      <c r="IZ49" s="93"/>
      <c r="JA49" s="441">
        <f>COUNTIF(JA19:JA37,"3B4P")</f>
        <v>0</v>
      </c>
      <c r="JB49" s="93"/>
      <c r="JC49" s="441">
        <f>COUNTIF(JC19:JC37,"3B4P")</f>
        <v>0</v>
      </c>
      <c r="JD49" s="93"/>
      <c r="JE49" s="91">
        <f t="shared" si="97"/>
        <v>0</v>
      </c>
      <c r="JF49" s="126" t="s">
        <v>151</v>
      </c>
      <c r="JG49" s="111"/>
      <c r="JH49" s="111"/>
      <c r="JI49" s="441">
        <f>COUNTIF(JI19:JI37,"3B4P")</f>
        <v>0</v>
      </c>
      <c r="JJ49" s="93"/>
      <c r="JK49" s="441">
        <f>COUNTIF(JK19:JK37,"3B4P")</f>
        <v>0</v>
      </c>
      <c r="JL49" s="93"/>
      <c r="JM49" s="441">
        <f>COUNTIF(JM19:JM37,"3B4P")</f>
        <v>0</v>
      </c>
      <c r="JN49" s="93"/>
      <c r="JO49" s="441">
        <f>COUNTIF(JO19:JO37,"3B4P")</f>
        <v>0</v>
      </c>
      <c r="JP49" s="93"/>
      <c r="JQ49" s="441">
        <f>COUNTIF(JQ19:JQ37,"3B4P")</f>
        <v>0</v>
      </c>
      <c r="JR49" s="93"/>
      <c r="JS49" s="441">
        <f>COUNTIF(JS19:JS37,"3B4P")</f>
        <v>0</v>
      </c>
      <c r="JT49" s="93"/>
      <c r="JU49" s="441">
        <f>COUNTIF(JU19:JU37,"3B4P")</f>
        <v>0</v>
      </c>
      <c r="JV49" s="93"/>
      <c r="JW49" s="91">
        <f t="shared" si="117"/>
        <v>0</v>
      </c>
      <c r="JX49" s="126" t="s">
        <v>151</v>
      </c>
      <c r="JY49" s="111"/>
      <c r="JZ49" s="111"/>
      <c r="KA49" s="441">
        <f>COUNTIF(KA19:KA37,"3B4P")</f>
        <v>0</v>
      </c>
      <c r="KB49" s="93"/>
      <c r="KC49" s="441">
        <f>COUNTIF(KC19:KC37,"3B4P")</f>
        <v>0</v>
      </c>
      <c r="KD49" s="93"/>
      <c r="KE49" s="441">
        <f>COUNTIF(KE19:KE37,"3B4P")</f>
        <v>0</v>
      </c>
      <c r="KF49" s="93"/>
      <c r="KG49" s="441">
        <f>COUNTIF(KG19:KG37,"3B4P")</f>
        <v>0</v>
      </c>
      <c r="KH49" s="93"/>
      <c r="KI49" s="441">
        <f>COUNTIF(KI19:KI37,"3B4P")</f>
        <v>0</v>
      </c>
      <c r="KJ49" s="93"/>
      <c r="KK49" s="441">
        <f>COUNTIF(KK19:KK37,"3B4P")</f>
        <v>0</v>
      </c>
      <c r="KL49" s="93"/>
      <c r="KM49" s="441">
        <f>COUNTIF(KM19:KM37,"3B4P")</f>
        <v>0</v>
      </c>
      <c r="KN49" s="93"/>
      <c r="KO49" s="441">
        <f>COUNTIF(KO19:KO37,"3B4P")</f>
        <v>0</v>
      </c>
      <c r="KP49" s="93"/>
      <c r="KQ49" s="441">
        <f>COUNTIF(KQ19:KQ37,"3B4P")</f>
        <v>0</v>
      </c>
      <c r="KR49" s="93"/>
      <c r="KS49" s="441">
        <f>COUNTIF(KS19:KS37,"3B4P")</f>
        <v>0</v>
      </c>
      <c r="KT49" s="93"/>
      <c r="KU49" s="441">
        <f>COUNTIF(KU19:KU37,"3B4P")</f>
        <v>0</v>
      </c>
      <c r="KV49" s="93"/>
      <c r="KW49" s="441">
        <f>COUNTIF(KW19:KW37,"3B4P")</f>
        <v>0</v>
      </c>
      <c r="KX49" s="93"/>
      <c r="KY49" s="441">
        <f>COUNTIF(KY19:KY37,"3B4P")</f>
        <v>0</v>
      </c>
      <c r="KZ49" s="93"/>
      <c r="LA49" s="441">
        <f>COUNTIF(LA19:LA37,"3B4P")</f>
        <v>0</v>
      </c>
      <c r="LB49" s="93"/>
      <c r="LC49" s="441">
        <f>COUNTIF(LC19:LC37,"3B4P")</f>
        <v>0</v>
      </c>
      <c r="LD49" s="93"/>
      <c r="LE49" s="441">
        <f>COUNTIF(LE19:LE37,"3B4P")</f>
        <v>0</v>
      </c>
      <c r="LF49" s="93"/>
      <c r="LG49" s="91">
        <f t="shared" si="118"/>
        <v>0</v>
      </c>
      <c r="LH49" s="126" t="s">
        <v>151</v>
      </c>
      <c r="LI49" s="111"/>
      <c r="LJ49" s="111"/>
      <c r="LK49" s="441">
        <f>COUNTIF(LK19:LK37,"3B4P")</f>
        <v>0</v>
      </c>
      <c r="LL49" s="93"/>
      <c r="LM49" s="441">
        <f>COUNTIF(LM19:LM37,"3B4P")</f>
        <v>0</v>
      </c>
      <c r="LN49" s="93"/>
      <c r="LO49" s="441">
        <f>COUNTIF(LO19:LO37,"3B4P")</f>
        <v>0</v>
      </c>
      <c r="LP49" s="93"/>
      <c r="LQ49" s="441">
        <f>COUNTIF(LQ19:LQ37,"3B4P")</f>
        <v>0</v>
      </c>
      <c r="LR49" s="93"/>
      <c r="LS49" s="441">
        <f>COUNTIF(LS19:LS37,"3B4P")</f>
        <v>0</v>
      </c>
      <c r="LT49" s="93"/>
      <c r="LU49" s="441">
        <f>COUNTIF(LU19:LU37,"3B4P")</f>
        <v>0</v>
      </c>
      <c r="LV49" s="93"/>
      <c r="LW49" s="441">
        <f>COUNTIF(LW19:LW37,"3B4P")</f>
        <v>0</v>
      </c>
      <c r="LX49" s="93"/>
      <c r="LY49" s="441">
        <f>COUNTIF(LY19:LY37,"3B4P")</f>
        <v>0</v>
      </c>
      <c r="LZ49" s="93"/>
      <c r="MA49" s="441">
        <f>COUNTIF(MA19:MA37,"3B4P")</f>
        <v>0</v>
      </c>
      <c r="MB49" s="93"/>
      <c r="MC49" s="441">
        <f>COUNTIF(MC19:MC37,"3B4P")</f>
        <v>0</v>
      </c>
      <c r="MD49" s="93"/>
      <c r="ME49" s="441">
        <f>COUNTIF(ME19:ME37,"3B4P")</f>
        <v>0</v>
      </c>
      <c r="MF49" s="93"/>
      <c r="MG49" s="441">
        <f>COUNTIF(MG19:MG37,"3B4P")</f>
        <v>0</v>
      </c>
      <c r="MH49" s="93"/>
      <c r="MI49" s="441">
        <f>COUNTIF(MI19:MI37,"3B4P")</f>
        <v>0</v>
      </c>
      <c r="MJ49" s="93"/>
      <c r="MK49" s="441">
        <f>COUNTIF(MK19:MK37,"3B4P")</f>
        <v>0</v>
      </c>
      <c r="ML49" s="93"/>
      <c r="MM49" s="91">
        <f t="shared" si="119"/>
        <v>0</v>
      </c>
      <c r="MN49" s="126" t="s">
        <v>151</v>
      </c>
      <c r="MO49" s="111"/>
      <c r="MP49" s="111"/>
      <c r="MQ49" s="441">
        <f>COUNTIF(MQ19:MQ37,"3B4P")</f>
        <v>0</v>
      </c>
      <c r="MR49" s="93"/>
      <c r="MS49" s="441">
        <f>COUNTIF(MS19:MS37,"3B4P")</f>
        <v>0</v>
      </c>
      <c r="MT49" s="93"/>
      <c r="MU49" s="441">
        <f>COUNTIF(MU19:MU37,"3B4P")</f>
        <v>0</v>
      </c>
      <c r="MV49" s="93"/>
      <c r="MW49" s="441">
        <f>COUNTIF(MW19:MW37,"3B4P")</f>
        <v>0</v>
      </c>
      <c r="MX49" s="93"/>
      <c r="MY49" s="441">
        <f>COUNTIF(MY19:MY37,"3B4P")</f>
        <v>0</v>
      </c>
      <c r="MZ49" s="93"/>
      <c r="NA49" s="441">
        <f>COUNTIF(NA19:NA37,"3B4P")</f>
        <v>0</v>
      </c>
      <c r="NB49" s="93"/>
      <c r="NC49" s="441">
        <f>COUNTIF(NC19:NC37,"3B4P")</f>
        <v>0</v>
      </c>
      <c r="ND49" s="93"/>
      <c r="NE49" s="441">
        <f>COUNTIF(NE19:NE37,"3B4P")</f>
        <v>0</v>
      </c>
      <c r="NF49" s="93"/>
      <c r="NG49" s="441">
        <f>COUNTIF(NG19:NG37,"3B4P")</f>
        <v>0</v>
      </c>
      <c r="NH49" s="93"/>
      <c r="NI49" s="441">
        <f>COUNTIF(NI19:NI37,"3B4P")</f>
        <v>0</v>
      </c>
      <c r="NJ49" s="93"/>
      <c r="NK49" s="441">
        <f>COUNTIF(NK19:NK37,"3B4P")</f>
        <v>0</v>
      </c>
      <c r="NL49" s="93"/>
      <c r="NM49" s="441">
        <f>COUNTIF(NM19:NM37,"3B4P")</f>
        <v>0</v>
      </c>
      <c r="NN49" s="93"/>
      <c r="NO49" s="441">
        <f>COUNTIF(NO19:NO37,"3B4P")</f>
        <v>0</v>
      </c>
      <c r="NP49" s="93"/>
      <c r="NQ49" s="441">
        <f>COUNTIF(NQ19:NQ37,"3B4P")</f>
        <v>0</v>
      </c>
      <c r="NR49" s="93"/>
      <c r="NS49" s="91">
        <f t="shared" si="120"/>
        <v>0</v>
      </c>
      <c r="NT49" s="126" t="s">
        <v>151</v>
      </c>
      <c r="NU49" s="127"/>
      <c r="NV49" s="111"/>
      <c r="NW49" s="441">
        <f>COUNTIF(NW19:NW37,"3B4P")</f>
        <v>0</v>
      </c>
      <c r="NX49" s="93"/>
      <c r="NY49" s="441">
        <f>COUNTIF(NY19:NY37,"3B4P")</f>
        <v>0</v>
      </c>
      <c r="NZ49" s="93"/>
      <c r="OA49" s="441">
        <f>COUNTIF(OA19:OA37,"3B4P")</f>
        <v>0</v>
      </c>
      <c r="OB49" s="93"/>
      <c r="OC49" s="441">
        <f>COUNTIF(OC19:OC37,"3B4P")</f>
        <v>0</v>
      </c>
      <c r="OD49" s="93"/>
      <c r="OE49" s="441">
        <f>COUNTIF(OE19:OE37,"3B4P")</f>
        <v>0</v>
      </c>
      <c r="OF49" s="93"/>
      <c r="OG49" s="441">
        <f>COUNTIF(OG19:OG37,"3B4P")</f>
        <v>0</v>
      </c>
      <c r="OH49" s="93"/>
      <c r="OI49" s="441">
        <f>COUNTIF(OI19:OI37,"3B4P")</f>
        <v>0</v>
      </c>
      <c r="OJ49" s="93"/>
      <c r="OK49" s="441">
        <f>COUNTIF(OK19:OK37,"3B4P")</f>
        <v>0</v>
      </c>
      <c r="OL49" s="93"/>
      <c r="OM49" s="441">
        <f>COUNTIF(OM19:OM37,"3B4P")</f>
        <v>0</v>
      </c>
      <c r="ON49" s="530"/>
      <c r="OO49" s="441">
        <f>COUNTIF(OO19:OO37,"3B4P")</f>
        <v>0</v>
      </c>
      <c r="OP49" s="530"/>
      <c r="OQ49" s="441">
        <f>COUNTIF(OQ19:OQ37,"3B4P")</f>
        <v>0</v>
      </c>
      <c r="OR49" s="530"/>
      <c r="OS49" s="441">
        <f>COUNTIF(OS19:OS37,"3B4P")</f>
        <v>0</v>
      </c>
      <c r="OT49" s="530"/>
      <c r="OU49" s="441">
        <f>COUNTIF(OU19:OU37,"3B4P")</f>
        <v>0</v>
      </c>
      <c r="OV49" s="530"/>
      <c r="OW49" s="441">
        <f>COUNTIF(OW19:OW37,"3B4P")</f>
        <v>0</v>
      </c>
      <c r="OX49" s="530"/>
      <c r="OY49" s="441">
        <f>COUNTIF(OY19:OY37,"3B4P")</f>
        <v>0</v>
      </c>
      <c r="OZ49" s="530"/>
      <c r="PA49" s="441">
        <f>COUNTIF(PA19:PA37,"3B4P")</f>
        <v>0</v>
      </c>
      <c r="PB49" s="530"/>
      <c r="PC49" s="441">
        <f>COUNTIF(PC19:PC37,"3B4P")</f>
        <v>0</v>
      </c>
      <c r="PD49" s="530"/>
      <c r="PE49" s="441">
        <f>COUNTIF(PE19:PE37,"3B4P")</f>
        <v>0</v>
      </c>
      <c r="PF49" s="530"/>
      <c r="PG49" s="441">
        <f>COUNTIF(PG19:PG37,"3B4P")</f>
        <v>0</v>
      </c>
      <c r="PH49" s="530"/>
      <c r="PI49" s="441">
        <f>COUNTIF(PI19:PI37,"3B4P")</f>
        <v>0</v>
      </c>
      <c r="PJ49" s="530"/>
      <c r="PK49" s="441">
        <f>COUNTIF(PK19:PK37,"3B4P")</f>
        <v>0</v>
      </c>
      <c r="PL49" s="530"/>
      <c r="PM49" s="441">
        <f>COUNTIF(PM19:PM37,"3B4P")</f>
        <v>0</v>
      </c>
      <c r="PN49" s="530"/>
      <c r="PO49" s="441">
        <f>COUNTIF(PO19:PO37,"3B4P")</f>
        <v>0</v>
      </c>
      <c r="PP49" s="530"/>
      <c r="PQ49" s="441">
        <f>COUNTIF(PQ19:PQ37,"3B4P")</f>
        <v>0</v>
      </c>
      <c r="PR49" s="530"/>
      <c r="PS49" s="441">
        <f>COUNTIF(PS19:PS37,"3B4P")</f>
        <v>0</v>
      </c>
      <c r="PT49" s="530"/>
      <c r="PU49" s="441">
        <f>COUNTIF(PU19:PU37,"3B4P")</f>
        <v>0</v>
      </c>
      <c r="PV49" s="530"/>
      <c r="PW49" s="441">
        <f>COUNTIF(PW19:PW37,"3B4P")</f>
        <v>0</v>
      </c>
      <c r="PX49" s="530"/>
      <c r="PY49" s="91">
        <f t="shared" si="98"/>
        <v>0</v>
      </c>
      <c r="PZ49" s="126" t="s">
        <v>151</v>
      </c>
      <c r="QA49" s="127"/>
      <c r="QB49" s="441">
        <f>COUNTIF(QB19:QB37,"3B4P")</f>
        <v>0</v>
      </c>
      <c r="QC49" s="424"/>
      <c r="QD49" s="441">
        <f>COUNTIF(QD19:QD37,"3B4P")</f>
        <v>0</v>
      </c>
      <c r="QE49" s="424"/>
      <c r="QF49" s="441">
        <f>COUNTIF(QF19:QF37,"3B4P")</f>
        <v>0</v>
      </c>
      <c r="QG49" s="424"/>
      <c r="QH49" s="441">
        <f>COUNTIF(QH19:QH37,"3B4P")</f>
        <v>0</v>
      </c>
      <c r="QI49" s="424"/>
      <c r="QJ49" s="441">
        <f>COUNTIF(QJ19:QJ37,"3B4P")</f>
        <v>0</v>
      </c>
      <c r="QK49" s="424"/>
      <c r="QL49" s="441">
        <f>COUNTIF(QL19:QL37,"3B4P")</f>
        <v>0</v>
      </c>
      <c r="QM49" s="424"/>
      <c r="QN49" s="91">
        <f t="shared" si="99"/>
        <v>0</v>
      </c>
      <c r="QO49" s="126" t="s">
        <v>151</v>
      </c>
      <c r="QP49" s="127"/>
      <c r="QQ49" s="111"/>
      <c r="QR49" s="441">
        <f>COUNTIF(QR19:QR37,"3B4P")</f>
        <v>0</v>
      </c>
      <c r="QS49" s="93"/>
      <c r="QT49" s="441">
        <f>COUNTIF(QT19:QT37,"3B4P")</f>
        <v>0</v>
      </c>
      <c r="QU49" s="93"/>
      <c r="QV49" s="441">
        <f>COUNTIF(QV19:QV37,"3B4P")</f>
        <v>0</v>
      </c>
      <c r="QW49" s="93"/>
      <c r="QX49" s="441">
        <f>COUNTIF(QX19:QX37,"3B4P")</f>
        <v>0</v>
      </c>
      <c r="QY49" s="93"/>
      <c r="QZ49" s="441">
        <f>COUNTIF(QZ19:QZ37,"3B4P")</f>
        <v>0</v>
      </c>
      <c r="RA49" s="93"/>
      <c r="RB49" s="441">
        <f>COUNTIF(RB19:RB37,"3B4P")</f>
        <v>0</v>
      </c>
      <c r="RC49" s="93"/>
      <c r="RD49" s="441">
        <f>COUNTIF(RD19:RD37,"3B4P")</f>
        <v>0</v>
      </c>
      <c r="RE49" s="93"/>
      <c r="RF49" s="441">
        <f>COUNTIF(RF19:RF37,"3B4P")</f>
        <v>0</v>
      </c>
      <c r="RG49" s="93"/>
      <c r="RH49" s="441">
        <f>COUNTIF(RH19:RH37,"3B4P")</f>
        <v>0</v>
      </c>
      <c r="RI49" s="93"/>
      <c r="RJ49" s="441">
        <f>COUNTIF(RJ19:RJ37,"3B4P")</f>
        <v>0</v>
      </c>
      <c r="RK49" s="93"/>
      <c r="RL49" s="441">
        <f>COUNTIF(RL19:RL37,"3B4P")</f>
        <v>0</v>
      </c>
      <c r="RM49" s="93"/>
      <c r="RN49" s="441">
        <f>COUNTIF(RN19:RN37,"3B4P")</f>
        <v>0</v>
      </c>
      <c r="RO49" s="93"/>
      <c r="RP49" s="91">
        <f t="shared" si="100"/>
        <v>0</v>
      </c>
      <c r="RQ49" s="126" t="s">
        <v>151</v>
      </c>
      <c r="RR49" s="127"/>
      <c r="RS49" s="97"/>
      <c r="RT49" s="864" t="s">
        <v>151</v>
      </c>
      <c r="RU49" s="864"/>
      <c r="RV49" s="610">
        <f t="shared" si="101"/>
        <v>0</v>
      </c>
      <c r="RW49" s="127"/>
      <c r="RX49" s="864" t="s">
        <v>151</v>
      </c>
      <c r="RY49" s="864"/>
      <c r="RZ49" s="610">
        <f t="shared" si="102"/>
        <v>0</v>
      </c>
      <c r="SA49" s="127"/>
      <c r="SB49" s="864" t="s">
        <v>151</v>
      </c>
      <c r="SC49" s="864"/>
      <c r="SD49" s="610">
        <f t="shared" si="121"/>
        <v>0</v>
      </c>
      <c r="SE49" s="129"/>
      <c r="SF49" s="97"/>
      <c r="SG49" s="441">
        <f>COUNTIF(SG19:SG37,"3B4P")</f>
        <v>0</v>
      </c>
      <c r="SH49" s="93"/>
      <c r="SI49" s="441">
        <f>COUNTIF(SI19:SI37,"3B4P")</f>
        <v>0</v>
      </c>
      <c r="SJ49" s="93"/>
      <c r="SK49" s="441">
        <f>COUNTIF(SK19:SK37,"3B4P")</f>
        <v>0</v>
      </c>
      <c r="SL49" s="93"/>
      <c r="SM49" s="441">
        <f>COUNTIF(SM19:SM37,"3B4P")</f>
        <v>0</v>
      </c>
      <c r="SN49" s="93"/>
      <c r="SO49" s="441">
        <f>COUNTIF(SO19:SO37,"3B4P")</f>
        <v>0</v>
      </c>
      <c r="SP49" s="93"/>
      <c r="SQ49" s="441">
        <f>COUNTIF(SQ19:SQ37,"3B4P")</f>
        <v>0</v>
      </c>
      <c r="SR49" s="93"/>
      <c r="SS49" s="441">
        <f>COUNTIF(SS19:SS37,"3B4P")</f>
        <v>0</v>
      </c>
      <c r="ST49" s="93"/>
      <c r="SU49" s="91">
        <f t="shared" si="103"/>
        <v>0</v>
      </c>
      <c r="SV49" s="126" t="s">
        <v>151</v>
      </c>
      <c r="SW49" s="127"/>
      <c r="SX49" s="441">
        <f>COUNTIF(SX19:SX37,"3B4P")</f>
        <v>0</v>
      </c>
      <c r="SY49" s="93"/>
      <c r="SZ49" s="441">
        <f>COUNTIF(SZ19:SZ37,"3B4P")</f>
        <v>0</v>
      </c>
      <c r="TA49" s="93"/>
      <c r="TB49" s="441">
        <f>COUNTIF(TB19:TB37,"3B4P")</f>
        <v>0</v>
      </c>
      <c r="TC49" s="93"/>
      <c r="TD49" s="441">
        <f>COUNTIF(TD19:TD37,"3B4P")</f>
        <v>0</v>
      </c>
      <c r="TE49" s="93"/>
      <c r="TF49" s="441">
        <f>COUNTIF(TF19:TF37,"3B4P")</f>
        <v>0</v>
      </c>
      <c r="TG49" s="93"/>
      <c r="TH49" s="441">
        <f>COUNTIF(TH19:TH37,"3B4P")</f>
        <v>0</v>
      </c>
      <c r="TI49" s="93"/>
      <c r="TJ49" s="441">
        <f>COUNTIF(TJ19:TJ37,"3B4P")</f>
        <v>0</v>
      </c>
      <c r="TK49" s="93"/>
      <c r="TL49" s="91">
        <f t="shared" si="104"/>
        <v>0</v>
      </c>
      <c r="TM49" s="126" t="s">
        <v>151</v>
      </c>
      <c r="TN49" s="127"/>
      <c r="TO49" s="127"/>
      <c r="TP49" s="441">
        <f>COUNTIF(TP19:TP37,"3B4P")</f>
        <v>0</v>
      </c>
      <c r="TQ49" s="93"/>
      <c r="TR49" s="441">
        <f>COUNTIF(TR19:TR37,"3B4P")</f>
        <v>0</v>
      </c>
      <c r="TS49" s="93"/>
      <c r="TT49" s="441">
        <f>COUNTIF(TT19:TT37,"3B4P")</f>
        <v>0</v>
      </c>
      <c r="TU49" s="93"/>
      <c r="TV49" s="441">
        <f>COUNTIF(TV19:TV37,"3B4P")</f>
        <v>0</v>
      </c>
      <c r="TW49" s="93"/>
      <c r="TX49" s="441">
        <f>COUNTIF(TX19:TX37,"3B4P")</f>
        <v>0</v>
      </c>
      <c r="TY49" s="93"/>
      <c r="TZ49" s="441">
        <f>COUNTIF(TZ19:TZ37,"3B4P")</f>
        <v>0</v>
      </c>
      <c r="UA49" s="93"/>
      <c r="UB49" s="441">
        <f>COUNTIF(UB19:UB37,"3B4P")</f>
        <v>0</v>
      </c>
      <c r="UC49" s="93"/>
      <c r="UD49" s="91">
        <f t="shared" si="105"/>
        <v>0</v>
      </c>
      <c r="UE49" s="126" t="s">
        <v>151</v>
      </c>
      <c r="UF49" s="127"/>
      <c r="UG49" s="127"/>
      <c r="UH49" s="864" t="s">
        <v>151</v>
      </c>
      <c r="UI49" s="864"/>
      <c r="UJ49" s="610">
        <f t="shared" si="122"/>
        <v>0</v>
      </c>
      <c r="UK49" s="127"/>
      <c r="UL49" s="864" t="s">
        <v>151</v>
      </c>
      <c r="UM49" s="864"/>
      <c r="UN49" s="610">
        <f t="shared" si="123"/>
        <v>0</v>
      </c>
      <c r="UO49" s="127"/>
      <c r="UP49" s="864" t="s">
        <v>151</v>
      </c>
      <c r="UQ49" s="864"/>
      <c r="UR49" s="610">
        <f t="shared" si="106"/>
        <v>0</v>
      </c>
      <c r="US49" s="129"/>
      <c r="UT49" s="127"/>
      <c r="UU49" s="864" t="s">
        <v>151</v>
      </c>
      <c r="UV49" s="864"/>
      <c r="UW49" s="610">
        <f t="shared" si="107"/>
        <v>1</v>
      </c>
      <c r="UX49" s="129"/>
      <c r="UY49" s="864" t="s">
        <v>151</v>
      </c>
      <c r="UZ49" s="864"/>
      <c r="VA49" s="610">
        <f t="shared" si="108"/>
        <v>0</v>
      </c>
      <c r="VB49" s="111"/>
      <c r="VC49" s="864" t="s">
        <v>151</v>
      </c>
      <c r="VD49" s="864"/>
      <c r="VE49" s="610">
        <f t="shared" si="124"/>
        <v>1</v>
      </c>
      <c r="VF49" s="164"/>
    </row>
    <row r="50" spans="1:16286" s="73" customFormat="1">
      <c r="A50" s="76"/>
      <c r="B50" s="151"/>
      <c r="C50" s="126" t="s">
        <v>143</v>
      </c>
      <c r="D50" s="74"/>
      <c r="E50" s="441">
        <f>COUNTIF(E19:E37,"3B5P")</f>
        <v>2</v>
      </c>
      <c r="F50" s="93"/>
      <c r="G50" s="441">
        <f>COUNTIF(G19:G37,"3B5P")</f>
        <v>1</v>
      </c>
      <c r="H50" s="93"/>
      <c r="I50" s="441">
        <f>COUNTIF(I19:I37,"3B5P")</f>
        <v>0</v>
      </c>
      <c r="J50" s="93"/>
      <c r="K50" s="441">
        <f>COUNTIF(K19:K37,"3B5P")</f>
        <v>1</v>
      </c>
      <c r="L50" s="93"/>
      <c r="M50" s="441">
        <f>COUNTIF(M19:M37,"3B5P")</f>
        <v>1</v>
      </c>
      <c r="N50" s="93"/>
      <c r="O50" s="441">
        <f>COUNTIF(O19:O37,"3B5P")</f>
        <v>0</v>
      </c>
      <c r="P50" s="93"/>
      <c r="Q50" s="441">
        <f>COUNTIF(Q19:Q37,"3B5P")</f>
        <v>6</v>
      </c>
      <c r="R50" s="93"/>
      <c r="S50" s="441">
        <f>COUNTIF(S19:S37,"3B5P")</f>
        <v>0</v>
      </c>
      <c r="T50" s="93"/>
      <c r="U50" s="441">
        <f>COUNTIF(U19:U37,"3B5P")</f>
        <v>0</v>
      </c>
      <c r="V50" s="93"/>
      <c r="W50" s="441">
        <f>COUNTIF(W19:W37,"3B5P")</f>
        <v>0</v>
      </c>
      <c r="X50" s="93"/>
      <c r="Y50" s="441">
        <f>COUNTIF(Y19:Y37,"3B5P")</f>
        <v>0</v>
      </c>
      <c r="Z50" s="93"/>
      <c r="AA50" s="441">
        <f>COUNTIF(AA19:AA37,"3B5P")</f>
        <v>0</v>
      </c>
      <c r="AB50" s="93"/>
      <c r="AC50" s="441">
        <f>COUNTIF(AC19:AC37,"3B5P")</f>
        <v>0</v>
      </c>
      <c r="AD50" s="93"/>
      <c r="AE50" s="441">
        <f>COUNTIF(AE19:AE37,"3B5P")</f>
        <v>6</v>
      </c>
      <c r="AF50" s="93"/>
      <c r="AG50" s="441">
        <f>COUNTIF(AG19:AG37,"3B5P")</f>
        <v>0</v>
      </c>
      <c r="AH50" s="93"/>
      <c r="AI50" s="441">
        <f>COUNTIF(AI19:AI37,"3B5P")</f>
        <v>0</v>
      </c>
      <c r="AJ50" s="93"/>
      <c r="AK50" s="441">
        <f>COUNTIF(AK19:AK37,"3B5P")</f>
        <v>0</v>
      </c>
      <c r="AL50" s="93"/>
      <c r="AM50" s="90">
        <f t="shared" si="89"/>
        <v>17</v>
      </c>
      <c r="AN50" s="126" t="s">
        <v>143</v>
      </c>
      <c r="AO50" s="127"/>
      <c r="AP50" s="127"/>
      <c r="AQ50" s="441">
        <f>COUNTIF(AQ19:AQ37,"3B5P")</f>
        <v>1</v>
      </c>
      <c r="AR50" s="93"/>
      <c r="AS50" s="441">
        <f>COUNTIF(AS19:AS37,"3B5P")</f>
        <v>0</v>
      </c>
      <c r="AT50" s="93"/>
      <c r="AU50" s="441">
        <f>COUNTIF(AU19:AU37,"3B5P")</f>
        <v>0</v>
      </c>
      <c r="AV50" s="93"/>
      <c r="AW50" s="441">
        <f>COUNTIF(AW19:AW37,"3B5P")</f>
        <v>0</v>
      </c>
      <c r="AX50" s="93"/>
      <c r="AY50" s="441">
        <f>COUNTIF(AY19:AY37,"3B5P")</f>
        <v>5</v>
      </c>
      <c r="AZ50" s="93"/>
      <c r="BA50" s="441">
        <f>COUNTIF(BA19:BA37,"3B5P")</f>
        <v>0</v>
      </c>
      <c r="BB50" s="93"/>
      <c r="BC50" s="441">
        <f>COUNTIF(BC19:BC37,"3B5P")</f>
        <v>0</v>
      </c>
      <c r="BD50" s="93"/>
      <c r="BE50" s="441">
        <f>COUNTIF(BE19:BE37,"3B5P")</f>
        <v>0</v>
      </c>
      <c r="BF50" s="93"/>
      <c r="BG50" s="441">
        <f>COUNTIF(BG19:BG37,"3B5P")</f>
        <v>0</v>
      </c>
      <c r="BH50" s="93"/>
      <c r="BI50" s="91">
        <f t="shared" si="90"/>
        <v>6</v>
      </c>
      <c r="BJ50" s="126" t="s">
        <v>143</v>
      </c>
      <c r="BL50" s="441">
        <f>COUNTIF(BL19:BL37,"3B5P")</f>
        <v>0</v>
      </c>
      <c r="BM50" s="93"/>
      <c r="BN50" s="441">
        <f>COUNTIF(BN19:BN37,"3B5P")</f>
        <v>0</v>
      </c>
      <c r="BO50" s="93"/>
      <c r="BP50" s="441">
        <f>COUNTIF(BP19:BP37,"3B5P")</f>
        <v>0</v>
      </c>
      <c r="BQ50" s="93"/>
      <c r="BR50" s="441">
        <f>COUNTIF(BR19:BR37,"3B5P")</f>
        <v>0</v>
      </c>
      <c r="BS50" s="93"/>
      <c r="BT50" s="441">
        <f>COUNTIF(BT19:BT37,"3B5P")</f>
        <v>0</v>
      </c>
      <c r="BU50" s="93"/>
      <c r="BV50" s="91">
        <f t="shared" si="91"/>
        <v>0</v>
      </c>
      <c r="BW50" s="126" t="s">
        <v>143</v>
      </c>
      <c r="BX50" s="97"/>
      <c r="BY50" s="864" t="s">
        <v>143</v>
      </c>
      <c r="BZ50" s="864"/>
      <c r="CA50" s="610">
        <f t="shared" si="109"/>
        <v>23</v>
      </c>
      <c r="CB50" s="222"/>
      <c r="CC50" s="689"/>
      <c r="CD50" s="222"/>
      <c r="CE50" s="441">
        <f>COUNTIF(CE19:CE37,"3B5P")</f>
        <v>0</v>
      </c>
      <c r="CF50" s="93"/>
      <c r="CG50" s="441">
        <f>COUNTIF(CG19:CG37,"3B5P")</f>
        <v>0</v>
      </c>
      <c r="CH50" s="93"/>
      <c r="CI50" s="441">
        <f>COUNTIF(CI19:CI37,"3B5P")</f>
        <v>0</v>
      </c>
      <c r="CJ50" s="93"/>
      <c r="CK50" s="441">
        <f>COUNTIF(CK19:CK37,"3B5P")</f>
        <v>0</v>
      </c>
      <c r="CL50" s="93"/>
      <c r="CM50" s="441">
        <f>COUNTIF(CM19:CM37,"3B5P")</f>
        <v>0</v>
      </c>
      <c r="CN50" s="93"/>
      <c r="CO50" s="441">
        <f>COUNTIF(CO19:CO37,"3B5P")</f>
        <v>0</v>
      </c>
      <c r="CP50" s="93"/>
      <c r="CQ50" s="441">
        <f>COUNTIF(CQ19:CQ37,"3B5P")</f>
        <v>0</v>
      </c>
      <c r="CR50" s="93"/>
      <c r="CS50" s="91">
        <f t="shared" si="92"/>
        <v>0</v>
      </c>
      <c r="CT50" s="126" t="s">
        <v>143</v>
      </c>
      <c r="CU50" s="127"/>
      <c r="CW50" s="441">
        <f>COUNTIF(CW19:CW37,"3B5P")</f>
        <v>1</v>
      </c>
      <c r="CX50" s="93"/>
      <c r="CY50" s="441">
        <f>COUNTIF(CY19:CY37,"3B5P")</f>
        <v>0</v>
      </c>
      <c r="CZ50" s="93"/>
      <c r="DA50" s="441">
        <f>COUNTIF(DA19:DA37,"3B5P")</f>
        <v>0</v>
      </c>
      <c r="DB50" s="93"/>
      <c r="DC50" s="441">
        <f>COUNTIF(DC19:DC37,"3B5P")</f>
        <v>0</v>
      </c>
      <c r="DD50" s="93"/>
      <c r="DE50" s="441">
        <f>COUNTIF(DE19:DE37,"3B5P")</f>
        <v>0</v>
      </c>
      <c r="DF50" s="93"/>
      <c r="DG50" s="441">
        <f>COUNTIF(DG19:DG37,"3B5P")</f>
        <v>1</v>
      </c>
      <c r="DH50" s="93"/>
      <c r="DI50" s="441">
        <f>COUNTIF(DI19:DI37,"3B5P")</f>
        <v>0</v>
      </c>
      <c r="DJ50" s="93"/>
      <c r="DK50" s="441">
        <f>COUNTIF(DK19:DK37,"3B5P")</f>
        <v>6</v>
      </c>
      <c r="DL50" s="93"/>
      <c r="DM50" s="441">
        <f>COUNTIF(DM19:DM37,"3B5P")</f>
        <v>0</v>
      </c>
      <c r="DN50" s="93"/>
      <c r="DO50" s="441">
        <f>COUNTIF(DO19:DO37,"3B5P")</f>
        <v>0</v>
      </c>
      <c r="DP50" s="93"/>
      <c r="DQ50" s="441">
        <f>COUNTIF(DQ19:DQ37,"3B5P")</f>
        <v>1</v>
      </c>
      <c r="DR50" s="93"/>
      <c r="DS50" s="441">
        <f>COUNTIF(DS19:DS37,"3B5P")</f>
        <v>0</v>
      </c>
      <c r="DT50" s="93"/>
      <c r="DU50" s="91">
        <f t="shared" si="110"/>
        <v>9</v>
      </c>
      <c r="DV50" s="126" t="s">
        <v>143</v>
      </c>
      <c r="DW50" s="97"/>
      <c r="DX50" s="97"/>
      <c r="DY50" s="441">
        <f>COUNTIF(DY19:DY37,"3B5P")</f>
        <v>0</v>
      </c>
      <c r="DZ50" s="93"/>
      <c r="EA50" s="441">
        <f>COUNTIF(EA19:EA37,"3B5P")</f>
        <v>1</v>
      </c>
      <c r="EB50" s="93"/>
      <c r="EC50" s="441">
        <f>COUNTIF(EC19:EC37,"3B5P")</f>
        <v>0</v>
      </c>
      <c r="ED50" s="93"/>
      <c r="EE50" s="441">
        <f>COUNTIF(EE19:EE37,"3B5P")</f>
        <v>2</v>
      </c>
      <c r="EF50" s="93"/>
      <c r="EG50" s="441">
        <f>COUNTIF(EG19:EG37,"3B5P")</f>
        <v>0</v>
      </c>
      <c r="EH50" s="93"/>
      <c r="EI50" s="441">
        <f>COUNTIF(EI19:EI37,"3B5P")</f>
        <v>0</v>
      </c>
      <c r="EJ50" s="93"/>
      <c r="EK50" s="441">
        <f>COUNTIF(EK19:EK37,"3B5P")</f>
        <v>0</v>
      </c>
      <c r="EL50" s="93"/>
      <c r="EM50" s="441">
        <f>COUNTIF(EM19:EM37,"3B5P")</f>
        <v>0</v>
      </c>
      <c r="EN50" s="93"/>
      <c r="EO50" s="441">
        <f>COUNTIF(EO19:EO37,"3B5P")</f>
        <v>0</v>
      </c>
      <c r="EP50" s="93"/>
      <c r="EQ50" s="441">
        <f>COUNTIF(EQ19:EQ37,"3B5P")</f>
        <v>0</v>
      </c>
      <c r="ER50" s="93"/>
      <c r="ES50" s="441">
        <f>COUNTIF(ES19:ES37,"3B5P")</f>
        <v>4</v>
      </c>
      <c r="ET50" s="93"/>
      <c r="EU50" s="441">
        <f>COUNTIF(EU19:EU37,"3B5P")</f>
        <v>0</v>
      </c>
      <c r="EV50" s="93"/>
      <c r="EW50" s="441">
        <f>COUNTIF(EW19:EW37,"3B5P")</f>
        <v>6</v>
      </c>
      <c r="EX50" s="93"/>
      <c r="EY50" s="91">
        <f t="shared" si="111"/>
        <v>13</v>
      </c>
      <c r="EZ50" s="126" t="s">
        <v>143</v>
      </c>
      <c r="FA50" s="97"/>
      <c r="FB50" s="864" t="s">
        <v>143</v>
      </c>
      <c r="FC50" s="864"/>
      <c r="FD50" s="610">
        <f t="shared" si="112"/>
        <v>22</v>
      </c>
      <c r="FE50" s="222"/>
      <c r="FF50" s="319"/>
      <c r="FG50" s="441">
        <f>COUNTIF(FG19:FG37,"3B5P")</f>
        <v>0</v>
      </c>
      <c r="FH50" s="93"/>
      <c r="FI50" s="441">
        <f>COUNTIF(FI19:FI37,"3B5P")</f>
        <v>0</v>
      </c>
      <c r="FJ50" s="93"/>
      <c r="FK50" s="441">
        <f>COUNTIF(FK19:FK37,"3B5P")</f>
        <v>0</v>
      </c>
      <c r="FL50" s="93"/>
      <c r="FM50" s="441">
        <f>COUNTIF(FM19:FM37,"3B5P")</f>
        <v>0</v>
      </c>
      <c r="FN50" s="93"/>
      <c r="FO50" s="91">
        <f t="shared" si="93"/>
        <v>0</v>
      </c>
      <c r="FP50" s="126" t="s">
        <v>143</v>
      </c>
      <c r="FQ50" s="127"/>
      <c r="FR50" s="441">
        <f>COUNTIF(FR19:FR37,"3B5P")</f>
        <v>0</v>
      </c>
      <c r="FS50" s="93"/>
      <c r="FT50" s="441">
        <f>COUNTIF(FT19:FT37,"3B5P")</f>
        <v>0</v>
      </c>
      <c r="FU50" s="93"/>
      <c r="FV50" s="441">
        <f>COUNTIF(FV19:FV37,"3B5P")</f>
        <v>0</v>
      </c>
      <c r="FW50" s="93"/>
      <c r="FX50" s="441">
        <f>COUNTIF(FX19:FX37,"3B5P")</f>
        <v>0</v>
      </c>
      <c r="FY50" s="93"/>
      <c r="FZ50" s="441">
        <f>COUNTIF(FZ19:FZ37,"3B5P")</f>
        <v>0</v>
      </c>
      <c r="GA50" s="93"/>
      <c r="GB50" s="441">
        <f>COUNTIF(GB19:GB37,"3B5P")</f>
        <v>0</v>
      </c>
      <c r="GC50" s="93"/>
      <c r="GD50" s="441">
        <f>COUNTIF(GD19:GD37,"3B5P")</f>
        <v>0</v>
      </c>
      <c r="GE50" s="93"/>
      <c r="GF50" s="441">
        <f>COUNTIF(GF19:GF37,"3B5P")</f>
        <v>4</v>
      </c>
      <c r="GG50" s="93"/>
      <c r="GH50" s="91">
        <f t="shared" si="94"/>
        <v>4</v>
      </c>
      <c r="GI50" s="126" t="s">
        <v>143</v>
      </c>
      <c r="GJ50" s="127"/>
      <c r="GK50" s="97"/>
      <c r="GL50" s="441">
        <f>COUNTIF(GL19:GL37,"3B5P")</f>
        <v>0</v>
      </c>
      <c r="GM50" s="93"/>
      <c r="GN50" s="441">
        <f>COUNTIF(GN19:GN37,"3B5P")</f>
        <v>0</v>
      </c>
      <c r="GO50" s="93"/>
      <c r="GP50" s="441">
        <f>COUNTIF(GP19:GP37,"3B5P")</f>
        <v>0</v>
      </c>
      <c r="GQ50" s="224"/>
      <c r="GR50" s="441">
        <f>COUNTIF(GR19:GR37,"3B5P")</f>
        <v>1</v>
      </c>
      <c r="GS50" s="224"/>
      <c r="GT50" s="441">
        <f>COUNTIF(GT19:GT37,"3B5P")</f>
        <v>0</v>
      </c>
      <c r="GU50" s="224"/>
      <c r="GV50" s="441">
        <f>COUNTIF(GV19:GV37,"3B5P")</f>
        <v>0</v>
      </c>
      <c r="GW50" s="224"/>
      <c r="GX50" s="441">
        <f>COUNTIF(GX19:GX37,"3B5P")</f>
        <v>0</v>
      </c>
      <c r="GY50" s="224"/>
      <c r="GZ50" s="91">
        <f t="shared" si="95"/>
        <v>1</v>
      </c>
      <c r="HA50" s="126" t="s">
        <v>143</v>
      </c>
      <c r="HB50" s="127"/>
      <c r="HC50" s="97"/>
      <c r="HD50" s="441">
        <f>COUNTIF(HD19:HD37,"3B5P")</f>
        <v>0</v>
      </c>
      <c r="HE50" s="93"/>
      <c r="HF50" s="441">
        <f>COUNTIF(HF19:HF37,"3B5P")</f>
        <v>0</v>
      </c>
      <c r="HG50" s="93"/>
      <c r="HH50" s="441">
        <f>COUNTIF(HH19:HH37,"3B5P")</f>
        <v>0</v>
      </c>
      <c r="HI50" s="93"/>
      <c r="HJ50" s="441">
        <f>COUNTIF(HJ19:HJ37,"3B5P")</f>
        <v>0</v>
      </c>
      <c r="HK50" s="93"/>
      <c r="HL50" s="441">
        <f>COUNTIF(HL19:HL37,"3B5P")</f>
        <v>0</v>
      </c>
      <c r="HM50" s="93"/>
      <c r="HN50" s="441">
        <f>COUNTIF(HN19:HN37,"3B5P")</f>
        <v>0</v>
      </c>
      <c r="HO50" s="93"/>
      <c r="HP50" s="441">
        <f>COUNTIF(HP19:HP37,"3B5P")</f>
        <v>0</v>
      </c>
      <c r="HQ50" s="93"/>
      <c r="HR50" s="91">
        <f t="shared" si="96"/>
        <v>0</v>
      </c>
      <c r="HS50" s="126" t="s">
        <v>143</v>
      </c>
      <c r="HT50" s="97"/>
      <c r="HU50" s="864" t="s">
        <v>143</v>
      </c>
      <c r="HV50" s="864"/>
      <c r="HW50" s="610">
        <f t="shared" si="113"/>
        <v>1</v>
      </c>
      <c r="HX50" s="97"/>
      <c r="HY50" s="864" t="s">
        <v>143</v>
      </c>
      <c r="HZ50" s="864"/>
      <c r="IA50" s="610">
        <f t="shared" si="114"/>
        <v>4</v>
      </c>
      <c r="IB50" s="97"/>
      <c r="IC50" s="864" t="s">
        <v>143</v>
      </c>
      <c r="ID50" s="864"/>
      <c r="IE50" s="610">
        <f t="shared" si="115"/>
        <v>5</v>
      </c>
      <c r="IF50" s="97"/>
      <c r="IG50" s="864" t="s">
        <v>143</v>
      </c>
      <c r="IH50" s="864"/>
      <c r="II50" s="610">
        <f t="shared" si="116"/>
        <v>50</v>
      </c>
      <c r="IJ50" s="222"/>
      <c r="IK50" s="222"/>
      <c r="IL50" s="111"/>
      <c r="IM50" s="441">
        <f>COUNTIF(IM19:IM37,"3B5P")</f>
        <v>0</v>
      </c>
      <c r="IN50" s="93"/>
      <c r="IO50" s="441">
        <f>COUNTIF(IO19:IO37,"3B5P")</f>
        <v>0</v>
      </c>
      <c r="IP50" s="93"/>
      <c r="IQ50" s="441">
        <f>COUNTIF(IQ19:IQ37,"3B5P")</f>
        <v>0</v>
      </c>
      <c r="IR50" s="93"/>
      <c r="IS50" s="441">
        <f>COUNTIF(IS19:IS37,"3B5P")</f>
        <v>0</v>
      </c>
      <c r="IT50" s="93"/>
      <c r="IU50" s="441">
        <f>COUNTIF(IU19:IU37,"3B5P")</f>
        <v>0</v>
      </c>
      <c r="IV50" s="93"/>
      <c r="IW50" s="441">
        <f>COUNTIF(IW19:IW37,"3B5P")</f>
        <v>0</v>
      </c>
      <c r="IX50" s="93"/>
      <c r="IY50" s="441">
        <f>COUNTIF(IY19:IY37,"3B5P")</f>
        <v>0</v>
      </c>
      <c r="IZ50" s="93"/>
      <c r="JA50" s="441">
        <f>COUNTIF(JA19:JA37,"3B5P")</f>
        <v>0</v>
      </c>
      <c r="JB50" s="93"/>
      <c r="JC50" s="441">
        <f>COUNTIF(JC19:JC37,"3B5P")</f>
        <v>0</v>
      </c>
      <c r="JD50" s="93"/>
      <c r="JE50" s="91">
        <f t="shared" si="97"/>
        <v>0</v>
      </c>
      <c r="JF50" s="126" t="s">
        <v>143</v>
      </c>
      <c r="JG50" s="111"/>
      <c r="JH50" s="111"/>
      <c r="JI50" s="441">
        <f>COUNTIF(JI19:JI37,"3B5P")</f>
        <v>1</v>
      </c>
      <c r="JJ50" s="93"/>
      <c r="JK50" s="441">
        <f>COUNTIF(JK19:JK37,"3B5P")</f>
        <v>1</v>
      </c>
      <c r="JL50" s="93"/>
      <c r="JM50" s="441">
        <f>COUNTIF(JM19:JM37,"3B5P")</f>
        <v>0</v>
      </c>
      <c r="JN50" s="93"/>
      <c r="JO50" s="441">
        <f>COUNTIF(JO19:JO37,"3B5P")</f>
        <v>0</v>
      </c>
      <c r="JP50" s="93"/>
      <c r="JQ50" s="441">
        <f>COUNTIF(JQ19:JQ37,"3B5P")</f>
        <v>0</v>
      </c>
      <c r="JR50" s="93"/>
      <c r="JS50" s="441">
        <f>COUNTIF(JS19:JS37,"3B5P")</f>
        <v>0</v>
      </c>
      <c r="JT50" s="93"/>
      <c r="JU50" s="441">
        <f>COUNTIF(JU19:JU37,"3B5P")</f>
        <v>0</v>
      </c>
      <c r="JV50" s="93"/>
      <c r="JW50" s="91">
        <f t="shared" si="117"/>
        <v>2</v>
      </c>
      <c r="JX50" s="126" t="s">
        <v>143</v>
      </c>
      <c r="JY50" s="111"/>
      <c r="JZ50" s="111"/>
      <c r="KA50" s="441">
        <f>COUNTIF(KA19:KA37,"3B5P")</f>
        <v>1</v>
      </c>
      <c r="KB50" s="93"/>
      <c r="KC50" s="441">
        <f>COUNTIF(KC19:KC37,"3B5P")</f>
        <v>0</v>
      </c>
      <c r="KD50" s="93"/>
      <c r="KE50" s="441">
        <f>COUNTIF(KE19:KE37,"3B5P")</f>
        <v>0</v>
      </c>
      <c r="KF50" s="93"/>
      <c r="KG50" s="441">
        <f>COUNTIF(KG19:KG37,"3B5P")</f>
        <v>0</v>
      </c>
      <c r="KH50" s="93"/>
      <c r="KI50" s="441">
        <f>COUNTIF(KI19:KI37,"3B5P")</f>
        <v>0</v>
      </c>
      <c r="KJ50" s="93"/>
      <c r="KK50" s="441">
        <f>COUNTIF(KK19:KK37,"3B5P")</f>
        <v>0</v>
      </c>
      <c r="KL50" s="93"/>
      <c r="KM50" s="441">
        <f>COUNTIF(KM19:KM37,"3B5P")</f>
        <v>0</v>
      </c>
      <c r="KN50" s="93"/>
      <c r="KO50" s="441">
        <f>COUNTIF(KO19:KO37,"3B5P")</f>
        <v>0</v>
      </c>
      <c r="KP50" s="93"/>
      <c r="KQ50" s="441">
        <f>COUNTIF(KQ19:KQ37,"3B5P")</f>
        <v>0</v>
      </c>
      <c r="KR50" s="93"/>
      <c r="KS50" s="441">
        <f>COUNTIF(KS19:KS37,"3B5P")</f>
        <v>1</v>
      </c>
      <c r="KT50" s="93"/>
      <c r="KU50" s="441">
        <f>COUNTIF(KU19:KU37,"3B5P")</f>
        <v>0</v>
      </c>
      <c r="KV50" s="93"/>
      <c r="KW50" s="441">
        <f>COUNTIF(KW19:KW37,"3B5P")</f>
        <v>0</v>
      </c>
      <c r="KX50" s="93"/>
      <c r="KY50" s="441">
        <f>COUNTIF(KY19:KY37,"3B5P")</f>
        <v>0</v>
      </c>
      <c r="KZ50" s="93"/>
      <c r="LA50" s="441">
        <f>COUNTIF(LA19:LA37,"3B5P")</f>
        <v>0</v>
      </c>
      <c r="LB50" s="93"/>
      <c r="LC50" s="441">
        <f>COUNTIF(LC19:LC37,"3B5P")</f>
        <v>0</v>
      </c>
      <c r="LD50" s="93"/>
      <c r="LE50" s="441">
        <f>COUNTIF(LE19:LE37,"3B5P")</f>
        <v>0</v>
      </c>
      <c r="LF50" s="93"/>
      <c r="LG50" s="91">
        <f t="shared" si="118"/>
        <v>2</v>
      </c>
      <c r="LH50" s="126" t="s">
        <v>143</v>
      </c>
      <c r="LI50" s="111"/>
      <c r="LJ50" s="111"/>
      <c r="LK50" s="441">
        <f>COUNTIF(LK19:LK37,"3B5P")</f>
        <v>0</v>
      </c>
      <c r="LL50" s="93"/>
      <c r="LM50" s="441">
        <f>COUNTIF(LM19:LM37,"3B5P")</f>
        <v>0</v>
      </c>
      <c r="LN50" s="93"/>
      <c r="LO50" s="441">
        <f>COUNTIF(LO19:LO37,"3B5P")</f>
        <v>0</v>
      </c>
      <c r="LP50" s="93"/>
      <c r="LQ50" s="441">
        <f>COUNTIF(LQ19:LQ37,"3B5P")</f>
        <v>0</v>
      </c>
      <c r="LR50" s="93"/>
      <c r="LS50" s="441">
        <f>COUNTIF(LS19:LS37,"3B5P")</f>
        <v>0</v>
      </c>
      <c r="LT50" s="93"/>
      <c r="LU50" s="441">
        <f>COUNTIF(LU19:LU37,"3B5P")</f>
        <v>0</v>
      </c>
      <c r="LV50" s="93"/>
      <c r="LW50" s="441">
        <f>COUNTIF(LW19:LW37,"3B5P")</f>
        <v>0</v>
      </c>
      <c r="LX50" s="93"/>
      <c r="LY50" s="441">
        <f>COUNTIF(LY19:LY37,"3B5P")</f>
        <v>0</v>
      </c>
      <c r="LZ50" s="93"/>
      <c r="MA50" s="441">
        <f>COUNTIF(MA19:MA37,"3B5P")</f>
        <v>0</v>
      </c>
      <c r="MB50" s="93"/>
      <c r="MC50" s="441">
        <f>COUNTIF(MC19:MC37,"3B5P")</f>
        <v>0</v>
      </c>
      <c r="MD50" s="93"/>
      <c r="ME50" s="441">
        <f>COUNTIF(ME19:ME37,"3B5P")</f>
        <v>0</v>
      </c>
      <c r="MF50" s="93"/>
      <c r="MG50" s="441">
        <f>COUNTIF(MG19:MG37,"3B5P")</f>
        <v>0</v>
      </c>
      <c r="MH50" s="93"/>
      <c r="MI50" s="441">
        <f>COUNTIF(MI19:MI37,"3B5P")</f>
        <v>0</v>
      </c>
      <c r="MJ50" s="93"/>
      <c r="MK50" s="441">
        <f>COUNTIF(MK19:MK37,"3B5P")</f>
        <v>0</v>
      </c>
      <c r="ML50" s="93"/>
      <c r="MM50" s="91">
        <f t="shared" si="119"/>
        <v>0</v>
      </c>
      <c r="MN50" s="126" t="s">
        <v>143</v>
      </c>
      <c r="MO50" s="111"/>
      <c r="MP50" s="111"/>
      <c r="MQ50" s="441">
        <f>COUNTIF(MQ19:MQ37,"3B5P")</f>
        <v>0</v>
      </c>
      <c r="MR50" s="93"/>
      <c r="MS50" s="441">
        <f>COUNTIF(MS19:MS37,"3B5P")</f>
        <v>0</v>
      </c>
      <c r="MT50" s="93"/>
      <c r="MU50" s="441">
        <f>COUNTIF(MU19:MU37,"3B5P")</f>
        <v>0</v>
      </c>
      <c r="MV50" s="93"/>
      <c r="MW50" s="441">
        <f>COUNTIF(MW19:MW37,"3B5P")</f>
        <v>0</v>
      </c>
      <c r="MX50" s="93"/>
      <c r="MY50" s="441">
        <f>COUNTIF(MY19:MY37,"3B5P")</f>
        <v>0</v>
      </c>
      <c r="MZ50" s="93"/>
      <c r="NA50" s="441">
        <f>COUNTIF(NA19:NA37,"3B5P")</f>
        <v>0</v>
      </c>
      <c r="NB50" s="93"/>
      <c r="NC50" s="441">
        <f>COUNTIF(NC19:NC37,"3B5P")</f>
        <v>0</v>
      </c>
      <c r="ND50" s="93"/>
      <c r="NE50" s="441">
        <f>COUNTIF(NE19:NE37,"3B5P")</f>
        <v>0</v>
      </c>
      <c r="NF50" s="93"/>
      <c r="NG50" s="441">
        <f>COUNTIF(NG19:NG37,"3B5P")</f>
        <v>0</v>
      </c>
      <c r="NH50" s="93"/>
      <c r="NI50" s="441">
        <f>COUNTIF(NI19:NI37,"3B5P")</f>
        <v>0</v>
      </c>
      <c r="NJ50" s="93"/>
      <c r="NK50" s="441">
        <f>COUNTIF(NK19:NK37,"3B5P")</f>
        <v>0</v>
      </c>
      <c r="NL50" s="93"/>
      <c r="NM50" s="441">
        <f>COUNTIF(NM19:NM37,"3B5P")</f>
        <v>0</v>
      </c>
      <c r="NN50" s="93"/>
      <c r="NO50" s="441">
        <f>COUNTIF(NO19:NO37,"3B5P")</f>
        <v>0</v>
      </c>
      <c r="NP50" s="93"/>
      <c r="NQ50" s="441">
        <f>COUNTIF(NQ19:NQ37,"3B5P")</f>
        <v>0</v>
      </c>
      <c r="NR50" s="93"/>
      <c r="NS50" s="91">
        <f t="shared" si="120"/>
        <v>0</v>
      </c>
      <c r="NT50" s="126" t="s">
        <v>143</v>
      </c>
      <c r="NU50" s="127"/>
      <c r="NV50" s="111"/>
      <c r="NW50" s="441">
        <f>COUNTIF(NW19:NW37,"3B5P")</f>
        <v>0</v>
      </c>
      <c r="NX50" s="93"/>
      <c r="NY50" s="441">
        <f>COUNTIF(NY19:NY37,"3B5P")</f>
        <v>0</v>
      </c>
      <c r="NZ50" s="93"/>
      <c r="OA50" s="441">
        <f>COUNTIF(OA19:OA37,"3B5P")</f>
        <v>0</v>
      </c>
      <c r="OB50" s="93"/>
      <c r="OC50" s="441">
        <f>COUNTIF(OC19:OC37,"3B5P")</f>
        <v>0</v>
      </c>
      <c r="OD50" s="93"/>
      <c r="OE50" s="441">
        <f>COUNTIF(OE19:OE37,"3B5P")</f>
        <v>0</v>
      </c>
      <c r="OF50" s="93"/>
      <c r="OG50" s="441">
        <f>COUNTIF(OG19:OG37,"3B5P")</f>
        <v>0</v>
      </c>
      <c r="OH50" s="93"/>
      <c r="OI50" s="441">
        <f>COUNTIF(OI19:OI37,"3B5P")</f>
        <v>0</v>
      </c>
      <c r="OJ50" s="93"/>
      <c r="OK50" s="441">
        <f>COUNTIF(OK19:OK37,"3B5P")</f>
        <v>0</v>
      </c>
      <c r="OL50" s="93"/>
      <c r="OM50" s="441">
        <f>COUNTIF(OM19:OM37,"3B5P")</f>
        <v>0</v>
      </c>
      <c r="ON50" s="530"/>
      <c r="OO50" s="441">
        <f>COUNTIF(OO19:OO37,"3B5P")</f>
        <v>0</v>
      </c>
      <c r="OP50" s="530"/>
      <c r="OQ50" s="441">
        <f>COUNTIF(OQ19:OQ37,"3B5P")</f>
        <v>0</v>
      </c>
      <c r="OR50" s="530"/>
      <c r="OS50" s="441">
        <f>COUNTIF(OS19:OS37,"3B5P")</f>
        <v>0</v>
      </c>
      <c r="OT50" s="530"/>
      <c r="OU50" s="441">
        <f>COUNTIF(OU19:OU37,"3B5P")</f>
        <v>0</v>
      </c>
      <c r="OV50" s="530"/>
      <c r="OW50" s="441">
        <f>COUNTIF(OW19:OW37,"3B5P")</f>
        <v>0</v>
      </c>
      <c r="OX50" s="530"/>
      <c r="OY50" s="441">
        <f>COUNTIF(OY19:OY37,"3B5P")</f>
        <v>0</v>
      </c>
      <c r="OZ50" s="530"/>
      <c r="PA50" s="441">
        <f>COUNTIF(PA19:PA37,"3B5P")</f>
        <v>0</v>
      </c>
      <c r="PB50" s="530"/>
      <c r="PC50" s="441">
        <f>COUNTIF(PC19:PC37,"3B5P")</f>
        <v>0</v>
      </c>
      <c r="PD50" s="530"/>
      <c r="PE50" s="441">
        <f>COUNTIF(PE19:PE37,"3B5P")</f>
        <v>0</v>
      </c>
      <c r="PF50" s="530"/>
      <c r="PG50" s="441">
        <f>COUNTIF(PG19:PG37,"3B5P")</f>
        <v>0</v>
      </c>
      <c r="PH50" s="530"/>
      <c r="PI50" s="441">
        <f>COUNTIF(PI19:PI37,"3B5P")</f>
        <v>0</v>
      </c>
      <c r="PJ50" s="530"/>
      <c r="PK50" s="441">
        <f>COUNTIF(PK19:PK37,"3B5P")</f>
        <v>0</v>
      </c>
      <c r="PL50" s="530"/>
      <c r="PM50" s="441">
        <f>COUNTIF(PM19:PM37,"3B5P")</f>
        <v>0</v>
      </c>
      <c r="PN50" s="530"/>
      <c r="PO50" s="441">
        <f>COUNTIF(PO19:PO37,"3B5P")</f>
        <v>0</v>
      </c>
      <c r="PP50" s="530"/>
      <c r="PQ50" s="441">
        <f>COUNTIF(PQ19:PQ37,"3B5P")</f>
        <v>2</v>
      </c>
      <c r="PR50" s="530"/>
      <c r="PS50" s="441">
        <f>COUNTIF(PS19:PS37,"3B5P")</f>
        <v>0</v>
      </c>
      <c r="PT50" s="530"/>
      <c r="PU50" s="441">
        <f>COUNTIF(PU19:PU37,"3B5P")</f>
        <v>2</v>
      </c>
      <c r="PV50" s="530"/>
      <c r="PW50" s="441">
        <f>COUNTIF(PW19:PW37,"3B5P")</f>
        <v>0</v>
      </c>
      <c r="PX50" s="530"/>
      <c r="PY50" s="91">
        <f t="shared" si="98"/>
        <v>4</v>
      </c>
      <c r="PZ50" s="126" t="s">
        <v>143</v>
      </c>
      <c r="QA50" s="127"/>
      <c r="QB50" s="441">
        <f>COUNTIF(QB19:QB37,"3B5P")</f>
        <v>0</v>
      </c>
      <c r="QC50" s="424"/>
      <c r="QD50" s="441">
        <f>COUNTIF(QD19:QD37,"3B5P")</f>
        <v>0</v>
      </c>
      <c r="QE50" s="424"/>
      <c r="QF50" s="441">
        <f>COUNTIF(QF19:QF37,"3B5P")</f>
        <v>0</v>
      </c>
      <c r="QG50" s="424"/>
      <c r="QH50" s="441">
        <f>COUNTIF(QH19:QH37,"3B5P")</f>
        <v>4</v>
      </c>
      <c r="QI50" s="424"/>
      <c r="QJ50" s="441">
        <f>COUNTIF(QJ19:QJ37,"3B5P")</f>
        <v>0</v>
      </c>
      <c r="QK50" s="424"/>
      <c r="QL50" s="441">
        <f>COUNTIF(QL19:QL37,"3B5P")</f>
        <v>0</v>
      </c>
      <c r="QM50" s="424"/>
      <c r="QN50" s="91">
        <f t="shared" si="99"/>
        <v>4</v>
      </c>
      <c r="QO50" s="126" t="s">
        <v>143</v>
      </c>
      <c r="QP50" s="127"/>
      <c r="QQ50" s="111"/>
      <c r="QR50" s="441">
        <f>COUNTIF(QR19:QR37,"3B5P")</f>
        <v>1</v>
      </c>
      <c r="QS50" s="93"/>
      <c r="QT50" s="441">
        <f>COUNTIF(QT19:QT37,"3B5P")</f>
        <v>3</v>
      </c>
      <c r="QU50" s="93"/>
      <c r="QV50" s="441">
        <f>COUNTIF(QV19:QV37,"3B5P")</f>
        <v>2</v>
      </c>
      <c r="QW50" s="93"/>
      <c r="QX50" s="441">
        <f>COUNTIF(QX19:QX37,"3B5P")</f>
        <v>1</v>
      </c>
      <c r="QY50" s="93"/>
      <c r="QZ50" s="441">
        <f>COUNTIF(QZ19:QZ37,"3B5P")</f>
        <v>2</v>
      </c>
      <c r="RA50" s="93"/>
      <c r="RB50" s="441">
        <f>COUNTIF(RB19:RB37,"3B5P")</f>
        <v>3</v>
      </c>
      <c r="RC50" s="93"/>
      <c r="RD50" s="441">
        <f>COUNTIF(RD19:RD37,"3B5P")</f>
        <v>0</v>
      </c>
      <c r="RE50" s="93"/>
      <c r="RF50" s="441">
        <f>COUNTIF(RF19:RF37,"3B5P")</f>
        <v>0</v>
      </c>
      <c r="RG50" s="93"/>
      <c r="RH50" s="441">
        <f>COUNTIF(RH19:RH37,"3B5P")</f>
        <v>0</v>
      </c>
      <c r="RI50" s="93"/>
      <c r="RJ50" s="441">
        <f>COUNTIF(RJ19:RJ37,"3B5P")</f>
        <v>0</v>
      </c>
      <c r="RK50" s="93"/>
      <c r="RL50" s="441">
        <f>COUNTIF(RL19:RL37,"3B5P")</f>
        <v>0</v>
      </c>
      <c r="RM50" s="93"/>
      <c r="RN50" s="441">
        <f>COUNTIF(RN19:RN37,"3B5P")</f>
        <v>0</v>
      </c>
      <c r="RO50" s="93"/>
      <c r="RP50" s="91">
        <f t="shared" si="100"/>
        <v>12</v>
      </c>
      <c r="RQ50" s="126" t="s">
        <v>143</v>
      </c>
      <c r="RR50" s="127"/>
      <c r="RS50" s="97"/>
      <c r="RT50" s="864" t="s">
        <v>143</v>
      </c>
      <c r="RU50" s="864"/>
      <c r="RV50" s="610">
        <f t="shared" si="101"/>
        <v>2</v>
      </c>
      <c r="RW50" s="127"/>
      <c r="RX50" s="864" t="s">
        <v>143</v>
      </c>
      <c r="RY50" s="864"/>
      <c r="RZ50" s="610">
        <f t="shared" si="102"/>
        <v>22</v>
      </c>
      <c r="SA50" s="127"/>
      <c r="SB50" s="864" t="s">
        <v>143</v>
      </c>
      <c r="SC50" s="864"/>
      <c r="SD50" s="610">
        <f t="shared" si="121"/>
        <v>24</v>
      </c>
      <c r="SE50" s="129"/>
      <c r="SF50" s="97"/>
      <c r="SG50" s="441">
        <f>COUNTIF(SG19:SG37,"3B5P")</f>
        <v>0</v>
      </c>
      <c r="SH50" s="93"/>
      <c r="SI50" s="441">
        <f>COUNTIF(SI19:SI37,"3B5P")</f>
        <v>3</v>
      </c>
      <c r="SJ50" s="93"/>
      <c r="SK50" s="441">
        <f>COUNTIF(SK19:SK37,"3B5P")</f>
        <v>0</v>
      </c>
      <c r="SL50" s="93"/>
      <c r="SM50" s="441">
        <f>COUNTIF(SM19:SM37,"3B5P")</f>
        <v>1</v>
      </c>
      <c r="SN50" s="93"/>
      <c r="SO50" s="441">
        <f>COUNTIF(SO19:SO37,"3B5P")</f>
        <v>0</v>
      </c>
      <c r="SP50" s="93"/>
      <c r="SQ50" s="441">
        <f>COUNTIF(SQ19:SQ37,"3B5P")</f>
        <v>0</v>
      </c>
      <c r="SR50" s="93"/>
      <c r="SS50" s="441">
        <f>COUNTIF(SS19:SS37,"3B5P")</f>
        <v>0</v>
      </c>
      <c r="ST50" s="93"/>
      <c r="SU50" s="91">
        <f t="shared" si="103"/>
        <v>4</v>
      </c>
      <c r="SV50" s="126" t="s">
        <v>143</v>
      </c>
      <c r="SW50" s="127"/>
      <c r="SX50" s="441">
        <f>COUNTIF(SX19:SX37,"3B5P")</f>
        <v>0</v>
      </c>
      <c r="SY50" s="93"/>
      <c r="SZ50" s="441">
        <f>COUNTIF(SZ19:SZ37,"3B5P")</f>
        <v>3</v>
      </c>
      <c r="TA50" s="93"/>
      <c r="TB50" s="441">
        <f>COUNTIF(TB19:TB37,"3B5P")</f>
        <v>0</v>
      </c>
      <c r="TC50" s="93"/>
      <c r="TD50" s="441">
        <f>COUNTIF(TD19:TD37,"3B5P")</f>
        <v>1</v>
      </c>
      <c r="TE50" s="93"/>
      <c r="TF50" s="441">
        <f>COUNTIF(TF19:TF37,"3B5P")</f>
        <v>0</v>
      </c>
      <c r="TG50" s="93"/>
      <c r="TH50" s="441">
        <f>COUNTIF(TH19:TH37,"3B5P")</f>
        <v>0</v>
      </c>
      <c r="TI50" s="93"/>
      <c r="TJ50" s="441">
        <f>COUNTIF(TJ19:TJ37,"3B5P")</f>
        <v>0</v>
      </c>
      <c r="TK50" s="93"/>
      <c r="TL50" s="91">
        <f t="shared" si="104"/>
        <v>4</v>
      </c>
      <c r="TM50" s="126" t="s">
        <v>143</v>
      </c>
      <c r="TN50" s="127"/>
      <c r="TO50" s="127"/>
      <c r="TP50" s="441">
        <f>COUNTIF(TP19:TP37,"3B5P")</f>
        <v>0</v>
      </c>
      <c r="TQ50" s="93"/>
      <c r="TR50" s="441">
        <f>COUNTIF(TR19:TR37,"3B5P")</f>
        <v>0</v>
      </c>
      <c r="TS50" s="93"/>
      <c r="TT50" s="441">
        <f>COUNTIF(TT19:TT37,"3B5P")</f>
        <v>0</v>
      </c>
      <c r="TU50" s="93"/>
      <c r="TV50" s="441">
        <f>COUNTIF(TV19:TV37,"3B5P")</f>
        <v>0</v>
      </c>
      <c r="TW50" s="93"/>
      <c r="TX50" s="441">
        <f>COUNTIF(TX19:TX37,"3B5P")</f>
        <v>0</v>
      </c>
      <c r="TY50" s="93"/>
      <c r="TZ50" s="441">
        <f>COUNTIF(TZ19:TZ37,"3B5P")</f>
        <v>0</v>
      </c>
      <c r="UA50" s="93"/>
      <c r="UB50" s="441">
        <f>COUNTIF(UB19:UB37,"3B5P")</f>
        <v>0</v>
      </c>
      <c r="UC50" s="93"/>
      <c r="UD50" s="91">
        <f t="shared" si="105"/>
        <v>0</v>
      </c>
      <c r="UE50" s="126" t="s">
        <v>143</v>
      </c>
      <c r="UF50" s="127"/>
      <c r="UG50" s="127"/>
      <c r="UH50" s="864" t="s">
        <v>143</v>
      </c>
      <c r="UI50" s="864"/>
      <c r="UJ50" s="610">
        <f t="shared" si="122"/>
        <v>0</v>
      </c>
      <c r="UK50" s="127"/>
      <c r="UL50" s="864" t="s">
        <v>143</v>
      </c>
      <c r="UM50" s="864"/>
      <c r="UN50" s="610">
        <f t="shared" si="123"/>
        <v>8</v>
      </c>
      <c r="UO50" s="127"/>
      <c r="UP50" s="864" t="s">
        <v>143</v>
      </c>
      <c r="UQ50" s="864"/>
      <c r="UR50" s="610">
        <f t="shared" si="106"/>
        <v>8</v>
      </c>
      <c r="US50" s="129"/>
      <c r="UT50" s="127"/>
      <c r="UU50" s="864" t="s">
        <v>143</v>
      </c>
      <c r="UV50" s="864"/>
      <c r="UW50" s="610">
        <f t="shared" si="107"/>
        <v>48</v>
      </c>
      <c r="UX50" s="129"/>
      <c r="UY50" s="864" t="s">
        <v>143</v>
      </c>
      <c r="UZ50" s="864"/>
      <c r="VA50" s="610">
        <f t="shared" si="108"/>
        <v>34</v>
      </c>
      <c r="VB50" s="111"/>
      <c r="VC50" s="864" t="s">
        <v>143</v>
      </c>
      <c r="VD50" s="864"/>
      <c r="VE50" s="610">
        <f t="shared" si="124"/>
        <v>82</v>
      </c>
      <c r="VF50" s="164"/>
      <c r="VG50" s="135"/>
      <c r="VH50" s="135"/>
      <c r="VI50" s="135"/>
      <c r="VJ50" s="135"/>
      <c r="VK50" s="135"/>
      <c r="VL50" s="135"/>
      <c r="VM50" s="135"/>
      <c r="VN50" s="135"/>
      <c r="VO50" s="135"/>
      <c r="VP50" s="135"/>
      <c r="VQ50" s="135"/>
      <c r="VR50" s="135"/>
      <c r="VS50" s="135"/>
      <c r="VT50" s="135"/>
      <c r="VU50" s="135"/>
      <c r="VV50" s="135"/>
      <c r="VW50" s="135"/>
      <c r="VX50" s="135"/>
      <c r="VY50" s="135"/>
      <c r="VZ50" s="135"/>
      <c r="WA50" s="135"/>
      <c r="WB50" s="135"/>
      <c r="WC50" s="135"/>
      <c r="WD50" s="135"/>
      <c r="WE50" s="135"/>
      <c r="WF50" s="135"/>
      <c r="WG50" s="135"/>
      <c r="WH50" s="135"/>
      <c r="WI50" s="135"/>
      <c r="WJ50" s="135"/>
      <c r="WK50" s="135"/>
      <c r="WL50" s="135"/>
      <c r="WM50" s="135"/>
      <c r="WN50" s="135"/>
      <c r="WO50" s="135"/>
      <c r="WP50" s="135"/>
      <c r="WQ50" s="135"/>
      <c r="WR50" s="135"/>
      <c r="WS50" s="135"/>
      <c r="WT50" s="135"/>
      <c r="WU50" s="135"/>
      <c r="WV50" s="135"/>
      <c r="WW50" s="135"/>
      <c r="WX50" s="135"/>
      <c r="WY50" s="135"/>
      <c r="WZ50" s="135"/>
      <c r="XA50" s="135"/>
      <c r="XB50" s="135"/>
      <c r="XC50" s="135"/>
      <c r="XD50" s="135"/>
      <c r="XE50" s="135"/>
      <c r="XF50" s="135"/>
      <c r="XG50" s="135"/>
      <c r="XH50" s="135"/>
      <c r="XI50" s="135"/>
      <c r="XJ50" s="135"/>
      <c r="XK50" s="135"/>
      <c r="XL50" s="135"/>
      <c r="XM50" s="135"/>
      <c r="XN50" s="135"/>
      <c r="XO50" s="135"/>
      <c r="XP50" s="135"/>
      <c r="XQ50" s="135"/>
      <c r="XR50" s="135"/>
      <c r="XS50" s="135"/>
      <c r="XT50" s="135"/>
      <c r="XU50" s="135"/>
      <c r="XV50" s="135"/>
      <c r="XW50" s="135"/>
      <c r="XX50" s="135"/>
      <c r="XY50" s="135"/>
      <c r="XZ50" s="135"/>
      <c r="YA50" s="135"/>
      <c r="YB50" s="135"/>
      <c r="YC50" s="135"/>
      <c r="YD50" s="135"/>
      <c r="YE50" s="135"/>
      <c r="YF50" s="135"/>
      <c r="YG50" s="135"/>
      <c r="YH50" s="135"/>
      <c r="YI50" s="135"/>
      <c r="YJ50" s="135"/>
      <c r="YK50" s="135"/>
      <c r="YL50" s="135"/>
      <c r="YM50" s="135"/>
      <c r="YN50" s="135"/>
      <c r="YO50" s="135"/>
      <c r="YP50" s="135"/>
      <c r="YQ50" s="135"/>
      <c r="YR50" s="135"/>
      <c r="YS50" s="135"/>
      <c r="YT50" s="135"/>
      <c r="YU50" s="135"/>
      <c r="YV50" s="135"/>
      <c r="YW50" s="135"/>
      <c r="YX50" s="135"/>
      <c r="YY50" s="135"/>
      <c r="YZ50" s="135"/>
      <c r="ZA50" s="135"/>
      <c r="ZB50" s="135"/>
      <c r="ZC50" s="135"/>
      <c r="ZD50" s="135"/>
      <c r="ZE50" s="135"/>
      <c r="ZF50" s="135"/>
      <c r="ZG50" s="135"/>
      <c r="ZH50" s="135"/>
      <c r="ZI50" s="135"/>
      <c r="ZJ50" s="135"/>
      <c r="ZK50" s="135"/>
      <c r="ZL50" s="135"/>
      <c r="ZM50" s="135"/>
      <c r="ZN50" s="135"/>
      <c r="ZO50" s="135"/>
      <c r="ZP50" s="135"/>
      <c r="ZQ50" s="135"/>
      <c r="ZR50" s="135"/>
      <c r="ZS50" s="135"/>
      <c r="ZT50" s="135"/>
      <c r="ZU50" s="135"/>
      <c r="ZV50" s="135"/>
      <c r="ZW50" s="135"/>
      <c r="ZX50" s="135"/>
      <c r="ZY50" s="135"/>
      <c r="ZZ50" s="135"/>
      <c r="AAA50" s="135"/>
      <c r="AAB50" s="135"/>
      <c r="AAC50" s="135"/>
      <c r="AAD50" s="135"/>
      <c r="AAE50" s="135"/>
      <c r="AAF50" s="135"/>
      <c r="AAG50" s="135"/>
      <c r="AAH50" s="135"/>
      <c r="AAI50" s="135"/>
      <c r="AAJ50" s="135"/>
      <c r="AAK50" s="135"/>
      <c r="AAL50" s="135"/>
      <c r="AAM50" s="135"/>
      <c r="AAN50" s="135"/>
      <c r="AAO50" s="135"/>
      <c r="AAP50" s="135"/>
      <c r="AAQ50" s="135"/>
      <c r="AAR50" s="135"/>
      <c r="AAS50" s="135"/>
      <c r="AAT50" s="135"/>
      <c r="AAU50" s="135"/>
      <c r="AAV50" s="135"/>
      <c r="AAW50" s="135"/>
      <c r="AAX50" s="135"/>
      <c r="AAY50" s="135"/>
      <c r="AAZ50" s="135"/>
      <c r="ABA50" s="135"/>
      <c r="ABB50" s="135"/>
      <c r="ABC50" s="135"/>
      <c r="ABD50" s="135"/>
      <c r="ABE50" s="135"/>
      <c r="ABF50" s="135"/>
      <c r="ABG50" s="135"/>
      <c r="ABH50" s="135"/>
      <c r="ABI50" s="135"/>
      <c r="ABJ50" s="135"/>
      <c r="ABK50" s="135"/>
      <c r="ABL50" s="135"/>
      <c r="ABM50" s="135"/>
      <c r="ABN50" s="135"/>
      <c r="ABO50" s="135"/>
      <c r="ABP50" s="135"/>
      <c r="ABQ50" s="135"/>
      <c r="ABR50" s="135"/>
      <c r="ABS50" s="135"/>
      <c r="ABT50" s="135"/>
      <c r="ABU50" s="135"/>
      <c r="ABV50" s="135"/>
      <c r="ABW50" s="135"/>
      <c r="ABX50" s="135"/>
      <c r="ABY50" s="135"/>
      <c r="ABZ50" s="135"/>
      <c r="ACA50" s="135"/>
      <c r="ACB50" s="135"/>
      <c r="ACC50" s="135"/>
      <c r="ACD50" s="135"/>
      <c r="ACE50" s="135"/>
      <c r="ACF50" s="135"/>
      <c r="ACG50" s="135"/>
      <c r="ACH50" s="135"/>
      <c r="ACI50" s="135"/>
      <c r="ACJ50" s="135"/>
      <c r="ACK50" s="135"/>
      <c r="ACL50" s="135"/>
      <c r="ACM50" s="135"/>
      <c r="ACN50" s="135"/>
      <c r="ACO50" s="135"/>
      <c r="ACP50" s="135"/>
      <c r="ACQ50" s="135"/>
      <c r="ACR50" s="135"/>
      <c r="ACS50" s="135"/>
      <c r="ACT50" s="135"/>
      <c r="ACU50" s="135"/>
      <c r="ACV50" s="135"/>
      <c r="ACW50" s="135"/>
      <c r="ACX50" s="135"/>
      <c r="ACY50" s="135"/>
      <c r="ACZ50" s="135"/>
      <c r="ADA50" s="135"/>
      <c r="ADB50" s="135"/>
      <c r="ADC50" s="135"/>
      <c r="ADD50" s="135"/>
      <c r="ADE50" s="135"/>
      <c r="ADF50" s="135"/>
      <c r="ADG50" s="135"/>
      <c r="ADH50" s="135"/>
      <c r="ADI50" s="135"/>
      <c r="ADJ50" s="135"/>
      <c r="ADK50" s="135"/>
      <c r="ADL50" s="135"/>
      <c r="ADM50" s="135"/>
      <c r="ADN50" s="135"/>
      <c r="ADO50" s="135"/>
      <c r="ADP50" s="135"/>
      <c r="ADQ50" s="135"/>
      <c r="ADR50" s="135"/>
      <c r="ADS50" s="135"/>
      <c r="ADT50" s="135"/>
      <c r="ADU50" s="135"/>
      <c r="ADV50" s="135"/>
      <c r="ADW50" s="135"/>
      <c r="ADX50" s="135"/>
      <c r="ADY50" s="135"/>
      <c r="ADZ50" s="135"/>
      <c r="AEA50" s="135"/>
      <c r="AEB50" s="135"/>
      <c r="AEC50" s="135"/>
      <c r="AED50" s="135"/>
      <c r="AEE50" s="135"/>
      <c r="AEF50" s="135"/>
      <c r="AEG50" s="135"/>
      <c r="AEH50" s="135"/>
      <c r="AEI50" s="135"/>
      <c r="AEJ50" s="135"/>
      <c r="AEK50" s="135"/>
      <c r="AEL50" s="135"/>
      <c r="AEM50" s="135"/>
      <c r="AEN50" s="135"/>
      <c r="AEO50" s="135"/>
      <c r="AEP50" s="135"/>
      <c r="AEQ50" s="135"/>
      <c r="AER50" s="135"/>
      <c r="AES50" s="135"/>
      <c r="AET50" s="135"/>
      <c r="AEU50" s="135"/>
      <c r="AEV50" s="135"/>
      <c r="AEW50" s="135"/>
      <c r="AEX50" s="135"/>
      <c r="AEY50" s="135"/>
      <c r="AEZ50" s="135"/>
      <c r="AFA50" s="135"/>
      <c r="AFB50" s="135"/>
      <c r="AFC50" s="135"/>
      <c r="AFD50" s="135"/>
      <c r="AFE50" s="135"/>
      <c r="AFF50" s="135"/>
      <c r="AFG50" s="135"/>
      <c r="AFH50" s="135"/>
      <c r="AFI50" s="135"/>
      <c r="AFJ50" s="135"/>
      <c r="AFK50" s="135"/>
      <c r="AFL50" s="135"/>
      <c r="AFM50" s="135"/>
      <c r="AFN50" s="135"/>
      <c r="AFO50" s="135"/>
      <c r="AFP50" s="135"/>
      <c r="AFQ50" s="135"/>
      <c r="AFR50" s="135"/>
      <c r="AFS50" s="135"/>
      <c r="AFT50" s="135"/>
      <c r="AFU50" s="135"/>
      <c r="AFV50" s="135"/>
      <c r="AFW50" s="135"/>
      <c r="AFX50" s="135"/>
      <c r="AFY50" s="135"/>
      <c r="AFZ50" s="135"/>
      <c r="AGA50" s="135"/>
      <c r="AGB50" s="135"/>
      <c r="AGC50" s="135"/>
      <c r="AGD50" s="135"/>
      <c r="AGE50" s="135"/>
      <c r="AGF50" s="135"/>
      <c r="AGG50" s="135"/>
      <c r="AGH50" s="135"/>
      <c r="AGI50" s="135"/>
      <c r="AGJ50" s="135"/>
      <c r="AGK50" s="135"/>
      <c r="AGL50" s="135"/>
      <c r="AGM50" s="135"/>
      <c r="AGN50" s="135"/>
      <c r="AGO50" s="135"/>
      <c r="AGP50" s="135"/>
      <c r="AGQ50" s="135"/>
      <c r="AGR50" s="135"/>
      <c r="AGS50" s="135"/>
      <c r="AGT50" s="135"/>
      <c r="AGU50" s="135"/>
      <c r="AGV50" s="135"/>
      <c r="AGW50" s="135"/>
      <c r="AGX50" s="135"/>
      <c r="AGY50" s="135"/>
      <c r="AGZ50" s="135"/>
      <c r="AHA50" s="135"/>
      <c r="AHB50" s="135"/>
      <c r="AHC50" s="135"/>
      <c r="AHD50" s="135"/>
      <c r="AHE50" s="135"/>
      <c r="AHF50" s="135"/>
      <c r="AHG50" s="135"/>
      <c r="AHH50" s="135"/>
      <c r="AHI50" s="135"/>
      <c r="AHJ50" s="135"/>
      <c r="AHK50" s="135"/>
      <c r="AHL50" s="135"/>
      <c r="AHM50" s="135"/>
      <c r="AHN50" s="135"/>
      <c r="AHO50" s="135"/>
      <c r="AHP50" s="135"/>
      <c r="AHQ50" s="135"/>
      <c r="AHR50" s="135"/>
      <c r="AHS50" s="135"/>
      <c r="AHT50" s="135"/>
      <c r="AHU50" s="135"/>
      <c r="AHV50" s="135"/>
      <c r="AHW50" s="135"/>
      <c r="AHX50" s="135"/>
      <c r="AHY50" s="135"/>
      <c r="AHZ50" s="135"/>
      <c r="AIA50" s="135"/>
      <c r="AIB50" s="135"/>
      <c r="AIC50" s="135"/>
      <c r="AID50" s="135"/>
      <c r="AIE50" s="135"/>
      <c r="AIF50" s="135"/>
      <c r="AIG50" s="135"/>
      <c r="AIH50" s="135"/>
      <c r="AII50" s="135"/>
      <c r="AIJ50" s="135"/>
      <c r="AIK50" s="135"/>
      <c r="AIL50" s="135"/>
      <c r="AIM50" s="135"/>
      <c r="AIN50" s="135"/>
      <c r="AIO50" s="135"/>
      <c r="AIP50" s="135"/>
      <c r="AIQ50" s="135"/>
      <c r="AIR50" s="135"/>
      <c r="AIS50" s="135"/>
      <c r="AIT50" s="135"/>
      <c r="AIU50" s="135"/>
      <c r="AIV50" s="135"/>
      <c r="AIW50" s="135"/>
      <c r="AIX50" s="135"/>
      <c r="AIY50" s="135"/>
      <c r="AIZ50" s="135"/>
      <c r="AJA50" s="135"/>
      <c r="AJB50" s="135"/>
      <c r="AJC50" s="135"/>
      <c r="AJD50" s="135"/>
      <c r="AJE50" s="135"/>
      <c r="AJF50" s="135"/>
      <c r="AJG50" s="135"/>
      <c r="AJH50" s="135"/>
      <c r="AJI50" s="135"/>
      <c r="AJJ50" s="135"/>
      <c r="AJK50" s="135"/>
      <c r="AJL50" s="135"/>
      <c r="AJM50" s="135"/>
      <c r="AJN50" s="135"/>
      <c r="AJO50" s="135"/>
      <c r="AJP50" s="135"/>
      <c r="AJQ50" s="135"/>
      <c r="AJR50" s="135"/>
      <c r="AJS50" s="135"/>
      <c r="AJT50" s="135"/>
      <c r="AJU50" s="135"/>
      <c r="AJV50" s="135"/>
      <c r="AJW50" s="135"/>
      <c r="AJX50" s="135"/>
      <c r="AJY50" s="135"/>
      <c r="AJZ50" s="135"/>
      <c r="AKA50" s="135"/>
      <c r="AKB50" s="135"/>
      <c r="AKC50" s="135"/>
      <c r="AKD50" s="135"/>
      <c r="AKE50" s="135"/>
      <c r="AKF50" s="135"/>
      <c r="AKG50" s="135"/>
      <c r="AKH50" s="135"/>
      <c r="AKI50" s="135"/>
      <c r="AKJ50" s="135"/>
      <c r="AKK50" s="135"/>
      <c r="AKL50" s="135"/>
      <c r="AKM50" s="135"/>
      <c r="AKN50" s="135"/>
      <c r="AKO50" s="135"/>
      <c r="AKP50" s="135"/>
      <c r="AKQ50" s="135"/>
      <c r="AKR50" s="135"/>
      <c r="AKS50" s="135"/>
      <c r="AKT50" s="135"/>
      <c r="AKU50" s="135"/>
      <c r="AKV50" s="135"/>
      <c r="AKW50" s="135"/>
      <c r="AKX50" s="135"/>
      <c r="AKY50" s="135"/>
      <c r="AKZ50" s="135"/>
      <c r="ALA50" s="135"/>
      <c r="ALB50" s="135"/>
      <c r="ALC50" s="135"/>
      <c r="ALD50" s="135"/>
      <c r="ALE50" s="135"/>
      <c r="ALF50" s="135"/>
      <c r="ALG50" s="135"/>
      <c r="ALH50" s="135"/>
      <c r="ALI50" s="135"/>
      <c r="ALJ50" s="135"/>
      <c r="ALK50" s="135"/>
      <c r="ALL50" s="135"/>
      <c r="ALM50" s="135"/>
      <c r="ALN50" s="135"/>
      <c r="ALO50" s="135"/>
      <c r="ALP50" s="135"/>
      <c r="ALQ50" s="135"/>
      <c r="ALR50" s="135"/>
      <c r="ALS50" s="135"/>
      <c r="ALT50" s="135"/>
      <c r="ALU50" s="135"/>
      <c r="ALV50" s="135"/>
      <c r="ALW50" s="135"/>
      <c r="ALX50" s="135"/>
      <c r="ALY50" s="135"/>
      <c r="ALZ50" s="135"/>
      <c r="AMA50" s="135"/>
      <c r="AMB50" s="135"/>
      <c r="AMC50" s="135"/>
      <c r="AMD50" s="135"/>
      <c r="AME50" s="135"/>
      <c r="AMF50" s="135"/>
      <c r="AMG50" s="135"/>
      <c r="AMH50" s="135"/>
      <c r="AMI50" s="135"/>
      <c r="AMJ50" s="135"/>
      <c r="AMK50" s="135"/>
      <c r="AML50" s="135"/>
      <c r="AMM50" s="135"/>
      <c r="AMN50" s="135"/>
      <c r="AMO50" s="135"/>
      <c r="AMP50" s="135"/>
      <c r="AMQ50" s="135"/>
      <c r="AMR50" s="135"/>
      <c r="AMS50" s="135"/>
      <c r="AMT50" s="135"/>
      <c r="AMU50" s="135"/>
      <c r="AMV50" s="135"/>
      <c r="AMW50" s="135"/>
      <c r="AMX50" s="135"/>
      <c r="AMY50" s="135"/>
      <c r="AMZ50" s="135"/>
      <c r="ANA50" s="135"/>
      <c r="ANB50" s="135"/>
      <c r="ANC50" s="135"/>
      <c r="AND50" s="135"/>
      <c r="ANE50" s="135"/>
      <c r="ANF50" s="135"/>
      <c r="ANG50" s="135"/>
      <c r="ANH50" s="135"/>
      <c r="ANI50" s="135"/>
      <c r="ANJ50" s="135"/>
      <c r="ANK50" s="135"/>
      <c r="ANL50" s="135"/>
      <c r="ANM50" s="135"/>
      <c r="ANN50" s="135"/>
      <c r="ANO50" s="135"/>
      <c r="ANP50" s="135"/>
      <c r="ANQ50" s="135"/>
      <c r="ANR50" s="135"/>
      <c r="ANS50" s="135"/>
      <c r="ANT50" s="135"/>
      <c r="ANU50" s="135"/>
      <c r="ANV50" s="135"/>
      <c r="ANW50" s="135"/>
      <c r="ANX50" s="135"/>
      <c r="ANY50" s="135"/>
      <c r="ANZ50" s="135"/>
      <c r="AOA50" s="135"/>
      <c r="AOB50" s="135"/>
      <c r="AOC50" s="135"/>
      <c r="AOD50" s="135"/>
      <c r="AOE50" s="135"/>
      <c r="AOF50" s="135"/>
      <c r="AOG50" s="135"/>
      <c r="AOH50" s="135"/>
      <c r="AOI50" s="135"/>
      <c r="AOJ50" s="135"/>
      <c r="AOK50" s="135"/>
      <c r="AOL50" s="135"/>
      <c r="AOM50" s="135"/>
      <c r="AON50" s="135"/>
      <c r="AOO50" s="135"/>
      <c r="AOP50" s="135"/>
      <c r="AOQ50" s="135"/>
      <c r="AOR50" s="135"/>
      <c r="AOS50" s="135"/>
      <c r="AOT50" s="135"/>
      <c r="AOU50" s="135"/>
      <c r="AOV50" s="135"/>
      <c r="AOW50" s="135"/>
      <c r="AOX50" s="135"/>
      <c r="AOY50" s="135"/>
      <c r="AOZ50" s="135"/>
      <c r="APA50" s="135"/>
      <c r="APB50" s="135"/>
      <c r="APC50" s="135"/>
      <c r="APD50" s="135"/>
      <c r="APE50" s="135"/>
      <c r="APF50" s="135"/>
      <c r="APG50" s="135"/>
      <c r="APH50" s="135"/>
      <c r="API50" s="135"/>
      <c r="APJ50" s="135"/>
      <c r="APK50" s="135"/>
      <c r="APL50" s="135"/>
      <c r="APM50" s="135"/>
      <c r="APN50" s="135"/>
      <c r="APO50" s="135"/>
      <c r="APP50" s="135"/>
      <c r="APQ50" s="135"/>
      <c r="APR50" s="135"/>
      <c r="APS50" s="135"/>
      <c r="APT50" s="135"/>
      <c r="APU50" s="135"/>
      <c r="APV50" s="135"/>
      <c r="APW50" s="135"/>
      <c r="APX50" s="135"/>
      <c r="APY50" s="135"/>
      <c r="APZ50" s="135"/>
      <c r="AQA50" s="135"/>
      <c r="AQB50" s="135"/>
      <c r="AQC50" s="135"/>
      <c r="AQD50" s="135"/>
      <c r="AQE50" s="135"/>
      <c r="AQF50" s="135"/>
      <c r="AQG50" s="135"/>
      <c r="AQH50" s="135"/>
      <c r="AQI50" s="135"/>
      <c r="AQJ50" s="135"/>
      <c r="AQK50" s="135"/>
      <c r="AQL50" s="135"/>
      <c r="AQM50" s="135"/>
      <c r="AQN50" s="135"/>
      <c r="AQO50" s="135"/>
      <c r="AQP50" s="135"/>
      <c r="AQQ50" s="135"/>
      <c r="AQR50" s="135"/>
      <c r="AQS50" s="135"/>
      <c r="AQT50" s="135"/>
      <c r="AQU50" s="135"/>
      <c r="AQV50" s="135"/>
      <c r="AQW50" s="135"/>
      <c r="AQX50" s="135"/>
      <c r="AQY50" s="135"/>
      <c r="AQZ50" s="135"/>
      <c r="ARA50" s="135"/>
      <c r="ARB50" s="135"/>
      <c r="ARC50" s="135"/>
      <c r="ARD50" s="135"/>
      <c r="ARE50" s="135"/>
      <c r="ARF50" s="135"/>
      <c r="ARG50" s="135"/>
      <c r="ARH50" s="135"/>
      <c r="ARI50" s="135"/>
      <c r="ARJ50" s="135"/>
      <c r="ARK50" s="135"/>
      <c r="ARL50" s="135"/>
      <c r="ARM50" s="135"/>
      <c r="ARN50" s="135"/>
      <c r="ARO50" s="135"/>
      <c r="ARP50" s="135"/>
      <c r="ARQ50" s="135"/>
      <c r="ARR50" s="135"/>
      <c r="ARS50" s="135"/>
      <c r="ART50" s="135"/>
      <c r="ARU50" s="135"/>
      <c r="ARV50" s="135"/>
      <c r="ARW50" s="135"/>
      <c r="ARX50" s="135"/>
      <c r="ARY50" s="135"/>
      <c r="ARZ50" s="135"/>
      <c r="ASA50" s="135"/>
      <c r="ASB50" s="135"/>
      <c r="ASC50" s="135"/>
      <c r="ASD50" s="135"/>
      <c r="ASE50" s="135"/>
      <c r="ASF50" s="135"/>
      <c r="ASG50" s="135"/>
      <c r="ASH50" s="135"/>
      <c r="ASI50" s="135"/>
      <c r="ASJ50" s="135"/>
      <c r="ASK50" s="135"/>
      <c r="ASL50" s="135"/>
      <c r="ASM50" s="135"/>
      <c r="ASN50" s="135"/>
      <c r="ASO50" s="135"/>
      <c r="ASP50" s="135"/>
      <c r="ASQ50" s="135"/>
      <c r="ASR50" s="135"/>
      <c r="ASS50" s="135"/>
      <c r="AST50" s="135"/>
      <c r="ASU50" s="135"/>
      <c r="ASV50" s="135"/>
      <c r="ASW50" s="135"/>
      <c r="ASX50" s="135"/>
      <c r="ASY50" s="135"/>
      <c r="ASZ50" s="135"/>
      <c r="ATA50" s="135"/>
      <c r="ATB50" s="135"/>
      <c r="ATC50" s="135"/>
      <c r="ATD50" s="135"/>
      <c r="ATE50" s="135"/>
      <c r="ATF50" s="135"/>
      <c r="ATG50" s="135"/>
      <c r="ATH50" s="135"/>
      <c r="ATI50" s="135"/>
      <c r="ATJ50" s="135"/>
      <c r="ATK50" s="135"/>
      <c r="ATL50" s="135"/>
      <c r="ATM50" s="135"/>
      <c r="ATN50" s="135"/>
      <c r="ATO50" s="135"/>
      <c r="ATP50" s="135"/>
      <c r="ATQ50" s="135"/>
      <c r="ATR50" s="135"/>
      <c r="ATS50" s="135"/>
      <c r="ATT50" s="135"/>
      <c r="ATU50" s="135"/>
      <c r="ATV50" s="135"/>
      <c r="ATW50" s="135"/>
      <c r="ATX50" s="135"/>
      <c r="ATY50" s="135"/>
      <c r="ATZ50" s="135"/>
      <c r="AUA50" s="135"/>
      <c r="AUB50" s="135"/>
      <c r="AUC50" s="135"/>
      <c r="AUD50" s="135"/>
      <c r="AUE50" s="135"/>
      <c r="AUF50" s="135"/>
      <c r="AUG50" s="135"/>
      <c r="AUH50" s="135"/>
      <c r="AUI50" s="135"/>
      <c r="AUJ50" s="135"/>
      <c r="AUK50" s="135"/>
      <c r="AUL50" s="135"/>
      <c r="AUM50" s="135"/>
      <c r="AUN50" s="135"/>
      <c r="AUO50" s="135"/>
      <c r="AUP50" s="135"/>
      <c r="AUQ50" s="135"/>
      <c r="AUR50" s="135"/>
      <c r="AUS50" s="135"/>
      <c r="AUT50" s="135"/>
      <c r="AUU50" s="135"/>
      <c r="AUV50" s="135"/>
      <c r="AUW50" s="135"/>
      <c r="AUX50" s="135"/>
      <c r="AUY50" s="135"/>
      <c r="AUZ50" s="135"/>
      <c r="AVA50" s="135"/>
      <c r="AVB50" s="135"/>
      <c r="AVC50" s="135"/>
      <c r="AVD50" s="135"/>
      <c r="AVE50" s="135"/>
      <c r="AVF50" s="135"/>
      <c r="AVG50" s="135"/>
      <c r="AVH50" s="135"/>
      <c r="AVI50" s="135"/>
      <c r="AVJ50" s="135"/>
      <c r="AVK50" s="135"/>
      <c r="AVL50" s="135"/>
      <c r="AVM50" s="135"/>
      <c r="AVN50" s="135"/>
      <c r="AVO50" s="135"/>
      <c r="AVP50" s="135"/>
      <c r="AVQ50" s="135"/>
      <c r="AVR50" s="135"/>
      <c r="AVS50" s="135"/>
      <c r="AVT50" s="135"/>
      <c r="AVU50" s="135"/>
      <c r="AVV50" s="135"/>
      <c r="AVW50" s="135"/>
      <c r="AVX50" s="135"/>
      <c r="AVY50" s="135"/>
      <c r="AVZ50" s="135"/>
      <c r="AWA50" s="135"/>
      <c r="AWB50" s="135"/>
      <c r="AWC50" s="135"/>
      <c r="AWD50" s="135"/>
      <c r="AWE50" s="135"/>
      <c r="AWF50" s="135"/>
      <c r="AWG50" s="135"/>
      <c r="AWH50" s="135"/>
      <c r="AWI50" s="135"/>
      <c r="AWJ50" s="135"/>
      <c r="AWK50" s="135"/>
      <c r="AWL50" s="135"/>
      <c r="AWM50" s="135"/>
      <c r="AWN50" s="135"/>
      <c r="AWO50" s="135"/>
      <c r="AWP50" s="135"/>
      <c r="AWQ50" s="135"/>
      <c r="AWR50" s="135"/>
      <c r="AWS50" s="135"/>
      <c r="AWT50" s="135"/>
      <c r="AWU50" s="135"/>
      <c r="AWV50" s="135"/>
      <c r="AWW50" s="135"/>
      <c r="AWX50" s="135"/>
      <c r="AWY50" s="135"/>
      <c r="AWZ50" s="135"/>
      <c r="AXA50" s="135"/>
      <c r="AXB50" s="135"/>
      <c r="AXC50" s="135"/>
      <c r="AXD50" s="135"/>
      <c r="AXE50" s="135"/>
      <c r="AXF50" s="135"/>
      <c r="AXG50" s="135"/>
      <c r="AXH50" s="135"/>
      <c r="AXI50" s="135"/>
      <c r="AXJ50" s="135"/>
      <c r="AXK50" s="135"/>
      <c r="AXL50" s="135"/>
      <c r="AXM50" s="135"/>
      <c r="AXN50" s="135"/>
      <c r="AXO50" s="135"/>
      <c r="AXP50" s="135"/>
      <c r="AXQ50" s="135"/>
      <c r="AXR50" s="135"/>
      <c r="AXS50" s="135"/>
      <c r="AXT50" s="135"/>
      <c r="AXU50" s="135"/>
      <c r="AXV50" s="135"/>
      <c r="AXW50" s="135"/>
      <c r="AXX50" s="135"/>
      <c r="AXY50" s="135"/>
      <c r="AXZ50" s="135"/>
      <c r="AYA50" s="135"/>
      <c r="AYB50" s="135"/>
      <c r="AYC50" s="135"/>
      <c r="AYD50" s="135"/>
      <c r="AYE50" s="135"/>
      <c r="AYF50" s="135"/>
      <c r="AYG50" s="135"/>
      <c r="AYH50" s="135"/>
      <c r="AYI50" s="135"/>
      <c r="AYJ50" s="135"/>
      <c r="AYK50" s="135"/>
      <c r="AYL50" s="135"/>
      <c r="AYM50" s="135"/>
      <c r="AYN50" s="135"/>
      <c r="AYO50" s="135"/>
      <c r="AYP50" s="135"/>
      <c r="AYQ50" s="135"/>
      <c r="AYR50" s="135"/>
      <c r="AYS50" s="135"/>
      <c r="AYT50" s="135"/>
      <c r="AYU50" s="135"/>
      <c r="AYV50" s="135"/>
      <c r="AYW50" s="135"/>
      <c r="AYX50" s="135"/>
      <c r="AYY50" s="135"/>
      <c r="AYZ50" s="135"/>
      <c r="AZA50" s="135"/>
      <c r="AZB50" s="135"/>
      <c r="AZC50" s="135"/>
      <c r="AZD50" s="135"/>
      <c r="AZE50" s="135"/>
      <c r="AZF50" s="135"/>
      <c r="AZG50" s="135"/>
      <c r="AZH50" s="135"/>
      <c r="AZI50" s="135"/>
      <c r="AZJ50" s="135"/>
      <c r="AZK50" s="135"/>
      <c r="AZL50" s="135"/>
      <c r="AZM50" s="135"/>
      <c r="AZN50" s="135"/>
      <c r="AZO50" s="135"/>
      <c r="AZP50" s="135"/>
      <c r="AZQ50" s="135"/>
      <c r="AZR50" s="135"/>
      <c r="AZS50" s="135"/>
      <c r="AZT50" s="135"/>
      <c r="AZU50" s="135"/>
      <c r="AZV50" s="135"/>
      <c r="AZW50" s="135"/>
      <c r="AZX50" s="135"/>
      <c r="AZY50" s="135"/>
      <c r="AZZ50" s="135"/>
      <c r="BAA50" s="135"/>
      <c r="BAB50" s="135"/>
      <c r="BAC50" s="135"/>
      <c r="BAD50" s="135"/>
      <c r="BAE50" s="135"/>
      <c r="BAF50" s="135"/>
      <c r="BAG50" s="135"/>
      <c r="BAH50" s="135"/>
      <c r="BAI50" s="135"/>
      <c r="BAJ50" s="135"/>
      <c r="BAK50" s="135"/>
      <c r="BAL50" s="135"/>
      <c r="BAM50" s="135"/>
      <c r="BAN50" s="135"/>
      <c r="BAO50" s="135"/>
      <c r="BAP50" s="135"/>
      <c r="BAQ50" s="135"/>
      <c r="BAR50" s="135"/>
      <c r="BAS50" s="135"/>
      <c r="BAT50" s="135"/>
      <c r="BAU50" s="135"/>
      <c r="BAV50" s="135"/>
      <c r="BAW50" s="135"/>
      <c r="BAX50" s="135"/>
      <c r="BAY50" s="135"/>
      <c r="BAZ50" s="135"/>
      <c r="BBA50" s="135"/>
      <c r="BBB50" s="135"/>
      <c r="BBC50" s="135"/>
      <c r="BBD50" s="135"/>
      <c r="BBE50" s="135"/>
      <c r="BBF50" s="135"/>
      <c r="BBG50" s="135"/>
      <c r="BBH50" s="135"/>
      <c r="BBI50" s="135"/>
      <c r="BBJ50" s="135"/>
      <c r="BBK50" s="135"/>
      <c r="BBL50" s="135"/>
      <c r="BBM50" s="135"/>
      <c r="BBN50" s="135"/>
      <c r="BBO50" s="135"/>
      <c r="BBP50" s="135"/>
      <c r="BBQ50" s="135"/>
      <c r="BBR50" s="135"/>
      <c r="BBS50" s="135"/>
      <c r="BBT50" s="135"/>
      <c r="BBU50" s="135"/>
      <c r="BBV50" s="135"/>
      <c r="BBW50" s="135"/>
      <c r="BBX50" s="135"/>
      <c r="BBY50" s="135"/>
      <c r="BBZ50" s="135"/>
      <c r="BCA50" s="135"/>
      <c r="BCB50" s="135"/>
      <c r="BCC50" s="135"/>
      <c r="BCD50" s="135"/>
      <c r="BCE50" s="135"/>
      <c r="BCF50" s="135"/>
      <c r="BCG50" s="135"/>
      <c r="BCH50" s="135"/>
      <c r="BCI50" s="135"/>
      <c r="BCJ50" s="135"/>
      <c r="BCK50" s="135"/>
      <c r="BCL50" s="135"/>
      <c r="BCM50" s="135"/>
      <c r="BCN50" s="135"/>
      <c r="BCO50" s="135"/>
      <c r="BCP50" s="135"/>
      <c r="BCQ50" s="135"/>
      <c r="BCR50" s="135"/>
      <c r="BCS50" s="135"/>
      <c r="BCT50" s="135"/>
      <c r="BCU50" s="135"/>
      <c r="BCV50" s="135"/>
      <c r="BCW50" s="135"/>
      <c r="BCX50" s="135"/>
      <c r="BCY50" s="135"/>
      <c r="BCZ50" s="135"/>
      <c r="BDA50" s="135"/>
      <c r="BDB50" s="135"/>
      <c r="BDC50" s="135"/>
      <c r="BDD50" s="135"/>
      <c r="BDE50" s="135"/>
      <c r="BDF50" s="135"/>
      <c r="BDG50" s="135"/>
      <c r="BDH50" s="135"/>
      <c r="BDI50" s="135"/>
      <c r="BDJ50" s="135"/>
      <c r="BDK50" s="135"/>
      <c r="BDL50" s="135"/>
      <c r="BDM50" s="135"/>
      <c r="BDN50" s="135"/>
      <c r="BDO50" s="135"/>
      <c r="BDP50" s="135"/>
      <c r="BDQ50" s="135"/>
      <c r="BDR50" s="135"/>
      <c r="BDS50" s="135"/>
      <c r="BDT50" s="135"/>
      <c r="BDU50" s="135"/>
      <c r="BDV50" s="135"/>
      <c r="BDW50" s="135"/>
      <c r="BDX50" s="135"/>
      <c r="BDY50" s="135"/>
      <c r="BDZ50" s="135"/>
      <c r="BEA50" s="135"/>
      <c r="BEB50" s="135"/>
      <c r="BEC50" s="135"/>
      <c r="BED50" s="135"/>
      <c r="BEE50" s="135"/>
      <c r="BEF50" s="135"/>
      <c r="BEG50" s="135"/>
      <c r="BEH50" s="135"/>
      <c r="BEI50" s="135"/>
      <c r="BEJ50" s="135"/>
      <c r="BEK50" s="135"/>
      <c r="BEL50" s="135"/>
      <c r="BEM50" s="135"/>
      <c r="BEN50" s="135"/>
      <c r="BEO50" s="135"/>
      <c r="BEP50" s="135"/>
      <c r="BEQ50" s="135"/>
      <c r="BER50" s="135"/>
      <c r="BES50" s="135"/>
      <c r="BET50" s="135"/>
      <c r="BEU50" s="135"/>
      <c r="BEV50" s="135"/>
      <c r="BEW50" s="135"/>
      <c r="BEX50" s="135"/>
      <c r="BEY50" s="135"/>
      <c r="BEZ50" s="135"/>
      <c r="BFA50" s="135"/>
      <c r="BFB50" s="135"/>
      <c r="BFC50" s="135"/>
      <c r="BFD50" s="135"/>
      <c r="BFE50" s="135"/>
      <c r="BFF50" s="135"/>
      <c r="BFG50" s="135"/>
      <c r="BFH50" s="135"/>
      <c r="BFI50" s="135"/>
      <c r="BFJ50" s="135"/>
      <c r="BFK50" s="135"/>
      <c r="BFL50" s="135"/>
      <c r="BFM50" s="135"/>
      <c r="BFN50" s="135"/>
      <c r="BFO50" s="135"/>
      <c r="BFP50" s="135"/>
      <c r="BFQ50" s="135"/>
      <c r="BFR50" s="135"/>
      <c r="BFS50" s="135"/>
      <c r="BFT50" s="135"/>
      <c r="BFU50" s="135"/>
      <c r="BFV50" s="135"/>
      <c r="BFW50" s="135"/>
      <c r="BFX50" s="135"/>
      <c r="BFY50" s="135"/>
      <c r="BFZ50" s="135"/>
      <c r="BGA50" s="135"/>
      <c r="BGB50" s="135"/>
      <c r="BGC50" s="135"/>
      <c r="BGD50" s="135"/>
      <c r="BGE50" s="135"/>
      <c r="BGF50" s="135"/>
      <c r="BGG50" s="135"/>
      <c r="BGH50" s="135"/>
      <c r="BGI50" s="135"/>
      <c r="BGJ50" s="135"/>
      <c r="BGK50" s="135"/>
      <c r="BGL50" s="135"/>
      <c r="BGM50" s="135"/>
      <c r="BGN50" s="135"/>
      <c r="BGO50" s="135"/>
      <c r="BGP50" s="135"/>
      <c r="BGQ50" s="135"/>
      <c r="BGR50" s="135"/>
      <c r="BGS50" s="135"/>
      <c r="BGT50" s="135"/>
      <c r="BGU50" s="135"/>
      <c r="BGV50" s="135"/>
      <c r="BGW50" s="135"/>
      <c r="BGX50" s="135"/>
      <c r="BGY50" s="135"/>
      <c r="BGZ50" s="135"/>
      <c r="BHA50" s="135"/>
      <c r="BHB50" s="135"/>
      <c r="BHC50" s="135"/>
      <c r="BHD50" s="135"/>
      <c r="BHE50" s="135"/>
      <c r="BHF50" s="135"/>
      <c r="BHG50" s="135"/>
      <c r="BHH50" s="135"/>
      <c r="BHI50" s="135"/>
      <c r="BHJ50" s="135"/>
      <c r="BHK50" s="135"/>
      <c r="BHL50" s="135"/>
      <c r="BHM50" s="135"/>
      <c r="BHN50" s="135"/>
      <c r="BHO50" s="135"/>
      <c r="BHP50" s="135"/>
      <c r="BHQ50" s="135"/>
      <c r="BHR50" s="135"/>
      <c r="BHS50" s="135"/>
      <c r="BHT50" s="135"/>
      <c r="BHU50" s="135"/>
      <c r="BHV50" s="135"/>
      <c r="BHW50" s="135"/>
      <c r="BHX50" s="135"/>
      <c r="BHY50" s="135"/>
      <c r="BHZ50" s="135"/>
      <c r="BIA50" s="135"/>
      <c r="BIB50" s="135"/>
      <c r="BIC50" s="135"/>
      <c r="BID50" s="135"/>
      <c r="BIE50" s="135"/>
      <c r="BIF50" s="135"/>
      <c r="BIG50" s="135"/>
      <c r="BIH50" s="135"/>
      <c r="BII50" s="135"/>
      <c r="BIJ50" s="135"/>
      <c r="BIK50" s="135"/>
      <c r="BIL50" s="135"/>
      <c r="BIM50" s="135"/>
      <c r="BIN50" s="135"/>
      <c r="BIO50" s="135"/>
      <c r="BIP50" s="135"/>
      <c r="BIQ50" s="135"/>
      <c r="BIR50" s="135"/>
      <c r="BIS50" s="135"/>
      <c r="BIT50" s="135"/>
      <c r="BIU50" s="135"/>
      <c r="BIV50" s="135"/>
      <c r="BIW50" s="135"/>
      <c r="BIX50" s="135"/>
      <c r="BIY50" s="135"/>
      <c r="BIZ50" s="135"/>
      <c r="BJA50" s="135"/>
      <c r="BJB50" s="135"/>
      <c r="BJC50" s="135"/>
      <c r="BJD50" s="135"/>
      <c r="BJE50" s="135"/>
      <c r="BJF50" s="135"/>
      <c r="BJG50" s="135"/>
      <c r="BJH50" s="135"/>
      <c r="BJI50" s="135"/>
      <c r="BJJ50" s="135"/>
      <c r="BJK50" s="135"/>
      <c r="BJL50" s="135"/>
      <c r="BJM50" s="135"/>
      <c r="BJN50" s="135"/>
      <c r="BJO50" s="135"/>
      <c r="BJP50" s="135"/>
      <c r="BJQ50" s="135"/>
      <c r="BJR50" s="135"/>
      <c r="BJS50" s="135"/>
      <c r="BJT50" s="135"/>
      <c r="BJU50" s="135"/>
      <c r="BJV50" s="135"/>
      <c r="BJW50" s="135"/>
      <c r="BJX50" s="135"/>
      <c r="BJY50" s="135"/>
      <c r="BJZ50" s="135"/>
      <c r="BKA50" s="135"/>
      <c r="BKB50" s="135"/>
      <c r="BKC50" s="135"/>
      <c r="BKD50" s="135"/>
      <c r="BKE50" s="135"/>
      <c r="BKF50" s="135"/>
      <c r="BKG50" s="135"/>
      <c r="BKH50" s="135"/>
      <c r="BKI50" s="135"/>
      <c r="BKJ50" s="135"/>
      <c r="BKK50" s="135"/>
      <c r="BKL50" s="135"/>
      <c r="BKM50" s="135"/>
      <c r="BKN50" s="135"/>
      <c r="BKO50" s="135"/>
      <c r="BKP50" s="135"/>
      <c r="BKQ50" s="135"/>
      <c r="BKR50" s="135"/>
      <c r="BKS50" s="135"/>
      <c r="BKT50" s="135"/>
      <c r="BKU50" s="135"/>
      <c r="BKV50" s="135"/>
      <c r="BKW50" s="135"/>
      <c r="BKX50" s="135"/>
      <c r="BKY50" s="135"/>
      <c r="BKZ50" s="135"/>
      <c r="BLA50" s="135"/>
      <c r="BLB50" s="135"/>
      <c r="BLC50" s="135"/>
      <c r="BLD50" s="135"/>
      <c r="BLE50" s="135"/>
      <c r="BLF50" s="135"/>
      <c r="BLG50" s="135"/>
      <c r="BLH50" s="135"/>
      <c r="BLI50" s="135"/>
      <c r="BLJ50" s="135"/>
      <c r="BLK50" s="135"/>
      <c r="BLL50" s="135"/>
      <c r="BLM50" s="135"/>
      <c r="BLN50" s="135"/>
      <c r="BLO50" s="135"/>
      <c r="BLP50" s="135"/>
      <c r="BLQ50" s="135"/>
      <c r="BLR50" s="135"/>
      <c r="BLS50" s="135"/>
      <c r="BLT50" s="135"/>
      <c r="BLU50" s="135"/>
      <c r="BLV50" s="135"/>
      <c r="BLW50" s="135"/>
      <c r="BLX50" s="135"/>
      <c r="BLY50" s="135"/>
      <c r="BLZ50" s="135"/>
      <c r="BMA50" s="135"/>
      <c r="BMB50" s="135"/>
      <c r="BMC50" s="135"/>
      <c r="BMD50" s="135"/>
      <c r="BME50" s="135"/>
      <c r="BMF50" s="135"/>
      <c r="BMG50" s="135"/>
      <c r="BMH50" s="135"/>
      <c r="BMI50" s="135"/>
      <c r="BMJ50" s="135"/>
      <c r="BMK50" s="135"/>
      <c r="BML50" s="135"/>
      <c r="BMM50" s="135"/>
      <c r="BMN50" s="135"/>
      <c r="BMO50" s="135"/>
      <c r="BMP50" s="135"/>
      <c r="BMQ50" s="135"/>
      <c r="BMR50" s="135"/>
      <c r="BMS50" s="135"/>
      <c r="BMT50" s="135"/>
      <c r="BMU50" s="135"/>
      <c r="BMV50" s="135"/>
      <c r="BMW50" s="135"/>
      <c r="BMX50" s="135"/>
      <c r="BMY50" s="135"/>
      <c r="BMZ50" s="135"/>
      <c r="BNA50" s="135"/>
      <c r="BNB50" s="135"/>
      <c r="BNC50" s="135"/>
      <c r="BND50" s="135"/>
      <c r="BNE50" s="135"/>
      <c r="BNF50" s="135"/>
      <c r="BNG50" s="135"/>
      <c r="BNH50" s="135"/>
      <c r="BNI50" s="135"/>
      <c r="BNJ50" s="135"/>
      <c r="BNK50" s="135"/>
      <c r="BNL50" s="135"/>
      <c r="BNM50" s="135"/>
      <c r="BNN50" s="135"/>
      <c r="BNO50" s="135"/>
      <c r="BNP50" s="135"/>
      <c r="BNQ50" s="135"/>
      <c r="BNR50" s="135"/>
      <c r="BNS50" s="135"/>
      <c r="BNT50" s="135"/>
      <c r="BNU50" s="135"/>
      <c r="BNV50" s="135"/>
      <c r="BNW50" s="135"/>
      <c r="BNX50" s="135"/>
      <c r="BNY50" s="135"/>
      <c r="BNZ50" s="135"/>
      <c r="BOA50" s="135"/>
      <c r="BOB50" s="135"/>
      <c r="BOC50" s="135"/>
      <c r="BOD50" s="135"/>
      <c r="BOE50" s="135"/>
      <c r="BOF50" s="135"/>
      <c r="BOG50" s="135"/>
      <c r="BOH50" s="135"/>
      <c r="BOI50" s="135"/>
      <c r="BOJ50" s="135"/>
      <c r="BOK50" s="135"/>
      <c r="BOL50" s="135"/>
      <c r="BOM50" s="135"/>
      <c r="BON50" s="135"/>
      <c r="BOO50" s="135"/>
      <c r="BOP50" s="135"/>
      <c r="BOQ50" s="135"/>
      <c r="BOR50" s="135"/>
      <c r="BOS50" s="135"/>
      <c r="BOT50" s="135"/>
      <c r="BOU50" s="135"/>
      <c r="BOV50" s="135"/>
      <c r="BOW50" s="135"/>
      <c r="BOX50" s="135"/>
      <c r="BOY50" s="135"/>
      <c r="BOZ50" s="135"/>
      <c r="BPA50" s="135"/>
      <c r="BPB50" s="135"/>
      <c r="BPC50" s="135"/>
      <c r="BPD50" s="135"/>
      <c r="BPE50" s="135"/>
      <c r="BPF50" s="135"/>
      <c r="BPG50" s="135"/>
      <c r="BPH50" s="135"/>
      <c r="BPI50" s="135"/>
      <c r="BPJ50" s="135"/>
      <c r="BPK50" s="135"/>
      <c r="BPL50" s="135"/>
      <c r="BPM50" s="135"/>
      <c r="BPN50" s="135"/>
      <c r="BPO50" s="135"/>
      <c r="BPP50" s="135"/>
      <c r="BPQ50" s="135"/>
      <c r="BPR50" s="135"/>
      <c r="BPS50" s="135"/>
      <c r="BPT50" s="135"/>
      <c r="BPU50" s="135"/>
      <c r="BPV50" s="135"/>
      <c r="BPW50" s="135"/>
      <c r="BPX50" s="135"/>
      <c r="BPY50" s="135"/>
      <c r="BPZ50" s="135"/>
      <c r="BQA50" s="135"/>
      <c r="BQB50" s="135"/>
      <c r="BQC50" s="135"/>
      <c r="BQD50" s="135"/>
      <c r="BQE50" s="135"/>
      <c r="BQF50" s="135"/>
      <c r="BQG50" s="135"/>
      <c r="BQH50" s="135"/>
      <c r="BQI50" s="135"/>
      <c r="BQJ50" s="135"/>
      <c r="BQK50" s="135"/>
      <c r="BQL50" s="135"/>
      <c r="BQM50" s="135"/>
      <c r="BQN50" s="135"/>
      <c r="BQO50" s="135"/>
      <c r="BQP50" s="135"/>
      <c r="BQQ50" s="135"/>
      <c r="BQR50" s="135"/>
      <c r="BQS50" s="135"/>
      <c r="BQT50" s="135"/>
      <c r="BQU50" s="135"/>
      <c r="BQV50" s="135"/>
      <c r="BQW50" s="135"/>
      <c r="BQX50" s="135"/>
      <c r="BQY50" s="135"/>
      <c r="BQZ50" s="135"/>
      <c r="BRA50" s="135"/>
      <c r="BRB50" s="135"/>
      <c r="BRC50" s="135"/>
      <c r="BRD50" s="135"/>
      <c r="BRE50" s="135"/>
      <c r="BRF50" s="135"/>
      <c r="BRG50" s="135"/>
      <c r="BRH50" s="135"/>
      <c r="BRI50" s="135"/>
      <c r="BRJ50" s="135"/>
      <c r="BRK50" s="135"/>
      <c r="BRL50" s="135"/>
      <c r="BRM50" s="135"/>
      <c r="BRN50" s="135"/>
      <c r="BRO50" s="135"/>
      <c r="BRP50" s="135"/>
      <c r="BRQ50" s="135"/>
      <c r="BRR50" s="135"/>
      <c r="BRS50" s="135"/>
      <c r="BRT50" s="135"/>
      <c r="BRU50" s="135"/>
      <c r="BRV50" s="135"/>
      <c r="BRW50" s="135"/>
      <c r="BRX50" s="135"/>
      <c r="BRY50" s="135"/>
      <c r="BRZ50" s="135"/>
      <c r="BSA50" s="135"/>
      <c r="BSB50" s="135"/>
      <c r="BSC50" s="135"/>
      <c r="BSD50" s="135"/>
      <c r="BSE50" s="135"/>
      <c r="BSF50" s="135"/>
      <c r="BSG50" s="135"/>
      <c r="BSH50" s="135"/>
      <c r="BSI50" s="135"/>
      <c r="BSJ50" s="135"/>
      <c r="BSK50" s="135"/>
      <c r="BSL50" s="135"/>
      <c r="BSM50" s="135"/>
      <c r="BSN50" s="135"/>
      <c r="BSO50" s="135"/>
      <c r="BSP50" s="135"/>
      <c r="BSQ50" s="135"/>
      <c r="BSR50" s="135"/>
      <c r="BSS50" s="135"/>
      <c r="BST50" s="135"/>
      <c r="BSU50" s="135"/>
      <c r="BSV50" s="135"/>
      <c r="BSW50" s="135"/>
      <c r="BSX50" s="135"/>
      <c r="BSY50" s="135"/>
      <c r="BSZ50" s="135"/>
      <c r="BTA50" s="135"/>
      <c r="BTB50" s="135"/>
      <c r="BTC50" s="135"/>
      <c r="BTD50" s="135"/>
      <c r="BTE50" s="135"/>
      <c r="BTF50" s="135"/>
      <c r="BTG50" s="135"/>
      <c r="BTH50" s="135"/>
      <c r="BTI50" s="135"/>
      <c r="BTJ50" s="135"/>
      <c r="BTK50" s="135"/>
      <c r="BTL50" s="135"/>
      <c r="BTM50" s="135"/>
      <c r="BTN50" s="135"/>
      <c r="BTO50" s="135"/>
      <c r="BTP50" s="135"/>
      <c r="BTQ50" s="135"/>
      <c r="BTR50" s="135"/>
      <c r="BTS50" s="135"/>
      <c r="BTT50" s="135"/>
      <c r="BTU50" s="135"/>
      <c r="BTV50" s="135"/>
      <c r="BTW50" s="135"/>
      <c r="BTX50" s="135"/>
      <c r="BTY50" s="135"/>
      <c r="BTZ50" s="135"/>
      <c r="BUA50" s="135"/>
      <c r="BUB50" s="135"/>
      <c r="BUC50" s="135"/>
      <c r="BUD50" s="135"/>
      <c r="BUE50" s="135"/>
      <c r="BUF50" s="135"/>
      <c r="BUG50" s="135"/>
      <c r="BUH50" s="135"/>
      <c r="BUI50" s="135"/>
      <c r="BUJ50" s="135"/>
      <c r="BUK50" s="135"/>
      <c r="BUL50" s="135"/>
      <c r="BUM50" s="135"/>
      <c r="BUN50" s="135"/>
      <c r="BUO50" s="135"/>
      <c r="BUP50" s="135"/>
      <c r="BUQ50" s="135"/>
      <c r="BUR50" s="135"/>
      <c r="BUS50" s="135"/>
      <c r="BUT50" s="135"/>
      <c r="BUU50" s="135"/>
      <c r="BUV50" s="135"/>
      <c r="BUW50" s="135"/>
      <c r="BUX50" s="135"/>
      <c r="BUY50" s="135"/>
      <c r="BUZ50" s="135"/>
      <c r="BVA50" s="135"/>
      <c r="BVB50" s="135"/>
      <c r="BVC50" s="135"/>
      <c r="BVD50" s="135"/>
      <c r="BVE50" s="135"/>
      <c r="BVF50" s="135"/>
      <c r="BVG50" s="135"/>
      <c r="BVH50" s="135"/>
      <c r="BVI50" s="135"/>
      <c r="BVJ50" s="135"/>
      <c r="BVK50" s="135"/>
      <c r="BVL50" s="135"/>
      <c r="BVM50" s="135"/>
      <c r="BVN50" s="135"/>
      <c r="BVO50" s="135"/>
      <c r="BVP50" s="135"/>
      <c r="BVQ50" s="135"/>
      <c r="BVR50" s="135"/>
      <c r="BVS50" s="135"/>
      <c r="BVT50" s="135"/>
      <c r="BVU50" s="135"/>
      <c r="BVV50" s="135"/>
      <c r="BVW50" s="135"/>
      <c r="BVX50" s="135"/>
      <c r="BVY50" s="135"/>
      <c r="BVZ50" s="135"/>
      <c r="BWA50" s="135"/>
      <c r="BWB50" s="135"/>
      <c r="BWC50" s="135"/>
      <c r="BWD50" s="135"/>
      <c r="BWE50" s="135"/>
      <c r="BWF50" s="135"/>
      <c r="BWG50" s="135"/>
      <c r="BWH50" s="135"/>
      <c r="BWI50" s="135"/>
      <c r="BWJ50" s="135"/>
      <c r="BWK50" s="135"/>
      <c r="BWL50" s="135"/>
      <c r="BWM50" s="135"/>
      <c r="BWN50" s="135"/>
      <c r="BWO50" s="135"/>
      <c r="BWP50" s="135"/>
      <c r="BWQ50" s="135"/>
      <c r="BWR50" s="135"/>
      <c r="BWS50" s="135"/>
      <c r="BWT50" s="135"/>
      <c r="BWU50" s="135"/>
      <c r="BWV50" s="135"/>
      <c r="BWW50" s="135"/>
      <c r="BWX50" s="135"/>
      <c r="BWY50" s="135"/>
      <c r="BWZ50" s="135"/>
      <c r="BXA50" s="135"/>
      <c r="BXB50" s="135"/>
      <c r="BXC50" s="135"/>
      <c r="BXD50" s="135"/>
      <c r="BXE50" s="135"/>
      <c r="BXF50" s="135"/>
      <c r="BXG50" s="135"/>
      <c r="BXH50" s="135"/>
      <c r="BXI50" s="135"/>
      <c r="BXJ50" s="135"/>
      <c r="BXK50" s="135"/>
      <c r="BXL50" s="135"/>
      <c r="BXM50" s="135"/>
      <c r="BXN50" s="135"/>
      <c r="BXO50" s="135"/>
      <c r="BXP50" s="135"/>
      <c r="BXQ50" s="135"/>
      <c r="BXR50" s="135"/>
      <c r="BXS50" s="135"/>
      <c r="BXT50" s="135"/>
      <c r="BXU50" s="135"/>
      <c r="BXV50" s="135"/>
      <c r="BXW50" s="135"/>
      <c r="BXX50" s="135"/>
      <c r="BXY50" s="135"/>
      <c r="BXZ50" s="135"/>
      <c r="BYA50" s="135"/>
      <c r="BYB50" s="135"/>
      <c r="BYC50" s="135"/>
      <c r="BYD50" s="135"/>
      <c r="BYE50" s="135"/>
      <c r="BYF50" s="135"/>
      <c r="BYG50" s="135"/>
      <c r="BYH50" s="135"/>
      <c r="BYI50" s="135"/>
      <c r="BYJ50" s="135"/>
      <c r="BYK50" s="135"/>
      <c r="BYL50" s="135"/>
      <c r="BYM50" s="135"/>
      <c r="BYN50" s="135"/>
      <c r="BYO50" s="135"/>
      <c r="BYP50" s="135"/>
      <c r="BYQ50" s="135"/>
      <c r="BYR50" s="135"/>
      <c r="BYS50" s="135"/>
      <c r="BYT50" s="135"/>
      <c r="BYU50" s="135"/>
      <c r="BYV50" s="135"/>
      <c r="BYW50" s="135"/>
      <c r="BYX50" s="135"/>
      <c r="BYY50" s="135"/>
      <c r="BYZ50" s="135"/>
      <c r="BZA50" s="135"/>
      <c r="BZB50" s="135"/>
      <c r="BZC50" s="135"/>
      <c r="BZD50" s="135"/>
      <c r="BZE50" s="135"/>
      <c r="BZF50" s="135"/>
      <c r="BZG50" s="135"/>
      <c r="BZH50" s="135"/>
      <c r="BZI50" s="135"/>
      <c r="BZJ50" s="135"/>
      <c r="BZK50" s="135"/>
      <c r="BZL50" s="135"/>
      <c r="BZM50" s="135"/>
      <c r="BZN50" s="135"/>
      <c r="BZO50" s="135"/>
      <c r="BZP50" s="135"/>
      <c r="BZQ50" s="135"/>
      <c r="BZR50" s="135"/>
      <c r="BZS50" s="135"/>
      <c r="BZT50" s="135"/>
      <c r="BZU50" s="135"/>
      <c r="BZV50" s="135"/>
      <c r="BZW50" s="135"/>
      <c r="BZX50" s="135"/>
      <c r="BZY50" s="135"/>
      <c r="BZZ50" s="135"/>
      <c r="CAA50" s="135"/>
      <c r="CAB50" s="135"/>
      <c r="CAC50" s="135"/>
      <c r="CAD50" s="135"/>
      <c r="CAE50" s="135"/>
      <c r="CAF50" s="135"/>
      <c r="CAG50" s="135"/>
      <c r="CAH50" s="135"/>
      <c r="CAI50" s="135"/>
      <c r="CAJ50" s="135"/>
      <c r="CAK50" s="135"/>
      <c r="CAL50" s="135"/>
      <c r="CAM50" s="135"/>
      <c r="CAN50" s="135"/>
      <c r="CAO50" s="135"/>
      <c r="CAP50" s="135"/>
      <c r="CAQ50" s="135"/>
      <c r="CAR50" s="135"/>
      <c r="CAS50" s="135"/>
      <c r="CAT50" s="135"/>
      <c r="CAU50" s="135"/>
      <c r="CAV50" s="135"/>
      <c r="CAW50" s="135"/>
      <c r="CAX50" s="135"/>
      <c r="CAY50" s="135"/>
      <c r="CAZ50" s="135"/>
      <c r="CBA50" s="135"/>
      <c r="CBB50" s="135"/>
      <c r="CBC50" s="135"/>
      <c r="CBD50" s="135"/>
      <c r="CBE50" s="135"/>
      <c r="CBF50" s="135"/>
      <c r="CBG50" s="135"/>
      <c r="CBH50" s="135"/>
      <c r="CBI50" s="135"/>
      <c r="CBJ50" s="135"/>
      <c r="CBK50" s="135"/>
      <c r="CBL50" s="135"/>
      <c r="CBM50" s="135"/>
      <c r="CBN50" s="135"/>
      <c r="CBO50" s="135"/>
      <c r="CBP50" s="135"/>
      <c r="CBQ50" s="135"/>
      <c r="CBR50" s="135"/>
      <c r="CBS50" s="135"/>
      <c r="CBT50" s="135"/>
      <c r="CBU50" s="135"/>
      <c r="CBV50" s="135"/>
      <c r="CBW50" s="135"/>
      <c r="CBX50" s="135"/>
      <c r="CBY50" s="135"/>
      <c r="CBZ50" s="135"/>
      <c r="CCA50" s="135"/>
      <c r="CCB50" s="135"/>
      <c r="CCC50" s="135"/>
      <c r="CCD50" s="135"/>
      <c r="CCE50" s="135"/>
      <c r="CCF50" s="135"/>
      <c r="CCG50" s="135"/>
      <c r="CCH50" s="135"/>
      <c r="CCI50" s="135"/>
      <c r="CCJ50" s="135"/>
      <c r="CCK50" s="135"/>
      <c r="CCL50" s="135"/>
      <c r="CCM50" s="135"/>
      <c r="CCN50" s="135"/>
      <c r="CCO50" s="135"/>
      <c r="CCP50" s="135"/>
      <c r="CCQ50" s="135"/>
      <c r="CCR50" s="135"/>
      <c r="CCS50" s="135"/>
      <c r="CCT50" s="135"/>
      <c r="CCU50" s="135"/>
      <c r="CCV50" s="135"/>
      <c r="CCW50" s="135"/>
      <c r="CCX50" s="135"/>
      <c r="CCY50" s="135"/>
      <c r="CCZ50" s="135"/>
      <c r="CDA50" s="135"/>
      <c r="CDB50" s="135"/>
      <c r="CDC50" s="135"/>
      <c r="CDD50" s="135"/>
      <c r="CDE50" s="135"/>
      <c r="CDF50" s="135"/>
      <c r="CDG50" s="135"/>
      <c r="CDH50" s="135"/>
      <c r="CDI50" s="135"/>
      <c r="CDJ50" s="135"/>
      <c r="CDK50" s="135"/>
      <c r="CDL50" s="135"/>
      <c r="CDM50" s="135"/>
      <c r="CDN50" s="135"/>
      <c r="CDO50" s="135"/>
      <c r="CDP50" s="135"/>
      <c r="CDQ50" s="135"/>
      <c r="CDR50" s="135"/>
      <c r="CDS50" s="135"/>
      <c r="CDT50" s="135"/>
      <c r="CDU50" s="135"/>
      <c r="CDV50" s="135"/>
      <c r="CDW50" s="135"/>
      <c r="CDX50" s="135"/>
      <c r="CDY50" s="135"/>
      <c r="CDZ50" s="135"/>
      <c r="CEA50" s="135"/>
      <c r="CEB50" s="135"/>
      <c r="CEC50" s="135"/>
      <c r="CED50" s="135"/>
      <c r="CEE50" s="135"/>
      <c r="CEF50" s="135"/>
      <c r="CEG50" s="135"/>
      <c r="CEH50" s="135"/>
      <c r="CEI50" s="135"/>
      <c r="CEJ50" s="135"/>
      <c r="CEK50" s="135"/>
      <c r="CEL50" s="135"/>
      <c r="CEM50" s="135"/>
      <c r="CEN50" s="135"/>
      <c r="CEO50" s="135"/>
      <c r="CEP50" s="135"/>
      <c r="CEQ50" s="135"/>
      <c r="CER50" s="135"/>
      <c r="CES50" s="135"/>
      <c r="CET50" s="135"/>
      <c r="CEU50" s="135"/>
      <c r="CEV50" s="135"/>
      <c r="CEW50" s="135"/>
      <c r="CEX50" s="135"/>
      <c r="CEY50" s="135"/>
      <c r="CEZ50" s="135"/>
      <c r="CFA50" s="135"/>
      <c r="CFB50" s="135"/>
      <c r="CFC50" s="135"/>
      <c r="CFD50" s="135"/>
      <c r="CFE50" s="135"/>
      <c r="CFF50" s="135"/>
      <c r="CFG50" s="135"/>
      <c r="CFH50" s="135"/>
      <c r="CFI50" s="135"/>
      <c r="CFJ50" s="135"/>
      <c r="CFK50" s="135"/>
      <c r="CFL50" s="135"/>
      <c r="CFM50" s="135"/>
      <c r="CFN50" s="135"/>
      <c r="CFO50" s="135"/>
      <c r="CFP50" s="135"/>
      <c r="CFQ50" s="135"/>
      <c r="CFR50" s="135"/>
      <c r="CFS50" s="135"/>
      <c r="CFT50" s="135"/>
      <c r="CFU50" s="135"/>
      <c r="CFV50" s="135"/>
      <c r="CFW50" s="135"/>
      <c r="CFX50" s="135"/>
      <c r="CFY50" s="135"/>
      <c r="CFZ50" s="135"/>
      <c r="CGA50" s="135"/>
      <c r="CGB50" s="135"/>
      <c r="CGC50" s="135"/>
      <c r="CGD50" s="135"/>
      <c r="CGE50" s="135"/>
      <c r="CGF50" s="135"/>
      <c r="CGG50" s="135"/>
      <c r="CGH50" s="135"/>
      <c r="CGI50" s="135"/>
      <c r="CGJ50" s="135"/>
      <c r="CGK50" s="135"/>
      <c r="CGL50" s="135"/>
      <c r="CGM50" s="135"/>
      <c r="CGN50" s="135"/>
      <c r="CGO50" s="135"/>
      <c r="CGP50" s="135"/>
      <c r="CGQ50" s="135"/>
      <c r="CGR50" s="135"/>
      <c r="CGS50" s="135"/>
      <c r="CGT50" s="135"/>
      <c r="CGU50" s="135"/>
      <c r="CGV50" s="135"/>
      <c r="CGW50" s="135"/>
      <c r="CGX50" s="135"/>
      <c r="CGY50" s="135"/>
      <c r="CGZ50" s="135"/>
      <c r="CHA50" s="135"/>
      <c r="CHB50" s="135"/>
      <c r="CHC50" s="135"/>
      <c r="CHD50" s="135"/>
      <c r="CHE50" s="135"/>
      <c r="CHF50" s="135"/>
      <c r="CHG50" s="135"/>
      <c r="CHH50" s="135"/>
      <c r="CHI50" s="135"/>
      <c r="CHJ50" s="135"/>
      <c r="CHK50" s="135"/>
      <c r="CHL50" s="135"/>
      <c r="CHM50" s="135"/>
      <c r="CHN50" s="135"/>
      <c r="CHO50" s="135"/>
      <c r="CHP50" s="135"/>
      <c r="CHQ50" s="135"/>
      <c r="CHR50" s="135"/>
      <c r="CHS50" s="135"/>
      <c r="CHT50" s="135"/>
      <c r="CHU50" s="135"/>
      <c r="CHV50" s="135"/>
      <c r="CHW50" s="135"/>
      <c r="CHX50" s="135"/>
      <c r="CHY50" s="135"/>
      <c r="CHZ50" s="135"/>
      <c r="CIA50" s="135"/>
      <c r="CIB50" s="135"/>
      <c r="CIC50" s="135"/>
      <c r="CID50" s="135"/>
      <c r="CIE50" s="135"/>
      <c r="CIF50" s="135"/>
      <c r="CIG50" s="135"/>
      <c r="CIH50" s="135"/>
      <c r="CII50" s="135"/>
      <c r="CIJ50" s="135"/>
      <c r="CIK50" s="135"/>
      <c r="CIL50" s="135"/>
      <c r="CIM50" s="135"/>
      <c r="CIN50" s="135"/>
      <c r="CIO50" s="135"/>
      <c r="CIP50" s="135"/>
      <c r="CIQ50" s="135"/>
      <c r="CIR50" s="135"/>
      <c r="CIS50" s="135"/>
      <c r="CIT50" s="135"/>
      <c r="CIU50" s="135"/>
      <c r="CIV50" s="135"/>
      <c r="CIW50" s="135"/>
      <c r="CIX50" s="135"/>
      <c r="CIY50" s="135"/>
      <c r="CIZ50" s="135"/>
      <c r="CJA50" s="135"/>
      <c r="CJB50" s="135"/>
      <c r="CJC50" s="135"/>
      <c r="CJD50" s="135"/>
      <c r="CJE50" s="135"/>
      <c r="CJF50" s="135"/>
      <c r="CJG50" s="135"/>
      <c r="CJH50" s="135"/>
      <c r="CJI50" s="135"/>
      <c r="CJJ50" s="135"/>
      <c r="CJK50" s="135"/>
      <c r="CJL50" s="135"/>
      <c r="CJM50" s="135"/>
      <c r="CJN50" s="135"/>
      <c r="CJO50" s="135"/>
      <c r="CJP50" s="135"/>
      <c r="CJQ50" s="135"/>
      <c r="CJR50" s="135"/>
      <c r="CJS50" s="135"/>
      <c r="CJT50" s="135"/>
      <c r="CJU50" s="135"/>
      <c r="CJV50" s="135"/>
      <c r="CJW50" s="135"/>
      <c r="CJX50" s="135"/>
      <c r="CJY50" s="135"/>
      <c r="CJZ50" s="135"/>
      <c r="CKA50" s="135"/>
      <c r="CKB50" s="135"/>
      <c r="CKC50" s="135"/>
      <c r="CKD50" s="135"/>
      <c r="CKE50" s="135"/>
      <c r="CKF50" s="135"/>
      <c r="CKG50" s="135"/>
      <c r="CKH50" s="135"/>
      <c r="CKI50" s="135"/>
      <c r="CKJ50" s="135"/>
      <c r="CKK50" s="135"/>
      <c r="CKL50" s="135"/>
      <c r="CKM50" s="135"/>
      <c r="CKN50" s="135"/>
      <c r="CKO50" s="135"/>
      <c r="CKP50" s="135"/>
      <c r="CKQ50" s="135"/>
      <c r="CKR50" s="135"/>
      <c r="CKS50" s="135"/>
      <c r="CKT50" s="135"/>
      <c r="CKU50" s="135"/>
      <c r="CKV50" s="135"/>
      <c r="CKW50" s="135"/>
      <c r="CKX50" s="135"/>
      <c r="CKY50" s="135"/>
      <c r="CKZ50" s="135"/>
      <c r="CLA50" s="135"/>
      <c r="CLB50" s="135"/>
      <c r="CLC50" s="135"/>
      <c r="CLD50" s="135"/>
      <c r="CLE50" s="135"/>
      <c r="CLF50" s="135"/>
      <c r="CLG50" s="135"/>
      <c r="CLH50" s="135"/>
      <c r="CLI50" s="135"/>
      <c r="CLJ50" s="135"/>
      <c r="CLK50" s="135"/>
      <c r="CLL50" s="135"/>
      <c r="CLM50" s="135"/>
      <c r="CLN50" s="135"/>
      <c r="CLO50" s="135"/>
      <c r="CLP50" s="135"/>
      <c r="CLQ50" s="135"/>
      <c r="CLR50" s="135"/>
      <c r="CLS50" s="135"/>
      <c r="CLT50" s="135"/>
      <c r="CLU50" s="135"/>
      <c r="CLV50" s="135"/>
      <c r="CLW50" s="135"/>
      <c r="CLX50" s="135"/>
      <c r="CLY50" s="135"/>
      <c r="CLZ50" s="135"/>
      <c r="CMA50" s="135"/>
      <c r="CMB50" s="135"/>
      <c r="CMC50" s="135"/>
      <c r="CMD50" s="135"/>
      <c r="CME50" s="135"/>
      <c r="CMF50" s="135"/>
      <c r="CMG50" s="135"/>
      <c r="CMH50" s="135"/>
      <c r="CMI50" s="135"/>
      <c r="CMJ50" s="135"/>
      <c r="CMK50" s="135"/>
      <c r="CML50" s="135"/>
      <c r="CMM50" s="135"/>
      <c r="CMN50" s="135"/>
      <c r="CMO50" s="135"/>
      <c r="CMP50" s="135"/>
      <c r="CMQ50" s="135"/>
      <c r="CMR50" s="135"/>
      <c r="CMS50" s="135"/>
      <c r="CMT50" s="135"/>
      <c r="CMU50" s="135"/>
      <c r="CMV50" s="135"/>
      <c r="CMW50" s="135"/>
      <c r="CMX50" s="135"/>
      <c r="CMY50" s="135"/>
      <c r="CMZ50" s="135"/>
      <c r="CNA50" s="135"/>
      <c r="CNB50" s="135"/>
      <c r="CNC50" s="135"/>
      <c r="CND50" s="135"/>
      <c r="CNE50" s="135"/>
      <c r="CNF50" s="135"/>
      <c r="CNG50" s="135"/>
      <c r="CNH50" s="135"/>
      <c r="CNI50" s="135"/>
      <c r="CNJ50" s="135"/>
      <c r="CNK50" s="135"/>
      <c r="CNL50" s="135"/>
      <c r="CNM50" s="135"/>
      <c r="CNN50" s="135"/>
      <c r="CNO50" s="135"/>
      <c r="CNP50" s="135"/>
      <c r="CNQ50" s="135"/>
      <c r="CNR50" s="135"/>
      <c r="CNS50" s="135"/>
      <c r="CNT50" s="135"/>
      <c r="CNU50" s="135"/>
      <c r="CNV50" s="135"/>
      <c r="CNW50" s="135"/>
      <c r="CNX50" s="135"/>
      <c r="CNY50" s="135"/>
      <c r="CNZ50" s="135"/>
      <c r="COA50" s="135"/>
      <c r="COB50" s="135"/>
      <c r="COC50" s="135"/>
      <c r="COD50" s="135"/>
      <c r="COE50" s="135"/>
      <c r="COF50" s="135"/>
      <c r="COG50" s="135"/>
      <c r="COH50" s="135"/>
      <c r="COI50" s="135"/>
      <c r="COJ50" s="135"/>
      <c r="COK50" s="135"/>
      <c r="COL50" s="135"/>
      <c r="COM50" s="135"/>
      <c r="CON50" s="135"/>
      <c r="COO50" s="135"/>
      <c r="COP50" s="135"/>
      <c r="COQ50" s="135"/>
      <c r="COR50" s="135"/>
      <c r="COS50" s="135"/>
      <c r="COT50" s="135"/>
      <c r="COU50" s="135"/>
      <c r="COV50" s="135"/>
      <c r="COW50" s="135"/>
      <c r="COX50" s="135"/>
      <c r="COY50" s="135"/>
      <c r="COZ50" s="135"/>
      <c r="CPA50" s="135"/>
      <c r="CPB50" s="135"/>
      <c r="CPC50" s="135"/>
      <c r="CPD50" s="135"/>
      <c r="CPE50" s="135"/>
      <c r="CPF50" s="135"/>
      <c r="CPG50" s="135"/>
      <c r="CPH50" s="135"/>
      <c r="CPI50" s="135"/>
      <c r="CPJ50" s="135"/>
      <c r="CPK50" s="135"/>
      <c r="CPL50" s="135"/>
      <c r="CPM50" s="135"/>
      <c r="CPN50" s="135"/>
      <c r="CPO50" s="135"/>
      <c r="CPP50" s="135"/>
      <c r="CPQ50" s="135"/>
      <c r="CPR50" s="135"/>
      <c r="CPS50" s="135"/>
      <c r="CPT50" s="135"/>
      <c r="CPU50" s="135"/>
      <c r="CPV50" s="135"/>
      <c r="CPW50" s="135"/>
      <c r="CPX50" s="135"/>
      <c r="CPY50" s="135"/>
      <c r="CPZ50" s="135"/>
      <c r="CQA50" s="135"/>
      <c r="CQB50" s="135"/>
      <c r="CQC50" s="135"/>
      <c r="CQD50" s="135"/>
      <c r="CQE50" s="135"/>
      <c r="CQF50" s="135"/>
      <c r="CQG50" s="135"/>
      <c r="CQH50" s="135"/>
      <c r="CQI50" s="135"/>
      <c r="CQJ50" s="135"/>
      <c r="CQK50" s="135"/>
      <c r="CQL50" s="135"/>
      <c r="CQM50" s="135"/>
      <c r="CQN50" s="135"/>
      <c r="CQO50" s="135"/>
      <c r="CQP50" s="135"/>
      <c r="CQQ50" s="135"/>
      <c r="CQR50" s="135"/>
      <c r="CQS50" s="135"/>
      <c r="CQT50" s="135"/>
      <c r="CQU50" s="135"/>
      <c r="CQV50" s="135"/>
      <c r="CQW50" s="135"/>
      <c r="CQX50" s="135"/>
      <c r="CQY50" s="135"/>
      <c r="CQZ50" s="135"/>
      <c r="CRA50" s="135"/>
      <c r="CRB50" s="135"/>
      <c r="CRC50" s="135"/>
      <c r="CRD50" s="135"/>
      <c r="CRE50" s="135"/>
      <c r="CRF50" s="135"/>
      <c r="CRG50" s="135"/>
      <c r="CRH50" s="135"/>
      <c r="CRI50" s="135"/>
      <c r="CRJ50" s="135"/>
      <c r="CRK50" s="135"/>
      <c r="CRL50" s="135"/>
      <c r="CRM50" s="135"/>
      <c r="CRN50" s="135"/>
      <c r="CRO50" s="135"/>
      <c r="CRP50" s="135"/>
      <c r="CRQ50" s="135"/>
      <c r="CRR50" s="135"/>
      <c r="CRS50" s="135"/>
      <c r="CRT50" s="135"/>
      <c r="CRU50" s="135"/>
      <c r="CRV50" s="135"/>
      <c r="CRW50" s="135"/>
      <c r="CRX50" s="135"/>
      <c r="CRY50" s="135"/>
      <c r="CRZ50" s="135"/>
      <c r="CSA50" s="135"/>
      <c r="CSB50" s="135"/>
      <c r="CSC50" s="135"/>
      <c r="CSD50" s="135"/>
      <c r="CSE50" s="135"/>
      <c r="CSF50" s="135"/>
      <c r="CSG50" s="135"/>
      <c r="CSH50" s="135"/>
      <c r="CSI50" s="135"/>
      <c r="CSJ50" s="135"/>
      <c r="CSK50" s="135"/>
      <c r="CSL50" s="135"/>
      <c r="CSM50" s="135"/>
      <c r="CSN50" s="135"/>
      <c r="CSO50" s="135"/>
      <c r="CSP50" s="135"/>
      <c r="CSQ50" s="135"/>
      <c r="CSR50" s="135"/>
      <c r="CSS50" s="135"/>
      <c r="CST50" s="135"/>
      <c r="CSU50" s="135"/>
      <c r="CSV50" s="135"/>
      <c r="CSW50" s="135"/>
      <c r="CSX50" s="135"/>
      <c r="CSY50" s="135"/>
      <c r="CSZ50" s="135"/>
      <c r="CTA50" s="135"/>
      <c r="CTB50" s="135"/>
      <c r="CTC50" s="135"/>
      <c r="CTD50" s="135"/>
      <c r="CTE50" s="135"/>
      <c r="CTF50" s="135"/>
      <c r="CTG50" s="135"/>
      <c r="CTH50" s="135"/>
      <c r="CTI50" s="135"/>
      <c r="CTJ50" s="135"/>
      <c r="CTK50" s="135"/>
      <c r="CTL50" s="135"/>
      <c r="CTM50" s="135"/>
      <c r="CTN50" s="135"/>
      <c r="CTO50" s="135"/>
      <c r="CTP50" s="135"/>
      <c r="CTQ50" s="135"/>
      <c r="CTR50" s="135"/>
      <c r="CTS50" s="135"/>
      <c r="CTT50" s="135"/>
      <c r="CTU50" s="135"/>
      <c r="CTV50" s="135"/>
      <c r="CTW50" s="135"/>
      <c r="CTX50" s="135"/>
      <c r="CTY50" s="135"/>
      <c r="CTZ50" s="135"/>
      <c r="CUA50" s="135"/>
      <c r="CUB50" s="135"/>
      <c r="CUC50" s="135"/>
      <c r="CUD50" s="135"/>
      <c r="CUE50" s="135"/>
      <c r="CUF50" s="135"/>
      <c r="CUG50" s="135"/>
      <c r="CUH50" s="135"/>
      <c r="CUI50" s="135"/>
      <c r="CUJ50" s="135"/>
      <c r="CUK50" s="135"/>
      <c r="CUL50" s="135"/>
      <c r="CUM50" s="135"/>
      <c r="CUN50" s="135"/>
      <c r="CUO50" s="135"/>
      <c r="CUP50" s="135"/>
      <c r="CUQ50" s="135"/>
      <c r="CUR50" s="135"/>
      <c r="CUS50" s="135"/>
      <c r="CUT50" s="135"/>
      <c r="CUU50" s="135"/>
      <c r="CUV50" s="135"/>
      <c r="CUW50" s="135"/>
      <c r="CUX50" s="135"/>
      <c r="CUY50" s="135"/>
      <c r="CUZ50" s="135"/>
      <c r="CVA50" s="135"/>
      <c r="CVB50" s="135"/>
      <c r="CVC50" s="135"/>
      <c r="CVD50" s="135"/>
      <c r="CVE50" s="135"/>
      <c r="CVF50" s="135"/>
      <c r="CVG50" s="135"/>
      <c r="CVH50" s="135"/>
      <c r="CVI50" s="135"/>
      <c r="CVJ50" s="135"/>
      <c r="CVK50" s="135"/>
      <c r="CVL50" s="135"/>
      <c r="CVM50" s="135"/>
      <c r="CVN50" s="135"/>
      <c r="CVO50" s="135"/>
      <c r="CVP50" s="135"/>
      <c r="CVQ50" s="135"/>
      <c r="CVR50" s="135"/>
      <c r="CVS50" s="135"/>
      <c r="CVT50" s="135"/>
      <c r="CVU50" s="135"/>
      <c r="CVV50" s="135"/>
      <c r="CVW50" s="135"/>
      <c r="CVX50" s="135"/>
      <c r="CVY50" s="135"/>
      <c r="CVZ50" s="135"/>
      <c r="CWA50" s="135"/>
      <c r="CWB50" s="135"/>
      <c r="CWC50" s="135"/>
      <c r="CWD50" s="135"/>
      <c r="CWE50" s="135"/>
      <c r="CWF50" s="135"/>
      <c r="CWG50" s="135"/>
      <c r="CWH50" s="135"/>
      <c r="CWI50" s="135"/>
      <c r="CWJ50" s="135"/>
      <c r="CWK50" s="135"/>
      <c r="CWL50" s="135"/>
      <c r="CWM50" s="135"/>
      <c r="CWN50" s="135"/>
      <c r="CWO50" s="135"/>
      <c r="CWP50" s="135"/>
      <c r="CWQ50" s="135"/>
      <c r="CWR50" s="135"/>
      <c r="CWS50" s="135"/>
      <c r="CWT50" s="135"/>
      <c r="CWU50" s="135"/>
      <c r="CWV50" s="135"/>
      <c r="CWW50" s="135"/>
      <c r="CWX50" s="135"/>
      <c r="CWY50" s="135"/>
      <c r="CWZ50" s="135"/>
      <c r="CXA50" s="135"/>
      <c r="CXB50" s="135"/>
      <c r="CXC50" s="135"/>
      <c r="CXD50" s="135"/>
      <c r="CXE50" s="135"/>
      <c r="CXF50" s="135"/>
      <c r="CXG50" s="135"/>
      <c r="CXH50" s="135"/>
      <c r="CXI50" s="135"/>
      <c r="CXJ50" s="135"/>
      <c r="CXK50" s="135"/>
      <c r="CXL50" s="135"/>
      <c r="CXM50" s="135"/>
      <c r="CXN50" s="135"/>
      <c r="CXO50" s="135"/>
      <c r="CXP50" s="135"/>
      <c r="CXQ50" s="135"/>
      <c r="CXR50" s="135"/>
      <c r="CXS50" s="135"/>
      <c r="CXT50" s="135"/>
      <c r="CXU50" s="135"/>
      <c r="CXV50" s="135"/>
      <c r="CXW50" s="135"/>
      <c r="CXX50" s="135"/>
      <c r="CXY50" s="135"/>
      <c r="CXZ50" s="135"/>
      <c r="CYA50" s="135"/>
      <c r="CYB50" s="135"/>
      <c r="CYC50" s="135"/>
      <c r="CYD50" s="135"/>
      <c r="CYE50" s="135"/>
      <c r="CYF50" s="135"/>
      <c r="CYG50" s="135"/>
      <c r="CYH50" s="135"/>
      <c r="CYI50" s="135"/>
      <c r="CYJ50" s="135"/>
      <c r="CYK50" s="135"/>
      <c r="CYL50" s="135"/>
      <c r="CYM50" s="135"/>
      <c r="CYN50" s="135"/>
      <c r="CYO50" s="135"/>
      <c r="CYP50" s="135"/>
      <c r="CYQ50" s="135"/>
      <c r="CYR50" s="135"/>
      <c r="CYS50" s="135"/>
      <c r="CYT50" s="135"/>
      <c r="CYU50" s="135"/>
      <c r="CYV50" s="135"/>
      <c r="CYW50" s="135"/>
      <c r="CYX50" s="135"/>
      <c r="CYY50" s="135"/>
      <c r="CYZ50" s="135"/>
      <c r="CZA50" s="135"/>
      <c r="CZB50" s="135"/>
      <c r="CZC50" s="135"/>
      <c r="CZD50" s="135"/>
      <c r="CZE50" s="135"/>
      <c r="CZF50" s="135"/>
      <c r="CZG50" s="135"/>
      <c r="CZH50" s="135"/>
      <c r="CZI50" s="135"/>
      <c r="CZJ50" s="135"/>
      <c r="CZK50" s="135"/>
      <c r="CZL50" s="135"/>
      <c r="CZM50" s="135"/>
      <c r="CZN50" s="135"/>
      <c r="CZO50" s="135"/>
      <c r="CZP50" s="135"/>
      <c r="CZQ50" s="135"/>
      <c r="CZR50" s="135"/>
      <c r="CZS50" s="135"/>
      <c r="CZT50" s="135"/>
      <c r="CZU50" s="135"/>
      <c r="CZV50" s="135"/>
      <c r="CZW50" s="135"/>
      <c r="CZX50" s="135"/>
      <c r="CZY50" s="135"/>
      <c r="CZZ50" s="135"/>
      <c r="DAA50" s="135"/>
      <c r="DAB50" s="135"/>
      <c r="DAC50" s="135"/>
      <c r="DAD50" s="135"/>
      <c r="DAE50" s="135"/>
      <c r="DAF50" s="135"/>
      <c r="DAG50" s="135"/>
      <c r="DAH50" s="135"/>
      <c r="DAI50" s="135"/>
      <c r="DAJ50" s="135"/>
      <c r="DAK50" s="135"/>
      <c r="DAL50" s="135"/>
      <c r="DAM50" s="135"/>
      <c r="DAN50" s="135"/>
      <c r="DAO50" s="135"/>
      <c r="DAP50" s="135"/>
      <c r="DAQ50" s="135"/>
      <c r="DAR50" s="135"/>
      <c r="DAS50" s="135"/>
      <c r="DAT50" s="135"/>
      <c r="DAU50" s="135"/>
      <c r="DAV50" s="135"/>
      <c r="DAW50" s="135"/>
      <c r="DAX50" s="135"/>
      <c r="DAY50" s="135"/>
      <c r="DAZ50" s="135"/>
      <c r="DBA50" s="135"/>
      <c r="DBB50" s="135"/>
      <c r="DBC50" s="135"/>
      <c r="DBD50" s="135"/>
      <c r="DBE50" s="135"/>
      <c r="DBF50" s="135"/>
      <c r="DBG50" s="135"/>
      <c r="DBH50" s="135"/>
      <c r="DBI50" s="135"/>
      <c r="DBJ50" s="135"/>
      <c r="DBK50" s="135"/>
      <c r="DBL50" s="135"/>
      <c r="DBM50" s="135"/>
      <c r="DBN50" s="135"/>
      <c r="DBO50" s="135"/>
      <c r="DBP50" s="135"/>
      <c r="DBQ50" s="135"/>
      <c r="DBR50" s="135"/>
      <c r="DBS50" s="135"/>
      <c r="DBT50" s="135"/>
      <c r="DBU50" s="135"/>
      <c r="DBV50" s="135"/>
      <c r="DBW50" s="135"/>
      <c r="DBX50" s="135"/>
      <c r="DBY50" s="135"/>
      <c r="DBZ50" s="135"/>
      <c r="DCA50" s="135"/>
      <c r="DCB50" s="135"/>
      <c r="DCC50" s="135"/>
      <c r="DCD50" s="135"/>
      <c r="DCE50" s="135"/>
      <c r="DCF50" s="135"/>
      <c r="DCG50" s="135"/>
      <c r="DCH50" s="135"/>
      <c r="DCI50" s="135"/>
      <c r="DCJ50" s="135"/>
      <c r="DCK50" s="135"/>
      <c r="DCL50" s="135"/>
      <c r="DCM50" s="135"/>
      <c r="DCN50" s="135"/>
      <c r="DCO50" s="135"/>
      <c r="DCP50" s="135"/>
      <c r="DCQ50" s="135"/>
      <c r="DCR50" s="135"/>
      <c r="DCS50" s="135"/>
      <c r="DCT50" s="135"/>
      <c r="DCU50" s="135"/>
      <c r="DCV50" s="135"/>
      <c r="DCW50" s="135"/>
      <c r="DCX50" s="135"/>
      <c r="DCY50" s="135"/>
      <c r="DCZ50" s="135"/>
      <c r="DDA50" s="135"/>
      <c r="DDB50" s="135"/>
      <c r="DDC50" s="135"/>
      <c r="DDD50" s="135"/>
      <c r="DDE50" s="135"/>
      <c r="DDF50" s="135"/>
      <c r="DDG50" s="135"/>
      <c r="DDH50" s="135"/>
      <c r="DDI50" s="135"/>
      <c r="DDJ50" s="135"/>
      <c r="DDK50" s="135"/>
      <c r="DDL50" s="135"/>
      <c r="DDM50" s="135"/>
      <c r="DDN50" s="135"/>
      <c r="DDO50" s="135"/>
      <c r="DDP50" s="135"/>
      <c r="DDQ50" s="135"/>
      <c r="DDR50" s="135"/>
      <c r="DDS50" s="135"/>
      <c r="DDT50" s="135"/>
      <c r="DDU50" s="135"/>
      <c r="DDV50" s="135"/>
      <c r="DDW50" s="135"/>
      <c r="DDX50" s="135"/>
      <c r="DDY50" s="135"/>
      <c r="DDZ50" s="135"/>
      <c r="DEA50" s="135"/>
      <c r="DEB50" s="135"/>
      <c r="DEC50" s="135"/>
      <c r="DED50" s="135"/>
      <c r="DEE50" s="135"/>
      <c r="DEF50" s="135"/>
      <c r="DEG50" s="135"/>
      <c r="DEH50" s="135"/>
      <c r="DEI50" s="135"/>
      <c r="DEJ50" s="135"/>
      <c r="DEK50" s="135"/>
      <c r="DEL50" s="135"/>
      <c r="DEM50" s="135"/>
      <c r="DEN50" s="135"/>
      <c r="DEO50" s="135"/>
      <c r="DEP50" s="135"/>
      <c r="DEQ50" s="135"/>
      <c r="DER50" s="135"/>
      <c r="DES50" s="135"/>
      <c r="DET50" s="135"/>
      <c r="DEU50" s="135"/>
      <c r="DEV50" s="135"/>
      <c r="DEW50" s="135"/>
      <c r="DEX50" s="135"/>
      <c r="DEY50" s="135"/>
      <c r="DEZ50" s="135"/>
      <c r="DFA50" s="135"/>
      <c r="DFB50" s="135"/>
      <c r="DFC50" s="135"/>
      <c r="DFD50" s="135"/>
      <c r="DFE50" s="135"/>
      <c r="DFF50" s="135"/>
      <c r="DFG50" s="135"/>
      <c r="DFH50" s="135"/>
      <c r="DFI50" s="135"/>
      <c r="DFJ50" s="135"/>
      <c r="DFK50" s="135"/>
      <c r="DFL50" s="135"/>
      <c r="DFM50" s="135"/>
      <c r="DFN50" s="135"/>
      <c r="DFO50" s="135"/>
      <c r="DFP50" s="135"/>
      <c r="DFQ50" s="135"/>
      <c r="DFR50" s="135"/>
      <c r="DFS50" s="135"/>
      <c r="DFT50" s="135"/>
      <c r="DFU50" s="135"/>
      <c r="DFV50" s="135"/>
      <c r="DFW50" s="135"/>
      <c r="DFX50" s="135"/>
      <c r="DFY50" s="135"/>
      <c r="DFZ50" s="135"/>
      <c r="DGA50" s="135"/>
      <c r="DGB50" s="135"/>
      <c r="DGC50" s="135"/>
      <c r="DGD50" s="135"/>
      <c r="DGE50" s="135"/>
      <c r="DGF50" s="135"/>
      <c r="DGG50" s="135"/>
      <c r="DGH50" s="135"/>
      <c r="DGI50" s="135"/>
      <c r="DGJ50" s="135"/>
      <c r="DGK50" s="135"/>
      <c r="DGL50" s="135"/>
      <c r="DGM50" s="135"/>
      <c r="DGN50" s="135"/>
      <c r="DGO50" s="135"/>
      <c r="DGP50" s="135"/>
      <c r="DGQ50" s="135"/>
      <c r="DGR50" s="135"/>
      <c r="DGS50" s="135"/>
      <c r="DGT50" s="135"/>
      <c r="DGU50" s="135"/>
      <c r="DGV50" s="135"/>
      <c r="DGW50" s="135"/>
      <c r="DGX50" s="135"/>
      <c r="DGY50" s="135"/>
      <c r="DGZ50" s="135"/>
      <c r="DHA50" s="135"/>
      <c r="DHB50" s="135"/>
      <c r="DHC50" s="135"/>
      <c r="DHD50" s="135"/>
      <c r="DHE50" s="135"/>
      <c r="DHF50" s="135"/>
      <c r="DHG50" s="135"/>
      <c r="DHH50" s="135"/>
      <c r="DHI50" s="135"/>
      <c r="DHJ50" s="135"/>
      <c r="DHK50" s="135"/>
      <c r="DHL50" s="135"/>
      <c r="DHM50" s="135"/>
      <c r="DHN50" s="135"/>
      <c r="DHO50" s="135"/>
      <c r="DHP50" s="135"/>
      <c r="DHQ50" s="135"/>
      <c r="DHR50" s="135"/>
      <c r="DHS50" s="135"/>
      <c r="DHT50" s="135"/>
      <c r="DHU50" s="135"/>
      <c r="DHV50" s="135"/>
      <c r="DHW50" s="135"/>
      <c r="DHX50" s="135"/>
      <c r="DHY50" s="135"/>
      <c r="DHZ50" s="135"/>
      <c r="DIA50" s="135"/>
      <c r="DIB50" s="135"/>
      <c r="DIC50" s="135"/>
      <c r="DID50" s="135"/>
      <c r="DIE50" s="135"/>
      <c r="DIF50" s="135"/>
      <c r="DIG50" s="135"/>
      <c r="DIH50" s="135"/>
      <c r="DII50" s="135"/>
      <c r="DIJ50" s="135"/>
      <c r="DIK50" s="135"/>
      <c r="DIL50" s="135"/>
      <c r="DIM50" s="135"/>
      <c r="DIN50" s="135"/>
      <c r="DIO50" s="135"/>
      <c r="DIP50" s="135"/>
      <c r="DIQ50" s="135"/>
      <c r="DIR50" s="135"/>
      <c r="DIS50" s="135"/>
      <c r="DIT50" s="135"/>
      <c r="DIU50" s="135"/>
      <c r="DIV50" s="135"/>
      <c r="DIW50" s="135"/>
      <c r="DIX50" s="135"/>
      <c r="DIY50" s="135"/>
      <c r="DIZ50" s="135"/>
      <c r="DJA50" s="135"/>
      <c r="DJB50" s="135"/>
      <c r="DJC50" s="135"/>
      <c r="DJD50" s="135"/>
      <c r="DJE50" s="135"/>
      <c r="DJF50" s="135"/>
      <c r="DJG50" s="135"/>
      <c r="DJH50" s="135"/>
      <c r="DJI50" s="135"/>
      <c r="DJJ50" s="135"/>
      <c r="DJK50" s="135"/>
      <c r="DJL50" s="135"/>
      <c r="DJM50" s="135"/>
      <c r="DJN50" s="135"/>
      <c r="DJO50" s="135"/>
      <c r="DJP50" s="135"/>
      <c r="DJQ50" s="135"/>
      <c r="DJR50" s="135"/>
      <c r="DJS50" s="135"/>
      <c r="DJT50" s="135"/>
      <c r="DJU50" s="135"/>
      <c r="DJV50" s="135"/>
      <c r="DJW50" s="135"/>
      <c r="DJX50" s="135"/>
      <c r="DJY50" s="135"/>
      <c r="DJZ50" s="135"/>
      <c r="DKA50" s="135"/>
      <c r="DKB50" s="135"/>
      <c r="DKC50" s="135"/>
      <c r="DKD50" s="135"/>
      <c r="DKE50" s="135"/>
      <c r="DKF50" s="135"/>
      <c r="DKG50" s="135"/>
      <c r="DKH50" s="135"/>
      <c r="DKI50" s="135"/>
      <c r="DKJ50" s="135"/>
      <c r="DKK50" s="135"/>
      <c r="DKL50" s="135"/>
      <c r="DKM50" s="135"/>
      <c r="DKN50" s="135"/>
      <c r="DKO50" s="135"/>
      <c r="DKP50" s="135"/>
      <c r="DKQ50" s="135"/>
      <c r="DKR50" s="135"/>
      <c r="DKS50" s="135"/>
      <c r="DKT50" s="135"/>
      <c r="DKU50" s="135"/>
      <c r="DKV50" s="135"/>
      <c r="DKW50" s="135"/>
      <c r="DKX50" s="135"/>
      <c r="DKY50" s="135"/>
      <c r="DKZ50" s="135"/>
      <c r="DLA50" s="135"/>
      <c r="DLB50" s="135"/>
      <c r="DLC50" s="135"/>
      <c r="DLD50" s="135"/>
      <c r="DLE50" s="135"/>
      <c r="DLF50" s="135"/>
      <c r="DLG50" s="135"/>
      <c r="DLH50" s="135"/>
      <c r="DLI50" s="135"/>
      <c r="DLJ50" s="135"/>
      <c r="DLK50" s="135"/>
      <c r="DLL50" s="135"/>
      <c r="DLM50" s="135"/>
      <c r="DLN50" s="135"/>
      <c r="DLO50" s="135"/>
      <c r="DLP50" s="135"/>
      <c r="DLQ50" s="135"/>
      <c r="DLR50" s="135"/>
      <c r="DLS50" s="135"/>
      <c r="DLT50" s="135"/>
      <c r="DLU50" s="135"/>
      <c r="DLV50" s="135"/>
      <c r="DLW50" s="135"/>
      <c r="DLX50" s="135"/>
      <c r="DLY50" s="135"/>
      <c r="DLZ50" s="135"/>
      <c r="DMA50" s="135"/>
      <c r="DMB50" s="135"/>
      <c r="DMC50" s="135"/>
      <c r="DMD50" s="135"/>
      <c r="DME50" s="135"/>
      <c r="DMF50" s="135"/>
      <c r="DMG50" s="135"/>
      <c r="DMH50" s="135"/>
      <c r="DMI50" s="135"/>
      <c r="DMJ50" s="135"/>
      <c r="DMK50" s="135"/>
      <c r="DML50" s="135"/>
      <c r="DMM50" s="135"/>
      <c r="DMN50" s="135"/>
      <c r="DMO50" s="135"/>
      <c r="DMP50" s="135"/>
      <c r="DMQ50" s="135"/>
      <c r="DMR50" s="135"/>
      <c r="DMS50" s="135"/>
      <c r="DMT50" s="135"/>
      <c r="DMU50" s="135"/>
      <c r="DMV50" s="135"/>
      <c r="DMW50" s="135"/>
      <c r="DMX50" s="135"/>
      <c r="DMY50" s="135"/>
      <c r="DMZ50" s="135"/>
      <c r="DNA50" s="135"/>
      <c r="DNB50" s="135"/>
      <c r="DNC50" s="135"/>
      <c r="DND50" s="135"/>
      <c r="DNE50" s="135"/>
      <c r="DNF50" s="135"/>
      <c r="DNG50" s="135"/>
      <c r="DNH50" s="135"/>
      <c r="DNI50" s="135"/>
      <c r="DNJ50" s="135"/>
      <c r="DNK50" s="135"/>
      <c r="DNL50" s="135"/>
      <c r="DNM50" s="135"/>
      <c r="DNN50" s="135"/>
      <c r="DNO50" s="135"/>
      <c r="DNP50" s="135"/>
      <c r="DNQ50" s="135"/>
      <c r="DNR50" s="135"/>
      <c r="DNS50" s="135"/>
      <c r="DNT50" s="135"/>
      <c r="DNU50" s="135"/>
      <c r="DNV50" s="135"/>
      <c r="DNW50" s="135"/>
      <c r="DNX50" s="135"/>
      <c r="DNY50" s="135"/>
      <c r="DNZ50" s="135"/>
      <c r="DOA50" s="135"/>
      <c r="DOB50" s="135"/>
      <c r="DOC50" s="135"/>
      <c r="DOD50" s="135"/>
      <c r="DOE50" s="135"/>
      <c r="DOF50" s="135"/>
      <c r="DOG50" s="135"/>
      <c r="DOH50" s="135"/>
      <c r="DOI50" s="135"/>
      <c r="DOJ50" s="135"/>
      <c r="DOK50" s="135"/>
      <c r="DOL50" s="135"/>
      <c r="DOM50" s="135"/>
      <c r="DON50" s="135"/>
      <c r="DOO50" s="135"/>
      <c r="DOP50" s="135"/>
      <c r="DOQ50" s="135"/>
      <c r="DOR50" s="135"/>
      <c r="DOS50" s="135"/>
      <c r="DOT50" s="135"/>
      <c r="DOU50" s="135"/>
      <c r="DOV50" s="135"/>
      <c r="DOW50" s="135"/>
      <c r="DOX50" s="135"/>
      <c r="DOY50" s="135"/>
      <c r="DOZ50" s="135"/>
      <c r="DPA50" s="135"/>
      <c r="DPB50" s="135"/>
      <c r="DPC50" s="135"/>
      <c r="DPD50" s="135"/>
      <c r="DPE50" s="135"/>
      <c r="DPF50" s="135"/>
      <c r="DPG50" s="135"/>
      <c r="DPH50" s="135"/>
      <c r="DPI50" s="135"/>
      <c r="DPJ50" s="135"/>
      <c r="DPK50" s="135"/>
      <c r="DPL50" s="135"/>
      <c r="DPM50" s="135"/>
      <c r="DPN50" s="135"/>
      <c r="DPO50" s="135"/>
      <c r="DPP50" s="135"/>
      <c r="DPQ50" s="135"/>
      <c r="DPR50" s="135"/>
      <c r="DPS50" s="135"/>
      <c r="DPT50" s="135"/>
      <c r="DPU50" s="135"/>
      <c r="DPV50" s="135"/>
      <c r="DPW50" s="135"/>
      <c r="DPX50" s="135"/>
      <c r="DPY50" s="135"/>
      <c r="DPZ50" s="135"/>
      <c r="DQA50" s="135"/>
      <c r="DQB50" s="135"/>
      <c r="DQC50" s="135"/>
      <c r="DQD50" s="135"/>
      <c r="DQE50" s="135"/>
      <c r="DQF50" s="135"/>
      <c r="DQG50" s="135"/>
      <c r="DQH50" s="135"/>
      <c r="DQI50" s="135"/>
      <c r="DQJ50" s="135"/>
      <c r="DQK50" s="135"/>
      <c r="DQL50" s="135"/>
      <c r="DQM50" s="135"/>
      <c r="DQN50" s="135"/>
      <c r="DQO50" s="135"/>
      <c r="DQP50" s="135"/>
      <c r="DQQ50" s="135"/>
      <c r="DQR50" s="135"/>
      <c r="DQS50" s="135"/>
      <c r="DQT50" s="135"/>
      <c r="DQU50" s="135"/>
      <c r="DQV50" s="135"/>
      <c r="DQW50" s="135"/>
      <c r="DQX50" s="135"/>
      <c r="DQY50" s="135"/>
      <c r="DQZ50" s="135"/>
      <c r="DRA50" s="135"/>
      <c r="DRB50" s="135"/>
      <c r="DRC50" s="135"/>
      <c r="DRD50" s="135"/>
      <c r="DRE50" s="135"/>
      <c r="DRF50" s="135"/>
      <c r="DRG50" s="135"/>
      <c r="DRH50" s="135"/>
      <c r="DRI50" s="135"/>
      <c r="DRJ50" s="135"/>
      <c r="DRK50" s="135"/>
      <c r="DRL50" s="135"/>
      <c r="DRM50" s="135"/>
      <c r="DRN50" s="135"/>
      <c r="DRO50" s="135"/>
      <c r="DRP50" s="135"/>
      <c r="DRQ50" s="135"/>
      <c r="DRR50" s="135"/>
      <c r="DRS50" s="135"/>
      <c r="DRT50" s="135"/>
      <c r="DRU50" s="135"/>
      <c r="DRV50" s="135"/>
      <c r="DRW50" s="135"/>
      <c r="DRX50" s="135"/>
      <c r="DRY50" s="135"/>
      <c r="DRZ50" s="135"/>
      <c r="DSA50" s="135"/>
      <c r="DSB50" s="135"/>
      <c r="DSC50" s="135"/>
      <c r="DSD50" s="135"/>
      <c r="DSE50" s="135"/>
      <c r="DSF50" s="135"/>
      <c r="DSG50" s="135"/>
      <c r="DSH50" s="135"/>
      <c r="DSI50" s="135"/>
      <c r="DSJ50" s="135"/>
      <c r="DSK50" s="135"/>
      <c r="DSL50" s="135"/>
      <c r="DSM50" s="135"/>
      <c r="DSN50" s="135"/>
      <c r="DSO50" s="135"/>
      <c r="DSP50" s="135"/>
      <c r="DSQ50" s="135"/>
      <c r="DSR50" s="135"/>
      <c r="DSS50" s="135"/>
      <c r="DST50" s="135"/>
      <c r="DSU50" s="135"/>
      <c r="DSV50" s="135"/>
      <c r="DSW50" s="135"/>
      <c r="DSX50" s="135"/>
      <c r="DSY50" s="135"/>
      <c r="DSZ50" s="135"/>
      <c r="DTA50" s="135"/>
      <c r="DTB50" s="135"/>
      <c r="DTC50" s="135"/>
      <c r="DTD50" s="135"/>
      <c r="DTE50" s="135"/>
      <c r="DTF50" s="135"/>
      <c r="DTG50" s="135"/>
      <c r="DTH50" s="135"/>
      <c r="DTI50" s="135"/>
      <c r="DTJ50" s="135"/>
      <c r="DTK50" s="135"/>
      <c r="DTL50" s="135"/>
      <c r="DTM50" s="135"/>
      <c r="DTN50" s="135"/>
      <c r="DTO50" s="135"/>
      <c r="DTP50" s="135"/>
      <c r="DTQ50" s="135"/>
      <c r="DTR50" s="135"/>
      <c r="DTS50" s="135"/>
      <c r="DTT50" s="135"/>
      <c r="DTU50" s="135"/>
      <c r="DTV50" s="135"/>
      <c r="DTW50" s="135"/>
      <c r="DTX50" s="135"/>
      <c r="DTY50" s="135"/>
      <c r="DTZ50" s="135"/>
      <c r="DUA50" s="135"/>
      <c r="DUB50" s="135"/>
      <c r="DUC50" s="135"/>
      <c r="DUD50" s="135"/>
      <c r="DUE50" s="135"/>
      <c r="DUF50" s="135"/>
      <c r="DUG50" s="135"/>
      <c r="DUH50" s="135"/>
      <c r="DUI50" s="135"/>
      <c r="DUJ50" s="135"/>
      <c r="DUK50" s="135"/>
      <c r="DUL50" s="135"/>
      <c r="DUM50" s="135"/>
      <c r="DUN50" s="135"/>
      <c r="DUO50" s="135"/>
      <c r="DUP50" s="135"/>
      <c r="DUQ50" s="135"/>
      <c r="DUR50" s="135"/>
      <c r="DUS50" s="135"/>
      <c r="DUT50" s="135"/>
      <c r="DUU50" s="135"/>
      <c r="DUV50" s="135"/>
      <c r="DUW50" s="135"/>
      <c r="DUX50" s="135"/>
      <c r="DUY50" s="135"/>
      <c r="DUZ50" s="135"/>
      <c r="DVA50" s="135"/>
      <c r="DVB50" s="135"/>
      <c r="DVC50" s="135"/>
      <c r="DVD50" s="135"/>
      <c r="DVE50" s="135"/>
      <c r="DVF50" s="135"/>
      <c r="DVG50" s="135"/>
      <c r="DVH50" s="135"/>
      <c r="DVI50" s="135"/>
      <c r="DVJ50" s="135"/>
      <c r="DVK50" s="135"/>
      <c r="DVL50" s="135"/>
      <c r="DVM50" s="135"/>
      <c r="DVN50" s="135"/>
      <c r="DVO50" s="135"/>
      <c r="DVP50" s="135"/>
      <c r="DVQ50" s="135"/>
      <c r="DVR50" s="135"/>
      <c r="DVS50" s="135"/>
      <c r="DVT50" s="135"/>
      <c r="DVU50" s="135"/>
      <c r="DVV50" s="135"/>
      <c r="DVW50" s="135"/>
      <c r="DVX50" s="135"/>
      <c r="DVY50" s="135"/>
      <c r="DVZ50" s="135"/>
      <c r="DWA50" s="135"/>
      <c r="DWB50" s="135"/>
      <c r="DWC50" s="135"/>
      <c r="DWD50" s="135"/>
      <c r="DWE50" s="135"/>
      <c r="DWF50" s="135"/>
      <c r="DWG50" s="135"/>
      <c r="DWH50" s="135"/>
      <c r="DWI50" s="135"/>
      <c r="DWJ50" s="135"/>
      <c r="DWK50" s="135"/>
      <c r="DWL50" s="135"/>
      <c r="DWM50" s="135"/>
      <c r="DWN50" s="135"/>
      <c r="DWO50" s="135"/>
      <c r="DWP50" s="135"/>
      <c r="DWQ50" s="135"/>
      <c r="DWR50" s="135"/>
      <c r="DWS50" s="135"/>
      <c r="DWT50" s="135"/>
      <c r="DWU50" s="135"/>
      <c r="DWV50" s="135"/>
      <c r="DWW50" s="135"/>
      <c r="DWX50" s="135"/>
      <c r="DWY50" s="135"/>
      <c r="DWZ50" s="135"/>
      <c r="DXA50" s="135"/>
      <c r="DXB50" s="135"/>
      <c r="DXC50" s="135"/>
      <c r="DXD50" s="135"/>
      <c r="DXE50" s="135"/>
      <c r="DXF50" s="135"/>
      <c r="DXG50" s="135"/>
      <c r="DXH50" s="135"/>
      <c r="DXI50" s="135"/>
      <c r="DXJ50" s="135"/>
      <c r="DXK50" s="135"/>
      <c r="DXL50" s="135"/>
      <c r="DXM50" s="135"/>
      <c r="DXN50" s="135"/>
      <c r="DXO50" s="135"/>
      <c r="DXP50" s="135"/>
      <c r="DXQ50" s="135"/>
      <c r="DXR50" s="135"/>
      <c r="DXS50" s="135"/>
      <c r="DXT50" s="135"/>
      <c r="DXU50" s="135"/>
      <c r="DXV50" s="135"/>
      <c r="DXW50" s="135"/>
      <c r="DXX50" s="135"/>
      <c r="DXY50" s="135"/>
      <c r="DXZ50" s="135"/>
      <c r="DYA50" s="135"/>
      <c r="DYB50" s="135"/>
      <c r="DYC50" s="135"/>
      <c r="DYD50" s="135"/>
      <c r="DYE50" s="135"/>
      <c r="DYF50" s="135"/>
      <c r="DYG50" s="135"/>
      <c r="DYH50" s="135"/>
      <c r="DYI50" s="135"/>
      <c r="DYJ50" s="135"/>
      <c r="DYK50" s="135"/>
      <c r="DYL50" s="135"/>
      <c r="DYM50" s="135"/>
      <c r="DYN50" s="135"/>
      <c r="DYO50" s="135"/>
      <c r="DYP50" s="135"/>
      <c r="DYQ50" s="135"/>
      <c r="DYR50" s="135"/>
      <c r="DYS50" s="135"/>
      <c r="DYT50" s="135"/>
      <c r="DYU50" s="135"/>
      <c r="DYV50" s="135"/>
      <c r="DYW50" s="135"/>
      <c r="DYX50" s="135"/>
      <c r="DYY50" s="135"/>
      <c r="DYZ50" s="135"/>
      <c r="DZA50" s="135"/>
      <c r="DZB50" s="135"/>
      <c r="DZC50" s="135"/>
      <c r="DZD50" s="135"/>
      <c r="DZE50" s="135"/>
      <c r="DZF50" s="135"/>
      <c r="DZG50" s="135"/>
      <c r="DZH50" s="135"/>
      <c r="DZI50" s="135"/>
      <c r="DZJ50" s="135"/>
      <c r="DZK50" s="135"/>
      <c r="DZL50" s="135"/>
      <c r="DZM50" s="135"/>
      <c r="DZN50" s="135"/>
      <c r="DZO50" s="135"/>
      <c r="DZP50" s="135"/>
      <c r="DZQ50" s="135"/>
      <c r="DZR50" s="135"/>
      <c r="DZS50" s="135"/>
      <c r="DZT50" s="135"/>
      <c r="DZU50" s="135"/>
      <c r="DZV50" s="135"/>
      <c r="DZW50" s="135"/>
      <c r="DZX50" s="135"/>
      <c r="DZY50" s="135"/>
      <c r="DZZ50" s="135"/>
      <c r="EAA50" s="135"/>
      <c r="EAB50" s="135"/>
      <c r="EAC50" s="135"/>
      <c r="EAD50" s="135"/>
      <c r="EAE50" s="135"/>
      <c r="EAF50" s="135"/>
      <c r="EAG50" s="135"/>
      <c r="EAH50" s="135"/>
      <c r="EAI50" s="135"/>
      <c r="EAJ50" s="135"/>
      <c r="EAK50" s="135"/>
      <c r="EAL50" s="135"/>
      <c r="EAM50" s="135"/>
      <c r="EAN50" s="135"/>
      <c r="EAO50" s="135"/>
      <c r="EAP50" s="135"/>
      <c r="EAQ50" s="135"/>
      <c r="EAR50" s="135"/>
      <c r="EAS50" s="135"/>
      <c r="EAT50" s="135"/>
      <c r="EAU50" s="135"/>
      <c r="EAV50" s="135"/>
      <c r="EAW50" s="135"/>
      <c r="EAX50" s="135"/>
      <c r="EAY50" s="135"/>
      <c r="EAZ50" s="135"/>
      <c r="EBA50" s="135"/>
      <c r="EBB50" s="135"/>
      <c r="EBC50" s="135"/>
      <c r="EBD50" s="135"/>
      <c r="EBE50" s="135"/>
      <c r="EBF50" s="135"/>
      <c r="EBG50" s="135"/>
      <c r="EBH50" s="135"/>
      <c r="EBI50" s="135"/>
      <c r="EBJ50" s="135"/>
      <c r="EBK50" s="135"/>
      <c r="EBL50" s="135"/>
      <c r="EBM50" s="135"/>
      <c r="EBN50" s="135"/>
      <c r="EBO50" s="135"/>
      <c r="EBP50" s="135"/>
      <c r="EBQ50" s="135"/>
      <c r="EBR50" s="135"/>
      <c r="EBS50" s="135"/>
      <c r="EBT50" s="135"/>
      <c r="EBU50" s="135"/>
      <c r="EBV50" s="135"/>
      <c r="EBW50" s="135"/>
      <c r="EBX50" s="135"/>
      <c r="EBY50" s="135"/>
      <c r="EBZ50" s="135"/>
      <c r="ECA50" s="135"/>
      <c r="ECB50" s="135"/>
      <c r="ECC50" s="135"/>
      <c r="ECD50" s="135"/>
      <c r="ECE50" s="135"/>
      <c r="ECF50" s="135"/>
      <c r="ECG50" s="135"/>
      <c r="ECH50" s="135"/>
      <c r="ECI50" s="135"/>
      <c r="ECJ50" s="135"/>
      <c r="ECK50" s="135"/>
      <c r="ECL50" s="135"/>
      <c r="ECM50" s="135"/>
      <c r="ECN50" s="135"/>
      <c r="ECO50" s="135"/>
      <c r="ECP50" s="135"/>
      <c r="ECQ50" s="135"/>
      <c r="ECR50" s="135"/>
      <c r="ECS50" s="135"/>
      <c r="ECT50" s="135"/>
      <c r="ECU50" s="135"/>
      <c r="ECV50" s="135"/>
      <c r="ECW50" s="135"/>
      <c r="ECX50" s="135"/>
      <c r="ECY50" s="135"/>
      <c r="ECZ50" s="135"/>
      <c r="EDA50" s="135"/>
      <c r="EDB50" s="135"/>
      <c r="EDC50" s="135"/>
      <c r="EDD50" s="135"/>
      <c r="EDE50" s="135"/>
      <c r="EDF50" s="135"/>
      <c r="EDG50" s="135"/>
      <c r="EDH50" s="135"/>
      <c r="EDI50" s="135"/>
      <c r="EDJ50" s="135"/>
      <c r="EDK50" s="135"/>
      <c r="EDL50" s="135"/>
      <c r="EDM50" s="135"/>
      <c r="EDN50" s="135"/>
      <c r="EDO50" s="135"/>
      <c r="EDP50" s="135"/>
      <c r="EDQ50" s="135"/>
      <c r="EDR50" s="135"/>
      <c r="EDS50" s="135"/>
      <c r="EDT50" s="135"/>
      <c r="EDU50" s="135"/>
      <c r="EDV50" s="135"/>
      <c r="EDW50" s="135"/>
      <c r="EDX50" s="135"/>
      <c r="EDY50" s="135"/>
      <c r="EDZ50" s="135"/>
      <c r="EEA50" s="135"/>
      <c r="EEB50" s="135"/>
      <c r="EEC50" s="135"/>
      <c r="EED50" s="135"/>
      <c r="EEE50" s="135"/>
      <c r="EEF50" s="135"/>
      <c r="EEG50" s="135"/>
      <c r="EEH50" s="135"/>
      <c r="EEI50" s="135"/>
      <c r="EEJ50" s="135"/>
      <c r="EEK50" s="135"/>
      <c r="EEL50" s="135"/>
      <c r="EEM50" s="135"/>
      <c r="EEN50" s="135"/>
      <c r="EEO50" s="135"/>
      <c r="EEP50" s="135"/>
      <c r="EEQ50" s="135"/>
      <c r="EER50" s="135"/>
      <c r="EES50" s="135"/>
      <c r="EET50" s="135"/>
      <c r="EEU50" s="135"/>
      <c r="EEV50" s="135"/>
      <c r="EEW50" s="135"/>
      <c r="EEX50" s="135"/>
      <c r="EEY50" s="135"/>
      <c r="EEZ50" s="135"/>
      <c r="EFA50" s="135"/>
      <c r="EFB50" s="135"/>
      <c r="EFC50" s="135"/>
      <c r="EFD50" s="135"/>
      <c r="EFE50" s="135"/>
      <c r="EFF50" s="135"/>
      <c r="EFG50" s="135"/>
      <c r="EFH50" s="135"/>
      <c r="EFI50" s="135"/>
      <c r="EFJ50" s="135"/>
      <c r="EFK50" s="135"/>
      <c r="EFL50" s="135"/>
      <c r="EFM50" s="135"/>
      <c r="EFN50" s="135"/>
      <c r="EFO50" s="135"/>
      <c r="EFP50" s="135"/>
      <c r="EFQ50" s="135"/>
      <c r="EFR50" s="135"/>
      <c r="EFS50" s="135"/>
      <c r="EFT50" s="135"/>
      <c r="EFU50" s="135"/>
      <c r="EFV50" s="135"/>
      <c r="EFW50" s="135"/>
      <c r="EFX50" s="135"/>
      <c r="EFY50" s="135"/>
      <c r="EFZ50" s="135"/>
      <c r="EGA50" s="135"/>
      <c r="EGB50" s="135"/>
      <c r="EGC50" s="135"/>
      <c r="EGD50" s="135"/>
      <c r="EGE50" s="135"/>
      <c r="EGF50" s="135"/>
      <c r="EGG50" s="135"/>
      <c r="EGH50" s="135"/>
      <c r="EGI50" s="135"/>
      <c r="EGJ50" s="135"/>
      <c r="EGK50" s="135"/>
      <c r="EGL50" s="135"/>
      <c r="EGM50" s="135"/>
      <c r="EGN50" s="135"/>
      <c r="EGO50" s="135"/>
      <c r="EGP50" s="135"/>
      <c r="EGQ50" s="135"/>
      <c r="EGR50" s="135"/>
      <c r="EGS50" s="135"/>
      <c r="EGT50" s="135"/>
      <c r="EGU50" s="135"/>
      <c r="EGV50" s="135"/>
      <c r="EGW50" s="135"/>
      <c r="EGX50" s="135"/>
      <c r="EGY50" s="135"/>
      <c r="EGZ50" s="135"/>
      <c r="EHA50" s="135"/>
      <c r="EHB50" s="135"/>
      <c r="EHC50" s="135"/>
      <c r="EHD50" s="135"/>
      <c r="EHE50" s="135"/>
      <c r="EHF50" s="135"/>
      <c r="EHG50" s="135"/>
      <c r="EHH50" s="135"/>
      <c r="EHI50" s="135"/>
      <c r="EHJ50" s="135"/>
      <c r="EHK50" s="135"/>
      <c r="EHL50" s="135"/>
      <c r="EHM50" s="135"/>
      <c r="EHN50" s="135"/>
      <c r="EHO50" s="135"/>
      <c r="EHP50" s="135"/>
      <c r="EHQ50" s="135"/>
      <c r="EHR50" s="135"/>
      <c r="EHS50" s="135"/>
      <c r="EHT50" s="135"/>
      <c r="EHU50" s="135"/>
      <c r="EHV50" s="135"/>
      <c r="EHW50" s="135"/>
      <c r="EHX50" s="135"/>
      <c r="EHY50" s="135"/>
      <c r="EHZ50" s="135"/>
      <c r="EIA50" s="135"/>
      <c r="EIB50" s="135"/>
      <c r="EIC50" s="135"/>
      <c r="EID50" s="135"/>
      <c r="EIE50" s="135"/>
      <c r="EIF50" s="135"/>
      <c r="EIG50" s="135"/>
      <c r="EIH50" s="135"/>
      <c r="EII50" s="135"/>
      <c r="EIJ50" s="135"/>
      <c r="EIK50" s="135"/>
      <c r="EIL50" s="135"/>
      <c r="EIM50" s="135"/>
      <c r="EIN50" s="135"/>
      <c r="EIO50" s="135"/>
      <c r="EIP50" s="135"/>
      <c r="EIQ50" s="135"/>
      <c r="EIR50" s="135"/>
      <c r="EIS50" s="135"/>
      <c r="EIT50" s="135"/>
      <c r="EIU50" s="135"/>
      <c r="EIV50" s="135"/>
      <c r="EIW50" s="135"/>
      <c r="EIX50" s="135"/>
      <c r="EIY50" s="135"/>
      <c r="EIZ50" s="135"/>
      <c r="EJA50" s="135"/>
      <c r="EJB50" s="135"/>
      <c r="EJC50" s="135"/>
      <c r="EJD50" s="135"/>
      <c r="EJE50" s="135"/>
      <c r="EJF50" s="135"/>
      <c r="EJG50" s="135"/>
      <c r="EJH50" s="135"/>
      <c r="EJI50" s="135"/>
      <c r="EJJ50" s="135"/>
      <c r="EJK50" s="135"/>
      <c r="EJL50" s="135"/>
      <c r="EJM50" s="135"/>
      <c r="EJN50" s="135"/>
      <c r="EJO50" s="135"/>
      <c r="EJP50" s="135"/>
      <c r="EJQ50" s="135"/>
      <c r="EJR50" s="135"/>
      <c r="EJS50" s="135"/>
      <c r="EJT50" s="135"/>
      <c r="EJU50" s="135"/>
      <c r="EJV50" s="135"/>
      <c r="EJW50" s="135"/>
      <c r="EJX50" s="135"/>
      <c r="EJY50" s="135"/>
      <c r="EJZ50" s="135"/>
      <c r="EKA50" s="135"/>
      <c r="EKB50" s="135"/>
      <c r="EKC50" s="135"/>
      <c r="EKD50" s="135"/>
      <c r="EKE50" s="135"/>
      <c r="EKF50" s="135"/>
      <c r="EKG50" s="135"/>
      <c r="EKH50" s="135"/>
      <c r="EKI50" s="135"/>
      <c r="EKJ50" s="135"/>
      <c r="EKK50" s="135"/>
      <c r="EKL50" s="135"/>
      <c r="EKM50" s="135"/>
      <c r="EKN50" s="135"/>
      <c r="EKO50" s="135"/>
      <c r="EKP50" s="135"/>
      <c r="EKQ50" s="135"/>
      <c r="EKR50" s="135"/>
      <c r="EKS50" s="135"/>
      <c r="EKT50" s="135"/>
      <c r="EKU50" s="135"/>
      <c r="EKV50" s="135"/>
      <c r="EKW50" s="135"/>
      <c r="EKX50" s="135"/>
      <c r="EKY50" s="135"/>
      <c r="EKZ50" s="135"/>
      <c r="ELA50" s="135"/>
      <c r="ELB50" s="135"/>
      <c r="ELC50" s="135"/>
      <c r="ELD50" s="135"/>
      <c r="ELE50" s="135"/>
      <c r="ELF50" s="135"/>
      <c r="ELG50" s="135"/>
      <c r="ELH50" s="135"/>
      <c r="ELI50" s="135"/>
      <c r="ELJ50" s="135"/>
      <c r="ELK50" s="135"/>
      <c r="ELL50" s="135"/>
      <c r="ELM50" s="135"/>
      <c r="ELN50" s="135"/>
      <c r="ELO50" s="135"/>
      <c r="ELP50" s="135"/>
      <c r="ELQ50" s="135"/>
      <c r="ELR50" s="135"/>
      <c r="ELS50" s="135"/>
      <c r="ELT50" s="135"/>
      <c r="ELU50" s="135"/>
      <c r="ELV50" s="135"/>
      <c r="ELW50" s="135"/>
      <c r="ELX50" s="135"/>
      <c r="ELY50" s="135"/>
      <c r="ELZ50" s="135"/>
      <c r="EMA50" s="135"/>
      <c r="EMB50" s="135"/>
      <c r="EMC50" s="135"/>
      <c r="EMD50" s="135"/>
      <c r="EME50" s="135"/>
      <c r="EMF50" s="135"/>
      <c r="EMG50" s="135"/>
      <c r="EMH50" s="135"/>
      <c r="EMI50" s="135"/>
      <c r="EMJ50" s="135"/>
      <c r="EMK50" s="135"/>
      <c r="EML50" s="135"/>
      <c r="EMM50" s="135"/>
      <c r="EMN50" s="135"/>
      <c r="EMO50" s="135"/>
      <c r="EMP50" s="135"/>
      <c r="EMQ50" s="135"/>
      <c r="EMR50" s="135"/>
      <c r="EMS50" s="135"/>
      <c r="EMT50" s="135"/>
      <c r="EMU50" s="135"/>
      <c r="EMV50" s="135"/>
      <c r="EMW50" s="135"/>
      <c r="EMX50" s="135"/>
      <c r="EMY50" s="135"/>
      <c r="EMZ50" s="135"/>
      <c r="ENA50" s="135"/>
      <c r="ENB50" s="135"/>
      <c r="ENC50" s="135"/>
      <c r="END50" s="135"/>
      <c r="ENE50" s="135"/>
      <c r="ENF50" s="135"/>
      <c r="ENG50" s="135"/>
      <c r="ENH50" s="135"/>
      <c r="ENI50" s="135"/>
      <c r="ENJ50" s="135"/>
      <c r="ENK50" s="135"/>
      <c r="ENL50" s="135"/>
      <c r="ENM50" s="135"/>
      <c r="ENN50" s="135"/>
      <c r="ENO50" s="135"/>
      <c r="ENP50" s="135"/>
      <c r="ENQ50" s="135"/>
      <c r="ENR50" s="135"/>
      <c r="ENS50" s="135"/>
      <c r="ENT50" s="135"/>
      <c r="ENU50" s="135"/>
      <c r="ENV50" s="135"/>
      <c r="ENW50" s="135"/>
      <c r="ENX50" s="135"/>
      <c r="ENY50" s="135"/>
      <c r="ENZ50" s="135"/>
      <c r="EOA50" s="135"/>
      <c r="EOB50" s="135"/>
      <c r="EOC50" s="135"/>
      <c r="EOD50" s="135"/>
      <c r="EOE50" s="135"/>
      <c r="EOF50" s="135"/>
      <c r="EOG50" s="135"/>
      <c r="EOH50" s="135"/>
      <c r="EOI50" s="135"/>
      <c r="EOJ50" s="135"/>
      <c r="EOK50" s="135"/>
      <c r="EOL50" s="135"/>
      <c r="EOM50" s="135"/>
      <c r="EON50" s="135"/>
      <c r="EOO50" s="135"/>
      <c r="EOP50" s="135"/>
      <c r="EOQ50" s="135"/>
      <c r="EOR50" s="135"/>
      <c r="EOS50" s="135"/>
      <c r="EOT50" s="135"/>
      <c r="EOU50" s="135"/>
      <c r="EOV50" s="135"/>
      <c r="EOW50" s="135"/>
      <c r="EOX50" s="135"/>
      <c r="EOY50" s="135"/>
      <c r="EOZ50" s="135"/>
      <c r="EPA50" s="135"/>
      <c r="EPB50" s="135"/>
      <c r="EPC50" s="135"/>
      <c r="EPD50" s="135"/>
      <c r="EPE50" s="135"/>
      <c r="EPF50" s="135"/>
      <c r="EPG50" s="135"/>
      <c r="EPH50" s="135"/>
      <c r="EPI50" s="135"/>
      <c r="EPJ50" s="135"/>
      <c r="EPK50" s="135"/>
      <c r="EPL50" s="135"/>
      <c r="EPM50" s="135"/>
      <c r="EPN50" s="135"/>
      <c r="EPO50" s="135"/>
      <c r="EPP50" s="135"/>
      <c r="EPQ50" s="135"/>
      <c r="EPR50" s="135"/>
      <c r="EPS50" s="135"/>
      <c r="EPT50" s="135"/>
      <c r="EPU50" s="135"/>
      <c r="EPV50" s="135"/>
      <c r="EPW50" s="135"/>
      <c r="EPX50" s="135"/>
      <c r="EPY50" s="135"/>
      <c r="EPZ50" s="135"/>
      <c r="EQA50" s="135"/>
      <c r="EQB50" s="135"/>
      <c r="EQC50" s="135"/>
      <c r="EQD50" s="135"/>
      <c r="EQE50" s="135"/>
      <c r="EQF50" s="135"/>
      <c r="EQG50" s="135"/>
      <c r="EQH50" s="135"/>
      <c r="EQI50" s="135"/>
      <c r="EQJ50" s="135"/>
      <c r="EQK50" s="135"/>
      <c r="EQL50" s="135"/>
      <c r="EQM50" s="135"/>
      <c r="EQN50" s="135"/>
      <c r="EQO50" s="135"/>
      <c r="EQP50" s="135"/>
      <c r="EQQ50" s="135"/>
      <c r="EQR50" s="135"/>
      <c r="EQS50" s="135"/>
      <c r="EQT50" s="135"/>
      <c r="EQU50" s="135"/>
      <c r="EQV50" s="135"/>
      <c r="EQW50" s="135"/>
      <c r="EQX50" s="135"/>
      <c r="EQY50" s="135"/>
      <c r="EQZ50" s="135"/>
      <c r="ERA50" s="135"/>
      <c r="ERB50" s="135"/>
      <c r="ERC50" s="135"/>
      <c r="ERD50" s="135"/>
      <c r="ERE50" s="135"/>
      <c r="ERF50" s="135"/>
      <c r="ERG50" s="135"/>
      <c r="ERH50" s="135"/>
      <c r="ERI50" s="135"/>
      <c r="ERJ50" s="135"/>
      <c r="ERK50" s="135"/>
      <c r="ERL50" s="135"/>
      <c r="ERM50" s="135"/>
      <c r="ERN50" s="135"/>
      <c r="ERO50" s="135"/>
      <c r="ERP50" s="135"/>
      <c r="ERQ50" s="135"/>
      <c r="ERR50" s="135"/>
      <c r="ERS50" s="135"/>
      <c r="ERT50" s="135"/>
      <c r="ERU50" s="135"/>
      <c r="ERV50" s="135"/>
      <c r="ERW50" s="135"/>
      <c r="ERX50" s="135"/>
      <c r="ERY50" s="135"/>
      <c r="ERZ50" s="135"/>
      <c r="ESA50" s="135"/>
      <c r="ESB50" s="135"/>
      <c r="ESC50" s="135"/>
      <c r="ESD50" s="135"/>
      <c r="ESE50" s="135"/>
      <c r="ESF50" s="135"/>
      <c r="ESG50" s="135"/>
      <c r="ESH50" s="135"/>
      <c r="ESI50" s="135"/>
      <c r="ESJ50" s="135"/>
      <c r="ESK50" s="135"/>
      <c r="ESL50" s="135"/>
      <c r="ESM50" s="135"/>
      <c r="ESN50" s="135"/>
      <c r="ESO50" s="135"/>
      <c r="ESP50" s="135"/>
      <c r="ESQ50" s="135"/>
      <c r="ESR50" s="135"/>
      <c r="ESS50" s="135"/>
      <c r="EST50" s="135"/>
      <c r="ESU50" s="135"/>
      <c r="ESV50" s="135"/>
      <c r="ESW50" s="135"/>
      <c r="ESX50" s="135"/>
      <c r="ESY50" s="135"/>
      <c r="ESZ50" s="135"/>
      <c r="ETA50" s="135"/>
      <c r="ETB50" s="135"/>
      <c r="ETC50" s="135"/>
      <c r="ETD50" s="135"/>
      <c r="ETE50" s="135"/>
      <c r="ETF50" s="135"/>
      <c r="ETG50" s="135"/>
      <c r="ETH50" s="135"/>
      <c r="ETI50" s="135"/>
      <c r="ETJ50" s="135"/>
      <c r="ETK50" s="135"/>
      <c r="ETL50" s="135"/>
      <c r="ETM50" s="135"/>
      <c r="ETN50" s="135"/>
      <c r="ETO50" s="135"/>
      <c r="ETP50" s="135"/>
      <c r="ETQ50" s="135"/>
      <c r="ETR50" s="135"/>
      <c r="ETS50" s="135"/>
      <c r="ETT50" s="135"/>
      <c r="ETU50" s="135"/>
      <c r="ETV50" s="135"/>
      <c r="ETW50" s="135"/>
      <c r="ETX50" s="135"/>
      <c r="ETY50" s="135"/>
      <c r="ETZ50" s="135"/>
      <c r="EUA50" s="135"/>
      <c r="EUB50" s="135"/>
      <c r="EUC50" s="135"/>
      <c r="EUD50" s="135"/>
      <c r="EUE50" s="135"/>
      <c r="EUF50" s="135"/>
      <c r="EUG50" s="135"/>
      <c r="EUH50" s="135"/>
      <c r="EUI50" s="135"/>
      <c r="EUJ50" s="135"/>
      <c r="EUK50" s="135"/>
      <c r="EUL50" s="135"/>
      <c r="EUM50" s="135"/>
      <c r="EUN50" s="135"/>
      <c r="EUO50" s="135"/>
      <c r="EUP50" s="135"/>
      <c r="EUQ50" s="135"/>
      <c r="EUR50" s="135"/>
      <c r="EUS50" s="135"/>
      <c r="EUT50" s="135"/>
      <c r="EUU50" s="135"/>
      <c r="EUV50" s="135"/>
      <c r="EUW50" s="135"/>
      <c r="EUX50" s="135"/>
      <c r="EUY50" s="135"/>
      <c r="EUZ50" s="135"/>
      <c r="EVA50" s="135"/>
      <c r="EVB50" s="135"/>
      <c r="EVC50" s="135"/>
      <c r="EVD50" s="135"/>
      <c r="EVE50" s="135"/>
      <c r="EVF50" s="135"/>
      <c r="EVG50" s="135"/>
      <c r="EVH50" s="135"/>
      <c r="EVI50" s="135"/>
      <c r="EVJ50" s="135"/>
      <c r="EVK50" s="135"/>
      <c r="EVL50" s="135"/>
      <c r="EVM50" s="135"/>
      <c r="EVN50" s="135"/>
      <c r="EVO50" s="135"/>
      <c r="EVP50" s="135"/>
      <c r="EVQ50" s="135"/>
      <c r="EVR50" s="135"/>
      <c r="EVS50" s="135"/>
      <c r="EVT50" s="135"/>
      <c r="EVU50" s="135"/>
      <c r="EVV50" s="135"/>
      <c r="EVW50" s="135"/>
      <c r="EVX50" s="135"/>
      <c r="EVY50" s="135"/>
      <c r="EVZ50" s="135"/>
      <c r="EWA50" s="135"/>
      <c r="EWB50" s="135"/>
      <c r="EWC50" s="135"/>
      <c r="EWD50" s="135"/>
      <c r="EWE50" s="135"/>
      <c r="EWF50" s="135"/>
      <c r="EWG50" s="135"/>
      <c r="EWH50" s="135"/>
      <c r="EWI50" s="135"/>
      <c r="EWJ50" s="135"/>
      <c r="EWK50" s="135"/>
      <c r="EWL50" s="135"/>
      <c r="EWM50" s="135"/>
      <c r="EWN50" s="135"/>
      <c r="EWO50" s="135"/>
      <c r="EWP50" s="135"/>
      <c r="EWQ50" s="135"/>
      <c r="EWR50" s="135"/>
      <c r="EWS50" s="135"/>
      <c r="EWT50" s="135"/>
      <c r="EWU50" s="135"/>
      <c r="EWV50" s="135"/>
      <c r="EWW50" s="135"/>
      <c r="EWX50" s="135"/>
      <c r="EWY50" s="135"/>
      <c r="EWZ50" s="135"/>
      <c r="EXA50" s="135"/>
      <c r="EXB50" s="135"/>
      <c r="EXC50" s="135"/>
      <c r="EXD50" s="135"/>
      <c r="EXE50" s="135"/>
      <c r="EXF50" s="135"/>
      <c r="EXG50" s="135"/>
      <c r="EXH50" s="135"/>
      <c r="EXI50" s="135"/>
      <c r="EXJ50" s="135"/>
      <c r="EXK50" s="135"/>
      <c r="EXL50" s="135"/>
      <c r="EXM50" s="135"/>
      <c r="EXN50" s="135"/>
      <c r="EXO50" s="135"/>
      <c r="EXP50" s="135"/>
      <c r="EXQ50" s="135"/>
      <c r="EXR50" s="135"/>
      <c r="EXS50" s="135"/>
      <c r="EXT50" s="135"/>
      <c r="EXU50" s="135"/>
      <c r="EXV50" s="135"/>
      <c r="EXW50" s="135"/>
      <c r="EXX50" s="135"/>
      <c r="EXY50" s="135"/>
      <c r="EXZ50" s="135"/>
      <c r="EYA50" s="135"/>
      <c r="EYB50" s="135"/>
      <c r="EYC50" s="135"/>
      <c r="EYD50" s="135"/>
      <c r="EYE50" s="135"/>
      <c r="EYF50" s="135"/>
      <c r="EYG50" s="135"/>
      <c r="EYH50" s="135"/>
      <c r="EYI50" s="135"/>
      <c r="EYJ50" s="135"/>
      <c r="EYK50" s="135"/>
      <c r="EYL50" s="135"/>
      <c r="EYM50" s="135"/>
      <c r="EYN50" s="135"/>
      <c r="EYO50" s="135"/>
      <c r="EYP50" s="135"/>
      <c r="EYQ50" s="135"/>
      <c r="EYR50" s="135"/>
      <c r="EYS50" s="135"/>
      <c r="EYT50" s="135"/>
      <c r="EYU50" s="135"/>
      <c r="EYV50" s="135"/>
      <c r="EYW50" s="135"/>
      <c r="EYX50" s="135"/>
      <c r="EYY50" s="135"/>
      <c r="EYZ50" s="135"/>
      <c r="EZA50" s="135"/>
      <c r="EZB50" s="135"/>
      <c r="EZC50" s="135"/>
      <c r="EZD50" s="135"/>
      <c r="EZE50" s="135"/>
      <c r="EZF50" s="135"/>
      <c r="EZG50" s="135"/>
      <c r="EZH50" s="135"/>
      <c r="EZI50" s="135"/>
      <c r="EZJ50" s="135"/>
      <c r="EZK50" s="135"/>
      <c r="EZL50" s="135"/>
      <c r="EZM50" s="135"/>
      <c r="EZN50" s="135"/>
      <c r="EZO50" s="135"/>
      <c r="EZP50" s="135"/>
      <c r="EZQ50" s="135"/>
      <c r="EZR50" s="135"/>
      <c r="EZS50" s="135"/>
      <c r="EZT50" s="135"/>
      <c r="EZU50" s="135"/>
      <c r="EZV50" s="135"/>
      <c r="EZW50" s="135"/>
      <c r="EZX50" s="135"/>
      <c r="EZY50" s="135"/>
      <c r="EZZ50" s="135"/>
      <c r="FAA50" s="135"/>
      <c r="FAB50" s="135"/>
      <c r="FAC50" s="135"/>
      <c r="FAD50" s="135"/>
      <c r="FAE50" s="135"/>
      <c r="FAF50" s="135"/>
      <c r="FAG50" s="135"/>
      <c r="FAH50" s="135"/>
      <c r="FAI50" s="135"/>
      <c r="FAJ50" s="135"/>
      <c r="FAK50" s="135"/>
      <c r="FAL50" s="135"/>
      <c r="FAM50" s="135"/>
      <c r="FAN50" s="135"/>
      <c r="FAO50" s="135"/>
      <c r="FAP50" s="135"/>
      <c r="FAQ50" s="135"/>
      <c r="FAR50" s="135"/>
      <c r="FAS50" s="135"/>
      <c r="FAT50" s="135"/>
      <c r="FAU50" s="135"/>
      <c r="FAV50" s="135"/>
      <c r="FAW50" s="135"/>
      <c r="FAX50" s="135"/>
      <c r="FAY50" s="135"/>
      <c r="FAZ50" s="135"/>
      <c r="FBA50" s="135"/>
      <c r="FBB50" s="135"/>
      <c r="FBC50" s="135"/>
      <c r="FBD50" s="135"/>
      <c r="FBE50" s="135"/>
      <c r="FBF50" s="135"/>
      <c r="FBG50" s="135"/>
      <c r="FBH50" s="135"/>
      <c r="FBI50" s="135"/>
      <c r="FBJ50" s="135"/>
      <c r="FBK50" s="135"/>
      <c r="FBL50" s="135"/>
      <c r="FBM50" s="135"/>
      <c r="FBN50" s="135"/>
      <c r="FBO50" s="135"/>
      <c r="FBP50" s="135"/>
      <c r="FBQ50" s="135"/>
      <c r="FBR50" s="135"/>
      <c r="FBS50" s="135"/>
      <c r="FBT50" s="135"/>
      <c r="FBU50" s="135"/>
      <c r="FBV50" s="135"/>
      <c r="FBW50" s="135"/>
      <c r="FBX50" s="135"/>
      <c r="FBY50" s="135"/>
      <c r="FBZ50" s="135"/>
      <c r="FCA50" s="135"/>
      <c r="FCB50" s="135"/>
      <c r="FCC50" s="135"/>
      <c r="FCD50" s="135"/>
      <c r="FCE50" s="135"/>
      <c r="FCF50" s="135"/>
      <c r="FCG50" s="135"/>
      <c r="FCH50" s="135"/>
      <c r="FCI50" s="135"/>
      <c r="FCJ50" s="135"/>
      <c r="FCK50" s="135"/>
      <c r="FCL50" s="135"/>
      <c r="FCM50" s="135"/>
      <c r="FCN50" s="135"/>
      <c r="FCO50" s="135"/>
      <c r="FCP50" s="135"/>
      <c r="FCQ50" s="135"/>
      <c r="FCR50" s="135"/>
      <c r="FCS50" s="135"/>
      <c r="FCT50" s="135"/>
      <c r="FCU50" s="135"/>
      <c r="FCV50" s="135"/>
      <c r="FCW50" s="135"/>
      <c r="FCX50" s="135"/>
      <c r="FCY50" s="135"/>
      <c r="FCZ50" s="135"/>
      <c r="FDA50" s="135"/>
      <c r="FDB50" s="135"/>
      <c r="FDC50" s="135"/>
      <c r="FDD50" s="135"/>
      <c r="FDE50" s="135"/>
      <c r="FDF50" s="135"/>
      <c r="FDG50" s="135"/>
      <c r="FDH50" s="135"/>
      <c r="FDI50" s="135"/>
      <c r="FDJ50" s="135"/>
      <c r="FDK50" s="135"/>
      <c r="FDL50" s="135"/>
      <c r="FDM50" s="135"/>
      <c r="FDN50" s="135"/>
      <c r="FDO50" s="135"/>
      <c r="FDP50" s="135"/>
      <c r="FDQ50" s="135"/>
      <c r="FDR50" s="135"/>
      <c r="FDS50" s="135"/>
      <c r="FDT50" s="135"/>
      <c r="FDU50" s="135"/>
      <c r="FDV50" s="135"/>
      <c r="FDW50" s="135"/>
      <c r="FDX50" s="135"/>
      <c r="FDY50" s="135"/>
      <c r="FDZ50" s="135"/>
      <c r="FEA50" s="135"/>
      <c r="FEB50" s="135"/>
      <c r="FEC50" s="135"/>
      <c r="FED50" s="135"/>
      <c r="FEE50" s="135"/>
      <c r="FEF50" s="135"/>
      <c r="FEG50" s="135"/>
      <c r="FEH50" s="135"/>
      <c r="FEI50" s="135"/>
      <c r="FEJ50" s="135"/>
      <c r="FEK50" s="135"/>
      <c r="FEL50" s="135"/>
      <c r="FEM50" s="135"/>
      <c r="FEN50" s="135"/>
      <c r="FEO50" s="135"/>
      <c r="FEP50" s="135"/>
      <c r="FEQ50" s="135"/>
      <c r="FER50" s="135"/>
      <c r="FES50" s="135"/>
      <c r="FET50" s="135"/>
      <c r="FEU50" s="135"/>
      <c r="FEV50" s="135"/>
      <c r="FEW50" s="135"/>
      <c r="FEX50" s="135"/>
      <c r="FEY50" s="135"/>
      <c r="FEZ50" s="135"/>
      <c r="FFA50" s="135"/>
      <c r="FFB50" s="135"/>
      <c r="FFC50" s="135"/>
      <c r="FFD50" s="135"/>
      <c r="FFE50" s="135"/>
      <c r="FFF50" s="135"/>
      <c r="FFG50" s="135"/>
      <c r="FFH50" s="135"/>
      <c r="FFI50" s="135"/>
      <c r="FFJ50" s="135"/>
      <c r="FFK50" s="135"/>
      <c r="FFL50" s="135"/>
      <c r="FFM50" s="135"/>
      <c r="FFN50" s="135"/>
      <c r="FFO50" s="135"/>
      <c r="FFP50" s="135"/>
      <c r="FFQ50" s="135"/>
      <c r="FFR50" s="135"/>
      <c r="FFS50" s="135"/>
      <c r="FFT50" s="135"/>
      <c r="FFU50" s="135"/>
      <c r="FFV50" s="135"/>
      <c r="FFW50" s="135"/>
      <c r="FFX50" s="135"/>
      <c r="FFY50" s="135"/>
      <c r="FFZ50" s="135"/>
      <c r="FGA50" s="135"/>
      <c r="FGB50" s="135"/>
      <c r="FGC50" s="135"/>
      <c r="FGD50" s="135"/>
      <c r="FGE50" s="135"/>
      <c r="FGF50" s="135"/>
      <c r="FGG50" s="135"/>
      <c r="FGH50" s="135"/>
      <c r="FGI50" s="135"/>
      <c r="FGJ50" s="135"/>
      <c r="FGK50" s="135"/>
      <c r="FGL50" s="135"/>
      <c r="FGM50" s="135"/>
      <c r="FGN50" s="135"/>
      <c r="FGO50" s="135"/>
      <c r="FGP50" s="135"/>
      <c r="FGQ50" s="135"/>
      <c r="FGR50" s="135"/>
      <c r="FGS50" s="135"/>
      <c r="FGT50" s="135"/>
      <c r="FGU50" s="135"/>
      <c r="FGV50" s="135"/>
      <c r="FGW50" s="135"/>
      <c r="FGX50" s="135"/>
      <c r="FGY50" s="135"/>
      <c r="FGZ50" s="135"/>
      <c r="FHA50" s="135"/>
      <c r="FHB50" s="135"/>
      <c r="FHC50" s="135"/>
      <c r="FHD50" s="135"/>
      <c r="FHE50" s="135"/>
      <c r="FHF50" s="135"/>
      <c r="FHG50" s="135"/>
      <c r="FHH50" s="135"/>
      <c r="FHI50" s="135"/>
      <c r="FHJ50" s="135"/>
      <c r="FHK50" s="135"/>
      <c r="FHL50" s="135"/>
      <c r="FHM50" s="135"/>
      <c r="FHN50" s="135"/>
      <c r="FHO50" s="135"/>
      <c r="FHP50" s="135"/>
      <c r="FHQ50" s="135"/>
      <c r="FHR50" s="135"/>
      <c r="FHS50" s="135"/>
      <c r="FHT50" s="135"/>
      <c r="FHU50" s="135"/>
      <c r="FHV50" s="135"/>
      <c r="FHW50" s="135"/>
      <c r="FHX50" s="135"/>
      <c r="FHY50" s="135"/>
      <c r="FHZ50" s="135"/>
      <c r="FIA50" s="135"/>
      <c r="FIB50" s="135"/>
      <c r="FIC50" s="135"/>
      <c r="FID50" s="135"/>
      <c r="FIE50" s="135"/>
      <c r="FIF50" s="135"/>
      <c r="FIG50" s="135"/>
      <c r="FIH50" s="135"/>
      <c r="FII50" s="135"/>
      <c r="FIJ50" s="135"/>
      <c r="FIK50" s="135"/>
      <c r="FIL50" s="135"/>
      <c r="FIM50" s="135"/>
      <c r="FIN50" s="135"/>
      <c r="FIO50" s="135"/>
      <c r="FIP50" s="135"/>
      <c r="FIQ50" s="135"/>
      <c r="FIR50" s="135"/>
      <c r="FIS50" s="135"/>
      <c r="FIT50" s="135"/>
      <c r="FIU50" s="135"/>
      <c r="FIV50" s="135"/>
      <c r="FIW50" s="135"/>
      <c r="FIX50" s="135"/>
      <c r="FIY50" s="135"/>
      <c r="FIZ50" s="135"/>
      <c r="FJA50" s="135"/>
      <c r="FJB50" s="135"/>
      <c r="FJC50" s="135"/>
      <c r="FJD50" s="135"/>
      <c r="FJE50" s="135"/>
      <c r="FJF50" s="135"/>
      <c r="FJG50" s="135"/>
      <c r="FJH50" s="135"/>
      <c r="FJI50" s="135"/>
      <c r="FJJ50" s="135"/>
      <c r="FJK50" s="135"/>
      <c r="FJL50" s="135"/>
      <c r="FJM50" s="135"/>
      <c r="FJN50" s="135"/>
      <c r="FJO50" s="135"/>
      <c r="FJP50" s="135"/>
      <c r="FJQ50" s="135"/>
      <c r="FJR50" s="135"/>
      <c r="FJS50" s="135"/>
      <c r="FJT50" s="135"/>
      <c r="FJU50" s="135"/>
      <c r="FJV50" s="135"/>
      <c r="FJW50" s="135"/>
      <c r="FJX50" s="135"/>
      <c r="FJY50" s="135"/>
      <c r="FJZ50" s="135"/>
      <c r="FKA50" s="135"/>
      <c r="FKB50" s="135"/>
      <c r="FKC50" s="135"/>
      <c r="FKD50" s="135"/>
      <c r="FKE50" s="135"/>
      <c r="FKF50" s="135"/>
      <c r="FKG50" s="135"/>
      <c r="FKH50" s="135"/>
      <c r="FKI50" s="135"/>
      <c r="FKJ50" s="135"/>
      <c r="FKK50" s="135"/>
      <c r="FKL50" s="135"/>
      <c r="FKM50" s="135"/>
      <c r="FKN50" s="135"/>
      <c r="FKO50" s="135"/>
      <c r="FKP50" s="135"/>
      <c r="FKQ50" s="135"/>
      <c r="FKR50" s="135"/>
      <c r="FKS50" s="135"/>
      <c r="FKT50" s="135"/>
      <c r="FKU50" s="135"/>
      <c r="FKV50" s="135"/>
      <c r="FKW50" s="135"/>
      <c r="FKX50" s="135"/>
      <c r="FKY50" s="135"/>
      <c r="FKZ50" s="135"/>
      <c r="FLA50" s="135"/>
      <c r="FLB50" s="135"/>
      <c r="FLC50" s="135"/>
      <c r="FLD50" s="135"/>
      <c r="FLE50" s="135"/>
      <c r="FLF50" s="135"/>
      <c r="FLG50" s="135"/>
      <c r="FLH50" s="135"/>
      <c r="FLI50" s="135"/>
      <c r="FLJ50" s="135"/>
      <c r="FLK50" s="135"/>
      <c r="FLL50" s="135"/>
      <c r="FLM50" s="135"/>
      <c r="FLN50" s="135"/>
      <c r="FLO50" s="135"/>
      <c r="FLP50" s="135"/>
      <c r="FLQ50" s="135"/>
      <c r="FLR50" s="135"/>
      <c r="FLS50" s="135"/>
      <c r="FLT50" s="135"/>
      <c r="FLU50" s="135"/>
      <c r="FLV50" s="135"/>
      <c r="FLW50" s="135"/>
      <c r="FLX50" s="135"/>
      <c r="FLY50" s="135"/>
      <c r="FLZ50" s="135"/>
      <c r="FMA50" s="135"/>
      <c r="FMB50" s="135"/>
      <c r="FMC50" s="135"/>
      <c r="FMD50" s="135"/>
      <c r="FME50" s="135"/>
      <c r="FMF50" s="135"/>
      <c r="FMG50" s="135"/>
      <c r="FMH50" s="135"/>
      <c r="FMI50" s="135"/>
      <c r="FMJ50" s="135"/>
      <c r="FMK50" s="135"/>
      <c r="FML50" s="135"/>
      <c r="FMM50" s="135"/>
      <c r="FMN50" s="135"/>
      <c r="FMO50" s="135"/>
      <c r="FMP50" s="135"/>
      <c r="FMQ50" s="135"/>
      <c r="FMR50" s="135"/>
      <c r="FMS50" s="135"/>
      <c r="FMT50" s="135"/>
      <c r="FMU50" s="135"/>
      <c r="FMV50" s="135"/>
      <c r="FMW50" s="135"/>
      <c r="FMX50" s="135"/>
      <c r="FMY50" s="135"/>
      <c r="FMZ50" s="135"/>
      <c r="FNA50" s="135"/>
      <c r="FNB50" s="135"/>
      <c r="FNC50" s="135"/>
      <c r="FND50" s="135"/>
      <c r="FNE50" s="135"/>
      <c r="FNF50" s="135"/>
      <c r="FNG50" s="135"/>
      <c r="FNH50" s="135"/>
      <c r="FNI50" s="135"/>
      <c r="FNJ50" s="135"/>
      <c r="FNK50" s="135"/>
      <c r="FNL50" s="135"/>
      <c r="FNM50" s="135"/>
      <c r="FNN50" s="135"/>
      <c r="FNO50" s="135"/>
      <c r="FNP50" s="135"/>
      <c r="FNQ50" s="135"/>
      <c r="FNR50" s="135"/>
      <c r="FNS50" s="135"/>
      <c r="FNT50" s="135"/>
      <c r="FNU50" s="135"/>
      <c r="FNV50" s="135"/>
      <c r="FNW50" s="135"/>
      <c r="FNX50" s="135"/>
      <c r="FNY50" s="135"/>
      <c r="FNZ50" s="135"/>
      <c r="FOA50" s="135"/>
      <c r="FOB50" s="135"/>
      <c r="FOC50" s="135"/>
      <c r="FOD50" s="135"/>
      <c r="FOE50" s="135"/>
      <c r="FOF50" s="135"/>
      <c r="FOG50" s="135"/>
      <c r="FOH50" s="135"/>
      <c r="FOI50" s="135"/>
      <c r="FOJ50" s="135"/>
      <c r="FOK50" s="135"/>
      <c r="FOL50" s="135"/>
      <c r="FOM50" s="135"/>
      <c r="FON50" s="135"/>
      <c r="FOO50" s="135"/>
      <c r="FOP50" s="135"/>
      <c r="FOQ50" s="135"/>
      <c r="FOR50" s="135"/>
      <c r="FOS50" s="135"/>
      <c r="FOT50" s="135"/>
      <c r="FOU50" s="135"/>
      <c r="FOV50" s="135"/>
      <c r="FOW50" s="135"/>
      <c r="FOX50" s="135"/>
      <c r="FOY50" s="135"/>
      <c r="FOZ50" s="135"/>
      <c r="FPA50" s="135"/>
      <c r="FPB50" s="135"/>
      <c r="FPC50" s="135"/>
      <c r="FPD50" s="135"/>
      <c r="FPE50" s="135"/>
      <c r="FPF50" s="135"/>
      <c r="FPG50" s="135"/>
      <c r="FPH50" s="135"/>
      <c r="FPI50" s="135"/>
      <c r="FPJ50" s="135"/>
      <c r="FPK50" s="135"/>
      <c r="FPL50" s="135"/>
      <c r="FPM50" s="135"/>
      <c r="FPN50" s="135"/>
      <c r="FPO50" s="135"/>
      <c r="FPP50" s="135"/>
      <c r="FPQ50" s="135"/>
      <c r="FPR50" s="135"/>
      <c r="FPS50" s="135"/>
      <c r="FPT50" s="135"/>
      <c r="FPU50" s="135"/>
      <c r="FPV50" s="135"/>
      <c r="FPW50" s="135"/>
      <c r="FPX50" s="135"/>
      <c r="FPY50" s="135"/>
      <c r="FPZ50" s="135"/>
      <c r="FQA50" s="135"/>
      <c r="FQB50" s="135"/>
      <c r="FQC50" s="135"/>
      <c r="FQD50" s="135"/>
      <c r="FQE50" s="135"/>
      <c r="FQF50" s="135"/>
      <c r="FQG50" s="135"/>
      <c r="FQH50" s="135"/>
      <c r="FQI50" s="135"/>
      <c r="FQJ50" s="135"/>
      <c r="FQK50" s="135"/>
      <c r="FQL50" s="135"/>
      <c r="FQM50" s="135"/>
      <c r="FQN50" s="135"/>
      <c r="FQO50" s="135"/>
      <c r="FQP50" s="135"/>
      <c r="FQQ50" s="135"/>
      <c r="FQR50" s="135"/>
      <c r="FQS50" s="135"/>
      <c r="FQT50" s="135"/>
      <c r="FQU50" s="135"/>
      <c r="FQV50" s="135"/>
      <c r="FQW50" s="135"/>
      <c r="FQX50" s="135"/>
      <c r="FQY50" s="135"/>
      <c r="FQZ50" s="135"/>
      <c r="FRA50" s="135"/>
      <c r="FRB50" s="135"/>
      <c r="FRC50" s="135"/>
      <c r="FRD50" s="135"/>
      <c r="FRE50" s="135"/>
      <c r="FRF50" s="135"/>
      <c r="FRG50" s="135"/>
      <c r="FRH50" s="135"/>
      <c r="FRI50" s="135"/>
      <c r="FRJ50" s="135"/>
      <c r="FRK50" s="135"/>
      <c r="FRL50" s="135"/>
      <c r="FRM50" s="135"/>
      <c r="FRN50" s="135"/>
      <c r="FRO50" s="135"/>
      <c r="FRP50" s="135"/>
      <c r="FRQ50" s="135"/>
      <c r="FRR50" s="135"/>
      <c r="FRS50" s="135"/>
      <c r="FRT50" s="135"/>
      <c r="FRU50" s="135"/>
      <c r="FRV50" s="135"/>
      <c r="FRW50" s="135"/>
      <c r="FRX50" s="135"/>
      <c r="FRY50" s="135"/>
      <c r="FRZ50" s="135"/>
      <c r="FSA50" s="135"/>
      <c r="FSB50" s="135"/>
      <c r="FSC50" s="135"/>
      <c r="FSD50" s="135"/>
      <c r="FSE50" s="135"/>
      <c r="FSF50" s="135"/>
      <c r="FSG50" s="135"/>
      <c r="FSH50" s="135"/>
      <c r="FSI50" s="135"/>
      <c r="FSJ50" s="135"/>
      <c r="FSK50" s="135"/>
      <c r="FSL50" s="135"/>
      <c r="FSM50" s="135"/>
      <c r="FSN50" s="135"/>
      <c r="FSO50" s="135"/>
      <c r="FSP50" s="135"/>
      <c r="FSQ50" s="135"/>
      <c r="FSR50" s="135"/>
      <c r="FSS50" s="135"/>
      <c r="FST50" s="135"/>
      <c r="FSU50" s="135"/>
      <c r="FSV50" s="135"/>
      <c r="FSW50" s="135"/>
      <c r="FSX50" s="135"/>
      <c r="FSY50" s="135"/>
      <c r="FSZ50" s="135"/>
      <c r="FTA50" s="135"/>
      <c r="FTB50" s="135"/>
      <c r="FTC50" s="135"/>
      <c r="FTD50" s="135"/>
      <c r="FTE50" s="135"/>
      <c r="FTF50" s="135"/>
      <c r="FTG50" s="135"/>
      <c r="FTH50" s="135"/>
      <c r="FTI50" s="135"/>
      <c r="FTJ50" s="135"/>
      <c r="FTK50" s="135"/>
      <c r="FTL50" s="135"/>
      <c r="FTM50" s="135"/>
      <c r="FTN50" s="135"/>
      <c r="FTO50" s="135"/>
      <c r="FTP50" s="135"/>
      <c r="FTQ50" s="135"/>
      <c r="FTR50" s="135"/>
      <c r="FTS50" s="135"/>
      <c r="FTT50" s="135"/>
      <c r="FTU50" s="135"/>
      <c r="FTV50" s="135"/>
      <c r="FTW50" s="135"/>
      <c r="FTX50" s="135"/>
      <c r="FTY50" s="135"/>
      <c r="FTZ50" s="135"/>
      <c r="FUA50" s="135"/>
      <c r="FUB50" s="135"/>
      <c r="FUC50" s="135"/>
      <c r="FUD50" s="135"/>
      <c r="FUE50" s="135"/>
      <c r="FUF50" s="135"/>
      <c r="FUG50" s="135"/>
      <c r="FUH50" s="135"/>
      <c r="FUI50" s="135"/>
      <c r="FUJ50" s="135"/>
      <c r="FUK50" s="135"/>
      <c r="FUL50" s="135"/>
      <c r="FUM50" s="135"/>
      <c r="FUN50" s="135"/>
      <c r="FUO50" s="135"/>
      <c r="FUP50" s="135"/>
      <c r="FUQ50" s="135"/>
      <c r="FUR50" s="135"/>
      <c r="FUS50" s="135"/>
      <c r="FUT50" s="135"/>
      <c r="FUU50" s="135"/>
      <c r="FUV50" s="135"/>
      <c r="FUW50" s="135"/>
      <c r="FUX50" s="135"/>
      <c r="FUY50" s="135"/>
      <c r="FUZ50" s="135"/>
      <c r="FVA50" s="135"/>
      <c r="FVB50" s="135"/>
      <c r="FVC50" s="135"/>
      <c r="FVD50" s="135"/>
      <c r="FVE50" s="135"/>
      <c r="FVF50" s="135"/>
      <c r="FVG50" s="135"/>
      <c r="FVH50" s="135"/>
      <c r="FVI50" s="135"/>
      <c r="FVJ50" s="135"/>
      <c r="FVK50" s="135"/>
      <c r="FVL50" s="135"/>
      <c r="FVM50" s="135"/>
      <c r="FVN50" s="135"/>
      <c r="FVO50" s="135"/>
      <c r="FVP50" s="135"/>
      <c r="FVQ50" s="135"/>
      <c r="FVR50" s="135"/>
      <c r="FVS50" s="135"/>
      <c r="FVT50" s="135"/>
      <c r="FVU50" s="135"/>
      <c r="FVV50" s="135"/>
      <c r="FVW50" s="135"/>
      <c r="FVX50" s="135"/>
      <c r="FVY50" s="135"/>
      <c r="FVZ50" s="135"/>
      <c r="FWA50" s="135"/>
      <c r="FWB50" s="135"/>
      <c r="FWC50" s="135"/>
      <c r="FWD50" s="135"/>
      <c r="FWE50" s="135"/>
      <c r="FWF50" s="135"/>
      <c r="FWG50" s="135"/>
      <c r="FWH50" s="135"/>
      <c r="FWI50" s="135"/>
      <c r="FWJ50" s="135"/>
      <c r="FWK50" s="135"/>
      <c r="FWL50" s="135"/>
      <c r="FWM50" s="135"/>
      <c r="FWN50" s="135"/>
      <c r="FWO50" s="135"/>
      <c r="FWP50" s="135"/>
      <c r="FWQ50" s="135"/>
      <c r="FWR50" s="135"/>
      <c r="FWS50" s="135"/>
      <c r="FWT50" s="135"/>
      <c r="FWU50" s="135"/>
      <c r="FWV50" s="135"/>
      <c r="FWW50" s="135"/>
      <c r="FWX50" s="135"/>
      <c r="FWY50" s="135"/>
      <c r="FWZ50" s="135"/>
      <c r="FXA50" s="135"/>
      <c r="FXB50" s="135"/>
      <c r="FXC50" s="135"/>
      <c r="FXD50" s="135"/>
      <c r="FXE50" s="135"/>
      <c r="FXF50" s="135"/>
      <c r="FXG50" s="135"/>
      <c r="FXH50" s="135"/>
      <c r="FXI50" s="135"/>
      <c r="FXJ50" s="135"/>
      <c r="FXK50" s="135"/>
      <c r="FXL50" s="135"/>
      <c r="FXM50" s="135"/>
      <c r="FXN50" s="135"/>
      <c r="FXO50" s="135"/>
      <c r="FXP50" s="135"/>
      <c r="FXQ50" s="135"/>
      <c r="FXR50" s="135"/>
      <c r="FXS50" s="135"/>
      <c r="FXT50" s="135"/>
      <c r="FXU50" s="135"/>
      <c r="FXV50" s="135"/>
      <c r="FXW50" s="135"/>
      <c r="FXX50" s="135"/>
      <c r="FXY50" s="135"/>
      <c r="FXZ50" s="135"/>
      <c r="FYA50" s="135"/>
      <c r="FYB50" s="135"/>
      <c r="FYC50" s="135"/>
      <c r="FYD50" s="135"/>
      <c r="FYE50" s="135"/>
      <c r="FYF50" s="135"/>
      <c r="FYG50" s="135"/>
      <c r="FYH50" s="135"/>
      <c r="FYI50" s="135"/>
      <c r="FYJ50" s="135"/>
      <c r="FYK50" s="135"/>
      <c r="FYL50" s="135"/>
      <c r="FYM50" s="135"/>
      <c r="FYN50" s="135"/>
      <c r="FYO50" s="135"/>
      <c r="FYP50" s="135"/>
      <c r="FYQ50" s="135"/>
      <c r="FYR50" s="135"/>
      <c r="FYS50" s="135"/>
      <c r="FYT50" s="135"/>
      <c r="FYU50" s="135"/>
      <c r="FYV50" s="135"/>
      <c r="FYW50" s="135"/>
      <c r="FYX50" s="135"/>
      <c r="FYY50" s="135"/>
      <c r="FYZ50" s="135"/>
      <c r="FZA50" s="135"/>
      <c r="FZB50" s="135"/>
      <c r="FZC50" s="135"/>
      <c r="FZD50" s="135"/>
      <c r="FZE50" s="135"/>
      <c r="FZF50" s="135"/>
      <c r="FZG50" s="135"/>
      <c r="FZH50" s="135"/>
      <c r="FZI50" s="135"/>
      <c r="FZJ50" s="135"/>
      <c r="FZK50" s="135"/>
      <c r="FZL50" s="135"/>
      <c r="FZM50" s="135"/>
      <c r="FZN50" s="135"/>
      <c r="FZO50" s="135"/>
      <c r="FZP50" s="135"/>
      <c r="FZQ50" s="135"/>
      <c r="FZR50" s="135"/>
      <c r="FZS50" s="135"/>
      <c r="FZT50" s="135"/>
      <c r="FZU50" s="135"/>
      <c r="FZV50" s="135"/>
      <c r="FZW50" s="135"/>
      <c r="FZX50" s="135"/>
      <c r="FZY50" s="135"/>
      <c r="FZZ50" s="135"/>
      <c r="GAA50" s="135"/>
      <c r="GAB50" s="135"/>
      <c r="GAC50" s="135"/>
      <c r="GAD50" s="135"/>
      <c r="GAE50" s="135"/>
      <c r="GAF50" s="135"/>
      <c r="GAG50" s="135"/>
      <c r="GAH50" s="135"/>
      <c r="GAI50" s="135"/>
      <c r="GAJ50" s="135"/>
      <c r="GAK50" s="135"/>
      <c r="GAL50" s="135"/>
      <c r="GAM50" s="135"/>
      <c r="GAN50" s="135"/>
      <c r="GAO50" s="135"/>
      <c r="GAP50" s="135"/>
      <c r="GAQ50" s="135"/>
      <c r="GAR50" s="135"/>
      <c r="GAS50" s="135"/>
      <c r="GAT50" s="135"/>
      <c r="GAU50" s="135"/>
      <c r="GAV50" s="135"/>
      <c r="GAW50" s="135"/>
      <c r="GAX50" s="135"/>
      <c r="GAY50" s="135"/>
      <c r="GAZ50" s="135"/>
      <c r="GBA50" s="135"/>
      <c r="GBB50" s="135"/>
      <c r="GBC50" s="135"/>
      <c r="GBD50" s="135"/>
      <c r="GBE50" s="135"/>
      <c r="GBF50" s="135"/>
      <c r="GBG50" s="135"/>
      <c r="GBH50" s="135"/>
      <c r="GBI50" s="135"/>
      <c r="GBJ50" s="135"/>
      <c r="GBK50" s="135"/>
      <c r="GBL50" s="135"/>
      <c r="GBM50" s="135"/>
      <c r="GBN50" s="135"/>
      <c r="GBO50" s="135"/>
      <c r="GBP50" s="135"/>
      <c r="GBQ50" s="135"/>
      <c r="GBR50" s="135"/>
      <c r="GBS50" s="135"/>
      <c r="GBT50" s="135"/>
      <c r="GBU50" s="135"/>
      <c r="GBV50" s="135"/>
      <c r="GBW50" s="135"/>
      <c r="GBX50" s="135"/>
      <c r="GBY50" s="135"/>
      <c r="GBZ50" s="135"/>
      <c r="GCA50" s="135"/>
      <c r="GCB50" s="135"/>
      <c r="GCC50" s="135"/>
      <c r="GCD50" s="135"/>
      <c r="GCE50" s="135"/>
      <c r="GCF50" s="135"/>
      <c r="GCG50" s="135"/>
      <c r="GCH50" s="135"/>
      <c r="GCI50" s="135"/>
      <c r="GCJ50" s="135"/>
      <c r="GCK50" s="135"/>
      <c r="GCL50" s="135"/>
      <c r="GCM50" s="135"/>
      <c r="GCN50" s="135"/>
      <c r="GCO50" s="135"/>
      <c r="GCP50" s="135"/>
      <c r="GCQ50" s="135"/>
      <c r="GCR50" s="135"/>
      <c r="GCS50" s="135"/>
      <c r="GCT50" s="135"/>
      <c r="GCU50" s="135"/>
      <c r="GCV50" s="135"/>
      <c r="GCW50" s="135"/>
      <c r="GCX50" s="135"/>
      <c r="GCY50" s="135"/>
      <c r="GCZ50" s="135"/>
      <c r="GDA50" s="135"/>
      <c r="GDB50" s="135"/>
      <c r="GDC50" s="135"/>
      <c r="GDD50" s="135"/>
      <c r="GDE50" s="135"/>
      <c r="GDF50" s="135"/>
      <c r="GDG50" s="135"/>
      <c r="GDH50" s="135"/>
      <c r="GDI50" s="135"/>
      <c r="GDJ50" s="135"/>
      <c r="GDK50" s="135"/>
      <c r="GDL50" s="135"/>
      <c r="GDM50" s="135"/>
      <c r="GDN50" s="135"/>
      <c r="GDO50" s="135"/>
      <c r="GDP50" s="135"/>
      <c r="GDQ50" s="135"/>
      <c r="GDR50" s="135"/>
      <c r="GDS50" s="135"/>
      <c r="GDT50" s="135"/>
      <c r="GDU50" s="135"/>
      <c r="GDV50" s="135"/>
      <c r="GDW50" s="135"/>
      <c r="GDX50" s="135"/>
      <c r="GDY50" s="135"/>
      <c r="GDZ50" s="135"/>
      <c r="GEA50" s="135"/>
      <c r="GEB50" s="135"/>
      <c r="GEC50" s="135"/>
      <c r="GED50" s="135"/>
      <c r="GEE50" s="135"/>
      <c r="GEF50" s="135"/>
      <c r="GEG50" s="135"/>
      <c r="GEH50" s="135"/>
      <c r="GEI50" s="135"/>
      <c r="GEJ50" s="135"/>
      <c r="GEK50" s="135"/>
      <c r="GEL50" s="135"/>
      <c r="GEM50" s="135"/>
      <c r="GEN50" s="135"/>
      <c r="GEO50" s="135"/>
      <c r="GEP50" s="135"/>
      <c r="GEQ50" s="135"/>
      <c r="GER50" s="135"/>
      <c r="GES50" s="135"/>
      <c r="GET50" s="135"/>
      <c r="GEU50" s="135"/>
      <c r="GEV50" s="135"/>
      <c r="GEW50" s="135"/>
      <c r="GEX50" s="135"/>
      <c r="GEY50" s="135"/>
      <c r="GEZ50" s="135"/>
      <c r="GFA50" s="135"/>
      <c r="GFB50" s="135"/>
      <c r="GFC50" s="135"/>
      <c r="GFD50" s="135"/>
      <c r="GFE50" s="135"/>
      <c r="GFF50" s="135"/>
      <c r="GFG50" s="135"/>
      <c r="GFH50" s="135"/>
      <c r="GFI50" s="135"/>
      <c r="GFJ50" s="135"/>
      <c r="GFK50" s="135"/>
      <c r="GFL50" s="135"/>
      <c r="GFM50" s="135"/>
      <c r="GFN50" s="135"/>
      <c r="GFO50" s="135"/>
      <c r="GFP50" s="135"/>
      <c r="GFQ50" s="135"/>
      <c r="GFR50" s="135"/>
      <c r="GFS50" s="135"/>
      <c r="GFT50" s="135"/>
      <c r="GFU50" s="135"/>
      <c r="GFV50" s="135"/>
      <c r="GFW50" s="135"/>
      <c r="GFX50" s="135"/>
      <c r="GFY50" s="135"/>
      <c r="GFZ50" s="135"/>
      <c r="GGA50" s="135"/>
      <c r="GGB50" s="135"/>
      <c r="GGC50" s="135"/>
      <c r="GGD50" s="135"/>
      <c r="GGE50" s="135"/>
      <c r="GGF50" s="135"/>
      <c r="GGG50" s="135"/>
      <c r="GGH50" s="135"/>
      <c r="GGI50" s="135"/>
      <c r="GGJ50" s="135"/>
      <c r="GGK50" s="135"/>
      <c r="GGL50" s="135"/>
      <c r="GGM50" s="135"/>
      <c r="GGN50" s="135"/>
      <c r="GGO50" s="135"/>
      <c r="GGP50" s="135"/>
      <c r="GGQ50" s="135"/>
      <c r="GGR50" s="135"/>
      <c r="GGS50" s="135"/>
      <c r="GGT50" s="135"/>
      <c r="GGU50" s="135"/>
      <c r="GGV50" s="135"/>
      <c r="GGW50" s="135"/>
      <c r="GGX50" s="135"/>
      <c r="GGY50" s="135"/>
      <c r="GGZ50" s="135"/>
      <c r="GHA50" s="135"/>
      <c r="GHB50" s="135"/>
      <c r="GHC50" s="135"/>
      <c r="GHD50" s="135"/>
      <c r="GHE50" s="135"/>
      <c r="GHF50" s="135"/>
      <c r="GHG50" s="135"/>
      <c r="GHH50" s="135"/>
      <c r="GHI50" s="135"/>
      <c r="GHJ50" s="135"/>
      <c r="GHK50" s="135"/>
      <c r="GHL50" s="135"/>
      <c r="GHM50" s="135"/>
      <c r="GHN50" s="135"/>
      <c r="GHO50" s="135"/>
      <c r="GHP50" s="135"/>
      <c r="GHQ50" s="135"/>
      <c r="GHR50" s="135"/>
      <c r="GHS50" s="135"/>
      <c r="GHT50" s="135"/>
      <c r="GHU50" s="135"/>
      <c r="GHV50" s="135"/>
      <c r="GHW50" s="135"/>
      <c r="GHX50" s="135"/>
      <c r="GHY50" s="135"/>
      <c r="GHZ50" s="135"/>
      <c r="GIA50" s="135"/>
      <c r="GIB50" s="135"/>
      <c r="GIC50" s="135"/>
      <c r="GID50" s="135"/>
      <c r="GIE50" s="135"/>
      <c r="GIF50" s="135"/>
      <c r="GIG50" s="135"/>
      <c r="GIH50" s="135"/>
      <c r="GII50" s="135"/>
      <c r="GIJ50" s="135"/>
      <c r="GIK50" s="135"/>
      <c r="GIL50" s="135"/>
      <c r="GIM50" s="135"/>
      <c r="GIN50" s="135"/>
      <c r="GIO50" s="135"/>
      <c r="GIP50" s="135"/>
      <c r="GIQ50" s="135"/>
      <c r="GIR50" s="135"/>
      <c r="GIS50" s="135"/>
      <c r="GIT50" s="135"/>
      <c r="GIU50" s="135"/>
      <c r="GIV50" s="135"/>
      <c r="GIW50" s="135"/>
      <c r="GIX50" s="135"/>
      <c r="GIY50" s="135"/>
      <c r="GIZ50" s="135"/>
      <c r="GJA50" s="135"/>
      <c r="GJB50" s="135"/>
      <c r="GJC50" s="135"/>
      <c r="GJD50" s="135"/>
      <c r="GJE50" s="135"/>
      <c r="GJF50" s="135"/>
      <c r="GJG50" s="135"/>
      <c r="GJH50" s="135"/>
      <c r="GJI50" s="135"/>
      <c r="GJJ50" s="135"/>
      <c r="GJK50" s="135"/>
      <c r="GJL50" s="135"/>
      <c r="GJM50" s="135"/>
      <c r="GJN50" s="135"/>
      <c r="GJO50" s="135"/>
      <c r="GJP50" s="135"/>
      <c r="GJQ50" s="135"/>
      <c r="GJR50" s="135"/>
      <c r="GJS50" s="135"/>
      <c r="GJT50" s="135"/>
      <c r="GJU50" s="135"/>
      <c r="GJV50" s="135"/>
      <c r="GJW50" s="135"/>
      <c r="GJX50" s="135"/>
      <c r="GJY50" s="135"/>
      <c r="GJZ50" s="135"/>
      <c r="GKA50" s="135"/>
      <c r="GKB50" s="135"/>
      <c r="GKC50" s="135"/>
      <c r="GKD50" s="135"/>
      <c r="GKE50" s="135"/>
      <c r="GKF50" s="135"/>
      <c r="GKG50" s="135"/>
      <c r="GKH50" s="135"/>
      <c r="GKI50" s="135"/>
      <c r="GKJ50" s="135"/>
      <c r="GKK50" s="135"/>
      <c r="GKL50" s="135"/>
      <c r="GKM50" s="135"/>
      <c r="GKN50" s="135"/>
      <c r="GKO50" s="135"/>
      <c r="GKP50" s="135"/>
      <c r="GKQ50" s="135"/>
      <c r="GKR50" s="135"/>
      <c r="GKS50" s="135"/>
      <c r="GKT50" s="135"/>
      <c r="GKU50" s="135"/>
      <c r="GKV50" s="135"/>
      <c r="GKW50" s="135"/>
      <c r="GKX50" s="135"/>
      <c r="GKY50" s="135"/>
      <c r="GKZ50" s="135"/>
      <c r="GLA50" s="135"/>
      <c r="GLB50" s="135"/>
      <c r="GLC50" s="135"/>
      <c r="GLD50" s="135"/>
      <c r="GLE50" s="135"/>
      <c r="GLF50" s="135"/>
      <c r="GLG50" s="135"/>
      <c r="GLH50" s="135"/>
      <c r="GLI50" s="135"/>
      <c r="GLJ50" s="135"/>
      <c r="GLK50" s="135"/>
      <c r="GLL50" s="135"/>
      <c r="GLM50" s="135"/>
      <c r="GLN50" s="135"/>
      <c r="GLO50" s="135"/>
      <c r="GLP50" s="135"/>
      <c r="GLQ50" s="135"/>
      <c r="GLR50" s="135"/>
      <c r="GLS50" s="135"/>
      <c r="GLT50" s="135"/>
      <c r="GLU50" s="135"/>
      <c r="GLV50" s="135"/>
      <c r="GLW50" s="135"/>
      <c r="GLX50" s="135"/>
      <c r="GLY50" s="135"/>
      <c r="GLZ50" s="135"/>
      <c r="GMA50" s="135"/>
      <c r="GMB50" s="135"/>
      <c r="GMC50" s="135"/>
      <c r="GMD50" s="135"/>
      <c r="GME50" s="135"/>
      <c r="GMF50" s="135"/>
      <c r="GMG50" s="135"/>
      <c r="GMH50" s="135"/>
      <c r="GMI50" s="135"/>
      <c r="GMJ50" s="135"/>
      <c r="GMK50" s="135"/>
      <c r="GML50" s="135"/>
      <c r="GMM50" s="135"/>
      <c r="GMN50" s="135"/>
      <c r="GMO50" s="135"/>
      <c r="GMP50" s="135"/>
      <c r="GMQ50" s="135"/>
      <c r="GMR50" s="135"/>
      <c r="GMS50" s="135"/>
      <c r="GMT50" s="135"/>
      <c r="GMU50" s="135"/>
      <c r="GMV50" s="135"/>
      <c r="GMW50" s="135"/>
      <c r="GMX50" s="135"/>
      <c r="GMY50" s="135"/>
      <c r="GMZ50" s="135"/>
      <c r="GNA50" s="135"/>
      <c r="GNB50" s="135"/>
      <c r="GNC50" s="135"/>
      <c r="GND50" s="135"/>
      <c r="GNE50" s="135"/>
      <c r="GNF50" s="135"/>
      <c r="GNG50" s="135"/>
      <c r="GNH50" s="135"/>
      <c r="GNI50" s="135"/>
      <c r="GNJ50" s="135"/>
      <c r="GNK50" s="135"/>
      <c r="GNL50" s="135"/>
      <c r="GNM50" s="135"/>
      <c r="GNN50" s="135"/>
      <c r="GNO50" s="135"/>
      <c r="GNP50" s="135"/>
      <c r="GNQ50" s="135"/>
      <c r="GNR50" s="135"/>
      <c r="GNS50" s="135"/>
      <c r="GNT50" s="135"/>
      <c r="GNU50" s="135"/>
      <c r="GNV50" s="135"/>
      <c r="GNW50" s="135"/>
      <c r="GNX50" s="135"/>
      <c r="GNY50" s="135"/>
      <c r="GNZ50" s="135"/>
      <c r="GOA50" s="135"/>
      <c r="GOB50" s="135"/>
      <c r="GOC50" s="135"/>
      <c r="GOD50" s="135"/>
      <c r="GOE50" s="135"/>
      <c r="GOF50" s="135"/>
      <c r="GOG50" s="135"/>
      <c r="GOH50" s="135"/>
      <c r="GOI50" s="135"/>
      <c r="GOJ50" s="135"/>
      <c r="GOK50" s="135"/>
      <c r="GOL50" s="135"/>
      <c r="GOM50" s="135"/>
      <c r="GON50" s="135"/>
      <c r="GOO50" s="135"/>
      <c r="GOP50" s="135"/>
      <c r="GOQ50" s="135"/>
      <c r="GOR50" s="135"/>
      <c r="GOS50" s="135"/>
      <c r="GOT50" s="135"/>
      <c r="GOU50" s="135"/>
      <c r="GOV50" s="135"/>
      <c r="GOW50" s="135"/>
      <c r="GOX50" s="135"/>
      <c r="GOY50" s="135"/>
      <c r="GOZ50" s="135"/>
      <c r="GPA50" s="135"/>
      <c r="GPB50" s="135"/>
      <c r="GPC50" s="135"/>
      <c r="GPD50" s="135"/>
      <c r="GPE50" s="135"/>
      <c r="GPF50" s="135"/>
      <c r="GPG50" s="135"/>
      <c r="GPH50" s="135"/>
      <c r="GPI50" s="135"/>
      <c r="GPJ50" s="135"/>
      <c r="GPK50" s="135"/>
      <c r="GPL50" s="135"/>
      <c r="GPM50" s="135"/>
      <c r="GPN50" s="135"/>
      <c r="GPO50" s="135"/>
      <c r="GPP50" s="135"/>
      <c r="GPQ50" s="135"/>
      <c r="GPR50" s="135"/>
      <c r="GPS50" s="135"/>
      <c r="GPT50" s="135"/>
      <c r="GPU50" s="135"/>
      <c r="GPV50" s="135"/>
      <c r="GPW50" s="135"/>
      <c r="GPX50" s="135"/>
      <c r="GPY50" s="135"/>
      <c r="GPZ50" s="135"/>
      <c r="GQA50" s="135"/>
      <c r="GQB50" s="135"/>
      <c r="GQC50" s="135"/>
      <c r="GQD50" s="135"/>
      <c r="GQE50" s="135"/>
      <c r="GQF50" s="135"/>
      <c r="GQG50" s="135"/>
      <c r="GQH50" s="135"/>
      <c r="GQI50" s="135"/>
      <c r="GQJ50" s="135"/>
      <c r="GQK50" s="135"/>
      <c r="GQL50" s="135"/>
      <c r="GQM50" s="135"/>
      <c r="GQN50" s="135"/>
      <c r="GQO50" s="135"/>
      <c r="GQP50" s="135"/>
      <c r="GQQ50" s="135"/>
      <c r="GQR50" s="135"/>
      <c r="GQS50" s="135"/>
      <c r="GQT50" s="135"/>
      <c r="GQU50" s="135"/>
      <c r="GQV50" s="135"/>
      <c r="GQW50" s="135"/>
      <c r="GQX50" s="135"/>
      <c r="GQY50" s="135"/>
      <c r="GQZ50" s="135"/>
      <c r="GRA50" s="135"/>
      <c r="GRB50" s="135"/>
      <c r="GRC50" s="135"/>
      <c r="GRD50" s="135"/>
      <c r="GRE50" s="135"/>
      <c r="GRF50" s="135"/>
      <c r="GRG50" s="135"/>
      <c r="GRH50" s="135"/>
      <c r="GRI50" s="135"/>
      <c r="GRJ50" s="135"/>
      <c r="GRK50" s="135"/>
      <c r="GRL50" s="135"/>
      <c r="GRM50" s="135"/>
      <c r="GRN50" s="135"/>
      <c r="GRO50" s="135"/>
      <c r="GRP50" s="135"/>
      <c r="GRQ50" s="135"/>
      <c r="GRR50" s="135"/>
      <c r="GRS50" s="135"/>
      <c r="GRT50" s="135"/>
      <c r="GRU50" s="135"/>
      <c r="GRV50" s="135"/>
      <c r="GRW50" s="135"/>
      <c r="GRX50" s="135"/>
      <c r="GRY50" s="135"/>
      <c r="GRZ50" s="135"/>
      <c r="GSA50" s="135"/>
      <c r="GSB50" s="135"/>
      <c r="GSC50" s="135"/>
      <c r="GSD50" s="135"/>
      <c r="GSE50" s="135"/>
      <c r="GSF50" s="135"/>
      <c r="GSG50" s="135"/>
      <c r="GSH50" s="135"/>
      <c r="GSI50" s="135"/>
      <c r="GSJ50" s="135"/>
      <c r="GSK50" s="135"/>
      <c r="GSL50" s="135"/>
      <c r="GSM50" s="135"/>
      <c r="GSN50" s="135"/>
      <c r="GSO50" s="135"/>
      <c r="GSP50" s="135"/>
      <c r="GSQ50" s="135"/>
      <c r="GSR50" s="135"/>
      <c r="GSS50" s="135"/>
      <c r="GST50" s="135"/>
      <c r="GSU50" s="135"/>
      <c r="GSV50" s="135"/>
      <c r="GSW50" s="135"/>
      <c r="GSX50" s="135"/>
      <c r="GSY50" s="135"/>
      <c r="GSZ50" s="135"/>
      <c r="GTA50" s="135"/>
      <c r="GTB50" s="135"/>
      <c r="GTC50" s="135"/>
      <c r="GTD50" s="135"/>
      <c r="GTE50" s="135"/>
      <c r="GTF50" s="135"/>
      <c r="GTG50" s="135"/>
      <c r="GTH50" s="135"/>
      <c r="GTI50" s="135"/>
      <c r="GTJ50" s="135"/>
      <c r="GTK50" s="135"/>
      <c r="GTL50" s="135"/>
      <c r="GTM50" s="135"/>
      <c r="GTN50" s="135"/>
      <c r="GTO50" s="135"/>
      <c r="GTP50" s="135"/>
      <c r="GTQ50" s="135"/>
      <c r="GTR50" s="135"/>
      <c r="GTS50" s="135"/>
      <c r="GTT50" s="135"/>
      <c r="GTU50" s="135"/>
      <c r="GTV50" s="135"/>
      <c r="GTW50" s="135"/>
      <c r="GTX50" s="135"/>
      <c r="GTY50" s="135"/>
      <c r="GTZ50" s="135"/>
      <c r="GUA50" s="135"/>
      <c r="GUB50" s="135"/>
      <c r="GUC50" s="135"/>
      <c r="GUD50" s="135"/>
      <c r="GUE50" s="135"/>
      <c r="GUF50" s="135"/>
      <c r="GUG50" s="135"/>
      <c r="GUH50" s="135"/>
      <c r="GUI50" s="135"/>
      <c r="GUJ50" s="135"/>
      <c r="GUK50" s="135"/>
      <c r="GUL50" s="135"/>
      <c r="GUM50" s="135"/>
      <c r="GUN50" s="135"/>
      <c r="GUO50" s="135"/>
      <c r="GUP50" s="135"/>
      <c r="GUQ50" s="135"/>
      <c r="GUR50" s="135"/>
      <c r="GUS50" s="135"/>
      <c r="GUT50" s="135"/>
      <c r="GUU50" s="135"/>
      <c r="GUV50" s="135"/>
      <c r="GUW50" s="135"/>
      <c r="GUX50" s="135"/>
      <c r="GUY50" s="135"/>
      <c r="GUZ50" s="135"/>
      <c r="GVA50" s="135"/>
      <c r="GVB50" s="135"/>
      <c r="GVC50" s="135"/>
      <c r="GVD50" s="135"/>
      <c r="GVE50" s="135"/>
      <c r="GVF50" s="135"/>
      <c r="GVG50" s="135"/>
      <c r="GVH50" s="135"/>
      <c r="GVI50" s="135"/>
      <c r="GVJ50" s="135"/>
      <c r="GVK50" s="135"/>
      <c r="GVL50" s="135"/>
      <c r="GVM50" s="135"/>
      <c r="GVN50" s="135"/>
      <c r="GVO50" s="135"/>
      <c r="GVP50" s="135"/>
      <c r="GVQ50" s="135"/>
      <c r="GVR50" s="135"/>
      <c r="GVS50" s="135"/>
      <c r="GVT50" s="135"/>
      <c r="GVU50" s="135"/>
      <c r="GVV50" s="135"/>
      <c r="GVW50" s="135"/>
      <c r="GVX50" s="135"/>
      <c r="GVY50" s="135"/>
      <c r="GVZ50" s="135"/>
      <c r="GWA50" s="135"/>
      <c r="GWB50" s="135"/>
      <c r="GWC50" s="135"/>
      <c r="GWD50" s="135"/>
      <c r="GWE50" s="135"/>
      <c r="GWF50" s="135"/>
      <c r="GWG50" s="135"/>
      <c r="GWH50" s="135"/>
      <c r="GWI50" s="135"/>
      <c r="GWJ50" s="135"/>
      <c r="GWK50" s="135"/>
      <c r="GWL50" s="135"/>
      <c r="GWM50" s="135"/>
      <c r="GWN50" s="135"/>
      <c r="GWO50" s="135"/>
      <c r="GWP50" s="135"/>
      <c r="GWQ50" s="135"/>
      <c r="GWR50" s="135"/>
      <c r="GWS50" s="135"/>
      <c r="GWT50" s="135"/>
      <c r="GWU50" s="135"/>
      <c r="GWV50" s="135"/>
      <c r="GWW50" s="135"/>
      <c r="GWX50" s="135"/>
      <c r="GWY50" s="135"/>
      <c r="GWZ50" s="135"/>
      <c r="GXA50" s="135"/>
      <c r="GXB50" s="135"/>
      <c r="GXC50" s="135"/>
      <c r="GXD50" s="135"/>
      <c r="GXE50" s="135"/>
      <c r="GXF50" s="135"/>
      <c r="GXG50" s="135"/>
      <c r="GXH50" s="135"/>
      <c r="GXI50" s="135"/>
      <c r="GXJ50" s="135"/>
      <c r="GXK50" s="135"/>
      <c r="GXL50" s="135"/>
      <c r="GXM50" s="135"/>
      <c r="GXN50" s="135"/>
      <c r="GXO50" s="135"/>
      <c r="GXP50" s="135"/>
      <c r="GXQ50" s="135"/>
      <c r="GXR50" s="135"/>
      <c r="GXS50" s="135"/>
      <c r="GXT50" s="135"/>
      <c r="GXU50" s="135"/>
      <c r="GXV50" s="135"/>
      <c r="GXW50" s="135"/>
      <c r="GXX50" s="135"/>
      <c r="GXY50" s="135"/>
      <c r="GXZ50" s="135"/>
      <c r="GYA50" s="135"/>
      <c r="GYB50" s="135"/>
      <c r="GYC50" s="135"/>
      <c r="GYD50" s="135"/>
      <c r="GYE50" s="135"/>
      <c r="GYF50" s="135"/>
      <c r="GYG50" s="135"/>
      <c r="GYH50" s="135"/>
      <c r="GYI50" s="135"/>
      <c r="GYJ50" s="135"/>
      <c r="GYK50" s="135"/>
      <c r="GYL50" s="135"/>
      <c r="GYM50" s="135"/>
      <c r="GYN50" s="135"/>
      <c r="GYO50" s="135"/>
      <c r="GYP50" s="135"/>
      <c r="GYQ50" s="135"/>
      <c r="GYR50" s="135"/>
      <c r="GYS50" s="135"/>
      <c r="GYT50" s="135"/>
      <c r="GYU50" s="135"/>
      <c r="GYV50" s="135"/>
      <c r="GYW50" s="135"/>
      <c r="GYX50" s="135"/>
      <c r="GYY50" s="135"/>
      <c r="GYZ50" s="135"/>
      <c r="GZA50" s="135"/>
      <c r="GZB50" s="135"/>
      <c r="GZC50" s="135"/>
      <c r="GZD50" s="135"/>
      <c r="GZE50" s="135"/>
      <c r="GZF50" s="135"/>
      <c r="GZG50" s="135"/>
      <c r="GZH50" s="135"/>
      <c r="GZI50" s="135"/>
      <c r="GZJ50" s="135"/>
      <c r="GZK50" s="135"/>
      <c r="GZL50" s="135"/>
      <c r="GZM50" s="135"/>
      <c r="GZN50" s="135"/>
      <c r="GZO50" s="135"/>
      <c r="GZP50" s="135"/>
      <c r="GZQ50" s="135"/>
      <c r="GZR50" s="135"/>
      <c r="GZS50" s="135"/>
      <c r="GZT50" s="135"/>
      <c r="GZU50" s="135"/>
      <c r="GZV50" s="135"/>
      <c r="GZW50" s="135"/>
      <c r="GZX50" s="135"/>
      <c r="GZY50" s="135"/>
      <c r="GZZ50" s="135"/>
      <c r="HAA50" s="135"/>
      <c r="HAB50" s="135"/>
      <c r="HAC50" s="135"/>
      <c r="HAD50" s="135"/>
      <c r="HAE50" s="135"/>
      <c r="HAF50" s="135"/>
      <c r="HAG50" s="135"/>
      <c r="HAH50" s="135"/>
      <c r="HAI50" s="135"/>
      <c r="HAJ50" s="135"/>
      <c r="HAK50" s="135"/>
      <c r="HAL50" s="135"/>
      <c r="HAM50" s="135"/>
      <c r="HAN50" s="135"/>
      <c r="HAO50" s="135"/>
      <c r="HAP50" s="135"/>
      <c r="HAQ50" s="135"/>
      <c r="HAR50" s="135"/>
      <c r="HAS50" s="135"/>
      <c r="HAT50" s="135"/>
      <c r="HAU50" s="135"/>
      <c r="HAV50" s="135"/>
      <c r="HAW50" s="135"/>
      <c r="HAX50" s="135"/>
      <c r="HAY50" s="135"/>
      <c r="HAZ50" s="135"/>
      <c r="HBA50" s="135"/>
      <c r="HBB50" s="135"/>
      <c r="HBC50" s="135"/>
      <c r="HBD50" s="135"/>
      <c r="HBE50" s="135"/>
      <c r="HBF50" s="135"/>
      <c r="HBG50" s="135"/>
      <c r="HBH50" s="135"/>
      <c r="HBI50" s="135"/>
      <c r="HBJ50" s="135"/>
      <c r="HBK50" s="135"/>
      <c r="HBL50" s="135"/>
      <c r="HBM50" s="135"/>
      <c r="HBN50" s="135"/>
      <c r="HBO50" s="135"/>
      <c r="HBP50" s="135"/>
      <c r="HBQ50" s="135"/>
      <c r="HBR50" s="135"/>
      <c r="HBS50" s="135"/>
      <c r="HBT50" s="135"/>
      <c r="HBU50" s="135"/>
      <c r="HBV50" s="135"/>
      <c r="HBW50" s="135"/>
      <c r="HBX50" s="135"/>
      <c r="HBY50" s="135"/>
      <c r="HBZ50" s="135"/>
      <c r="HCA50" s="135"/>
      <c r="HCB50" s="135"/>
      <c r="HCC50" s="135"/>
      <c r="HCD50" s="135"/>
      <c r="HCE50" s="135"/>
      <c r="HCF50" s="135"/>
      <c r="HCG50" s="135"/>
      <c r="HCH50" s="135"/>
      <c r="HCI50" s="135"/>
      <c r="HCJ50" s="135"/>
      <c r="HCK50" s="135"/>
      <c r="HCL50" s="135"/>
      <c r="HCM50" s="135"/>
      <c r="HCN50" s="135"/>
      <c r="HCO50" s="135"/>
      <c r="HCP50" s="135"/>
      <c r="HCQ50" s="135"/>
      <c r="HCR50" s="135"/>
      <c r="HCS50" s="135"/>
      <c r="HCT50" s="135"/>
      <c r="HCU50" s="135"/>
      <c r="HCV50" s="135"/>
      <c r="HCW50" s="135"/>
      <c r="HCX50" s="135"/>
      <c r="HCY50" s="135"/>
      <c r="HCZ50" s="135"/>
      <c r="HDA50" s="135"/>
      <c r="HDB50" s="135"/>
      <c r="HDC50" s="135"/>
      <c r="HDD50" s="135"/>
      <c r="HDE50" s="135"/>
      <c r="HDF50" s="135"/>
      <c r="HDG50" s="135"/>
      <c r="HDH50" s="135"/>
      <c r="HDI50" s="135"/>
      <c r="HDJ50" s="135"/>
      <c r="HDK50" s="135"/>
      <c r="HDL50" s="135"/>
      <c r="HDM50" s="135"/>
      <c r="HDN50" s="135"/>
      <c r="HDO50" s="135"/>
      <c r="HDP50" s="135"/>
      <c r="HDQ50" s="135"/>
      <c r="HDR50" s="135"/>
      <c r="HDS50" s="135"/>
      <c r="HDT50" s="135"/>
      <c r="HDU50" s="135"/>
      <c r="HDV50" s="135"/>
      <c r="HDW50" s="135"/>
      <c r="HDX50" s="135"/>
      <c r="HDY50" s="135"/>
      <c r="HDZ50" s="135"/>
      <c r="HEA50" s="135"/>
      <c r="HEB50" s="135"/>
      <c r="HEC50" s="135"/>
      <c r="HED50" s="135"/>
      <c r="HEE50" s="135"/>
      <c r="HEF50" s="135"/>
      <c r="HEG50" s="135"/>
      <c r="HEH50" s="135"/>
      <c r="HEI50" s="135"/>
      <c r="HEJ50" s="135"/>
      <c r="HEK50" s="135"/>
      <c r="HEL50" s="135"/>
      <c r="HEM50" s="135"/>
      <c r="HEN50" s="135"/>
      <c r="HEO50" s="135"/>
      <c r="HEP50" s="135"/>
      <c r="HEQ50" s="135"/>
      <c r="HER50" s="135"/>
      <c r="HES50" s="135"/>
      <c r="HET50" s="135"/>
      <c r="HEU50" s="135"/>
      <c r="HEV50" s="135"/>
      <c r="HEW50" s="135"/>
      <c r="HEX50" s="135"/>
      <c r="HEY50" s="135"/>
      <c r="HEZ50" s="135"/>
      <c r="HFA50" s="135"/>
      <c r="HFB50" s="135"/>
      <c r="HFC50" s="135"/>
      <c r="HFD50" s="135"/>
      <c r="HFE50" s="135"/>
      <c r="HFF50" s="135"/>
      <c r="HFG50" s="135"/>
      <c r="HFH50" s="135"/>
      <c r="HFI50" s="135"/>
      <c r="HFJ50" s="135"/>
      <c r="HFK50" s="135"/>
      <c r="HFL50" s="135"/>
      <c r="HFM50" s="135"/>
      <c r="HFN50" s="135"/>
      <c r="HFO50" s="135"/>
      <c r="HFP50" s="135"/>
      <c r="HFQ50" s="135"/>
      <c r="HFR50" s="135"/>
      <c r="HFS50" s="135"/>
      <c r="HFT50" s="135"/>
      <c r="HFU50" s="135"/>
      <c r="HFV50" s="135"/>
      <c r="HFW50" s="135"/>
      <c r="HFX50" s="135"/>
      <c r="HFY50" s="135"/>
      <c r="HFZ50" s="135"/>
      <c r="HGA50" s="135"/>
      <c r="HGB50" s="135"/>
      <c r="HGC50" s="135"/>
      <c r="HGD50" s="135"/>
      <c r="HGE50" s="135"/>
      <c r="HGF50" s="135"/>
      <c r="HGG50" s="135"/>
      <c r="HGH50" s="135"/>
      <c r="HGI50" s="135"/>
      <c r="HGJ50" s="135"/>
      <c r="HGK50" s="135"/>
      <c r="HGL50" s="135"/>
      <c r="HGM50" s="135"/>
      <c r="HGN50" s="135"/>
      <c r="HGO50" s="135"/>
      <c r="HGP50" s="135"/>
      <c r="HGQ50" s="135"/>
      <c r="HGR50" s="135"/>
      <c r="HGS50" s="135"/>
      <c r="HGT50" s="135"/>
      <c r="HGU50" s="135"/>
      <c r="HGV50" s="135"/>
      <c r="HGW50" s="135"/>
      <c r="HGX50" s="135"/>
      <c r="HGY50" s="135"/>
      <c r="HGZ50" s="135"/>
      <c r="HHA50" s="135"/>
      <c r="HHB50" s="135"/>
      <c r="HHC50" s="135"/>
      <c r="HHD50" s="135"/>
      <c r="HHE50" s="135"/>
      <c r="HHF50" s="135"/>
      <c r="HHG50" s="135"/>
      <c r="HHH50" s="135"/>
      <c r="HHI50" s="135"/>
      <c r="HHJ50" s="135"/>
      <c r="HHK50" s="135"/>
      <c r="HHL50" s="135"/>
      <c r="HHM50" s="135"/>
      <c r="HHN50" s="135"/>
      <c r="HHO50" s="135"/>
      <c r="HHP50" s="135"/>
      <c r="HHQ50" s="135"/>
      <c r="HHR50" s="135"/>
      <c r="HHS50" s="135"/>
      <c r="HHT50" s="135"/>
      <c r="HHU50" s="135"/>
      <c r="HHV50" s="135"/>
      <c r="HHW50" s="135"/>
      <c r="HHX50" s="135"/>
      <c r="HHY50" s="135"/>
      <c r="HHZ50" s="135"/>
      <c r="HIA50" s="135"/>
      <c r="HIB50" s="135"/>
      <c r="HIC50" s="135"/>
      <c r="HID50" s="135"/>
      <c r="HIE50" s="135"/>
      <c r="HIF50" s="135"/>
      <c r="HIG50" s="135"/>
      <c r="HIH50" s="135"/>
      <c r="HII50" s="135"/>
      <c r="HIJ50" s="135"/>
      <c r="HIK50" s="135"/>
      <c r="HIL50" s="135"/>
      <c r="HIM50" s="135"/>
      <c r="HIN50" s="135"/>
      <c r="HIO50" s="135"/>
      <c r="HIP50" s="135"/>
      <c r="HIQ50" s="135"/>
      <c r="HIR50" s="135"/>
      <c r="HIS50" s="135"/>
      <c r="HIT50" s="135"/>
      <c r="HIU50" s="135"/>
      <c r="HIV50" s="135"/>
      <c r="HIW50" s="135"/>
      <c r="HIX50" s="135"/>
      <c r="HIY50" s="135"/>
      <c r="HIZ50" s="135"/>
      <c r="HJA50" s="135"/>
      <c r="HJB50" s="135"/>
      <c r="HJC50" s="135"/>
      <c r="HJD50" s="135"/>
      <c r="HJE50" s="135"/>
      <c r="HJF50" s="135"/>
      <c r="HJG50" s="135"/>
      <c r="HJH50" s="135"/>
      <c r="HJI50" s="135"/>
      <c r="HJJ50" s="135"/>
      <c r="HJK50" s="135"/>
      <c r="HJL50" s="135"/>
      <c r="HJM50" s="135"/>
      <c r="HJN50" s="135"/>
      <c r="HJO50" s="135"/>
      <c r="HJP50" s="135"/>
      <c r="HJQ50" s="135"/>
      <c r="HJR50" s="135"/>
      <c r="HJS50" s="135"/>
      <c r="HJT50" s="135"/>
      <c r="HJU50" s="135"/>
      <c r="HJV50" s="135"/>
      <c r="HJW50" s="135"/>
      <c r="HJX50" s="135"/>
      <c r="HJY50" s="135"/>
      <c r="HJZ50" s="135"/>
      <c r="HKA50" s="135"/>
      <c r="HKB50" s="135"/>
      <c r="HKC50" s="135"/>
      <c r="HKD50" s="135"/>
      <c r="HKE50" s="135"/>
      <c r="HKF50" s="135"/>
      <c r="HKG50" s="135"/>
      <c r="HKH50" s="135"/>
      <c r="HKI50" s="135"/>
      <c r="HKJ50" s="135"/>
      <c r="HKK50" s="135"/>
      <c r="HKL50" s="135"/>
      <c r="HKM50" s="135"/>
      <c r="HKN50" s="135"/>
      <c r="HKO50" s="135"/>
      <c r="HKP50" s="135"/>
      <c r="HKQ50" s="135"/>
      <c r="HKR50" s="135"/>
      <c r="HKS50" s="135"/>
      <c r="HKT50" s="135"/>
      <c r="HKU50" s="135"/>
      <c r="HKV50" s="135"/>
      <c r="HKW50" s="135"/>
      <c r="HKX50" s="135"/>
      <c r="HKY50" s="135"/>
      <c r="HKZ50" s="135"/>
      <c r="HLA50" s="135"/>
      <c r="HLB50" s="135"/>
      <c r="HLC50" s="135"/>
      <c r="HLD50" s="135"/>
      <c r="HLE50" s="135"/>
      <c r="HLF50" s="135"/>
      <c r="HLG50" s="135"/>
      <c r="HLH50" s="135"/>
      <c r="HLI50" s="135"/>
      <c r="HLJ50" s="135"/>
      <c r="HLK50" s="135"/>
      <c r="HLL50" s="135"/>
      <c r="HLM50" s="135"/>
      <c r="HLN50" s="135"/>
      <c r="HLO50" s="135"/>
      <c r="HLP50" s="135"/>
      <c r="HLQ50" s="135"/>
      <c r="HLR50" s="135"/>
      <c r="HLS50" s="135"/>
      <c r="HLT50" s="135"/>
      <c r="HLU50" s="135"/>
      <c r="HLV50" s="135"/>
      <c r="HLW50" s="135"/>
      <c r="HLX50" s="135"/>
      <c r="HLY50" s="135"/>
      <c r="HLZ50" s="135"/>
      <c r="HMA50" s="135"/>
      <c r="HMB50" s="135"/>
      <c r="HMC50" s="135"/>
      <c r="HMD50" s="135"/>
      <c r="HME50" s="135"/>
      <c r="HMF50" s="135"/>
      <c r="HMG50" s="135"/>
      <c r="HMH50" s="135"/>
      <c r="HMI50" s="135"/>
      <c r="HMJ50" s="135"/>
      <c r="HMK50" s="135"/>
      <c r="HML50" s="135"/>
      <c r="HMM50" s="135"/>
      <c r="HMN50" s="135"/>
      <c r="HMO50" s="135"/>
      <c r="HMP50" s="135"/>
      <c r="HMQ50" s="135"/>
      <c r="HMR50" s="135"/>
      <c r="HMS50" s="135"/>
      <c r="HMT50" s="135"/>
      <c r="HMU50" s="135"/>
      <c r="HMV50" s="135"/>
      <c r="HMW50" s="135"/>
      <c r="HMX50" s="135"/>
      <c r="HMY50" s="135"/>
      <c r="HMZ50" s="135"/>
      <c r="HNA50" s="135"/>
      <c r="HNB50" s="135"/>
      <c r="HNC50" s="135"/>
      <c r="HND50" s="135"/>
      <c r="HNE50" s="135"/>
      <c r="HNF50" s="135"/>
      <c r="HNG50" s="135"/>
      <c r="HNH50" s="135"/>
      <c r="HNI50" s="135"/>
      <c r="HNJ50" s="135"/>
      <c r="HNK50" s="135"/>
      <c r="HNL50" s="135"/>
      <c r="HNM50" s="135"/>
      <c r="HNN50" s="135"/>
      <c r="HNO50" s="135"/>
      <c r="HNP50" s="135"/>
      <c r="HNQ50" s="135"/>
      <c r="HNR50" s="135"/>
      <c r="HNS50" s="135"/>
      <c r="HNT50" s="135"/>
      <c r="HNU50" s="135"/>
      <c r="HNV50" s="135"/>
      <c r="HNW50" s="135"/>
      <c r="HNX50" s="135"/>
      <c r="HNY50" s="135"/>
      <c r="HNZ50" s="135"/>
      <c r="HOA50" s="135"/>
      <c r="HOB50" s="135"/>
      <c r="HOC50" s="135"/>
      <c r="HOD50" s="135"/>
      <c r="HOE50" s="135"/>
      <c r="HOF50" s="135"/>
      <c r="HOG50" s="135"/>
      <c r="HOH50" s="135"/>
      <c r="HOI50" s="135"/>
      <c r="HOJ50" s="135"/>
      <c r="HOK50" s="135"/>
      <c r="HOL50" s="135"/>
      <c r="HOM50" s="135"/>
      <c r="HON50" s="135"/>
      <c r="HOO50" s="135"/>
      <c r="HOP50" s="135"/>
      <c r="HOQ50" s="135"/>
      <c r="HOR50" s="135"/>
      <c r="HOS50" s="135"/>
      <c r="HOT50" s="135"/>
      <c r="HOU50" s="135"/>
      <c r="HOV50" s="135"/>
      <c r="HOW50" s="135"/>
      <c r="HOX50" s="135"/>
      <c r="HOY50" s="135"/>
      <c r="HOZ50" s="135"/>
      <c r="HPA50" s="135"/>
      <c r="HPB50" s="135"/>
      <c r="HPC50" s="135"/>
      <c r="HPD50" s="135"/>
      <c r="HPE50" s="135"/>
      <c r="HPF50" s="135"/>
      <c r="HPG50" s="135"/>
      <c r="HPH50" s="135"/>
      <c r="HPI50" s="135"/>
      <c r="HPJ50" s="135"/>
      <c r="HPK50" s="135"/>
      <c r="HPL50" s="135"/>
      <c r="HPM50" s="135"/>
      <c r="HPN50" s="135"/>
      <c r="HPO50" s="135"/>
      <c r="HPP50" s="135"/>
      <c r="HPQ50" s="135"/>
      <c r="HPR50" s="135"/>
      <c r="HPS50" s="135"/>
      <c r="HPT50" s="135"/>
      <c r="HPU50" s="135"/>
      <c r="HPV50" s="135"/>
      <c r="HPW50" s="135"/>
      <c r="HPX50" s="135"/>
      <c r="HPY50" s="135"/>
      <c r="HPZ50" s="135"/>
      <c r="HQA50" s="135"/>
      <c r="HQB50" s="135"/>
      <c r="HQC50" s="135"/>
      <c r="HQD50" s="135"/>
      <c r="HQE50" s="135"/>
      <c r="HQF50" s="135"/>
      <c r="HQG50" s="135"/>
      <c r="HQH50" s="135"/>
      <c r="HQI50" s="135"/>
      <c r="HQJ50" s="135"/>
      <c r="HQK50" s="135"/>
      <c r="HQL50" s="135"/>
      <c r="HQM50" s="135"/>
      <c r="HQN50" s="135"/>
      <c r="HQO50" s="135"/>
      <c r="HQP50" s="135"/>
      <c r="HQQ50" s="135"/>
      <c r="HQR50" s="135"/>
      <c r="HQS50" s="135"/>
      <c r="HQT50" s="135"/>
      <c r="HQU50" s="135"/>
      <c r="HQV50" s="135"/>
      <c r="HQW50" s="135"/>
      <c r="HQX50" s="135"/>
      <c r="HQY50" s="135"/>
      <c r="HQZ50" s="135"/>
      <c r="HRA50" s="135"/>
      <c r="HRB50" s="135"/>
      <c r="HRC50" s="135"/>
      <c r="HRD50" s="135"/>
      <c r="HRE50" s="135"/>
      <c r="HRF50" s="135"/>
      <c r="HRG50" s="135"/>
      <c r="HRH50" s="135"/>
      <c r="HRI50" s="135"/>
      <c r="HRJ50" s="135"/>
      <c r="HRK50" s="135"/>
      <c r="HRL50" s="135"/>
      <c r="HRM50" s="135"/>
      <c r="HRN50" s="135"/>
      <c r="HRO50" s="135"/>
      <c r="HRP50" s="135"/>
      <c r="HRQ50" s="135"/>
      <c r="HRR50" s="135"/>
      <c r="HRS50" s="135"/>
      <c r="HRT50" s="135"/>
      <c r="HRU50" s="135"/>
      <c r="HRV50" s="135"/>
      <c r="HRW50" s="135"/>
      <c r="HRX50" s="135"/>
      <c r="HRY50" s="135"/>
      <c r="HRZ50" s="135"/>
      <c r="HSA50" s="135"/>
      <c r="HSB50" s="135"/>
      <c r="HSC50" s="135"/>
      <c r="HSD50" s="135"/>
      <c r="HSE50" s="135"/>
      <c r="HSF50" s="135"/>
      <c r="HSG50" s="135"/>
      <c r="HSH50" s="135"/>
      <c r="HSI50" s="135"/>
      <c r="HSJ50" s="135"/>
      <c r="HSK50" s="135"/>
      <c r="HSL50" s="135"/>
      <c r="HSM50" s="135"/>
      <c r="HSN50" s="135"/>
      <c r="HSO50" s="135"/>
      <c r="HSP50" s="135"/>
      <c r="HSQ50" s="135"/>
      <c r="HSR50" s="135"/>
      <c r="HSS50" s="135"/>
      <c r="HST50" s="135"/>
      <c r="HSU50" s="135"/>
      <c r="HSV50" s="135"/>
      <c r="HSW50" s="135"/>
      <c r="HSX50" s="135"/>
      <c r="HSY50" s="135"/>
      <c r="HSZ50" s="135"/>
      <c r="HTA50" s="135"/>
      <c r="HTB50" s="135"/>
      <c r="HTC50" s="135"/>
      <c r="HTD50" s="135"/>
      <c r="HTE50" s="135"/>
      <c r="HTF50" s="135"/>
      <c r="HTG50" s="135"/>
      <c r="HTH50" s="135"/>
      <c r="HTI50" s="135"/>
      <c r="HTJ50" s="135"/>
      <c r="HTK50" s="135"/>
      <c r="HTL50" s="135"/>
      <c r="HTM50" s="135"/>
      <c r="HTN50" s="135"/>
      <c r="HTO50" s="135"/>
      <c r="HTP50" s="135"/>
      <c r="HTQ50" s="135"/>
      <c r="HTR50" s="135"/>
      <c r="HTS50" s="135"/>
      <c r="HTT50" s="135"/>
      <c r="HTU50" s="135"/>
      <c r="HTV50" s="135"/>
      <c r="HTW50" s="135"/>
      <c r="HTX50" s="135"/>
      <c r="HTY50" s="135"/>
      <c r="HTZ50" s="135"/>
      <c r="HUA50" s="135"/>
      <c r="HUB50" s="135"/>
      <c r="HUC50" s="135"/>
      <c r="HUD50" s="135"/>
      <c r="HUE50" s="135"/>
      <c r="HUF50" s="135"/>
      <c r="HUG50" s="135"/>
      <c r="HUH50" s="135"/>
      <c r="HUI50" s="135"/>
      <c r="HUJ50" s="135"/>
      <c r="HUK50" s="135"/>
      <c r="HUL50" s="135"/>
      <c r="HUM50" s="135"/>
      <c r="HUN50" s="135"/>
      <c r="HUO50" s="135"/>
      <c r="HUP50" s="135"/>
      <c r="HUQ50" s="135"/>
      <c r="HUR50" s="135"/>
      <c r="HUS50" s="135"/>
      <c r="HUT50" s="135"/>
      <c r="HUU50" s="135"/>
      <c r="HUV50" s="135"/>
      <c r="HUW50" s="135"/>
      <c r="HUX50" s="135"/>
      <c r="HUY50" s="135"/>
      <c r="HUZ50" s="135"/>
      <c r="HVA50" s="135"/>
      <c r="HVB50" s="135"/>
      <c r="HVC50" s="135"/>
      <c r="HVD50" s="135"/>
      <c r="HVE50" s="135"/>
      <c r="HVF50" s="135"/>
      <c r="HVG50" s="135"/>
      <c r="HVH50" s="135"/>
      <c r="HVI50" s="135"/>
      <c r="HVJ50" s="135"/>
      <c r="HVK50" s="135"/>
      <c r="HVL50" s="135"/>
      <c r="HVM50" s="135"/>
      <c r="HVN50" s="135"/>
      <c r="HVO50" s="135"/>
      <c r="HVP50" s="135"/>
      <c r="HVQ50" s="135"/>
      <c r="HVR50" s="135"/>
      <c r="HVS50" s="135"/>
      <c r="HVT50" s="135"/>
      <c r="HVU50" s="135"/>
      <c r="HVV50" s="135"/>
      <c r="HVW50" s="135"/>
      <c r="HVX50" s="135"/>
      <c r="HVY50" s="135"/>
      <c r="HVZ50" s="135"/>
      <c r="HWA50" s="135"/>
      <c r="HWB50" s="135"/>
      <c r="HWC50" s="135"/>
      <c r="HWD50" s="135"/>
      <c r="HWE50" s="135"/>
      <c r="HWF50" s="135"/>
      <c r="HWG50" s="135"/>
      <c r="HWH50" s="135"/>
      <c r="HWI50" s="135"/>
      <c r="HWJ50" s="135"/>
      <c r="HWK50" s="135"/>
      <c r="HWL50" s="135"/>
      <c r="HWM50" s="135"/>
      <c r="HWN50" s="135"/>
      <c r="HWO50" s="135"/>
      <c r="HWP50" s="135"/>
      <c r="HWQ50" s="135"/>
      <c r="HWR50" s="135"/>
      <c r="HWS50" s="135"/>
      <c r="HWT50" s="135"/>
      <c r="HWU50" s="135"/>
      <c r="HWV50" s="135"/>
      <c r="HWW50" s="135"/>
      <c r="HWX50" s="135"/>
      <c r="HWY50" s="135"/>
      <c r="HWZ50" s="135"/>
      <c r="HXA50" s="135"/>
      <c r="HXB50" s="135"/>
      <c r="HXC50" s="135"/>
      <c r="HXD50" s="135"/>
      <c r="HXE50" s="135"/>
      <c r="HXF50" s="135"/>
      <c r="HXG50" s="135"/>
      <c r="HXH50" s="135"/>
      <c r="HXI50" s="135"/>
      <c r="HXJ50" s="135"/>
      <c r="HXK50" s="135"/>
      <c r="HXL50" s="135"/>
      <c r="HXM50" s="135"/>
      <c r="HXN50" s="135"/>
      <c r="HXO50" s="135"/>
      <c r="HXP50" s="135"/>
      <c r="HXQ50" s="135"/>
      <c r="HXR50" s="135"/>
      <c r="HXS50" s="135"/>
      <c r="HXT50" s="135"/>
      <c r="HXU50" s="135"/>
      <c r="HXV50" s="135"/>
      <c r="HXW50" s="135"/>
      <c r="HXX50" s="135"/>
      <c r="HXY50" s="135"/>
      <c r="HXZ50" s="135"/>
      <c r="HYA50" s="135"/>
      <c r="HYB50" s="135"/>
      <c r="HYC50" s="135"/>
      <c r="HYD50" s="135"/>
      <c r="HYE50" s="135"/>
      <c r="HYF50" s="135"/>
      <c r="HYG50" s="135"/>
      <c r="HYH50" s="135"/>
      <c r="HYI50" s="135"/>
      <c r="HYJ50" s="135"/>
      <c r="HYK50" s="135"/>
      <c r="HYL50" s="135"/>
      <c r="HYM50" s="135"/>
      <c r="HYN50" s="135"/>
      <c r="HYO50" s="135"/>
      <c r="HYP50" s="135"/>
      <c r="HYQ50" s="135"/>
      <c r="HYR50" s="135"/>
      <c r="HYS50" s="135"/>
      <c r="HYT50" s="135"/>
      <c r="HYU50" s="135"/>
      <c r="HYV50" s="135"/>
      <c r="HYW50" s="135"/>
      <c r="HYX50" s="135"/>
      <c r="HYY50" s="135"/>
      <c r="HYZ50" s="135"/>
      <c r="HZA50" s="135"/>
      <c r="HZB50" s="135"/>
      <c r="HZC50" s="135"/>
      <c r="HZD50" s="135"/>
      <c r="HZE50" s="135"/>
      <c r="HZF50" s="135"/>
      <c r="HZG50" s="135"/>
      <c r="HZH50" s="135"/>
      <c r="HZI50" s="135"/>
      <c r="HZJ50" s="135"/>
      <c r="HZK50" s="135"/>
      <c r="HZL50" s="135"/>
      <c r="HZM50" s="135"/>
      <c r="HZN50" s="135"/>
      <c r="HZO50" s="135"/>
      <c r="HZP50" s="135"/>
      <c r="HZQ50" s="135"/>
      <c r="HZR50" s="135"/>
      <c r="HZS50" s="135"/>
      <c r="HZT50" s="135"/>
      <c r="HZU50" s="135"/>
      <c r="HZV50" s="135"/>
      <c r="HZW50" s="135"/>
      <c r="HZX50" s="135"/>
      <c r="HZY50" s="135"/>
      <c r="HZZ50" s="135"/>
      <c r="IAA50" s="135"/>
      <c r="IAB50" s="135"/>
      <c r="IAC50" s="135"/>
      <c r="IAD50" s="135"/>
      <c r="IAE50" s="135"/>
      <c r="IAF50" s="135"/>
      <c r="IAG50" s="135"/>
      <c r="IAH50" s="135"/>
      <c r="IAI50" s="135"/>
      <c r="IAJ50" s="135"/>
      <c r="IAK50" s="135"/>
      <c r="IAL50" s="135"/>
      <c r="IAM50" s="135"/>
      <c r="IAN50" s="135"/>
      <c r="IAO50" s="135"/>
      <c r="IAP50" s="135"/>
      <c r="IAQ50" s="135"/>
      <c r="IAR50" s="135"/>
      <c r="IAS50" s="135"/>
      <c r="IAT50" s="135"/>
      <c r="IAU50" s="135"/>
      <c r="IAV50" s="135"/>
      <c r="IAW50" s="135"/>
      <c r="IAX50" s="135"/>
      <c r="IAY50" s="135"/>
      <c r="IAZ50" s="135"/>
      <c r="IBA50" s="135"/>
      <c r="IBB50" s="135"/>
      <c r="IBC50" s="135"/>
      <c r="IBD50" s="135"/>
      <c r="IBE50" s="135"/>
      <c r="IBF50" s="135"/>
      <c r="IBG50" s="135"/>
      <c r="IBH50" s="135"/>
      <c r="IBI50" s="135"/>
      <c r="IBJ50" s="135"/>
      <c r="IBK50" s="135"/>
      <c r="IBL50" s="135"/>
      <c r="IBM50" s="135"/>
      <c r="IBN50" s="135"/>
      <c r="IBO50" s="135"/>
      <c r="IBP50" s="135"/>
      <c r="IBQ50" s="135"/>
      <c r="IBR50" s="135"/>
      <c r="IBS50" s="135"/>
      <c r="IBT50" s="135"/>
      <c r="IBU50" s="135"/>
      <c r="IBV50" s="135"/>
      <c r="IBW50" s="135"/>
      <c r="IBX50" s="135"/>
      <c r="IBY50" s="135"/>
      <c r="IBZ50" s="135"/>
      <c r="ICA50" s="135"/>
      <c r="ICB50" s="135"/>
      <c r="ICC50" s="135"/>
      <c r="ICD50" s="135"/>
      <c r="ICE50" s="135"/>
      <c r="ICF50" s="135"/>
      <c r="ICG50" s="135"/>
      <c r="ICH50" s="135"/>
      <c r="ICI50" s="135"/>
      <c r="ICJ50" s="135"/>
      <c r="ICK50" s="135"/>
      <c r="ICL50" s="135"/>
      <c r="ICM50" s="135"/>
      <c r="ICN50" s="135"/>
      <c r="ICO50" s="135"/>
      <c r="ICP50" s="135"/>
      <c r="ICQ50" s="135"/>
      <c r="ICR50" s="135"/>
      <c r="ICS50" s="135"/>
      <c r="ICT50" s="135"/>
      <c r="ICU50" s="135"/>
      <c r="ICV50" s="135"/>
      <c r="ICW50" s="135"/>
      <c r="ICX50" s="135"/>
      <c r="ICY50" s="135"/>
      <c r="ICZ50" s="135"/>
      <c r="IDA50" s="135"/>
      <c r="IDB50" s="135"/>
      <c r="IDC50" s="135"/>
      <c r="IDD50" s="135"/>
      <c r="IDE50" s="135"/>
      <c r="IDF50" s="135"/>
      <c r="IDG50" s="135"/>
      <c r="IDH50" s="135"/>
      <c r="IDI50" s="135"/>
      <c r="IDJ50" s="135"/>
      <c r="IDK50" s="135"/>
      <c r="IDL50" s="135"/>
      <c r="IDM50" s="135"/>
      <c r="IDN50" s="135"/>
      <c r="IDO50" s="135"/>
      <c r="IDP50" s="135"/>
      <c r="IDQ50" s="135"/>
      <c r="IDR50" s="135"/>
      <c r="IDS50" s="135"/>
      <c r="IDT50" s="135"/>
      <c r="IDU50" s="135"/>
      <c r="IDV50" s="135"/>
      <c r="IDW50" s="135"/>
      <c r="IDX50" s="135"/>
      <c r="IDY50" s="135"/>
      <c r="IDZ50" s="135"/>
      <c r="IEA50" s="135"/>
      <c r="IEB50" s="135"/>
      <c r="IEC50" s="135"/>
      <c r="IED50" s="135"/>
      <c r="IEE50" s="135"/>
      <c r="IEF50" s="135"/>
      <c r="IEG50" s="135"/>
      <c r="IEH50" s="135"/>
      <c r="IEI50" s="135"/>
      <c r="IEJ50" s="135"/>
      <c r="IEK50" s="135"/>
      <c r="IEL50" s="135"/>
      <c r="IEM50" s="135"/>
      <c r="IEN50" s="135"/>
      <c r="IEO50" s="135"/>
      <c r="IEP50" s="135"/>
      <c r="IEQ50" s="135"/>
      <c r="IER50" s="135"/>
      <c r="IES50" s="135"/>
      <c r="IET50" s="135"/>
      <c r="IEU50" s="135"/>
      <c r="IEV50" s="135"/>
      <c r="IEW50" s="135"/>
      <c r="IEX50" s="135"/>
      <c r="IEY50" s="135"/>
      <c r="IEZ50" s="135"/>
      <c r="IFA50" s="135"/>
      <c r="IFB50" s="135"/>
      <c r="IFC50" s="135"/>
      <c r="IFD50" s="135"/>
      <c r="IFE50" s="135"/>
      <c r="IFF50" s="135"/>
      <c r="IFG50" s="135"/>
      <c r="IFH50" s="135"/>
      <c r="IFI50" s="135"/>
      <c r="IFJ50" s="135"/>
      <c r="IFK50" s="135"/>
      <c r="IFL50" s="135"/>
      <c r="IFM50" s="135"/>
      <c r="IFN50" s="135"/>
      <c r="IFO50" s="135"/>
      <c r="IFP50" s="135"/>
      <c r="IFQ50" s="135"/>
      <c r="IFR50" s="135"/>
      <c r="IFS50" s="135"/>
      <c r="IFT50" s="135"/>
      <c r="IFU50" s="135"/>
      <c r="IFV50" s="135"/>
      <c r="IFW50" s="135"/>
      <c r="IFX50" s="135"/>
      <c r="IFY50" s="135"/>
      <c r="IFZ50" s="135"/>
      <c r="IGA50" s="135"/>
      <c r="IGB50" s="135"/>
      <c r="IGC50" s="135"/>
      <c r="IGD50" s="135"/>
      <c r="IGE50" s="135"/>
      <c r="IGF50" s="135"/>
      <c r="IGG50" s="135"/>
      <c r="IGH50" s="135"/>
      <c r="IGI50" s="135"/>
      <c r="IGJ50" s="135"/>
      <c r="IGK50" s="135"/>
      <c r="IGL50" s="135"/>
      <c r="IGM50" s="135"/>
      <c r="IGN50" s="135"/>
      <c r="IGO50" s="135"/>
      <c r="IGP50" s="135"/>
      <c r="IGQ50" s="135"/>
      <c r="IGR50" s="135"/>
      <c r="IGS50" s="135"/>
      <c r="IGT50" s="135"/>
      <c r="IGU50" s="135"/>
      <c r="IGV50" s="135"/>
      <c r="IGW50" s="135"/>
      <c r="IGX50" s="135"/>
      <c r="IGY50" s="135"/>
      <c r="IGZ50" s="135"/>
      <c r="IHA50" s="135"/>
      <c r="IHB50" s="135"/>
      <c r="IHC50" s="135"/>
      <c r="IHD50" s="135"/>
      <c r="IHE50" s="135"/>
      <c r="IHF50" s="135"/>
      <c r="IHG50" s="135"/>
      <c r="IHH50" s="135"/>
      <c r="IHI50" s="135"/>
      <c r="IHJ50" s="135"/>
      <c r="IHK50" s="135"/>
      <c r="IHL50" s="135"/>
      <c r="IHM50" s="135"/>
      <c r="IHN50" s="135"/>
      <c r="IHO50" s="135"/>
      <c r="IHP50" s="135"/>
      <c r="IHQ50" s="135"/>
      <c r="IHR50" s="135"/>
      <c r="IHS50" s="135"/>
      <c r="IHT50" s="135"/>
      <c r="IHU50" s="135"/>
      <c r="IHV50" s="135"/>
      <c r="IHW50" s="135"/>
      <c r="IHX50" s="135"/>
      <c r="IHY50" s="135"/>
      <c r="IHZ50" s="135"/>
      <c r="IIA50" s="135"/>
      <c r="IIB50" s="135"/>
      <c r="IIC50" s="135"/>
      <c r="IID50" s="135"/>
      <c r="IIE50" s="135"/>
      <c r="IIF50" s="135"/>
      <c r="IIG50" s="135"/>
      <c r="IIH50" s="135"/>
      <c r="III50" s="135"/>
      <c r="IIJ50" s="135"/>
      <c r="IIK50" s="135"/>
      <c r="IIL50" s="135"/>
      <c r="IIM50" s="135"/>
      <c r="IIN50" s="135"/>
      <c r="IIO50" s="135"/>
      <c r="IIP50" s="135"/>
      <c r="IIQ50" s="135"/>
      <c r="IIR50" s="135"/>
      <c r="IIS50" s="135"/>
      <c r="IIT50" s="135"/>
      <c r="IIU50" s="135"/>
      <c r="IIV50" s="135"/>
      <c r="IIW50" s="135"/>
      <c r="IIX50" s="135"/>
      <c r="IIY50" s="135"/>
      <c r="IIZ50" s="135"/>
      <c r="IJA50" s="135"/>
      <c r="IJB50" s="135"/>
      <c r="IJC50" s="135"/>
      <c r="IJD50" s="135"/>
      <c r="IJE50" s="135"/>
      <c r="IJF50" s="135"/>
      <c r="IJG50" s="135"/>
      <c r="IJH50" s="135"/>
      <c r="IJI50" s="135"/>
      <c r="IJJ50" s="135"/>
      <c r="IJK50" s="135"/>
      <c r="IJL50" s="135"/>
      <c r="IJM50" s="135"/>
      <c r="IJN50" s="135"/>
      <c r="IJO50" s="135"/>
      <c r="IJP50" s="135"/>
      <c r="IJQ50" s="135"/>
      <c r="IJR50" s="135"/>
      <c r="IJS50" s="135"/>
      <c r="IJT50" s="135"/>
      <c r="IJU50" s="135"/>
      <c r="IJV50" s="135"/>
      <c r="IJW50" s="135"/>
      <c r="IJX50" s="135"/>
      <c r="IJY50" s="135"/>
      <c r="IJZ50" s="135"/>
      <c r="IKA50" s="135"/>
      <c r="IKB50" s="135"/>
      <c r="IKC50" s="135"/>
      <c r="IKD50" s="135"/>
      <c r="IKE50" s="135"/>
      <c r="IKF50" s="135"/>
      <c r="IKG50" s="135"/>
      <c r="IKH50" s="135"/>
      <c r="IKI50" s="135"/>
      <c r="IKJ50" s="135"/>
      <c r="IKK50" s="135"/>
      <c r="IKL50" s="135"/>
      <c r="IKM50" s="135"/>
      <c r="IKN50" s="135"/>
      <c r="IKO50" s="135"/>
      <c r="IKP50" s="135"/>
      <c r="IKQ50" s="135"/>
      <c r="IKR50" s="135"/>
      <c r="IKS50" s="135"/>
      <c r="IKT50" s="135"/>
      <c r="IKU50" s="135"/>
      <c r="IKV50" s="135"/>
      <c r="IKW50" s="135"/>
      <c r="IKX50" s="135"/>
      <c r="IKY50" s="135"/>
      <c r="IKZ50" s="135"/>
      <c r="ILA50" s="135"/>
      <c r="ILB50" s="135"/>
      <c r="ILC50" s="135"/>
      <c r="ILD50" s="135"/>
      <c r="ILE50" s="135"/>
      <c r="ILF50" s="135"/>
      <c r="ILG50" s="135"/>
      <c r="ILH50" s="135"/>
      <c r="ILI50" s="135"/>
      <c r="ILJ50" s="135"/>
      <c r="ILK50" s="135"/>
      <c r="ILL50" s="135"/>
      <c r="ILM50" s="135"/>
      <c r="ILN50" s="135"/>
      <c r="ILO50" s="135"/>
      <c r="ILP50" s="135"/>
      <c r="ILQ50" s="135"/>
      <c r="ILR50" s="135"/>
      <c r="ILS50" s="135"/>
      <c r="ILT50" s="135"/>
      <c r="ILU50" s="135"/>
      <c r="ILV50" s="135"/>
      <c r="ILW50" s="135"/>
      <c r="ILX50" s="135"/>
      <c r="ILY50" s="135"/>
      <c r="ILZ50" s="135"/>
      <c r="IMA50" s="135"/>
      <c r="IMB50" s="135"/>
      <c r="IMC50" s="135"/>
      <c r="IMD50" s="135"/>
      <c r="IME50" s="135"/>
      <c r="IMF50" s="135"/>
      <c r="IMG50" s="135"/>
      <c r="IMH50" s="135"/>
      <c r="IMI50" s="135"/>
      <c r="IMJ50" s="135"/>
      <c r="IMK50" s="135"/>
      <c r="IML50" s="135"/>
      <c r="IMM50" s="135"/>
      <c r="IMN50" s="135"/>
      <c r="IMO50" s="135"/>
      <c r="IMP50" s="135"/>
      <c r="IMQ50" s="135"/>
      <c r="IMR50" s="135"/>
      <c r="IMS50" s="135"/>
      <c r="IMT50" s="135"/>
      <c r="IMU50" s="135"/>
      <c r="IMV50" s="135"/>
      <c r="IMW50" s="135"/>
      <c r="IMX50" s="135"/>
      <c r="IMY50" s="135"/>
      <c r="IMZ50" s="135"/>
      <c r="INA50" s="135"/>
      <c r="INB50" s="135"/>
      <c r="INC50" s="135"/>
      <c r="IND50" s="135"/>
      <c r="INE50" s="135"/>
      <c r="INF50" s="135"/>
      <c r="ING50" s="135"/>
      <c r="INH50" s="135"/>
      <c r="INI50" s="135"/>
      <c r="INJ50" s="135"/>
      <c r="INK50" s="135"/>
      <c r="INL50" s="135"/>
      <c r="INM50" s="135"/>
      <c r="INN50" s="135"/>
      <c r="INO50" s="135"/>
      <c r="INP50" s="135"/>
      <c r="INQ50" s="135"/>
      <c r="INR50" s="135"/>
      <c r="INS50" s="135"/>
      <c r="INT50" s="135"/>
      <c r="INU50" s="135"/>
      <c r="INV50" s="135"/>
      <c r="INW50" s="135"/>
      <c r="INX50" s="135"/>
      <c r="INY50" s="135"/>
      <c r="INZ50" s="135"/>
      <c r="IOA50" s="135"/>
      <c r="IOB50" s="135"/>
      <c r="IOC50" s="135"/>
      <c r="IOD50" s="135"/>
      <c r="IOE50" s="135"/>
      <c r="IOF50" s="135"/>
      <c r="IOG50" s="135"/>
      <c r="IOH50" s="135"/>
      <c r="IOI50" s="135"/>
      <c r="IOJ50" s="135"/>
      <c r="IOK50" s="135"/>
      <c r="IOL50" s="135"/>
      <c r="IOM50" s="135"/>
      <c r="ION50" s="135"/>
      <c r="IOO50" s="135"/>
      <c r="IOP50" s="135"/>
      <c r="IOQ50" s="135"/>
      <c r="IOR50" s="135"/>
      <c r="IOS50" s="135"/>
      <c r="IOT50" s="135"/>
      <c r="IOU50" s="135"/>
      <c r="IOV50" s="135"/>
      <c r="IOW50" s="135"/>
      <c r="IOX50" s="135"/>
      <c r="IOY50" s="135"/>
      <c r="IOZ50" s="135"/>
      <c r="IPA50" s="135"/>
      <c r="IPB50" s="135"/>
      <c r="IPC50" s="135"/>
      <c r="IPD50" s="135"/>
      <c r="IPE50" s="135"/>
      <c r="IPF50" s="135"/>
      <c r="IPG50" s="135"/>
      <c r="IPH50" s="135"/>
      <c r="IPI50" s="135"/>
      <c r="IPJ50" s="135"/>
      <c r="IPK50" s="135"/>
      <c r="IPL50" s="135"/>
      <c r="IPM50" s="135"/>
      <c r="IPN50" s="135"/>
      <c r="IPO50" s="135"/>
      <c r="IPP50" s="135"/>
      <c r="IPQ50" s="135"/>
      <c r="IPR50" s="135"/>
      <c r="IPS50" s="135"/>
      <c r="IPT50" s="135"/>
      <c r="IPU50" s="135"/>
      <c r="IPV50" s="135"/>
      <c r="IPW50" s="135"/>
      <c r="IPX50" s="135"/>
      <c r="IPY50" s="135"/>
      <c r="IPZ50" s="135"/>
      <c r="IQA50" s="135"/>
      <c r="IQB50" s="135"/>
      <c r="IQC50" s="135"/>
      <c r="IQD50" s="135"/>
      <c r="IQE50" s="135"/>
      <c r="IQF50" s="135"/>
      <c r="IQG50" s="135"/>
      <c r="IQH50" s="135"/>
      <c r="IQI50" s="135"/>
      <c r="IQJ50" s="135"/>
      <c r="IQK50" s="135"/>
      <c r="IQL50" s="135"/>
      <c r="IQM50" s="135"/>
      <c r="IQN50" s="135"/>
      <c r="IQO50" s="135"/>
      <c r="IQP50" s="135"/>
      <c r="IQQ50" s="135"/>
      <c r="IQR50" s="135"/>
      <c r="IQS50" s="135"/>
      <c r="IQT50" s="135"/>
      <c r="IQU50" s="135"/>
      <c r="IQV50" s="135"/>
      <c r="IQW50" s="135"/>
      <c r="IQX50" s="135"/>
      <c r="IQY50" s="135"/>
      <c r="IQZ50" s="135"/>
      <c r="IRA50" s="135"/>
      <c r="IRB50" s="135"/>
      <c r="IRC50" s="135"/>
      <c r="IRD50" s="135"/>
      <c r="IRE50" s="135"/>
      <c r="IRF50" s="135"/>
      <c r="IRG50" s="135"/>
      <c r="IRH50" s="135"/>
      <c r="IRI50" s="135"/>
      <c r="IRJ50" s="135"/>
      <c r="IRK50" s="135"/>
      <c r="IRL50" s="135"/>
      <c r="IRM50" s="135"/>
      <c r="IRN50" s="135"/>
      <c r="IRO50" s="135"/>
      <c r="IRP50" s="135"/>
      <c r="IRQ50" s="135"/>
      <c r="IRR50" s="135"/>
      <c r="IRS50" s="135"/>
      <c r="IRT50" s="135"/>
      <c r="IRU50" s="135"/>
      <c r="IRV50" s="135"/>
      <c r="IRW50" s="135"/>
      <c r="IRX50" s="135"/>
      <c r="IRY50" s="135"/>
      <c r="IRZ50" s="135"/>
      <c r="ISA50" s="135"/>
      <c r="ISB50" s="135"/>
      <c r="ISC50" s="135"/>
      <c r="ISD50" s="135"/>
      <c r="ISE50" s="135"/>
      <c r="ISF50" s="135"/>
      <c r="ISG50" s="135"/>
      <c r="ISH50" s="135"/>
      <c r="ISI50" s="135"/>
      <c r="ISJ50" s="135"/>
      <c r="ISK50" s="135"/>
      <c r="ISL50" s="135"/>
      <c r="ISM50" s="135"/>
      <c r="ISN50" s="135"/>
      <c r="ISO50" s="135"/>
      <c r="ISP50" s="135"/>
      <c r="ISQ50" s="135"/>
      <c r="ISR50" s="135"/>
      <c r="ISS50" s="135"/>
      <c r="IST50" s="135"/>
      <c r="ISU50" s="135"/>
      <c r="ISV50" s="135"/>
      <c r="ISW50" s="135"/>
      <c r="ISX50" s="135"/>
      <c r="ISY50" s="135"/>
      <c r="ISZ50" s="135"/>
      <c r="ITA50" s="135"/>
      <c r="ITB50" s="135"/>
      <c r="ITC50" s="135"/>
      <c r="ITD50" s="135"/>
      <c r="ITE50" s="135"/>
      <c r="ITF50" s="135"/>
      <c r="ITG50" s="135"/>
      <c r="ITH50" s="135"/>
      <c r="ITI50" s="135"/>
      <c r="ITJ50" s="135"/>
      <c r="ITK50" s="135"/>
      <c r="ITL50" s="135"/>
      <c r="ITM50" s="135"/>
      <c r="ITN50" s="135"/>
      <c r="ITO50" s="135"/>
      <c r="ITP50" s="135"/>
      <c r="ITQ50" s="135"/>
      <c r="ITR50" s="135"/>
      <c r="ITS50" s="135"/>
      <c r="ITT50" s="135"/>
      <c r="ITU50" s="135"/>
      <c r="ITV50" s="135"/>
      <c r="ITW50" s="135"/>
      <c r="ITX50" s="135"/>
      <c r="ITY50" s="135"/>
      <c r="ITZ50" s="135"/>
      <c r="IUA50" s="135"/>
      <c r="IUB50" s="135"/>
      <c r="IUC50" s="135"/>
      <c r="IUD50" s="135"/>
      <c r="IUE50" s="135"/>
      <c r="IUF50" s="135"/>
      <c r="IUG50" s="135"/>
      <c r="IUH50" s="135"/>
      <c r="IUI50" s="135"/>
      <c r="IUJ50" s="135"/>
      <c r="IUK50" s="135"/>
      <c r="IUL50" s="135"/>
      <c r="IUM50" s="135"/>
      <c r="IUN50" s="135"/>
      <c r="IUO50" s="135"/>
      <c r="IUP50" s="135"/>
      <c r="IUQ50" s="135"/>
      <c r="IUR50" s="135"/>
      <c r="IUS50" s="135"/>
      <c r="IUT50" s="135"/>
      <c r="IUU50" s="135"/>
      <c r="IUV50" s="135"/>
      <c r="IUW50" s="135"/>
      <c r="IUX50" s="135"/>
      <c r="IUY50" s="135"/>
      <c r="IUZ50" s="135"/>
      <c r="IVA50" s="135"/>
      <c r="IVB50" s="135"/>
      <c r="IVC50" s="135"/>
      <c r="IVD50" s="135"/>
      <c r="IVE50" s="135"/>
      <c r="IVF50" s="135"/>
      <c r="IVG50" s="135"/>
      <c r="IVH50" s="135"/>
      <c r="IVI50" s="135"/>
      <c r="IVJ50" s="135"/>
      <c r="IVK50" s="135"/>
      <c r="IVL50" s="135"/>
      <c r="IVM50" s="135"/>
      <c r="IVN50" s="135"/>
      <c r="IVO50" s="135"/>
      <c r="IVP50" s="135"/>
      <c r="IVQ50" s="135"/>
      <c r="IVR50" s="135"/>
      <c r="IVS50" s="135"/>
      <c r="IVT50" s="135"/>
      <c r="IVU50" s="135"/>
      <c r="IVV50" s="135"/>
      <c r="IVW50" s="135"/>
      <c r="IVX50" s="135"/>
      <c r="IVY50" s="135"/>
      <c r="IVZ50" s="135"/>
      <c r="IWA50" s="135"/>
      <c r="IWB50" s="135"/>
      <c r="IWC50" s="135"/>
      <c r="IWD50" s="135"/>
      <c r="IWE50" s="135"/>
      <c r="IWF50" s="135"/>
      <c r="IWG50" s="135"/>
      <c r="IWH50" s="135"/>
      <c r="IWI50" s="135"/>
      <c r="IWJ50" s="135"/>
      <c r="IWK50" s="135"/>
      <c r="IWL50" s="135"/>
      <c r="IWM50" s="135"/>
      <c r="IWN50" s="135"/>
      <c r="IWO50" s="135"/>
      <c r="IWP50" s="135"/>
      <c r="IWQ50" s="135"/>
      <c r="IWR50" s="135"/>
      <c r="IWS50" s="135"/>
      <c r="IWT50" s="135"/>
      <c r="IWU50" s="135"/>
      <c r="IWV50" s="135"/>
      <c r="IWW50" s="135"/>
      <c r="IWX50" s="135"/>
      <c r="IWY50" s="135"/>
      <c r="IWZ50" s="135"/>
      <c r="IXA50" s="135"/>
      <c r="IXB50" s="135"/>
      <c r="IXC50" s="135"/>
      <c r="IXD50" s="135"/>
      <c r="IXE50" s="135"/>
      <c r="IXF50" s="135"/>
      <c r="IXG50" s="135"/>
      <c r="IXH50" s="135"/>
      <c r="IXI50" s="135"/>
      <c r="IXJ50" s="135"/>
      <c r="IXK50" s="135"/>
      <c r="IXL50" s="135"/>
      <c r="IXM50" s="135"/>
      <c r="IXN50" s="135"/>
      <c r="IXO50" s="135"/>
      <c r="IXP50" s="135"/>
      <c r="IXQ50" s="135"/>
      <c r="IXR50" s="135"/>
      <c r="IXS50" s="135"/>
      <c r="IXT50" s="135"/>
      <c r="IXU50" s="135"/>
      <c r="IXV50" s="135"/>
      <c r="IXW50" s="135"/>
      <c r="IXX50" s="135"/>
      <c r="IXY50" s="135"/>
      <c r="IXZ50" s="135"/>
      <c r="IYA50" s="135"/>
      <c r="IYB50" s="135"/>
      <c r="IYC50" s="135"/>
      <c r="IYD50" s="135"/>
      <c r="IYE50" s="135"/>
      <c r="IYF50" s="135"/>
      <c r="IYG50" s="135"/>
      <c r="IYH50" s="135"/>
      <c r="IYI50" s="135"/>
      <c r="IYJ50" s="135"/>
      <c r="IYK50" s="135"/>
      <c r="IYL50" s="135"/>
      <c r="IYM50" s="135"/>
      <c r="IYN50" s="135"/>
      <c r="IYO50" s="135"/>
      <c r="IYP50" s="135"/>
      <c r="IYQ50" s="135"/>
      <c r="IYR50" s="135"/>
      <c r="IYS50" s="135"/>
      <c r="IYT50" s="135"/>
      <c r="IYU50" s="135"/>
      <c r="IYV50" s="135"/>
      <c r="IYW50" s="135"/>
      <c r="IYX50" s="135"/>
      <c r="IYY50" s="135"/>
      <c r="IYZ50" s="135"/>
      <c r="IZA50" s="135"/>
      <c r="IZB50" s="135"/>
      <c r="IZC50" s="135"/>
      <c r="IZD50" s="135"/>
      <c r="IZE50" s="135"/>
      <c r="IZF50" s="135"/>
      <c r="IZG50" s="135"/>
      <c r="IZH50" s="135"/>
      <c r="IZI50" s="135"/>
      <c r="IZJ50" s="135"/>
      <c r="IZK50" s="135"/>
      <c r="IZL50" s="135"/>
      <c r="IZM50" s="135"/>
      <c r="IZN50" s="135"/>
      <c r="IZO50" s="135"/>
      <c r="IZP50" s="135"/>
      <c r="IZQ50" s="135"/>
      <c r="IZR50" s="135"/>
      <c r="IZS50" s="135"/>
      <c r="IZT50" s="135"/>
      <c r="IZU50" s="135"/>
      <c r="IZV50" s="135"/>
      <c r="IZW50" s="135"/>
      <c r="IZX50" s="135"/>
      <c r="IZY50" s="135"/>
      <c r="IZZ50" s="135"/>
      <c r="JAA50" s="135"/>
      <c r="JAB50" s="135"/>
      <c r="JAC50" s="135"/>
      <c r="JAD50" s="135"/>
      <c r="JAE50" s="135"/>
      <c r="JAF50" s="135"/>
      <c r="JAG50" s="135"/>
      <c r="JAH50" s="135"/>
      <c r="JAI50" s="135"/>
      <c r="JAJ50" s="135"/>
      <c r="JAK50" s="135"/>
      <c r="JAL50" s="135"/>
      <c r="JAM50" s="135"/>
      <c r="JAN50" s="135"/>
      <c r="JAO50" s="135"/>
      <c r="JAP50" s="135"/>
      <c r="JAQ50" s="135"/>
      <c r="JAR50" s="135"/>
      <c r="JAS50" s="135"/>
      <c r="JAT50" s="135"/>
      <c r="JAU50" s="135"/>
      <c r="JAV50" s="135"/>
      <c r="JAW50" s="135"/>
      <c r="JAX50" s="135"/>
      <c r="JAY50" s="135"/>
      <c r="JAZ50" s="135"/>
      <c r="JBA50" s="135"/>
      <c r="JBB50" s="135"/>
      <c r="JBC50" s="135"/>
      <c r="JBD50" s="135"/>
      <c r="JBE50" s="135"/>
      <c r="JBF50" s="135"/>
      <c r="JBG50" s="135"/>
      <c r="JBH50" s="135"/>
      <c r="JBI50" s="135"/>
      <c r="JBJ50" s="135"/>
      <c r="JBK50" s="135"/>
      <c r="JBL50" s="135"/>
      <c r="JBM50" s="135"/>
      <c r="JBN50" s="135"/>
      <c r="JBO50" s="135"/>
      <c r="JBP50" s="135"/>
      <c r="JBQ50" s="135"/>
      <c r="JBR50" s="135"/>
      <c r="JBS50" s="135"/>
      <c r="JBT50" s="135"/>
      <c r="JBU50" s="135"/>
      <c r="JBV50" s="135"/>
      <c r="JBW50" s="135"/>
      <c r="JBX50" s="135"/>
      <c r="JBY50" s="135"/>
      <c r="JBZ50" s="135"/>
      <c r="JCA50" s="135"/>
      <c r="JCB50" s="135"/>
      <c r="JCC50" s="135"/>
      <c r="JCD50" s="135"/>
      <c r="JCE50" s="135"/>
      <c r="JCF50" s="135"/>
      <c r="JCG50" s="135"/>
      <c r="JCH50" s="135"/>
      <c r="JCI50" s="135"/>
      <c r="JCJ50" s="135"/>
      <c r="JCK50" s="135"/>
      <c r="JCL50" s="135"/>
      <c r="JCM50" s="135"/>
      <c r="JCN50" s="135"/>
      <c r="JCO50" s="135"/>
      <c r="JCP50" s="135"/>
      <c r="JCQ50" s="135"/>
      <c r="JCR50" s="135"/>
      <c r="JCS50" s="135"/>
      <c r="JCT50" s="135"/>
      <c r="JCU50" s="135"/>
      <c r="JCV50" s="135"/>
      <c r="JCW50" s="135"/>
      <c r="JCX50" s="135"/>
      <c r="JCY50" s="135"/>
      <c r="JCZ50" s="135"/>
      <c r="JDA50" s="135"/>
      <c r="JDB50" s="135"/>
      <c r="JDC50" s="135"/>
      <c r="JDD50" s="135"/>
      <c r="JDE50" s="135"/>
      <c r="JDF50" s="135"/>
      <c r="JDG50" s="135"/>
      <c r="JDH50" s="135"/>
      <c r="JDI50" s="135"/>
      <c r="JDJ50" s="135"/>
      <c r="JDK50" s="135"/>
      <c r="JDL50" s="135"/>
      <c r="JDM50" s="135"/>
      <c r="JDN50" s="135"/>
      <c r="JDO50" s="135"/>
      <c r="JDP50" s="135"/>
      <c r="JDQ50" s="135"/>
      <c r="JDR50" s="135"/>
      <c r="JDS50" s="135"/>
      <c r="JDT50" s="135"/>
      <c r="JDU50" s="135"/>
      <c r="JDV50" s="135"/>
      <c r="JDW50" s="135"/>
      <c r="JDX50" s="135"/>
      <c r="JDY50" s="135"/>
      <c r="JDZ50" s="135"/>
      <c r="JEA50" s="135"/>
      <c r="JEB50" s="135"/>
      <c r="JEC50" s="135"/>
      <c r="JED50" s="135"/>
      <c r="JEE50" s="135"/>
      <c r="JEF50" s="135"/>
      <c r="JEG50" s="135"/>
      <c r="JEH50" s="135"/>
      <c r="JEI50" s="135"/>
      <c r="JEJ50" s="135"/>
      <c r="JEK50" s="135"/>
      <c r="JEL50" s="135"/>
      <c r="JEM50" s="135"/>
      <c r="JEN50" s="135"/>
      <c r="JEO50" s="135"/>
      <c r="JEP50" s="135"/>
      <c r="JEQ50" s="135"/>
      <c r="JER50" s="135"/>
      <c r="JES50" s="135"/>
      <c r="JET50" s="135"/>
      <c r="JEU50" s="135"/>
      <c r="JEV50" s="135"/>
      <c r="JEW50" s="135"/>
      <c r="JEX50" s="135"/>
      <c r="JEY50" s="135"/>
      <c r="JEZ50" s="135"/>
      <c r="JFA50" s="135"/>
      <c r="JFB50" s="135"/>
      <c r="JFC50" s="135"/>
      <c r="JFD50" s="135"/>
      <c r="JFE50" s="135"/>
      <c r="JFF50" s="135"/>
      <c r="JFG50" s="135"/>
      <c r="JFH50" s="135"/>
      <c r="JFI50" s="135"/>
      <c r="JFJ50" s="135"/>
      <c r="JFK50" s="135"/>
      <c r="JFL50" s="135"/>
      <c r="JFM50" s="135"/>
      <c r="JFN50" s="135"/>
      <c r="JFO50" s="135"/>
      <c r="JFP50" s="135"/>
      <c r="JFQ50" s="135"/>
      <c r="JFR50" s="135"/>
      <c r="JFS50" s="135"/>
      <c r="JFT50" s="135"/>
      <c r="JFU50" s="135"/>
      <c r="JFV50" s="135"/>
      <c r="JFW50" s="135"/>
      <c r="JFX50" s="135"/>
      <c r="JFY50" s="135"/>
      <c r="JFZ50" s="135"/>
      <c r="JGA50" s="135"/>
      <c r="JGB50" s="135"/>
      <c r="JGC50" s="135"/>
      <c r="JGD50" s="135"/>
      <c r="JGE50" s="135"/>
      <c r="JGF50" s="135"/>
      <c r="JGG50" s="135"/>
      <c r="JGH50" s="135"/>
      <c r="JGI50" s="135"/>
      <c r="JGJ50" s="135"/>
      <c r="JGK50" s="135"/>
      <c r="JGL50" s="135"/>
      <c r="JGM50" s="135"/>
      <c r="JGN50" s="135"/>
      <c r="JGO50" s="135"/>
      <c r="JGP50" s="135"/>
      <c r="JGQ50" s="135"/>
      <c r="JGR50" s="135"/>
      <c r="JGS50" s="135"/>
      <c r="JGT50" s="135"/>
      <c r="JGU50" s="135"/>
      <c r="JGV50" s="135"/>
      <c r="JGW50" s="135"/>
      <c r="JGX50" s="135"/>
      <c r="JGY50" s="135"/>
      <c r="JGZ50" s="135"/>
      <c r="JHA50" s="135"/>
      <c r="JHB50" s="135"/>
      <c r="JHC50" s="135"/>
      <c r="JHD50" s="135"/>
      <c r="JHE50" s="135"/>
      <c r="JHF50" s="135"/>
      <c r="JHG50" s="135"/>
      <c r="JHH50" s="135"/>
      <c r="JHI50" s="135"/>
      <c r="JHJ50" s="135"/>
      <c r="JHK50" s="135"/>
      <c r="JHL50" s="135"/>
      <c r="JHM50" s="135"/>
      <c r="JHN50" s="135"/>
      <c r="JHO50" s="135"/>
      <c r="JHP50" s="135"/>
      <c r="JHQ50" s="135"/>
      <c r="JHR50" s="135"/>
      <c r="JHS50" s="135"/>
      <c r="JHT50" s="135"/>
      <c r="JHU50" s="135"/>
      <c r="JHV50" s="135"/>
      <c r="JHW50" s="135"/>
      <c r="JHX50" s="135"/>
      <c r="JHY50" s="135"/>
      <c r="JHZ50" s="135"/>
      <c r="JIA50" s="135"/>
      <c r="JIB50" s="135"/>
      <c r="JIC50" s="135"/>
      <c r="JID50" s="135"/>
      <c r="JIE50" s="135"/>
      <c r="JIF50" s="135"/>
      <c r="JIG50" s="135"/>
      <c r="JIH50" s="135"/>
      <c r="JII50" s="135"/>
      <c r="JIJ50" s="135"/>
      <c r="JIK50" s="135"/>
      <c r="JIL50" s="135"/>
      <c r="JIM50" s="135"/>
      <c r="JIN50" s="135"/>
      <c r="JIO50" s="135"/>
      <c r="JIP50" s="135"/>
      <c r="JIQ50" s="135"/>
      <c r="JIR50" s="135"/>
      <c r="JIS50" s="135"/>
      <c r="JIT50" s="135"/>
      <c r="JIU50" s="135"/>
      <c r="JIV50" s="135"/>
      <c r="JIW50" s="135"/>
      <c r="JIX50" s="135"/>
      <c r="JIY50" s="135"/>
      <c r="JIZ50" s="135"/>
      <c r="JJA50" s="135"/>
      <c r="JJB50" s="135"/>
      <c r="JJC50" s="135"/>
      <c r="JJD50" s="135"/>
      <c r="JJE50" s="135"/>
      <c r="JJF50" s="135"/>
      <c r="JJG50" s="135"/>
      <c r="JJH50" s="135"/>
      <c r="JJI50" s="135"/>
      <c r="JJJ50" s="135"/>
      <c r="JJK50" s="135"/>
      <c r="JJL50" s="135"/>
      <c r="JJM50" s="135"/>
      <c r="JJN50" s="135"/>
      <c r="JJO50" s="135"/>
      <c r="JJP50" s="135"/>
      <c r="JJQ50" s="135"/>
      <c r="JJR50" s="135"/>
      <c r="JJS50" s="135"/>
      <c r="JJT50" s="135"/>
      <c r="JJU50" s="135"/>
      <c r="JJV50" s="135"/>
      <c r="JJW50" s="135"/>
      <c r="JJX50" s="135"/>
      <c r="JJY50" s="135"/>
      <c r="JJZ50" s="135"/>
      <c r="JKA50" s="135"/>
      <c r="JKB50" s="135"/>
      <c r="JKC50" s="135"/>
      <c r="JKD50" s="135"/>
      <c r="JKE50" s="135"/>
      <c r="JKF50" s="135"/>
      <c r="JKG50" s="135"/>
      <c r="JKH50" s="135"/>
      <c r="JKI50" s="135"/>
      <c r="JKJ50" s="135"/>
      <c r="JKK50" s="135"/>
      <c r="JKL50" s="135"/>
      <c r="JKM50" s="135"/>
      <c r="JKN50" s="135"/>
      <c r="JKO50" s="135"/>
      <c r="JKP50" s="135"/>
      <c r="JKQ50" s="135"/>
      <c r="JKR50" s="135"/>
      <c r="JKS50" s="135"/>
      <c r="JKT50" s="135"/>
      <c r="JKU50" s="135"/>
      <c r="JKV50" s="135"/>
      <c r="JKW50" s="135"/>
      <c r="JKX50" s="135"/>
      <c r="JKY50" s="135"/>
      <c r="JKZ50" s="135"/>
      <c r="JLA50" s="135"/>
      <c r="JLB50" s="135"/>
      <c r="JLC50" s="135"/>
      <c r="JLD50" s="135"/>
      <c r="JLE50" s="135"/>
      <c r="JLF50" s="135"/>
      <c r="JLG50" s="135"/>
      <c r="JLH50" s="135"/>
      <c r="JLI50" s="135"/>
      <c r="JLJ50" s="135"/>
      <c r="JLK50" s="135"/>
      <c r="JLL50" s="135"/>
      <c r="JLM50" s="135"/>
      <c r="JLN50" s="135"/>
      <c r="JLO50" s="135"/>
      <c r="JLP50" s="135"/>
      <c r="JLQ50" s="135"/>
      <c r="JLR50" s="135"/>
      <c r="JLS50" s="135"/>
      <c r="JLT50" s="135"/>
      <c r="JLU50" s="135"/>
      <c r="JLV50" s="135"/>
      <c r="JLW50" s="135"/>
      <c r="JLX50" s="135"/>
      <c r="JLY50" s="135"/>
      <c r="JLZ50" s="135"/>
      <c r="JMA50" s="135"/>
      <c r="JMB50" s="135"/>
      <c r="JMC50" s="135"/>
      <c r="JMD50" s="135"/>
      <c r="JME50" s="135"/>
      <c r="JMF50" s="135"/>
      <c r="JMG50" s="135"/>
      <c r="JMH50" s="135"/>
      <c r="JMI50" s="135"/>
      <c r="JMJ50" s="135"/>
      <c r="JMK50" s="135"/>
      <c r="JML50" s="135"/>
      <c r="JMM50" s="135"/>
      <c r="JMN50" s="135"/>
      <c r="JMO50" s="135"/>
      <c r="JMP50" s="135"/>
      <c r="JMQ50" s="135"/>
      <c r="JMR50" s="135"/>
      <c r="JMS50" s="135"/>
      <c r="JMT50" s="135"/>
      <c r="JMU50" s="135"/>
      <c r="JMV50" s="135"/>
      <c r="JMW50" s="135"/>
      <c r="JMX50" s="135"/>
      <c r="JMY50" s="135"/>
      <c r="JMZ50" s="135"/>
      <c r="JNA50" s="135"/>
      <c r="JNB50" s="135"/>
      <c r="JNC50" s="135"/>
      <c r="JND50" s="135"/>
      <c r="JNE50" s="135"/>
      <c r="JNF50" s="135"/>
      <c r="JNG50" s="135"/>
      <c r="JNH50" s="135"/>
      <c r="JNI50" s="135"/>
      <c r="JNJ50" s="135"/>
      <c r="JNK50" s="135"/>
      <c r="JNL50" s="135"/>
      <c r="JNM50" s="135"/>
      <c r="JNN50" s="135"/>
      <c r="JNO50" s="135"/>
      <c r="JNP50" s="135"/>
      <c r="JNQ50" s="135"/>
      <c r="JNR50" s="135"/>
      <c r="JNS50" s="135"/>
      <c r="JNT50" s="135"/>
      <c r="JNU50" s="135"/>
      <c r="JNV50" s="135"/>
      <c r="JNW50" s="135"/>
      <c r="JNX50" s="135"/>
      <c r="JNY50" s="135"/>
      <c r="JNZ50" s="135"/>
      <c r="JOA50" s="135"/>
      <c r="JOB50" s="135"/>
      <c r="JOC50" s="135"/>
      <c r="JOD50" s="135"/>
      <c r="JOE50" s="135"/>
      <c r="JOF50" s="135"/>
      <c r="JOG50" s="135"/>
      <c r="JOH50" s="135"/>
      <c r="JOI50" s="135"/>
      <c r="JOJ50" s="135"/>
      <c r="JOK50" s="135"/>
      <c r="JOL50" s="135"/>
      <c r="JOM50" s="135"/>
      <c r="JON50" s="135"/>
      <c r="JOO50" s="135"/>
      <c r="JOP50" s="135"/>
      <c r="JOQ50" s="135"/>
      <c r="JOR50" s="135"/>
      <c r="JOS50" s="135"/>
      <c r="JOT50" s="135"/>
      <c r="JOU50" s="135"/>
      <c r="JOV50" s="135"/>
      <c r="JOW50" s="135"/>
      <c r="JOX50" s="135"/>
      <c r="JOY50" s="135"/>
      <c r="JOZ50" s="135"/>
      <c r="JPA50" s="135"/>
      <c r="JPB50" s="135"/>
      <c r="JPC50" s="135"/>
      <c r="JPD50" s="135"/>
      <c r="JPE50" s="135"/>
      <c r="JPF50" s="135"/>
      <c r="JPG50" s="135"/>
      <c r="JPH50" s="135"/>
      <c r="JPI50" s="135"/>
      <c r="JPJ50" s="135"/>
      <c r="JPK50" s="135"/>
      <c r="JPL50" s="135"/>
      <c r="JPM50" s="135"/>
      <c r="JPN50" s="135"/>
      <c r="JPO50" s="135"/>
      <c r="JPP50" s="135"/>
      <c r="JPQ50" s="135"/>
      <c r="JPR50" s="135"/>
      <c r="JPS50" s="135"/>
      <c r="JPT50" s="135"/>
      <c r="JPU50" s="135"/>
      <c r="JPV50" s="135"/>
      <c r="JPW50" s="135"/>
      <c r="JPX50" s="135"/>
      <c r="JPY50" s="135"/>
      <c r="JPZ50" s="135"/>
      <c r="JQA50" s="135"/>
      <c r="JQB50" s="135"/>
      <c r="JQC50" s="135"/>
      <c r="JQD50" s="135"/>
      <c r="JQE50" s="135"/>
      <c r="JQF50" s="135"/>
      <c r="JQG50" s="135"/>
      <c r="JQH50" s="135"/>
      <c r="JQI50" s="135"/>
      <c r="JQJ50" s="135"/>
      <c r="JQK50" s="135"/>
      <c r="JQL50" s="135"/>
      <c r="JQM50" s="135"/>
      <c r="JQN50" s="135"/>
      <c r="JQO50" s="135"/>
      <c r="JQP50" s="135"/>
      <c r="JQQ50" s="135"/>
      <c r="JQR50" s="135"/>
      <c r="JQS50" s="135"/>
      <c r="JQT50" s="135"/>
      <c r="JQU50" s="135"/>
      <c r="JQV50" s="135"/>
      <c r="JQW50" s="135"/>
      <c r="JQX50" s="135"/>
      <c r="JQY50" s="135"/>
      <c r="JQZ50" s="135"/>
      <c r="JRA50" s="135"/>
      <c r="JRB50" s="135"/>
      <c r="JRC50" s="135"/>
      <c r="JRD50" s="135"/>
      <c r="JRE50" s="135"/>
      <c r="JRF50" s="135"/>
      <c r="JRG50" s="135"/>
      <c r="JRH50" s="135"/>
      <c r="JRI50" s="135"/>
      <c r="JRJ50" s="135"/>
      <c r="JRK50" s="135"/>
      <c r="JRL50" s="135"/>
      <c r="JRM50" s="135"/>
      <c r="JRN50" s="135"/>
      <c r="JRO50" s="135"/>
      <c r="JRP50" s="135"/>
      <c r="JRQ50" s="135"/>
      <c r="JRR50" s="135"/>
      <c r="JRS50" s="135"/>
      <c r="JRT50" s="135"/>
      <c r="JRU50" s="135"/>
      <c r="JRV50" s="135"/>
      <c r="JRW50" s="135"/>
      <c r="JRX50" s="135"/>
      <c r="JRY50" s="135"/>
      <c r="JRZ50" s="135"/>
      <c r="JSA50" s="135"/>
      <c r="JSB50" s="135"/>
      <c r="JSC50" s="135"/>
      <c r="JSD50" s="135"/>
      <c r="JSE50" s="135"/>
      <c r="JSF50" s="135"/>
      <c r="JSG50" s="135"/>
      <c r="JSH50" s="135"/>
      <c r="JSI50" s="135"/>
      <c r="JSJ50" s="135"/>
      <c r="JSK50" s="135"/>
      <c r="JSL50" s="135"/>
      <c r="JSM50" s="135"/>
      <c r="JSN50" s="135"/>
      <c r="JSO50" s="135"/>
      <c r="JSP50" s="135"/>
      <c r="JSQ50" s="135"/>
      <c r="JSR50" s="135"/>
      <c r="JSS50" s="135"/>
      <c r="JST50" s="135"/>
      <c r="JSU50" s="135"/>
      <c r="JSV50" s="135"/>
      <c r="JSW50" s="135"/>
      <c r="JSX50" s="135"/>
      <c r="JSY50" s="135"/>
      <c r="JSZ50" s="135"/>
      <c r="JTA50" s="135"/>
      <c r="JTB50" s="135"/>
      <c r="JTC50" s="135"/>
      <c r="JTD50" s="135"/>
      <c r="JTE50" s="135"/>
      <c r="JTF50" s="135"/>
      <c r="JTG50" s="135"/>
      <c r="JTH50" s="135"/>
      <c r="JTI50" s="135"/>
      <c r="JTJ50" s="135"/>
      <c r="JTK50" s="135"/>
      <c r="JTL50" s="135"/>
      <c r="JTM50" s="135"/>
      <c r="JTN50" s="135"/>
      <c r="JTO50" s="135"/>
      <c r="JTP50" s="135"/>
      <c r="JTQ50" s="135"/>
      <c r="JTR50" s="135"/>
      <c r="JTS50" s="135"/>
      <c r="JTT50" s="135"/>
      <c r="JTU50" s="135"/>
      <c r="JTV50" s="135"/>
      <c r="JTW50" s="135"/>
      <c r="JTX50" s="135"/>
      <c r="JTY50" s="135"/>
      <c r="JTZ50" s="135"/>
      <c r="JUA50" s="135"/>
      <c r="JUB50" s="135"/>
      <c r="JUC50" s="135"/>
      <c r="JUD50" s="135"/>
      <c r="JUE50" s="135"/>
      <c r="JUF50" s="135"/>
      <c r="JUG50" s="135"/>
      <c r="JUH50" s="135"/>
      <c r="JUI50" s="135"/>
      <c r="JUJ50" s="135"/>
      <c r="JUK50" s="135"/>
      <c r="JUL50" s="135"/>
      <c r="JUM50" s="135"/>
      <c r="JUN50" s="135"/>
      <c r="JUO50" s="135"/>
      <c r="JUP50" s="135"/>
      <c r="JUQ50" s="135"/>
      <c r="JUR50" s="135"/>
      <c r="JUS50" s="135"/>
      <c r="JUT50" s="135"/>
      <c r="JUU50" s="135"/>
      <c r="JUV50" s="135"/>
      <c r="JUW50" s="135"/>
      <c r="JUX50" s="135"/>
      <c r="JUY50" s="135"/>
      <c r="JUZ50" s="135"/>
      <c r="JVA50" s="135"/>
      <c r="JVB50" s="135"/>
      <c r="JVC50" s="135"/>
      <c r="JVD50" s="135"/>
      <c r="JVE50" s="135"/>
      <c r="JVF50" s="135"/>
      <c r="JVG50" s="135"/>
      <c r="JVH50" s="135"/>
      <c r="JVI50" s="135"/>
      <c r="JVJ50" s="135"/>
      <c r="JVK50" s="135"/>
      <c r="JVL50" s="135"/>
      <c r="JVM50" s="135"/>
      <c r="JVN50" s="135"/>
      <c r="JVO50" s="135"/>
      <c r="JVP50" s="135"/>
      <c r="JVQ50" s="135"/>
      <c r="JVR50" s="135"/>
      <c r="JVS50" s="135"/>
      <c r="JVT50" s="135"/>
      <c r="JVU50" s="135"/>
      <c r="JVV50" s="135"/>
      <c r="JVW50" s="135"/>
      <c r="JVX50" s="135"/>
      <c r="JVY50" s="135"/>
      <c r="JVZ50" s="135"/>
      <c r="JWA50" s="135"/>
      <c r="JWB50" s="135"/>
      <c r="JWC50" s="135"/>
      <c r="JWD50" s="135"/>
      <c r="JWE50" s="135"/>
      <c r="JWF50" s="135"/>
      <c r="JWG50" s="135"/>
      <c r="JWH50" s="135"/>
      <c r="JWI50" s="135"/>
      <c r="JWJ50" s="135"/>
      <c r="JWK50" s="135"/>
      <c r="JWL50" s="135"/>
      <c r="JWM50" s="135"/>
      <c r="JWN50" s="135"/>
      <c r="JWO50" s="135"/>
      <c r="JWP50" s="135"/>
      <c r="JWQ50" s="135"/>
      <c r="JWR50" s="135"/>
      <c r="JWS50" s="135"/>
      <c r="JWT50" s="135"/>
      <c r="JWU50" s="135"/>
      <c r="JWV50" s="135"/>
      <c r="JWW50" s="135"/>
      <c r="JWX50" s="135"/>
      <c r="JWY50" s="135"/>
      <c r="JWZ50" s="135"/>
      <c r="JXA50" s="135"/>
      <c r="JXB50" s="135"/>
      <c r="JXC50" s="135"/>
      <c r="JXD50" s="135"/>
      <c r="JXE50" s="135"/>
      <c r="JXF50" s="135"/>
      <c r="JXG50" s="135"/>
      <c r="JXH50" s="135"/>
      <c r="JXI50" s="135"/>
      <c r="JXJ50" s="135"/>
      <c r="JXK50" s="135"/>
      <c r="JXL50" s="135"/>
      <c r="JXM50" s="135"/>
      <c r="JXN50" s="135"/>
      <c r="JXO50" s="135"/>
      <c r="JXP50" s="135"/>
      <c r="JXQ50" s="135"/>
      <c r="JXR50" s="135"/>
      <c r="JXS50" s="135"/>
      <c r="JXT50" s="135"/>
      <c r="JXU50" s="135"/>
      <c r="JXV50" s="135"/>
      <c r="JXW50" s="135"/>
      <c r="JXX50" s="135"/>
      <c r="JXY50" s="135"/>
      <c r="JXZ50" s="135"/>
      <c r="JYA50" s="135"/>
      <c r="JYB50" s="135"/>
      <c r="JYC50" s="135"/>
      <c r="JYD50" s="135"/>
      <c r="JYE50" s="135"/>
      <c r="JYF50" s="135"/>
      <c r="JYG50" s="135"/>
      <c r="JYH50" s="135"/>
      <c r="JYI50" s="135"/>
      <c r="JYJ50" s="135"/>
      <c r="JYK50" s="135"/>
      <c r="JYL50" s="135"/>
      <c r="JYM50" s="135"/>
      <c r="JYN50" s="135"/>
      <c r="JYO50" s="135"/>
      <c r="JYP50" s="135"/>
      <c r="JYQ50" s="135"/>
      <c r="JYR50" s="135"/>
      <c r="JYS50" s="135"/>
      <c r="JYT50" s="135"/>
      <c r="JYU50" s="135"/>
      <c r="JYV50" s="135"/>
      <c r="JYW50" s="135"/>
      <c r="JYX50" s="135"/>
      <c r="JYY50" s="135"/>
      <c r="JYZ50" s="135"/>
      <c r="JZA50" s="135"/>
      <c r="JZB50" s="135"/>
      <c r="JZC50" s="135"/>
      <c r="JZD50" s="135"/>
      <c r="JZE50" s="135"/>
      <c r="JZF50" s="135"/>
      <c r="JZG50" s="135"/>
      <c r="JZH50" s="135"/>
      <c r="JZI50" s="135"/>
      <c r="JZJ50" s="135"/>
      <c r="JZK50" s="135"/>
      <c r="JZL50" s="135"/>
      <c r="JZM50" s="135"/>
      <c r="JZN50" s="135"/>
      <c r="JZO50" s="135"/>
      <c r="JZP50" s="135"/>
      <c r="JZQ50" s="135"/>
      <c r="JZR50" s="135"/>
      <c r="JZS50" s="135"/>
      <c r="JZT50" s="135"/>
      <c r="JZU50" s="135"/>
      <c r="JZV50" s="135"/>
      <c r="JZW50" s="135"/>
      <c r="JZX50" s="135"/>
      <c r="JZY50" s="135"/>
      <c r="JZZ50" s="135"/>
      <c r="KAA50" s="135"/>
      <c r="KAB50" s="135"/>
      <c r="KAC50" s="135"/>
      <c r="KAD50" s="135"/>
      <c r="KAE50" s="135"/>
      <c r="KAF50" s="135"/>
      <c r="KAG50" s="135"/>
      <c r="KAH50" s="135"/>
      <c r="KAI50" s="135"/>
      <c r="KAJ50" s="135"/>
      <c r="KAK50" s="135"/>
      <c r="KAL50" s="135"/>
      <c r="KAM50" s="135"/>
      <c r="KAN50" s="135"/>
      <c r="KAO50" s="135"/>
      <c r="KAP50" s="135"/>
      <c r="KAQ50" s="135"/>
      <c r="KAR50" s="135"/>
      <c r="KAS50" s="135"/>
      <c r="KAT50" s="135"/>
      <c r="KAU50" s="135"/>
      <c r="KAV50" s="135"/>
      <c r="KAW50" s="135"/>
      <c r="KAX50" s="135"/>
      <c r="KAY50" s="135"/>
      <c r="KAZ50" s="135"/>
      <c r="KBA50" s="135"/>
      <c r="KBB50" s="135"/>
      <c r="KBC50" s="135"/>
      <c r="KBD50" s="135"/>
      <c r="KBE50" s="135"/>
      <c r="KBF50" s="135"/>
      <c r="KBG50" s="135"/>
      <c r="KBH50" s="135"/>
      <c r="KBI50" s="135"/>
      <c r="KBJ50" s="135"/>
      <c r="KBK50" s="135"/>
      <c r="KBL50" s="135"/>
      <c r="KBM50" s="135"/>
      <c r="KBN50" s="135"/>
      <c r="KBO50" s="135"/>
      <c r="KBP50" s="135"/>
      <c r="KBQ50" s="135"/>
      <c r="KBR50" s="135"/>
      <c r="KBS50" s="135"/>
      <c r="KBT50" s="135"/>
      <c r="KBU50" s="135"/>
      <c r="KBV50" s="135"/>
      <c r="KBW50" s="135"/>
      <c r="KBX50" s="135"/>
      <c r="KBY50" s="135"/>
      <c r="KBZ50" s="135"/>
      <c r="KCA50" s="135"/>
      <c r="KCB50" s="135"/>
      <c r="KCC50" s="135"/>
      <c r="KCD50" s="135"/>
      <c r="KCE50" s="135"/>
      <c r="KCF50" s="135"/>
      <c r="KCG50" s="135"/>
      <c r="KCH50" s="135"/>
      <c r="KCI50" s="135"/>
      <c r="KCJ50" s="135"/>
      <c r="KCK50" s="135"/>
      <c r="KCL50" s="135"/>
      <c r="KCM50" s="135"/>
      <c r="KCN50" s="135"/>
      <c r="KCO50" s="135"/>
      <c r="KCP50" s="135"/>
      <c r="KCQ50" s="135"/>
      <c r="KCR50" s="135"/>
      <c r="KCS50" s="135"/>
      <c r="KCT50" s="135"/>
      <c r="KCU50" s="135"/>
      <c r="KCV50" s="135"/>
      <c r="KCW50" s="135"/>
      <c r="KCX50" s="135"/>
      <c r="KCY50" s="135"/>
      <c r="KCZ50" s="135"/>
      <c r="KDA50" s="135"/>
      <c r="KDB50" s="135"/>
      <c r="KDC50" s="135"/>
      <c r="KDD50" s="135"/>
      <c r="KDE50" s="135"/>
      <c r="KDF50" s="135"/>
      <c r="KDG50" s="135"/>
      <c r="KDH50" s="135"/>
      <c r="KDI50" s="135"/>
      <c r="KDJ50" s="135"/>
      <c r="KDK50" s="135"/>
      <c r="KDL50" s="135"/>
      <c r="KDM50" s="135"/>
      <c r="KDN50" s="135"/>
      <c r="KDO50" s="135"/>
      <c r="KDP50" s="135"/>
      <c r="KDQ50" s="135"/>
      <c r="KDR50" s="135"/>
      <c r="KDS50" s="135"/>
      <c r="KDT50" s="135"/>
      <c r="KDU50" s="135"/>
      <c r="KDV50" s="135"/>
      <c r="KDW50" s="135"/>
      <c r="KDX50" s="135"/>
      <c r="KDY50" s="135"/>
      <c r="KDZ50" s="135"/>
      <c r="KEA50" s="135"/>
      <c r="KEB50" s="135"/>
      <c r="KEC50" s="135"/>
      <c r="KED50" s="135"/>
      <c r="KEE50" s="135"/>
      <c r="KEF50" s="135"/>
      <c r="KEG50" s="135"/>
      <c r="KEH50" s="135"/>
      <c r="KEI50" s="135"/>
      <c r="KEJ50" s="135"/>
      <c r="KEK50" s="135"/>
      <c r="KEL50" s="135"/>
      <c r="KEM50" s="135"/>
      <c r="KEN50" s="135"/>
      <c r="KEO50" s="135"/>
      <c r="KEP50" s="135"/>
      <c r="KEQ50" s="135"/>
      <c r="KER50" s="135"/>
      <c r="KES50" s="135"/>
      <c r="KET50" s="135"/>
      <c r="KEU50" s="135"/>
      <c r="KEV50" s="135"/>
      <c r="KEW50" s="135"/>
      <c r="KEX50" s="135"/>
      <c r="KEY50" s="135"/>
      <c r="KEZ50" s="135"/>
      <c r="KFA50" s="135"/>
      <c r="KFB50" s="135"/>
      <c r="KFC50" s="135"/>
      <c r="KFD50" s="135"/>
      <c r="KFE50" s="135"/>
      <c r="KFF50" s="135"/>
      <c r="KFG50" s="135"/>
      <c r="KFH50" s="135"/>
      <c r="KFI50" s="135"/>
      <c r="KFJ50" s="135"/>
      <c r="KFK50" s="135"/>
      <c r="KFL50" s="135"/>
      <c r="KFM50" s="135"/>
      <c r="KFN50" s="135"/>
      <c r="KFO50" s="135"/>
      <c r="KFP50" s="135"/>
      <c r="KFQ50" s="135"/>
      <c r="KFR50" s="135"/>
      <c r="KFS50" s="135"/>
      <c r="KFT50" s="135"/>
      <c r="KFU50" s="135"/>
      <c r="KFV50" s="135"/>
      <c r="KFW50" s="135"/>
      <c r="KFX50" s="135"/>
      <c r="KFY50" s="135"/>
      <c r="KFZ50" s="135"/>
      <c r="KGA50" s="135"/>
      <c r="KGB50" s="135"/>
      <c r="KGC50" s="135"/>
      <c r="KGD50" s="135"/>
      <c r="KGE50" s="135"/>
      <c r="KGF50" s="135"/>
      <c r="KGG50" s="135"/>
      <c r="KGH50" s="135"/>
      <c r="KGI50" s="135"/>
      <c r="KGJ50" s="135"/>
      <c r="KGK50" s="135"/>
      <c r="KGL50" s="135"/>
      <c r="KGM50" s="135"/>
      <c r="KGN50" s="135"/>
      <c r="KGO50" s="135"/>
      <c r="KGP50" s="135"/>
      <c r="KGQ50" s="135"/>
      <c r="KGR50" s="135"/>
      <c r="KGS50" s="135"/>
      <c r="KGT50" s="135"/>
      <c r="KGU50" s="135"/>
      <c r="KGV50" s="135"/>
      <c r="KGW50" s="135"/>
      <c r="KGX50" s="135"/>
      <c r="KGY50" s="135"/>
      <c r="KGZ50" s="135"/>
      <c r="KHA50" s="135"/>
      <c r="KHB50" s="135"/>
      <c r="KHC50" s="135"/>
      <c r="KHD50" s="135"/>
      <c r="KHE50" s="135"/>
      <c r="KHF50" s="135"/>
      <c r="KHG50" s="135"/>
      <c r="KHH50" s="135"/>
      <c r="KHI50" s="135"/>
      <c r="KHJ50" s="135"/>
      <c r="KHK50" s="135"/>
      <c r="KHL50" s="135"/>
      <c r="KHM50" s="135"/>
      <c r="KHN50" s="135"/>
      <c r="KHO50" s="135"/>
      <c r="KHP50" s="135"/>
      <c r="KHQ50" s="135"/>
      <c r="KHR50" s="135"/>
      <c r="KHS50" s="135"/>
      <c r="KHT50" s="135"/>
      <c r="KHU50" s="135"/>
      <c r="KHV50" s="135"/>
      <c r="KHW50" s="135"/>
      <c r="KHX50" s="135"/>
      <c r="KHY50" s="135"/>
      <c r="KHZ50" s="135"/>
      <c r="KIA50" s="135"/>
      <c r="KIB50" s="135"/>
      <c r="KIC50" s="135"/>
      <c r="KID50" s="135"/>
      <c r="KIE50" s="135"/>
      <c r="KIF50" s="135"/>
      <c r="KIG50" s="135"/>
      <c r="KIH50" s="135"/>
      <c r="KII50" s="135"/>
      <c r="KIJ50" s="135"/>
      <c r="KIK50" s="135"/>
      <c r="KIL50" s="135"/>
      <c r="KIM50" s="135"/>
      <c r="KIN50" s="135"/>
      <c r="KIO50" s="135"/>
      <c r="KIP50" s="135"/>
      <c r="KIQ50" s="135"/>
      <c r="KIR50" s="135"/>
      <c r="KIS50" s="135"/>
      <c r="KIT50" s="135"/>
      <c r="KIU50" s="135"/>
      <c r="KIV50" s="135"/>
      <c r="KIW50" s="135"/>
      <c r="KIX50" s="135"/>
      <c r="KIY50" s="135"/>
      <c r="KIZ50" s="135"/>
      <c r="KJA50" s="135"/>
      <c r="KJB50" s="135"/>
      <c r="KJC50" s="135"/>
      <c r="KJD50" s="135"/>
      <c r="KJE50" s="135"/>
      <c r="KJF50" s="135"/>
      <c r="KJG50" s="135"/>
      <c r="KJH50" s="135"/>
      <c r="KJI50" s="135"/>
      <c r="KJJ50" s="135"/>
      <c r="KJK50" s="135"/>
      <c r="KJL50" s="135"/>
      <c r="KJM50" s="135"/>
      <c r="KJN50" s="135"/>
      <c r="KJO50" s="135"/>
      <c r="KJP50" s="135"/>
      <c r="KJQ50" s="135"/>
      <c r="KJR50" s="135"/>
      <c r="KJS50" s="135"/>
      <c r="KJT50" s="135"/>
      <c r="KJU50" s="135"/>
      <c r="KJV50" s="135"/>
      <c r="KJW50" s="135"/>
      <c r="KJX50" s="135"/>
      <c r="KJY50" s="135"/>
      <c r="KJZ50" s="135"/>
      <c r="KKA50" s="135"/>
      <c r="KKB50" s="135"/>
      <c r="KKC50" s="135"/>
      <c r="KKD50" s="135"/>
      <c r="KKE50" s="135"/>
      <c r="KKF50" s="135"/>
      <c r="KKG50" s="135"/>
      <c r="KKH50" s="135"/>
      <c r="KKI50" s="135"/>
      <c r="KKJ50" s="135"/>
      <c r="KKK50" s="135"/>
      <c r="KKL50" s="135"/>
      <c r="KKM50" s="135"/>
      <c r="KKN50" s="135"/>
      <c r="KKO50" s="135"/>
      <c r="KKP50" s="135"/>
      <c r="KKQ50" s="135"/>
      <c r="KKR50" s="135"/>
      <c r="KKS50" s="135"/>
      <c r="KKT50" s="135"/>
      <c r="KKU50" s="135"/>
      <c r="KKV50" s="135"/>
      <c r="KKW50" s="135"/>
      <c r="KKX50" s="135"/>
      <c r="KKY50" s="135"/>
      <c r="KKZ50" s="135"/>
      <c r="KLA50" s="135"/>
      <c r="KLB50" s="135"/>
      <c r="KLC50" s="135"/>
      <c r="KLD50" s="135"/>
      <c r="KLE50" s="135"/>
      <c r="KLF50" s="135"/>
      <c r="KLG50" s="135"/>
      <c r="KLH50" s="135"/>
      <c r="KLI50" s="135"/>
      <c r="KLJ50" s="135"/>
      <c r="KLK50" s="135"/>
      <c r="KLL50" s="135"/>
      <c r="KLM50" s="135"/>
      <c r="KLN50" s="135"/>
      <c r="KLO50" s="135"/>
      <c r="KLP50" s="135"/>
      <c r="KLQ50" s="135"/>
      <c r="KLR50" s="135"/>
      <c r="KLS50" s="135"/>
      <c r="KLT50" s="135"/>
      <c r="KLU50" s="135"/>
      <c r="KLV50" s="135"/>
      <c r="KLW50" s="135"/>
      <c r="KLX50" s="135"/>
      <c r="KLY50" s="135"/>
      <c r="KLZ50" s="135"/>
      <c r="KMA50" s="135"/>
      <c r="KMB50" s="135"/>
      <c r="KMC50" s="135"/>
      <c r="KMD50" s="135"/>
      <c r="KME50" s="135"/>
      <c r="KMF50" s="135"/>
      <c r="KMG50" s="135"/>
      <c r="KMH50" s="135"/>
      <c r="KMI50" s="135"/>
      <c r="KMJ50" s="135"/>
      <c r="KMK50" s="135"/>
      <c r="KML50" s="135"/>
      <c r="KMM50" s="135"/>
      <c r="KMN50" s="135"/>
      <c r="KMO50" s="135"/>
      <c r="KMP50" s="135"/>
      <c r="KMQ50" s="135"/>
      <c r="KMR50" s="135"/>
      <c r="KMS50" s="135"/>
      <c r="KMT50" s="135"/>
      <c r="KMU50" s="135"/>
      <c r="KMV50" s="135"/>
      <c r="KMW50" s="135"/>
      <c r="KMX50" s="135"/>
      <c r="KMY50" s="135"/>
      <c r="KMZ50" s="135"/>
      <c r="KNA50" s="135"/>
      <c r="KNB50" s="135"/>
      <c r="KNC50" s="135"/>
      <c r="KND50" s="135"/>
      <c r="KNE50" s="135"/>
      <c r="KNF50" s="135"/>
      <c r="KNG50" s="135"/>
      <c r="KNH50" s="135"/>
      <c r="KNI50" s="135"/>
      <c r="KNJ50" s="135"/>
      <c r="KNK50" s="135"/>
      <c r="KNL50" s="135"/>
      <c r="KNM50" s="135"/>
      <c r="KNN50" s="135"/>
      <c r="KNO50" s="135"/>
      <c r="KNP50" s="135"/>
      <c r="KNQ50" s="135"/>
      <c r="KNR50" s="135"/>
      <c r="KNS50" s="135"/>
      <c r="KNT50" s="135"/>
      <c r="KNU50" s="135"/>
      <c r="KNV50" s="135"/>
      <c r="KNW50" s="135"/>
      <c r="KNX50" s="135"/>
      <c r="KNY50" s="135"/>
      <c r="KNZ50" s="135"/>
      <c r="KOA50" s="135"/>
      <c r="KOB50" s="135"/>
      <c r="KOC50" s="135"/>
      <c r="KOD50" s="135"/>
      <c r="KOE50" s="135"/>
      <c r="KOF50" s="135"/>
      <c r="KOG50" s="135"/>
      <c r="KOH50" s="135"/>
      <c r="KOI50" s="135"/>
      <c r="KOJ50" s="135"/>
      <c r="KOK50" s="135"/>
      <c r="KOL50" s="135"/>
      <c r="KOM50" s="135"/>
      <c r="KON50" s="135"/>
      <c r="KOO50" s="135"/>
      <c r="KOP50" s="135"/>
      <c r="KOQ50" s="135"/>
      <c r="KOR50" s="135"/>
      <c r="KOS50" s="135"/>
      <c r="KOT50" s="135"/>
      <c r="KOU50" s="135"/>
      <c r="KOV50" s="135"/>
      <c r="KOW50" s="135"/>
      <c r="KOX50" s="135"/>
      <c r="KOY50" s="135"/>
      <c r="KOZ50" s="135"/>
      <c r="KPA50" s="135"/>
      <c r="KPB50" s="135"/>
      <c r="KPC50" s="135"/>
      <c r="KPD50" s="135"/>
      <c r="KPE50" s="135"/>
      <c r="KPF50" s="135"/>
      <c r="KPG50" s="135"/>
      <c r="KPH50" s="135"/>
      <c r="KPI50" s="135"/>
      <c r="KPJ50" s="135"/>
      <c r="KPK50" s="135"/>
      <c r="KPL50" s="135"/>
      <c r="KPM50" s="135"/>
      <c r="KPN50" s="135"/>
      <c r="KPO50" s="135"/>
      <c r="KPP50" s="135"/>
      <c r="KPQ50" s="135"/>
      <c r="KPR50" s="135"/>
      <c r="KPS50" s="135"/>
      <c r="KPT50" s="135"/>
      <c r="KPU50" s="135"/>
      <c r="KPV50" s="135"/>
      <c r="KPW50" s="135"/>
      <c r="KPX50" s="135"/>
      <c r="KPY50" s="135"/>
      <c r="KPZ50" s="135"/>
      <c r="KQA50" s="135"/>
      <c r="KQB50" s="135"/>
      <c r="KQC50" s="135"/>
      <c r="KQD50" s="135"/>
      <c r="KQE50" s="135"/>
      <c r="KQF50" s="135"/>
      <c r="KQG50" s="135"/>
      <c r="KQH50" s="135"/>
      <c r="KQI50" s="135"/>
      <c r="KQJ50" s="135"/>
      <c r="KQK50" s="135"/>
      <c r="KQL50" s="135"/>
      <c r="KQM50" s="135"/>
      <c r="KQN50" s="135"/>
      <c r="KQO50" s="135"/>
      <c r="KQP50" s="135"/>
      <c r="KQQ50" s="135"/>
      <c r="KQR50" s="135"/>
      <c r="KQS50" s="135"/>
      <c r="KQT50" s="135"/>
      <c r="KQU50" s="135"/>
      <c r="KQV50" s="135"/>
      <c r="KQW50" s="135"/>
      <c r="KQX50" s="135"/>
      <c r="KQY50" s="135"/>
      <c r="KQZ50" s="135"/>
      <c r="KRA50" s="135"/>
      <c r="KRB50" s="135"/>
      <c r="KRC50" s="135"/>
      <c r="KRD50" s="135"/>
      <c r="KRE50" s="135"/>
      <c r="KRF50" s="135"/>
      <c r="KRG50" s="135"/>
      <c r="KRH50" s="135"/>
      <c r="KRI50" s="135"/>
      <c r="KRJ50" s="135"/>
      <c r="KRK50" s="135"/>
      <c r="KRL50" s="135"/>
      <c r="KRM50" s="135"/>
      <c r="KRN50" s="135"/>
      <c r="KRO50" s="135"/>
      <c r="KRP50" s="135"/>
      <c r="KRQ50" s="135"/>
      <c r="KRR50" s="135"/>
      <c r="KRS50" s="135"/>
      <c r="KRT50" s="135"/>
      <c r="KRU50" s="135"/>
      <c r="KRV50" s="135"/>
      <c r="KRW50" s="135"/>
      <c r="KRX50" s="135"/>
      <c r="KRY50" s="135"/>
      <c r="KRZ50" s="135"/>
      <c r="KSA50" s="135"/>
      <c r="KSB50" s="135"/>
      <c r="KSC50" s="135"/>
      <c r="KSD50" s="135"/>
      <c r="KSE50" s="135"/>
      <c r="KSF50" s="135"/>
      <c r="KSG50" s="135"/>
      <c r="KSH50" s="135"/>
      <c r="KSI50" s="135"/>
      <c r="KSJ50" s="135"/>
      <c r="KSK50" s="135"/>
      <c r="KSL50" s="135"/>
      <c r="KSM50" s="135"/>
      <c r="KSN50" s="135"/>
      <c r="KSO50" s="135"/>
      <c r="KSP50" s="135"/>
      <c r="KSQ50" s="135"/>
      <c r="KSR50" s="135"/>
      <c r="KSS50" s="135"/>
      <c r="KST50" s="135"/>
      <c r="KSU50" s="135"/>
      <c r="KSV50" s="135"/>
      <c r="KSW50" s="135"/>
      <c r="KSX50" s="135"/>
      <c r="KSY50" s="135"/>
      <c r="KSZ50" s="135"/>
      <c r="KTA50" s="135"/>
      <c r="KTB50" s="135"/>
      <c r="KTC50" s="135"/>
      <c r="KTD50" s="135"/>
      <c r="KTE50" s="135"/>
      <c r="KTF50" s="135"/>
      <c r="KTG50" s="135"/>
      <c r="KTH50" s="135"/>
      <c r="KTI50" s="135"/>
      <c r="KTJ50" s="135"/>
      <c r="KTK50" s="135"/>
      <c r="KTL50" s="135"/>
      <c r="KTM50" s="135"/>
      <c r="KTN50" s="135"/>
      <c r="KTO50" s="135"/>
      <c r="KTP50" s="135"/>
      <c r="KTQ50" s="135"/>
      <c r="KTR50" s="135"/>
      <c r="KTS50" s="135"/>
      <c r="KTT50" s="135"/>
      <c r="KTU50" s="135"/>
      <c r="KTV50" s="135"/>
      <c r="KTW50" s="135"/>
      <c r="KTX50" s="135"/>
      <c r="KTY50" s="135"/>
      <c r="KTZ50" s="135"/>
      <c r="KUA50" s="135"/>
      <c r="KUB50" s="135"/>
      <c r="KUC50" s="135"/>
      <c r="KUD50" s="135"/>
      <c r="KUE50" s="135"/>
      <c r="KUF50" s="135"/>
      <c r="KUG50" s="135"/>
      <c r="KUH50" s="135"/>
      <c r="KUI50" s="135"/>
      <c r="KUJ50" s="135"/>
      <c r="KUK50" s="135"/>
      <c r="KUL50" s="135"/>
      <c r="KUM50" s="135"/>
      <c r="KUN50" s="135"/>
      <c r="KUO50" s="135"/>
      <c r="KUP50" s="135"/>
      <c r="KUQ50" s="135"/>
      <c r="KUR50" s="135"/>
      <c r="KUS50" s="135"/>
      <c r="KUT50" s="135"/>
      <c r="KUU50" s="135"/>
      <c r="KUV50" s="135"/>
      <c r="KUW50" s="135"/>
      <c r="KUX50" s="135"/>
      <c r="KUY50" s="135"/>
      <c r="KUZ50" s="135"/>
      <c r="KVA50" s="135"/>
      <c r="KVB50" s="135"/>
      <c r="KVC50" s="135"/>
      <c r="KVD50" s="135"/>
      <c r="KVE50" s="135"/>
      <c r="KVF50" s="135"/>
      <c r="KVG50" s="135"/>
      <c r="KVH50" s="135"/>
      <c r="KVI50" s="135"/>
      <c r="KVJ50" s="135"/>
      <c r="KVK50" s="135"/>
      <c r="KVL50" s="135"/>
      <c r="KVM50" s="135"/>
      <c r="KVN50" s="135"/>
      <c r="KVO50" s="135"/>
      <c r="KVP50" s="135"/>
      <c r="KVQ50" s="135"/>
      <c r="KVR50" s="135"/>
      <c r="KVS50" s="135"/>
      <c r="KVT50" s="135"/>
      <c r="KVU50" s="135"/>
      <c r="KVV50" s="135"/>
      <c r="KVW50" s="135"/>
      <c r="KVX50" s="135"/>
      <c r="KVY50" s="135"/>
      <c r="KVZ50" s="135"/>
      <c r="KWA50" s="135"/>
      <c r="KWB50" s="135"/>
      <c r="KWC50" s="135"/>
      <c r="KWD50" s="135"/>
      <c r="KWE50" s="135"/>
      <c r="KWF50" s="135"/>
      <c r="KWG50" s="135"/>
      <c r="KWH50" s="135"/>
      <c r="KWI50" s="135"/>
      <c r="KWJ50" s="135"/>
      <c r="KWK50" s="135"/>
      <c r="KWL50" s="135"/>
      <c r="KWM50" s="135"/>
      <c r="KWN50" s="135"/>
      <c r="KWO50" s="135"/>
      <c r="KWP50" s="135"/>
      <c r="KWQ50" s="135"/>
      <c r="KWR50" s="135"/>
      <c r="KWS50" s="135"/>
      <c r="KWT50" s="135"/>
      <c r="KWU50" s="135"/>
      <c r="KWV50" s="135"/>
      <c r="KWW50" s="135"/>
      <c r="KWX50" s="135"/>
      <c r="KWY50" s="135"/>
      <c r="KWZ50" s="135"/>
      <c r="KXA50" s="135"/>
      <c r="KXB50" s="135"/>
      <c r="KXC50" s="135"/>
      <c r="KXD50" s="135"/>
      <c r="KXE50" s="135"/>
      <c r="KXF50" s="135"/>
      <c r="KXG50" s="135"/>
      <c r="KXH50" s="135"/>
      <c r="KXI50" s="135"/>
      <c r="KXJ50" s="135"/>
      <c r="KXK50" s="135"/>
      <c r="KXL50" s="135"/>
      <c r="KXM50" s="135"/>
      <c r="KXN50" s="135"/>
      <c r="KXO50" s="135"/>
      <c r="KXP50" s="135"/>
      <c r="KXQ50" s="135"/>
      <c r="KXR50" s="135"/>
      <c r="KXS50" s="135"/>
      <c r="KXT50" s="135"/>
      <c r="KXU50" s="135"/>
      <c r="KXV50" s="135"/>
      <c r="KXW50" s="135"/>
      <c r="KXX50" s="135"/>
      <c r="KXY50" s="135"/>
      <c r="KXZ50" s="135"/>
      <c r="KYA50" s="135"/>
      <c r="KYB50" s="135"/>
      <c r="KYC50" s="135"/>
      <c r="KYD50" s="135"/>
      <c r="KYE50" s="135"/>
      <c r="KYF50" s="135"/>
      <c r="KYG50" s="135"/>
      <c r="KYH50" s="135"/>
      <c r="KYI50" s="135"/>
      <c r="KYJ50" s="135"/>
      <c r="KYK50" s="135"/>
      <c r="KYL50" s="135"/>
      <c r="KYM50" s="135"/>
      <c r="KYN50" s="135"/>
      <c r="KYO50" s="135"/>
      <c r="KYP50" s="135"/>
      <c r="KYQ50" s="135"/>
      <c r="KYR50" s="135"/>
      <c r="KYS50" s="135"/>
      <c r="KYT50" s="135"/>
      <c r="KYU50" s="135"/>
      <c r="KYV50" s="135"/>
      <c r="KYW50" s="135"/>
      <c r="KYX50" s="135"/>
      <c r="KYY50" s="135"/>
      <c r="KYZ50" s="135"/>
      <c r="KZA50" s="135"/>
      <c r="KZB50" s="135"/>
      <c r="KZC50" s="135"/>
      <c r="KZD50" s="135"/>
      <c r="KZE50" s="135"/>
      <c r="KZF50" s="135"/>
      <c r="KZG50" s="135"/>
      <c r="KZH50" s="135"/>
      <c r="KZI50" s="135"/>
      <c r="KZJ50" s="135"/>
      <c r="KZK50" s="135"/>
      <c r="KZL50" s="135"/>
      <c r="KZM50" s="135"/>
      <c r="KZN50" s="135"/>
      <c r="KZO50" s="135"/>
      <c r="KZP50" s="135"/>
      <c r="KZQ50" s="135"/>
      <c r="KZR50" s="135"/>
      <c r="KZS50" s="135"/>
      <c r="KZT50" s="135"/>
      <c r="KZU50" s="135"/>
      <c r="KZV50" s="135"/>
      <c r="KZW50" s="135"/>
      <c r="KZX50" s="135"/>
      <c r="KZY50" s="135"/>
      <c r="KZZ50" s="135"/>
      <c r="LAA50" s="135"/>
      <c r="LAB50" s="135"/>
      <c r="LAC50" s="135"/>
      <c r="LAD50" s="135"/>
      <c r="LAE50" s="135"/>
      <c r="LAF50" s="135"/>
      <c r="LAG50" s="135"/>
      <c r="LAH50" s="135"/>
      <c r="LAI50" s="135"/>
      <c r="LAJ50" s="135"/>
      <c r="LAK50" s="135"/>
      <c r="LAL50" s="135"/>
      <c r="LAM50" s="135"/>
      <c r="LAN50" s="135"/>
      <c r="LAO50" s="135"/>
      <c r="LAP50" s="135"/>
      <c r="LAQ50" s="135"/>
      <c r="LAR50" s="135"/>
      <c r="LAS50" s="135"/>
      <c r="LAT50" s="135"/>
      <c r="LAU50" s="135"/>
      <c r="LAV50" s="135"/>
      <c r="LAW50" s="135"/>
      <c r="LAX50" s="135"/>
      <c r="LAY50" s="135"/>
      <c r="LAZ50" s="135"/>
      <c r="LBA50" s="135"/>
      <c r="LBB50" s="135"/>
      <c r="LBC50" s="135"/>
      <c r="LBD50" s="135"/>
      <c r="LBE50" s="135"/>
      <c r="LBF50" s="135"/>
      <c r="LBG50" s="135"/>
      <c r="LBH50" s="135"/>
      <c r="LBI50" s="135"/>
      <c r="LBJ50" s="135"/>
      <c r="LBK50" s="135"/>
      <c r="LBL50" s="135"/>
      <c r="LBM50" s="135"/>
      <c r="LBN50" s="135"/>
      <c r="LBO50" s="135"/>
      <c r="LBP50" s="135"/>
      <c r="LBQ50" s="135"/>
      <c r="LBR50" s="135"/>
      <c r="LBS50" s="135"/>
      <c r="LBT50" s="135"/>
      <c r="LBU50" s="135"/>
      <c r="LBV50" s="135"/>
      <c r="LBW50" s="135"/>
      <c r="LBX50" s="135"/>
      <c r="LBY50" s="135"/>
      <c r="LBZ50" s="135"/>
      <c r="LCA50" s="135"/>
      <c r="LCB50" s="135"/>
      <c r="LCC50" s="135"/>
      <c r="LCD50" s="135"/>
      <c r="LCE50" s="135"/>
      <c r="LCF50" s="135"/>
      <c r="LCG50" s="135"/>
      <c r="LCH50" s="135"/>
      <c r="LCI50" s="135"/>
      <c r="LCJ50" s="135"/>
      <c r="LCK50" s="135"/>
      <c r="LCL50" s="135"/>
      <c r="LCM50" s="135"/>
      <c r="LCN50" s="135"/>
      <c r="LCO50" s="135"/>
      <c r="LCP50" s="135"/>
      <c r="LCQ50" s="135"/>
      <c r="LCR50" s="135"/>
      <c r="LCS50" s="135"/>
      <c r="LCT50" s="135"/>
      <c r="LCU50" s="135"/>
      <c r="LCV50" s="135"/>
      <c r="LCW50" s="135"/>
      <c r="LCX50" s="135"/>
      <c r="LCY50" s="135"/>
      <c r="LCZ50" s="135"/>
      <c r="LDA50" s="135"/>
      <c r="LDB50" s="135"/>
      <c r="LDC50" s="135"/>
      <c r="LDD50" s="135"/>
      <c r="LDE50" s="135"/>
      <c r="LDF50" s="135"/>
      <c r="LDG50" s="135"/>
      <c r="LDH50" s="135"/>
      <c r="LDI50" s="135"/>
      <c r="LDJ50" s="135"/>
      <c r="LDK50" s="135"/>
      <c r="LDL50" s="135"/>
      <c r="LDM50" s="135"/>
      <c r="LDN50" s="135"/>
      <c r="LDO50" s="135"/>
      <c r="LDP50" s="135"/>
      <c r="LDQ50" s="135"/>
      <c r="LDR50" s="135"/>
      <c r="LDS50" s="135"/>
      <c r="LDT50" s="135"/>
      <c r="LDU50" s="135"/>
      <c r="LDV50" s="135"/>
      <c r="LDW50" s="135"/>
      <c r="LDX50" s="135"/>
      <c r="LDY50" s="135"/>
      <c r="LDZ50" s="135"/>
      <c r="LEA50" s="135"/>
      <c r="LEB50" s="135"/>
      <c r="LEC50" s="135"/>
      <c r="LED50" s="135"/>
      <c r="LEE50" s="135"/>
      <c r="LEF50" s="135"/>
      <c r="LEG50" s="135"/>
      <c r="LEH50" s="135"/>
      <c r="LEI50" s="135"/>
      <c r="LEJ50" s="135"/>
      <c r="LEK50" s="135"/>
      <c r="LEL50" s="135"/>
      <c r="LEM50" s="135"/>
      <c r="LEN50" s="135"/>
      <c r="LEO50" s="135"/>
      <c r="LEP50" s="135"/>
      <c r="LEQ50" s="135"/>
      <c r="LER50" s="135"/>
      <c r="LES50" s="135"/>
      <c r="LET50" s="135"/>
      <c r="LEU50" s="135"/>
      <c r="LEV50" s="135"/>
      <c r="LEW50" s="135"/>
      <c r="LEX50" s="135"/>
      <c r="LEY50" s="135"/>
      <c r="LEZ50" s="135"/>
      <c r="LFA50" s="135"/>
      <c r="LFB50" s="135"/>
      <c r="LFC50" s="135"/>
      <c r="LFD50" s="135"/>
      <c r="LFE50" s="135"/>
      <c r="LFF50" s="135"/>
      <c r="LFG50" s="135"/>
      <c r="LFH50" s="135"/>
      <c r="LFI50" s="135"/>
      <c r="LFJ50" s="135"/>
      <c r="LFK50" s="135"/>
      <c r="LFL50" s="135"/>
      <c r="LFM50" s="135"/>
      <c r="LFN50" s="135"/>
      <c r="LFO50" s="135"/>
      <c r="LFP50" s="135"/>
      <c r="LFQ50" s="135"/>
      <c r="LFR50" s="135"/>
      <c r="LFS50" s="135"/>
      <c r="LFT50" s="135"/>
      <c r="LFU50" s="135"/>
      <c r="LFV50" s="135"/>
      <c r="LFW50" s="135"/>
      <c r="LFX50" s="135"/>
      <c r="LFY50" s="135"/>
      <c r="LFZ50" s="135"/>
      <c r="LGA50" s="135"/>
      <c r="LGB50" s="135"/>
      <c r="LGC50" s="135"/>
      <c r="LGD50" s="135"/>
      <c r="LGE50" s="135"/>
      <c r="LGF50" s="135"/>
      <c r="LGG50" s="135"/>
      <c r="LGH50" s="135"/>
      <c r="LGI50" s="135"/>
      <c r="LGJ50" s="135"/>
      <c r="LGK50" s="135"/>
      <c r="LGL50" s="135"/>
      <c r="LGM50" s="135"/>
      <c r="LGN50" s="135"/>
      <c r="LGO50" s="135"/>
      <c r="LGP50" s="135"/>
      <c r="LGQ50" s="135"/>
      <c r="LGR50" s="135"/>
      <c r="LGS50" s="135"/>
      <c r="LGT50" s="135"/>
      <c r="LGU50" s="135"/>
      <c r="LGV50" s="135"/>
      <c r="LGW50" s="135"/>
      <c r="LGX50" s="135"/>
      <c r="LGY50" s="135"/>
      <c r="LGZ50" s="135"/>
      <c r="LHA50" s="135"/>
      <c r="LHB50" s="135"/>
      <c r="LHC50" s="135"/>
      <c r="LHD50" s="135"/>
      <c r="LHE50" s="135"/>
      <c r="LHF50" s="135"/>
      <c r="LHG50" s="135"/>
      <c r="LHH50" s="135"/>
      <c r="LHI50" s="135"/>
      <c r="LHJ50" s="135"/>
      <c r="LHK50" s="135"/>
      <c r="LHL50" s="135"/>
      <c r="LHM50" s="135"/>
      <c r="LHN50" s="135"/>
      <c r="LHO50" s="135"/>
      <c r="LHP50" s="135"/>
      <c r="LHQ50" s="135"/>
      <c r="LHR50" s="135"/>
      <c r="LHS50" s="135"/>
      <c r="LHT50" s="135"/>
      <c r="LHU50" s="135"/>
      <c r="LHV50" s="135"/>
      <c r="LHW50" s="135"/>
      <c r="LHX50" s="135"/>
      <c r="LHY50" s="135"/>
      <c r="LHZ50" s="135"/>
      <c r="LIA50" s="135"/>
      <c r="LIB50" s="135"/>
      <c r="LIC50" s="135"/>
      <c r="LID50" s="135"/>
      <c r="LIE50" s="135"/>
      <c r="LIF50" s="135"/>
      <c r="LIG50" s="135"/>
      <c r="LIH50" s="135"/>
      <c r="LII50" s="135"/>
      <c r="LIJ50" s="135"/>
      <c r="LIK50" s="135"/>
      <c r="LIL50" s="135"/>
      <c r="LIM50" s="135"/>
      <c r="LIN50" s="135"/>
      <c r="LIO50" s="135"/>
      <c r="LIP50" s="135"/>
      <c r="LIQ50" s="135"/>
      <c r="LIR50" s="135"/>
      <c r="LIS50" s="135"/>
      <c r="LIT50" s="135"/>
      <c r="LIU50" s="135"/>
      <c r="LIV50" s="135"/>
      <c r="LIW50" s="135"/>
      <c r="LIX50" s="135"/>
      <c r="LIY50" s="135"/>
      <c r="LIZ50" s="135"/>
      <c r="LJA50" s="135"/>
      <c r="LJB50" s="135"/>
      <c r="LJC50" s="135"/>
      <c r="LJD50" s="135"/>
      <c r="LJE50" s="135"/>
      <c r="LJF50" s="135"/>
      <c r="LJG50" s="135"/>
      <c r="LJH50" s="135"/>
      <c r="LJI50" s="135"/>
      <c r="LJJ50" s="135"/>
      <c r="LJK50" s="135"/>
      <c r="LJL50" s="135"/>
      <c r="LJM50" s="135"/>
      <c r="LJN50" s="135"/>
      <c r="LJO50" s="135"/>
      <c r="LJP50" s="135"/>
      <c r="LJQ50" s="135"/>
      <c r="LJR50" s="135"/>
      <c r="LJS50" s="135"/>
      <c r="LJT50" s="135"/>
      <c r="LJU50" s="135"/>
      <c r="LJV50" s="135"/>
      <c r="LJW50" s="135"/>
      <c r="LJX50" s="135"/>
      <c r="LJY50" s="135"/>
      <c r="LJZ50" s="135"/>
      <c r="LKA50" s="135"/>
      <c r="LKB50" s="135"/>
      <c r="LKC50" s="135"/>
      <c r="LKD50" s="135"/>
      <c r="LKE50" s="135"/>
      <c r="LKF50" s="135"/>
      <c r="LKG50" s="135"/>
      <c r="LKH50" s="135"/>
      <c r="LKI50" s="135"/>
      <c r="LKJ50" s="135"/>
      <c r="LKK50" s="135"/>
      <c r="LKL50" s="135"/>
      <c r="LKM50" s="135"/>
      <c r="LKN50" s="135"/>
      <c r="LKO50" s="135"/>
      <c r="LKP50" s="135"/>
      <c r="LKQ50" s="135"/>
      <c r="LKR50" s="135"/>
      <c r="LKS50" s="135"/>
      <c r="LKT50" s="135"/>
      <c r="LKU50" s="135"/>
      <c r="LKV50" s="135"/>
      <c r="LKW50" s="135"/>
      <c r="LKX50" s="135"/>
      <c r="LKY50" s="135"/>
      <c r="LKZ50" s="135"/>
      <c r="LLA50" s="135"/>
      <c r="LLB50" s="135"/>
      <c r="LLC50" s="135"/>
      <c r="LLD50" s="135"/>
      <c r="LLE50" s="135"/>
      <c r="LLF50" s="135"/>
      <c r="LLG50" s="135"/>
      <c r="LLH50" s="135"/>
      <c r="LLI50" s="135"/>
      <c r="LLJ50" s="135"/>
      <c r="LLK50" s="135"/>
      <c r="LLL50" s="135"/>
      <c r="LLM50" s="135"/>
      <c r="LLN50" s="135"/>
      <c r="LLO50" s="135"/>
      <c r="LLP50" s="135"/>
      <c r="LLQ50" s="135"/>
      <c r="LLR50" s="135"/>
      <c r="LLS50" s="135"/>
      <c r="LLT50" s="135"/>
      <c r="LLU50" s="135"/>
      <c r="LLV50" s="135"/>
      <c r="LLW50" s="135"/>
      <c r="LLX50" s="135"/>
      <c r="LLY50" s="135"/>
      <c r="LLZ50" s="135"/>
      <c r="LMA50" s="135"/>
      <c r="LMB50" s="135"/>
      <c r="LMC50" s="135"/>
      <c r="LMD50" s="135"/>
      <c r="LME50" s="135"/>
      <c r="LMF50" s="135"/>
      <c r="LMG50" s="135"/>
      <c r="LMH50" s="135"/>
      <c r="LMI50" s="135"/>
      <c r="LMJ50" s="135"/>
      <c r="LMK50" s="135"/>
      <c r="LML50" s="135"/>
      <c r="LMM50" s="135"/>
      <c r="LMN50" s="135"/>
      <c r="LMO50" s="135"/>
      <c r="LMP50" s="135"/>
      <c r="LMQ50" s="135"/>
      <c r="LMR50" s="135"/>
      <c r="LMS50" s="135"/>
      <c r="LMT50" s="135"/>
      <c r="LMU50" s="135"/>
      <c r="LMV50" s="135"/>
      <c r="LMW50" s="135"/>
      <c r="LMX50" s="135"/>
      <c r="LMY50" s="135"/>
      <c r="LMZ50" s="135"/>
      <c r="LNA50" s="135"/>
      <c r="LNB50" s="135"/>
      <c r="LNC50" s="135"/>
      <c r="LND50" s="135"/>
      <c r="LNE50" s="135"/>
      <c r="LNF50" s="135"/>
      <c r="LNG50" s="135"/>
      <c r="LNH50" s="135"/>
      <c r="LNI50" s="135"/>
      <c r="LNJ50" s="135"/>
      <c r="LNK50" s="135"/>
      <c r="LNL50" s="135"/>
      <c r="LNM50" s="135"/>
      <c r="LNN50" s="135"/>
      <c r="LNO50" s="135"/>
      <c r="LNP50" s="135"/>
      <c r="LNQ50" s="135"/>
      <c r="LNR50" s="135"/>
      <c r="LNS50" s="135"/>
      <c r="LNT50" s="135"/>
      <c r="LNU50" s="135"/>
      <c r="LNV50" s="135"/>
      <c r="LNW50" s="135"/>
      <c r="LNX50" s="135"/>
      <c r="LNY50" s="135"/>
      <c r="LNZ50" s="135"/>
      <c r="LOA50" s="135"/>
      <c r="LOB50" s="135"/>
      <c r="LOC50" s="135"/>
      <c r="LOD50" s="135"/>
      <c r="LOE50" s="135"/>
      <c r="LOF50" s="135"/>
      <c r="LOG50" s="135"/>
      <c r="LOH50" s="135"/>
      <c r="LOI50" s="135"/>
      <c r="LOJ50" s="135"/>
      <c r="LOK50" s="135"/>
      <c r="LOL50" s="135"/>
      <c r="LOM50" s="135"/>
      <c r="LON50" s="135"/>
      <c r="LOO50" s="135"/>
      <c r="LOP50" s="135"/>
      <c r="LOQ50" s="135"/>
      <c r="LOR50" s="135"/>
      <c r="LOS50" s="135"/>
      <c r="LOT50" s="135"/>
      <c r="LOU50" s="135"/>
      <c r="LOV50" s="135"/>
      <c r="LOW50" s="135"/>
      <c r="LOX50" s="135"/>
      <c r="LOY50" s="135"/>
      <c r="LOZ50" s="135"/>
      <c r="LPA50" s="135"/>
      <c r="LPB50" s="135"/>
      <c r="LPC50" s="135"/>
      <c r="LPD50" s="135"/>
      <c r="LPE50" s="135"/>
      <c r="LPF50" s="135"/>
      <c r="LPG50" s="135"/>
      <c r="LPH50" s="135"/>
      <c r="LPI50" s="135"/>
      <c r="LPJ50" s="135"/>
      <c r="LPK50" s="135"/>
      <c r="LPL50" s="135"/>
      <c r="LPM50" s="135"/>
      <c r="LPN50" s="135"/>
      <c r="LPO50" s="135"/>
      <c r="LPP50" s="135"/>
      <c r="LPQ50" s="135"/>
      <c r="LPR50" s="135"/>
      <c r="LPS50" s="135"/>
      <c r="LPT50" s="135"/>
      <c r="LPU50" s="135"/>
      <c r="LPV50" s="135"/>
      <c r="LPW50" s="135"/>
      <c r="LPX50" s="135"/>
      <c r="LPY50" s="135"/>
      <c r="LPZ50" s="135"/>
      <c r="LQA50" s="135"/>
      <c r="LQB50" s="135"/>
      <c r="LQC50" s="135"/>
      <c r="LQD50" s="135"/>
      <c r="LQE50" s="135"/>
      <c r="LQF50" s="135"/>
      <c r="LQG50" s="135"/>
      <c r="LQH50" s="135"/>
      <c r="LQI50" s="135"/>
      <c r="LQJ50" s="135"/>
      <c r="LQK50" s="135"/>
      <c r="LQL50" s="135"/>
      <c r="LQM50" s="135"/>
      <c r="LQN50" s="135"/>
      <c r="LQO50" s="135"/>
      <c r="LQP50" s="135"/>
      <c r="LQQ50" s="135"/>
      <c r="LQR50" s="135"/>
      <c r="LQS50" s="135"/>
      <c r="LQT50" s="135"/>
      <c r="LQU50" s="135"/>
      <c r="LQV50" s="135"/>
      <c r="LQW50" s="135"/>
      <c r="LQX50" s="135"/>
      <c r="LQY50" s="135"/>
      <c r="LQZ50" s="135"/>
      <c r="LRA50" s="135"/>
      <c r="LRB50" s="135"/>
      <c r="LRC50" s="135"/>
      <c r="LRD50" s="135"/>
      <c r="LRE50" s="135"/>
      <c r="LRF50" s="135"/>
      <c r="LRG50" s="135"/>
      <c r="LRH50" s="135"/>
      <c r="LRI50" s="135"/>
      <c r="LRJ50" s="135"/>
      <c r="LRK50" s="135"/>
      <c r="LRL50" s="135"/>
      <c r="LRM50" s="135"/>
      <c r="LRN50" s="135"/>
      <c r="LRO50" s="135"/>
      <c r="LRP50" s="135"/>
      <c r="LRQ50" s="135"/>
      <c r="LRR50" s="135"/>
      <c r="LRS50" s="135"/>
      <c r="LRT50" s="135"/>
      <c r="LRU50" s="135"/>
      <c r="LRV50" s="135"/>
      <c r="LRW50" s="135"/>
      <c r="LRX50" s="135"/>
      <c r="LRY50" s="135"/>
      <c r="LRZ50" s="135"/>
      <c r="LSA50" s="135"/>
      <c r="LSB50" s="135"/>
      <c r="LSC50" s="135"/>
      <c r="LSD50" s="135"/>
      <c r="LSE50" s="135"/>
      <c r="LSF50" s="135"/>
      <c r="LSG50" s="135"/>
      <c r="LSH50" s="135"/>
      <c r="LSI50" s="135"/>
      <c r="LSJ50" s="135"/>
      <c r="LSK50" s="135"/>
      <c r="LSL50" s="135"/>
      <c r="LSM50" s="135"/>
      <c r="LSN50" s="135"/>
      <c r="LSO50" s="135"/>
      <c r="LSP50" s="135"/>
      <c r="LSQ50" s="135"/>
      <c r="LSR50" s="135"/>
      <c r="LSS50" s="135"/>
      <c r="LST50" s="135"/>
      <c r="LSU50" s="135"/>
      <c r="LSV50" s="135"/>
      <c r="LSW50" s="135"/>
      <c r="LSX50" s="135"/>
      <c r="LSY50" s="135"/>
      <c r="LSZ50" s="135"/>
      <c r="LTA50" s="135"/>
      <c r="LTB50" s="135"/>
      <c r="LTC50" s="135"/>
      <c r="LTD50" s="135"/>
      <c r="LTE50" s="135"/>
      <c r="LTF50" s="135"/>
      <c r="LTG50" s="135"/>
      <c r="LTH50" s="135"/>
      <c r="LTI50" s="135"/>
      <c r="LTJ50" s="135"/>
      <c r="LTK50" s="135"/>
      <c r="LTL50" s="135"/>
      <c r="LTM50" s="135"/>
      <c r="LTN50" s="135"/>
      <c r="LTO50" s="135"/>
      <c r="LTP50" s="135"/>
      <c r="LTQ50" s="135"/>
      <c r="LTR50" s="135"/>
      <c r="LTS50" s="135"/>
      <c r="LTT50" s="135"/>
      <c r="LTU50" s="135"/>
      <c r="LTV50" s="135"/>
      <c r="LTW50" s="135"/>
      <c r="LTX50" s="135"/>
      <c r="LTY50" s="135"/>
      <c r="LTZ50" s="135"/>
      <c r="LUA50" s="135"/>
      <c r="LUB50" s="135"/>
      <c r="LUC50" s="135"/>
      <c r="LUD50" s="135"/>
      <c r="LUE50" s="135"/>
      <c r="LUF50" s="135"/>
      <c r="LUG50" s="135"/>
      <c r="LUH50" s="135"/>
      <c r="LUI50" s="135"/>
      <c r="LUJ50" s="135"/>
      <c r="LUK50" s="135"/>
      <c r="LUL50" s="135"/>
      <c r="LUM50" s="135"/>
      <c r="LUN50" s="135"/>
      <c r="LUO50" s="135"/>
      <c r="LUP50" s="135"/>
      <c r="LUQ50" s="135"/>
      <c r="LUR50" s="135"/>
      <c r="LUS50" s="135"/>
      <c r="LUT50" s="135"/>
      <c r="LUU50" s="135"/>
      <c r="LUV50" s="135"/>
      <c r="LUW50" s="135"/>
      <c r="LUX50" s="135"/>
      <c r="LUY50" s="135"/>
      <c r="LUZ50" s="135"/>
      <c r="LVA50" s="135"/>
      <c r="LVB50" s="135"/>
      <c r="LVC50" s="135"/>
      <c r="LVD50" s="135"/>
      <c r="LVE50" s="135"/>
      <c r="LVF50" s="135"/>
      <c r="LVG50" s="135"/>
      <c r="LVH50" s="135"/>
      <c r="LVI50" s="135"/>
      <c r="LVJ50" s="135"/>
      <c r="LVK50" s="135"/>
      <c r="LVL50" s="135"/>
      <c r="LVM50" s="135"/>
      <c r="LVN50" s="135"/>
      <c r="LVO50" s="135"/>
      <c r="LVP50" s="135"/>
      <c r="LVQ50" s="135"/>
      <c r="LVR50" s="135"/>
      <c r="LVS50" s="135"/>
      <c r="LVT50" s="135"/>
      <c r="LVU50" s="135"/>
      <c r="LVV50" s="135"/>
      <c r="LVW50" s="135"/>
      <c r="LVX50" s="135"/>
      <c r="LVY50" s="135"/>
      <c r="LVZ50" s="135"/>
      <c r="LWA50" s="135"/>
      <c r="LWB50" s="135"/>
      <c r="LWC50" s="135"/>
      <c r="LWD50" s="135"/>
      <c r="LWE50" s="135"/>
      <c r="LWF50" s="135"/>
      <c r="LWG50" s="135"/>
      <c r="LWH50" s="135"/>
      <c r="LWI50" s="135"/>
      <c r="LWJ50" s="135"/>
      <c r="LWK50" s="135"/>
      <c r="LWL50" s="135"/>
      <c r="LWM50" s="135"/>
      <c r="LWN50" s="135"/>
      <c r="LWO50" s="135"/>
      <c r="LWP50" s="135"/>
      <c r="LWQ50" s="135"/>
      <c r="LWR50" s="135"/>
      <c r="LWS50" s="135"/>
      <c r="LWT50" s="135"/>
      <c r="LWU50" s="135"/>
      <c r="LWV50" s="135"/>
      <c r="LWW50" s="135"/>
      <c r="LWX50" s="135"/>
      <c r="LWY50" s="135"/>
      <c r="LWZ50" s="135"/>
      <c r="LXA50" s="135"/>
      <c r="LXB50" s="135"/>
      <c r="LXC50" s="135"/>
      <c r="LXD50" s="135"/>
      <c r="LXE50" s="135"/>
      <c r="LXF50" s="135"/>
      <c r="LXG50" s="135"/>
      <c r="LXH50" s="135"/>
      <c r="LXI50" s="135"/>
      <c r="LXJ50" s="135"/>
      <c r="LXK50" s="135"/>
      <c r="LXL50" s="135"/>
      <c r="LXM50" s="135"/>
      <c r="LXN50" s="135"/>
      <c r="LXO50" s="135"/>
      <c r="LXP50" s="135"/>
      <c r="LXQ50" s="135"/>
      <c r="LXR50" s="135"/>
      <c r="LXS50" s="135"/>
      <c r="LXT50" s="135"/>
      <c r="LXU50" s="135"/>
      <c r="LXV50" s="135"/>
      <c r="LXW50" s="135"/>
      <c r="LXX50" s="135"/>
      <c r="LXY50" s="135"/>
      <c r="LXZ50" s="135"/>
      <c r="LYA50" s="135"/>
      <c r="LYB50" s="135"/>
      <c r="LYC50" s="135"/>
      <c r="LYD50" s="135"/>
      <c r="LYE50" s="135"/>
      <c r="LYF50" s="135"/>
      <c r="LYG50" s="135"/>
      <c r="LYH50" s="135"/>
      <c r="LYI50" s="135"/>
      <c r="LYJ50" s="135"/>
      <c r="LYK50" s="135"/>
      <c r="LYL50" s="135"/>
      <c r="LYM50" s="135"/>
      <c r="LYN50" s="135"/>
      <c r="LYO50" s="135"/>
      <c r="LYP50" s="135"/>
      <c r="LYQ50" s="135"/>
      <c r="LYR50" s="135"/>
      <c r="LYS50" s="135"/>
      <c r="LYT50" s="135"/>
      <c r="LYU50" s="135"/>
      <c r="LYV50" s="135"/>
      <c r="LYW50" s="135"/>
      <c r="LYX50" s="135"/>
      <c r="LYY50" s="135"/>
      <c r="LYZ50" s="135"/>
      <c r="LZA50" s="135"/>
      <c r="LZB50" s="135"/>
      <c r="LZC50" s="135"/>
      <c r="LZD50" s="135"/>
      <c r="LZE50" s="135"/>
      <c r="LZF50" s="135"/>
      <c r="LZG50" s="135"/>
      <c r="LZH50" s="135"/>
      <c r="LZI50" s="135"/>
      <c r="LZJ50" s="135"/>
      <c r="LZK50" s="135"/>
      <c r="LZL50" s="135"/>
      <c r="LZM50" s="135"/>
      <c r="LZN50" s="135"/>
      <c r="LZO50" s="135"/>
      <c r="LZP50" s="135"/>
      <c r="LZQ50" s="135"/>
      <c r="LZR50" s="135"/>
      <c r="LZS50" s="135"/>
      <c r="LZT50" s="135"/>
      <c r="LZU50" s="135"/>
      <c r="LZV50" s="135"/>
      <c r="LZW50" s="135"/>
      <c r="LZX50" s="135"/>
      <c r="LZY50" s="135"/>
      <c r="LZZ50" s="135"/>
      <c r="MAA50" s="135"/>
      <c r="MAB50" s="135"/>
      <c r="MAC50" s="135"/>
      <c r="MAD50" s="135"/>
      <c r="MAE50" s="135"/>
      <c r="MAF50" s="135"/>
      <c r="MAG50" s="135"/>
      <c r="MAH50" s="135"/>
      <c r="MAI50" s="135"/>
      <c r="MAJ50" s="135"/>
      <c r="MAK50" s="135"/>
      <c r="MAL50" s="135"/>
      <c r="MAM50" s="135"/>
      <c r="MAN50" s="135"/>
      <c r="MAO50" s="135"/>
      <c r="MAP50" s="135"/>
      <c r="MAQ50" s="135"/>
      <c r="MAR50" s="135"/>
      <c r="MAS50" s="135"/>
      <c r="MAT50" s="135"/>
      <c r="MAU50" s="135"/>
      <c r="MAV50" s="135"/>
      <c r="MAW50" s="135"/>
      <c r="MAX50" s="135"/>
      <c r="MAY50" s="135"/>
      <c r="MAZ50" s="135"/>
      <c r="MBA50" s="135"/>
      <c r="MBB50" s="135"/>
      <c r="MBC50" s="135"/>
      <c r="MBD50" s="135"/>
      <c r="MBE50" s="135"/>
      <c r="MBF50" s="135"/>
      <c r="MBG50" s="135"/>
      <c r="MBH50" s="135"/>
      <c r="MBI50" s="135"/>
      <c r="MBJ50" s="135"/>
      <c r="MBK50" s="135"/>
      <c r="MBL50" s="135"/>
      <c r="MBM50" s="135"/>
      <c r="MBN50" s="135"/>
      <c r="MBO50" s="135"/>
      <c r="MBP50" s="135"/>
      <c r="MBQ50" s="135"/>
      <c r="MBR50" s="135"/>
      <c r="MBS50" s="135"/>
      <c r="MBT50" s="135"/>
      <c r="MBU50" s="135"/>
      <c r="MBV50" s="135"/>
      <c r="MBW50" s="135"/>
      <c r="MBX50" s="135"/>
      <c r="MBY50" s="135"/>
      <c r="MBZ50" s="135"/>
      <c r="MCA50" s="135"/>
      <c r="MCB50" s="135"/>
      <c r="MCC50" s="135"/>
      <c r="MCD50" s="135"/>
      <c r="MCE50" s="135"/>
      <c r="MCF50" s="135"/>
      <c r="MCG50" s="135"/>
      <c r="MCH50" s="135"/>
      <c r="MCI50" s="135"/>
      <c r="MCJ50" s="135"/>
      <c r="MCK50" s="135"/>
      <c r="MCL50" s="135"/>
      <c r="MCM50" s="135"/>
      <c r="MCN50" s="135"/>
      <c r="MCO50" s="135"/>
      <c r="MCP50" s="135"/>
      <c r="MCQ50" s="135"/>
      <c r="MCR50" s="135"/>
      <c r="MCS50" s="135"/>
      <c r="MCT50" s="135"/>
      <c r="MCU50" s="135"/>
      <c r="MCV50" s="135"/>
      <c r="MCW50" s="135"/>
      <c r="MCX50" s="135"/>
      <c r="MCY50" s="135"/>
      <c r="MCZ50" s="135"/>
      <c r="MDA50" s="135"/>
      <c r="MDB50" s="135"/>
      <c r="MDC50" s="135"/>
      <c r="MDD50" s="135"/>
      <c r="MDE50" s="135"/>
      <c r="MDF50" s="135"/>
      <c r="MDG50" s="135"/>
      <c r="MDH50" s="135"/>
      <c r="MDI50" s="135"/>
      <c r="MDJ50" s="135"/>
      <c r="MDK50" s="135"/>
      <c r="MDL50" s="135"/>
      <c r="MDM50" s="135"/>
      <c r="MDN50" s="135"/>
      <c r="MDO50" s="135"/>
      <c r="MDP50" s="135"/>
      <c r="MDQ50" s="135"/>
      <c r="MDR50" s="135"/>
      <c r="MDS50" s="135"/>
      <c r="MDT50" s="135"/>
      <c r="MDU50" s="135"/>
      <c r="MDV50" s="135"/>
      <c r="MDW50" s="135"/>
      <c r="MDX50" s="135"/>
      <c r="MDY50" s="135"/>
      <c r="MDZ50" s="135"/>
      <c r="MEA50" s="135"/>
      <c r="MEB50" s="135"/>
      <c r="MEC50" s="135"/>
      <c r="MED50" s="135"/>
      <c r="MEE50" s="135"/>
      <c r="MEF50" s="135"/>
      <c r="MEG50" s="135"/>
      <c r="MEH50" s="135"/>
      <c r="MEI50" s="135"/>
      <c r="MEJ50" s="135"/>
      <c r="MEK50" s="135"/>
      <c r="MEL50" s="135"/>
      <c r="MEM50" s="135"/>
      <c r="MEN50" s="135"/>
      <c r="MEO50" s="135"/>
      <c r="MEP50" s="135"/>
      <c r="MEQ50" s="135"/>
      <c r="MER50" s="135"/>
      <c r="MES50" s="135"/>
      <c r="MET50" s="135"/>
      <c r="MEU50" s="135"/>
      <c r="MEV50" s="135"/>
      <c r="MEW50" s="135"/>
      <c r="MEX50" s="135"/>
      <c r="MEY50" s="135"/>
      <c r="MEZ50" s="135"/>
      <c r="MFA50" s="135"/>
      <c r="MFB50" s="135"/>
      <c r="MFC50" s="135"/>
      <c r="MFD50" s="135"/>
      <c r="MFE50" s="135"/>
      <c r="MFF50" s="135"/>
      <c r="MFG50" s="135"/>
      <c r="MFH50" s="135"/>
      <c r="MFI50" s="135"/>
      <c r="MFJ50" s="135"/>
      <c r="MFK50" s="135"/>
      <c r="MFL50" s="135"/>
      <c r="MFM50" s="135"/>
      <c r="MFN50" s="135"/>
      <c r="MFO50" s="135"/>
      <c r="MFP50" s="135"/>
      <c r="MFQ50" s="135"/>
      <c r="MFR50" s="135"/>
      <c r="MFS50" s="135"/>
      <c r="MFT50" s="135"/>
      <c r="MFU50" s="135"/>
      <c r="MFV50" s="135"/>
      <c r="MFW50" s="135"/>
      <c r="MFX50" s="135"/>
      <c r="MFY50" s="135"/>
      <c r="MFZ50" s="135"/>
      <c r="MGA50" s="135"/>
      <c r="MGB50" s="135"/>
      <c r="MGC50" s="135"/>
      <c r="MGD50" s="135"/>
      <c r="MGE50" s="135"/>
      <c r="MGF50" s="135"/>
      <c r="MGG50" s="135"/>
      <c r="MGH50" s="135"/>
      <c r="MGI50" s="135"/>
      <c r="MGJ50" s="135"/>
      <c r="MGK50" s="135"/>
      <c r="MGL50" s="135"/>
      <c r="MGM50" s="135"/>
      <c r="MGN50" s="135"/>
      <c r="MGO50" s="135"/>
      <c r="MGP50" s="135"/>
      <c r="MGQ50" s="135"/>
      <c r="MGR50" s="135"/>
      <c r="MGS50" s="135"/>
      <c r="MGT50" s="135"/>
      <c r="MGU50" s="135"/>
      <c r="MGV50" s="135"/>
      <c r="MGW50" s="135"/>
      <c r="MGX50" s="135"/>
      <c r="MGY50" s="135"/>
      <c r="MGZ50" s="135"/>
      <c r="MHA50" s="135"/>
      <c r="MHB50" s="135"/>
      <c r="MHC50" s="135"/>
      <c r="MHD50" s="135"/>
      <c r="MHE50" s="135"/>
      <c r="MHF50" s="135"/>
      <c r="MHG50" s="135"/>
      <c r="MHH50" s="135"/>
      <c r="MHI50" s="135"/>
      <c r="MHJ50" s="135"/>
      <c r="MHK50" s="135"/>
      <c r="MHL50" s="135"/>
      <c r="MHM50" s="135"/>
      <c r="MHN50" s="135"/>
      <c r="MHO50" s="135"/>
      <c r="MHP50" s="135"/>
      <c r="MHQ50" s="135"/>
      <c r="MHR50" s="135"/>
      <c r="MHS50" s="135"/>
      <c r="MHT50" s="135"/>
      <c r="MHU50" s="135"/>
      <c r="MHV50" s="135"/>
      <c r="MHW50" s="135"/>
      <c r="MHX50" s="135"/>
      <c r="MHY50" s="135"/>
      <c r="MHZ50" s="135"/>
      <c r="MIA50" s="135"/>
      <c r="MIB50" s="135"/>
      <c r="MIC50" s="135"/>
      <c r="MID50" s="135"/>
      <c r="MIE50" s="135"/>
      <c r="MIF50" s="135"/>
      <c r="MIG50" s="135"/>
      <c r="MIH50" s="135"/>
      <c r="MII50" s="135"/>
      <c r="MIJ50" s="135"/>
      <c r="MIK50" s="135"/>
      <c r="MIL50" s="135"/>
      <c r="MIM50" s="135"/>
      <c r="MIN50" s="135"/>
      <c r="MIO50" s="135"/>
      <c r="MIP50" s="135"/>
      <c r="MIQ50" s="135"/>
      <c r="MIR50" s="135"/>
      <c r="MIS50" s="135"/>
      <c r="MIT50" s="135"/>
      <c r="MIU50" s="135"/>
      <c r="MIV50" s="135"/>
      <c r="MIW50" s="135"/>
      <c r="MIX50" s="135"/>
      <c r="MIY50" s="135"/>
      <c r="MIZ50" s="135"/>
      <c r="MJA50" s="135"/>
      <c r="MJB50" s="135"/>
      <c r="MJC50" s="135"/>
      <c r="MJD50" s="135"/>
      <c r="MJE50" s="135"/>
      <c r="MJF50" s="135"/>
      <c r="MJG50" s="135"/>
      <c r="MJH50" s="135"/>
      <c r="MJI50" s="135"/>
      <c r="MJJ50" s="135"/>
      <c r="MJK50" s="135"/>
      <c r="MJL50" s="135"/>
      <c r="MJM50" s="135"/>
      <c r="MJN50" s="135"/>
      <c r="MJO50" s="135"/>
      <c r="MJP50" s="135"/>
      <c r="MJQ50" s="135"/>
      <c r="MJR50" s="135"/>
      <c r="MJS50" s="135"/>
      <c r="MJT50" s="135"/>
      <c r="MJU50" s="135"/>
      <c r="MJV50" s="135"/>
      <c r="MJW50" s="135"/>
      <c r="MJX50" s="135"/>
      <c r="MJY50" s="135"/>
      <c r="MJZ50" s="135"/>
      <c r="MKA50" s="135"/>
      <c r="MKB50" s="135"/>
      <c r="MKC50" s="135"/>
      <c r="MKD50" s="135"/>
      <c r="MKE50" s="135"/>
      <c r="MKF50" s="135"/>
      <c r="MKG50" s="135"/>
      <c r="MKH50" s="135"/>
      <c r="MKI50" s="135"/>
      <c r="MKJ50" s="135"/>
      <c r="MKK50" s="135"/>
      <c r="MKL50" s="135"/>
      <c r="MKM50" s="135"/>
      <c r="MKN50" s="135"/>
      <c r="MKO50" s="135"/>
      <c r="MKP50" s="135"/>
      <c r="MKQ50" s="135"/>
      <c r="MKR50" s="135"/>
      <c r="MKS50" s="135"/>
      <c r="MKT50" s="135"/>
      <c r="MKU50" s="135"/>
      <c r="MKV50" s="135"/>
      <c r="MKW50" s="135"/>
      <c r="MKX50" s="135"/>
      <c r="MKY50" s="135"/>
      <c r="MKZ50" s="135"/>
      <c r="MLA50" s="135"/>
      <c r="MLB50" s="135"/>
      <c r="MLC50" s="135"/>
      <c r="MLD50" s="135"/>
      <c r="MLE50" s="135"/>
      <c r="MLF50" s="135"/>
      <c r="MLG50" s="135"/>
      <c r="MLH50" s="135"/>
      <c r="MLI50" s="135"/>
      <c r="MLJ50" s="135"/>
      <c r="MLK50" s="135"/>
      <c r="MLL50" s="135"/>
      <c r="MLM50" s="135"/>
      <c r="MLN50" s="135"/>
      <c r="MLO50" s="135"/>
      <c r="MLP50" s="135"/>
      <c r="MLQ50" s="135"/>
      <c r="MLR50" s="135"/>
      <c r="MLS50" s="135"/>
      <c r="MLT50" s="135"/>
      <c r="MLU50" s="135"/>
      <c r="MLV50" s="135"/>
      <c r="MLW50" s="135"/>
      <c r="MLX50" s="135"/>
      <c r="MLY50" s="135"/>
      <c r="MLZ50" s="135"/>
      <c r="MMA50" s="135"/>
      <c r="MMB50" s="135"/>
      <c r="MMC50" s="135"/>
      <c r="MMD50" s="135"/>
      <c r="MME50" s="135"/>
      <c r="MMF50" s="135"/>
      <c r="MMG50" s="135"/>
      <c r="MMH50" s="135"/>
      <c r="MMI50" s="135"/>
      <c r="MMJ50" s="135"/>
      <c r="MMK50" s="135"/>
      <c r="MML50" s="135"/>
      <c r="MMM50" s="135"/>
      <c r="MMN50" s="135"/>
      <c r="MMO50" s="135"/>
      <c r="MMP50" s="135"/>
      <c r="MMQ50" s="135"/>
      <c r="MMR50" s="135"/>
      <c r="MMS50" s="135"/>
      <c r="MMT50" s="135"/>
      <c r="MMU50" s="135"/>
      <c r="MMV50" s="135"/>
      <c r="MMW50" s="135"/>
      <c r="MMX50" s="135"/>
      <c r="MMY50" s="135"/>
      <c r="MMZ50" s="135"/>
      <c r="MNA50" s="135"/>
      <c r="MNB50" s="135"/>
      <c r="MNC50" s="135"/>
      <c r="MND50" s="135"/>
      <c r="MNE50" s="135"/>
      <c r="MNF50" s="135"/>
      <c r="MNG50" s="135"/>
      <c r="MNH50" s="135"/>
      <c r="MNI50" s="135"/>
      <c r="MNJ50" s="135"/>
      <c r="MNK50" s="135"/>
      <c r="MNL50" s="135"/>
      <c r="MNM50" s="135"/>
      <c r="MNN50" s="135"/>
      <c r="MNO50" s="135"/>
      <c r="MNP50" s="135"/>
      <c r="MNQ50" s="135"/>
      <c r="MNR50" s="135"/>
      <c r="MNS50" s="135"/>
      <c r="MNT50" s="135"/>
      <c r="MNU50" s="135"/>
      <c r="MNV50" s="135"/>
      <c r="MNW50" s="135"/>
      <c r="MNX50" s="135"/>
      <c r="MNY50" s="135"/>
      <c r="MNZ50" s="135"/>
      <c r="MOA50" s="135"/>
      <c r="MOB50" s="135"/>
      <c r="MOC50" s="135"/>
      <c r="MOD50" s="135"/>
      <c r="MOE50" s="135"/>
      <c r="MOF50" s="135"/>
      <c r="MOG50" s="135"/>
      <c r="MOH50" s="135"/>
      <c r="MOI50" s="135"/>
      <c r="MOJ50" s="135"/>
      <c r="MOK50" s="135"/>
      <c r="MOL50" s="135"/>
      <c r="MOM50" s="135"/>
      <c r="MON50" s="135"/>
      <c r="MOO50" s="135"/>
      <c r="MOP50" s="135"/>
      <c r="MOQ50" s="135"/>
      <c r="MOR50" s="135"/>
      <c r="MOS50" s="135"/>
      <c r="MOT50" s="135"/>
      <c r="MOU50" s="135"/>
      <c r="MOV50" s="135"/>
      <c r="MOW50" s="135"/>
      <c r="MOX50" s="135"/>
      <c r="MOY50" s="135"/>
      <c r="MOZ50" s="135"/>
      <c r="MPA50" s="135"/>
      <c r="MPB50" s="135"/>
      <c r="MPC50" s="135"/>
      <c r="MPD50" s="135"/>
      <c r="MPE50" s="135"/>
      <c r="MPF50" s="135"/>
      <c r="MPG50" s="135"/>
      <c r="MPH50" s="135"/>
      <c r="MPI50" s="135"/>
      <c r="MPJ50" s="135"/>
      <c r="MPK50" s="135"/>
      <c r="MPL50" s="135"/>
      <c r="MPM50" s="135"/>
      <c r="MPN50" s="135"/>
      <c r="MPO50" s="135"/>
      <c r="MPP50" s="135"/>
      <c r="MPQ50" s="135"/>
      <c r="MPR50" s="135"/>
      <c r="MPS50" s="135"/>
      <c r="MPT50" s="135"/>
      <c r="MPU50" s="135"/>
      <c r="MPV50" s="135"/>
      <c r="MPW50" s="135"/>
      <c r="MPX50" s="135"/>
      <c r="MPY50" s="135"/>
      <c r="MPZ50" s="135"/>
      <c r="MQA50" s="135"/>
      <c r="MQB50" s="135"/>
      <c r="MQC50" s="135"/>
      <c r="MQD50" s="135"/>
      <c r="MQE50" s="135"/>
      <c r="MQF50" s="135"/>
      <c r="MQG50" s="135"/>
      <c r="MQH50" s="135"/>
      <c r="MQI50" s="135"/>
      <c r="MQJ50" s="135"/>
      <c r="MQK50" s="135"/>
      <c r="MQL50" s="135"/>
      <c r="MQM50" s="135"/>
      <c r="MQN50" s="135"/>
      <c r="MQO50" s="135"/>
      <c r="MQP50" s="135"/>
      <c r="MQQ50" s="135"/>
      <c r="MQR50" s="135"/>
      <c r="MQS50" s="135"/>
      <c r="MQT50" s="135"/>
      <c r="MQU50" s="135"/>
      <c r="MQV50" s="135"/>
      <c r="MQW50" s="135"/>
      <c r="MQX50" s="135"/>
      <c r="MQY50" s="135"/>
      <c r="MQZ50" s="135"/>
      <c r="MRA50" s="135"/>
      <c r="MRB50" s="135"/>
      <c r="MRC50" s="135"/>
      <c r="MRD50" s="135"/>
      <c r="MRE50" s="135"/>
      <c r="MRF50" s="135"/>
      <c r="MRG50" s="135"/>
      <c r="MRH50" s="135"/>
      <c r="MRI50" s="135"/>
      <c r="MRJ50" s="135"/>
      <c r="MRK50" s="135"/>
      <c r="MRL50" s="135"/>
      <c r="MRM50" s="135"/>
      <c r="MRN50" s="135"/>
      <c r="MRO50" s="135"/>
      <c r="MRP50" s="135"/>
      <c r="MRQ50" s="135"/>
      <c r="MRR50" s="135"/>
      <c r="MRS50" s="135"/>
      <c r="MRT50" s="135"/>
      <c r="MRU50" s="135"/>
      <c r="MRV50" s="135"/>
      <c r="MRW50" s="135"/>
      <c r="MRX50" s="135"/>
      <c r="MRY50" s="135"/>
      <c r="MRZ50" s="135"/>
      <c r="MSA50" s="135"/>
      <c r="MSB50" s="135"/>
      <c r="MSC50" s="135"/>
      <c r="MSD50" s="135"/>
      <c r="MSE50" s="135"/>
      <c r="MSF50" s="135"/>
      <c r="MSG50" s="135"/>
      <c r="MSH50" s="135"/>
      <c r="MSI50" s="135"/>
      <c r="MSJ50" s="135"/>
      <c r="MSK50" s="135"/>
      <c r="MSL50" s="135"/>
      <c r="MSM50" s="135"/>
      <c r="MSN50" s="135"/>
      <c r="MSO50" s="135"/>
      <c r="MSP50" s="135"/>
      <c r="MSQ50" s="135"/>
      <c r="MSR50" s="135"/>
      <c r="MSS50" s="135"/>
      <c r="MST50" s="135"/>
      <c r="MSU50" s="135"/>
      <c r="MSV50" s="135"/>
      <c r="MSW50" s="135"/>
      <c r="MSX50" s="135"/>
      <c r="MSY50" s="135"/>
      <c r="MSZ50" s="135"/>
      <c r="MTA50" s="135"/>
      <c r="MTB50" s="135"/>
      <c r="MTC50" s="135"/>
      <c r="MTD50" s="135"/>
      <c r="MTE50" s="135"/>
      <c r="MTF50" s="135"/>
      <c r="MTG50" s="135"/>
      <c r="MTH50" s="135"/>
      <c r="MTI50" s="135"/>
      <c r="MTJ50" s="135"/>
      <c r="MTK50" s="135"/>
      <c r="MTL50" s="135"/>
      <c r="MTM50" s="135"/>
      <c r="MTN50" s="135"/>
      <c r="MTO50" s="135"/>
      <c r="MTP50" s="135"/>
      <c r="MTQ50" s="135"/>
      <c r="MTR50" s="135"/>
      <c r="MTS50" s="135"/>
      <c r="MTT50" s="135"/>
      <c r="MTU50" s="135"/>
      <c r="MTV50" s="135"/>
      <c r="MTW50" s="135"/>
      <c r="MTX50" s="135"/>
      <c r="MTY50" s="135"/>
      <c r="MTZ50" s="135"/>
      <c r="MUA50" s="135"/>
      <c r="MUB50" s="135"/>
      <c r="MUC50" s="135"/>
      <c r="MUD50" s="135"/>
      <c r="MUE50" s="135"/>
      <c r="MUF50" s="135"/>
      <c r="MUG50" s="135"/>
      <c r="MUH50" s="135"/>
      <c r="MUI50" s="135"/>
      <c r="MUJ50" s="135"/>
      <c r="MUK50" s="135"/>
      <c r="MUL50" s="135"/>
      <c r="MUM50" s="135"/>
      <c r="MUN50" s="135"/>
      <c r="MUO50" s="135"/>
      <c r="MUP50" s="135"/>
      <c r="MUQ50" s="135"/>
      <c r="MUR50" s="135"/>
      <c r="MUS50" s="135"/>
      <c r="MUT50" s="135"/>
      <c r="MUU50" s="135"/>
      <c r="MUV50" s="135"/>
      <c r="MUW50" s="135"/>
      <c r="MUX50" s="135"/>
      <c r="MUY50" s="135"/>
      <c r="MUZ50" s="135"/>
      <c r="MVA50" s="135"/>
      <c r="MVB50" s="135"/>
      <c r="MVC50" s="135"/>
      <c r="MVD50" s="135"/>
      <c r="MVE50" s="135"/>
      <c r="MVF50" s="135"/>
      <c r="MVG50" s="135"/>
      <c r="MVH50" s="135"/>
      <c r="MVI50" s="135"/>
      <c r="MVJ50" s="135"/>
      <c r="MVK50" s="135"/>
      <c r="MVL50" s="135"/>
      <c r="MVM50" s="135"/>
      <c r="MVN50" s="135"/>
      <c r="MVO50" s="135"/>
      <c r="MVP50" s="135"/>
      <c r="MVQ50" s="135"/>
      <c r="MVR50" s="135"/>
      <c r="MVS50" s="135"/>
      <c r="MVT50" s="135"/>
      <c r="MVU50" s="135"/>
      <c r="MVV50" s="135"/>
      <c r="MVW50" s="135"/>
      <c r="MVX50" s="135"/>
      <c r="MVY50" s="135"/>
      <c r="MVZ50" s="135"/>
      <c r="MWA50" s="135"/>
      <c r="MWB50" s="135"/>
      <c r="MWC50" s="135"/>
      <c r="MWD50" s="135"/>
      <c r="MWE50" s="135"/>
      <c r="MWF50" s="135"/>
      <c r="MWG50" s="135"/>
      <c r="MWH50" s="135"/>
      <c r="MWI50" s="135"/>
      <c r="MWJ50" s="135"/>
      <c r="MWK50" s="135"/>
      <c r="MWL50" s="135"/>
      <c r="MWM50" s="135"/>
      <c r="MWN50" s="135"/>
      <c r="MWO50" s="135"/>
      <c r="MWP50" s="135"/>
      <c r="MWQ50" s="135"/>
      <c r="MWR50" s="135"/>
      <c r="MWS50" s="135"/>
      <c r="MWT50" s="135"/>
      <c r="MWU50" s="135"/>
      <c r="MWV50" s="135"/>
      <c r="MWW50" s="135"/>
      <c r="MWX50" s="135"/>
      <c r="MWY50" s="135"/>
      <c r="MWZ50" s="135"/>
      <c r="MXA50" s="135"/>
      <c r="MXB50" s="135"/>
      <c r="MXC50" s="135"/>
      <c r="MXD50" s="135"/>
      <c r="MXE50" s="135"/>
      <c r="MXF50" s="135"/>
      <c r="MXG50" s="135"/>
      <c r="MXH50" s="135"/>
      <c r="MXI50" s="135"/>
      <c r="MXJ50" s="135"/>
      <c r="MXK50" s="135"/>
      <c r="MXL50" s="135"/>
      <c r="MXM50" s="135"/>
      <c r="MXN50" s="135"/>
      <c r="MXO50" s="135"/>
      <c r="MXP50" s="135"/>
      <c r="MXQ50" s="135"/>
      <c r="MXR50" s="135"/>
      <c r="MXS50" s="135"/>
      <c r="MXT50" s="135"/>
      <c r="MXU50" s="135"/>
      <c r="MXV50" s="135"/>
      <c r="MXW50" s="135"/>
      <c r="MXX50" s="135"/>
      <c r="MXY50" s="135"/>
      <c r="MXZ50" s="135"/>
      <c r="MYA50" s="135"/>
      <c r="MYB50" s="135"/>
      <c r="MYC50" s="135"/>
      <c r="MYD50" s="135"/>
      <c r="MYE50" s="135"/>
      <c r="MYF50" s="135"/>
      <c r="MYG50" s="135"/>
      <c r="MYH50" s="135"/>
      <c r="MYI50" s="135"/>
      <c r="MYJ50" s="135"/>
      <c r="MYK50" s="135"/>
      <c r="MYL50" s="135"/>
      <c r="MYM50" s="135"/>
      <c r="MYN50" s="135"/>
      <c r="MYO50" s="135"/>
      <c r="MYP50" s="135"/>
      <c r="MYQ50" s="135"/>
      <c r="MYR50" s="135"/>
      <c r="MYS50" s="135"/>
      <c r="MYT50" s="135"/>
      <c r="MYU50" s="135"/>
      <c r="MYV50" s="135"/>
      <c r="MYW50" s="135"/>
      <c r="MYX50" s="135"/>
      <c r="MYY50" s="135"/>
      <c r="MYZ50" s="135"/>
      <c r="MZA50" s="135"/>
      <c r="MZB50" s="135"/>
      <c r="MZC50" s="135"/>
      <c r="MZD50" s="135"/>
      <c r="MZE50" s="135"/>
      <c r="MZF50" s="135"/>
      <c r="MZG50" s="135"/>
      <c r="MZH50" s="135"/>
      <c r="MZI50" s="135"/>
      <c r="MZJ50" s="135"/>
      <c r="MZK50" s="135"/>
      <c r="MZL50" s="135"/>
      <c r="MZM50" s="135"/>
      <c r="MZN50" s="135"/>
      <c r="MZO50" s="135"/>
      <c r="MZP50" s="135"/>
      <c r="MZQ50" s="135"/>
      <c r="MZR50" s="135"/>
      <c r="MZS50" s="135"/>
      <c r="MZT50" s="135"/>
      <c r="MZU50" s="135"/>
      <c r="MZV50" s="135"/>
      <c r="MZW50" s="135"/>
      <c r="MZX50" s="135"/>
      <c r="MZY50" s="135"/>
      <c r="MZZ50" s="135"/>
      <c r="NAA50" s="135"/>
      <c r="NAB50" s="135"/>
      <c r="NAC50" s="135"/>
      <c r="NAD50" s="135"/>
      <c r="NAE50" s="135"/>
      <c r="NAF50" s="135"/>
      <c r="NAG50" s="135"/>
      <c r="NAH50" s="135"/>
      <c r="NAI50" s="135"/>
      <c r="NAJ50" s="135"/>
      <c r="NAK50" s="135"/>
      <c r="NAL50" s="135"/>
      <c r="NAM50" s="135"/>
      <c r="NAN50" s="135"/>
      <c r="NAO50" s="135"/>
      <c r="NAP50" s="135"/>
      <c r="NAQ50" s="135"/>
      <c r="NAR50" s="135"/>
      <c r="NAS50" s="135"/>
      <c r="NAT50" s="135"/>
      <c r="NAU50" s="135"/>
      <c r="NAV50" s="135"/>
      <c r="NAW50" s="135"/>
      <c r="NAX50" s="135"/>
      <c r="NAY50" s="135"/>
      <c r="NAZ50" s="135"/>
      <c r="NBA50" s="135"/>
      <c r="NBB50" s="135"/>
      <c r="NBC50" s="135"/>
      <c r="NBD50" s="135"/>
      <c r="NBE50" s="135"/>
      <c r="NBF50" s="135"/>
      <c r="NBG50" s="135"/>
      <c r="NBH50" s="135"/>
      <c r="NBI50" s="135"/>
      <c r="NBJ50" s="135"/>
      <c r="NBK50" s="135"/>
      <c r="NBL50" s="135"/>
      <c r="NBM50" s="135"/>
      <c r="NBN50" s="135"/>
      <c r="NBO50" s="135"/>
      <c r="NBP50" s="135"/>
      <c r="NBQ50" s="135"/>
      <c r="NBR50" s="135"/>
      <c r="NBS50" s="135"/>
      <c r="NBT50" s="135"/>
      <c r="NBU50" s="135"/>
      <c r="NBV50" s="135"/>
      <c r="NBW50" s="135"/>
      <c r="NBX50" s="135"/>
      <c r="NBY50" s="135"/>
      <c r="NBZ50" s="135"/>
      <c r="NCA50" s="135"/>
      <c r="NCB50" s="135"/>
      <c r="NCC50" s="135"/>
      <c r="NCD50" s="135"/>
      <c r="NCE50" s="135"/>
      <c r="NCF50" s="135"/>
      <c r="NCG50" s="135"/>
      <c r="NCH50" s="135"/>
      <c r="NCI50" s="135"/>
      <c r="NCJ50" s="135"/>
      <c r="NCK50" s="135"/>
      <c r="NCL50" s="135"/>
      <c r="NCM50" s="135"/>
      <c r="NCN50" s="135"/>
      <c r="NCO50" s="135"/>
      <c r="NCP50" s="135"/>
      <c r="NCQ50" s="135"/>
      <c r="NCR50" s="135"/>
      <c r="NCS50" s="135"/>
      <c r="NCT50" s="135"/>
      <c r="NCU50" s="135"/>
      <c r="NCV50" s="135"/>
      <c r="NCW50" s="135"/>
      <c r="NCX50" s="135"/>
      <c r="NCY50" s="135"/>
      <c r="NCZ50" s="135"/>
      <c r="NDA50" s="135"/>
      <c r="NDB50" s="135"/>
      <c r="NDC50" s="135"/>
      <c r="NDD50" s="135"/>
      <c r="NDE50" s="135"/>
      <c r="NDF50" s="135"/>
      <c r="NDG50" s="135"/>
      <c r="NDH50" s="135"/>
      <c r="NDI50" s="135"/>
      <c r="NDJ50" s="135"/>
      <c r="NDK50" s="135"/>
      <c r="NDL50" s="135"/>
      <c r="NDM50" s="135"/>
      <c r="NDN50" s="135"/>
      <c r="NDO50" s="135"/>
      <c r="NDP50" s="135"/>
      <c r="NDQ50" s="135"/>
      <c r="NDR50" s="135"/>
      <c r="NDS50" s="135"/>
      <c r="NDT50" s="135"/>
      <c r="NDU50" s="135"/>
      <c r="NDV50" s="135"/>
      <c r="NDW50" s="135"/>
      <c r="NDX50" s="135"/>
      <c r="NDY50" s="135"/>
      <c r="NDZ50" s="135"/>
      <c r="NEA50" s="135"/>
      <c r="NEB50" s="135"/>
      <c r="NEC50" s="135"/>
      <c r="NED50" s="135"/>
      <c r="NEE50" s="135"/>
      <c r="NEF50" s="135"/>
      <c r="NEG50" s="135"/>
      <c r="NEH50" s="135"/>
      <c r="NEI50" s="135"/>
      <c r="NEJ50" s="135"/>
      <c r="NEK50" s="135"/>
      <c r="NEL50" s="135"/>
      <c r="NEM50" s="135"/>
      <c r="NEN50" s="135"/>
      <c r="NEO50" s="135"/>
      <c r="NEP50" s="135"/>
      <c r="NEQ50" s="135"/>
      <c r="NER50" s="135"/>
      <c r="NES50" s="135"/>
      <c r="NET50" s="135"/>
      <c r="NEU50" s="135"/>
      <c r="NEV50" s="135"/>
      <c r="NEW50" s="135"/>
      <c r="NEX50" s="135"/>
      <c r="NEY50" s="135"/>
      <c r="NEZ50" s="135"/>
      <c r="NFA50" s="135"/>
      <c r="NFB50" s="135"/>
      <c r="NFC50" s="135"/>
      <c r="NFD50" s="135"/>
      <c r="NFE50" s="135"/>
      <c r="NFF50" s="135"/>
      <c r="NFG50" s="135"/>
      <c r="NFH50" s="135"/>
      <c r="NFI50" s="135"/>
      <c r="NFJ50" s="135"/>
      <c r="NFK50" s="135"/>
      <c r="NFL50" s="135"/>
      <c r="NFM50" s="135"/>
      <c r="NFN50" s="135"/>
      <c r="NFO50" s="135"/>
      <c r="NFP50" s="135"/>
      <c r="NFQ50" s="135"/>
      <c r="NFR50" s="135"/>
      <c r="NFS50" s="135"/>
      <c r="NFT50" s="135"/>
      <c r="NFU50" s="135"/>
      <c r="NFV50" s="135"/>
      <c r="NFW50" s="135"/>
      <c r="NFX50" s="135"/>
      <c r="NFY50" s="135"/>
      <c r="NFZ50" s="135"/>
      <c r="NGA50" s="135"/>
      <c r="NGB50" s="135"/>
      <c r="NGC50" s="135"/>
      <c r="NGD50" s="135"/>
      <c r="NGE50" s="135"/>
      <c r="NGF50" s="135"/>
      <c r="NGG50" s="135"/>
      <c r="NGH50" s="135"/>
      <c r="NGI50" s="135"/>
      <c r="NGJ50" s="135"/>
      <c r="NGK50" s="135"/>
      <c r="NGL50" s="135"/>
      <c r="NGM50" s="135"/>
      <c r="NGN50" s="135"/>
      <c r="NGO50" s="135"/>
      <c r="NGP50" s="135"/>
      <c r="NGQ50" s="135"/>
      <c r="NGR50" s="135"/>
      <c r="NGS50" s="135"/>
      <c r="NGT50" s="135"/>
      <c r="NGU50" s="135"/>
      <c r="NGV50" s="135"/>
      <c r="NGW50" s="135"/>
      <c r="NGX50" s="135"/>
      <c r="NGY50" s="135"/>
      <c r="NGZ50" s="135"/>
      <c r="NHA50" s="135"/>
      <c r="NHB50" s="135"/>
      <c r="NHC50" s="135"/>
      <c r="NHD50" s="135"/>
      <c r="NHE50" s="135"/>
      <c r="NHF50" s="135"/>
      <c r="NHG50" s="135"/>
      <c r="NHH50" s="135"/>
      <c r="NHI50" s="135"/>
      <c r="NHJ50" s="135"/>
      <c r="NHK50" s="135"/>
      <c r="NHL50" s="135"/>
      <c r="NHM50" s="135"/>
      <c r="NHN50" s="135"/>
      <c r="NHO50" s="135"/>
      <c r="NHP50" s="135"/>
      <c r="NHQ50" s="135"/>
      <c r="NHR50" s="135"/>
      <c r="NHS50" s="135"/>
      <c r="NHT50" s="135"/>
      <c r="NHU50" s="135"/>
      <c r="NHV50" s="135"/>
      <c r="NHW50" s="135"/>
      <c r="NHX50" s="135"/>
      <c r="NHY50" s="135"/>
      <c r="NHZ50" s="135"/>
      <c r="NIA50" s="135"/>
      <c r="NIB50" s="135"/>
      <c r="NIC50" s="135"/>
      <c r="NID50" s="135"/>
      <c r="NIE50" s="135"/>
      <c r="NIF50" s="135"/>
      <c r="NIG50" s="135"/>
      <c r="NIH50" s="135"/>
      <c r="NII50" s="135"/>
      <c r="NIJ50" s="135"/>
      <c r="NIK50" s="135"/>
      <c r="NIL50" s="135"/>
      <c r="NIM50" s="135"/>
      <c r="NIN50" s="135"/>
      <c r="NIO50" s="135"/>
      <c r="NIP50" s="135"/>
      <c r="NIQ50" s="135"/>
      <c r="NIR50" s="135"/>
      <c r="NIS50" s="135"/>
      <c r="NIT50" s="135"/>
      <c r="NIU50" s="135"/>
      <c r="NIV50" s="135"/>
      <c r="NIW50" s="135"/>
      <c r="NIX50" s="135"/>
      <c r="NIY50" s="135"/>
      <c r="NIZ50" s="135"/>
      <c r="NJA50" s="135"/>
      <c r="NJB50" s="135"/>
      <c r="NJC50" s="135"/>
      <c r="NJD50" s="135"/>
      <c r="NJE50" s="135"/>
      <c r="NJF50" s="135"/>
      <c r="NJG50" s="135"/>
      <c r="NJH50" s="135"/>
      <c r="NJI50" s="135"/>
      <c r="NJJ50" s="135"/>
      <c r="NJK50" s="135"/>
      <c r="NJL50" s="135"/>
      <c r="NJM50" s="135"/>
      <c r="NJN50" s="135"/>
      <c r="NJO50" s="135"/>
      <c r="NJP50" s="135"/>
      <c r="NJQ50" s="135"/>
      <c r="NJR50" s="135"/>
      <c r="NJS50" s="135"/>
      <c r="NJT50" s="135"/>
      <c r="NJU50" s="135"/>
      <c r="NJV50" s="135"/>
      <c r="NJW50" s="135"/>
      <c r="NJX50" s="135"/>
      <c r="NJY50" s="135"/>
      <c r="NJZ50" s="135"/>
      <c r="NKA50" s="135"/>
      <c r="NKB50" s="135"/>
      <c r="NKC50" s="135"/>
      <c r="NKD50" s="135"/>
      <c r="NKE50" s="135"/>
      <c r="NKF50" s="135"/>
      <c r="NKG50" s="135"/>
      <c r="NKH50" s="135"/>
      <c r="NKI50" s="135"/>
      <c r="NKJ50" s="135"/>
      <c r="NKK50" s="135"/>
      <c r="NKL50" s="135"/>
      <c r="NKM50" s="135"/>
      <c r="NKN50" s="135"/>
      <c r="NKO50" s="135"/>
      <c r="NKP50" s="135"/>
      <c r="NKQ50" s="135"/>
      <c r="NKR50" s="135"/>
      <c r="NKS50" s="135"/>
      <c r="NKT50" s="135"/>
      <c r="NKU50" s="135"/>
      <c r="NKV50" s="135"/>
      <c r="NKW50" s="135"/>
      <c r="NKX50" s="135"/>
      <c r="NKY50" s="135"/>
      <c r="NKZ50" s="135"/>
      <c r="NLA50" s="135"/>
      <c r="NLB50" s="135"/>
      <c r="NLC50" s="135"/>
      <c r="NLD50" s="135"/>
      <c r="NLE50" s="135"/>
      <c r="NLF50" s="135"/>
      <c r="NLG50" s="135"/>
      <c r="NLH50" s="135"/>
      <c r="NLI50" s="135"/>
      <c r="NLJ50" s="135"/>
      <c r="NLK50" s="135"/>
      <c r="NLL50" s="135"/>
      <c r="NLM50" s="135"/>
      <c r="NLN50" s="135"/>
      <c r="NLO50" s="135"/>
      <c r="NLP50" s="135"/>
      <c r="NLQ50" s="135"/>
      <c r="NLR50" s="135"/>
      <c r="NLS50" s="135"/>
      <c r="NLT50" s="135"/>
      <c r="NLU50" s="135"/>
      <c r="NLV50" s="135"/>
      <c r="NLW50" s="135"/>
      <c r="NLX50" s="135"/>
      <c r="NLY50" s="135"/>
      <c r="NLZ50" s="135"/>
      <c r="NMA50" s="135"/>
      <c r="NMB50" s="135"/>
      <c r="NMC50" s="135"/>
      <c r="NMD50" s="135"/>
      <c r="NME50" s="135"/>
      <c r="NMF50" s="135"/>
      <c r="NMG50" s="135"/>
      <c r="NMH50" s="135"/>
      <c r="NMI50" s="135"/>
      <c r="NMJ50" s="135"/>
      <c r="NMK50" s="135"/>
      <c r="NML50" s="135"/>
      <c r="NMM50" s="135"/>
      <c r="NMN50" s="135"/>
      <c r="NMO50" s="135"/>
      <c r="NMP50" s="135"/>
      <c r="NMQ50" s="135"/>
      <c r="NMR50" s="135"/>
      <c r="NMS50" s="135"/>
      <c r="NMT50" s="135"/>
      <c r="NMU50" s="135"/>
      <c r="NMV50" s="135"/>
      <c r="NMW50" s="135"/>
      <c r="NMX50" s="135"/>
      <c r="NMY50" s="135"/>
      <c r="NMZ50" s="135"/>
      <c r="NNA50" s="135"/>
      <c r="NNB50" s="135"/>
      <c r="NNC50" s="135"/>
      <c r="NND50" s="135"/>
      <c r="NNE50" s="135"/>
      <c r="NNF50" s="135"/>
      <c r="NNG50" s="135"/>
      <c r="NNH50" s="135"/>
      <c r="NNI50" s="135"/>
      <c r="NNJ50" s="135"/>
      <c r="NNK50" s="135"/>
      <c r="NNL50" s="135"/>
      <c r="NNM50" s="135"/>
      <c r="NNN50" s="135"/>
      <c r="NNO50" s="135"/>
      <c r="NNP50" s="135"/>
      <c r="NNQ50" s="135"/>
      <c r="NNR50" s="135"/>
      <c r="NNS50" s="135"/>
      <c r="NNT50" s="135"/>
      <c r="NNU50" s="135"/>
      <c r="NNV50" s="135"/>
      <c r="NNW50" s="135"/>
      <c r="NNX50" s="135"/>
      <c r="NNY50" s="135"/>
      <c r="NNZ50" s="135"/>
      <c r="NOA50" s="135"/>
      <c r="NOB50" s="135"/>
      <c r="NOC50" s="135"/>
      <c r="NOD50" s="135"/>
      <c r="NOE50" s="135"/>
      <c r="NOF50" s="135"/>
      <c r="NOG50" s="135"/>
      <c r="NOH50" s="135"/>
      <c r="NOI50" s="135"/>
      <c r="NOJ50" s="135"/>
      <c r="NOK50" s="135"/>
      <c r="NOL50" s="135"/>
      <c r="NOM50" s="135"/>
      <c r="NON50" s="135"/>
      <c r="NOO50" s="135"/>
      <c r="NOP50" s="135"/>
      <c r="NOQ50" s="135"/>
      <c r="NOR50" s="135"/>
      <c r="NOS50" s="135"/>
      <c r="NOT50" s="135"/>
      <c r="NOU50" s="135"/>
      <c r="NOV50" s="135"/>
      <c r="NOW50" s="135"/>
      <c r="NOX50" s="135"/>
      <c r="NOY50" s="135"/>
      <c r="NOZ50" s="135"/>
      <c r="NPA50" s="135"/>
      <c r="NPB50" s="135"/>
      <c r="NPC50" s="135"/>
      <c r="NPD50" s="135"/>
      <c r="NPE50" s="135"/>
      <c r="NPF50" s="135"/>
      <c r="NPG50" s="135"/>
      <c r="NPH50" s="135"/>
      <c r="NPI50" s="135"/>
      <c r="NPJ50" s="135"/>
      <c r="NPK50" s="135"/>
      <c r="NPL50" s="135"/>
      <c r="NPM50" s="135"/>
      <c r="NPN50" s="135"/>
      <c r="NPO50" s="135"/>
      <c r="NPP50" s="135"/>
      <c r="NPQ50" s="135"/>
      <c r="NPR50" s="135"/>
      <c r="NPS50" s="135"/>
      <c r="NPT50" s="135"/>
      <c r="NPU50" s="135"/>
      <c r="NPV50" s="135"/>
      <c r="NPW50" s="135"/>
      <c r="NPX50" s="135"/>
      <c r="NPY50" s="135"/>
      <c r="NPZ50" s="135"/>
      <c r="NQA50" s="135"/>
      <c r="NQB50" s="135"/>
      <c r="NQC50" s="135"/>
      <c r="NQD50" s="135"/>
      <c r="NQE50" s="135"/>
      <c r="NQF50" s="135"/>
      <c r="NQG50" s="135"/>
      <c r="NQH50" s="135"/>
      <c r="NQI50" s="135"/>
      <c r="NQJ50" s="135"/>
      <c r="NQK50" s="135"/>
      <c r="NQL50" s="135"/>
      <c r="NQM50" s="135"/>
      <c r="NQN50" s="135"/>
      <c r="NQO50" s="135"/>
      <c r="NQP50" s="135"/>
      <c r="NQQ50" s="135"/>
      <c r="NQR50" s="135"/>
      <c r="NQS50" s="135"/>
      <c r="NQT50" s="135"/>
      <c r="NQU50" s="135"/>
      <c r="NQV50" s="135"/>
      <c r="NQW50" s="135"/>
      <c r="NQX50" s="135"/>
      <c r="NQY50" s="135"/>
      <c r="NQZ50" s="135"/>
      <c r="NRA50" s="135"/>
      <c r="NRB50" s="135"/>
      <c r="NRC50" s="135"/>
      <c r="NRD50" s="135"/>
      <c r="NRE50" s="135"/>
      <c r="NRF50" s="135"/>
      <c r="NRG50" s="135"/>
      <c r="NRH50" s="135"/>
      <c r="NRI50" s="135"/>
      <c r="NRJ50" s="135"/>
      <c r="NRK50" s="135"/>
      <c r="NRL50" s="135"/>
      <c r="NRM50" s="135"/>
      <c r="NRN50" s="135"/>
      <c r="NRO50" s="135"/>
      <c r="NRP50" s="135"/>
      <c r="NRQ50" s="135"/>
      <c r="NRR50" s="135"/>
      <c r="NRS50" s="135"/>
      <c r="NRT50" s="135"/>
      <c r="NRU50" s="135"/>
      <c r="NRV50" s="135"/>
      <c r="NRW50" s="135"/>
      <c r="NRX50" s="135"/>
      <c r="NRY50" s="135"/>
      <c r="NRZ50" s="135"/>
      <c r="NSA50" s="135"/>
      <c r="NSB50" s="135"/>
      <c r="NSC50" s="135"/>
      <c r="NSD50" s="135"/>
      <c r="NSE50" s="135"/>
      <c r="NSF50" s="135"/>
      <c r="NSG50" s="135"/>
      <c r="NSH50" s="135"/>
      <c r="NSI50" s="135"/>
      <c r="NSJ50" s="135"/>
      <c r="NSK50" s="135"/>
      <c r="NSL50" s="135"/>
      <c r="NSM50" s="135"/>
      <c r="NSN50" s="135"/>
      <c r="NSO50" s="135"/>
      <c r="NSP50" s="135"/>
      <c r="NSQ50" s="135"/>
      <c r="NSR50" s="135"/>
      <c r="NSS50" s="135"/>
      <c r="NST50" s="135"/>
      <c r="NSU50" s="135"/>
      <c r="NSV50" s="135"/>
      <c r="NSW50" s="135"/>
      <c r="NSX50" s="135"/>
      <c r="NSY50" s="135"/>
      <c r="NSZ50" s="135"/>
      <c r="NTA50" s="135"/>
      <c r="NTB50" s="135"/>
      <c r="NTC50" s="135"/>
      <c r="NTD50" s="135"/>
      <c r="NTE50" s="135"/>
      <c r="NTF50" s="135"/>
      <c r="NTG50" s="135"/>
      <c r="NTH50" s="135"/>
      <c r="NTI50" s="135"/>
      <c r="NTJ50" s="135"/>
      <c r="NTK50" s="135"/>
      <c r="NTL50" s="135"/>
      <c r="NTM50" s="135"/>
      <c r="NTN50" s="135"/>
      <c r="NTO50" s="135"/>
      <c r="NTP50" s="135"/>
      <c r="NTQ50" s="135"/>
      <c r="NTR50" s="135"/>
      <c r="NTS50" s="135"/>
      <c r="NTT50" s="135"/>
      <c r="NTU50" s="135"/>
      <c r="NTV50" s="135"/>
      <c r="NTW50" s="135"/>
      <c r="NTX50" s="135"/>
      <c r="NTY50" s="135"/>
      <c r="NTZ50" s="135"/>
      <c r="NUA50" s="135"/>
      <c r="NUB50" s="135"/>
      <c r="NUC50" s="135"/>
      <c r="NUD50" s="135"/>
      <c r="NUE50" s="135"/>
      <c r="NUF50" s="135"/>
      <c r="NUG50" s="135"/>
      <c r="NUH50" s="135"/>
      <c r="NUI50" s="135"/>
      <c r="NUJ50" s="135"/>
      <c r="NUK50" s="135"/>
      <c r="NUL50" s="135"/>
      <c r="NUM50" s="135"/>
      <c r="NUN50" s="135"/>
      <c r="NUO50" s="135"/>
      <c r="NUP50" s="135"/>
      <c r="NUQ50" s="135"/>
      <c r="NUR50" s="135"/>
      <c r="NUS50" s="135"/>
      <c r="NUT50" s="135"/>
      <c r="NUU50" s="135"/>
      <c r="NUV50" s="135"/>
      <c r="NUW50" s="135"/>
      <c r="NUX50" s="135"/>
      <c r="NUY50" s="135"/>
      <c r="NUZ50" s="135"/>
      <c r="NVA50" s="135"/>
      <c r="NVB50" s="135"/>
      <c r="NVC50" s="135"/>
      <c r="NVD50" s="135"/>
      <c r="NVE50" s="135"/>
      <c r="NVF50" s="135"/>
      <c r="NVG50" s="135"/>
      <c r="NVH50" s="135"/>
      <c r="NVI50" s="135"/>
      <c r="NVJ50" s="135"/>
      <c r="NVK50" s="135"/>
      <c r="NVL50" s="135"/>
      <c r="NVM50" s="135"/>
      <c r="NVN50" s="135"/>
      <c r="NVO50" s="135"/>
      <c r="NVP50" s="135"/>
      <c r="NVQ50" s="135"/>
      <c r="NVR50" s="135"/>
      <c r="NVS50" s="135"/>
      <c r="NVT50" s="135"/>
      <c r="NVU50" s="135"/>
      <c r="NVV50" s="135"/>
      <c r="NVW50" s="135"/>
      <c r="NVX50" s="135"/>
      <c r="NVY50" s="135"/>
      <c r="NVZ50" s="135"/>
      <c r="NWA50" s="135"/>
      <c r="NWB50" s="135"/>
      <c r="NWC50" s="135"/>
      <c r="NWD50" s="135"/>
      <c r="NWE50" s="135"/>
      <c r="NWF50" s="135"/>
      <c r="NWG50" s="135"/>
      <c r="NWH50" s="135"/>
      <c r="NWI50" s="135"/>
      <c r="NWJ50" s="135"/>
      <c r="NWK50" s="135"/>
      <c r="NWL50" s="135"/>
      <c r="NWM50" s="135"/>
      <c r="NWN50" s="135"/>
      <c r="NWO50" s="135"/>
      <c r="NWP50" s="135"/>
      <c r="NWQ50" s="135"/>
      <c r="NWR50" s="135"/>
      <c r="NWS50" s="135"/>
      <c r="NWT50" s="135"/>
      <c r="NWU50" s="135"/>
      <c r="NWV50" s="135"/>
      <c r="NWW50" s="135"/>
      <c r="NWX50" s="135"/>
      <c r="NWY50" s="135"/>
      <c r="NWZ50" s="135"/>
      <c r="NXA50" s="135"/>
      <c r="NXB50" s="135"/>
      <c r="NXC50" s="135"/>
      <c r="NXD50" s="135"/>
      <c r="NXE50" s="135"/>
      <c r="NXF50" s="135"/>
      <c r="NXG50" s="135"/>
      <c r="NXH50" s="135"/>
      <c r="NXI50" s="135"/>
      <c r="NXJ50" s="135"/>
      <c r="NXK50" s="135"/>
      <c r="NXL50" s="135"/>
      <c r="NXM50" s="135"/>
      <c r="NXN50" s="135"/>
      <c r="NXO50" s="135"/>
      <c r="NXP50" s="135"/>
      <c r="NXQ50" s="135"/>
      <c r="NXR50" s="135"/>
      <c r="NXS50" s="135"/>
      <c r="NXT50" s="135"/>
      <c r="NXU50" s="135"/>
      <c r="NXV50" s="135"/>
      <c r="NXW50" s="135"/>
      <c r="NXX50" s="135"/>
      <c r="NXY50" s="135"/>
      <c r="NXZ50" s="135"/>
      <c r="NYA50" s="135"/>
      <c r="NYB50" s="135"/>
      <c r="NYC50" s="135"/>
      <c r="NYD50" s="135"/>
      <c r="NYE50" s="135"/>
      <c r="NYF50" s="135"/>
      <c r="NYG50" s="135"/>
      <c r="NYH50" s="135"/>
      <c r="NYI50" s="135"/>
      <c r="NYJ50" s="135"/>
      <c r="NYK50" s="135"/>
      <c r="NYL50" s="135"/>
      <c r="NYM50" s="135"/>
      <c r="NYN50" s="135"/>
      <c r="NYO50" s="135"/>
      <c r="NYP50" s="135"/>
      <c r="NYQ50" s="135"/>
      <c r="NYR50" s="135"/>
      <c r="NYS50" s="135"/>
      <c r="NYT50" s="135"/>
      <c r="NYU50" s="135"/>
      <c r="NYV50" s="135"/>
      <c r="NYW50" s="135"/>
      <c r="NYX50" s="135"/>
      <c r="NYY50" s="135"/>
      <c r="NYZ50" s="135"/>
      <c r="NZA50" s="135"/>
      <c r="NZB50" s="135"/>
      <c r="NZC50" s="135"/>
      <c r="NZD50" s="135"/>
      <c r="NZE50" s="135"/>
      <c r="NZF50" s="135"/>
      <c r="NZG50" s="135"/>
      <c r="NZH50" s="135"/>
      <c r="NZI50" s="135"/>
      <c r="NZJ50" s="135"/>
      <c r="NZK50" s="135"/>
      <c r="NZL50" s="135"/>
      <c r="NZM50" s="135"/>
      <c r="NZN50" s="135"/>
      <c r="NZO50" s="135"/>
      <c r="NZP50" s="135"/>
      <c r="NZQ50" s="135"/>
      <c r="NZR50" s="135"/>
      <c r="NZS50" s="135"/>
      <c r="NZT50" s="135"/>
      <c r="NZU50" s="135"/>
      <c r="NZV50" s="135"/>
      <c r="NZW50" s="135"/>
      <c r="NZX50" s="135"/>
      <c r="NZY50" s="135"/>
      <c r="NZZ50" s="135"/>
      <c r="OAA50" s="135"/>
      <c r="OAB50" s="135"/>
      <c r="OAC50" s="135"/>
      <c r="OAD50" s="135"/>
      <c r="OAE50" s="135"/>
      <c r="OAF50" s="135"/>
      <c r="OAG50" s="135"/>
      <c r="OAH50" s="135"/>
      <c r="OAI50" s="135"/>
      <c r="OAJ50" s="135"/>
      <c r="OAK50" s="135"/>
      <c r="OAL50" s="135"/>
      <c r="OAM50" s="135"/>
      <c r="OAN50" s="135"/>
      <c r="OAO50" s="135"/>
      <c r="OAP50" s="135"/>
      <c r="OAQ50" s="135"/>
      <c r="OAR50" s="135"/>
      <c r="OAS50" s="135"/>
      <c r="OAT50" s="135"/>
      <c r="OAU50" s="135"/>
      <c r="OAV50" s="135"/>
      <c r="OAW50" s="135"/>
      <c r="OAX50" s="135"/>
      <c r="OAY50" s="135"/>
      <c r="OAZ50" s="135"/>
      <c r="OBA50" s="135"/>
      <c r="OBB50" s="135"/>
      <c r="OBC50" s="135"/>
      <c r="OBD50" s="135"/>
      <c r="OBE50" s="135"/>
      <c r="OBF50" s="135"/>
      <c r="OBG50" s="135"/>
      <c r="OBH50" s="135"/>
      <c r="OBI50" s="135"/>
      <c r="OBJ50" s="135"/>
      <c r="OBK50" s="135"/>
      <c r="OBL50" s="135"/>
      <c r="OBM50" s="135"/>
      <c r="OBN50" s="135"/>
      <c r="OBO50" s="135"/>
      <c r="OBP50" s="135"/>
      <c r="OBQ50" s="135"/>
      <c r="OBR50" s="135"/>
      <c r="OBS50" s="135"/>
      <c r="OBT50" s="135"/>
      <c r="OBU50" s="135"/>
      <c r="OBV50" s="135"/>
      <c r="OBW50" s="135"/>
      <c r="OBX50" s="135"/>
      <c r="OBY50" s="135"/>
      <c r="OBZ50" s="135"/>
      <c r="OCA50" s="135"/>
      <c r="OCB50" s="135"/>
      <c r="OCC50" s="135"/>
      <c r="OCD50" s="135"/>
      <c r="OCE50" s="135"/>
      <c r="OCF50" s="135"/>
      <c r="OCG50" s="135"/>
      <c r="OCH50" s="135"/>
      <c r="OCI50" s="135"/>
      <c r="OCJ50" s="135"/>
      <c r="OCK50" s="135"/>
      <c r="OCL50" s="135"/>
      <c r="OCM50" s="135"/>
      <c r="OCN50" s="135"/>
      <c r="OCO50" s="135"/>
      <c r="OCP50" s="135"/>
      <c r="OCQ50" s="135"/>
      <c r="OCR50" s="135"/>
      <c r="OCS50" s="135"/>
      <c r="OCT50" s="135"/>
      <c r="OCU50" s="135"/>
      <c r="OCV50" s="135"/>
      <c r="OCW50" s="135"/>
      <c r="OCX50" s="135"/>
      <c r="OCY50" s="135"/>
      <c r="OCZ50" s="135"/>
      <c r="ODA50" s="135"/>
      <c r="ODB50" s="135"/>
      <c r="ODC50" s="135"/>
      <c r="ODD50" s="135"/>
      <c r="ODE50" s="135"/>
      <c r="ODF50" s="135"/>
      <c r="ODG50" s="135"/>
      <c r="ODH50" s="135"/>
      <c r="ODI50" s="135"/>
      <c r="ODJ50" s="135"/>
      <c r="ODK50" s="135"/>
      <c r="ODL50" s="135"/>
      <c r="ODM50" s="135"/>
      <c r="ODN50" s="135"/>
      <c r="ODO50" s="135"/>
      <c r="ODP50" s="135"/>
      <c r="ODQ50" s="135"/>
      <c r="ODR50" s="135"/>
      <c r="ODS50" s="135"/>
      <c r="ODT50" s="135"/>
      <c r="ODU50" s="135"/>
      <c r="ODV50" s="135"/>
      <c r="ODW50" s="135"/>
      <c r="ODX50" s="135"/>
      <c r="ODY50" s="135"/>
      <c r="ODZ50" s="135"/>
      <c r="OEA50" s="135"/>
      <c r="OEB50" s="135"/>
      <c r="OEC50" s="135"/>
      <c r="OED50" s="135"/>
      <c r="OEE50" s="135"/>
      <c r="OEF50" s="135"/>
      <c r="OEG50" s="135"/>
      <c r="OEH50" s="135"/>
      <c r="OEI50" s="135"/>
      <c r="OEJ50" s="135"/>
      <c r="OEK50" s="135"/>
      <c r="OEL50" s="135"/>
      <c r="OEM50" s="135"/>
      <c r="OEN50" s="135"/>
      <c r="OEO50" s="135"/>
      <c r="OEP50" s="135"/>
      <c r="OEQ50" s="135"/>
      <c r="OER50" s="135"/>
      <c r="OES50" s="135"/>
      <c r="OET50" s="135"/>
      <c r="OEU50" s="135"/>
      <c r="OEV50" s="135"/>
      <c r="OEW50" s="135"/>
      <c r="OEX50" s="135"/>
      <c r="OEY50" s="135"/>
      <c r="OEZ50" s="135"/>
      <c r="OFA50" s="135"/>
      <c r="OFB50" s="135"/>
      <c r="OFC50" s="135"/>
      <c r="OFD50" s="135"/>
      <c r="OFE50" s="135"/>
      <c r="OFF50" s="135"/>
      <c r="OFG50" s="135"/>
      <c r="OFH50" s="135"/>
      <c r="OFI50" s="135"/>
      <c r="OFJ50" s="135"/>
      <c r="OFK50" s="135"/>
      <c r="OFL50" s="135"/>
      <c r="OFM50" s="135"/>
      <c r="OFN50" s="135"/>
      <c r="OFO50" s="135"/>
      <c r="OFP50" s="135"/>
      <c r="OFQ50" s="135"/>
      <c r="OFR50" s="135"/>
      <c r="OFS50" s="135"/>
      <c r="OFT50" s="135"/>
      <c r="OFU50" s="135"/>
      <c r="OFV50" s="135"/>
      <c r="OFW50" s="135"/>
      <c r="OFX50" s="135"/>
      <c r="OFY50" s="135"/>
      <c r="OFZ50" s="135"/>
      <c r="OGA50" s="135"/>
      <c r="OGB50" s="135"/>
      <c r="OGC50" s="135"/>
      <c r="OGD50" s="135"/>
      <c r="OGE50" s="135"/>
      <c r="OGF50" s="135"/>
      <c r="OGG50" s="135"/>
      <c r="OGH50" s="135"/>
      <c r="OGI50" s="135"/>
      <c r="OGJ50" s="135"/>
      <c r="OGK50" s="135"/>
      <c r="OGL50" s="135"/>
      <c r="OGM50" s="135"/>
      <c r="OGN50" s="135"/>
      <c r="OGO50" s="135"/>
      <c r="OGP50" s="135"/>
      <c r="OGQ50" s="135"/>
      <c r="OGR50" s="135"/>
      <c r="OGS50" s="135"/>
      <c r="OGT50" s="135"/>
      <c r="OGU50" s="135"/>
      <c r="OGV50" s="135"/>
      <c r="OGW50" s="135"/>
      <c r="OGX50" s="135"/>
      <c r="OGY50" s="135"/>
      <c r="OGZ50" s="135"/>
      <c r="OHA50" s="135"/>
      <c r="OHB50" s="135"/>
      <c r="OHC50" s="135"/>
      <c r="OHD50" s="135"/>
      <c r="OHE50" s="135"/>
      <c r="OHF50" s="135"/>
      <c r="OHG50" s="135"/>
      <c r="OHH50" s="135"/>
      <c r="OHI50" s="135"/>
      <c r="OHJ50" s="135"/>
      <c r="OHK50" s="135"/>
      <c r="OHL50" s="135"/>
      <c r="OHM50" s="135"/>
      <c r="OHN50" s="135"/>
      <c r="OHO50" s="135"/>
      <c r="OHP50" s="135"/>
      <c r="OHQ50" s="135"/>
      <c r="OHR50" s="135"/>
      <c r="OHS50" s="135"/>
      <c r="OHT50" s="135"/>
      <c r="OHU50" s="135"/>
      <c r="OHV50" s="135"/>
      <c r="OHW50" s="135"/>
      <c r="OHX50" s="135"/>
      <c r="OHY50" s="135"/>
      <c r="OHZ50" s="135"/>
      <c r="OIA50" s="135"/>
      <c r="OIB50" s="135"/>
      <c r="OIC50" s="135"/>
      <c r="OID50" s="135"/>
      <c r="OIE50" s="135"/>
      <c r="OIF50" s="135"/>
      <c r="OIG50" s="135"/>
      <c r="OIH50" s="135"/>
      <c r="OII50" s="135"/>
      <c r="OIJ50" s="135"/>
      <c r="OIK50" s="135"/>
      <c r="OIL50" s="135"/>
      <c r="OIM50" s="135"/>
      <c r="OIN50" s="135"/>
      <c r="OIO50" s="135"/>
      <c r="OIP50" s="135"/>
      <c r="OIQ50" s="135"/>
      <c r="OIR50" s="135"/>
      <c r="OIS50" s="135"/>
      <c r="OIT50" s="135"/>
      <c r="OIU50" s="135"/>
      <c r="OIV50" s="135"/>
      <c r="OIW50" s="135"/>
      <c r="OIX50" s="135"/>
      <c r="OIY50" s="135"/>
      <c r="OIZ50" s="135"/>
      <c r="OJA50" s="135"/>
      <c r="OJB50" s="135"/>
      <c r="OJC50" s="135"/>
      <c r="OJD50" s="135"/>
      <c r="OJE50" s="135"/>
      <c r="OJF50" s="135"/>
      <c r="OJG50" s="135"/>
      <c r="OJH50" s="135"/>
      <c r="OJI50" s="135"/>
      <c r="OJJ50" s="135"/>
      <c r="OJK50" s="135"/>
      <c r="OJL50" s="135"/>
      <c r="OJM50" s="135"/>
      <c r="OJN50" s="135"/>
      <c r="OJO50" s="135"/>
      <c r="OJP50" s="135"/>
      <c r="OJQ50" s="135"/>
      <c r="OJR50" s="135"/>
      <c r="OJS50" s="135"/>
      <c r="OJT50" s="135"/>
      <c r="OJU50" s="135"/>
      <c r="OJV50" s="135"/>
      <c r="OJW50" s="135"/>
      <c r="OJX50" s="135"/>
      <c r="OJY50" s="135"/>
      <c r="OJZ50" s="135"/>
      <c r="OKA50" s="135"/>
      <c r="OKB50" s="135"/>
      <c r="OKC50" s="135"/>
      <c r="OKD50" s="135"/>
      <c r="OKE50" s="135"/>
      <c r="OKF50" s="135"/>
      <c r="OKG50" s="135"/>
      <c r="OKH50" s="135"/>
      <c r="OKI50" s="135"/>
      <c r="OKJ50" s="135"/>
      <c r="OKK50" s="135"/>
      <c r="OKL50" s="135"/>
      <c r="OKM50" s="135"/>
      <c r="OKN50" s="135"/>
      <c r="OKO50" s="135"/>
      <c r="OKP50" s="135"/>
      <c r="OKQ50" s="135"/>
      <c r="OKR50" s="135"/>
      <c r="OKS50" s="135"/>
      <c r="OKT50" s="135"/>
      <c r="OKU50" s="135"/>
      <c r="OKV50" s="135"/>
      <c r="OKW50" s="135"/>
      <c r="OKX50" s="135"/>
      <c r="OKY50" s="135"/>
      <c r="OKZ50" s="135"/>
      <c r="OLA50" s="135"/>
      <c r="OLB50" s="135"/>
      <c r="OLC50" s="135"/>
      <c r="OLD50" s="135"/>
      <c r="OLE50" s="135"/>
      <c r="OLF50" s="135"/>
      <c r="OLG50" s="135"/>
      <c r="OLH50" s="135"/>
      <c r="OLI50" s="135"/>
      <c r="OLJ50" s="135"/>
      <c r="OLK50" s="135"/>
      <c r="OLL50" s="135"/>
      <c r="OLM50" s="135"/>
      <c r="OLN50" s="135"/>
      <c r="OLO50" s="135"/>
      <c r="OLP50" s="135"/>
      <c r="OLQ50" s="135"/>
      <c r="OLR50" s="135"/>
      <c r="OLS50" s="135"/>
      <c r="OLT50" s="135"/>
      <c r="OLU50" s="135"/>
      <c r="OLV50" s="135"/>
      <c r="OLW50" s="135"/>
      <c r="OLX50" s="135"/>
      <c r="OLY50" s="135"/>
      <c r="OLZ50" s="135"/>
      <c r="OMA50" s="135"/>
      <c r="OMB50" s="135"/>
      <c r="OMC50" s="135"/>
      <c r="OMD50" s="135"/>
      <c r="OME50" s="135"/>
      <c r="OMF50" s="135"/>
      <c r="OMG50" s="135"/>
      <c r="OMH50" s="135"/>
      <c r="OMI50" s="135"/>
      <c r="OMJ50" s="135"/>
      <c r="OMK50" s="135"/>
      <c r="OML50" s="135"/>
      <c r="OMM50" s="135"/>
      <c r="OMN50" s="135"/>
      <c r="OMO50" s="135"/>
      <c r="OMP50" s="135"/>
      <c r="OMQ50" s="135"/>
      <c r="OMR50" s="135"/>
      <c r="OMS50" s="135"/>
      <c r="OMT50" s="135"/>
      <c r="OMU50" s="135"/>
      <c r="OMV50" s="135"/>
      <c r="OMW50" s="135"/>
      <c r="OMX50" s="135"/>
      <c r="OMY50" s="135"/>
      <c r="OMZ50" s="135"/>
      <c r="ONA50" s="135"/>
      <c r="ONB50" s="135"/>
      <c r="ONC50" s="135"/>
      <c r="OND50" s="135"/>
      <c r="ONE50" s="135"/>
      <c r="ONF50" s="135"/>
      <c r="ONG50" s="135"/>
      <c r="ONH50" s="135"/>
      <c r="ONI50" s="135"/>
      <c r="ONJ50" s="135"/>
      <c r="ONK50" s="135"/>
      <c r="ONL50" s="135"/>
      <c r="ONM50" s="135"/>
      <c r="ONN50" s="135"/>
      <c r="ONO50" s="135"/>
      <c r="ONP50" s="135"/>
      <c r="ONQ50" s="135"/>
      <c r="ONR50" s="135"/>
      <c r="ONS50" s="135"/>
      <c r="ONT50" s="135"/>
      <c r="ONU50" s="135"/>
      <c r="ONV50" s="135"/>
      <c r="ONW50" s="135"/>
      <c r="ONX50" s="135"/>
      <c r="ONY50" s="135"/>
      <c r="ONZ50" s="135"/>
      <c r="OOA50" s="135"/>
      <c r="OOB50" s="135"/>
      <c r="OOC50" s="135"/>
      <c r="OOD50" s="135"/>
      <c r="OOE50" s="135"/>
      <c r="OOF50" s="135"/>
      <c r="OOG50" s="135"/>
      <c r="OOH50" s="135"/>
      <c r="OOI50" s="135"/>
      <c r="OOJ50" s="135"/>
      <c r="OOK50" s="135"/>
      <c r="OOL50" s="135"/>
      <c r="OOM50" s="135"/>
      <c r="OON50" s="135"/>
      <c r="OOO50" s="135"/>
      <c r="OOP50" s="135"/>
      <c r="OOQ50" s="135"/>
      <c r="OOR50" s="135"/>
      <c r="OOS50" s="135"/>
      <c r="OOT50" s="135"/>
      <c r="OOU50" s="135"/>
      <c r="OOV50" s="135"/>
      <c r="OOW50" s="135"/>
      <c r="OOX50" s="135"/>
      <c r="OOY50" s="135"/>
      <c r="OOZ50" s="135"/>
      <c r="OPA50" s="135"/>
      <c r="OPB50" s="135"/>
      <c r="OPC50" s="135"/>
      <c r="OPD50" s="135"/>
      <c r="OPE50" s="135"/>
      <c r="OPF50" s="135"/>
      <c r="OPG50" s="135"/>
      <c r="OPH50" s="135"/>
      <c r="OPI50" s="135"/>
      <c r="OPJ50" s="135"/>
      <c r="OPK50" s="135"/>
      <c r="OPL50" s="135"/>
      <c r="OPM50" s="135"/>
      <c r="OPN50" s="135"/>
      <c r="OPO50" s="135"/>
      <c r="OPP50" s="135"/>
      <c r="OPQ50" s="135"/>
      <c r="OPR50" s="135"/>
      <c r="OPS50" s="135"/>
      <c r="OPT50" s="135"/>
      <c r="OPU50" s="135"/>
      <c r="OPV50" s="135"/>
      <c r="OPW50" s="135"/>
      <c r="OPX50" s="135"/>
      <c r="OPY50" s="135"/>
      <c r="OPZ50" s="135"/>
      <c r="OQA50" s="135"/>
      <c r="OQB50" s="135"/>
      <c r="OQC50" s="135"/>
      <c r="OQD50" s="135"/>
      <c r="OQE50" s="135"/>
      <c r="OQF50" s="135"/>
      <c r="OQG50" s="135"/>
      <c r="OQH50" s="135"/>
      <c r="OQI50" s="135"/>
      <c r="OQJ50" s="135"/>
      <c r="OQK50" s="135"/>
      <c r="OQL50" s="135"/>
      <c r="OQM50" s="135"/>
      <c r="OQN50" s="135"/>
      <c r="OQO50" s="135"/>
      <c r="OQP50" s="135"/>
      <c r="OQQ50" s="135"/>
      <c r="OQR50" s="135"/>
      <c r="OQS50" s="135"/>
      <c r="OQT50" s="135"/>
      <c r="OQU50" s="135"/>
      <c r="OQV50" s="135"/>
      <c r="OQW50" s="135"/>
      <c r="OQX50" s="135"/>
      <c r="OQY50" s="135"/>
      <c r="OQZ50" s="135"/>
      <c r="ORA50" s="135"/>
      <c r="ORB50" s="135"/>
      <c r="ORC50" s="135"/>
      <c r="ORD50" s="135"/>
      <c r="ORE50" s="135"/>
      <c r="ORF50" s="135"/>
      <c r="ORG50" s="135"/>
      <c r="ORH50" s="135"/>
      <c r="ORI50" s="135"/>
      <c r="ORJ50" s="135"/>
      <c r="ORK50" s="135"/>
      <c r="ORL50" s="135"/>
      <c r="ORM50" s="135"/>
      <c r="ORN50" s="135"/>
      <c r="ORO50" s="135"/>
      <c r="ORP50" s="135"/>
      <c r="ORQ50" s="135"/>
      <c r="ORR50" s="135"/>
      <c r="ORS50" s="135"/>
      <c r="ORT50" s="135"/>
      <c r="ORU50" s="135"/>
      <c r="ORV50" s="135"/>
      <c r="ORW50" s="135"/>
      <c r="ORX50" s="135"/>
      <c r="ORY50" s="135"/>
      <c r="ORZ50" s="135"/>
      <c r="OSA50" s="135"/>
      <c r="OSB50" s="135"/>
      <c r="OSC50" s="135"/>
      <c r="OSD50" s="135"/>
      <c r="OSE50" s="135"/>
      <c r="OSF50" s="135"/>
      <c r="OSG50" s="135"/>
      <c r="OSH50" s="135"/>
      <c r="OSI50" s="135"/>
      <c r="OSJ50" s="135"/>
      <c r="OSK50" s="135"/>
      <c r="OSL50" s="135"/>
      <c r="OSM50" s="135"/>
      <c r="OSN50" s="135"/>
      <c r="OSO50" s="135"/>
      <c r="OSP50" s="135"/>
      <c r="OSQ50" s="135"/>
      <c r="OSR50" s="135"/>
      <c r="OSS50" s="135"/>
      <c r="OST50" s="135"/>
      <c r="OSU50" s="135"/>
      <c r="OSV50" s="135"/>
      <c r="OSW50" s="135"/>
      <c r="OSX50" s="135"/>
      <c r="OSY50" s="135"/>
      <c r="OSZ50" s="135"/>
      <c r="OTA50" s="135"/>
      <c r="OTB50" s="135"/>
      <c r="OTC50" s="135"/>
      <c r="OTD50" s="135"/>
      <c r="OTE50" s="135"/>
      <c r="OTF50" s="135"/>
      <c r="OTG50" s="135"/>
      <c r="OTH50" s="135"/>
      <c r="OTI50" s="135"/>
      <c r="OTJ50" s="135"/>
      <c r="OTK50" s="135"/>
      <c r="OTL50" s="135"/>
      <c r="OTM50" s="135"/>
      <c r="OTN50" s="135"/>
      <c r="OTO50" s="135"/>
      <c r="OTP50" s="135"/>
      <c r="OTQ50" s="135"/>
      <c r="OTR50" s="135"/>
      <c r="OTS50" s="135"/>
      <c r="OTT50" s="135"/>
      <c r="OTU50" s="135"/>
      <c r="OTV50" s="135"/>
      <c r="OTW50" s="135"/>
      <c r="OTX50" s="135"/>
      <c r="OTY50" s="135"/>
      <c r="OTZ50" s="135"/>
      <c r="OUA50" s="135"/>
      <c r="OUB50" s="135"/>
      <c r="OUC50" s="135"/>
      <c r="OUD50" s="135"/>
      <c r="OUE50" s="135"/>
      <c r="OUF50" s="135"/>
      <c r="OUG50" s="135"/>
      <c r="OUH50" s="135"/>
      <c r="OUI50" s="135"/>
      <c r="OUJ50" s="135"/>
      <c r="OUK50" s="135"/>
      <c r="OUL50" s="135"/>
      <c r="OUM50" s="135"/>
      <c r="OUN50" s="135"/>
      <c r="OUO50" s="135"/>
      <c r="OUP50" s="135"/>
      <c r="OUQ50" s="135"/>
      <c r="OUR50" s="135"/>
      <c r="OUS50" s="135"/>
      <c r="OUT50" s="135"/>
      <c r="OUU50" s="135"/>
      <c r="OUV50" s="135"/>
      <c r="OUW50" s="135"/>
      <c r="OUX50" s="135"/>
      <c r="OUY50" s="135"/>
      <c r="OUZ50" s="135"/>
      <c r="OVA50" s="135"/>
      <c r="OVB50" s="135"/>
      <c r="OVC50" s="135"/>
      <c r="OVD50" s="135"/>
      <c r="OVE50" s="135"/>
      <c r="OVF50" s="135"/>
      <c r="OVG50" s="135"/>
      <c r="OVH50" s="135"/>
      <c r="OVI50" s="135"/>
      <c r="OVJ50" s="135"/>
      <c r="OVK50" s="135"/>
      <c r="OVL50" s="135"/>
      <c r="OVM50" s="135"/>
      <c r="OVN50" s="135"/>
      <c r="OVO50" s="135"/>
      <c r="OVP50" s="135"/>
      <c r="OVQ50" s="135"/>
      <c r="OVR50" s="135"/>
      <c r="OVS50" s="135"/>
      <c r="OVT50" s="135"/>
      <c r="OVU50" s="135"/>
      <c r="OVV50" s="135"/>
      <c r="OVW50" s="135"/>
      <c r="OVX50" s="135"/>
      <c r="OVY50" s="135"/>
      <c r="OVZ50" s="135"/>
      <c r="OWA50" s="135"/>
      <c r="OWB50" s="135"/>
      <c r="OWC50" s="135"/>
      <c r="OWD50" s="135"/>
      <c r="OWE50" s="135"/>
      <c r="OWF50" s="135"/>
      <c r="OWG50" s="135"/>
      <c r="OWH50" s="135"/>
      <c r="OWI50" s="135"/>
      <c r="OWJ50" s="135"/>
      <c r="OWK50" s="135"/>
      <c r="OWL50" s="135"/>
      <c r="OWM50" s="135"/>
      <c r="OWN50" s="135"/>
      <c r="OWO50" s="135"/>
      <c r="OWP50" s="135"/>
      <c r="OWQ50" s="135"/>
      <c r="OWR50" s="135"/>
      <c r="OWS50" s="135"/>
      <c r="OWT50" s="135"/>
      <c r="OWU50" s="135"/>
      <c r="OWV50" s="135"/>
      <c r="OWW50" s="135"/>
      <c r="OWX50" s="135"/>
      <c r="OWY50" s="135"/>
      <c r="OWZ50" s="135"/>
      <c r="OXA50" s="135"/>
      <c r="OXB50" s="135"/>
      <c r="OXC50" s="135"/>
      <c r="OXD50" s="135"/>
      <c r="OXE50" s="135"/>
      <c r="OXF50" s="135"/>
      <c r="OXG50" s="135"/>
      <c r="OXH50" s="135"/>
      <c r="OXI50" s="135"/>
      <c r="OXJ50" s="135"/>
      <c r="OXK50" s="135"/>
      <c r="OXL50" s="135"/>
      <c r="OXM50" s="135"/>
      <c r="OXN50" s="135"/>
      <c r="OXO50" s="135"/>
      <c r="OXP50" s="135"/>
      <c r="OXQ50" s="135"/>
      <c r="OXR50" s="135"/>
      <c r="OXS50" s="135"/>
      <c r="OXT50" s="135"/>
      <c r="OXU50" s="135"/>
      <c r="OXV50" s="135"/>
      <c r="OXW50" s="135"/>
      <c r="OXX50" s="135"/>
      <c r="OXY50" s="135"/>
      <c r="OXZ50" s="135"/>
      <c r="OYA50" s="135"/>
      <c r="OYB50" s="135"/>
      <c r="OYC50" s="135"/>
      <c r="OYD50" s="135"/>
      <c r="OYE50" s="135"/>
      <c r="OYF50" s="135"/>
      <c r="OYG50" s="135"/>
      <c r="OYH50" s="135"/>
      <c r="OYI50" s="135"/>
      <c r="OYJ50" s="135"/>
      <c r="OYK50" s="135"/>
      <c r="OYL50" s="135"/>
      <c r="OYM50" s="135"/>
      <c r="OYN50" s="135"/>
      <c r="OYO50" s="135"/>
      <c r="OYP50" s="135"/>
      <c r="OYQ50" s="135"/>
      <c r="OYR50" s="135"/>
      <c r="OYS50" s="135"/>
      <c r="OYT50" s="135"/>
      <c r="OYU50" s="135"/>
      <c r="OYV50" s="135"/>
      <c r="OYW50" s="135"/>
      <c r="OYX50" s="135"/>
      <c r="OYY50" s="135"/>
      <c r="OYZ50" s="135"/>
      <c r="OZA50" s="135"/>
      <c r="OZB50" s="135"/>
      <c r="OZC50" s="135"/>
      <c r="OZD50" s="135"/>
      <c r="OZE50" s="135"/>
      <c r="OZF50" s="135"/>
      <c r="OZG50" s="135"/>
      <c r="OZH50" s="135"/>
      <c r="OZI50" s="135"/>
      <c r="OZJ50" s="135"/>
      <c r="OZK50" s="135"/>
      <c r="OZL50" s="135"/>
      <c r="OZM50" s="135"/>
      <c r="OZN50" s="135"/>
      <c r="OZO50" s="135"/>
      <c r="OZP50" s="135"/>
      <c r="OZQ50" s="135"/>
      <c r="OZR50" s="135"/>
      <c r="OZS50" s="135"/>
      <c r="OZT50" s="135"/>
      <c r="OZU50" s="135"/>
      <c r="OZV50" s="135"/>
      <c r="OZW50" s="135"/>
      <c r="OZX50" s="135"/>
      <c r="OZY50" s="135"/>
      <c r="OZZ50" s="135"/>
      <c r="PAA50" s="135"/>
      <c r="PAB50" s="135"/>
      <c r="PAC50" s="135"/>
      <c r="PAD50" s="135"/>
      <c r="PAE50" s="135"/>
      <c r="PAF50" s="135"/>
      <c r="PAG50" s="135"/>
      <c r="PAH50" s="135"/>
      <c r="PAI50" s="135"/>
      <c r="PAJ50" s="135"/>
      <c r="PAK50" s="135"/>
      <c r="PAL50" s="135"/>
      <c r="PAM50" s="135"/>
      <c r="PAN50" s="135"/>
      <c r="PAO50" s="135"/>
      <c r="PAP50" s="135"/>
      <c r="PAQ50" s="135"/>
      <c r="PAR50" s="135"/>
      <c r="PAS50" s="135"/>
      <c r="PAT50" s="135"/>
      <c r="PAU50" s="135"/>
      <c r="PAV50" s="135"/>
      <c r="PAW50" s="135"/>
      <c r="PAX50" s="135"/>
      <c r="PAY50" s="135"/>
      <c r="PAZ50" s="135"/>
      <c r="PBA50" s="135"/>
      <c r="PBB50" s="135"/>
      <c r="PBC50" s="135"/>
      <c r="PBD50" s="135"/>
      <c r="PBE50" s="135"/>
      <c r="PBF50" s="135"/>
      <c r="PBG50" s="135"/>
      <c r="PBH50" s="135"/>
      <c r="PBI50" s="135"/>
      <c r="PBJ50" s="135"/>
      <c r="PBK50" s="135"/>
      <c r="PBL50" s="135"/>
      <c r="PBM50" s="135"/>
      <c r="PBN50" s="135"/>
      <c r="PBO50" s="135"/>
      <c r="PBP50" s="135"/>
      <c r="PBQ50" s="135"/>
      <c r="PBR50" s="135"/>
      <c r="PBS50" s="135"/>
      <c r="PBT50" s="135"/>
      <c r="PBU50" s="135"/>
      <c r="PBV50" s="135"/>
      <c r="PBW50" s="135"/>
      <c r="PBX50" s="135"/>
      <c r="PBY50" s="135"/>
      <c r="PBZ50" s="135"/>
      <c r="PCA50" s="135"/>
      <c r="PCB50" s="135"/>
      <c r="PCC50" s="135"/>
      <c r="PCD50" s="135"/>
      <c r="PCE50" s="135"/>
      <c r="PCF50" s="135"/>
      <c r="PCG50" s="135"/>
      <c r="PCH50" s="135"/>
      <c r="PCI50" s="135"/>
      <c r="PCJ50" s="135"/>
      <c r="PCK50" s="135"/>
      <c r="PCL50" s="135"/>
      <c r="PCM50" s="135"/>
      <c r="PCN50" s="135"/>
      <c r="PCO50" s="135"/>
      <c r="PCP50" s="135"/>
      <c r="PCQ50" s="135"/>
      <c r="PCR50" s="135"/>
      <c r="PCS50" s="135"/>
      <c r="PCT50" s="135"/>
      <c r="PCU50" s="135"/>
      <c r="PCV50" s="135"/>
      <c r="PCW50" s="135"/>
      <c r="PCX50" s="135"/>
      <c r="PCY50" s="135"/>
      <c r="PCZ50" s="135"/>
      <c r="PDA50" s="135"/>
      <c r="PDB50" s="135"/>
      <c r="PDC50" s="135"/>
      <c r="PDD50" s="135"/>
      <c r="PDE50" s="135"/>
      <c r="PDF50" s="135"/>
      <c r="PDG50" s="135"/>
      <c r="PDH50" s="135"/>
      <c r="PDI50" s="135"/>
      <c r="PDJ50" s="135"/>
      <c r="PDK50" s="135"/>
      <c r="PDL50" s="135"/>
      <c r="PDM50" s="135"/>
      <c r="PDN50" s="135"/>
      <c r="PDO50" s="135"/>
      <c r="PDP50" s="135"/>
      <c r="PDQ50" s="135"/>
      <c r="PDR50" s="135"/>
      <c r="PDS50" s="135"/>
      <c r="PDT50" s="135"/>
      <c r="PDU50" s="135"/>
      <c r="PDV50" s="135"/>
      <c r="PDW50" s="135"/>
      <c r="PDX50" s="135"/>
      <c r="PDY50" s="135"/>
      <c r="PDZ50" s="135"/>
      <c r="PEA50" s="135"/>
      <c r="PEB50" s="135"/>
      <c r="PEC50" s="135"/>
      <c r="PED50" s="135"/>
      <c r="PEE50" s="135"/>
      <c r="PEF50" s="135"/>
      <c r="PEG50" s="135"/>
      <c r="PEH50" s="135"/>
      <c r="PEI50" s="135"/>
      <c r="PEJ50" s="135"/>
      <c r="PEK50" s="135"/>
      <c r="PEL50" s="135"/>
      <c r="PEM50" s="135"/>
      <c r="PEN50" s="135"/>
      <c r="PEO50" s="135"/>
      <c r="PEP50" s="135"/>
      <c r="PEQ50" s="135"/>
      <c r="PER50" s="135"/>
      <c r="PES50" s="135"/>
      <c r="PET50" s="135"/>
      <c r="PEU50" s="135"/>
      <c r="PEV50" s="135"/>
      <c r="PEW50" s="135"/>
      <c r="PEX50" s="135"/>
      <c r="PEY50" s="135"/>
      <c r="PEZ50" s="135"/>
      <c r="PFA50" s="135"/>
      <c r="PFB50" s="135"/>
      <c r="PFC50" s="135"/>
      <c r="PFD50" s="135"/>
      <c r="PFE50" s="135"/>
      <c r="PFF50" s="135"/>
      <c r="PFG50" s="135"/>
      <c r="PFH50" s="135"/>
      <c r="PFI50" s="135"/>
      <c r="PFJ50" s="135"/>
      <c r="PFK50" s="135"/>
      <c r="PFL50" s="135"/>
      <c r="PFM50" s="135"/>
      <c r="PFN50" s="135"/>
      <c r="PFO50" s="135"/>
      <c r="PFP50" s="135"/>
      <c r="PFQ50" s="135"/>
      <c r="PFR50" s="135"/>
      <c r="PFS50" s="135"/>
      <c r="PFT50" s="135"/>
      <c r="PFU50" s="135"/>
      <c r="PFV50" s="135"/>
      <c r="PFW50" s="135"/>
      <c r="PFX50" s="135"/>
      <c r="PFY50" s="135"/>
      <c r="PFZ50" s="135"/>
      <c r="PGA50" s="135"/>
      <c r="PGB50" s="135"/>
      <c r="PGC50" s="135"/>
      <c r="PGD50" s="135"/>
      <c r="PGE50" s="135"/>
      <c r="PGF50" s="135"/>
      <c r="PGG50" s="135"/>
      <c r="PGH50" s="135"/>
      <c r="PGI50" s="135"/>
      <c r="PGJ50" s="135"/>
      <c r="PGK50" s="135"/>
      <c r="PGL50" s="135"/>
      <c r="PGM50" s="135"/>
      <c r="PGN50" s="135"/>
      <c r="PGO50" s="135"/>
      <c r="PGP50" s="135"/>
      <c r="PGQ50" s="135"/>
      <c r="PGR50" s="135"/>
      <c r="PGS50" s="135"/>
      <c r="PGT50" s="135"/>
      <c r="PGU50" s="135"/>
      <c r="PGV50" s="135"/>
      <c r="PGW50" s="135"/>
      <c r="PGX50" s="135"/>
      <c r="PGY50" s="135"/>
      <c r="PGZ50" s="135"/>
      <c r="PHA50" s="135"/>
      <c r="PHB50" s="135"/>
      <c r="PHC50" s="135"/>
      <c r="PHD50" s="135"/>
      <c r="PHE50" s="135"/>
      <c r="PHF50" s="135"/>
      <c r="PHG50" s="135"/>
      <c r="PHH50" s="135"/>
      <c r="PHI50" s="135"/>
      <c r="PHJ50" s="135"/>
      <c r="PHK50" s="135"/>
      <c r="PHL50" s="135"/>
      <c r="PHM50" s="135"/>
      <c r="PHN50" s="135"/>
      <c r="PHO50" s="135"/>
      <c r="PHP50" s="135"/>
      <c r="PHQ50" s="135"/>
      <c r="PHR50" s="135"/>
      <c r="PHS50" s="135"/>
      <c r="PHT50" s="135"/>
      <c r="PHU50" s="135"/>
      <c r="PHV50" s="135"/>
      <c r="PHW50" s="135"/>
      <c r="PHX50" s="135"/>
      <c r="PHY50" s="135"/>
      <c r="PHZ50" s="135"/>
      <c r="PIA50" s="135"/>
      <c r="PIB50" s="135"/>
      <c r="PIC50" s="135"/>
      <c r="PID50" s="135"/>
      <c r="PIE50" s="135"/>
      <c r="PIF50" s="135"/>
      <c r="PIG50" s="135"/>
      <c r="PIH50" s="135"/>
      <c r="PII50" s="135"/>
      <c r="PIJ50" s="135"/>
      <c r="PIK50" s="135"/>
      <c r="PIL50" s="135"/>
      <c r="PIM50" s="135"/>
      <c r="PIN50" s="135"/>
      <c r="PIO50" s="135"/>
      <c r="PIP50" s="135"/>
      <c r="PIQ50" s="135"/>
      <c r="PIR50" s="135"/>
      <c r="PIS50" s="135"/>
      <c r="PIT50" s="135"/>
      <c r="PIU50" s="135"/>
      <c r="PIV50" s="135"/>
      <c r="PIW50" s="135"/>
      <c r="PIX50" s="135"/>
      <c r="PIY50" s="135"/>
      <c r="PIZ50" s="135"/>
      <c r="PJA50" s="135"/>
      <c r="PJB50" s="135"/>
      <c r="PJC50" s="135"/>
      <c r="PJD50" s="135"/>
      <c r="PJE50" s="135"/>
      <c r="PJF50" s="135"/>
      <c r="PJG50" s="135"/>
      <c r="PJH50" s="135"/>
      <c r="PJI50" s="135"/>
      <c r="PJJ50" s="135"/>
      <c r="PJK50" s="135"/>
      <c r="PJL50" s="135"/>
      <c r="PJM50" s="135"/>
      <c r="PJN50" s="135"/>
      <c r="PJO50" s="135"/>
      <c r="PJP50" s="135"/>
      <c r="PJQ50" s="135"/>
      <c r="PJR50" s="135"/>
      <c r="PJS50" s="135"/>
      <c r="PJT50" s="135"/>
      <c r="PJU50" s="135"/>
      <c r="PJV50" s="135"/>
      <c r="PJW50" s="135"/>
      <c r="PJX50" s="135"/>
      <c r="PJY50" s="135"/>
      <c r="PJZ50" s="135"/>
      <c r="PKA50" s="135"/>
      <c r="PKB50" s="135"/>
      <c r="PKC50" s="135"/>
      <c r="PKD50" s="135"/>
      <c r="PKE50" s="135"/>
      <c r="PKF50" s="135"/>
      <c r="PKG50" s="135"/>
      <c r="PKH50" s="135"/>
      <c r="PKI50" s="135"/>
      <c r="PKJ50" s="135"/>
      <c r="PKK50" s="135"/>
      <c r="PKL50" s="135"/>
      <c r="PKM50" s="135"/>
      <c r="PKN50" s="135"/>
      <c r="PKO50" s="135"/>
      <c r="PKP50" s="135"/>
      <c r="PKQ50" s="135"/>
      <c r="PKR50" s="135"/>
      <c r="PKS50" s="135"/>
      <c r="PKT50" s="135"/>
      <c r="PKU50" s="135"/>
      <c r="PKV50" s="135"/>
      <c r="PKW50" s="135"/>
      <c r="PKX50" s="135"/>
      <c r="PKY50" s="135"/>
      <c r="PKZ50" s="135"/>
      <c r="PLA50" s="135"/>
      <c r="PLB50" s="135"/>
      <c r="PLC50" s="135"/>
      <c r="PLD50" s="135"/>
      <c r="PLE50" s="135"/>
      <c r="PLF50" s="135"/>
      <c r="PLG50" s="135"/>
      <c r="PLH50" s="135"/>
      <c r="PLI50" s="135"/>
      <c r="PLJ50" s="135"/>
      <c r="PLK50" s="135"/>
      <c r="PLL50" s="135"/>
      <c r="PLM50" s="135"/>
      <c r="PLN50" s="135"/>
      <c r="PLO50" s="135"/>
      <c r="PLP50" s="135"/>
      <c r="PLQ50" s="135"/>
      <c r="PLR50" s="135"/>
      <c r="PLS50" s="135"/>
      <c r="PLT50" s="135"/>
      <c r="PLU50" s="135"/>
      <c r="PLV50" s="135"/>
      <c r="PLW50" s="135"/>
      <c r="PLX50" s="135"/>
      <c r="PLY50" s="135"/>
      <c r="PLZ50" s="135"/>
      <c r="PMA50" s="135"/>
      <c r="PMB50" s="135"/>
      <c r="PMC50" s="135"/>
      <c r="PMD50" s="135"/>
      <c r="PME50" s="135"/>
      <c r="PMF50" s="135"/>
      <c r="PMG50" s="135"/>
      <c r="PMH50" s="135"/>
      <c r="PMI50" s="135"/>
      <c r="PMJ50" s="135"/>
      <c r="PMK50" s="135"/>
      <c r="PML50" s="135"/>
      <c r="PMM50" s="135"/>
      <c r="PMN50" s="135"/>
      <c r="PMO50" s="135"/>
      <c r="PMP50" s="135"/>
      <c r="PMQ50" s="135"/>
      <c r="PMR50" s="135"/>
      <c r="PMS50" s="135"/>
      <c r="PMT50" s="135"/>
      <c r="PMU50" s="135"/>
      <c r="PMV50" s="135"/>
      <c r="PMW50" s="135"/>
      <c r="PMX50" s="135"/>
      <c r="PMY50" s="135"/>
      <c r="PMZ50" s="135"/>
      <c r="PNA50" s="135"/>
      <c r="PNB50" s="135"/>
      <c r="PNC50" s="135"/>
      <c r="PND50" s="135"/>
      <c r="PNE50" s="135"/>
      <c r="PNF50" s="135"/>
      <c r="PNG50" s="135"/>
      <c r="PNH50" s="135"/>
      <c r="PNI50" s="135"/>
      <c r="PNJ50" s="135"/>
      <c r="PNK50" s="135"/>
      <c r="PNL50" s="135"/>
      <c r="PNM50" s="135"/>
      <c r="PNN50" s="135"/>
      <c r="PNO50" s="135"/>
      <c r="PNP50" s="135"/>
      <c r="PNQ50" s="135"/>
      <c r="PNR50" s="135"/>
      <c r="PNS50" s="135"/>
      <c r="PNT50" s="135"/>
      <c r="PNU50" s="135"/>
      <c r="PNV50" s="135"/>
      <c r="PNW50" s="135"/>
      <c r="PNX50" s="135"/>
      <c r="PNY50" s="135"/>
      <c r="PNZ50" s="135"/>
      <c r="POA50" s="135"/>
      <c r="POB50" s="135"/>
      <c r="POC50" s="135"/>
      <c r="POD50" s="135"/>
      <c r="POE50" s="135"/>
      <c r="POF50" s="135"/>
      <c r="POG50" s="135"/>
      <c r="POH50" s="135"/>
      <c r="POI50" s="135"/>
      <c r="POJ50" s="135"/>
      <c r="POK50" s="135"/>
      <c r="POL50" s="135"/>
      <c r="POM50" s="135"/>
      <c r="PON50" s="135"/>
      <c r="POO50" s="135"/>
      <c r="POP50" s="135"/>
      <c r="POQ50" s="135"/>
      <c r="POR50" s="135"/>
      <c r="POS50" s="135"/>
      <c r="POT50" s="135"/>
      <c r="POU50" s="135"/>
      <c r="POV50" s="135"/>
      <c r="POW50" s="135"/>
      <c r="POX50" s="135"/>
      <c r="POY50" s="135"/>
      <c r="POZ50" s="135"/>
      <c r="PPA50" s="135"/>
      <c r="PPB50" s="135"/>
      <c r="PPC50" s="135"/>
      <c r="PPD50" s="135"/>
      <c r="PPE50" s="135"/>
      <c r="PPF50" s="135"/>
      <c r="PPG50" s="135"/>
      <c r="PPH50" s="135"/>
      <c r="PPI50" s="135"/>
      <c r="PPJ50" s="135"/>
      <c r="PPK50" s="135"/>
      <c r="PPL50" s="135"/>
      <c r="PPM50" s="135"/>
      <c r="PPN50" s="135"/>
      <c r="PPO50" s="135"/>
      <c r="PPP50" s="135"/>
      <c r="PPQ50" s="135"/>
      <c r="PPR50" s="135"/>
      <c r="PPS50" s="135"/>
      <c r="PPT50" s="135"/>
      <c r="PPU50" s="135"/>
      <c r="PPV50" s="135"/>
      <c r="PPW50" s="135"/>
      <c r="PPX50" s="135"/>
      <c r="PPY50" s="135"/>
      <c r="PPZ50" s="135"/>
      <c r="PQA50" s="135"/>
      <c r="PQB50" s="135"/>
      <c r="PQC50" s="135"/>
      <c r="PQD50" s="135"/>
      <c r="PQE50" s="135"/>
      <c r="PQF50" s="135"/>
      <c r="PQG50" s="135"/>
      <c r="PQH50" s="135"/>
      <c r="PQI50" s="135"/>
      <c r="PQJ50" s="135"/>
      <c r="PQK50" s="135"/>
      <c r="PQL50" s="135"/>
      <c r="PQM50" s="135"/>
      <c r="PQN50" s="135"/>
      <c r="PQO50" s="135"/>
      <c r="PQP50" s="135"/>
      <c r="PQQ50" s="135"/>
      <c r="PQR50" s="135"/>
      <c r="PQS50" s="135"/>
      <c r="PQT50" s="135"/>
      <c r="PQU50" s="135"/>
      <c r="PQV50" s="135"/>
      <c r="PQW50" s="135"/>
      <c r="PQX50" s="135"/>
      <c r="PQY50" s="135"/>
      <c r="PQZ50" s="135"/>
      <c r="PRA50" s="135"/>
      <c r="PRB50" s="135"/>
      <c r="PRC50" s="135"/>
      <c r="PRD50" s="135"/>
      <c r="PRE50" s="135"/>
      <c r="PRF50" s="135"/>
      <c r="PRG50" s="135"/>
      <c r="PRH50" s="135"/>
      <c r="PRI50" s="135"/>
      <c r="PRJ50" s="135"/>
      <c r="PRK50" s="135"/>
      <c r="PRL50" s="135"/>
      <c r="PRM50" s="135"/>
      <c r="PRN50" s="135"/>
      <c r="PRO50" s="135"/>
      <c r="PRP50" s="135"/>
      <c r="PRQ50" s="135"/>
      <c r="PRR50" s="135"/>
      <c r="PRS50" s="135"/>
      <c r="PRT50" s="135"/>
      <c r="PRU50" s="135"/>
      <c r="PRV50" s="135"/>
      <c r="PRW50" s="135"/>
      <c r="PRX50" s="135"/>
      <c r="PRY50" s="135"/>
      <c r="PRZ50" s="135"/>
      <c r="PSA50" s="135"/>
      <c r="PSB50" s="135"/>
      <c r="PSC50" s="135"/>
      <c r="PSD50" s="135"/>
      <c r="PSE50" s="135"/>
      <c r="PSF50" s="135"/>
      <c r="PSG50" s="135"/>
      <c r="PSH50" s="135"/>
      <c r="PSI50" s="135"/>
      <c r="PSJ50" s="135"/>
      <c r="PSK50" s="135"/>
      <c r="PSL50" s="135"/>
      <c r="PSM50" s="135"/>
      <c r="PSN50" s="135"/>
      <c r="PSO50" s="135"/>
      <c r="PSP50" s="135"/>
      <c r="PSQ50" s="135"/>
      <c r="PSR50" s="135"/>
      <c r="PSS50" s="135"/>
      <c r="PST50" s="135"/>
      <c r="PSU50" s="135"/>
      <c r="PSV50" s="135"/>
      <c r="PSW50" s="135"/>
      <c r="PSX50" s="135"/>
      <c r="PSY50" s="135"/>
      <c r="PSZ50" s="135"/>
      <c r="PTA50" s="135"/>
      <c r="PTB50" s="135"/>
      <c r="PTC50" s="135"/>
      <c r="PTD50" s="135"/>
      <c r="PTE50" s="135"/>
      <c r="PTF50" s="135"/>
      <c r="PTG50" s="135"/>
      <c r="PTH50" s="135"/>
      <c r="PTI50" s="135"/>
      <c r="PTJ50" s="135"/>
      <c r="PTK50" s="135"/>
      <c r="PTL50" s="135"/>
      <c r="PTM50" s="135"/>
      <c r="PTN50" s="135"/>
      <c r="PTO50" s="135"/>
      <c r="PTP50" s="135"/>
      <c r="PTQ50" s="135"/>
      <c r="PTR50" s="135"/>
      <c r="PTS50" s="135"/>
      <c r="PTT50" s="135"/>
      <c r="PTU50" s="135"/>
      <c r="PTV50" s="135"/>
      <c r="PTW50" s="135"/>
      <c r="PTX50" s="135"/>
      <c r="PTY50" s="135"/>
      <c r="PTZ50" s="135"/>
      <c r="PUA50" s="135"/>
      <c r="PUB50" s="135"/>
      <c r="PUC50" s="135"/>
      <c r="PUD50" s="135"/>
      <c r="PUE50" s="135"/>
      <c r="PUF50" s="135"/>
      <c r="PUG50" s="135"/>
      <c r="PUH50" s="135"/>
      <c r="PUI50" s="135"/>
      <c r="PUJ50" s="135"/>
      <c r="PUK50" s="135"/>
      <c r="PUL50" s="135"/>
      <c r="PUM50" s="135"/>
      <c r="PUN50" s="135"/>
      <c r="PUO50" s="135"/>
      <c r="PUP50" s="135"/>
      <c r="PUQ50" s="135"/>
      <c r="PUR50" s="135"/>
      <c r="PUS50" s="135"/>
      <c r="PUT50" s="135"/>
      <c r="PUU50" s="135"/>
      <c r="PUV50" s="135"/>
      <c r="PUW50" s="135"/>
      <c r="PUX50" s="135"/>
      <c r="PUY50" s="135"/>
      <c r="PUZ50" s="135"/>
      <c r="PVA50" s="135"/>
      <c r="PVB50" s="135"/>
      <c r="PVC50" s="135"/>
      <c r="PVD50" s="135"/>
      <c r="PVE50" s="135"/>
      <c r="PVF50" s="135"/>
      <c r="PVG50" s="135"/>
      <c r="PVH50" s="135"/>
      <c r="PVI50" s="135"/>
      <c r="PVJ50" s="135"/>
      <c r="PVK50" s="135"/>
      <c r="PVL50" s="135"/>
      <c r="PVM50" s="135"/>
      <c r="PVN50" s="135"/>
      <c r="PVO50" s="135"/>
      <c r="PVP50" s="135"/>
      <c r="PVQ50" s="135"/>
      <c r="PVR50" s="135"/>
      <c r="PVS50" s="135"/>
      <c r="PVT50" s="135"/>
      <c r="PVU50" s="135"/>
      <c r="PVV50" s="135"/>
      <c r="PVW50" s="135"/>
      <c r="PVX50" s="135"/>
      <c r="PVY50" s="135"/>
      <c r="PVZ50" s="135"/>
      <c r="PWA50" s="135"/>
      <c r="PWB50" s="135"/>
      <c r="PWC50" s="135"/>
      <c r="PWD50" s="135"/>
      <c r="PWE50" s="135"/>
      <c r="PWF50" s="135"/>
      <c r="PWG50" s="135"/>
      <c r="PWH50" s="135"/>
      <c r="PWI50" s="135"/>
      <c r="PWJ50" s="135"/>
      <c r="PWK50" s="135"/>
      <c r="PWL50" s="135"/>
      <c r="PWM50" s="135"/>
      <c r="PWN50" s="135"/>
      <c r="PWO50" s="135"/>
      <c r="PWP50" s="135"/>
      <c r="PWQ50" s="135"/>
      <c r="PWR50" s="135"/>
      <c r="PWS50" s="135"/>
      <c r="PWT50" s="135"/>
      <c r="PWU50" s="135"/>
      <c r="PWV50" s="135"/>
      <c r="PWW50" s="135"/>
      <c r="PWX50" s="135"/>
      <c r="PWY50" s="135"/>
      <c r="PWZ50" s="135"/>
      <c r="PXA50" s="135"/>
      <c r="PXB50" s="135"/>
      <c r="PXC50" s="135"/>
      <c r="PXD50" s="135"/>
      <c r="PXE50" s="135"/>
      <c r="PXF50" s="135"/>
      <c r="PXG50" s="135"/>
      <c r="PXH50" s="135"/>
      <c r="PXI50" s="135"/>
      <c r="PXJ50" s="135"/>
      <c r="PXK50" s="135"/>
      <c r="PXL50" s="135"/>
      <c r="PXM50" s="135"/>
      <c r="PXN50" s="135"/>
      <c r="PXO50" s="135"/>
      <c r="PXP50" s="135"/>
      <c r="PXQ50" s="135"/>
      <c r="PXR50" s="135"/>
      <c r="PXS50" s="135"/>
      <c r="PXT50" s="135"/>
      <c r="PXU50" s="135"/>
      <c r="PXV50" s="135"/>
      <c r="PXW50" s="135"/>
      <c r="PXX50" s="135"/>
      <c r="PXY50" s="135"/>
      <c r="PXZ50" s="135"/>
      <c r="PYA50" s="135"/>
      <c r="PYB50" s="135"/>
      <c r="PYC50" s="135"/>
      <c r="PYD50" s="135"/>
      <c r="PYE50" s="135"/>
      <c r="PYF50" s="135"/>
      <c r="PYG50" s="135"/>
      <c r="PYH50" s="135"/>
      <c r="PYI50" s="135"/>
      <c r="PYJ50" s="135"/>
      <c r="PYK50" s="135"/>
      <c r="PYL50" s="135"/>
      <c r="PYM50" s="135"/>
      <c r="PYN50" s="135"/>
      <c r="PYO50" s="135"/>
      <c r="PYP50" s="135"/>
      <c r="PYQ50" s="135"/>
      <c r="PYR50" s="135"/>
      <c r="PYS50" s="135"/>
      <c r="PYT50" s="135"/>
      <c r="PYU50" s="135"/>
      <c r="PYV50" s="135"/>
      <c r="PYW50" s="135"/>
      <c r="PYX50" s="135"/>
      <c r="PYY50" s="135"/>
      <c r="PYZ50" s="135"/>
      <c r="PZA50" s="135"/>
      <c r="PZB50" s="135"/>
      <c r="PZC50" s="135"/>
      <c r="PZD50" s="135"/>
      <c r="PZE50" s="135"/>
      <c r="PZF50" s="135"/>
      <c r="PZG50" s="135"/>
      <c r="PZH50" s="135"/>
      <c r="PZI50" s="135"/>
      <c r="PZJ50" s="135"/>
      <c r="PZK50" s="135"/>
      <c r="PZL50" s="135"/>
      <c r="PZM50" s="135"/>
      <c r="PZN50" s="135"/>
      <c r="PZO50" s="135"/>
      <c r="PZP50" s="135"/>
      <c r="PZQ50" s="135"/>
      <c r="PZR50" s="135"/>
      <c r="PZS50" s="135"/>
      <c r="PZT50" s="135"/>
      <c r="PZU50" s="135"/>
      <c r="PZV50" s="135"/>
      <c r="PZW50" s="135"/>
      <c r="PZX50" s="135"/>
      <c r="PZY50" s="135"/>
      <c r="PZZ50" s="135"/>
      <c r="QAA50" s="135"/>
      <c r="QAB50" s="135"/>
      <c r="QAC50" s="135"/>
      <c r="QAD50" s="135"/>
      <c r="QAE50" s="135"/>
      <c r="QAF50" s="135"/>
      <c r="QAG50" s="135"/>
      <c r="QAH50" s="135"/>
      <c r="QAI50" s="135"/>
      <c r="QAJ50" s="135"/>
      <c r="QAK50" s="135"/>
      <c r="QAL50" s="135"/>
      <c r="QAM50" s="135"/>
      <c r="QAN50" s="135"/>
      <c r="QAO50" s="135"/>
      <c r="QAP50" s="135"/>
      <c r="QAQ50" s="135"/>
      <c r="QAR50" s="135"/>
      <c r="QAS50" s="135"/>
      <c r="QAT50" s="135"/>
      <c r="QAU50" s="135"/>
      <c r="QAV50" s="135"/>
      <c r="QAW50" s="135"/>
      <c r="QAX50" s="135"/>
      <c r="QAY50" s="135"/>
      <c r="QAZ50" s="135"/>
      <c r="QBA50" s="135"/>
      <c r="QBB50" s="135"/>
      <c r="QBC50" s="135"/>
      <c r="QBD50" s="135"/>
      <c r="QBE50" s="135"/>
      <c r="QBF50" s="135"/>
      <c r="QBG50" s="135"/>
      <c r="QBH50" s="135"/>
      <c r="QBI50" s="135"/>
      <c r="QBJ50" s="135"/>
      <c r="QBK50" s="135"/>
      <c r="QBL50" s="135"/>
      <c r="QBM50" s="135"/>
      <c r="QBN50" s="135"/>
      <c r="QBO50" s="135"/>
      <c r="QBP50" s="135"/>
      <c r="QBQ50" s="135"/>
      <c r="QBR50" s="135"/>
      <c r="QBS50" s="135"/>
      <c r="QBT50" s="135"/>
      <c r="QBU50" s="135"/>
      <c r="QBV50" s="135"/>
      <c r="QBW50" s="135"/>
      <c r="QBX50" s="135"/>
      <c r="QBY50" s="135"/>
      <c r="QBZ50" s="135"/>
      <c r="QCA50" s="135"/>
      <c r="QCB50" s="135"/>
      <c r="QCC50" s="135"/>
      <c r="QCD50" s="135"/>
      <c r="QCE50" s="135"/>
      <c r="QCF50" s="135"/>
      <c r="QCG50" s="135"/>
      <c r="QCH50" s="135"/>
      <c r="QCI50" s="135"/>
      <c r="QCJ50" s="135"/>
      <c r="QCK50" s="135"/>
      <c r="QCL50" s="135"/>
      <c r="QCM50" s="135"/>
      <c r="QCN50" s="135"/>
      <c r="QCO50" s="135"/>
      <c r="QCP50" s="135"/>
      <c r="QCQ50" s="135"/>
      <c r="QCR50" s="135"/>
      <c r="QCS50" s="135"/>
      <c r="QCT50" s="135"/>
      <c r="QCU50" s="135"/>
      <c r="QCV50" s="135"/>
      <c r="QCW50" s="135"/>
      <c r="QCX50" s="135"/>
      <c r="QCY50" s="135"/>
      <c r="QCZ50" s="135"/>
      <c r="QDA50" s="135"/>
      <c r="QDB50" s="135"/>
      <c r="QDC50" s="135"/>
      <c r="QDD50" s="135"/>
      <c r="QDE50" s="135"/>
      <c r="QDF50" s="135"/>
      <c r="QDG50" s="135"/>
      <c r="QDH50" s="135"/>
      <c r="QDI50" s="135"/>
      <c r="QDJ50" s="135"/>
      <c r="QDK50" s="135"/>
      <c r="QDL50" s="135"/>
      <c r="QDM50" s="135"/>
      <c r="QDN50" s="135"/>
      <c r="QDO50" s="135"/>
      <c r="QDP50" s="135"/>
      <c r="QDQ50" s="135"/>
      <c r="QDR50" s="135"/>
      <c r="QDS50" s="135"/>
      <c r="QDT50" s="135"/>
      <c r="QDU50" s="135"/>
      <c r="QDV50" s="135"/>
      <c r="QDW50" s="135"/>
      <c r="QDX50" s="135"/>
      <c r="QDY50" s="135"/>
      <c r="QDZ50" s="135"/>
      <c r="QEA50" s="135"/>
      <c r="QEB50" s="135"/>
      <c r="QEC50" s="135"/>
      <c r="QED50" s="135"/>
      <c r="QEE50" s="135"/>
      <c r="QEF50" s="135"/>
      <c r="QEG50" s="135"/>
      <c r="QEH50" s="135"/>
      <c r="QEI50" s="135"/>
      <c r="QEJ50" s="135"/>
      <c r="QEK50" s="135"/>
      <c r="QEL50" s="135"/>
      <c r="QEM50" s="135"/>
      <c r="QEN50" s="135"/>
      <c r="QEO50" s="135"/>
      <c r="QEP50" s="135"/>
      <c r="QEQ50" s="135"/>
      <c r="QER50" s="135"/>
      <c r="QES50" s="135"/>
      <c r="QET50" s="135"/>
      <c r="QEU50" s="135"/>
      <c r="QEV50" s="135"/>
      <c r="QEW50" s="135"/>
      <c r="QEX50" s="135"/>
      <c r="QEY50" s="135"/>
      <c r="QEZ50" s="135"/>
      <c r="QFA50" s="135"/>
      <c r="QFB50" s="135"/>
      <c r="QFC50" s="135"/>
      <c r="QFD50" s="135"/>
      <c r="QFE50" s="135"/>
      <c r="QFF50" s="135"/>
      <c r="QFG50" s="135"/>
      <c r="QFH50" s="135"/>
      <c r="QFI50" s="135"/>
      <c r="QFJ50" s="135"/>
      <c r="QFK50" s="135"/>
      <c r="QFL50" s="135"/>
      <c r="QFM50" s="135"/>
      <c r="QFN50" s="135"/>
      <c r="QFO50" s="135"/>
      <c r="QFP50" s="135"/>
      <c r="QFQ50" s="135"/>
      <c r="QFR50" s="135"/>
      <c r="QFS50" s="135"/>
      <c r="QFT50" s="135"/>
      <c r="QFU50" s="135"/>
      <c r="QFV50" s="135"/>
      <c r="QFW50" s="135"/>
      <c r="QFX50" s="135"/>
      <c r="QFY50" s="135"/>
      <c r="QFZ50" s="135"/>
      <c r="QGA50" s="135"/>
      <c r="QGB50" s="135"/>
      <c r="QGC50" s="135"/>
      <c r="QGD50" s="135"/>
      <c r="QGE50" s="135"/>
      <c r="QGF50" s="135"/>
      <c r="QGG50" s="135"/>
      <c r="QGH50" s="135"/>
      <c r="QGI50" s="135"/>
      <c r="QGJ50" s="135"/>
      <c r="QGK50" s="135"/>
      <c r="QGL50" s="135"/>
      <c r="QGM50" s="135"/>
      <c r="QGN50" s="135"/>
      <c r="QGO50" s="135"/>
      <c r="QGP50" s="135"/>
      <c r="QGQ50" s="135"/>
      <c r="QGR50" s="135"/>
      <c r="QGS50" s="135"/>
      <c r="QGT50" s="135"/>
      <c r="QGU50" s="135"/>
      <c r="QGV50" s="135"/>
      <c r="QGW50" s="135"/>
      <c r="QGX50" s="135"/>
      <c r="QGY50" s="135"/>
      <c r="QGZ50" s="135"/>
      <c r="QHA50" s="135"/>
      <c r="QHB50" s="135"/>
      <c r="QHC50" s="135"/>
      <c r="QHD50" s="135"/>
      <c r="QHE50" s="135"/>
      <c r="QHF50" s="135"/>
      <c r="QHG50" s="135"/>
      <c r="QHH50" s="135"/>
      <c r="QHI50" s="135"/>
      <c r="QHJ50" s="135"/>
      <c r="QHK50" s="135"/>
      <c r="QHL50" s="135"/>
      <c r="QHM50" s="135"/>
      <c r="QHN50" s="135"/>
      <c r="QHO50" s="135"/>
      <c r="QHP50" s="135"/>
      <c r="QHQ50" s="135"/>
      <c r="QHR50" s="135"/>
      <c r="QHS50" s="135"/>
      <c r="QHT50" s="135"/>
      <c r="QHU50" s="135"/>
      <c r="QHV50" s="135"/>
      <c r="QHW50" s="135"/>
      <c r="QHX50" s="135"/>
      <c r="QHY50" s="135"/>
      <c r="QHZ50" s="135"/>
      <c r="QIA50" s="135"/>
      <c r="QIB50" s="135"/>
      <c r="QIC50" s="135"/>
      <c r="QID50" s="135"/>
      <c r="QIE50" s="135"/>
      <c r="QIF50" s="135"/>
      <c r="QIG50" s="135"/>
      <c r="QIH50" s="135"/>
      <c r="QII50" s="135"/>
      <c r="QIJ50" s="135"/>
      <c r="QIK50" s="135"/>
      <c r="QIL50" s="135"/>
      <c r="QIM50" s="135"/>
      <c r="QIN50" s="135"/>
      <c r="QIO50" s="135"/>
      <c r="QIP50" s="135"/>
      <c r="QIQ50" s="135"/>
      <c r="QIR50" s="135"/>
      <c r="QIS50" s="135"/>
      <c r="QIT50" s="135"/>
      <c r="QIU50" s="135"/>
      <c r="QIV50" s="135"/>
      <c r="QIW50" s="135"/>
      <c r="QIX50" s="135"/>
      <c r="QIY50" s="135"/>
      <c r="QIZ50" s="135"/>
      <c r="QJA50" s="135"/>
      <c r="QJB50" s="135"/>
      <c r="QJC50" s="135"/>
      <c r="QJD50" s="135"/>
      <c r="QJE50" s="135"/>
      <c r="QJF50" s="135"/>
      <c r="QJG50" s="135"/>
      <c r="QJH50" s="135"/>
      <c r="QJI50" s="135"/>
      <c r="QJJ50" s="135"/>
      <c r="QJK50" s="135"/>
      <c r="QJL50" s="135"/>
      <c r="QJM50" s="135"/>
      <c r="QJN50" s="135"/>
      <c r="QJO50" s="135"/>
      <c r="QJP50" s="135"/>
      <c r="QJQ50" s="135"/>
      <c r="QJR50" s="135"/>
      <c r="QJS50" s="135"/>
      <c r="QJT50" s="135"/>
      <c r="QJU50" s="135"/>
      <c r="QJV50" s="135"/>
      <c r="QJW50" s="135"/>
      <c r="QJX50" s="135"/>
      <c r="QJY50" s="135"/>
      <c r="QJZ50" s="135"/>
      <c r="QKA50" s="135"/>
      <c r="QKB50" s="135"/>
      <c r="QKC50" s="135"/>
      <c r="QKD50" s="135"/>
      <c r="QKE50" s="135"/>
      <c r="QKF50" s="135"/>
      <c r="QKG50" s="135"/>
      <c r="QKH50" s="135"/>
      <c r="QKI50" s="135"/>
      <c r="QKJ50" s="135"/>
      <c r="QKK50" s="135"/>
      <c r="QKL50" s="135"/>
      <c r="QKM50" s="135"/>
      <c r="QKN50" s="135"/>
      <c r="QKO50" s="135"/>
      <c r="QKP50" s="135"/>
      <c r="QKQ50" s="135"/>
      <c r="QKR50" s="135"/>
      <c r="QKS50" s="135"/>
      <c r="QKT50" s="135"/>
      <c r="QKU50" s="135"/>
      <c r="QKV50" s="135"/>
      <c r="QKW50" s="135"/>
      <c r="QKX50" s="135"/>
      <c r="QKY50" s="135"/>
      <c r="QKZ50" s="135"/>
      <c r="QLA50" s="135"/>
      <c r="QLB50" s="135"/>
      <c r="QLC50" s="135"/>
      <c r="QLD50" s="135"/>
      <c r="QLE50" s="135"/>
      <c r="QLF50" s="135"/>
      <c r="QLG50" s="135"/>
      <c r="QLH50" s="135"/>
      <c r="QLI50" s="135"/>
      <c r="QLJ50" s="135"/>
      <c r="QLK50" s="135"/>
      <c r="QLL50" s="135"/>
      <c r="QLM50" s="135"/>
      <c r="QLN50" s="135"/>
      <c r="QLO50" s="135"/>
      <c r="QLP50" s="135"/>
      <c r="QLQ50" s="135"/>
      <c r="QLR50" s="135"/>
      <c r="QLS50" s="135"/>
      <c r="QLT50" s="135"/>
      <c r="QLU50" s="135"/>
      <c r="QLV50" s="135"/>
      <c r="QLW50" s="135"/>
      <c r="QLX50" s="135"/>
      <c r="QLY50" s="135"/>
      <c r="QLZ50" s="135"/>
      <c r="QMA50" s="135"/>
      <c r="QMB50" s="135"/>
      <c r="QMC50" s="135"/>
      <c r="QMD50" s="135"/>
      <c r="QME50" s="135"/>
      <c r="QMF50" s="135"/>
      <c r="QMG50" s="135"/>
      <c r="QMH50" s="135"/>
      <c r="QMI50" s="135"/>
      <c r="QMJ50" s="135"/>
      <c r="QMK50" s="135"/>
      <c r="QML50" s="135"/>
      <c r="QMM50" s="135"/>
      <c r="QMN50" s="135"/>
      <c r="QMO50" s="135"/>
      <c r="QMP50" s="135"/>
      <c r="QMQ50" s="135"/>
      <c r="QMR50" s="135"/>
      <c r="QMS50" s="135"/>
      <c r="QMT50" s="135"/>
      <c r="QMU50" s="135"/>
      <c r="QMV50" s="135"/>
      <c r="QMW50" s="135"/>
      <c r="QMX50" s="135"/>
      <c r="QMY50" s="135"/>
      <c r="QMZ50" s="135"/>
      <c r="QNA50" s="135"/>
      <c r="QNB50" s="135"/>
      <c r="QNC50" s="135"/>
      <c r="QND50" s="135"/>
      <c r="QNE50" s="135"/>
      <c r="QNF50" s="135"/>
      <c r="QNG50" s="135"/>
      <c r="QNH50" s="135"/>
      <c r="QNI50" s="135"/>
      <c r="QNJ50" s="135"/>
      <c r="QNK50" s="135"/>
      <c r="QNL50" s="135"/>
      <c r="QNM50" s="135"/>
      <c r="QNN50" s="135"/>
      <c r="QNO50" s="135"/>
      <c r="QNP50" s="135"/>
      <c r="QNQ50" s="135"/>
      <c r="QNR50" s="135"/>
      <c r="QNS50" s="135"/>
      <c r="QNT50" s="135"/>
      <c r="QNU50" s="135"/>
      <c r="QNV50" s="135"/>
      <c r="QNW50" s="135"/>
      <c r="QNX50" s="135"/>
      <c r="QNY50" s="135"/>
      <c r="QNZ50" s="135"/>
      <c r="QOA50" s="135"/>
      <c r="QOB50" s="135"/>
      <c r="QOC50" s="135"/>
      <c r="QOD50" s="135"/>
      <c r="QOE50" s="135"/>
      <c r="QOF50" s="135"/>
      <c r="QOG50" s="135"/>
      <c r="QOH50" s="135"/>
      <c r="QOI50" s="135"/>
      <c r="QOJ50" s="135"/>
      <c r="QOK50" s="135"/>
      <c r="QOL50" s="135"/>
      <c r="QOM50" s="135"/>
      <c r="QON50" s="135"/>
      <c r="QOO50" s="135"/>
      <c r="QOP50" s="135"/>
      <c r="QOQ50" s="135"/>
      <c r="QOR50" s="135"/>
      <c r="QOS50" s="135"/>
      <c r="QOT50" s="135"/>
      <c r="QOU50" s="135"/>
      <c r="QOV50" s="135"/>
      <c r="QOW50" s="135"/>
      <c r="QOX50" s="135"/>
      <c r="QOY50" s="135"/>
      <c r="QOZ50" s="135"/>
      <c r="QPA50" s="135"/>
      <c r="QPB50" s="135"/>
      <c r="QPC50" s="135"/>
      <c r="QPD50" s="135"/>
      <c r="QPE50" s="135"/>
      <c r="QPF50" s="135"/>
      <c r="QPG50" s="135"/>
      <c r="QPH50" s="135"/>
      <c r="QPI50" s="135"/>
      <c r="QPJ50" s="135"/>
      <c r="QPK50" s="135"/>
      <c r="QPL50" s="135"/>
      <c r="QPM50" s="135"/>
      <c r="QPN50" s="135"/>
      <c r="QPO50" s="135"/>
      <c r="QPP50" s="135"/>
      <c r="QPQ50" s="135"/>
      <c r="QPR50" s="135"/>
      <c r="QPS50" s="135"/>
      <c r="QPT50" s="135"/>
      <c r="QPU50" s="135"/>
      <c r="QPV50" s="135"/>
      <c r="QPW50" s="135"/>
      <c r="QPX50" s="135"/>
      <c r="QPY50" s="135"/>
      <c r="QPZ50" s="135"/>
      <c r="QQA50" s="135"/>
      <c r="QQB50" s="135"/>
      <c r="QQC50" s="135"/>
      <c r="QQD50" s="135"/>
      <c r="QQE50" s="135"/>
      <c r="QQF50" s="135"/>
      <c r="QQG50" s="135"/>
      <c r="QQH50" s="135"/>
      <c r="QQI50" s="135"/>
      <c r="QQJ50" s="135"/>
      <c r="QQK50" s="135"/>
      <c r="QQL50" s="135"/>
      <c r="QQM50" s="135"/>
      <c r="QQN50" s="135"/>
      <c r="QQO50" s="135"/>
      <c r="QQP50" s="135"/>
      <c r="QQQ50" s="135"/>
      <c r="QQR50" s="135"/>
      <c r="QQS50" s="135"/>
      <c r="QQT50" s="135"/>
      <c r="QQU50" s="135"/>
      <c r="QQV50" s="135"/>
      <c r="QQW50" s="135"/>
      <c r="QQX50" s="135"/>
      <c r="QQY50" s="135"/>
      <c r="QQZ50" s="135"/>
      <c r="QRA50" s="135"/>
      <c r="QRB50" s="135"/>
      <c r="QRC50" s="135"/>
      <c r="QRD50" s="135"/>
      <c r="QRE50" s="135"/>
      <c r="QRF50" s="135"/>
      <c r="QRG50" s="135"/>
      <c r="QRH50" s="135"/>
      <c r="QRI50" s="135"/>
      <c r="QRJ50" s="135"/>
      <c r="QRK50" s="135"/>
      <c r="QRL50" s="135"/>
      <c r="QRM50" s="135"/>
      <c r="QRN50" s="135"/>
      <c r="QRO50" s="135"/>
      <c r="QRP50" s="135"/>
      <c r="QRQ50" s="135"/>
      <c r="QRR50" s="135"/>
      <c r="QRS50" s="135"/>
      <c r="QRT50" s="135"/>
      <c r="QRU50" s="135"/>
      <c r="QRV50" s="135"/>
      <c r="QRW50" s="135"/>
      <c r="QRX50" s="135"/>
      <c r="QRY50" s="135"/>
      <c r="QRZ50" s="135"/>
      <c r="QSA50" s="135"/>
      <c r="QSB50" s="135"/>
      <c r="QSC50" s="135"/>
      <c r="QSD50" s="135"/>
      <c r="QSE50" s="135"/>
      <c r="QSF50" s="135"/>
      <c r="QSG50" s="135"/>
      <c r="QSH50" s="135"/>
      <c r="QSI50" s="135"/>
      <c r="QSJ50" s="135"/>
      <c r="QSK50" s="135"/>
      <c r="QSL50" s="135"/>
      <c r="QSM50" s="135"/>
      <c r="QSN50" s="135"/>
      <c r="QSO50" s="135"/>
      <c r="QSP50" s="135"/>
      <c r="QSQ50" s="135"/>
      <c r="QSR50" s="135"/>
      <c r="QSS50" s="135"/>
      <c r="QST50" s="135"/>
      <c r="QSU50" s="135"/>
      <c r="QSV50" s="135"/>
      <c r="QSW50" s="135"/>
      <c r="QSX50" s="135"/>
      <c r="QSY50" s="135"/>
      <c r="QSZ50" s="135"/>
      <c r="QTA50" s="135"/>
      <c r="QTB50" s="135"/>
      <c r="QTC50" s="135"/>
      <c r="QTD50" s="135"/>
      <c r="QTE50" s="135"/>
      <c r="QTF50" s="135"/>
      <c r="QTG50" s="135"/>
      <c r="QTH50" s="135"/>
      <c r="QTI50" s="135"/>
      <c r="QTJ50" s="135"/>
      <c r="QTK50" s="135"/>
      <c r="QTL50" s="135"/>
      <c r="QTM50" s="135"/>
      <c r="QTN50" s="135"/>
      <c r="QTO50" s="135"/>
      <c r="QTP50" s="135"/>
      <c r="QTQ50" s="135"/>
      <c r="QTR50" s="135"/>
      <c r="QTS50" s="135"/>
      <c r="QTT50" s="135"/>
      <c r="QTU50" s="135"/>
      <c r="QTV50" s="135"/>
      <c r="QTW50" s="135"/>
      <c r="QTX50" s="135"/>
      <c r="QTY50" s="135"/>
      <c r="QTZ50" s="135"/>
      <c r="QUA50" s="135"/>
      <c r="QUB50" s="135"/>
      <c r="QUC50" s="135"/>
      <c r="QUD50" s="135"/>
      <c r="QUE50" s="135"/>
      <c r="QUF50" s="135"/>
      <c r="QUG50" s="135"/>
      <c r="QUH50" s="135"/>
      <c r="QUI50" s="135"/>
      <c r="QUJ50" s="135"/>
      <c r="QUK50" s="135"/>
      <c r="QUL50" s="135"/>
      <c r="QUM50" s="135"/>
      <c r="QUN50" s="135"/>
      <c r="QUO50" s="135"/>
      <c r="QUP50" s="135"/>
      <c r="QUQ50" s="135"/>
      <c r="QUR50" s="135"/>
      <c r="QUS50" s="135"/>
      <c r="QUT50" s="135"/>
      <c r="QUU50" s="135"/>
      <c r="QUV50" s="135"/>
      <c r="QUW50" s="135"/>
      <c r="QUX50" s="135"/>
      <c r="QUY50" s="135"/>
      <c r="QUZ50" s="135"/>
      <c r="QVA50" s="135"/>
      <c r="QVB50" s="135"/>
      <c r="QVC50" s="135"/>
      <c r="QVD50" s="135"/>
      <c r="QVE50" s="135"/>
      <c r="QVF50" s="135"/>
      <c r="QVG50" s="135"/>
      <c r="QVH50" s="135"/>
      <c r="QVI50" s="135"/>
      <c r="QVJ50" s="135"/>
      <c r="QVK50" s="135"/>
      <c r="QVL50" s="135"/>
      <c r="QVM50" s="135"/>
      <c r="QVN50" s="135"/>
      <c r="QVO50" s="135"/>
      <c r="QVP50" s="135"/>
      <c r="QVQ50" s="135"/>
      <c r="QVR50" s="135"/>
      <c r="QVS50" s="135"/>
      <c r="QVT50" s="135"/>
      <c r="QVU50" s="135"/>
      <c r="QVV50" s="135"/>
      <c r="QVW50" s="135"/>
      <c r="QVX50" s="135"/>
      <c r="QVY50" s="135"/>
      <c r="QVZ50" s="135"/>
      <c r="QWA50" s="135"/>
      <c r="QWB50" s="135"/>
      <c r="QWC50" s="135"/>
      <c r="QWD50" s="135"/>
      <c r="QWE50" s="135"/>
      <c r="QWF50" s="135"/>
      <c r="QWG50" s="135"/>
      <c r="QWH50" s="135"/>
      <c r="QWI50" s="135"/>
      <c r="QWJ50" s="135"/>
      <c r="QWK50" s="135"/>
      <c r="QWL50" s="135"/>
      <c r="QWM50" s="135"/>
      <c r="QWN50" s="135"/>
      <c r="QWO50" s="135"/>
      <c r="QWP50" s="135"/>
      <c r="QWQ50" s="135"/>
      <c r="QWR50" s="135"/>
      <c r="QWS50" s="135"/>
      <c r="QWT50" s="135"/>
      <c r="QWU50" s="135"/>
      <c r="QWV50" s="135"/>
      <c r="QWW50" s="135"/>
      <c r="QWX50" s="135"/>
      <c r="QWY50" s="135"/>
      <c r="QWZ50" s="135"/>
      <c r="QXA50" s="135"/>
      <c r="QXB50" s="135"/>
      <c r="QXC50" s="135"/>
      <c r="QXD50" s="135"/>
      <c r="QXE50" s="135"/>
      <c r="QXF50" s="135"/>
      <c r="QXG50" s="135"/>
      <c r="QXH50" s="135"/>
      <c r="QXI50" s="135"/>
      <c r="QXJ50" s="135"/>
      <c r="QXK50" s="135"/>
      <c r="QXL50" s="135"/>
      <c r="QXM50" s="135"/>
      <c r="QXN50" s="135"/>
      <c r="QXO50" s="135"/>
      <c r="QXP50" s="135"/>
      <c r="QXQ50" s="135"/>
      <c r="QXR50" s="135"/>
      <c r="QXS50" s="135"/>
      <c r="QXT50" s="135"/>
      <c r="QXU50" s="135"/>
      <c r="QXV50" s="135"/>
      <c r="QXW50" s="135"/>
      <c r="QXX50" s="135"/>
      <c r="QXY50" s="135"/>
      <c r="QXZ50" s="135"/>
      <c r="QYA50" s="135"/>
      <c r="QYB50" s="135"/>
      <c r="QYC50" s="135"/>
      <c r="QYD50" s="135"/>
      <c r="QYE50" s="135"/>
      <c r="QYF50" s="135"/>
      <c r="QYG50" s="135"/>
      <c r="QYH50" s="135"/>
      <c r="QYI50" s="135"/>
      <c r="QYJ50" s="135"/>
      <c r="QYK50" s="135"/>
      <c r="QYL50" s="135"/>
      <c r="QYM50" s="135"/>
      <c r="QYN50" s="135"/>
      <c r="QYO50" s="135"/>
      <c r="QYP50" s="135"/>
      <c r="QYQ50" s="135"/>
      <c r="QYR50" s="135"/>
      <c r="QYS50" s="135"/>
      <c r="QYT50" s="135"/>
      <c r="QYU50" s="135"/>
      <c r="QYV50" s="135"/>
      <c r="QYW50" s="135"/>
      <c r="QYX50" s="135"/>
      <c r="QYY50" s="135"/>
      <c r="QYZ50" s="135"/>
      <c r="QZA50" s="135"/>
      <c r="QZB50" s="135"/>
      <c r="QZC50" s="135"/>
      <c r="QZD50" s="135"/>
      <c r="QZE50" s="135"/>
      <c r="QZF50" s="135"/>
      <c r="QZG50" s="135"/>
      <c r="QZH50" s="135"/>
      <c r="QZI50" s="135"/>
      <c r="QZJ50" s="135"/>
      <c r="QZK50" s="135"/>
      <c r="QZL50" s="135"/>
      <c r="QZM50" s="135"/>
      <c r="QZN50" s="135"/>
      <c r="QZO50" s="135"/>
      <c r="QZP50" s="135"/>
      <c r="QZQ50" s="135"/>
      <c r="QZR50" s="135"/>
      <c r="QZS50" s="135"/>
      <c r="QZT50" s="135"/>
      <c r="QZU50" s="135"/>
      <c r="QZV50" s="135"/>
      <c r="QZW50" s="135"/>
      <c r="QZX50" s="135"/>
      <c r="QZY50" s="135"/>
      <c r="QZZ50" s="135"/>
      <c r="RAA50" s="135"/>
      <c r="RAB50" s="135"/>
      <c r="RAC50" s="135"/>
      <c r="RAD50" s="135"/>
      <c r="RAE50" s="135"/>
      <c r="RAF50" s="135"/>
      <c r="RAG50" s="135"/>
      <c r="RAH50" s="135"/>
      <c r="RAI50" s="135"/>
      <c r="RAJ50" s="135"/>
      <c r="RAK50" s="135"/>
      <c r="RAL50" s="135"/>
      <c r="RAM50" s="135"/>
      <c r="RAN50" s="135"/>
      <c r="RAO50" s="135"/>
      <c r="RAP50" s="135"/>
      <c r="RAQ50" s="135"/>
      <c r="RAR50" s="135"/>
      <c r="RAS50" s="135"/>
      <c r="RAT50" s="135"/>
      <c r="RAU50" s="135"/>
      <c r="RAV50" s="135"/>
      <c r="RAW50" s="135"/>
      <c r="RAX50" s="135"/>
      <c r="RAY50" s="135"/>
      <c r="RAZ50" s="135"/>
      <c r="RBA50" s="135"/>
      <c r="RBB50" s="135"/>
      <c r="RBC50" s="135"/>
      <c r="RBD50" s="135"/>
      <c r="RBE50" s="135"/>
      <c r="RBF50" s="135"/>
      <c r="RBG50" s="135"/>
      <c r="RBH50" s="135"/>
      <c r="RBI50" s="135"/>
      <c r="RBJ50" s="135"/>
      <c r="RBK50" s="135"/>
      <c r="RBL50" s="135"/>
      <c r="RBM50" s="135"/>
      <c r="RBN50" s="135"/>
      <c r="RBO50" s="135"/>
      <c r="RBP50" s="135"/>
      <c r="RBQ50" s="135"/>
      <c r="RBR50" s="135"/>
      <c r="RBS50" s="135"/>
      <c r="RBT50" s="135"/>
      <c r="RBU50" s="135"/>
      <c r="RBV50" s="135"/>
      <c r="RBW50" s="135"/>
      <c r="RBX50" s="135"/>
      <c r="RBY50" s="135"/>
      <c r="RBZ50" s="135"/>
      <c r="RCA50" s="135"/>
      <c r="RCB50" s="135"/>
      <c r="RCC50" s="135"/>
      <c r="RCD50" s="135"/>
      <c r="RCE50" s="135"/>
      <c r="RCF50" s="135"/>
      <c r="RCG50" s="135"/>
      <c r="RCH50" s="135"/>
      <c r="RCI50" s="135"/>
      <c r="RCJ50" s="135"/>
      <c r="RCK50" s="135"/>
      <c r="RCL50" s="135"/>
      <c r="RCM50" s="135"/>
      <c r="RCN50" s="135"/>
      <c r="RCO50" s="135"/>
      <c r="RCP50" s="135"/>
      <c r="RCQ50" s="135"/>
      <c r="RCR50" s="135"/>
      <c r="RCS50" s="135"/>
      <c r="RCT50" s="135"/>
      <c r="RCU50" s="135"/>
      <c r="RCV50" s="135"/>
      <c r="RCW50" s="135"/>
      <c r="RCX50" s="135"/>
      <c r="RCY50" s="135"/>
      <c r="RCZ50" s="135"/>
      <c r="RDA50" s="135"/>
      <c r="RDB50" s="135"/>
      <c r="RDC50" s="135"/>
      <c r="RDD50" s="135"/>
      <c r="RDE50" s="135"/>
      <c r="RDF50" s="135"/>
      <c r="RDG50" s="135"/>
      <c r="RDH50" s="135"/>
      <c r="RDI50" s="135"/>
      <c r="RDJ50" s="135"/>
      <c r="RDK50" s="135"/>
      <c r="RDL50" s="135"/>
      <c r="RDM50" s="135"/>
      <c r="RDN50" s="135"/>
      <c r="RDO50" s="135"/>
      <c r="RDP50" s="135"/>
      <c r="RDQ50" s="135"/>
      <c r="RDR50" s="135"/>
      <c r="RDS50" s="135"/>
      <c r="RDT50" s="135"/>
      <c r="RDU50" s="135"/>
      <c r="RDV50" s="135"/>
      <c r="RDW50" s="135"/>
      <c r="RDX50" s="135"/>
      <c r="RDY50" s="135"/>
      <c r="RDZ50" s="135"/>
      <c r="REA50" s="135"/>
      <c r="REB50" s="135"/>
      <c r="REC50" s="135"/>
      <c r="RED50" s="135"/>
      <c r="REE50" s="135"/>
      <c r="REF50" s="135"/>
      <c r="REG50" s="135"/>
      <c r="REH50" s="135"/>
      <c r="REI50" s="135"/>
      <c r="REJ50" s="135"/>
      <c r="REK50" s="135"/>
      <c r="REL50" s="135"/>
      <c r="REM50" s="135"/>
      <c r="REN50" s="135"/>
      <c r="REO50" s="135"/>
      <c r="REP50" s="135"/>
      <c r="REQ50" s="135"/>
      <c r="RER50" s="135"/>
      <c r="RES50" s="135"/>
      <c r="RET50" s="135"/>
      <c r="REU50" s="135"/>
      <c r="REV50" s="135"/>
      <c r="REW50" s="135"/>
      <c r="REX50" s="135"/>
      <c r="REY50" s="135"/>
      <c r="REZ50" s="135"/>
      <c r="RFA50" s="135"/>
      <c r="RFB50" s="135"/>
      <c r="RFC50" s="135"/>
      <c r="RFD50" s="135"/>
      <c r="RFE50" s="135"/>
      <c r="RFF50" s="135"/>
      <c r="RFG50" s="135"/>
      <c r="RFH50" s="135"/>
      <c r="RFI50" s="135"/>
      <c r="RFJ50" s="135"/>
      <c r="RFK50" s="135"/>
      <c r="RFL50" s="135"/>
      <c r="RFM50" s="135"/>
      <c r="RFN50" s="135"/>
      <c r="RFO50" s="135"/>
      <c r="RFP50" s="135"/>
      <c r="RFQ50" s="135"/>
      <c r="RFR50" s="135"/>
      <c r="RFS50" s="135"/>
      <c r="RFT50" s="135"/>
      <c r="RFU50" s="135"/>
      <c r="RFV50" s="135"/>
      <c r="RFW50" s="135"/>
      <c r="RFX50" s="135"/>
      <c r="RFY50" s="135"/>
      <c r="RFZ50" s="135"/>
      <c r="RGA50" s="135"/>
      <c r="RGB50" s="135"/>
      <c r="RGC50" s="135"/>
      <c r="RGD50" s="135"/>
      <c r="RGE50" s="135"/>
      <c r="RGF50" s="135"/>
      <c r="RGG50" s="135"/>
      <c r="RGH50" s="135"/>
      <c r="RGI50" s="135"/>
      <c r="RGJ50" s="135"/>
      <c r="RGK50" s="135"/>
      <c r="RGL50" s="135"/>
      <c r="RGM50" s="135"/>
      <c r="RGN50" s="135"/>
      <c r="RGO50" s="135"/>
      <c r="RGP50" s="135"/>
      <c r="RGQ50" s="135"/>
      <c r="RGR50" s="135"/>
      <c r="RGS50" s="135"/>
      <c r="RGT50" s="135"/>
      <c r="RGU50" s="135"/>
      <c r="RGV50" s="135"/>
      <c r="RGW50" s="135"/>
      <c r="RGX50" s="135"/>
      <c r="RGY50" s="135"/>
      <c r="RGZ50" s="135"/>
      <c r="RHA50" s="135"/>
      <c r="RHB50" s="135"/>
      <c r="RHC50" s="135"/>
      <c r="RHD50" s="135"/>
      <c r="RHE50" s="135"/>
      <c r="RHF50" s="135"/>
      <c r="RHG50" s="135"/>
      <c r="RHH50" s="135"/>
      <c r="RHI50" s="135"/>
      <c r="RHJ50" s="135"/>
      <c r="RHK50" s="135"/>
      <c r="RHL50" s="135"/>
      <c r="RHM50" s="135"/>
      <c r="RHN50" s="135"/>
      <c r="RHO50" s="135"/>
      <c r="RHP50" s="135"/>
      <c r="RHQ50" s="135"/>
      <c r="RHR50" s="135"/>
      <c r="RHS50" s="135"/>
      <c r="RHT50" s="135"/>
      <c r="RHU50" s="135"/>
      <c r="RHV50" s="135"/>
      <c r="RHW50" s="135"/>
      <c r="RHX50" s="135"/>
      <c r="RHY50" s="135"/>
      <c r="RHZ50" s="135"/>
      <c r="RIA50" s="135"/>
      <c r="RIB50" s="135"/>
      <c r="RIC50" s="135"/>
      <c r="RID50" s="135"/>
      <c r="RIE50" s="135"/>
      <c r="RIF50" s="135"/>
      <c r="RIG50" s="135"/>
      <c r="RIH50" s="135"/>
      <c r="RII50" s="135"/>
      <c r="RIJ50" s="135"/>
      <c r="RIK50" s="135"/>
      <c r="RIL50" s="135"/>
      <c r="RIM50" s="135"/>
      <c r="RIN50" s="135"/>
      <c r="RIO50" s="135"/>
      <c r="RIP50" s="135"/>
      <c r="RIQ50" s="135"/>
      <c r="RIR50" s="135"/>
      <c r="RIS50" s="135"/>
      <c r="RIT50" s="135"/>
      <c r="RIU50" s="135"/>
      <c r="RIV50" s="135"/>
      <c r="RIW50" s="135"/>
      <c r="RIX50" s="135"/>
      <c r="RIY50" s="135"/>
      <c r="RIZ50" s="135"/>
      <c r="RJA50" s="135"/>
      <c r="RJB50" s="135"/>
      <c r="RJC50" s="135"/>
      <c r="RJD50" s="135"/>
      <c r="RJE50" s="135"/>
      <c r="RJF50" s="135"/>
      <c r="RJG50" s="135"/>
      <c r="RJH50" s="135"/>
      <c r="RJI50" s="135"/>
      <c r="RJJ50" s="135"/>
      <c r="RJK50" s="135"/>
      <c r="RJL50" s="135"/>
      <c r="RJM50" s="135"/>
      <c r="RJN50" s="135"/>
      <c r="RJO50" s="135"/>
      <c r="RJP50" s="135"/>
      <c r="RJQ50" s="135"/>
      <c r="RJR50" s="135"/>
      <c r="RJS50" s="135"/>
      <c r="RJT50" s="135"/>
      <c r="RJU50" s="135"/>
      <c r="RJV50" s="135"/>
      <c r="RJW50" s="135"/>
      <c r="RJX50" s="135"/>
      <c r="RJY50" s="135"/>
      <c r="RJZ50" s="135"/>
      <c r="RKA50" s="135"/>
      <c r="RKB50" s="135"/>
      <c r="RKC50" s="135"/>
      <c r="RKD50" s="135"/>
      <c r="RKE50" s="135"/>
      <c r="RKF50" s="135"/>
      <c r="RKG50" s="135"/>
      <c r="RKH50" s="135"/>
      <c r="RKI50" s="135"/>
      <c r="RKJ50" s="135"/>
      <c r="RKK50" s="135"/>
      <c r="RKL50" s="135"/>
      <c r="RKM50" s="135"/>
      <c r="RKN50" s="135"/>
      <c r="RKO50" s="135"/>
      <c r="RKP50" s="135"/>
      <c r="RKQ50" s="135"/>
      <c r="RKR50" s="135"/>
      <c r="RKS50" s="135"/>
      <c r="RKT50" s="135"/>
      <c r="RKU50" s="135"/>
      <c r="RKV50" s="135"/>
      <c r="RKW50" s="135"/>
      <c r="RKX50" s="135"/>
      <c r="RKY50" s="135"/>
      <c r="RKZ50" s="135"/>
      <c r="RLA50" s="135"/>
      <c r="RLB50" s="135"/>
      <c r="RLC50" s="135"/>
      <c r="RLD50" s="135"/>
      <c r="RLE50" s="135"/>
      <c r="RLF50" s="135"/>
      <c r="RLG50" s="135"/>
      <c r="RLH50" s="135"/>
      <c r="RLI50" s="135"/>
      <c r="RLJ50" s="135"/>
      <c r="RLK50" s="135"/>
      <c r="RLL50" s="135"/>
      <c r="RLM50" s="135"/>
      <c r="RLN50" s="135"/>
      <c r="RLO50" s="135"/>
      <c r="RLP50" s="135"/>
      <c r="RLQ50" s="135"/>
      <c r="RLR50" s="135"/>
      <c r="RLS50" s="135"/>
      <c r="RLT50" s="135"/>
      <c r="RLU50" s="135"/>
      <c r="RLV50" s="135"/>
      <c r="RLW50" s="135"/>
      <c r="RLX50" s="135"/>
      <c r="RLY50" s="135"/>
      <c r="RLZ50" s="135"/>
      <c r="RMA50" s="135"/>
      <c r="RMB50" s="135"/>
      <c r="RMC50" s="135"/>
      <c r="RMD50" s="135"/>
      <c r="RME50" s="135"/>
      <c r="RMF50" s="135"/>
      <c r="RMG50" s="135"/>
      <c r="RMH50" s="135"/>
      <c r="RMI50" s="135"/>
      <c r="RMJ50" s="135"/>
      <c r="RMK50" s="135"/>
      <c r="RML50" s="135"/>
      <c r="RMM50" s="135"/>
      <c r="RMN50" s="135"/>
      <c r="RMO50" s="135"/>
      <c r="RMP50" s="135"/>
      <c r="RMQ50" s="135"/>
      <c r="RMR50" s="135"/>
      <c r="RMS50" s="135"/>
      <c r="RMT50" s="135"/>
      <c r="RMU50" s="135"/>
      <c r="RMV50" s="135"/>
      <c r="RMW50" s="135"/>
      <c r="RMX50" s="135"/>
      <c r="RMY50" s="135"/>
      <c r="RMZ50" s="135"/>
      <c r="RNA50" s="135"/>
      <c r="RNB50" s="135"/>
      <c r="RNC50" s="135"/>
      <c r="RND50" s="135"/>
      <c r="RNE50" s="135"/>
      <c r="RNF50" s="135"/>
      <c r="RNG50" s="135"/>
      <c r="RNH50" s="135"/>
      <c r="RNI50" s="135"/>
      <c r="RNJ50" s="135"/>
      <c r="RNK50" s="135"/>
      <c r="RNL50" s="135"/>
      <c r="RNM50" s="135"/>
      <c r="RNN50" s="135"/>
      <c r="RNO50" s="135"/>
      <c r="RNP50" s="135"/>
      <c r="RNQ50" s="135"/>
      <c r="RNR50" s="135"/>
      <c r="RNS50" s="135"/>
      <c r="RNT50" s="135"/>
      <c r="RNU50" s="135"/>
      <c r="RNV50" s="135"/>
      <c r="RNW50" s="135"/>
      <c r="RNX50" s="135"/>
      <c r="RNY50" s="135"/>
      <c r="RNZ50" s="135"/>
      <c r="ROA50" s="135"/>
      <c r="ROB50" s="135"/>
      <c r="ROC50" s="135"/>
      <c r="ROD50" s="135"/>
      <c r="ROE50" s="135"/>
      <c r="ROF50" s="135"/>
      <c r="ROG50" s="135"/>
      <c r="ROH50" s="135"/>
      <c r="ROI50" s="135"/>
      <c r="ROJ50" s="135"/>
      <c r="ROK50" s="135"/>
      <c r="ROL50" s="135"/>
      <c r="ROM50" s="135"/>
      <c r="RON50" s="135"/>
      <c r="ROO50" s="135"/>
      <c r="ROP50" s="135"/>
      <c r="ROQ50" s="135"/>
      <c r="ROR50" s="135"/>
      <c r="ROS50" s="135"/>
      <c r="ROT50" s="135"/>
      <c r="ROU50" s="135"/>
      <c r="ROV50" s="135"/>
      <c r="ROW50" s="135"/>
      <c r="ROX50" s="135"/>
      <c r="ROY50" s="135"/>
      <c r="ROZ50" s="135"/>
      <c r="RPA50" s="135"/>
      <c r="RPB50" s="135"/>
      <c r="RPC50" s="135"/>
      <c r="RPD50" s="135"/>
      <c r="RPE50" s="135"/>
      <c r="RPF50" s="135"/>
      <c r="RPG50" s="135"/>
      <c r="RPH50" s="135"/>
      <c r="RPI50" s="135"/>
      <c r="RPJ50" s="135"/>
      <c r="RPK50" s="135"/>
      <c r="RPL50" s="135"/>
      <c r="RPM50" s="135"/>
      <c r="RPN50" s="135"/>
      <c r="RPO50" s="135"/>
      <c r="RPP50" s="135"/>
      <c r="RPQ50" s="135"/>
      <c r="RPR50" s="135"/>
      <c r="RPS50" s="135"/>
      <c r="RPT50" s="135"/>
      <c r="RPU50" s="135"/>
      <c r="RPV50" s="135"/>
      <c r="RPW50" s="135"/>
      <c r="RPX50" s="135"/>
      <c r="RPY50" s="135"/>
      <c r="RPZ50" s="135"/>
      <c r="RQA50" s="135"/>
      <c r="RQB50" s="135"/>
      <c r="RQC50" s="135"/>
      <c r="RQD50" s="135"/>
      <c r="RQE50" s="135"/>
      <c r="RQF50" s="135"/>
      <c r="RQG50" s="135"/>
      <c r="RQH50" s="135"/>
      <c r="RQI50" s="135"/>
      <c r="RQJ50" s="135"/>
      <c r="RQK50" s="135"/>
      <c r="RQL50" s="135"/>
      <c r="RQM50" s="135"/>
      <c r="RQN50" s="135"/>
      <c r="RQO50" s="135"/>
      <c r="RQP50" s="135"/>
      <c r="RQQ50" s="135"/>
      <c r="RQR50" s="135"/>
      <c r="RQS50" s="135"/>
      <c r="RQT50" s="135"/>
      <c r="RQU50" s="135"/>
      <c r="RQV50" s="135"/>
      <c r="RQW50" s="135"/>
      <c r="RQX50" s="135"/>
      <c r="RQY50" s="135"/>
      <c r="RQZ50" s="135"/>
      <c r="RRA50" s="135"/>
      <c r="RRB50" s="135"/>
      <c r="RRC50" s="135"/>
      <c r="RRD50" s="135"/>
      <c r="RRE50" s="135"/>
      <c r="RRF50" s="135"/>
      <c r="RRG50" s="135"/>
      <c r="RRH50" s="135"/>
      <c r="RRI50" s="135"/>
      <c r="RRJ50" s="135"/>
      <c r="RRK50" s="135"/>
      <c r="RRL50" s="135"/>
      <c r="RRM50" s="135"/>
      <c r="RRN50" s="135"/>
      <c r="RRO50" s="135"/>
      <c r="RRP50" s="135"/>
      <c r="RRQ50" s="135"/>
      <c r="RRR50" s="135"/>
      <c r="RRS50" s="135"/>
      <c r="RRT50" s="135"/>
      <c r="RRU50" s="135"/>
      <c r="RRV50" s="135"/>
      <c r="RRW50" s="135"/>
      <c r="RRX50" s="135"/>
      <c r="RRY50" s="135"/>
      <c r="RRZ50" s="135"/>
      <c r="RSA50" s="135"/>
      <c r="RSB50" s="135"/>
      <c r="RSC50" s="135"/>
      <c r="RSD50" s="135"/>
      <c r="RSE50" s="135"/>
      <c r="RSF50" s="135"/>
      <c r="RSG50" s="135"/>
      <c r="RSH50" s="135"/>
      <c r="RSI50" s="135"/>
      <c r="RSJ50" s="135"/>
      <c r="RSK50" s="135"/>
      <c r="RSL50" s="135"/>
      <c r="RSM50" s="135"/>
      <c r="RSN50" s="135"/>
      <c r="RSO50" s="135"/>
      <c r="RSP50" s="135"/>
      <c r="RSQ50" s="135"/>
      <c r="RSR50" s="135"/>
      <c r="RSS50" s="135"/>
      <c r="RST50" s="135"/>
      <c r="RSU50" s="135"/>
      <c r="RSV50" s="135"/>
      <c r="RSW50" s="135"/>
      <c r="RSX50" s="135"/>
      <c r="RSY50" s="135"/>
      <c r="RSZ50" s="135"/>
      <c r="RTA50" s="135"/>
      <c r="RTB50" s="135"/>
      <c r="RTC50" s="135"/>
      <c r="RTD50" s="135"/>
      <c r="RTE50" s="135"/>
      <c r="RTF50" s="135"/>
      <c r="RTG50" s="135"/>
      <c r="RTH50" s="135"/>
      <c r="RTI50" s="135"/>
      <c r="RTJ50" s="135"/>
      <c r="RTK50" s="135"/>
      <c r="RTL50" s="135"/>
      <c r="RTM50" s="135"/>
      <c r="RTN50" s="135"/>
      <c r="RTO50" s="135"/>
      <c r="RTP50" s="135"/>
      <c r="RTQ50" s="135"/>
      <c r="RTR50" s="135"/>
      <c r="RTS50" s="135"/>
      <c r="RTT50" s="135"/>
      <c r="RTU50" s="135"/>
      <c r="RTV50" s="135"/>
      <c r="RTW50" s="135"/>
      <c r="RTX50" s="135"/>
      <c r="RTY50" s="135"/>
      <c r="RTZ50" s="135"/>
      <c r="RUA50" s="135"/>
      <c r="RUB50" s="135"/>
      <c r="RUC50" s="135"/>
      <c r="RUD50" s="135"/>
      <c r="RUE50" s="135"/>
      <c r="RUF50" s="135"/>
      <c r="RUG50" s="135"/>
      <c r="RUH50" s="135"/>
      <c r="RUI50" s="135"/>
      <c r="RUJ50" s="135"/>
      <c r="RUK50" s="135"/>
      <c r="RUL50" s="135"/>
      <c r="RUM50" s="135"/>
      <c r="RUN50" s="135"/>
      <c r="RUO50" s="135"/>
      <c r="RUP50" s="135"/>
      <c r="RUQ50" s="135"/>
      <c r="RUR50" s="135"/>
      <c r="RUS50" s="135"/>
      <c r="RUT50" s="135"/>
      <c r="RUU50" s="135"/>
      <c r="RUV50" s="135"/>
      <c r="RUW50" s="135"/>
      <c r="RUX50" s="135"/>
      <c r="RUY50" s="135"/>
      <c r="RUZ50" s="135"/>
      <c r="RVA50" s="135"/>
      <c r="RVB50" s="135"/>
      <c r="RVC50" s="135"/>
      <c r="RVD50" s="135"/>
      <c r="RVE50" s="135"/>
      <c r="RVF50" s="135"/>
      <c r="RVG50" s="135"/>
      <c r="RVH50" s="135"/>
      <c r="RVI50" s="135"/>
      <c r="RVJ50" s="135"/>
      <c r="RVK50" s="135"/>
      <c r="RVL50" s="135"/>
      <c r="RVM50" s="135"/>
      <c r="RVN50" s="135"/>
      <c r="RVO50" s="135"/>
      <c r="RVP50" s="135"/>
      <c r="RVQ50" s="135"/>
      <c r="RVR50" s="135"/>
      <c r="RVS50" s="135"/>
      <c r="RVT50" s="135"/>
      <c r="RVU50" s="135"/>
      <c r="RVV50" s="135"/>
      <c r="RVW50" s="135"/>
      <c r="RVX50" s="135"/>
      <c r="RVY50" s="135"/>
      <c r="RVZ50" s="135"/>
      <c r="RWA50" s="135"/>
      <c r="RWB50" s="135"/>
      <c r="RWC50" s="135"/>
      <c r="RWD50" s="135"/>
      <c r="RWE50" s="135"/>
      <c r="RWF50" s="135"/>
      <c r="RWG50" s="135"/>
      <c r="RWH50" s="135"/>
      <c r="RWI50" s="135"/>
      <c r="RWJ50" s="135"/>
      <c r="RWK50" s="135"/>
      <c r="RWL50" s="135"/>
      <c r="RWM50" s="135"/>
      <c r="RWN50" s="135"/>
      <c r="RWO50" s="135"/>
      <c r="RWP50" s="135"/>
      <c r="RWQ50" s="135"/>
      <c r="RWR50" s="135"/>
      <c r="RWS50" s="135"/>
      <c r="RWT50" s="135"/>
      <c r="RWU50" s="135"/>
      <c r="RWV50" s="135"/>
      <c r="RWW50" s="135"/>
      <c r="RWX50" s="135"/>
      <c r="RWY50" s="135"/>
      <c r="RWZ50" s="135"/>
      <c r="RXA50" s="135"/>
      <c r="RXB50" s="135"/>
      <c r="RXC50" s="135"/>
      <c r="RXD50" s="135"/>
      <c r="RXE50" s="135"/>
      <c r="RXF50" s="135"/>
      <c r="RXG50" s="135"/>
      <c r="RXH50" s="135"/>
      <c r="RXI50" s="135"/>
      <c r="RXJ50" s="135"/>
      <c r="RXK50" s="135"/>
      <c r="RXL50" s="135"/>
      <c r="RXM50" s="135"/>
      <c r="RXN50" s="135"/>
      <c r="RXO50" s="135"/>
      <c r="RXP50" s="135"/>
      <c r="RXQ50" s="135"/>
      <c r="RXR50" s="135"/>
      <c r="RXS50" s="135"/>
      <c r="RXT50" s="135"/>
      <c r="RXU50" s="135"/>
      <c r="RXV50" s="135"/>
      <c r="RXW50" s="135"/>
      <c r="RXX50" s="135"/>
      <c r="RXY50" s="135"/>
      <c r="RXZ50" s="135"/>
      <c r="RYA50" s="135"/>
      <c r="RYB50" s="135"/>
      <c r="RYC50" s="135"/>
      <c r="RYD50" s="135"/>
      <c r="RYE50" s="135"/>
      <c r="RYF50" s="135"/>
      <c r="RYG50" s="135"/>
      <c r="RYH50" s="135"/>
      <c r="RYI50" s="135"/>
      <c r="RYJ50" s="135"/>
      <c r="RYK50" s="135"/>
      <c r="RYL50" s="135"/>
      <c r="RYM50" s="135"/>
      <c r="RYN50" s="135"/>
      <c r="RYO50" s="135"/>
      <c r="RYP50" s="135"/>
      <c r="RYQ50" s="135"/>
      <c r="RYR50" s="135"/>
      <c r="RYS50" s="135"/>
      <c r="RYT50" s="135"/>
      <c r="RYU50" s="135"/>
      <c r="RYV50" s="135"/>
      <c r="RYW50" s="135"/>
      <c r="RYX50" s="135"/>
      <c r="RYY50" s="135"/>
      <c r="RYZ50" s="135"/>
      <c r="RZA50" s="135"/>
      <c r="RZB50" s="135"/>
      <c r="RZC50" s="135"/>
      <c r="RZD50" s="135"/>
      <c r="RZE50" s="135"/>
      <c r="RZF50" s="135"/>
      <c r="RZG50" s="135"/>
      <c r="RZH50" s="135"/>
      <c r="RZI50" s="135"/>
      <c r="RZJ50" s="135"/>
      <c r="RZK50" s="135"/>
      <c r="RZL50" s="135"/>
      <c r="RZM50" s="135"/>
      <c r="RZN50" s="135"/>
      <c r="RZO50" s="135"/>
      <c r="RZP50" s="135"/>
      <c r="RZQ50" s="135"/>
      <c r="RZR50" s="135"/>
      <c r="RZS50" s="135"/>
      <c r="RZT50" s="135"/>
      <c r="RZU50" s="135"/>
      <c r="RZV50" s="135"/>
      <c r="RZW50" s="135"/>
      <c r="RZX50" s="135"/>
      <c r="RZY50" s="135"/>
      <c r="RZZ50" s="135"/>
      <c r="SAA50" s="135"/>
      <c r="SAB50" s="135"/>
      <c r="SAC50" s="135"/>
      <c r="SAD50" s="135"/>
      <c r="SAE50" s="135"/>
      <c r="SAF50" s="135"/>
      <c r="SAG50" s="135"/>
      <c r="SAH50" s="135"/>
      <c r="SAI50" s="135"/>
      <c r="SAJ50" s="135"/>
      <c r="SAK50" s="135"/>
      <c r="SAL50" s="135"/>
      <c r="SAM50" s="135"/>
      <c r="SAN50" s="135"/>
      <c r="SAO50" s="135"/>
      <c r="SAP50" s="135"/>
      <c r="SAQ50" s="135"/>
      <c r="SAR50" s="135"/>
      <c r="SAS50" s="135"/>
      <c r="SAT50" s="135"/>
      <c r="SAU50" s="135"/>
      <c r="SAV50" s="135"/>
      <c r="SAW50" s="135"/>
      <c r="SAX50" s="135"/>
      <c r="SAY50" s="135"/>
      <c r="SAZ50" s="135"/>
      <c r="SBA50" s="135"/>
      <c r="SBB50" s="135"/>
      <c r="SBC50" s="135"/>
      <c r="SBD50" s="135"/>
      <c r="SBE50" s="135"/>
      <c r="SBF50" s="135"/>
      <c r="SBG50" s="135"/>
      <c r="SBH50" s="135"/>
      <c r="SBI50" s="135"/>
      <c r="SBJ50" s="135"/>
      <c r="SBK50" s="135"/>
      <c r="SBL50" s="135"/>
      <c r="SBM50" s="135"/>
      <c r="SBN50" s="135"/>
      <c r="SBO50" s="135"/>
      <c r="SBP50" s="135"/>
      <c r="SBQ50" s="135"/>
      <c r="SBR50" s="135"/>
      <c r="SBS50" s="135"/>
      <c r="SBT50" s="135"/>
      <c r="SBU50" s="135"/>
      <c r="SBV50" s="135"/>
      <c r="SBW50" s="135"/>
      <c r="SBX50" s="135"/>
      <c r="SBY50" s="135"/>
      <c r="SBZ50" s="135"/>
      <c r="SCA50" s="135"/>
      <c r="SCB50" s="135"/>
      <c r="SCC50" s="135"/>
      <c r="SCD50" s="135"/>
      <c r="SCE50" s="135"/>
      <c r="SCF50" s="135"/>
      <c r="SCG50" s="135"/>
      <c r="SCH50" s="135"/>
      <c r="SCI50" s="135"/>
      <c r="SCJ50" s="135"/>
      <c r="SCK50" s="135"/>
      <c r="SCL50" s="135"/>
      <c r="SCM50" s="135"/>
      <c r="SCN50" s="135"/>
      <c r="SCO50" s="135"/>
      <c r="SCP50" s="135"/>
      <c r="SCQ50" s="135"/>
      <c r="SCR50" s="135"/>
      <c r="SCS50" s="135"/>
      <c r="SCT50" s="135"/>
      <c r="SCU50" s="135"/>
      <c r="SCV50" s="135"/>
      <c r="SCW50" s="135"/>
      <c r="SCX50" s="135"/>
      <c r="SCY50" s="135"/>
      <c r="SCZ50" s="135"/>
      <c r="SDA50" s="135"/>
      <c r="SDB50" s="135"/>
      <c r="SDC50" s="135"/>
      <c r="SDD50" s="135"/>
      <c r="SDE50" s="135"/>
      <c r="SDF50" s="135"/>
      <c r="SDG50" s="135"/>
      <c r="SDH50" s="135"/>
      <c r="SDI50" s="135"/>
      <c r="SDJ50" s="135"/>
      <c r="SDK50" s="135"/>
      <c r="SDL50" s="135"/>
      <c r="SDM50" s="135"/>
      <c r="SDN50" s="135"/>
      <c r="SDO50" s="135"/>
      <c r="SDP50" s="135"/>
      <c r="SDQ50" s="135"/>
      <c r="SDR50" s="135"/>
      <c r="SDS50" s="135"/>
      <c r="SDT50" s="135"/>
      <c r="SDU50" s="135"/>
      <c r="SDV50" s="135"/>
      <c r="SDW50" s="135"/>
      <c r="SDX50" s="135"/>
      <c r="SDY50" s="135"/>
      <c r="SDZ50" s="135"/>
      <c r="SEA50" s="135"/>
      <c r="SEB50" s="135"/>
      <c r="SEC50" s="135"/>
      <c r="SED50" s="135"/>
      <c r="SEE50" s="135"/>
      <c r="SEF50" s="135"/>
      <c r="SEG50" s="135"/>
      <c r="SEH50" s="135"/>
      <c r="SEI50" s="135"/>
      <c r="SEJ50" s="135"/>
      <c r="SEK50" s="135"/>
      <c r="SEL50" s="135"/>
      <c r="SEM50" s="135"/>
      <c r="SEN50" s="135"/>
      <c r="SEO50" s="135"/>
      <c r="SEP50" s="135"/>
      <c r="SEQ50" s="135"/>
      <c r="SER50" s="135"/>
      <c r="SES50" s="135"/>
      <c r="SET50" s="135"/>
      <c r="SEU50" s="135"/>
      <c r="SEV50" s="135"/>
      <c r="SEW50" s="135"/>
      <c r="SEX50" s="135"/>
      <c r="SEY50" s="135"/>
      <c r="SEZ50" s="135"/>
      <c r="SFA50" s="135"/>
      <c r="SFB50" s="135"/>
      <c r="SFC50" s="135"/>
      <c r="SFD50" s="135"/>
      <c r="SFE50" s="135"/>
      <c r="SFF50" s="135"/>
      <c r="SFG50" s="135"/>
      <c r="SFH50" s="135"/>
      <c r="SFI50" s="135"/>
      <c r="SFJ50" s="135"/>
      <c r="SFK50" s="135"/>
      <c r="SFL50" s="135"/>
      <c r="SFM50" s="135"/>
      <c r="SFN50" s="135"/>
      <c r="SFO50" s="135"/>
      <c r="SFP50" s="135"/>
      <c r="SFQ50" s="135"/>
      <c r="SFR50" s="135"/>
      <c r="SFS50" s="135"/>
      <c r="SFT50" s="135"/>
      <c r="SFU50" s="135"/>
      <c r="SFV50" s="135"/>
      <c r="SFW50" s="135"/>
      <c r="SFX50" s="135"/>
      <c r="SFY50" s="135"/>
      <c r="SFZ50" s="135"/>
      <c r="SGA50" s="135"/>
      <c r="SGB50" s="135"/>
      <c r="SGC50" s="135"/>
      <c r="SGD50" s="135"/>
      <c r="SGE50" s="135"/>
      <c r="SGF50" s="135"/>
      <c r="SGG50" s="135"/>
      <c r="SGH50" s="135"/>
      <c r="SGI50" s="135"/>
      <c r="SGJ50" s="135"/>
      <c r="SGK50" s="135"/>
      <c r="SGL50" s="135"/>
      <c r="SGM50" s="135"/>
      <c r="SGN50" s="135"/>
      <c r="SGO50" s="135"/>
      <c r="SGP50" s="135"/>
      <c r="SGQ50" s="135"/>
      <c r="SGR50" s="135"/>
      <c r="SGS50" s="135"/>
      <c r="SGT50" s="135"/>
      <c r="SGU50" s="135"/>
      <c r="SGV50" s="135"/>
      <c r="SGW50" s="135"/>
      <c r="SGX50" s="135"/>
      <c r="SGY50" s="135"/>
      <c r="SGZ50" s="135"/>
      <c r="SHA50" s="135"/>
      <c r="SHB50" s="135"/>
      <c r="SHC50" s="135"/>
      <c r="SHD50" s="135"/>
      <c r="SHE50" s="135"/>
      <c r="SHF50" s="135"/>
      <c r="SHG50" s="135"/>
      <c r="SHH50" s="135"/>
      <c r="SHI50" s="135"/>
      <c r="SHJ50" s="135"/>
      <c r="SHK50" s="135"/>
      <c r="SHL50" s="135"/>
      <c r="SHM50" s="135"/>
      <c r="SHN50" s="135"/>
      <c r="SHO50" s="135"/>
      <c r="SHP50" s="135"/>
      <c r="SHQ50" s="135"/>
      <c r="SHR50" s="135"/>
      <c r="SHS50" s="135"/>
      <c r="SHT50" s="135"/>
      <c r="SHU50" s="135"/>
      <c r="SHV50" s="135"/>
      <c r="SHW50" s="135"/>
      <c r="SHX50" s="135"/>
      <c r="SHY50" s="135"/>
      <c r="SHZ50" s="135"/>
      <c r="SIA50" s="135"/>
      <c r="SIB50" s="135"/>
      <c r="SIC50" s="135"/>
      <c r="SID50" s="135"/>
      <c r="SIE50" s="135"/>
      <c r="SIF50" s="135"/>
      <c r="SIG50" s="135"/>
      <c r="SIH50" s="135"/>
      <c r="SII50" s="135"/>
      <c r="SIJ50" s="135"/>
      <c r="SIK50" s="135"/>
      <c r="SIL50" s="135"/>
      <c r="SIM50" s="135"/>
      <c r="SIN50" s="135"/>
      <c r="SIO50" s="135"/>
      <c r="SIP50" s="135"/>
      <c r="SIQ50" s="135"/>
      <c r="SIR50" s="135"/>
      <c r="SIS50" s="135"/>
      <c r="SIT50" s="135"/>
      <c r="SIU50" s="135"/>
      <c r="SIV50" s="135"/>
      <c r="SIW50" s="135"/>
      <c r="SIX50" s="135"/>
      <c r="SIY50" s="135"/>
      <c r="SIZ50" s="135"/>
      <c r="SJA50" s="135"/>
      <c r="SJB50" s="135"/>
      <c r="SJC50" s="135"/>
      <c r="SJD50" s="135"/>
      <c r="SJE50" s="135"/>
      <c r="SJF50" s="135"/>
      <c r="SJG50" s="135"/>
      <c r="SJH50" s="135"/>
      <c r="SJI50" s="135"/>
      <c r="SJJ50" s="135"/>
      <c r="SJK50" s="135"/>
      <c r="SJL50" s="135"/>
      <c r="SJM50" s="135"/>
      <c r="SJN50" s="135"/>
      <c r="SJO50" s="135"/>
      <c r="SJP50" s="135"/>
      <c r="SJQ50" s="135"/>
      <c r="SJR50" s="135"/>
      <c r="SJS50" s="135"/>
      <c r="SJT50" s="135"/>
      <c r="SJU50" s="135"/>
      <c r="SJV50" s="135"/>
      <c r="SJW50" s="135"/>
      <c r="SJX50" s="135"/>
      <c r="SJY50" s="135"/>
      <c r="SJZ50" s="135"/>
      <c r="SKA50" s="135"/>
      <c r="SKB50" s="135"/>
      <c r="SKC50" s="135"/>
      <c r="SKD50" s="135"/>
      <c r="SKE50" s="135"/>
      <c r="SKF50" s="135"/>
      <c r="SKG50" s="135"/>
      <c r="SKH50" s="135"/>
      <c r="SKI50" s="135"/>
      <c r="SKJ50" s="135"/>
      <c r="SKK50" s="135"/>
      <c r="SKL50" s="135"/>
      <c r="SKM50" s="135"/>
      <c r="SKN50" s="135"/>
      <c r="SKO50" s="135"/>
      <c r="SKP50" s="135"/>
      <c r="SKQ50" s="135"/>
      <c r="SKR50" s="135"/>
      <c r="SKS50" s="135"/>
      <c r="SKT50" s="135"/>
      <c r="SKU50" s="135"/>
      <c r="SKV50" s="135"/>
      <c r="SKW50" s="135"/>
      <c r="SKX50" s="135"/>
      <c r="SKY50" s="135"/>
      <c r="SKZ50" s="135"/>
      <c r="SLA50" s="135"/>
      <c r="SLB50" s="135"/>
      <c r="SLC50" s="135"/>
      <c r="SLD50" s="135"/>
      <c r="SLE50" s="135"/>
      <c r="SLF50" s="135"/>
      <c r="SLG50" s="135"/>
      <c r="SLH50" s="135"/>
      <c r="SLI50" s="135"/>
      <c r="SLJ50" s="135"/>
      <c r="SLK50" s="135"/>
      <c r="SLL50" s="135"/>
      <c r="SLM50" s="135"/>
      <c r="SLN50" s="135"/>
      <c r="SLO50" s="135"/>
      <c r="SLP50" s="135"/>
      <c r="SLQ50" s="135"/>
      <c r="SLR50" s="135"/>
      <c r="SLS50" s="135"/>
      <c r="SLT50" s="135"/>
      <c r="SLU50" s="135"/>
      <c r="SLV50" s="135"/>
      <c r="SLW50" s="135"/>
      <c r="SLX50" s="135"/>
      <c r="SLY50" s="135"/>
      <c r="SLZ50" s="135"/>
      <c r="SMA50" s="135"/>
      <c r="SMB50" s="135"/>
      <c r="SMC50" s="135"/>
      <c r="SMD50" s="135"/>
      <c r="SME50" s="135"/>
      <c r="SMF50" s="135"/>
      <c r="SMG50" s="135"/>
      <c r="SMH50" s="135"/>
      <c r="SMI50" s="135"/>
      <c r="SMJ50" s="135"/>
      <c r="SMK50" s="135"/>
      <c r="SML50" s="135"/>
      <c r="SMM50" s="135"/>
      <c r="SMN50" s="135"/>
      <c r="SMO50" s="135"/>
      <c r="SMP50" s="135"/>
      <c r="SMQ50" s="135"/>
      <c r="SMR50" s="135"/>
      <c r="SMS50" s="135"/>
      <c r="SMT50" s="135"/>
      <c r="SMU50" s="135"/>
      <c r="SMV50" s="135"/>
      <c r="SMW50" s="135"/>
      <c r="SMX50" s="135"/>
      <c r="SMY50" s="135"/>
      <c r="SMZ50" s="135"/>
      <c r="SNA50" s="135"/>
      <c r="SNB50" s="135"/>
      <c r="SNC50" s="135"/>
      <c r="SND50" s="135"/>
      <c r="SNE50" s="135"/>
      <c r="SNF50" s="135"/>
      <c r="SNG50" s="135"/>
      <c r="SNH50" s="135"/>
      <c r="SNI50" s="135"/>
      <c r="SNJ50" s="135"/>
      <c r="SNK50" s="135"/>
      <c r="SNL50" s="135"/>
      <c r="SNM50" s="135"/>
      <c r="SNN50" s="135"/>
      <c r="SNO50" s="135"/>
      <c r="SNP50" s="135"/>
      <c r="SNQ50" s="135"/>
      <c r="SNR50" s="135"/>
      <c r="SNS50" s="135"/>
      <c r="SNT50" s="135"/>
      <c r="SNU50" s="135"/>
      <c r="SNV50" s="135"/>
      <c r="SNW50" s="135"/>
      <c r="SNX50" s="135"/>
      <c r="SNY50" s="135"/>
      <c r="SNZ50" s="135"/>
      <c r="SOA50" s="135"/>
      <c r="SOB50" s="135"/>
      <c r="SOC50" s="135"/>
      <c r="SOD50" s="135"/>
      <c r="SOE50" s="135"/>
      <c r="SOF50" s="135"/>
      <c r="SOG50" s="135"/>
      <c r="SOH50" s="135"/>
      <c r="SOI50" s="135"/>
      <c r="SOJ50" s="135"/>
      <c r="SOK50" s="135"/>
      <c r="SOL50" s="135"/>
      <c r="SOM50" s="135"/>
      <c r="SON50" s="135"/>
      <c r="SOO50" s="135"/>
      <c r="SOP50" s="135"/>
      <c r="SOQ50" s="135"/>
      <c r="SOR50" s="135"/>
      <c r="SOS50" s="135"/>
      <c r="SOT50" s="135"/>
      <c r="SOU50" s="135"/>
      <c r="SOV50" s="135"/>
      <c r="SOW50" s="135"/>
      <c r="SOX50" s="135"/>
      <c r="SOY50" s="135"/>
      <c r="SOZ50" s="135"/>
      <c r="SPA50" s="135"/>
      <c r="SPB50" s="135"/>
      <c r="SPC50" s="135"/>
      <c r="SPD50" s="135"/>
      <c r="SPE50" s="135"/>
      <c r="SPF50" s="135"/>
      <c r="SPG50" s="135"/>
      <c r="SPH50" s="135"/>
      <c r="SPI50" s="135"/>
      <c r="SPJ50" s="135"/>
      <c r="SPK50" s="135"/>
      <c r="SPL50" s="135"/>
      <c r="SPM50" s="135"/>
      <c r="SPN50" s="135"/>
      <c r="SPO50" s="135"/>
      <c r="SPP50" s="135"/>
      <c r="SPQ50" s="135"/>
      <c r="SPR50" s="135"/>
      <c r="SPS50" s="135"/>
      <c r="SPT50" s="135"/>
      <c r="SPU50" s="135"/>
      <c r="SPV50" s="135"/>
      <c r="SPW50" s="135"/>
      <c r="SPX50" s="135"/>
      <c r="SPY50" s="135"/>
      <c r="SPZ50" s="135"/>
      <c r="SQA50" s="135"/>
      <c r="SQB50" s="135"/>
      <c r="SQC50" s="135"/>
      <c r="SQD50" s="135"/>
      <c r="SQE50" s="135"/>
      <c r="SQF50" s="135"/>
      <c r="SQG50" s="135"/>
      <c r="SQH50" s="135"/>
      <c r="SQI50" s="135"/>
      <c r="SQJ50" s="135"/>
      <c r="SQK50" s="135"/>
      <c r="SQL50" s="135"/>
      <c r="SQM50" s="135"/>
      <c r="SQN50" s="135"/>
      <c r="SQO50" s="135"/>
      <c r="SQP50" s="135"/>
      <c r="SQQ50" s="135"/>
      <c r="SQR50" s="135"/>
      <c r="SQS50" s="135"/>
      <c r="SQT50" s="135"/>
      <c r="SQU50" s="135"/>
      <c r="SQV50" s="135"/>
      <c r="SQW50" s="135"/>
      <c r="SQX50" s="135"/>
      <c r="SQY50" s="135"/>
      <c r="SQZ50" s="135"/>
      <c r="SRA50" s="135"/>
      <c r="SRB50" s="135"/>
      <c r="SRC50" s="135"/>
      <c r="SRD50" s="135"/>
      <c r="SRE50" s="135"/>
      <c r="SRF50" s="135"/>
      <c r="SRG50" s="135"/>
      <c r="SRH50" s="135"/>
      <c r="SRI50" s="135"/>
      <c r="SRJ50" s="135"/>
      <c r="SRK50" s="135"/>
      <c r="SRL50" s="135"/>
      <c r="SRM50" s="135"/>
      <c r="SRN50" s="135"/>
      <c r="SRO50" s="135"/>
      <c r="SRP50" s="135"/>
      <c r="SRQ50" s="135"/>
      <c r="SRR50" s="135"/>
      <c r="SRS50" s="135"/>
      <c r="SRT50" s="135"/>
      <c r="SRU50" s="135"/>
      <c r="SRV50" s="135"/>
      <c r="SRW50" s="135"/>
      <c r="SRX50" s="135"/>
      <c r="SRY50" s="135"/>
      <c r="SRZ50" s="135"/>
      <c r="SSA50" s="135"/>
      <c r="SSB50" s="135"/>
      <c r="SSC50" s="135"/>
      <c r="SSD50" s="135"/>
      <c r="SSE50" s="135"/>
      <c r="SSF50" s="135"/>
      <c r="SSG50" s="135"/>
      <c r="SSH50" s="135"/>
      <c r="SSI50" s="135"/>
      <c r="SSJ50" s="135"/>
      <c r="SSK50" s="135"/>
      <c r="SSL50" s="135"/>
      <c r="SSM50" s="135"/>
      <c r="SSN50" s="135"/>
      <c r="SSO50" s="135"/>
      <c r="SSP50" s="135"/>
      <c r="SSQ50" s="135"/>
      <c r="SSR50" s="135"/>
      <c r="SSS50" s="135"/>
      <c r="SST50" s="135"/>
      <c r="SSU50" s="135"/>
      <c r="SSV50" s="135"/>
      <c r="SSW50" s="135"/>
      <c r="SSX50" s="135"/>
      <c r="SSY50" s="135"/>
      <c r="SSZ50" s="135"/>
      <c r="STA50" s="135"/>
      <c r="STB50" s="135"/>
      <c r="STC50" s="135"/>
      <c r="STD50" s="135"/>
      <c r="STE50" s="135"/>
      <c r="STF50" s="135"/>
      <c r="STG50" s="135"/>
      <c r="STH50" s="135"/>
      <c r="STI50" s="135"/>
      <c r="STJ50" s="135"/>
      <c r="STK50" s="135"/>
      <c r="STL50" s="135"/>
      <c r="STM50" s="135"/>
      <c r="STN50" s="135"/>
      <c r="STO50" s="135"/>
      <c r="STP50" s="135"/>
      <c r="STQ50" s="135"/>
      <c r="STR50" s="135"/>
      <c r="STS50" s="135"/>
      <c r="STT50" s="135"/>
      <c r="STU50" s="135"/>
      <c r="STV50" s="135"/>
      <c r="STW50" s="135"/>
      <c r="STX50" s="135"/>
      <c r="STY50" s="135"/>
      <c r="STZ50" s="135"/>
      <c r="SUA50" s="135"/>
      <c r="SUB50" s="135"/>
      <c r="SUC50" s="135"/>
      <c r="SUD50" s="135"/>
      <c r="SUE50" s="135"/>
      <c r="SUF50" s="135"/>
      <c r="SUG50" s="135"/>
      <c r="SUH50" s="135"/>
      <c r="SUI50" s="135"/>
      <c r="SUJ50" s="135"/>
      <c r="SUK50" s="135"/>
      <c r="SUL50" s="135"/>
      <c r="SUM50" s="135"/>
      <c r="SUN50" s="135"/>
      <c r="SUO50" s="135"/>
      <c r="SUP50" s="135"/>
      <c r="SUQ50" s="135"/>
      <c r="SUR50" s="135"/>
      <c r="SUS50" s="135"/>
      <c r="SUT50" s="135"/>
      <c r="SUU50" s="135"/>
      <c r="SUV50" s="135"/>
      <c r="SUW50" s="135"/>
      <c r="SUX50" s="135"/>
      <c r="SUY50" s="135"/>
      <c r="SUZ50" s="135"/>
      <c r="SVA50" s="135"/>
      <c r="SVB50" s="135"/>
      <c r="SVC50" s="135"/>
      <c r="SVD50" s="135"/>
      <c r="SVE50" s="135"/>
      <c r="SVF50" s="135"/>
      <c r="SVG50" s="135"/>
      <c r="SVH50" s="135"/>
      <c r="SVI50" s="135"/>
      <c r="SVJ50" s="135"/>
      <c r="SVK50" s="135"/>
      <c r="SVL50" s="135"/>
      <c r="SVM50" s="135"/>
      <c r="SVN50" s="135"/>
      <c r="SVO50" s="135"/>
      <c r="SVP50" s="135"/>
      <c r="SVQ50" s="135"/>
      <c r="SVR50" s="135"/>
      <c r="SVS50" s="135"/>
      <c r="SVT50" s="135"/>
      <c r="SVU50" s="135"/>
      <c r="SVV50" s="135"/>
      <c r="SVW50" s="135"/>
      <c r="SVX50" s="135"/>
      <c r="SVY50" s="135"/>
      <c r="SVZ50" s="135"/>
      <c r="SWA50" s="135"/>
      <c r="SWB50" s="135"/>
      <c r="SWC50" s="135"/>
      <c r="SWD50" s="135"/>
      <c r="SWE50" s="135"/>
      <c r="SWF50" s="135"/>
      <c r="SWG50" s="135"/>
      <c r="SWH50" s="135"/>
      <c r="SWI50" s="135"/>
      <c r="SWJ50" s="135"/>
      <c r="SWK50" s="135"/>
      <c r="SWL50" s="135"/>
      <c r="SWM50" s="135"/>
      <c r="SWN50" s="135"/>
      <c r="SWO50" s="135"/>
      <c r="SWP50" s="135"/>
      <c r="SWQ50" s="135"/>
      <c r="SWR50" s="135"/>
      <c r="SWS50" s="135"/>
      <c r="SWT50" s="135"/>
      <c r="SWU50" s="135"/>
      <c r="SWV50" s="135"/>
      <c r="SWW50" s="135"/>
      <c r="SWX50" s="135"/>
      <c r="SWY50" s="135"/>
      <c r="SWZ50" s="135"/>
      <c r="SXA50" s="135"/>
      <c r="SXB50" s="135"/>
      <c r="SXC50" s="135"/>
      <c r="SXD50" s="135"/>
      <c r="SXE50" s="135"/>
      <c r="SXF50" s="135"/>
      <c r="SXG50" s="135"/>
      <c r="SXH50" s="135"/>
      <c r="SXI50" s="135"/>
      <c r="SXJ50" s="135"/>
      <c r="SXK50" s="135"/>
      <c r="SXL50" s="135"/>
      <c r="SXM50" s="135"/>
      <c r="SXN50" s="135"/>
      <c r="SXO50" s="135"/>
      <c r="SXP50" s="135"/>
      <c r="SXQ50" s="135"/>
      <c r="SXR50" s="135"/>
      <c r="SXS50" s="135"/>
      <c r="SXT50" s="135"/>
      <c r="SXU50" s="135"/>
      <c r="SXV50" s="135"/>
      <c r="SXW50" s="135"/>
      <c r="SXX50" s="135"/>
      <c r="SXY50" s="135"/>
      <c r="SXZ50" s="135"/>
      <c r="SYA50" s="135"/>
      <c r="SYB50" s="135"/>
      <c r="SYC50" s="135"/>
      <c r="SYD50" s="135"/>
      <c r="SYE50" s="135"/>
      <c r="SYF50" s="135"/>
      <c r="SYG50" s="135"/>
      <c r="SYH50" s="135"/>
      <c r="SYI50" s="135"/>
      <c r="SYJ50" s="135"/>
      <c r="SYK50" s="135"/>
      <c r="SYL50" s="135"/>
      <c r="SYM50" s="135"/>
      <c r="SYN50" s="135"/>
      <c r="SYO50" s="135"/>
      <c r="SYP50" s="135"/>
      <c r="SYQ50" s="135"/>
      <c r="SYR50" s="135"/>
      <c r="SYS50" s="135"/>
      <c r="SYT50" s="135"/>
      <c r="SYU50" s="135"/>
      <c r="SYV50" s="135"/>
      <c r="SYW50" s="135"/>
      <c r="SYX50" s="135"/>
      <c r="SYY50" s="135"/>
      <c r="SYZ50" s="135"/>
      <c r="SZA50" s="135"/>
      <c r="SZB50" s="135"/>
      <c r="SZC50" s="135"/>
      <c r="SZD50" s="135"/>
      <c r="SZE50" s="135"/>
      <c r="SZF50" s="135"/>
      <c r="SZG50" s="135"/>
      <c r="SZH50" s="135"/>
      <c r="SZI50" s="135"/>
      <c r="SZJ50" s="135"/>
      <c r="SZK50" s="135"/>
      <c r="SZL50" s="135"/>
      <c r="SZM50" s="135"/>
      <c r="SZN50" s="135"/>
      <c r="SZO50" s="135"/>
      <c r="SZP50" s="135"/>
      <c r="SZQ50" s="135"/>
      <c r="SZR50" s="135"/>
      <c r="SZS50" s="135"/>
      <c r="SZT50" s="135"/>
      <c r="SZU50" s="135"/>
      <c r="SZV50" s="135"/>
      <c r="SZW50" s="135"/>
      <c r="SZX50" s="135"/>
      <c r="SZY50" s="135"/>
      <c r="SZZ50" s="135"/>
      <c r="TAA50" s="135"/>
      <c r="TAB50" s="135"/>
      <c r="TAC50" s="135"/>
      <c r="TAD50" s="135"/>
      <c r="TAE50" s="135"/>
      <c r="TAF50" s="135"/>
      <c r="TAG50" s="135"/>
      <c r="TAH50" s="135"/>
      <c r="TAI50" s="135"/>
      <c r="TAJ50" s="135"/>
      <c r="TAK50" s="135"/>
      <c r="TAL50" s="135"/>
      <c r="TAM50" s="135"/>
      <c r="TAN50" s="135"/>
      <c r="TAO50" s="135"/>
      <c r="TAP50" s="135"/>
      <c r="TAQ50" s="135"/>
      <c r="TAR50" s="135"/>
      <c r="TAS50" s="135"/>
      <c r="TAT50" s="135"/>
      <c r="TAU50" s="135"/>
      <c r="TAV50" s="135"/>
      <c r="TAW50" s="135"/>
      <c r="TAX50" s="135"/>
      <c r="TAY50" s="135"/>
      <c r="TAZ50" s="135"/>
      <c r="TBA50" s="135"/>
      <c r="TBB50" s="135"/>
      <c r="TBC50" s="135"/>
      <c r="TBD50" s="135"/>
      <c r="TBE50" s="135"/>
      <c r="TBF50" s="135"/>
      <c r="TBG50" s="135"/>
      <c r="TBH50" s="135"/>
      <c r="TBI50" s="135"/>
      <c r="TBJ50" s="135"/>
      <c r="TBK50" s="135"/>
      <c r="TBL50" s="135"/>
      <c r="TBM50" s="135"/>
      <c r="TBN50" s="135"/>
      <c r="TBO50" s="135"/>
      <c r="TBP50" s="135"/>
      <c r="TBQ50" s="135"/>
      <c r="TBR50" s="135"/>
      <c r="TBS50" s="135"/>
      <c r="TBT50" s="135"/>
      <c r="TBU50" s="135"/>
      <c r="TBV50" s="135"/>
      <c r="TBW50" s="135"/>
      <c r="TBX50" s="135"/>
      <c r="TBY50" s="135"/>
      <c r="TBZ50" s="135"/>
      <c r="TCA50" s="135"/>
      <c r="TCB50" s="135"/>
      <c r="TCC50" s="135"/>
      <c r="TCD50" s="135"/>
      <c r="TCE50" s="135"/>
      <c r="TCF50" s="135"/>
      <c r="TCG50" s="135"/>
      <c r="TCH50" s="135"/>
      <c r="TCI50" s="135"/>
      <c r="TCJ50" s="135"/>
      <c r="TCK50" s="135"/>
      <c r="TCL50" s="135"/>
      <c r="TCM50" s="135"/>
      <c r="TCN50" s="135"/>
      <c r="TCO50" s="135"/>
      <c r="TCP50" s="135"/>
      <c r="TCQ50" s="135"/>
      <c r="TCR50" s="135"/>
      <c r="TCS50" s="135"/>
      <c r="TCT50" s="135"/>
      <c r="TCU50" s="135"/>
      <c r="TCV50" s="135"/>
      <c r="TCW50" s="135"/>
      <c r="TCX50" s="135"/>
      <c r="TCY50" s="135"/>
      <c r="TCZ50" s="135"/>
      <c r="TDA50" s="135"/>
      <c r="TDB50" s="135"/>
      <c r="TDC50" s="135"/>
      <c r="TDD50" s="135"/>
      <c r="TDE50" s="135"/>
      <c r="TDF50" s="135"/>
      <c r="TDG50" s="135"/>
      <c r="TDH50" s="135"/>
      <c r="TDI50" s="135"/>
      <c r="TDJ50" s="135"/>
      <c r="TDK50" s="135"/>
      <c r="TDL50" s="135"/>
      <c r="TDM50" s="135"/>
      <c r="TDN50" s="135"/>
      <c r="TDO50" s="135"/>
      <c r="TDP50" s="135"/>
      <c r="TDQ50" s="135"/>
      <c r="TDR50" s="135"/>
      <c r="TDS50" s="135"/>
      <c r="TDT50" s="135"/>
      <c r="TDU50" s="135"/>
      <c r="TDV50" s="135"/>
      <c r="TDW50" s="135"/>
      <c r="TDX50" s="135"/>
      <c r="TDY50" s="135"/>
      <c r="TDZ50" s="135"/>
      <c r="TEA50" s="135"/>
      <c r="TEB50" s="135"/>
      <c r="TEC50" s="135"/>
      <c r="TED50" s="135"/>
      <c r="TEE50" s="135"/>
      <c r="TEF50" s="135"/>
      <c r="TEG50" s="135"/>
      <c r="TEH50" s="135"/>
      <c r="TEI50" s="135"/>
      <c r="TEJ50" s="135"/>
      <c r="TEK50" s="135"/>
      <c r="TEL50" s="135"/>
      <c r="TEM50" s="135"/>
      <c r="TEN50" s="135"/>
      <c r="TEO50" s="135"/>
      <c r="TEP50" s="135"/>
      <c r="TEQ50" s="135"/>
      <c r="TER50" s="135"/>
      <c r="TES50" s="135"/>
      <c r="TET50" s="135"/>
      <c r="TEU50" s="135"/>
      <c r="TEV50" s="135"/>
      <c r="TEW50" s="135"/>
      <c r="TEX50" s="135"/>
      <c r="TEY50" s="135"/>
      <c r="TEZ50" s="135"/>
      <c r="TFA50" s="135"/>
      <c r="TFB50" s="135"/>
      <c r="TFC50" s="135"/>
      <c r="TFD50" s="135"/>
      <c r="TFE50" s="135"/>
      <c r="TFF50" s="135"/>
      <c r="TFG50" s="135"/>
      <c r="TFH50" s="135"/>
      <c r="TFI50" s="135"/>
      <c r="TFJ50" s="135"/>
      <c r="TFK50" s="135"/>
      <c r="TFL50" s="135"/>
      <c r="TFM50" s="135"/>
      <c r="TFN50" s="135"/>
      <c r="TFO50" s="135"/>
      <c r="TFP50" s="135"/>
      <c r="TFQ50" s="135"/>
      <c r="TFR50" s="135"/>
      <c r="TFS50" s="135"/>
      <c r="TFT50" s="135"/>
      <c r="TFU50" s="135"/>
      <c r="TFV50" s="135"/>
      <c r="TFW50" s="135"/>
      <c r="TFX50" s="135"/>
      <c r="TFY50" s="135"/>
      <c r="TFZ50" s="135"/>
      <c r="TGA50" s="135"/>
      <c r="TGB50" s="135"/>
      <c r="TGC50" s="135"/>
      <c r="TGD50" s="135"/>
      <c r="TGE50" s="135"/>
      <c r="TGF50" s="135"/>
      <c r="TGG50" s="135"/>
      <c r="TGH50" s="135"/>
      <c r="TGI50" s="135"/>
      <c r="TGJ50" s="135"/>
      <c r="TGK50" s="135"/>
      <c r="TGL50" s="135"/>
      <c r="TGM50" s="135"/>
      <c r="TGN50" s="135"/>
      <c r="TGO50" s="135"/>
      <c r="TGP50" s="135"/>
      <c r="TGQ50" s="135"/>
      <c r="TGR50" s="135"/>
      <c r="TGS50" s="135"/>
      <c r="TGT50" s="135"/>
      <c r="TGU50" s="135"/>
      <c r="TGV50" s="135"/>
      <c r="TGW50" s="135"/>
      <c r="TGX50" s="135"/>
      <c r="TGY50" s="135"/>
      <c r="TGZ50" s="135"/>
      <c r="THA50" s="135"/>
      <c r="THB50" s="135"/>
      <c r="THC50" s="135"/>
      <c r="THD50" s="135"/>
      <c r="THE50" s="135"/>
      <c r="THF50" s="135"/>
      <c r="THG50" s="135"/>
      <c r="THH50" s="135"/>
      <c r="THI50" s="135"/>
      <c r="THJ50" s="135"/>
      <c r="THK50" s="135"/>
      <c r="THL50" s="135"/>
      <c r="THM50" s="135"/>
      <c r="THN50" s="135"/>
      <c r="THO50" s="135"/>
      <c r="THP50" s="135"/>
      <c r="THQ50" s="135"/>
      <c r="THR50" s="135"/>
      <c r="THS50" s="135"/>
      <c r="THT50" s="135"/>
      <c r="THU50" s="135"/>
      <c r="THV50" s="135"/>
      <c r="THW50" s="135"/>
      <c r="THX50" s="135"/>
      <c r="THY50" s="135"/>
      <c r="THZ50" s="135"/>
      <c r="TIA50" s="135"/>
      <c r="TIB50" s="135"/>
      <c r="TIC50" s="135"/>
      <c r="TID50" s="135"/>
      <c r="TIE50" s="135"/>
      <c r="TIF50" s="135"/>
      <c r="TIG50" s="135"/>
      <c r="TIH50" s="135"/>
      <c r="TII50" s="135"/>
      <c r="TIJ50" s="135"/>
      <c r="TIK50" s="135"/>
      <c r="TIL50" s="135"/>
      <c r="TIM50" s="135"/>
      <c r="TIN50" s="135"/>
      <c r="TIO50" s="135"/>
      <c r="TIP50" s="135"/>
      <c r="TIQ50" s="135"/>
      <c r="TIR50" s="135"/>
      <c r="TIS50" s="135"/>
      <c r="TIT50" s="135"/>
      <c r="TIU50" s="135"/>
      <c r="TIV50" s="135"/>
      <c r="TIW50" s="135"/>
      <c r="TIX50" s="135"/>
      <c r="TIY50" s="135"/>
      <c r="TIZ50" s="135"/>
      <c r="TJA50" s="135"/>
      <c r="TJB50" s="135"/>
      <c r="TJC50" s="135"/>
      <c r="TJD50" s="135"/>
      <c r="TJE50" s="135"/>
      <c r="TJF50" s="135"/>
      <c r="TJG50" s="135"/>
      <c r="TJH50" s="135"/>
      <c r="TJI50" s="135"/>
      <c r="TJJ50" s="135"/>
      <c r="TJK50" s="135"/>
      <c r="TJL50" s="135"/>
      <c r="TJM50" s="135"/>
      <c r="TJN50" s="135"/>
      <c r="TJO50" s="135"/>
      <c r="TJP50" s="135"/>
      <c r="TJQ50" s="135"/>
      <c r="TJR50" s="135"/>
      <c r="TJS50" s="135"/>
      <c r="TJT50" s="135"/>
      <c r="TJU50" s="135"/>
      <c r="TJV50" s="135"/>
      <c r="TJW50" s="135"/>
      <c r="TJX50" s="135"/>
      <c r="TJY50" s="135"/>
      <c r="TJZ50" s="135"/>
      <c r="TKA50" s="135"/>
      <c r="TKB50" s="135"/>
      <c r="TKC50" s="135"/>
      <c r="TKD50" s="135"/>
      <c r="TKE50" s="135"/>
      <c r="TKF50" s="135"/>
      <c r="TKG50" s="135"/>
      <c r="TKH50" s="135"/>
      <c r="TKI50" s="135"/>
      <c r="TKJ50" s="135"/>
      <c r="TKK50" s="135"/>
      <c r="TKL50" s="135"/>
      <c r="TKM50" s="135"/>
      <c r="TKN50" s="135"/>
      <c r="TKO50" s="135"/>
      <c r="TKP50" s="135"/>
      <c r="TKQ50" s="135"/>
      <c r="TKR50" s="135"/>
      <c r="TKS50" s="135"/>
      <c r="TKT50" s="135"/>
      <c r="TKU50" s="135"/>
      <c r="TKV50" s="135"/>
      <c r="TKW50" s="135"/>
      <c r="TKX50" s="135"/>
      <c r="TKY50" s="135"/>
      <c r="TKZ50" s="135"/>
      <c r="TLA50" s="135"/>
      <c r="TLB50" s="135"/>
      <c r="TLC50" s="135"/>
      <c r="TLD50" s="135"/>
      <c r="TLE50" s="135"/>
      <c r="TLF50" s="135"/>
      <c r="TLG50" s="135"/>
      <c r="TLH50" s="135"/>
      <c r="TLI50" s="135"/>
      <c r="TLJ50" s="135"/>
      <c r="TLK50" s="135"/>
      <c r="TLL50" s="135"/>
      <c r="TLM50" s="135"/>
      <c r="TLN50" s="135"/>
      <c r="TLO50" s="135"/>
      <c r="TLP50" s="135"/>
      <c r="TLQ50" s="135"/>
      <c r="TLR50" s="135"/>
      <c r="TLS50" s="135"/>
      <c r="TLT50" s="135"/>
      <c r="TLU50" s="135"/>
      <c r="TLV50" s="135"/>
      <c r="TLW50" s="135"/>
      <c r="TLX50" s="135"/>
      <c r="TLY50" s="135"/>
      <c r="TLZ50" s="135"/>
      <c r="TMA50" s="135"/>
      <c r="TMB50" s="135"/>
      <c r="TMC50" s="135"/>
      <c r="TMD50" s="135"/>
      <c r="TME50" s="135"/>
      <c r="TMF50" s="135"/>
      <c r="TMG50" s="135"/>
      <c r="TMH50" s="135"/>
      <c r="TMI50" s="135"/>
      <c r="TMJ50" s="135"/>
      <c r="TMK50" s="135"/>
      <c r="TML50" s="135"/>
      <c r="TMM50" s="135"/>
      <c r="TMN50" s="135"/>
      <c r="TMO50" s="135"/>
      <c r="TMP50" s="135"/>
      <c r="TMQ50" s="135"/>
      <c r="TMR50" s="135"/>
      <c r="TMS50" s="135"/>
      <c r="TMT50" s="135"/>
      <c r="TMU50" s="135"/>
      <c r="TMV50" s="135"/>
      <c r="TMW50" s="135"/>
      <c r="TMX50" s="135"/>
      <c r="TMY50" s="135"/>
      <c r="TMZ50" s="135"/>
      <c r="TNA50" s="135"/>
      <c r="TNB50" s="135"/>
      <c r="TNC50" s="135"/>
      <c r="TND50" s="135"/>
      <c r="TNE50" s="135"/>
      <c r="TNF50" s="135"/>
      <c r="TNG50" s="135"/>
      <c r="TNH50" s="135"/>
      <c r="TNI50" s="135"/>
      <c r="TNJ50" s="135"/>
      <c r="TNK50" s="135"/>
      <c r="TNL50" s="135"/>
      <c r="TNM50" s="135"/>
      <c r="TNN50" s="135"/>
      <c r="TNO50" s="135"/>
      <c r="TNP50" s="135"/>
      <c r="TNQ50" s="135"/>
      <c r="TNR50" s="135"/>
      <c r="TNS50" s="135"/>
      <c r="TNT50" s="135"/>
      <c r="TNU50" s="135"/>
      <c r="TNV50" s="135"/>
      <c r="TNW50" s="135"/>
      <c r="TNX50" s="135"/>
      <c r="TNY50" s="135"/>
      <c r="TNZ50" s="135"/>
      <c r="TOA50" s="135"/>
      <c r="TOB50" s="135"/>
      <c r="TOC50" s="135"/>
      <c r="TOD50" s="135"/>
      <c r="TOE50" s="135"/>
      <c r="TOF50" s="135"/>
      <c r="TOG50" s="135"/>
      <c r="TOH50" s="135"/>
      <c r="TOI50" s="135"/>
      <c r="TOJ50" s="135"/>
      <c r="TOK50" s="135"/>
      <c r="TOL50" s="135"/>
      <c r="TOM50" s="135"/>
      <c r="TON50" s="135"/>
      <c r="TOO50" s="135"/>
      <c r="TOP50" s="135"/>
      <c r="TOQ50" s="135"/>
      <c r="TOR50" s="135"/>
      <c r="TOS50" s="135"/>
      <c r="TOT50" s="135"/>
      <c r="TOU50" s="135"/>
      <c r="TOV50" s="135"/>
      <c r="TOW50" s="135"/>
      <c r="TOX50" s="135"/>
      <c r="TOY50" s="135"/>
      <c r="TOZ50" s="135"/>
      <c r="TPA50" s="135"/>
      <c r="TPB50" s="135"/>
      <c r="TPC50" s="135"/>
      <c r="TPD50" s="135"/>
      <c r="TPE50" s="135"/>
      <c r="TPF50" s="135"/>
      <c r="TPG50" s="135"/>
      <c r="TPH50" s="135"/>
      <c r="TPI50" s="135"/>
      <c r="TPJ50" s="135"/>
      <c r="TPK50" s="135"/>
      <c r="TPL50" s="135"/>
      <c r="TPM50" s="135"/>
      <c r="TPN50" s="135"/>
      <c r="TPO50" s="135"/>
      <c r="TPP50" s="135"/>
      <c r="TPQ50" s="135"/>
      <c r="TPR50" s="135"/>
      <c r="TPS50" s="135"/>
      <c r="TPT50" s="135"/>
      <c r="TPU50" s="135"/>
      <c r="TPV50" s="135"/>
      <c r="TPW50" s="135"/>
      <c r="TPX50" s="135"/>
      <c r="TPY50" s="135"/>
      <c r="TPZ50" s="135"/>
      <c r="TQA50" s="135"/>
      <c r="TQB50" s="135"/>
      <c r="TQC50" s="135"/>
      <c r="TQD50" s="135"/>
      <c r="TQE50" s="135"/>
      <c r="TQF50" s="135"/>
      <c r="TQG50" s="135"/>
      <c r="TQH50" s="135"/>
      <c r="TQI50" s="135"/>
      <c r="TQJ50" s="135"/>
      <c r="TQK50" s="135"/>
      <c r="TQL50" s="135"/>
      <c r="TQM50" s="135"/>
      <c r="TQN50" s="135"/>
      <c r="TQO50" s="135"/>
      <c r="TQP50" s="135"/>
      <c r="TQQ50" s="135"/>
      <c r="TQR50" s="135"/>
      <c r="TQS50" s="135"/>
      <c r="TQT50" s="135"/>
      <c r="TQU50" s="135"/>
      <c r="TQV50" s="135"/>
      <c r="TQW50" s="135"/>
      <c r="TQX50" s="135"/>
      <c r="TQY50" s="135"/>
      <c r="TQZ50" s="135"/>
      <c r="TRA50" s="135"/>
      <c r="TRB50" s="135"/>
      <c r="TRC50" s="135"/>
      <c r="TRD50" s="135"/>
      <c r="TRE50" s="135"/>
      <c r="TRF50" s="135"/>
      <c r="TRG50" s="135"/>
      <c r="TRH50" s="135"/>
      <c r="TRI50" s="135"/>
      <c r="TRJ50" s="135"/>
      <c r="TRK50" s="135"/>
      <c r="TRL50" s="135"/>
      <c r="TRM50" s="135"/>
      <c r="TRN50" s="135"/>
      <c r="TRO50" s="135"/>
      <c r="TRP50" s="135"/>
      <c r="TRQ50" s="135"/>
      <c r="TRR50" s="135"/>
      <c r="TRS50" s="135"/>
      <c r="TRT50" s="135"/>
      <c r="TRU50" s="135"/>
      <c r="TRV50" s="135"/>
      <c r="TRW50" s="135"/>
      <c r="TRX50" s="135"/>
      <c r="TRY50" s="135"/>
      <c r="TRZ50" s="135"/>
      <c r="TSA50" s="135"/>
      <c r="TSB50" s="135"/>
      <c r="TSC50" s="135"/>
      <c r="TSD50" s="135"/>
      <c r="TSE50" s="135"/>
      <c r="TSF50" s="135"/>
      <c r="TSG50" s="135"/>
      <c r="TSH50" s="135"/>
      <c r="TSI50" s="135"/>
      <c r="TSJ50" s="135"/>
      <c r="TSK50" s="135"/>
      <c r="TSL50" s="135"/>
      <c r="TSM50" s="135"/>
      <c r="TSN50" s="135"/>
      <c r="TSO50" s="135"/>
      <c r="TSP50" s="135"/>
      <c r="TSQ50" s="135"/>
      <c r="TSR50" s="135"/>
      <c r="TSS50" s="135"/>
      <c r="TST50" s="135"/>
      <c r="TSU50" s="135"/>
      <c r="TSV50" s="135"/>
      <c r="TSW50" s="135"/>
      <c r="TSX50" s="135"/>
      <c r="TSY50" s="135"/>
      <c r="TSZ50" s="135"/>
      <c r="TTA50" s="135"/>
      <c r="TTB50" s="135"/>
      <c r="TTC50" s="135"/>
      <c r="TTD50" s="135"/>
      <c r="TTE50" s="135"/>
      <c r="TTF50" s="135"/>
      <c r="TTG50" s="135"/>
      <c r="TTH50" s="135"/>
      <c r="TTI50" s="135"/>
      <c r="TTJ50" s="135"/>
      <c r="TTK50" s="135"/>
      <c r="TTL50" s="135"/>
      <c r="TTM50" s="135"/>
      <c r="TTN50" s="135"/>
      <c r="TTO50" s="135"/>
      <c r="TTP50" s="135"/>
      <c r="TTQ50" s="135"/>
      <c r="TTR50" s="135"/>
      <c r="TTS50" s="135"/>
      <c r="TTT50" s="135"/>
      <c r="TTU50" s="135"/>
      <c r="TTV50" s="135"/>
      <c r="TTW50" s="135"/>
      <c r="TTX50" s="135"/>
      <c r="TTY50" s="135"/>
      <c r="TTZ50" s="135"/>
      <c r="TUA50" s="135"/>
      <c r="TUB50" s="135"/>
      <c r="TUC50" s="135"/>
      <c r="TUD50" s="135"/>
      <c r="TUE50" s="135"/>
      <c r="TUF50" s="135"/>
      <c r="TUG50" s="135"/>
      <c r="TUH50" s="135"/>
      <c r="TUI50" s="135"/>
      <c r="TUJ50" s="135"/>
      <c r="TUK50" s="135"/>
      <c r="TUL50" s="135"/>
      <c r="TUM50" s="135"/>
      <c r="TUN50" s="135"/>
      <c r="TUO50" s="135"/>
      <c r="TUP50" s="135"/>
      <c r="TUQ50" s="135"/>
      <c r="TUR50" s="135"/>
      <c r="TUS50" s="135"/>
      <c r="TUT50" s="135"/>
      <c r="TUU50" s="135"/>
      <c r="TUV50" s="135"/>
      <c r="TUW50" s="135"/>
      <c r="TUX50" s="135"/>
      <c r="TUY50" s="135"/>
      <c r="TUZ50" s="135"/>
      <c r="TVA50" s="135"/>
      <c r="TVB50" s="135"/>
      <c r="TVC50" s="135"/>
      <c r="TVD50" s="135"/>
      <c r="TVE50" s="135"/>
      <c r="TVF50" s="135"/>
      <c r="TVG50" s="135"/>
      <c r="TVH50" s="135"/>
      <c r="TVI50" s="135"/>
      <c r="TVJ50" s="135"/>
      <c r="TVK50" s="135"/>
      <c r="TVL50" s="135"/>
      <c r="TVM50" s="135"/>
      <c r="TVN50" s="135"/>
      <c r="TVO50" s="135"/>
      <c r="TVP50" s="135"/>
      <c r="TVQ50" s="135"/>
      <c r="TVR50" s="135"/>
      <c r="TVS50" s="135"/>
      <c r="TVT50" s="135"/>
      <c r="TVU50" s="135"/>
      <c r="TVV50" s="135"/>
      <c r="TVW50" s="135"/>
      <c r="TVX50" s="135"/>
      <c r="TVY50" s="135"/>
      <c r="TVZ50" s="135"/>
      <c r="TWA50" s="135"/>
      <c r="TWB50" s="135"/>
      <c r="TWC50" s="135"/>
      <c r="TWD50" s="135"/>
      <c r="TWE50" s="135"/>
      <c r="TWF50" s="135"/>
      <c r="TWG50" s="135"/>
      <c r="TWH50" s="135"/>
      <c r="TWI50" s="135"/>
      <c r="TWJ50" s="135"/>
      <c r="TWK50" s="135"/>
      <c r="TWL50" s="135"/>
      <c r="TWM50" s="135"/>
      <c r="TWN50" s="135"/>
      <c r="TWO50" s="135"/>
      <c r="TWP50" s="135"/>
      <c r="TWQ50" s="135"/>
      <c r="TWR50" s="135"/>
      <c r="TWS50" s="135"/>
      <c r="TWT50" s="135"/>
      <c r="TWU50" s="135"/>
      <c r="TWV50" s="135"/>
      <c r="TWW50" s="135"/>
      <c r="TWX50" s="135"/>
      <c r="TWY50" s="135"/>
      <c r="TWZ50" s="135"/>
      <c r="TXA50" s="135"/>
      <c r="TXB50" s="135"/>
      <c r="TXC50" s="135"/>
      <c r="TXD50" s="135"/>
      <c r="TXE50" s="135"/>
      <c r="TXF50" s="135"/>
      <c r="TXG50" s="135"/>
      <c r="TXH50" s="135"/>
      <c r="TXI50" s="135"/>
      <c r="TXJ50" s="135"/>
      <c r="TXK50" s="135"/>
      <c r="TXL50" s="135"/>
      <c r="TXM50" s="135"/>
      <c r="TXN50" s="135"/>
      <c r="TXO50" s="135"/>
      <c r="TXP50" s="135"/>
      <c r="TXQ50" s="135"/>
      <c r="TXR50" s="135"/>
      <c r="TXS50" s="135"/>
      <c r="TXT50" s="135"/>
      <c r="TXU50" s="135"/>
      <c r="TXV50" s="135"/>
      <c r="TXW50" s="135"/>
      <c r="TXX50" s="135"/>
      <c r="TXY50" s="135"/>
      <c r="TXZ50" s="135"/>
      <c r="TYA50" s="135"/>
      <c r="TYB50" s="135"/>
      <c r="TYC50" s="135"/>
      <c r="TYD50" s="135"/>
      <c r="TYE50" s="135"/>
      <c r="TYF50" s="135"/>
      <c r="TYG50" s="135"/>
      <c r="TYH50" s="135"/>
      <c r="TYI50" s="135"/>
      <c r="TYJ50" s="135"/>
      <c r="TYK50" s="135"/>
      <c r="TYL50" s="135"/>
      <c r="TYM50" s="135"/>
      <c r="TYN50" s="135"/>
      <c r="TYO50" s="135"/>
      <c r="TYP50" s="135"/>
      <c r="TYQ50" s="135"/>
      <c r="TYR50" s="135"/>
      <c r="TYS50" s="135"/>
      <c r="TYT50" s="135"/>
      <c r="TYU50" s="135"/>
      <c r="TYV50" s="135"/>
      <c r="TYW50" s="135"/>
      <c r="TYX50" s="135"/>
      <c r="TYY50" s="135"/>
      <c r="TYZ50" s="135"/>
      <c r="TZA50" s="135"/>
      <c r="TZB50" s="135"/>
      <c r="TZC50" s="135"/>
      <c r="TZD50" s="135"/>
      <c r="TZE50" s="135"/>
      <c r="TZF50" s="135"/>
      <c r="TZG50" s="135"/>
      <c r="TZH50" s="135"/>
      <c r="TZI50" s="135"/>
      <c r="TZJ50" s="135"/>
      <c r="TZK50" s="135"/>
      <c r="TZL50" s="135"/>
      <c r="TZM50" s="135"/>
      <c r="TZN50" s="135"/>
      <c r="TZO50" s="135"/>
      <c r="TZP50" s="135"/>
      <c r="TZQ50" s="135"/>
      <c r="TZR50" s="135"/>
      <c r="TZS50" s="135"/>
      <c r="TZT50" s="135"/>
      <c r="TZU50" s="135"/>
      <c r="TZV50" s="135"/>
      <c r="TZW50" s="135"/>
      <c r="TZX50" s="135"/>
      <c r="TZY50" s="135"/>
      <c r="TZZ50" s="135"/>
      <c r="UAA50" s="135"/>
      <c r="UAB50" s="135"/>
      <c r="UAC50" s="135"/>
      <c r="UAD50" s="135"/>
      <c r="UAE50" s="135"/>
      <c r="UAF50" s="135"/>
      <c r="UAG50" s="135"/>
      <c r="UAH50" s="135"/>
      <c r="UAI50" s="135"/>
      <c r="UAJ50" s="135"/>
      <c r="UAK50" s="135"/>
      <c r="UAL50" s="135"/>
      <c r="UAM50" s="135"/>
      <c r="UAN50" s="135"/>
      <c r="UAO50" s="135"/>
      <c r="UAP50" s="135"/>
      <c r="UAQ50" s="135"/>
      <c r="UAR50" s="135"/>
      <c r="UAS50" s="135"/>
      <c r="UAT50" s="135"/>
      <c r="UAU50" s="135"/>
      <c r="UAV50" s="135"/>
      <c r="UAW50" s="135"/>
      <c r="UAX50" s="135"/>
      <c r="UAY50" s="135"/>
      <c r="UAZ50" s="135"/>
      <c r="UBA50" s="135"/>
      <c r="UBB50" s="135"/>
      <c r="UBC50" s="135"/>
      <c r="UBD50" s="135"/>
      <c r="UBE50" s="135"/>
      <c r="UBF50" s="135"/>
      <c r="UBG50" s="135"/>
      <c r="UBH50" s="135"/>
      <c r="UBI50" s="135"/>
      <c r="UBJ50" s="135"/>
      <c r="UBK50" s="135"/>
      <c r="UBL50" s="135"/>
      <c r="UBM50" s="135"/>
      <c r="UBN50" s="135"/>
      <c r="UBO50" s="135"/>
      <c r="UBP50" s="135"/>
      <c r="UBQ50" s="135"/>
      <c r="UBR50" s="135"/>
      <c r="UBS50" s="135"/>
      <c r="UBT50" s="135"/>
      <c r="UBU50" s="135"/>
      <c r="UBV50" s="135"/>
      <c r="UBW50" s="135"/>
      <c r="UBX50" s="135"/>
      <c r="UBY50" s="135"/>
      <c r="UBZ50" s="135"/>
      <c r="UCA50" s="135"/>
      <c r="UCB50" s="135"/>
      <c r="UCC50" s="135"/>
      <c r="UCD50" s="135"/>
      <c r="UCE50" s="135"/>
      <c r="UCF50" s="135"/>
      <c r="UCG50" s="135"/>
      <c r="UCH50" s="135"/>
      <c r="UCI50" s="135"/>
      <c r="UCJ50" s="135"/>
      <c r="UCK50" s="135"/>
      <c r="UCL50" s="135"/>
      <c r="UCM50" s="135"/>
      <c r="UCN50" s="135"/>
      <c r="UCO50" s="135"/>
      <c r="UCP50" s="135"/>
      <c r="UCQ50" s="135"/>
      <c r="UCR50" s="135"/>
      <c r="UCS50" s="135"/>
      <c r="UCT50" s="135"/>
      <c r="UCU50" s="135"/>
      <c r="UCV50" s="135"/>
      <c r="UCW50" s="135"/>
      <c r="UCX50" s="135"/>
      <c r="UCY50" s="135"/>
      <c r="UCZ50" s="135"/>
      <c r="UDA50" s="135"/>
      <c r="UDB50" s="135"/>
      <c r="UDC50" s="135"/>
      <c r="UDD50" s="135"/>
      <c r="UDE50" s="135"/>
      <c r="UDF50" s="135"/>
      <c r="UDG50" s="135"/>
      <c r="UDH50" s="135"/>
      <c r="UDI50" s="135"/>
      <c r="UDJ50" s="135"/>
      <c r="UDK50" s="135"/>
      <c r="UDL50" s="135"/>
      <c r="UDM50" s="135"/>
      <c r="UDN50" s="135"/>
      <c r="UDO50" s="135"/>
      <c r="UDP50" s="135"/>
      <c r="UDQ50" s="135"/>
      <c r="UDR50" s="135"/>
      <c r="UDS50" s="135"/>
      <c r="UDT50" s="135"/>
      <c r="UDU50" s="135"/>
      <c r="UDV50" s="135"/>
      <c r="UDW50" s="135"/>
      <c r="UDX50" s="135"/>
      <c r="UDY50" s="135"/>
      <c r="UDZ50" s="135"/>
      <c r="UEA50" s="135"/>
      <c r="UEB50" s="135"/>
      <c r="UEC50" s="135"/>
      <c r="UED50" s="135"/>
      <c r="UEE50" s="135"/>
      <c r="UEF50" s="135"/>
      <c r="UEG50" s="135"/>
      <c r="UEH50" s="135"/>
      <c r="UEI50" s="135"/>
      <c r="UEJ50" s="135"/>
      <c r="UEK50" s="135"/>
      <c r="UEL50" s="135"/>
      <c r="UEM50" s="135"/>
      <c r="UEN50" s="135"/>
      <c r="UEO50" s="135"/>
      <c r="UEP50" s="135"/>
      <c r="UEQ50" s="135"/>
      <c r="UER50" s="135"/>
      <c r="UES50" s="135"/>
      <c r="UET50" s="135"/>
      <c r="UEU50" s="135"/>
      <c r="UEV50" s="135"/>
      <c r="UEW50" s="135"/>
      <c r="UEX50" s="135"/>
      <c r="UEY50" s="135"/>
      <c r="UEZ50" s="135"/>
      <c r="UFA50" s="135"/>
      <c r="UFB50" s="135"/>
      <c r="UFC50" s="135"/>
      <c r="UFD50" s="135"/>
      <c r="UFE50" s="135"/>
      <c r="UFF50" s="135"/>
      <c r="UFG50" s="135"/>
      <c r="UFH50" s="135"/>
      <c r="UFI50" s="135"/>
      <c r="UFJ50" s="135"/>
      <c r="UFK50" s="135"/>
      <c r="UFL50" s="135"/>
      <c r="UFM50" s="135"/>
      <c r="UFN50" s="135"/>
      <c r="UFO50" s="135"/>
      <c r="UFP50" s="135"/>
      <c r="UFQ50" s="135"/>
      <c r="UFR50" s="135"/>
      <c r="UFS50" s="135"/>
      <c r="UFT50" s="135"/>
      <c r="UFU50" s="135"/>
      <c r="UFV50" s="135"/>
      <c r="UFW50" s="135"/>
      <c r="UFX50" s="135"/>
      <c r="UFY50" s="135"/>
      <c r="UFZ50" s="135"/>
      <c r="UGA50" s="135"/>
      <c r="UGB50" s="135"/>
      <c r="UGC50" s="135"/>
      <c r="UGD50" s="135"/>
      <c r="UGE50" s="135"/>
      <c r="UGF50" s="135"/>
      <c r="UGG50" s="135"/>
      <c r="UGH50" s="135"/>
      <c r="UGI50" s="135"/>
      <c r="UGJ50" s="135"/>
      <c r="UGK50" s="135"/>
      <c r="UGL50" s="135"/>
      <c r="UGM50" s="135"/>
      <c r="UGN50" s="135"/>
      <c r="UGO50" s="135"/>
      <c r="UGP50" s="135"/>
      <c r="UGQ50" s="135"/>
      <c r="UGR50" s="135"/>
      <c r="UGS50" s="135"/>
      <c r="UGT50" s="135"/>
      <c r="UGU50" s="135"/>
      <c r="UGV50" s="135"/>
      <c r="UGW50" s="135"/>
      <c r="UGX50" s="135"/>
      <c r="UGY50" s="135"/>
      <c r="UGZ50" s="135"/>
      <c r="UHA50" s="135"/>
      <c r="UHB50" s="135"/>
      <c r="UHC50" s="135"/>
      <c r="UHD50" s="135"/>
      <c r="UHE50" s="135"/>
      <c r="UHF50" s="135"/>
      <c r="UHG50" s="135"/>
      <c r="UHH50" s="135"/>
      <c r="UHI50" s="135"/>
      <c r="UHJ50" s="135"/>
      <c r="UHK50" s="135"/>
      <c r="UHL50" s="135"/>
      <c r="UHM50" s="135"/>
      <c r="UHN50" s="135"/>
      <c r="UHO50" s="135"/>
      <c r="UHP50" s="135"/>
      <c r="UHQ50" s="135"/>
      <c r="UHR50" s="135"/>
      <c r="UHS50" s="135"/>
      <c r="UHT50" s="135"/>
      <c r="UHU50" s="135"/>
      <c r="UHV50" s="135"/>
      <c r="UHW50" s="135"/>
      <c r="UHX50" s="135"/>
      <c r="UHY50" s="135"/>
      <c r="UHZ50" s="135"/>
      <c r="UIA50" s="135"/>
      <c r="UIB50" s="135"/>
      <c r="UIC50" s="135"/>
      <c r="UID50" s="135"/>
      <c r="UIE50" s="135"/>
      <c r="UIF50" s="135"/>
      <c r="UIG50" s="135"/>
      <c r="UIH50" s="135"/>
      <c r="UII50" s="135"/>
      <c r="UIJ50" s="135"/>
      <c r="UIK50" s="135"/>
      <c r="UIL50" s="135"/>
      <c r="UIM50" s="135"/>
      <c r="UIN50" s="135"/>
      <c r="UIO50" s="135"/>
      <c r="UIP50" s="135"/>
      <c r="UIQ50" s="135"/>
      <c r="UIR50" s="135"/>
      <c r="UIS50" s="135"/>
      <c r="UIT50" s="135"/>
      <c r="UIU50" s="135"/>
      <c r="UIV50" s="135"/>
      <c r="UIW50" s="135"/>
      <c r="UIX50" s="135"/>
      <c r="UIY50" s="135"/>
      <c r="UIZ50" s="135"/>
      <c r="UJA50" s="135"/>
      <c r="UJB50" s="135"/>
      <c r="UJC50" s="135"/>
      <c r="UJD50" s="135"/>
      <c r="UJE50" s="135"/>
      <c r="UJF50" s="135"/>
      <c r="UJG50" s="135"/>
      <c r="UJH50" s="135"/>
      <c r="UJI50" s="135"/>
      <c r="UJJ50" s="135"/>
      <c r="UJK50" s="135"/>
      <c r="UJL50" s="135"/>
      <c r="UJM50" s="135"/>
      <c r="UJN50" s="135"/>
      <c r="UJO50" s="135"/>
      <c r="UJP50" s="135"/>
      <c r="UJQ50" s="135"/>
      <c r="UJR50" s="135"/>
      <c r="UJS50" s="135"/>
      <c r="UJT50" s="135"/>
      <c r="UJU50" s="135"/>
      <c r="UJV50" s="135"/>
      <c r="UJW50" s="135"/>
      <c r="UJX50" s="135"/>
      <c r="UJY50" s="135"/>
      <c r="UJZ50" s="135"/>
      <c r="UKA50" s="135"/>
      <c r="UKB50" s="135"/>
      <c r="UKC50" s="135"/>
      <c r="UKD50" s="135"/>
      <c r="UKE50" s="135"/>
      <c r="UKF50" s="135"/>
      <c r="UKG50" s="135"/>
      <c r="UKH50" s="135"/>
      <c r="UKI50" s="135"/>
      <c r="UKJ50" s="135"/>
      <c r="UKK50" s="135"/>
      <c r="UKL50" s="135"/>
      <c r="UKM50" s="135"/>
      <c r="UKN50" s="135"/>
      <c r="UKO50" s="135"/>
      <c r="UKP50" s="135"/>
      <c r="UKQ50" s="135"/>
      <c r="UKR50" s="135"/>
      <c r="UKS50" s="135"/>
      <c r="UKT50" s="135"/>
      <c r="UKU50" s="135"/>
      <c r="UKV50" s="135"/>
      <c r="UKW50" s="135"/>
      <c r="UKX50" s="135"/>
      <c r="UKY50" s="135"/>
      <c r="UKZ50" s="135"/>
      <c r="ULA50" s="135"/>
      <c r="ULB50" s="135"/>
      <c r="ULC50" s="135"/>
      <c r="ULD50" s="135"/>
      <c r="ULE50" s="135"/>
      <c r="ULF50" s="135"/>
      <c r="ULG50" s="135"/>
      <c r="ULH50" s="135"/>
      <c r="ULI50" s="135"/>
      <c r="ULJ50" s="135"/>
      <c r="ULK50" s="135"/>
      <c r="ULL50" s="135"/>
      <c r="ULM50" s="135"/>
      <c r="ULN50" s="135"/>
      <c r="ULO50" s="135"/>
      <c r="ULP50" s="135"/>
      <c r="ULQ50" s="135"/>
      <c r="ULR50" s="135"/>
      <c r="ULS50" s="135"/>
      <c r="ULT50" s="135"/>
      <c r="ULU50" s="135"/>
      <c r="ULV50" s="135"/>
      <c r="ULW50" s="135"/>
      <c r="ULX50" s="135"/>
      <c r="ULY50" s="135"/>
      <c r="ULZ50" s="135"/>
      <c r="UMA50" s="135"/>
      <c r="UMB50" s="135"/>
      <c r="UMC50" s="135"/>
      <c r="UMD50" s="135"/>
      <c r="UME50" s="135"/>
      <c r="UMF50" s="135"/>
      <c r="UMG50" s="135"/>
      <c r="UMH50" s="135"/>
      <c r="UMI50" s="135"/>
      <c r="UMJ50" s="135"/>
      <c r="UMK50" s="135"/>
      <c r="UML50" s="135"/>
      <c r="UMM50" s="135"/>
      <c r="UMN50" s="135"/>
      <c r="UMO50" s="135"/>
      <c r="UMP50" s="135"/>
      <c r="UMQ50" s="135"/>
      <c r="UMR50" s="135"/>
      <c r="UMS50" s="135"/>
      <c r="UMT50" s="135"/>
      <c r="UMU50" s="135"/>
      <c r="UMV50" s="135"/>
      <c r="UMW50" s="135"/>
      <c r="UMX50" s="135"/>
      <c r="UMY50" s="135"/>
      <c r="UMZ50" s="135"/>
      <c r="UNA50" s="135"/>
      <c r="UNB50" s="135"/>
      <c r="UNC50" s="135"/>
      <c r="UND50" s="135"/>
      <c r="UNE50" s="135"/>
      <c r="UNF50" s="135"/>
      <c r="UNG50" s="135"/>
      <c r="UNH50" s="135"/>
      <c r="UNI50" s="135"/>
      <c r="UNJ50" s="135"/>
      <c r="UNK50" s="135"/>
      <c r="UNL50" s="135"/>
      <c r="UNM50" s="135"/>
      <c r="UNN50" s="135"/>
      <c r="UNO50" s="135"/>
      <c r="UNP50" s="135"/>
      <c r="UNQ50" s="135"/>
      <c r="UNR50" s="135"/>
      <c r="UNS50" s="135"/>
      <c r="UNT50" s="135"/>
      <c r="UNU50" s="135"/>
      <c r="UNV50" s="135"/>
      <c r="UNW50" s="135"/>
      <c r="UNX50" s="135"/>
      <c r="UNY50" s="135"/>
      <c r="UNZ50" s="135"/>
      <c r="UOA50" s="135"/>
      <c r="UOB50" s="135"/>
      <c r="UOC50" s="135"/>
      <c r="UOD50" s="135"/>
      <c r="UOE50" s="135"/>
      <c r="UOF50" s="135"/>
      <c r="UOG50" s="135"/>
      <c r="UOH50" s="135"/>
      <c r="UOI50" s="135"/>
      <c r="UOJ50" s="135"/>
      <c r="UOK50" s="135"/>
      <c r="UOL50" s="135"/>
      <c r="UOM50" s="135"/>
      <c r="UON50" s="135"/>
      <c r="UOO50" s="135"/>
      <c r="UOP50" s="135"/>
      <c r="UOQ50" s="135"/>
      <c r="UOR50" s="135"/>
      <c r="UOS50" s="135"/>
      <c r="UOT50" s="135"/>
      <c r="UOU50" s="135"/>
      <c r="UOV50" s="135"/>
      <c r="UOW50" s="135"/>
      <c r="UOX50" s="135"/>
      <c r="UOY50" s="135"/>
      <c r="UOZ50" s="135"/>
      <c r="UPA50" s="135"/>
      <c r="UPB50" s="135"/>
      <c r="UPC50" s="135"/>
      <c r="UPD50" s="135"/>
      <c r="UPE50" s="135"/>
      <c r="UPF50" s="135"/>
      <c r="UPG50" s="135"/>
      <c r="UPH50" s="135"/>
      <c r="UPI50" s="135"/>
      <c r="UPJ50" s="135"/>
      <c r="UPK50" s="135"/>
      <c r="UPL50" s="135"/>
      <c r="UPM50" s="135"/>
      <c r="UPN50" s="135"/>
      <c r="UPO50" s="135"/>
      <c r="UPP50" s="135"/>
      <c r="UPQ50" s="135"/>
      <c r="UPR50" s="135"/>
      <c r="UPS50" s="135"/>
      <c r="UPT50" s="135"/>
      <c r="UPU50" s="135"/>
      <c r="UPV50" s="135"/>
      <c r="UPW50" s="135"/>
      <c r="UPX50" s="135"/>
      <c r="UPY50" s="135"/>
      <c r="UPZ50" s="135"/>
      <c r="UQA50" s="135"/>
      <c r="UQB50" s="135"/>
      <c r="UQC50" s="135"/>
      <c r="UQD50" s="135"/>
      <c r="UQE50" s="135"/>
      <c r="UQF50" s="135"/>
      <c r="UQG50" s="135"/>
      <c r="UQH50" s="135"/>
      <c r="UQI50" s="135"/>
      <c r="UQJ50" s="135"/>
      <c r="UQK50" s="135"/>
      <c r="UQL50" s="135"/>
      <c r="UQM50" s="135"/>
      <c r="UQN50" s="135"/>
      <c r="UQO50" s="135"/>
      <c r="UQP50" s="135"/>
      <c r="UQQ50" s="135"/>
      <c r="UQR50" s="135"/>
      <c r="UQS50" s="135"/>
      <c r="UQT50" s="135"/>
      <c r="UQU50" s="135"/>
      <c r="UQV50" s="135"/>
      <c r="UQW50" s="135"/>
      <c r="UQX50" s="135"/>
      <c r="UQY50" s="135"/>
      <c r="UQZ50" s="135"/>
      <c r="URA50" s="135"/>
      <c r="URB50" s="135"/>
      <c r="URC50" s="135"/>
      <c r="URD50" s="135"/>
      <c r="URE50" s="135"/>
      <c r="URF50" s="135"/>
      <c r="URG50" s="135"/>
      <c r="URH50" s="135"/>
      <c r="URI50" s="135"/>
      <c r="URJ50" s="135"/>
      <c r="URK50" s="135"/>
      <c r="URL50" s="135"/>
      <c r="URM50" s="135"/>
      <c r="URN50" s="135"/>
      <c r="URO50" s="135"/>
      <c r="URP50" s="135"/>
      <c r="URQ50" s="135"/>
      <c r="URR50" s="135"/>
      <c r="URS50" s="135"/>
      <c r="URT50" s="135"/>
      <c r="URU50" s="135"/>
      <c r="URV50" s="135"/>
      <c r="URW50" s="135"/>
      <c r="URX50" s="135"/>
      <c r="URY50" s="135"/>
      <c r="URZ50" s="135"/>
      <c r="USA50" s="135"/>
      <c r="USB50" s="135"/>
      <c r="USC50" s="135"/>
      <c r="USD50" s="135"/>
      <c r="USE50" s="135"/>
      <c r="USF50" s="135"/>
      <c r="USG50" s="135"/>
      <c r="USH50" s="135"/>
      <c r="USI50" s="135"/>
      <c r="USJ50" s="135"/>
      <c r="USK50" s="135"/>
      <c r="USL50" s="135"/>
      <c r="USM50" s="135"/>
      <c r="USN50" s="135"/>
      <c r="USO50" s="135"/>
      <c r="USP50" s="135"/>
      <c r="USQ50" s="135"/>
      <c r="USR50" s="135"/>
      <c r="USS50" s="135"/>
      <c r="UST50" s="135"/>
      <c r="USU50" s="135"/>
      <c r="USV50" s="135"/>
      <c r="USW50" s="135"/>
      <c r="USX50" s="135"/>
      <c r="USY50" s="135"/>
      <c r="USZ50" s="135"/>
      <c r="UTA50" s="135"/>
      <c r="UTB50" s="135"/>
      <c r="UTC50" s="135"/>
      <c r="UTD50" s="135"/>
      <c r="UTE50" s="135"/>
      <c r="UTF50" s="135"/>
      <c r="UTG50" s="135"/>
      <c r="UTH50" s="135"/>
      <c r="UTI50" s="135"/>
      <c r="UTJ50" s="135"/>
      <c r="UTK50" s="135"/>
      <c r="UTL50" s="135"/>
      <c r="UTM50" s="135"/>
      <c r="UTN50" s="135"/>
      <c r="UTO50" s="135"/>
      <c r="UTP50" s="135"/>
      <c r="UTQ50" s="135"/>
      <c r="UTR50" s="135"/>
      <c r="UTS50" s="135"/>
      <c r="UTT50" s="135"/>
      <c r="UTU50" s="135"/>
      <c r="UTV50" s="135"/>
      <c r="UTW50" s="135"/>
      <c r="UTX50" s="135"/>
      <c r="UTY50" s="135"/>
      <c r="UTZ50" s="135"/>
      <c r="UUA50" s="135"/>
      <c r="UUB50" s="135"/>
      <c r="UUC50" s="135"/>
      <c r="UUD50" s="135"/>
      <c r="UUE50" s="135"/>
      <c r="UUF50" s="135"/>
      <c r="UUG50" s="135"/>
      <c r="UUH50" s="135"/>
      <c r="UUI50" s="135"/>
      <c r="UUJ50" s="135"/>
      <c r="UUK50" s="135"/>
      <c r="UUL50" s="135"/>
      <c r="UUM50" s="135"/>
      <c r="UUN50" s="135"/>
      <c r="UUO50" s="135"/>
      <c r="UUP50" s="135"/>
      <c r="UUQ50" s="135"/>
      <c r="UUR50" s="135"/>
      <c r="UUS50" s="135"/>
      <c r="UUT50" s="135"/>
      <c r="UUU50" s="135"/>
      <c r="UUV50" s="135"/>
      <c r="UUW50" s="135"/>
      <c r="UUX50" s="135"/>
      <c r="UUY50" s="135"/>
      <c r="UUZ50" s="135"/>
      <c r="UVA50" s="135"/>
      <c r="UVB50" s="135"/>
      <c r="UVC50" s="135"/>
      <c r="UVD50" s="135"/>
      <c r="UVE50" s="135"/>
      <c r="UVF50" s="135"/>
      <c r="UVG50" s="135"/>
      <c r="UVH50" s="135"/>
      <c r="UVI50" s="135"/>
      <c r="UVJ50" s="135"/>
      <c r="UVK50" s="135"/>
      <c r="UVL50" s="135"/>
      <c r="UVM50" s="135"/>
      <c r="UVN50" s="135"/>
      <c r="UVO50" s="135"/>
      <c r="UVP50" s="135"/>
      <c r="UVQ50" s="135"/>
      <c r="UVR50" s="135"/>
      <c r="UVS50" s="135"/>
      <c r="UVT50" s="135"/>
      <c r="UVU50" s="135"/>
      <c r="UVV50" s="135"/>
      <c r="UVW50" s="135"/>
      <c r="UVX50" s="135"/>
      <c r="UVY50" s="135"/>
      <c r="UVZ50" s="135"/>
      <c r="UWA50" s="135"/>
      <c r="UWB50" s="135"/>
      <c r="UWC50" s="135"/>
      <c r="UWD50" s="135"/>
      <c r="UWE50" s="135"/>
      <c r="UWF50" s="135"/>
      <c r="UWG50" s="135"/>
      <c r="UWH50" s="135"/>
      <c r="UWI50" s="135"/>
      <c r="UWJ50" s="135"/>
      <c r="UWK50" s="135"/>
      <c r="UWL50" s="135"/>
      <c r="UWM50" s="135"/>
      <c r="UWN50" s="135"/>
      <c r="UWO50" s="135"/>
      <c r="UWP50" s="135"/>
      <c r="UWQ50" s="135"/>
      <c r="UWR50" s="135"/>
      <c r="UWS50" s="135"/>
      <c r="UWT50" s="135"/>
      <c r="UWU50" s="135"/>
      <c r="UWV50" s="135"/>
      <c r="UWW50" s="135"/>
      <c r="UWX50" s="135"/>
      <c r="UWY50" s="135"/>
      <c r="UWZ50" s="135"/>
      <c r="UXA50" s="135"/>
      <c r="UXB50" s="135"/>
      <c r="UXC50" s="135"/>
      <c r="UXD50" s="135"/>
      <c r="UXE50" s="135"/>
      <c r="UXF50" s="135"/>
      <c r="UXG50" s="135"/>
      <c r="UXH50" s="135"/>
      <c r="UXI50" s="135"/>
      <c r="UXJ50" s="135"/>
      <c r="UXK50" s="135"/>
      <c r="UXL50" s="135"/>
      <c r="UXM50" s="135"/>
      <c r="UXN50" s="135"/>
      <c r="UXO50" s="135"/>
      <c r="UXP50" s="135"/>
      <c r="UXQ50" s="135"/>
      <c r="UXR50" s="135"/>
      <c r="UXS50" s="135"/>
      <c r="UXT50" s="135"/>
      <c r="UXU50" s="135"/>
      <c r="UXV50" s="135"/>
      <c r="UXW50" s="135"/>
      <c r="UXX50" s="135"/>
      <c r="UXY50" s="135"/>
      <c r="UXZ50" s="135"/>
      <c r="UYA50" s="135"/>
      <c r="UYB50" s="135"/>
      <c r="UYC50" s="135"/>
      <c r="UYD50" s="135"/>
      <c r="UYE50" s="135"/>
      <c r="UYF50" s="135"/>
      <c r="UYG50" s="135"/>
      <c r="UYH50" s="135"/>
      <c r="UYI50" s="135"/>
      <c r="UYJ50" s="135"/>
      <c r="UYK50" s="135"/>
      <c r="UYL50" s="135"/>
      <c r="UYM50" s="135"/>
      <c r="UYN50" s="135"/>
      <c r="UYO50" s="135"/>
      <c r="UYP50" s="135"/>
      <c r="UYQ50" s="135"/>
      <c r="UYR50" s="135"/>
      <c r="UYS50" s="135"/>
      <c r="UYT50" s="135"/>
      <c r="UYU50" s="135"/>
      <c r="UYV50" s="135"/>
      <c r="UYW50" s="135"/>
      <c r="UYX50" s="135"/>
      <c r="UYY50" s="135"/>
      <c r="UYZ50" s="135"/>
      <c r="UZA50" s="135"/>
      <c r="UZB50" s="135"/>
      <c r="UZC50" s="135"/>
      <c r="UZD50" s="135"/>
      <c r="UZE50" s="135"/>
      <c r="UZF50" s="135"/>
      <c r="UZG50" s="135"/>
      <c r="UZH50" s="135"/>
      <c r="UZI50" s="135"/>
      <c r="UZJ50" s="135"/>
      <c r="UZK50" s="135"/>
      <c r="UZL50" s="135"/>
      <c r="UZM50" s="135"/>
      <c r="UZN50" s="135"/>
      <c r="UZO50" s="135"/>
      <c r="UZP50" s="135"/>
      <c r="UZQ50" s="135"/>
      <c r="UZR50" s="135"/>
      <c r="UZS50" s="135"/>
      <c r="UZT50" s="135"/>
      <c r="UZU50" s="135"/>
      <c r="UZV50" s="135"/>
      <c r="UZW50" s="135"/>
      <c r="UZX50" s="135"/>
      <c r="UZY50" s="135"/>
      <c r="UZZ50" s="135"/>
      <c r="VAA50" s="135"/>
      <c r="VAB50" s="135"/>
      <c r="VAC50" s="135"/>
      <c r="VAD50" s="135"/>
      <c r="VAE50" s="135"/>
      <c r="VAF50" s="135"/>
      <c r="VAG50" s="135"/>
      <c r="VAH50" s="135"/>
      <c r="VAI50" s="135"/>
      <c r="VAJ50" s="135"/>
      <c r="VAK50" s="135"/>
      <c r="VAL50" s="135"/>
      <c r="VAM50" s="135"/>
      <c r="VAN50" s="135"/>
      <c r="VAO50" s="135"/>
      <c r="VAP50" s="135"/>
      <c r="VAQ50" s="135"/>
      <c r="VAR50" s="135"/>
      <c r="VAS50" s="135"/>
      <c r="VAT50" s="135"/>
      <c r="VAU50" s="135"/>
      <c r="VAV50" s="135"/>
      <c r="VAW50" s="135"/>
      <c r="VAX50" s="135"/>
      <c r="VAY50" s="135"/>
      <c r="VAZ50" s="135"/>
      <c r="VBA50" s="135"/>
      <c r="VBB50" s="135"/>
      <c r="VBC50" s="135"/>
      <c r="VBD50" s="135"/>
      <c r="VBE50" s="135"/>
      <c r="VBF50" s="135"/>
      <c r="VBG50" s="135"/>
      <c r="VBH50" s="135"/>
      <c r="VBI50" s="135"/>
      <c r="VBJ50" s="135"/>
      <c r="VBK50" s="135"/>
      <c r="VBL50" s="135"/>
      <c r="VBM50" s="135"/>
      <c r="VBN50" s="135"/>
      <c r="VBO50" s="135"/>
      <c r="VBP50" s="135"/>
      <c r="VBQ50" s="135"/>
      <c r="VBR50" s="135"/>
      <c r="VBS50" s="135"/>
      <c r="VBT50" s="135"/>
      <c r="VBU50" s="135"/>
      <c r="VBV50" s="135"/>
      <c r="VBW50" s="135"/>
      <c r="VBX50" s="135"/>
      <c r="VBY50" s="135"/>
      <c r="VBZ50" s="135"/>
      <c r="VCA50" s="135"/>
      <c r="VCB50" s="135"/>
      <c r="VCC50" s="135"/>
      <c r="VCD50" s="135"/>
      <c r="VCE50" s="135"/>
      <c r="VCF50" s="135"/>
      <c r="VCG50" s="135"/>
      <c r="VCH50" s="135"/>
      <c r="VCI50" s="135"/>
      <c r="VCJ50" s="135"/>
      <c r="VCK50" s="135"/>
      <c r="VCL50" s="135"/>
      <c r="VCM50" s="135"/>
      <c r="VCN50" s="135"/>
      <c r="VCO50" s="135"/>
      <c r="VCP50" s="135"/>
      <c r="VCQ50" s="135"/>
      <c r="VCR50" s="135"/>
      <c r="VCS50" s="135"/>
      <c r="VCT50" s="135"/>
      <c r="VCU50" s="135"/>
      <c r="VCV50" s="135"/>
      <c r="VCW50" s="135"/>
      <c r="VCX50" s="135"/>
      <c r="VCY50" s="135"/>
      <c r="VCZ50" s="135"/>
      <c r="VDA50" s="135"/>
      <c r="VDB50" s="135"/>
      <c r="VDC50" s="135"/>
      <c r="VDD50" s="135"/>
      <c r="VDE50" s="135"/>
      <c r="VDF50" s="135"/>
      <c r="VDG50" s="135"/>
      <c r="VDH50" s="135"/>
      <c r="VDI50" s="135"/>
      <c r="VDJ50" s="135"/>
      <c r="VDK50" s="135"/>
      <c r="VDL50" s="135"/>
      <c r="VDM50" s="135"/>
      <c r="VDN50" s="135"/>
      <c r="VDO50" s="135"/>
      <c r="VDP50" s="135"/>
      <c r="VDQ50" s="135"/>
      <c r="VDR50" s="135"/>
      <c r="VDS50" s="135"/>
      <c r="VDT50" s="135"/>
      <c r="VDU50" s="135"/>
      <c r="VDV50" s="135"/>
      <c r="VDW50" s="135"/>
      <c r="VDX50" s="135"/>
      <c r="VDY50" s="135"/>
      <c r="VDZ50" s="135"/>
      <c r="VEA50" s="135"/>
      <c r="VEB50" s="135"/>
      <c r="VEC50" s="135"/>
      <c r="VED50" s="135"/>
      <c r="VEE50" s="135"/>
      <c r="VEF50" s="135"/>
      <c r="VEG50" s="135"/>
      <c r="VEH50" s="135"/>
      <c r="VEI50" s="135"/>
      <c r="VEJ50" s="135"/>
      <c r="VEK50" s="135"/>
      <c r="VEL50" s="135"/>
      <c r="VEM50" s="135"/>
      <c r="VEN50" s="135"/>
      <c r="VEO50" s="135"/>
      <c r="VEP50" s="135"/>
      <c r="VEQ50" s="135"/>
      <c r="VER50" s="135"/>
      <c r="VES50" s="135"/>
      <c r="VET50" s="135"/>
      <c r="VEU50" s="135"/>
      <c r="VEV50" s="135"/>
      <c r="VEW50" s="135"/>
      <c r="VEX50" s="135"/>
      <c r="VEY50" s="135"/>
      <c r="VEZ50" s="135"/>
      <c r="VFA50" s="135"/>
      <c r="VFB50" s="135"/>
      <c r="VFC50" s="135"/>
      <c r="VFD50" s="135"/>
      <c r="VFE50" s="135"/>
      <c r="VFF50" s="135"/>
      <c r="VFG50" s="135"/>
      <c r="VFH50" s="135"/>
      <c r="VFI50" s="135"/>
      <c r="VFJ50" s="135"/>
      <c r="VFK50" s="135"/>
      <c r="VFL50" s="135"/>
      <c r="VFM50" s="135"/>
      <c r="VFN50" s="135"/>
      <c r="VFO50" s="135"/>
      <c r="VFP50" s="135"/>
      <c r="VFQ50" s="135"/>
      <c r="VFR50" s="135"/>
      <c r="VFS50" s="135"/>
      <c r="VFT50" s="135"/>
      <c r="VFU50" s="135"/>
      <c r="VFV50" s="135"/>
      <c r="VFW50" s="135"/>
      <c r="VFX50" s="135"/>
      <c r="VFY50" s="135"/>
      <c r="VFZ50" s="135"/>
      <c r="VGA50" s="135"/>
      <c r="VGB50" s="135"/>
      <c r="VGC50" s="135"/>
      <c r="VGD50" s="135"/>
      <c r="VGE50" s="135"/>
      <c r="VGF50" s="135"/>
      <c r="VGG50" s="135"/>
      <c r="VGH50" s="135"/>
      <c r="VGI50" s="135"/>
      <c r="VGJ50" s="135"/>
      <c r="VGK50" s="135"/>
      <c r="VGL50" s="135"/>
      <c r="VGM50" s="135"/>
      <c r="VGN50" s="135"/>
      <c r="VGO50" s="135"/>
      <c r="VGP50" s="135"/>
      <c r="VGQ50" s="135"/>
      <c r="VGR50" s="135"/>
      <c r="VGS50" s="135"/>
      <c r="VGT50" s="135"/>
      <c r="VGU50" s="135"/>
      <c r="VGV50" s="135"/>
      <c r="VGW50" s="135"/>
      <c r="VGX50" s="135"/>
      <c r="VGY50" s="135"/>
      <c r="VGZ50" s="135"/>
      <c r="VHA50" s="135"/>
      <c r="VHB50" s="135"/>
      <c r="VHC50" s="135"/>
      <c r="VHD50" s="135"/>
      <c r="VHE50" s="135"/>
      <c r="VHF50" s="135"/>
      <c r="VHG50" s="135"/>
      <c r="VHH50" s="135"/>
      <c r="VHI50" s="135"/>
      <c r="VHJ50" s="135"/>
      <c r="VHK50" s="135"/>
      <c r="VHL50" s="135"/>
      <c r="VHM50" s="135"/>
      <c r="VHN50" s="135"/>
      <c r="VHO50" s="135"/>
      <c r="VHP50" s="135"/>
      <c r="VHQ50" s="135"/>
      <c r="VHR50" s="135"/>
      <c r="VHS50" s="135"/>
      <c r="VHT50" s="135"/>
      <c r="VHU50" s="135"/>
      <c r="VHV50" s="135"/>
      <c r="VHW50" s="135"/>
      <c r="VHX50" s="135"/>
      <c r="VHY50" s="135"/>
      <c r="VHZ50" s="135"/>
      <c r="VIA50" s="135"/>
      <c r="VIB50" s="135"/>
      <c r="VIC50" s="135"/>
      <c r="VID50" s="135"/>
      <c r="VIE50" s="135"/>
      <c r="VIF50" s="135"/>
      <c r="VIG50" s="135"/>
      <c r="VIH50" s="135"/>
      <c r="VII50" s="135"/>
      <c r="VIJ50" s="135"/>
      <c r="VIK50" s="135"/>
      <c r="VIL50" s="135"/>
      <c r="VIM50" s="135"/>
      <c r="VIN50" s="135"/>
      <c r="VIO50" s="135"/>
      <c r="VIP50" s="135"/>
      <c r="VIQ50" s="135"/>
      <c r="VIR50" s="135"/>
      <c r="VIS50" s="135"/>
      <c r="VIT50" s="135"/>
      <c r="VIU50" s="135"/>
      <c r="VIV50" s="135"/>
      <c r="VIW50" s="135"/>
      <c r="VIX50" s="135"/>
      <c r="VIY50" s="135"/>
      <c r="VIZ50" s="135"/>
      <c r="VJA50" s="135"/>
      <c r="VJB50" s="135"/>
      <c r="VJC50" s="135"/>
      <c r="VJD50" s="135"/>
      <c r="VJE50" s="135"/>
      <c r="VJF50" s="135"/>
      <c r="VJG50" s="135"/>
      <c r="VJH50" s="135"/>
      <c r="VJI50" s="135"/>
      <c r="VJJ50" s="135"/>
      <c r="VJK50" s="135"/>
      <c r="VJL50" s="135"/>
      <c r="VJM50" s="135"/>
      <c r="VJN50" s="135"/>
      <c r="VJO50" s="135"/>
      <c r="VJP50" s="135"/>
      <c r="VJQ50" s="135"/>
      <c r="VJR50" s="135"/>
      <c r="VJS50" s="135"/>
      <c r="VJT50" s="135"/>
      <c r="VJU50" s="135"/>
      <c r="VJV50" s="135"/>
      <c r="VJW50" s="135"/>
      <c r="VJX50" s="135"/>
      <c r="VJY50" s="135"/>
      <c r="VJZ50" s="135"/>
      <c r="VKA50" s="135"/>
      <c r="VKB50" s="135"/>
      <c r="VKC50" s="135"/>
      <c r="VKD50" s="135"/>
      <c r="VKE50" s="135"/>
      <c r="VKF50" s="135"/>
      <c r="VKG50" s="135"/>
      <c r="VKH50" s="135"/>
      <c r="VKI50" s="135"/>
      <c r="VKJ50" s="135"/>
      <c r="VKK50" s="135"/>
      <c r="VKL50" s="135"/>
      <c r="VKM50" s="135"/>
      <c r="VKN50" s="135"/>
      <c r="VKO50" s="135"/>
      <c r="VKP50" s="135"/>
      <c r="VKQ50" s="135"/>
      <c r="VKR50" s="135"/>
      <c r="VKS50" s="135"/>
      <c r="VKT50" s="135"/>
      <c r="VKU50" s="135"/>
      <c r="VKV50" s="135"/>
      <c r="VKW50" s="135"/>
      <c r="VKX50" s="135"/>
      <c r="VKY50" s="135"/>
      <c r="VKZ50" s="135"/>
      <c r="VLA50" s="135"/>
      <c r="VLB50" s="135"/>
      <c r="VLC50" s="135"/>
      <c r="VLD50" s="135"/>
      <c r="VLE50" s="135"/>
      <c r="VLF50" s="135"/>
      <c r="VLG50" s="135"/>
      <c r="VLH50" s="135"/>
      <c r="VLI50" s="135"/>
      <c r="VLJ50" s="135"/>
      <c r="VLK50" s="135"/>
      <c r="VLL50" s="135"/>
      <c r="VLM50" s="135"/>
      <c r="VLN50" s="135"/>
      <c r="VLO50" s="135"/>
      <c r="VLP50" s="135"/>
      <c r="VLQ50" s="135"/>
      <c r="VLR50" s="135"/>
      <c r="VLS50" s="135"/>
      <c r="VLT50" s="135"/>
      <c r="VLU50" s="135"/>
      <c r="VLV50" s="135"/>
      <c r="VLW50" s="135"/>
      <c r="VLX50" s="135"/>
      <c r="VLY50" s="135"/>
      <c r="VLZ50" s="135"/>
      <c r="VMA50" s="135"/>
      <c r="VMB50" s="135"/>
      <c r="VMC50" s="135"/>
      <c r="VMD50" s="135"/>
      <c r="VME50" s="135"/>
      <c r="VMF50" s="135"/>
      <c r="VMG50" s="135"/>
      <c r="VMH50" s="135"/>
      <c r="VMI50" s="135"/>
      <c r="VMJ50" s="135"/>
      <c r="VMK50" s="135"/>
      <c r="VML50" s="135"/>
      <c r="VMM50" s="135"/>
      <c r="VMN50" s="135"/>
      <c r="VMO50" s="135"/>
      <c r="VMP50" s="135"/>
      <c r="VMQ50" s="135"/>
      <c r="VMR50" s="135"/>
      <c r="VMS50" s="135"/>
      <c r="VMT50" s="135"/>
      <c r="VMU50" s="135"/>
      <c r="VMV50" s="135"/>
      <c r="VMW50" s="135"/>
      <c r="VMX50" s="135"/>
      <c r="VMY50" s="135"/>
      <c r="VMZ50" s="135"/>
      <c r="VNA50" s="135"/>
      <c r="VNB50" s="135"/>
      <c r="VNC50" s="135"/>
      <c r="VND50" s="135"/>
      <c r="VNE50" s="135"/>
      <c r="VNF50" s="135"/>
      <c r="VNG50" s="135"/>
      <c r="VNH50" s="135"/>
      <c r="VNI50" s="135"/>
      <c r="VNJ50" s="135"/>
      <c r="VNK50" s="135"/>
      <c r="VNL50" s="135"/>
      <c r="VNM50" s="135"/>
      <c r="VNN50" s="135"/>
      <c r="VNO50" s="135"/>
      <c r="VNP50" s="135"/>
      <c r="VNQ50" s="135"/>
      <c r="VNR50" s="135"/>
      <c r="VNS50" s="135"/>
      <c r="VNT50" s="135"/>
      <c r="VNU50" s="135"/>
      <c r="VNV50" s="135"/>
      <c r="VNW50" s="135"/>
      <c r="VNX50" s="135"/>
      <c r="VNY50" s="135"/>
      <c r="VNZ50" s="135"/>
      <c r="VOA50" s="135"/>
      <c r="VOB50" s="135"/>
      <c r="VOC50" s="135"/>
      <c r="VOD50" s="135"/>
      <c r="VOE50" s="135"/>
      <c r="VOF50" s="135"/>
      <c r="VOG50" s="135"/>
      <c r="VOH50" s="135"/>
      <c r="VOI50" s="135"/>
      <c r="VOJ50" s="135"/>
      <c r="VOK50" s="135"/>
      <c r="VOL50" s="135"/>
      <c r="VOM50" s="135"/>
      <c r="VON50" s="135"/>
      <c r="VOO50" s="135"/>
      <c r="VOP50" s="135"/>
      <c r="VOQ50" s="135"/>
      <c r="VOR50" s="135"/>
      <c r="VOS50" s="135"/>
      <c r="VOT50" s="135"/>
      <c r="VOU50" s="135"/>
      <c r="VOV50" s="135"/>
      <c r="VOW50" s="135"/>
      <c r="VOX50" s="135"/>
      <c r="VOY50" s="135"/>
      <c r="VOZ50" s="135"/>
      <c r="VPA50" s="135"/>
      <c r="VPB50" s="135"/>
      <c r="VPC50" s="135"/>
      <c r="VPD50" s="135"/>
      <c r="VPE50" s="135"/>
      <c r="VPF50" s="135"/>
      <c r="VPG50" s="135"/>
      <c r="VPH50" s="135"/>
      <c r="VPI50" s="135"/>
      <c r="VPJ50" s="135"/>
      <c r="VPK50" s="135"/>
      <c r="VPL50" s="135"/>
      <c r="VPM50" s="135"/>
      <c r="VPN50" s="135"/>
      <c r="VPO50" s="135"/>
      <c r="VPP50" s="135"/>
      <c r="VPQ50" s="135"/>
      <c r="VPR50" s="135"/>
      <c r="VPS50" s="135"/>
      <c r="VPT50" s="135"/>
      <c r="VPU50" s="135"/>
      <c r="VPV50" s="135"/>
      <c r="VPW50" s="135"/>
      <c r="VPX50" s="135"/>
      <c r="VPY50" s="135"/>
      <c r="VPZ50" s="135"/>
      <c r="VQA50" s="135"/>
      <c r="VQB50" s="135"/>
      <c r="VQC50" s="135"/>
      <c r="VQD50" s="135"/>
      <c r="VQE50" s="135"/>
      <c r="VQF50" s="135"/>
      <c r="VQG50" s="135"/>
      <c r="VQH50" s="135"/>
      <c r="VQI50" s="135"/>
      <c r="VQJ50" s="135"/>
      <c r="VQK50" s="135"/>
      <c r="VQL50" s="135"/>
      <c r="VQM50" s="135"/>
      <c r="VQN50" s="135"/>
      <c r="VQO50" s="135"/>
      <c r="VQP50" s="135"/>
      <c r="VQQ50" s="135"/>
      <c r="VQR50" s="135"/>
      <c r="VQS50" s="135"/>
      <c r="VQT50" s="135"/>
      <c r="VQU50" s="135"/>
      <c r="VQV50" s="135"/>
      <c r="VQW50" s="135"/>
      <c r="VQX50" s="135"/>
      <c r="VQY50" s="135"/>
      <c r="VQZ50" s="135"/>
      <c r="VRA50" s="135"/>
      <c r="VRB50" s="135"/>
      <c r="VRC50" s="135"/>
      <c r="VRD50" s="135"/>
      <c r="VRE50" s="135"/>
      <c r="VRF50" s="135"/>
      <c r="VRG50" s="135"/>
      <c r="VRH50" s="135"/>
      <c r="VRI50" s="135"/>
      <c r="VRJ50" s="135"/>
      <c r="VRK50" s="135"/>
      <c r="VRL50" s="135"/>
      <c r="VRM50" s="135"/>
      <c r="VRN50" s="135"/>
      <c r="VRO50" s="135"/>
      <c r="VRP50" s="135"/>
      <c r="VRQ50" s="135"/>
      <c r="VRR50" s="135"/>
      <c r="VRS50" s="135"/>
      <c r="VRT50" s="135"/>
      <c r="VRU50" s="135"/>
      <c r="VRV50" s="135"/>
      <c r="VRW50" s="135"/>
      <c r="VRX50" s="135"/>
      <c r="VRY50" s="135"/>
      <c r="VRZ50" s="135"/>
      <c r="VSA50" s="135"/>
      <c r="VSB50" s="135"/>
      <c r="VSC50" s="135"/>
      <c r="VSD50" s="135"/>
      <c r="VSE50" s="135"/>
      <c r="VSF50" s="135"/>
      <c r="VSG50" s="135"/>
      <c r="VSH50" s="135"/>
      <c r="VSI50" s="135"/>
      <c r="VSJ50" s="135"/>
      <c r="VSK50" s="135"/>
      <c r="VSL50" s="135"/>
      <c r="VSM50" s="135"/>
      <c r="VSN50" s="135"/>
      <c r="VSO50" s="135"/>
      <c r="VSP50" s="135"/>
      <c r="VSQ50" s="135"/>
      <c r="VSR50" s="135"/>
      <c r="VSS50" s="135"/>
      <c r="VST50" s="135"/>
      <c r="VSU50" s="135"/>
      <c r="VSV50" s="135"/>
      <c r="VSW50" s="135"/>
      <c r="VSX50" s="135"/>
      <c r="VSY50" s="135"/>
      <c r="VSZ50" s="135"/>
      <c r="VTA50" s="135"/>
      <c r="VTB50" s="135"/>
      <c r="VTC50" s="135"/>
      <c r="VTD50" s="135"/>
      <c r="VTE50" s="135"/>
      <c r="VTF50" s="135"/>
      <c r="VTG50" s="135"/>
      <c r="VTH50" s="135"/>
      <c r="VTI50" s="135"/>
      <c r="VTJ50" s="135"/>
      <c r="VTK50" s="135"/>
      <c r="VTL50" s="135"/>
      <c r="VTM50" s="135"/>
      <c r="VTN50" s="135"/>
      <c r="VTO50" s="135"/>
      <c r="VTP50" s="135"/>
      <c r="VTQ50" s="135"/>
      <c r="VTR50" s="135"/>
      <c r="VTS50" s="135"/>
      <c r="VTT50" s="135"/>
      <c r="VTU50" s="135"/>
      <c r="VTV50" s="135"/>
      <c r="VTW50" s="135"/>
      <c r="VTX50" s="135"/>
      <c r="VTY50" s="135"/>
      <c r="VTZ50" s="135"/>
      <c r="VUA50" s="135"/>
      <c r="VUB50" s="135"/>
      <c r="VUC50" s="135"/>
      <c r="VUD50" s="135"/>
      <c r="VUE50" s="135"/>
      <c r="VUF50" s="135"/>
      <c r="VUG50" s="135"/>
      <c r="VUH50" s="135"/>
      <c r="VUI50" s="135"/>
      <c r="VUJ50" s="135"/>
      <c r="VUK50" s="135"/>
      <c r="VUL50" s="135"/>
      <c r="VUM50" s="135"/>
      <c r="VUN50" s="135"/>
      <c r="VUO50" s="135"/>
      <c r="VUP50" s="135"/>
      <c r="VUQ50" s="135"/>
      <c r="VUR50" s="135"/>
      <c r="VUS50" s="135"/>
      <c r="VUT50" s="135"/>
      <c r="VUU50" s="135"/>
      <c r="VUV50" s="135"/>
      <c r="VUW50" s="135"/>
      <c r="VUX50" s="135"/>
      <c r="VUY50" s="135"/>
      <c r="VUZ50" s="135"/>
      <c r="VVA50" s="135"/>
      <c r="VVB50" s="135"/>
      <c r="VVC50" s="135"/>
      <c r="VVD50" s="135"/>
      <c r="VVE50" s="135"/>
      <c r="VVF50" s="135"/>
      <c r="VVG50" s="135"/>
      <c r="VVH50" s="135"/>
      <c r="VVI50" s="135"/>
      <c r="VVJ50" s="135"/>
      <c r="VVK50" s="135"/>
      <c r="VVL50" s="135"/>
      <c r="VVM50" s="135"/>
      <c r="VVN50" s="135"/>
      <c r="VVO50" s="135"/>
      <c r="VVP50" s="135"/>
      <c r="VVQ50" s="135"/>
      <c r="VVR50" s="135"/>
      <c r="VVS50" s="135"/>
      <c r="VVT50" s="135"/>
      <c r="VVU50" s="135"/>
      <c r="VVV50" s="135"/>
      <c r="VVW50" s="135"/>
      <c r="VVX50" s="135"/>
      <c r="VVY50" s="135"/>
      <c r="VVZ50" s="135"/>
      <c r="VWA50" s="135"/>
      <c r="VWB50" s="135"/>
      <c r="VWC50" s="135"/>
      <c r="VWD50" s="135"/>
      <c r="VWE50" s="135"/>
      <c r="VWF50" s="135"/>
      <c r="VWG50" s="135"/>
      <c r="VWH50" s="135"/>
      <c r="VWI50" s="135"/>
      <c r="VWJ50" s="135"/>
      <c r="VWK50" s="135"/>
      <c r="VWL50" s="135"/>
      <c r="VWM50" s="135"/>
      <c r="VWN50" s="135"/>
      <c r="VWO50" s="135"/>
      <c r="VWP50" s="135"/>
      <c r="VWQ50" s="135"/>
      <c r="VWR50" s="135"/>
      <c r="VWS50" s="135"/>
      <c r="VWT50" s="135"/>
      <c r="VWU50" s="135"/>
      <c r="VWV50" s="135"/>
      <c r="VWW50" s="135"/>
      <c r="VWX50" s="135"/>
      <c r="VWY50" s="135"/>
      <c r="VWZ50" s="135"/>
      <c r="VXA50" s="135"/>
      <c r="VXB50" s="135"/>
      <c r="VXC50" s="135"/>
      <c r="VXD50" s="135"/>
      <c r="VXE50" s="135"/>
      <c r="VXF50" s="135"/>
      <c r="VXG50" s="135"/>
      <c r="VXH50" s="135"/>
      <c r="VXI50" s="135"/>
      <c r="VXJ50" s="135"/>
      <c r="VXK50" s="135"/>
      <c r="VXL50" s="135"/>
      <c r="VXM50" s="135"/>
      <c r="VXN50" s="135"/>
      <c r="VXO50" s="135"/>
      <c r="VXP50" s="135"/>
      <c r="VXQ50" s="135"/>
      <c r="VXR50" s="135"/>
      <c r="VXS50" s="135"/>
      <c r="VXT50" s="135"/>
      <c r="VXU50" s="135"/>
      <c r="VXV50" s="135"/>
      <c r="VXW50" s="135"/>
      <c r="VXX50" s="135"/>
      <c r="VXY50" s="135"/>
      <c r="VXZ50" s="135"/>
      <c r="VYA50" s="135"/>
      <c r="VYB50" s="135"/>
      <c r="VYC50" s="135"/>
      <c r="VYD50" s="135"/>
      <c r="VYE50" s="135"/>
      <c r="VYF50" s="135"/>
      <c r="VYG50" s="135"/>
      <c r="VYH50" s="135"/>
      <c r="VYI50" s="135"/>
      <c r="VYJ50" s="135"/>
      <c r="VYK50" s="135"/>
      <c r="VYL50" s="135"/>
      <c r="VYM50" s="135"/>
      <c r="VYN50" s="135"/>
      <c r="VYO50" s="135"/>
      <c r="VYP50" s="135"/>
      <c r="VYQ50" s="135"/>
      <c r="VYR50" s="135"/>
      <c r="VYS50" s="135"/>
      <c r="VYT50" s="135"/>
      <c r="VYU50" s="135"/>
      <c r="VYV50" s="135"/>
      <c r="VYW50" s="135"/>
      <c r="VYX50" s="135"/>
      <c r="VYY50" s="135"/>
      <c r="VYZ50" s="135"/>
      <c r="VZA50" s="135"/>
      <c r="VZB50" s="135"/>
      <c r="VZC50" s="135"/>
      <c r="VZD50" s="135"/>
      <c r="VZE50" s="135"/>
      <c r="VZF50" s="135"/>
      <c r="VZG50" s="135"/>
      <c r="VZH50" s="135"/>
      <c r="VZI50" s="135"/>
      <c r="VZJ50" s="135"/>
      <c r="VZK50" s="135"/>
      <c r="VZL50" s="135"/>
      <c r="VZM50" s="135"/>
      <c r="VZN50" s="135"/>
      <c r="VZO50" s="135"/>
      <c r="VZP50" s="135"/>
      <c r="VZQ50" s="135"/>
      <c r="VZR50" s="135"/>
      <c r="VZS50" s="135"/>
      <c r="VZT50" s="135"/>
      <c r="VZU50" s="135"/>
      <c r="VZV50" s="135"/>
      <c r="VZW50" s="135"/>
      <c r="VZX50" s="135"/>
      <c r="VZY50" s="135"/>
      <c r="VZZ50" s="135"/>
      <c r="WAA50" s="135"/>
      <c r="WAB50" s="135"/>
      <c r="WAC50" s="135"/>
      <c r="WAD50" s="135"/>
      <c r="WAE50" s="135"/>
      <c r="WAF50" s="135"/>
      <c r="WAG50" s="135"/>
      <c r="WAH50" s="135"/>
      <c r="WAI50" s="135"/>
      <c r="WAJ50" s="135"/>
      <c r="WAK50" s="135"/>
      <c r="WAL50" s="135"/>
      <c r="WAM50" s="135"/>
      <c r="WAN50" s="135"/>
      <c r="WAO50" s="135"/>
      <c r="WAP50" s="135"/>
      <c r="WAQ50" s="135"/>
      <c r="WAR50" s="135"/>
      <c r="WAS50" s="135"/>
      <c r="WAT50" s="135"/>
      <c r="WAU50" s="135"/>
      <c r="WAV50" s="135"/>
      <c r="WAW50" s="135"/>
      <c r="WAX50" s="135"/>
      <c r="WAY50" s="135"/>
      <c r="WAZ50" s="135"/>
      <c r="WBA50" s="135"/>
      <c r="WBB50" s="135"/>
      <c r="WBC50" s="135"/>
      <c r="WBD50" s="135"/>
      <c r="WBE50" s="135"/>
      <c r="WBF50" s="135"/>
      <c r="WBG50" s="135"/>
      <c r="WBH50" s="135"/>
      <c r="WBI50" s="135"/>
      <c r="WBJ50" s="135"/>
      <c r="WBK50" s="135"/>
      <c r="WBL50" s="135"/>
      <c r="WBM50" s="135"/>
      <c r="WBN50" s="135"/>
      <c r="WBO50" s="135"/>
      <c r="WBP50" s="135"/>
      <c r="WBQ50" s="135"/>
      <c r="WBR50" s="135"/>
      <c r="WBS50" s="135"/>
      <c r="WBT50" s="135"/>
      <c r="WBU50" s="135"/>
      <c r="WBV50" s="135"/>
      <c r="WBW50" s="135"/>
      <c r="WBX50" s="135"/>
      <c r="WBY50" s="135"/>
      <c r="WBZ50" s="135"/>
      <c r="WCA50" s="135"/>
      <c r="WCB50" s="135"/>
      <c r="WCC50" s="135"/>
      <c r="WCD50" s="135"/>
      <c r="WCE50" s="135"/>
      <c r="WCF50" s="135"/>
      <c r="WCG50" s="135"/>
      <c r="WCH50" s="135"/>
      <c r="WCI50" s="135"/>
      <c r="WCJ50" s="135"/>
      <c r="WCK50" s="135"/>
      <c r="WCL50" s="135"/>
      <c r="WCM50" s="135"/>
      <c r="WCN50" s="135"/>
      <c r="WCO50" s="135"/>
      <c r="WCP50" s="135"/>
      <c r="WCQ50" s="135"/>
      <c r="WCR50" s="135"/>
      <c r="WCS50" s="135"/>
      <c r="WCT50" s="135"/>
      <c r="WCU50" s="135"/>
      <c r="WCV50" s="135"/>
      <c r="WCW50" s="135"/>
      <c r="WCX50" s="135"/>
      <c r="WCY50" s="135"/>
      <c r="WCZ50" s="135"/>
      <c r="WDA50" s="135"/>
      <c r="WDB50" s="135"/>
      <c r="WDC50" s="135"/>
      <c r="WDD50" s="135"/>
      <c r="WDE50" s="135"/>
      <c r="WDF50" s="135"/>
      <c r="WDG50" s="135"/>
      <c r="WDH50" s="135"/>
      <c r="WDI50" s="135"/>
      <c r="WDJ50" s="135"/>
      <c r="WDK50" s="135"/>
      <c r="WDL50" s="135"/>
      <c r="WDM50" s="135"/>
      <c r="WDN50" s="135"/>
      <c r="WDO50" s="135"/>
      <c r="WDP50" s="135"/>
      <c r="WDQ50" s="135"/>
      <c r="WDR50" s="135"/>
      <c r="WDS50" s="135"/>
      <c r="WDT50" s="135"/>
      <c r="WDU50" s="135"/>
      <c r="WDV50" s="135"/>
      <c r="WDW50" s="135"/>
      <c r="WDX50" s="135"/>
      <c r="WDY50" s="135"/>
      <c r="WDZ50" s="135"/>
      <c r="WEA50" s="135"/>
      <c r="WEB50" s="135"/>
      <c r="WEC50" s="135"/>
      <c r="WED50" s="135"/>
      <c r="WEE50" s="135"/>
      <c r="WEF50" s="135"/>
      <c r="WEG50" s="135"/>
      <c r="WEH50" s="135"/>
      <c r="WEI50" s="135"/>
      <c r="WEJ50" s="135"/>
      <c r="WEK50" s="135"/>
      <c r="WEL50" s="135"/>
      <c r="WEM50" s="135"/>
      <c r="WEN50" s="135"/>
      <c r="WEO50" s="135"/>
      <c r="WEP50" s="135"/>
      <c r="WEQ50" s="135"/>
      <c r="WER50" s="135"/>
      <c r="WES50" s="135"/>
      <c r="WET50" s="135"/>
      <c r="WEU50" s="135"/>
      <c r="WEV50" s="135"/>
      <c r="WEW50" s="135"/>
      <c r="WEX50" s="135"/>
      <c r="WEY50" s="135"/>
      <c r="WEZ50" s="135"/>
      <c r="WFA50" s="135"/>
      <c r="WFB50" s="135"/>
      <c r="WFC50" s="135"/>
      <c r="WFD50" s="135"/>
      <c r="WFE50" s="135"/>
      <c r="WFF50" s="135"/>
      <c r="WFG50" s="135"/>
      <c r="WFH50" s="135"/>
      <c r="WFI50" s="135"/>
      <c r="WFJ50" s="135"/>
      <c r="WFK50" s="135"/>
      <c r="WFL50" s="135"/>
      <c r="WFM50" s="135"/>
      <c r="WFN50" s="135"/>
      <c r="WFO50" s="135"/>
      <c r="WFP50" s="135"/>
      <c r="WFQ50" s="135"/>
      <c r="WFR50" s="135"/>
      <c r="WFS50" s="135"/>
      <c r="WFT50" s="135"/>
      <c r="WFU50" s="135"/>
      <c r="WFV50" s="135"/>
      <c r="WFW50" s="135"/>
      <c r="WFX50" s="135"/>
      <c r="WFY50" s="135"/>
      <c r="WFZ50" s="135"/>
      <c r="WGA50" s="135"/>
      <c r="WGB50" s="135"/>
      <c r="WGC50" s="135"/>
      <c r="WGD50" s="135"/>
      <c r="WGE50" s="135"/>
      <c r="WGF50" s="135"/>
      <c r="WGG50" s="135"/>
      <c r="WGH50" s="135"/>
      <c r="WGI50" s="135"/>
      <c r="WGJ50" s="135"/>
      <c r="WGK50" s="135"/>
      <c r="WGL50" s="135"/>
      <c r="WGM50" s="135"/>
      <c r="WGN50" s="135"/>
      <c r="WGO50" s="135"/>
      <c r="WGP50" s="135"/>
      <c r="WGQ50" s="135"/>
      <c r="WGR50" s="135"/>
      <c r="WGS50" s="135"/>
      <c r="WGT50" s="135"/>
      <c r="WGU50" s="135"/>
      <c r="WGV50" s="135"/>
      <c r="WGW50" s="135"/>
      <c r="WGX50" s="135"/>
      <c r="WGY50" s="135"/>
      <c r="WGZ50" s="135"/>
      <c r="WHA50" s="135"/>
      <c r="WHB50" s="135"/>
      <c r="WHC50" s="135"/>
      <c r="WHD50" s="135"/>
      <c r="WHE50" s="135"/>
      <c r="WHF50" s="135"/>
      <c r="WHG50" s="135"/>
      <c r="WHH50" s="135"/>
      <c r="WHI50" s="135"/>
      <c r="WHJ50" s="135"/>
      <c r="WHK50" s="135"/>
      <c r="WHL50" s="135"/>
      <c r="WHM50" s="135"/>
      <c r="WHN50" s="135"/>
      <c r="WHO50" s="135"/>
      <c r="WHP50" s="135"/>
      <c r="WHQ50" s="135"/>
      <c r="WHR50" s="135"/>
      <c r="WHS50" s="135"/>
      <c r="WHT50" s="135"/>
      <c r="WHU50" s="135"/>
      <c r="WHV50" s="135"/>
      <c r="WHW50" s="135"/>
      <c r="WHX50" s="135"/>
      <c r="WHY50" s="135"/>
      <c r="WHZ50" s="135"/>
      <c r="WIA50" s="135"/>
      <c r="WIB50" s="135"/>
      <c r="WIC50" s="135"/>
      <c r="WID50" s="135"/>
      <c r="WIE50" s="135"/>
      <c r="WIF50" s="135"/>
      <c r="WIG50" s="135"/>
      <c r="WIH50" s="135"/>
      <c r="WII50" s="135"/>
      <c r="WIJ50" s="135"/>
      <c r="WIK50" s="135"/>
      <c r="WIL50" s="135"/>
      <c r="WIM50" s="135"/>
      <c r="WIN50" s="135"/>
      <c r="WIO50" s="135"/>
      <c r="WIP50" s="135"/>
      <c r="WIQ50" s="135"/>
      <c r="WIR50" s="135"/>
      <c r="WIS50" s="135"/>
      <c r="WIT50" s="135"/>
      <c r="WIU50" s="135"/>
      <c r="WIV50" s="135"/>
      <c r="WIW50" s="135"/>
      <c r="WIX50" s="135"/>
      <c r="WIY50" s="135"/>
      <c r="WIZ50" s="135"/>
      <c r="WJA50" s="135"/>
      <c r="WJB50" s="135"/>
      <c r="WJC50" s="135"/>
      <c r="WJD50" s="135"/>
      <c r="WJE50" s="135"/>
      <c r="WJF50" s="135"/>
      <c r="WJG50" s="135"/>
      <c r="WJH50" s="135"/>
      <c r="WJI50" s="135"/>
      <c r="WJJ50" s="135"/>
      <c r="WJK50" s="135"/>
      <c r="WJL50" s="135"/>
      <c r="WJM50" s="135"/>
      <c r="WJN50" s="135"/>
      <c r="WJO50" s="135"/>
      <c r="WJP50" s="135"/>
      <c r="WJQ50" s="135"/>
      <c r="WJR50" s="135"/>
      <c r="WJS50" s="135"/>
      <c r="WJT50" s="135"/>
      <c r="WJU50" s="135"/>
      <c r="WJV50" s="135"/>
      <c r="WJW50" s="135"/>
      <c r="WJX50" s="135"/>
      <c r="WJY50" s="135"/>
      <c r="WJZ50" s="135"/>
      <c r="WKA50" s="135"/>
      <c r="WKB50" s="135"/>
      <c r="WKC50" s="135"/>
      <c r="WKD50" s="135"/>
      <c r="WKE50" s="135"/>
      <c r="WKF50" s="135"/>
      <c r="WKG50" s="135"/>
      <c r="WKH50" s="135"/>
      <c r="WKI50" s="135"/>
      <c r="WKJ50" s="135"/>
      <c r="WKK50" s="135"/>
      <c r="WKL50" s="135"/>
      <c r="WKM50" s="135"/>
      <c r="WKN50" s="135"/>
      <c r="WKO50" s="135"/>
      <c r="WKP50" s="135"/>
      <c r="WKQ50" s="135"/>
      <c r="WKR50" s="135"/>
      <c r="WKS50" s="135"/>
      <c r="WKT50" s="135"/>
      <c r="WKU50" s="135"/>
      <c r="WKV50" s="135"/>
      <c r="WKW50" s="135"/>
      <c r="WKX50" s="135"/>
      <c r="WKY50" s="135"/>
      <c r="WKZ50" s="135"/>
      <c r="WLA50" s="135"/>
      <c r="WLB50" s="135"/>
      <c r="WLC50" s="135"/>
      <c r="WLD50" s="135"/>
      <c r="WLE50" s="135"/>
      <c r="WLF50" s="135"/>
      <c r="WLG50" s="135"/>
      <c r="WLH50" s="135"/>
      <c r="WLI50" s="135"/>
      <c r="WLJ50" s="135"/>
      <c r="WLK50" s="135"/>
      <c r="WLL50" s="135"/>
      <c r="WLM50" s="135"/>
      <c r="WLN50" s="135"/>
      <c r="WLO50" s="135"/>
      <c r="WLP50" s="135"/>
      <c r="WLQ50" s="135"/>
      <c r="WLR50" s="135"/>
      <c r="WLS50" s="135"/>
      <c r="WLT50" s="135"/>
      <c r="WLU50" s="135"/>
      <c r="WLV50" s="135"/>
      <c r="WLW50" s="135"/>
      <c r="WLX50" s="135"/>
      <c r="WLY50" s="135"/>
      <c r="WLZ50" s="135"/>
      <c r="WMA50" s="135"/>
      <c r="WMB50" s="135"/>
      <c r="WMC50" s="135"/>
      <c r="WMD50" s="135"/>
      <c r="WME50" s="135"/>
      <c r="WMF50" s="135"/>
      <c r="WMG50" s="135"/>
      <c r="WMH50" s="135"/>
      <c r="WMI50" s="135"/>
      <c r="WMJ50" s="135"/>
      <c r="WMK50" s="135"/>
      <c r="WML50" s="135"/>
      <c r="WMM50" s="135"/>
      <c r="WMN50" s="135"/>
      <c r="WMO50" s="135"/>
      <c r="WMP50" s="135"/>
      <c r="WMQ50" s="135"/>
      <c r="WMR50" s="135"/>
      <c r="WMS50" s="135"/>
      <c r="WMT50" s="135"/>
      <c r="WMU50" s="135"/>
      <c r="WMV50" s="135"/>
      <c r="WMW50" s="135"/>
      <c r="WMX50" s="135"/>
      <c r="WMY50" s="135"/>
      <c r="WMZ50" s="135"/>
      <c r="WNA50" s="135"/>
      <c r="WNB50" s="135"/>
      <c r="WNC50" s="135"/>
      <c r="WND50" s="135"/>
      <c r="WNE50" s="135"/>
      <c r="WNF50" s="135"/>
      <c r="WNG50" s="135"/>
      <c r="WNH50" s="135"/>
      <c r="WNI50" s="135"/>
      <c r="WNJ50" s="135"/>
      <c r="WNK50" s="135"/>
      <c r="WNL50" s="135"/>
      <c r="WNM50" s="135"/>
      <c r="WNN50" s="135"/>
      <c r="WNO50" s="135"/>
      <c r="WNP50" s="135"/>
      <c r="WNQ50" s="135"/>
      <c r="WNR50" s="135"/>
      <c r="WNS50" s="135"/>
      <c r="WNT50" s="135"/>
      <c r="WNU50" s="135"/>
      <c r="WNV50" s="135"/>
      <c r="WNW50" s="135"/>
      <c r="WNX50" s="135"/>
      <c r="WNY50" s="135"/>
      <c r="WNZ50" s="135"/>
      <c r="WOA50" s="135"/>
      <c r="WOB50" s="135"/>
      <c r="WOC50" s="135"/>
      <c r="WOD50" s="135"/>
      <c r="WOE50" s="135"/>
      <c r="WOF50" s="135"/>
      <c r="WOG50" s="135"/>
      <c r="WOH50" s="135"/>
      <c r="WOI50" s="135"/>
      <c r="WOJ50" s="135"/>
      <c r="WOK50" s="135"/>
      <c r="WOL50" s="135"/>
      <c r="WOM50" s="135"/>
      <c r="WON50" s="135"/>
      <c r="WOO50" s="135"/>
      <c r="WOP50" s="135"/>
      <c r="WOQ50" s="135"/>
      <c r="WOR50" s="135"/>
      <c r="WOS50" s="135"/>
      <c r="WOT50" s="135"/>
      <c r="WOU50" s="135"/>
      <c r="WOV50" s="135"/>
      <c r="WOW50" s="135"/>
      <c r="WOX50" s="135"/>
      <c r="WOY50" s="135"/>
      <c r="WOZ50" s="135"/>
      <c r="WPA50" s="135"/>
      <c r="WPB50" s="135"/>
      <c r="WPC50" s="135"/>
      <c r="WPD50" s="135"/>
      <c r="WPE50" s="135"/>
      <c r="WPF50" s="135"/>
      <c r="WPG50" s="135"/>
      <c r="WPH50" s="135"/>
      <c r="WPI50" s="135"/>
      <c r="WPJ50" s="135"/>
      <c r="WPK50" s="135"/>
      <c r="WPL50" s="135"/>
      <c r="WPM50" s="135"/>
      <c r="WPN50" s="135"/>
      <c r="WPO50" s="135"/>
      <c r="WPP50" s="135"/>
      <c r="WPQ50" s="135"/>
      <c r="WPR50" s="135"/>
      <c r="WPS50" s="135"/>
      <c r="WPT50" s="135"/>
      <c r="WPU50" s="135"/>
      <c r="WPV50" s="135"/>
      <c r="WPW50" s="135"/>
      <c r="WPX50" s="135"/>
      <c r="WPY50" s="135"/>
      <c r="WPZ50" s="135"/>
      <c r="WQA50" s="135"/>
      <c r="WQB50" s="135"/>
      <c r="WQC50" s="135"/>
      <c r="WQD50" s="135"/>
      <c r="WQE50" s="135"/>
      <c r="WQF50" s="135"/>
      <c r="WQG50" s="135"/>
      <c r="WQH50" s="135"/>
      <c r="WQI50" s="135"/>
      <c r="WQJ50" s="135"/>
      <c r="WQK50" s="135"/>
      <c r="WQL50" s="135"/>
      <c r="WQM50" s="135"/>
      <c r="WQN50" s="135"/>
      <c r="WQO50" s="135"/>
      <c r="WQP50" s="135"/>
      <c r="WQQ50" s="135"/>
      <c r="WQR50" s="135"/>
      <c r="WQS50" s="135"/>
      <c r="WQT50" s="135"/>
      <c r="WQU50" s="135"/>
      <c r="WQV50" s="135"/>
      <c r="WQW50" s="135"/>
      <c r="WQX50" s="135"/>
      <c r="WQY50" s="135"/>
      <c r="WQZ50" s="135"/>
      <c r="WRA50" s="135"/>
      <c r="WRB50" s="135"/>
      <c r="WRC50" s="135"/>
      <c r="WRD50" s="135"/>
      <c r="WRE50" s="135"/>
      <c r="WRF50" s="135"/>
      <c r="WRG50" s="135"/>
      <c r="WRH50" s="135"/>
      <c r="WRI50" s="135"/>
      <c r="WRJ50" s="135"/>
      <c r="WRK50" s="135"/>
      <c r="WRL50" s="135"/>
      <c r="WRM50" s="135"/>
      <c r="WRN50" s="135"/>
      <c r="WRO50" s="135"/>
      <c r="WRP50" s="135"/>
      <c r="WRQ50" s="135"/>
      <c r="WRR50" s="135"/>
      <c r="WRS50" s="135"/>
      <c r="WRT50" s="135"/>
      <c r="WRU50" s="135"/>
      <c r="WRV50" s="135"/>
      <c r="WRW50" s="135"/>
      <c r="WRX50" s="135"/>
      <c r="WRY50" s="135"/>
      <c r="WRZ50" s="135"/>
      <c r="WSA50" s="135"/>
      <c r="WSB50" s="135"/>
      <c r="WSC50" s="135"/>
      <c r="WSD50" s="135"/>
      <c r="WSE50" s="135"/>
      <c r="WSF50" s="135"/>
      <c r="WSG50" s="135"/>
      <c r="WSH50" s="135"/>
      <c r="WSI50" s="135"/>
      <c r="WSJ50" s="135"/>
      <c r="WSK50" s="135"/>
      <c r="WSL50" s="135"/>
      <c r="WSM50" s="135"/>
      <c r="WSN50" s="135"/>
      <c r="WSO50" s="135"/>
      <c r="WSP50" s="135"/>
      <c r="WSQ50" s="135"/>
      <c r="WSR50" s="135"/>
      <c r="WSS50" s="135"/>
      <c r="WST50" s="135"/>
      <c r="WSU50" s="135"/>
      <c r="WSV50" s="135"/>
      <c r="WSW50" s="135"/>
      <c r="WSX50" s="135"/>
      <c r="WSY50" s="135"/>
      <c r="WSZ50" s="135"/>
      <c r="WTA50" s="135"/>
      <c r="WTB50" s="135"/>
      <c r="WTC50" s="135"/>
      <c r="WTD50" s="135"/>
      <c r="WTE50" s="135"/>
      <c r="WTF50" s="135"/>
      <c r="WTG50" s="135"/>
      <c r="WTH50" s="135"/>
      <c r="WTI50" s="135"/>
      <c r="WTJ50" s="135"/>
      <c r="WTK50" s="135"/>
      <c r="WTL50" s="135"/>
      <c r="WTM50" s="135"/>
      <c r="WTN50" s="135"/>
      <c r="WTO50" s="135"/>
      <c r="WTP50" s="135"/>
      <c r="WTQ50" s="135"/>
      <c r="WTR50" s="135"/>
      <c r="WTS50" s="135"/>
      <c r="WTT50" s="135"/>
      <c r="WTU50" s="135"/>
      <c r="WTV50" s="135"/>
      <c r="WTW50" s="135"/>
      <c r="WTX50" s="135"/>
      <c r="WTY50" s="135"/>
      <c r="WTZ50" s="135"/>
      <c r="WUA50" s="135"/>
      <c r="WUB50" s="135"/>
      <c r="WUC50" s="135"/>
      <c r="WUD50" s="135"/>
      <c r="WUE50" s="135"/>
      <c r="WUF50" s="135"/>
      <c r="WUG50" s="135"/>
      <c r="WUH50" s="135"/>
      <c r="WUI50" s="135"/>
      <c r="WUJ50" s="135"/>
      <c r="WUK50" s="135"/>
      <c r="WUL50" s="135"/>
      <c r="WUM50" s="135"/>
      <c r="WUN50" s="135"/>
      <c r="WUO50" s="135"/>
      <c r="WUP50" s="135"/>
      <c r="WUQ50" s="135"/>
      <c r="WUR50" s="135"/>
      <c r="WUS50" s="135"/>
      <c r="WUT50" s="135"/>
      <c r="WUU50" s="135"/>
      <c r="WUV50" s="135"/>
      <c r="WUW50" s="135"/>
      <c r="WUX50" s="135"/>
      <c r="WUY50" s="135"/>
      <c r="WUZ50" s="135"/>
      <c r="WVA50" s="135"/>
      <c r="WVB50" s="135"/>
      <c r="WVC50" s="135"/>
      <c r="WVD50" s="135"/>
      <c r="WVE50" s="135"/>
      <c r="WVF50" s="135"/>
      <c r="WVG50" s="135"/>
      <c r="WVH50" s="135"/>
      <c r="WVI50" s="135"/>
      <c r="WVJ50" s="135"/>
      <c r="WVK50" s="135"/>
      <c r="WVL50" s="135"/>
      <c r="WVM50" s="135"/>
      <c r="WVN50" s="135"/>
      <c r="WVO50" s="135"/>
      <c r="WVP50" s="135"/>
      <c r="WVQ50" s="135"/>
      <c r="WVR50" s="135"/>
      <c r="WVS50" s="135"/>
      <c r="WVT50" s="135"/>
      <c r="WVU50" s="135"/>
      <c r="WVV50" s="135"/>
      <c r="WVW50" s="135"/>
      <c r="WVX50" s="135"/>
      <c r="WVY50" s="135"/>
      <c r="WVZ50" s="135"/>
      <c r="WWA50" s="135"/>
      <c r="WWB50" s="135"/>
      <c r="WWC50" s="135"/>
      <c r="WWD50" s="135"/>
      <c r="WWE50" s="135"/>
      <c r="WWF50" s="135"/>
      <c r="WWG50" s="135"/>
      <c r="WWH50" s="135"/>
      <c r="WWI50" s="135"/>
      <c r="WWJ50" s="135"/>
      <c r="WWK50" s="135"/>
      <c r="WWL50" s="135"/>
      <c r="WWM50" s="135"/>
      <c r="WWN50" s="135"/>
      <c r="WWO50" s="135"/>
      <c r="WWP50" s="135"/>
      <c r="WWQ50" s="135"/>
      <c r="WWR50" s="135"/>
      <c r="WWS50" s="135"/>
      <c r="WWT50" s="135"/>
      <c r="WWU50" s="135"/>
      <c r="WWV50" s="135"/>
      <c r="WWW50" s="135"/>
      <c r="WWX50" s="135"/>
      <c r="WWY50" s="135"/>
      <c r="WWZ50" s="135"/>
      <c r="WXA50" s="135"/>
      <c r="WXB50" s="135"/>
      <c r="WXC50" s="135"/>
      <c r="WXD50" s="135"/>
      <c r="WXE50" s="135"/>
      <c r="WXF50" s="135"/>
      <c r="WXG50" s="135"/>
      <c r="WXH50" s="135"/>
      <c r="WXI50" s="135"/>
      <c r="WXJ50" s="135"/>
      <c r="WXK50" s="135"/>
      <c r="WXL50" s="135"/>
      <c r="WXM50" s="135"/>
      <c r="WXN50" s="135"/>
      <c r="WXO50" s="135"/>
      <c r="WXP50" s="135"/>
      <c r="WXQ50" s="135"/>
      <c r="WXR50" s="135"/>
      <c r="WXS50" s="135"/>
      <c r="WXT50" s="135"/>
      <c r="WXU50" s="135"/>
      <c r="WXV50" s="135"/>
      <c r="WXW50" s="135"/>
      <c r="WXX50" s="135"/>
      <c r="WXY50" s="135"/>
      <c r="WXZ50" s="135"/>
      <c r="WYA50" s="135"/>
      <c r="WYB50" s="135"/>
      <c r="WYC50" s="135"/>
      <c r="WYD50" s="135"/>
      <c r="WYE50" s="135"/>
      <c r="WYF50" s="135"/>
      <c r="WYG50" s="135"/>
      <c r="WYH50" s="135"/>
      <c r="WYI50" s="135"/>
      <c r="WYJ50" s="135"/>
      <c r="WYK50" s="135"/>
      <c r="WYL50" s="135"/>
      <c r="WYM50" s="135"/>
      <c r="WYN50" s="135"/>
      <c r="WYO50" s="135"/>
      <c r="WYP50" s="135"/>
      <c r="WYQ50" s="135"/>
      <c r="WYR50" s="135"/>
      <c r="WYS50" s="135"/>
      <c r="WYT50" s="135"/>
      <c r="WYU50" s="135"/>
      <c r="WYV50" s="135"/>
      <c r="WYW50" s="135"/>
      <c r="WYX50" s="135"/>
      <c r="WYY50" s="135"/>
      <c r="WYZ50" s="135"/>
      <c r="WZA50" s="135"/>
      <c r="WZB50" s="135"/>
      <c r="WZC50" s="135"/>
      <c r="WZD50" s="135"/>
      <c r="WZE50" s="135"/>
      <c r="WZF50" s="135"/>
      <c r="WZG50" s="135"/>
      <c r="WZH50" s="135"/>
      <c r="WZI50" s="135"/>
      <c r="WZJ50" s="135"/>
      <c r="WZK50" s="135"/>
      <c r="WZL50" s="135"/>
      <c r="WZM50" s="135"/>
      <c r="WZN50" s="135"/>
      <c r="WZO50" s="135"/>
      <c r="WZP50" s="135"/>
      <c r="WZQ50" s="135"/>
      <c r="WZR50" s="135"/>
      <c r="WZS50" s="135"/>
      <c r="WZT50" s="135"/>
      <c r="WZU50" s="135"/>
      <c r="WZV50" s="135"/>
      <c r="WZW50" s="135"/>
      <c r="WZX50" s="135"/>
      <c r="WZY50" s="135"/>
      <c r="WZZ50" s="135"/>
      <c r="XAA50" s="135"/>
      <c r="XAB50" s="135"/>
      <c r="XAC50" s="135"/>
      <c r="XAD50" s="135"/>
      <c r="XAE50" s="135"/>
      <c r="XAF50" s="135"/>
      <c r="XAG50" s="135"/>
      <c r="XAH50" s="135"/>
      <c r="XAI50" s="135"/>
      <c r="XAJ50" s="135"/>
      <c r="XAK50" s="135"/>
      <c r="XAL50" s="135"/>
      <c r="XAM50" s="135"/>
      <c r="XAN50" s="135"/>
      <c r="XAO50" s="135"/>
      <c r="XAP50" s="135"/>
      <c r="XAQ50" s="135"/>
      <c r="XAR50" s="135"/>
      <c r="XAS50" s="135"/>
      <c r="XAT50" s="135"/>
      <c r="XAU50" s="135"/>
      <c r="XAV50" s="135"/>
      <c r="XAW50" s="135"/>
      <c r="XAX50" s="135"/>
      <c r="XAY50" s="135"/>
      <c r="XAZ50" s="135"/>
      <c r="XBA50" s="135"/>
      <c r="XBB50" s="135"/>
      <c r="XBC50" s="135"/>
      <c r="XBD50" s="135"/>
      <c r="XBE50" s="135"/>
      <c r="XBF50" s="135"/>
      <c r="XBG50" s="135"/>
      <c r="XBH50" s="135"/>
      <c r="XBI50" s="135"/>
      <c r="XBJ50" s="135"/>
    </row>
    <row r="51" spans="1:16286" s="73" customFormat="1">
      <c r="A51" s="76"/>
      <c r="B51" s="151"/>
      <c r="C51" s="126" t="s">
        <v>144</v>
      </c>
      <c r="D51" s="142"/>
      <c r="E51" s="441">
        <f>COUNTIF(E19:E38,"3B6P")</f>
        <v>6</v>
      </c>
      <c r="F51" s="93"/>
      <c r="G51" s="441">
        <f>COUNTIF(G19:G38,"3B6P")</f>
        <v>6</v>
      </c>
      <c r="H51" s="93"/>
      <c r="I51" s="441">
        <f>COUNTIF(I19:I38,"3B6P")</f>
        <v>1</v>
      </c>
      <c r="J51" s="93"/>
      <c r="K51" s="441">
        <f>COUNTIF(K19:K38,"3B6P")</f>
        <v>0</v>
      </c>
      <c r="L51" s="93"/>
      <c r="M51" s="441">
        <f>COUNTIF(M19:M38,"3B6P")</f>
        <v>0</v>
      </c>
      <c r="N51" s="93"/>
      <c r="O51" s="441">
        <f>COUNTIF(O19:O38,"3B6P")</f>
        <v>6</v>
      </c>
      <c r="P51" s="93"/>
      <c r="Q51" s="441">
        <f>COUNTIF(Q19:Q38,"3B6P")</f>
        <v>0</v>
      </c>
      <c r="R51" s="93"/>
      <c r="S51" s="441">
        <f>COUNTIF(S19:S38,"3B6P")</f>
        <v>0</v>
      </c>
      <c r="T51" s="93"/>
      <c r="U51" s="441">
        <f>COUNTIF(U19:U38,"3B6P")</f>
        <v>0</v>
      </c>
      <c r="V51" s="93"/>
      <c r="W51" s="441">
        <f>COUNTIF(W19:W38,"3B6P")</f>
        <v>0</v>
      </c>
      <c r="X51" s="93"/>
      <c r="Y51" s="441">
        <f>COUNTIF(Y19:Y38,"3B6P")</f>
        <v>0</v>
      </c>
      <c r="Z51" s="93"/>
      <c r="AA51" s="441">
        <f>COUNTIF(AA19:AA38,"3B6P")</f>
        <v>0</v>
      </c>
      <c r="AB51" s="93"/>
      <c r="AC51" s="441">
        <f>COUNTIF(AC19:AC38,"3B6P")</f>
        <v>0</v>
      </c>
      <c r="AD51" s="93"/>
      <c r="AE51" s="441">
        <f>COUNTIF(AE19:AE38,"3B6P")</f>
        <v>0</v>
      </c>
      <c r="AF51" s="93"/>
      <c r="AG51" s="441">
        <f>COUNTIF(AG19:AG38,"3B6P")</f>
        <v>0</v>
      </c>
      <c r="AH51" s="93"/>
      <c r="AI51" s="441">
        <f>COUNTIF(AI19:AI38,"3B6P")</f>
        <v>0</v>
      </c>
      <c r="AJ51" s="93"/>
      <c r="AK51" s="441">
        <f>COUNTIF(AK19:AK38,"3B6P")</f>
        <v>0</v>
      </c>
      <c r="AL51" s="93"/>
      <c r="AM51" s="90">
        <f t="shared" si="89"/>
        <v>19</v>
      </c>
      <c r="AN51" s="126" t="s">
        <v>144</v>
      </c>
      <c r="AO51" s="127"/>
      <c r="AP51" s="127"/>
      <c r="AQ51" s="441">
        <f>COUNTIF(AQ19:AQ38,"3B6P")</f>
        <v>5</v>
      </c>
      <c r="AR51" s="93"/>
      <c r="AS51" s="441">
        <f>COUNTIF(AS19:AS38,"3B6P")</f>
        <v>5</v>
      </c>
      <c r="AT51" s="93"/>
      <c r="AU51" s="441">
        <f>COUNTIF(AU19:AU38,"3B6P")</f>
        <v>0</v>
      </c>
      <c r="AV51" s="93"/>
      <c r="AW51" s="441">
        <f>COUNTIF(AW19:AW38,"3B6P")</f>
        <v>0</v>
      </c>
      <c r="AX51" s="93"/>
      <c r="AY51" s="441">
        <f>COUNTIF(AY19:AY38,"3B6P")</f>
        <v>0</v>
      </c>
      <c r="AZ51" s="93"/>
      <c r="BA51" s="441">
        <f>COUNTIF(BA19:BA38,"3B6P")</f>
        <v>0</v>
      </c>
      <c r="BB51" s="93"/>
      <c r="BC51" s="441">
        <f>COUNTIF(BC19:BC38,"3B6P")</f>
        <v>0</v>
      </c>
      <c r="BD51" s="93"/>
      <c r="BE51" s="441">
        <f>COUNTIF(BE19:BE38,"3B6P")</f>
        <v>0</v>
      </c>
      <c r="BF51" s="93"/>
      <c r="BG51" s="441">
        <f>COUNTIF(BG19:BG38,"3B6P")</f>
        <v>0</v>
      </c>
      <c r="BH51" s="93"/>
      <c r="BI51" s="91">
        <f t="shared" si="90"/>
        <v>10</v>
      </c>
      <c r="BJ51" s="126" t="s">
        <v>144</v>
      </c>
      <c r="BL51" s="441">
        <f>COUNTIF(BL19:BL38,"3B6P")</f>
        <v>1</v>
      </c>
      <c r="BM51" s="93"/>
      <c r="BN51" s="441">
        <f>COUNTIF(BN19:BN38,"3B6P")</f>
        <v>1</v>
      </c>
      <c r="BO51" s="93"/>
      <c r="BP51" s="441">
        <f>COUNTIF(BP19:BP38,"3B6P")</f>
        <v>1</v>
      </c>
      <c r="BQ51" s="93"/>
      <c r="BR51" s="441">
        <f>COUNTIF(BR19:BR38,"3B6P")</f>
        <v>1</v>
      </c>
      <c r="BS51" s="93"/>
      <c r="BT51" s="441">
        <f>COUNTIF(BT19:BT38,"3B6P")</f>
        <v>1</v>
      </c>
      <c r="BU51" s="93"/>
      <c r="BV51" s="91">
        <f t="shared" si="91"/>
        <v>5</v>
      </c>
      <c r="BW51" s="126" t="s">
        <v>144</v>
      </c>
      <c r="BX51" s="97"/>
      <c r="BY51" s="864" t="s">
        <v>144</v>
      </c>
      <c r="BZ51" s="864"/>
      <c r="CA51" s="610">
        <f t="shared" si="109"/>
        <v>34</v>
      </c>
      <c r="CB51" s="222"/>
      <c r="CC51" s="689"/>
      <c r="CD51" s="222"/>
      <c r="CE51" s="441">
        <f>COUNTIF(CE19:CE38,"3B6P")</f>
        <v>0</v>
      </c>
      <c r="CF51" s="93"/>
      <c r="CG51" s="441">
        <f>COUNTIF(CG19:CG38,"3B6P")</f>
        <v>3</v>
      </c>
      <c r="CH51" s="93"/>
      <c r="CI51" s="441">
        <f>COUNTIF(CI19:CI38,"3B6P")</f>
        <v>3</v>
      </c>
      <c r="CJ51" s="93"/>
      <c r="CK51" s="441">
        <f>COUNTIF(CK19:CK38,"3B6P")</f>
        <v>1</v>
      </c>
      <c r="CL51" s="93"/>
      <c r="CM51" s="441">
        <f>COUNTIF(CM19:CM38,"3B6P")</f>
        <v>0</v>
      </c>
      <c r="CN51" s="93"/>
      <c r="CO51" s="441">
        <f>COUNTIF(CO19:CO38,"3B6P")</f>
        <v>0</v>
      </c>
      <c r="CP51" s="93"/>
      <c r="CQ51" s="441">
        <f>COUNTIF(CQ19:CQ38,"3B6P")</f>
        <v>0</v>
      </c>
      <c r="CR51" s="93"/>
      <c r="CS51" s="91">
        <f t="shared" si="92"/>
        <v>7</v>
      </c>
      <c r="CT51" s="126" t="s">
        <v>144</v>
      </c>
      <c r="CU51" s="127"/>
      <c r="CW51" s="441">
        <f>COUNTIF(CW19:CW38,"3B6P")</f>
        <v>7</v>
      </c>
      <c r="CX51" s="93"/>
      <c r="CY51" s="441">
        <f>COUNTIF(CY19:CY38,"3B6P")</f>
        <v>7</v>
      </c>
      <c r="CZ51" s="93"/>
      <c r="DA51" s="441">
        <f>COUNTIF(DA19:DA38,"3B6P")</f>
        <v>0</v>
      </c>
      <c r="DB51" s="93"/>
      <c r="DC51" s="441">
        <f>COUNTIF(DC19:DC38,"3B6P")</f>
        <v>0</v>
      </c>
      <c r="DD51" s="93"/>
      <c r="DE51" s="441">
        <f>COUNTIF(DE19:DE38,"3B6P")</f>
        <v>1</v>
      </c>
      <c r="DF51" s="93"/>
      <c r="DG51" s="441">
        <f>COUNTIF(DG19:DG38,"3B6P")</f>
        <v>0</v>
      </c>
      <c r="DH51" s="93"/>
      <c r="DI51" s="441">
        <f>COUNTIF(DI19:DI38,"3B6P")</f>
        <v>0</v>
      </c>
      <c r="DJ51" s="93"/>
      <c r="DK51" s="441">
        <f>COUNTIF(DK19:DK38,"3B6P")</f>
        <v>0</v>
      </c>
      <c r="DL51" s="93"/>
      <c r="DM51" s="441">
        <f>COUNTIF(DM19:DM38,"3B6P")</f>
        <v>0</v>
      </c>
      <c r="DN51" s="93"/>
      <c r="DO51" s="441">
        <f>COUNTIF(DO19:DO38,"3B6P")</f>
        <v>0</v>
      </c>
      <c r="DP51" s="93"/>
      <c r="DQ51" s="441">
        <f>COUNTIF(DQ19:DQ38,"3B6P")</f>
        <v>0</v>
      </c>
      <c r="DR51" s="93"/>
      <c r="DS51" s="441">
        <f>COUNTIF(DS19:DS38,"3B6P")</f>
        <v>0</v>
      </c>
      <c r="DT51" s="93"/>
      <c r="DU51" s="91">
        <f t="shared" si="110"/>
        <v>15</v>
      </c>
      <c r="DV51" s="126" t="s">
        <v>144</v>
      </c>
      <c r="DW51" s="97"/>
      <c r="DX51" s="97"/>
      <c r="DY51" s="441">
        <f>COUNTIF(DY19:DY38,"3B6P")</f>
        <v>7</v>
      </c>
      <c r="DZ51" s="93"/>
      <c r="EA51" s="441">
        <f>COUNTIF(EA19:EA38,"3B6P")</f>
        <v>6</v>
      </c>
      <c r="EB51" s="93"/>
      <c r="EC51" s="441">
        <f>COUNTIF(EC19:EC38,"3B6P")</f>
        <v>0</v>
      </c>
      <c r="ED51" s="93"/>
      <c r="EE51" s="441">
        <f>COUNTIF(EE19:EE38,"3B6P")</f>
        <v>1</v>
      </c>
      <c r="EF51" s="93"/>
      <c r="EG51" s="441">
        <f>COUNTIF(EG19:EG38,"3B6P")</f>
        <v>0</v>
      </c>
      <c r="EH51" s="93"/>
      <c r="EI51" s="441">
        <f>COUNTIF(EI19:EI38,"3B6P")</f>
        <v>0</v>
      </c>
      <c r="EJ51" s="93"/>
      <c r="EK51" s="441">
        <f>COUNTIF(EK19:EK38,"3B6P")</f>
        <v>1</v>
      </c>
      <c r="EL51" s="93"/>
      <c r="EM51" s="441">
        <f>COUNTIF(EM19:EM38,"3B6P")</f>
        <v>0</v>
      </c>
      <c r="EN51" s="93"/>
      <c r="EO51" s="441">
        <f>COUNTIF(EO19:EO38,"3B6P")</f>
        <v>0</v>
      </c>
      <c r="EP51" s="93"/>
      <c r="EQ51" s="441">
        <f>COUNTIF(EQ19:EQ38,"3B6P")</f>
        <v>0</v>
      </c>
      <c r="ER51" s="93"/>
      <c r="ES51" s="441">
        <f>COUNTIF(ES19:ES38,"3B6P")</f>
        <v>0</v>
      </c>
      <c r="ET51" s="93"/>
      <c r="EU51" s="441">
        <f>COUNTIF(EU19:EU38,"3B6P")</f>
        <v>4</v>
      </c>
      <c r="EV51" s="93"/>
      <c r="EW51" s="441">
        <f>COUNTIF(EW19:EW38,"3B6P")</f>
        <v>0</v>
      </c>
      <c r="EX51" s="93"/>
      <c r="EY51" s="91">
        <f t="shared" si="111"/>
        <v>19</v>
      </c>
      <c r="EZ51" s="126" t="s">
        <v>144</v>
      </c>
      <c r="FA51" s="97"/>
      <c r="FB51" s="864" t="s">
        <v>144</v>
      </c>
      <c r="FC51" s="864"/>
      <c r="FD51" s="610">
        <f t="shared" si="112"/>
        <v>41</v>
      </c>
      <c r="FE51" s="222"/>
      <c r="FF51" s="222"/>
      <c r="FG51" s="441">
        <f>COUNTIF(FG19:FG38,"3B6P")</f>
        <v>0</v>
      </c>
      <c r="FH51" s="93"/>
      <c r="FI51" s="441">
        <f>COUNTIF(FI19:FI38,"3B6P")</f>
        <v>0</v>
      </c>
      <c r="FJ51" s="93"/>
      <c r="FK51" s="441">
        <f>COUNTIF(FK19:FK38,"3B6P")</f>
        <v>3</v>
      </c>
      <c r="FL51" s="93"/>
      <c r="FM51" s="441">
        <f>COUNTIF(FM19:FM38,"3B6P")</f>
        <v>0</v>
      </c>
      <c r="FN51" s="93"/>
      <c r="FO51" s="91">
        <f t="shared" si="93"/>
        <v>3</v>
      </c>
      <c r="FP51" s="126" t="s">
        <v>144</v>
      </c>
      <c r="FQ51" s="127"/>
      <c r="FR51" s="441">
        <f>COUNTIF(FR19:FR38,"3B6P")</f>
        <v>0</v>
      </c>
      <c r="FS51" s="93"/>
      <c r="FT51" s="441">
        <f>COUNTIF(FT19:FT38,"3B6P")</f>
        <v>0</v>
      </c>
      <c r="FU51" s="93"/>
      <c r="FV51" s="441">
        <f>COUNTIF(FV19:FV38,"3B6P")</f>
        <v>0</v>
      </c>
      <c r="FW51" s="93"/>
      <c r="FX51" s="441">
        <f>COUNTIF(FX19:FX38,"3B6P")</f>
        <v>0</v>
      </c>
      <c r="FY51" s="93"/>
      <c r="FZ51" s="441">
        <f>COUNTIF(FZ19:FZ38,"3B6P")</f>
        <v>0</v>
      </c>
      <c r="GA51" s="93"/>
      <c r="GB51" s="441">
        <f>COUNTIF(GB19:GB38,"3B6P")</f>
        <v>0</v>
      </c>
      <c r="GC51" s="93"/>
      <c r="GD51" s="441">
        <f>COUNTIF(GD19:GD38,"3B6P")</f>
        <v>0</v>
      </c>
      <c r="GE51" s="93"/>
      <c r="GF51" s="441">
        <f>COUNTIF(GF19:GF38,"3B6P")</f>
        <v>0</v>
      </c>
      <c r="GG51" s="93"/>
      <c r="GH51" s="91">
        <f t="shared" si="94"/>
        <v>0</v>
      </c>
      <c r="GI51" s="126" t="s">
        <v>144</v>
      </c>
      <c r="GJ51" s="127"/>
      <c r="GK51" s="97"/>
      <c r="GL51" s="441">
        <f>COUNTIF(GL19:GL38,"3B6P")</f>
        <v>7</v>
      </c>
      <c r="GM51" s="93"/>
      <c r="GN51" s="441">
        <f>COUNTIF(GN19:GN38,"3B6P")</f>
        <v>6</v>
      </c>
      <c r="GO51" s="93"/>
      <c r="GP51" s="441">
        <f>COUNTIF(GP19:GP38,"3B6P")</f>
        <v>0</v>
      </c>
      <c r="GQ51" s="224"/>
      <c r="GR51" s="441">
        <f>COUNTIF(GR19:GR38,"3B6P")</f>
        <v>6</v>
      </c>
      <c r="GS51" s="224"/>
      <c r="GT51" s="441">
        <f>COUNTIF(GT19:GT38,"3B6P")</f>
        <v>0</v>
      </c>
      <c r="GU51" s="224"/>
      <c r="GV51" s="441">
        <f>COUNTIF(GV19:GV38,"3B6P")</f>
        <v>0</v>
      </c>
      <c r="GW51" s="224"/>
      <c r="GX51" s="441">
        <f>COUNTIF(GX19:GX38,"3B6P")</f>
        <v>0</v>
      </c>
      <c r="GY51" s="224"/>
      <c r="GZ51" s="91">
        <f t="shared" si="95"/>
        <v>19</v>
      </c>
      <c r="HA51" s="126" t="s">
        <v>144</v>
      </c>
      <c r="HB51" s="127"/>
      <c r="HC51" s="97"/>
      <c r="HD51" s="441">
        <f>COUNTIF(HD19:HD38,"3B6P")</f>
        <v>1</v>
      </c>
      <c r="HE51" s="93"/>
      <c r="HF51" s="441">
        <f>COUNTIF(HF19:HF38,"3B6P")</f>
        <v>6</v>
      </c>
      <c r="HG51" s="93"/>
      <c r="HH51" s="441">
        <f>COUNTIF(HH19:HH38,"3B6P")</f>
        <v>0</v>
      </c>
      <c r="HI51" s="93"/>
      <c r="HJ51" s="441">
        <f>COUNTIF(HJ19:HJ38,"3B6P")</f>
        <v>0</v>
      </c>
      <c r="HK51" s="93"/>
      <c r="HL51" s="441">
        <f>COUNTIF(HL19:HL38,"3B6P")</f>
        <v>1</v>
      </c>
      <c r="HM51" s="93"/>
      <c r="HN51" s="441">
        <f>COUNTIF(HN19:HN38,"3B6P")</f>
        <v>0</v>
      </c>
      <c r="HO51" s="93"/>
      <c r="HP51" s="441">
        <f>COUNTIF(HP19:HP38,"3B6P")</f>
        <v>0</v>
      </c>
      <c r="HQ51" s="93"/>
      <c r="HR51" s="91">
        <f t="shared" si="96"/>
        <v>8</v>
      </c>
      <c r="HS51" s="126" t="s">
        <v>144</v>
      </c>
      <c r="HT51" s="97"/>
      <c r="HU51" s="864" t="s">
        <v>144</v>
      </c>
      <c r="HV51" s="864"/>
      <c r="HW51" s="610">
        <f t="shared" si="113"/>
        <v>30</v>
      </c>
      <c r="HX51" s="97"/>
      <c r="HY51" s="864" t="s">
        <v>144</v>
      </c>
      <c r="HZ51" s="864"/>
      <c r="IA51" s="610">
        <f t="shared" si="114"/>
        <v>0</v>
      </c>
      <c r="IB51" s="97"/>
      <c r="IC51" s="864" t="s">
        <v>144</v>
      </c>
      <c r="ID51" s="864"/>
      <c r="IE51" s="610">
        <f t="shared" si="115"/>
        <v>30</v>
      </c>
      <c r="IF51" s="97"/>
      <c r="IG51" s="864" t="s">
        <v>144</v>
      </c>
      <c r="IH51" s="864"/>
      <c r="II51" s="610">
        <f t="shared" si="116"/>
        <v>105</v>
      </c>
      <c r="IJ51" s="222"/>
      <c r="IK51" s="222"/>
      <c r="IL51" s="111"/>
      <c r="IM51" s="441">
        <f>COUNTIF(IM19:IM38,"3B6P")</f>
        <v>2</v>
      </c>
      <c r="IN51" s="93"/>
      <c r="IO51" s="441">
        <f>COUNTIF(IO19:IO38,"3B6P")</f>
        <v>0</v>
      </c>
      <c r="IP51" s="93"/>
      <c r="IQ51" s="441">
        <f>COUNTIF(IQ19:IQ38,"3B6P")</f>
        <v>0</v>
      </c>
      <c r="IR51" s="93"/>
      <c r="IS51" s="441">
        <f>COUNTIF(IS19:IS38,"3B6P")</f>
        <v>0</v>
      </c>
      <c r="IT51" s="93"/>
      <c r="IU51" s="441">
        <f>COUNTIF(IU19:IU38,"3B6P")</f>
        <v>0</v>
      </c>
      <c r="IV51" s="93"/>
      <c r="IW51" s="441">
        <f>COUNTIF(IW19:IW38,"3B6P")</f>
        <v>0</v>
      </c>
      <c r="IX51" s="93"/>
      <c r="IY51" s="441">
        <f>COUNTIF(IY19:IY38,"3B6P")</f>
        <v>0</v>
      </c>
      <c r="IZ51" s="93"/>
      <c r="JA51" s="441">
        <f>COUNTIF(JA19:JA38,"3B6P")</f>
        <v>0</v>
      </c>
      <c r="JB51" s="93"/>
      <c r="JC51" s="441">
        <f>COUNTIF(JC19:JC38,"3B6P")</f>
        <v>0</v>
      </c>
      <c r="JD51" s="93"/>
      <c r="JE51" s="91">
        <f t="shared" si="97"/>
        <v>2</v>
      </c>
      <c r="JF51" s="126" t="s">
        <v>144</v>
      </c>
      <c r="JG51" s="111"/>
      <c r="JH51" s="111"/>
      <c r="JI51" s="441">
        <f>COUNTIF(JI19:JI38,"3B6P")</f>
        <v>0</v>
      </c>
      <c r="JJ51" s="93"/>
      <c r="JK51" s="441">
        <f>COUNTIF(JK19:JK38,"3B6P")</f>
        <v>0</v>
      </c>
      <c r="JL51" s="93"/>
      <c r="JM51" s="441">
        <f>COUNTIF(JM19:JM38,"3B6P")</f>
        <v>0</v>
      </c>
      <c r="JN51" s="93"/>
      <c r="JO51" s="441">
        <f>COUNTIF(JO19:JO38,"3B6P")</f>
        <v>0</v>
      </c>
      <c r="JP51" s="93"/>
      <c r="JQ51" s="441">
        <f>COUNTIF(JQ19:JQ38,"3B6P")</f>
        <v>0</v>
      </c>
      <c r="JR51" s="93"/>
      <c r="JS51" s="441">
        <f>COUNTIF(JS19:JS38,"3B6P")</f>
        <v>0</v>
      </c>
      <c r="JT51" s="93"/>
      <c r="JU51" s="441">
        <f>COUNTIF(JU19:JU38,"3B6P")</f>
        <v>0</v>
      </c>
      <c r="JV51" s="93"/>
      <c r="JW51" s="91">
        <f t="shared" si="117"/>
        <v>0</v>
      </c>
      <c r="JX51" s="126" t="s">
        <v>144</v>
      </c>
      <c r="JY51" s="111"/>
      <c r="JZ51" s="111"/>
      <c r="KA51" s="441">
        <f>COUNTIF(KA19:KA38,"3B6P")</f>
        <v>0</v>
      </c>
      <c r="KB51" s="93"/>
      <c r="KC51" s="441">
        <f>COUNTIF(KC19:KC38,"3B6P")</f>
        <v>0</v>
      </c>
      <c r="KD51" s="93"/>
      <c r="KE51" s="441">
        <f>COUNTIF(KE19:KE38,"3B6P")</f>
        <v>0</v>
      </c>
      <c r="KF51" s="93"/>
      <c r="KG51" s="441">
        <f>COUNTIF(KG19:KG38,"3B6P")</f>
        <v>0</v>
      </c>
      <c r="KH51" s="93"/>
      <c r="KI51" s="441">
        <f>COUNTIF(KI19:KI38,"3B6P")</f>
        <v>0</v>
      </c>
      <c r="KJ51" s="93"/>
      <c r="KK51" s="441">
        <f>COUNTIF(KK19:KK38,"3B6P")</f>
        <v>0</v>
      </c>
      <c r="KL51" s="93"/>
      <c r="KM51" s="441">
        <f>COUNTIF(KM19:KM38,"3B6P")</f>
        <v>0</v>
      </c>
      <c r="KN51" s="93"/>
      <c r="KO51" s="441">
        <f>COUNTIF(KO19:KO38,"3B6P")</f>
        <v>0</v>
      </c>
      <c r="KP51" s="93"/>
      <c r="KQ51" s="441">
        <f>COUNTIF(KQ19:KQ38,"3B6P")</f>
        <v>0</v>
      </c>
      <c r="KR51" s="93"/>
      <c r="KS51" s="441">
        <f>COUNTIF(KS19:KS38,"3B6P")</f>
        <v>0</v>
      </c>
      <c r="KT51" s="93"/>
      <c r="KU51" s="441">
        <f>COUNTIF(KU19:KU38,"3B6P")</f>
        <v>0</v>
      </c>
      <c r="KV51" s="93"/>
      <c r="KW51" s="441">
        <f>COUNTIF(KW19:KW38,"3B6P")</f>
        <v>0</v>
      </c>
      <c r="KX51" s="93"/>
      <c r="KY51" s="441">
        <f>COUNTIF(KY19:KY38,"3B6P")</f>
        <v>0</v>
      </c>
      <c r="KZ51" s="93"/>
      <c r="LA51" s="441">
        <f>COUNTIF(LA19:LA38,"3B6P")</f>
        <v>0</v>
      </c>
      <c r="LB51" s="93"/>
      <c r="LC51" s="441">
        <f>COUNTIF(LC19:LC38,"3B6P")</f>
        <v>0</v>
      </c>
      <c r="LD51" s="93"/>
      <c r="LE51" s="441">
        <f>COUNTIF(LE19:LE38,"3B6P")</f>
        <v>0</v>
      </c>
      <c r="LF51" s="93"/>
      <c r="LG51" s="91">
        <f t="shared" si="118"/>
        <v>0</v>
      </c>
      <c r="LH51" s="126" t="s">
        <v>144</v>
      </c>
      <c r="LI51" s="111"/>
      <c r="LJ51" s="111"/>
      <c r="LK51" s="441">
        <f>COUNTIF(LK19:LK38,"3B6P")</f>
        <v>1</v>
      </c>
      <c r="LL51" s="93"/>
      <c r="LM51" s="441">
        <f>COUNTIF(LM19:LM38,"3B6P")</f>
        <v>0</v>
      </c>
      <c r="LN51" s="93"/>
      <c r="LO51" s="441">
        <f>COUNTIF(LO19:LO38,"3B6P")</f>
        <v>1</v>
      </c>
      <c r="LP51" s="93"/>
      <c r="LQ51" s="441">
        <f>COUNTIF(LQ19:LQ38,"3B6P")</f>
        <v>2</v>
      </c>
      <c r="LR51" s="93"/>
      <c r="LS51" s="441">
        <f>COUNTIF(LS19:LS38,"3B6P")</f>
        <v>2</v>
      </c>
      <c r="LT51" s="93"/>
      <c r="LU51" s="441">
        <f>COUNTIF(LU19:LU38,"3B6P")</f>
        <v>0</v>
      </c>
      <c r="LV51" s="93"/>
      <c r="LW51" s="441">
        <f>COUNTIF(LW19:LW38,"3B6P")</f>
        <v>0</v>
      </c>
      <c r="LX51" s="93"/>
      <c r="LY51" s="441">
        <f>COUNTIF(LY19:LY38,"3B6P")</f>
        <v>0</v>
      </c>
      <c r="LZ51" s="93"/>
      <c r="MA51" s="441">
        <f>COUNTIF(MA19:MA38,"3B6P")</f>
        <v>0</v>
      </c>
      <c r="MB51" s="93"/>
      <c r="MC51" s="441">
        <f>COUNTIF(MC19:MC38,"3B6P")</f>
        <v>0</v>
      </c>
      <c r="MD51" s="93"/>
      <c r="ME51" s="441">
        <f>COUNTIF(ME19:ME38,"3B6P")</f>
        <v>0</v>
      </c>
      <c r="MF51" s="93"/>
      <c r="MG51" s="441">
        <f>COUNTIF(MG19:MG38,"3B6P")</f>
        <v>0</v>
      </c>
      <c r="MH51" s="93"/>
      <c r="MI51" s="441">
        <f>COUNTIF(MI19:MI38,"3B6P")</f>
        <v>0</v>
      </c>
      <c r="MJ51" s="93"/>
      <c r="MK51" s="441">
        <f>COUNTIF(MK19:MK38,"3B6P")</f>
        <v>0</v>
      </c>
      <c r="ML51" s="93"/>
      <c r="MM51" s="91">
        <f t="shared" si="119"/>
        <v>6</v>
      </c>
      <c r="MN51" s="126" t="s">
        <v>144</v>
      </c>
      <c r="MO51" s="111"/>
      <c r="MP51" s="111"/>
      <c r="MQ51" s="441">
        <f>COUNTIF(MQ19:MQ38,"3B6P")</f>
        <v>2</v>
      </c>
      <c r="MR51" s="93"/>
      <c r="MS51" s="441">
        <f>COUNTIF(MS19:MS38,"3B6P")</f>
        <v>2</v>
      </c>
      <c r="MT51" s="93"/>
      <c r="MU51" s="441">
        <f>COUNTIF(MU19:MU38,"3B6P")</f>
        <v>2</v>
      </c>
      <c r="MV51" s="93"/>
      <c r="MW51" s="441">
        <f>COUNTIF(MW19:MW38,"3B6P")</f>
        <v>1</v>
      </c>
      <c r="MX51" s="93"/>
      <c r="MY51" s="441">
        <f>COUNTIF(MY19:MY38,"3B6P")</f>
        <v>2</v>
      </c>
      <c r="MZ51" s="93"/>
      <c r="NA51" s="441">
        <f>COUNTIF(NA19:NA38,"3B6P")</f>
        <v>2</v>
      </c>
      <c r="NB51" s="93"/>
      <c r="NC51" s="441">
        <f>COUNTIF(NC19:NC38,"3B6P")</f>
        <v>0</v>
      </c>
      <c r="ND51" s="93"/>
      <c r="NE51" s="441">
        <f>COUNTIF(NE19:NE38,"3B6P")</f>
        <v>0</v>
      </c>
      <c r="NF51" s="93"/>
      <c r="NG51" s="441">
        <f>COUNTIF(NG19:NG38,"3B6P")</f>
        <v>0</v>
      </c>
      <c r="NH51" s="93"/>
      <c r="NI51" s="441">
        <f>COUNTIF(NI19:NI38,"3B6P")</f>
        <v>0</v>
      </c>
      <c r="NJ51" s="93"/>
      <c r="NK51" s="441">
        <f>COUNTIF(NK19:NK38,"3B6P")</f>
        <v>0</v>
      </c>
      <c r="NL51" s="93"/>
      <c r="NM51" s="441">
        <f>COUNTIF(NM19:NM38,"3B6P")</f>
        <v>0</v>
      </c>
      <c r="NN51" s="93"/>
      <c r="NO51" s="441">
        <f>COUNTIF(NO19:NO38,"3B6P")</f>
        <v>0</v>
      </c>
      <c r="NP51" s="93"/>
      <c r="NQ51" s="441">
        <f>COUNTIF(NQ19:NQ38,"3B6P")</f>
        <v>0</v>
      </c>
      <c r="NR51" s="93"/>
      <c r="NS51" s="91">
        <f t="shared" si="120"/>
        <v>11</v>
      </c>
      <c r="NT51" s="126" t="s">
        <v>144</v>
      </c>
      <c r="NU51" s="127"/>
      <c r="NV51" s="111"/>
      <c r="NW51" s="441">
        <f>COUNTIF(NW19:NW38,"3B6P")</f>
        <v>0</v>
      </c>
      <c r="NX51" s="93"/>
      <c r="NY51" s="441">
        <f>COUNTIF(NY19:NY38,"3B6P")</f>
        <v>0</v>
      </c>
      <c r="NZ51" s="93"/>
      <c r="OA51" s="441">
        <f>COUNTIF(OA19:OA38,"3B6P")</f>
        <v>0</v>
      </c>
      <c r="OB51" s="93"/>
      <c r="OC51" s="441">
        <f>COUNTIF(OC19:OC38,"3B6P")</f>
        <v>0</v>
      </c>
      <c r="OD51" s="93"/>
      <c r="OE51" s="441">
        <f>COUNTIF(OE19:OE38,"3B6P")</f>
        <v>0</v>
      </c>
      <c r="OF51" s="93"/>
      <c r="OG51" s="441">
        <f>COUNTIF(OG19:OG38,"3B6P")</f>
        <v>0</v>
      </c>
      <c r="OH51" s="93"/>
      <c r="OI51" s="441">
        <f>COUNTIF(OI19:OI38,"3B6P")</f>
        <v>0</v>
      </c>
      <c r="OJ51" s="93"/>
      <c r="OK51" s="441">
        <f>COUNTIF(OK19:OK38,"3B6P")</f>
        <v>0</v>
      </c>
      <c r="OL51" s="93"/>
      <c r="OM51" s="441">
        <f>COUNTIF(OM19:OM38,"3B6P")</f>
        <v>0</v>
      </c>
      <c r="ON51" s="530"/>
      <c r="OO51" s="441">
        <f>COUNTIF(OO19:OO38,"3B6P")</f>
        <v>0</v>
      </c>
      <c r="OP51" s="530"/>
      <c r="OQ51" s="441">
        <f>COUNTIF(OQ19:OQ38,"3B6P")</f>
        <v>0</v>
      </c>
      <c r="OR51" s="530"/>
      <c r="OS51" s="441">
        <f>COUNTIF(OS19:OS38,"3B6P")</f>
        <v>0</v>
      </c>
      <c r="OT51" s="530"/>
      <c r="OU51" s="441">
        <f>COUNTIF(OU19:OU38,"3B6P")</f>
        <v>0</v>
      </c>
      <c r="OV51" s="530"/>
      <c r="OW51" s="441">
        <f>COUNTIF(OW19:OW38,"3B6P")</f>
        <v>0</v>
      </c>
      <c r="OX51" s="530"/>
      <c r="OY51" s="441">
        <f>COUNTIF(OY19:OY38,"3B6P")</f>
        <v>0</v>
      </c>
      <c r="OZ51" s="530"/>
      <c r="PA51" s="441">
        <f>COUNTIF(PA19:PA38,"3B6P")</f>
        <v>0</v>
      </c>
      <c r="PB51" s="530"/>
      <c r="PC51" s="441">
        <f>COUNTIF(PC19:PC38,"3B6P")</f>
        <v>0</v>
      </c>
      <c r="PD51" s="530"/>
      <c r="PE51" s="441">
        <f>COUNTIF(PE19:PE38,"3B6P")</f>
        <v>0</v>
      </c>
      <c r="PF51" s="530"/>
      <c r="PG51" s="441">
        <f>COUNTIF(PG19:PG38,"3B6P")</f>
        <v>0</v>
      </c>
      <c r="PH51" s="530"/>
      <c r="PI51" s="441">
        <f>COUNTIF(PI19:PI38,"3B6P")</f>
        <v>0</v>
      </c>
      <c r="PJ51" s="530"/>
      <c r="PK51" s="441">
        <f>COUNTIF(PK19:PK38,"3B6P")</f>
        <v>2</v>
      </c>
      <c r="PL51" s="530"/>
      <c r="PM51" s="441">
        <f>COUNTIF(PM19:PM38,"3B6P")</f>
        <v>0</v>
      </c>
      <c r="PN51" s="530"/>
      <c r="PO51" s="441">
        <f>COUNTIF(PO19:PO38,"3B6P")</f>
        <v>2</v>
      </c>
      <c r="PP51" s="530"/>
      <c r="PQ51" s="441">
        <f>COUNTIF(PQ19:PQ38,"3B6P")</f>
        <v>0</v>
      </c>
      <c r="PR51" s="530"/>
      <c r="PS51" s="441">
        <f>COUNTIF(PS19:PS38,"3B6P")</f>
        <v>0</v>
      </c>
      <c r="PT51" s="530"/>
      <c r="PU51" s="441">
        <f>COUNTIF(PU19:PU38,"3B6P")</f>
        <v>0</v>
      </c>
      <c r="PV51" s="530"/>
      <c r="PW51" s="441">
        <f>COUNTIF(PW19:PW38,"3B6P")</f>
        <v>0</v>
      </c>
      <c r="PX51" s="530"/>
      <c r="PY51" s="91">
        <f t="shared" si="98"/>
        <v>4</v>
      </c>
      <c r="PZ51" s="126" t="s">
        <v>144</v>
      </c>
      <c r="QA51" s="127"/>
      <c r="QB51" s="441">
        <f>COUNTIF(QB19:QB38,"3B6P")</f>
        <v>5</v>
      </c>
      <c r="QC51" s="424"/>
      <c r="QD51" s="441">
        <f>COUNTIF(QD19:QD38,"3B6P")</f>
        <v>5</v>
      </c>
      <c r="QE51" s="424"/>
      <c r="QF51" s="441">
        <f>COUNTIF(QF19:QF38,"3B6P")</f>
        <v>0</v>
      </c>
      <c r="QG51" s="424"/>
      <c r="QH51" s="441">
        <f>COUNTIF(QH19:QH38,"3B6P")</f>
        <v>0</v>
      </c>
      <c r="QI51" s="424"/>
      <c r="QJ51" s="441">
        <f>COUNTIF(QJ19:QJ38,"3B6P")</f>
        <v>0</v>
      </c>
      <c r="QK51" s="424"/>
      <c r="QL51" s="441">
        <f>COUNTIF(QL19:QL38,"3B6P")</f>
        <v>0</v>
      </c>
      <c r="QM51" s="424"/>
      <c r="QN51" s="91">
        <f t="shared" si="99"/>
        <v>10</v>
      </c>
      <c r="QO51" s="126" t="s">
        <v>144</v>
      </c>
      <c r="QP51" s="127"/>
      <c r="QQ51" s="111"/>
      <c r="QR51" s="441">
        <f>COUNTIF(QR19:QR38,"3B6P")</f>
        <v>3</v>
      </c>
      <c r="QS51" s="93"/>
      <c r="QT51" s="441">
        <f>COUNTIF(QT19:QT38,"3B6P")</f>
        <v>0</v>
      </c>
      <c r="QU51" s="93"/>
      <c r="QV51" s="441">
        <f>COUNTIF(QV19:QV38,"3B6P")</f>
        <v>0</v>
      </c>
      <c r="QW51" s="93"/>
      <c r="QX51" s="441">
        <f>COUNTIF(QX19:QX38,"3B6P")</f>
        <v>2</v>
      </c>
      <c r="QY51" s="93"/>
      <c r="QZ51" s="441">
        <f>COUNTIF(QZ19:QZ38,"3B6P")</f>
        <v>2</v>
      </c>
      <c r="RA51" s="93"/>
      <c r="RB51" s="441">
        <f>COUNTIF(RB19:RB38,"3B6P")</f>
        <v>0</v>
      </c>
      <c r="RC51" s="93"/>
      <c r="RD51" s="441">
        <f>COUNTIF(RD19:RD38,"3B6P")</f>
        <v>2</v>
      </c>
      <c r="RE51" s="93"/>
      <c r="RF51" s="441">
        <f>COUNTIF(RF19:RF38,"3B6P")</f>
        <v>3</v>
      </c>
      <c r="RG51" s="93"/>
      <c r="RH51" s="441">
        <f>COUNTIF(RH19:RH38,"3B6P")</f>
        <v>0</v>
      </c>
      <c r="RI51" s="93"/>
      <c r="RJ51" s="441">
        <f>COUNTIF(RJ19:RJ38,"3B6P")</f>
        <v>0</v>
      </c>
      <c r="RK51" s="93"/>
      <c r="RL51" s="441">
        <f>COUNTIF(RL19:RL38,"3B6P")</f>
        <v>2</v>
      </c>
      <c r="RM51" s="93"/>
      <c r="RN51" s="441">
        <f>COUNTIF(RN19:RN38,"3B6P")</f>
        <v>2</v>
      </c>
      <c r="RO51" s="93"/>
      <c r="RP51" s="91">
        <f t="shared" si="100"/>
        <v>16</v>
      </c>
      <c r="RQ51" s="126" t="s">
        <v>144</v>
      </c>
      <c r="RR51" s="127"/>
      <c r="RS51" s="97"/>
      <c r="RT51" s="864" t="s">
        <v>144</v>
      </c>
      <c r="RU51" s="864"/>
      <c r="RV51" s="610">
        <f t="shared" si="101"/>
        <v>19</v>
      </c>
      <c r="RW51" s="127"/>
      <c r="RX51" s="864" t="s">
        <v>144</v>
      </c>
      <c r="RY51" s="864"/>
      <c r="RZ51" s="610">
        <f t="shared" si="102"/>
        <v>30</v>
      </c>
      <c r="SA51" s="127"/>
      <c r="SB51" s="864" t="s">
        <v>144</v>
      </c>
      <c r="SC51" s="864"/>
      <c r="SD51" s="610">
        <f t="shared" si="121"/>
        <v>49</v>
      </c>
      <c r="SE51" s="129"/>
      <c r="SF51" s="97"/>
      <c r="SG51" s="441">
        <f>COUNTIF(SG19:SG38,"3B6P")</f>
        <v>3</v>
      </c>
      <c r="SH51" s="93"/>
      <c r="SI51" s="441">
        <f>COUNTIF(SI19:SI38,"3B6P")</f>
        <v>0</v>
      </c>
      <c r="SJ51" s="93"/>
      <c r="SK51" s="441">
        <f>COUNTIF(SK19:SK38,"3B6P")</f>
        <v>2</v>
      </c>
      <c r="SL51" s="93"/>
      <c r="SM51" s="441">
        <f>COUNTIF(SM19:SM38,"3B6P")</f>
        <v>2</v>
      </c>
      <c r="SN51" s="93"/>
      <c r="SO51" s="441">
        <f>COUNTIF(SO19:SO38,"3B6P")</f>
        <v>0</v>
      </c>
      <c r="SP51" s="93"/>
      <c r="SQ51" s="441">
        <f>COUNTIF(SQ19:SQ38,"3B6P")</f>
        <v>0</v>
      </c>
      <c r="SR51" s="93"/>
      <c r="SS51" s="441">
        <f>COUNTIF(SS19:SS38,"3B6P")</f>
        <v>0</v>
      </c>
      <c r="ST51" s="93"/>
      <c r="SU51" s="91">
        <f t="shared" si="103"/>
        <v>7</v>
      </c>
      <c r="SV51" s="126" t="s">
        <v>144</v>
      </c>
      <c r="SW51" s="127"/>
      <c r="SX51" s="441">
        <f>COUNTIF(SX19:SX38,"3B6P")</f>
        <v>3</v>
      </c>
      <c r="SY51" s="93"/>
      <c r="SZ51" s="441">
        <f>COUNTIF(SZ19:SZ38,"3B6P")</f>
        <v>0</v>
      </c>
      <c r="TA51" s="93"/>
      <c r="TB51" s="441">
        <f>COUNTIF(TB19:TB38,"3B6P")</f>
        <v>2</v>
      </c>
      <c r="TC51" s="93"/>
      <c r="TD51" s="441">
        <f>COUNTIF(TD19:TD38,"3B6P")</f>
        <v>2</v>
      </c>
      <c r="TE51" s="93"/>
      <c r="TF51" s="441">
        <f>COUNTIF(TF19:TF38,"3B6P")</f>
        <v>0</v>
      </c>
      <c r="TG51" s="93"/>
      <c r="TH51" s="441">
        <f>COUNTIF(TH19:TH38,"3B6P")</f>
        <v>0</v>
      </c>
      <c r="TI51" s="93"/>
      <c r="TJ51" s="441">
        <f>COUNTIF(TJ19:TJ38,"3B6P")</f>
        <v>0</v>
      </c>
      <c r="TK51" s="93"/>
      <c r="TL51" s="91">
        <f t="shared" si="104"/>
        <v>7</v>
      </c>
      <c r="TM51" s="126" t="s">
        <v>144</v>
      </c>
      <c r="TN51" s="127"/>
      <c r="TO51" s="127"/>
      <c r="TP51" s="441">
        <f>COUNTIF(TP19:TP38,"3B6P")</f>
        <v>0</v>
      </c>
      <c r="TQ51" s="93"/>
      <c r="TR51" s="441">
        <f>COUNTIF(TR19:TR38,"3B6P")</f>
        <v>0</v>
      </c>
      <c r="TS51" s="93"/>
      <c r="TT51" s="441">
        <f>COUNTIF(TT19:TT38,"3B6P")</f>
        <v>0</v>
      </c>
      <c r="TU51" s="93"/>
      <c r="TV51" s="441">
        <f>COUNTIF(TV19:TV38,"3B6P")</f>
        <v>0</v>
      </c>
      <c r="TW51" s="93"/>
      <c r="TX51" s="441">
        <f>COUNTIF(TX19:TX38,"3B6P")</f>
        <v>0</v>
      </c>
      <c r="TY51" s="93"/>
      <c r="TZ51" s="441">
        <f>COUNTIF(TZ19:TZ38,"3B6P")</f>
        <v>0</v>
      </c>
      <c r="UA51" s="93"/>
      <c r="UB51" s="441">
        <f>COUNTIF(UB19:UB38,"3B6P")</f>
        <v>0</v>
      </c>
      <c r="UC51" s="93"/>
      <c r="UD51" s="91">
        <f t="shared" si="105"/>
        <v>0</v>
      </c>
      <c r="UE51" s="126" t="s">
        <v>144</v>
      </c>
      <c r="UF51" s="127"/>
      <c r="UG51" s="127"/>
      <c r="UH51" s="864" t="s">
        <v>144</v>
      </c>
      <c r="UI51" s="864"/>
      <c r="UJ51" s="610">
        <f t="shared" si="122"/>
        <v>0</v>
      </c>
      <c r="UK51" s="127"/>
      <c r="UL51" s="864" t="s">
        <v>144</v>
      </c>
      <c r="UM51" s="864"/>
      <c r="UN51" s="610">
        <f t="shared" si="123"/>
        <v>14</v>
      </c>
      <c r="UO51" s="127"/>
      <c r="UP51" s="864" t="s">
        <v>144</v>
      </c>
      <c r="UQ51" s="864"/>
      <c r="UR51" s="610">
        <f t="shared" si="106"/>
        <v>14</v>
      </c>
      <c r="US51" s="129"/>
      <c r="UT51" s="127"/>
      <c r="UU51" s="864" t="s">
        <v>144</v>
      </c>
      <c r="UV51" s="864"/>
      <c r="UW51" s="610">
        <f t="shared" si="107"/>
        <v>124</v>
      </c>
      <c r="UX51" s="129"/>
      <c r="UY51" s="864" t="s">
        <v>144</v>
      </c>
      <c r="UZ51" s="864"/>
      <c r="VA51" s="610">
        <f t="shared" si="108"/>
        <v>44</v>
      </c>
      <c r="VB51" s="111"/>
      <c r="VC51" s="864" t="s">
        <v>144</v>
      </c>
      <c r="VD51" s="864"/>
      <c r="VE51" s="610">
        <f t="shared" si="124"/>
        <v>168</v>
      </c>
      <c r="VF51" s="164"/>
      <c r="VG51" s="135"/>
      <c r="VH51" s="135"/>
      <c r="VI51" s="135"/>
      <c r="VJ51" s="135"/>
      <c r="VK51" s="135"/>
      <c r="VL51" s="135"/>
      <c r="VM51" s="135"/>
      <c r="VN51" s="135"/>
      <c r="VO51" s="135"/>
      <c r="VP51" s="135"/>
      <c r="VQ51" s="135"/>
      <c r="VR51" s="135"/>
      <c r="VS51" s="135"/>
      <c r="VT51" s="135"/>
      <c r="VU51" s="135"/>
      <c r="VV51" s="135"/>
      <c r="VW51" s="135"/>
      <c r="VX51" s="135"/>
      <c r="VY51" s="135"/>
      <c r="VZ51" s="135"/>
      <c r="WA51" s="135"/>
      <c r="WB51" s="135"/>
      <c r="WC51" s="135"/>
      <c r="WD51" s="135"/>
      <c r="WE51" s="135"/>
      <c r="WF51" s="135"/>
      <c r="WG51" s="135"/>
      <c r="WH51" s="135"/>
      <c r="WI51" s="135"/>
      <c r="WJ51" s="135"/>
      <c r="WK51" s="135"/>
      <c r="WL51" s="135"/>
      <c r="WM51" s="135"/>
      <c r="WN51" s="135"/>
      <c r="WO51" s="135"/>
      <c r="WP51" s="135"/>
      <c r="WQ51" s="135"/>
      <c r="WR51" s="135"/>
      <c r="WS51" s="135"/>
      <c r="WT51" s="135"/>
      <c r="WU51" s="135"/>
      <c r="WV51" s="135"/>
      <c r="WW51" s="135"/>
      <c r="WX51" s="135"/>
      <c r="WY51" s="135"/>
      <c r="WZ51" s="135"/>
      <c r="XA51" s="135"/>
      <c r="XB51" s="135"/>
      <c r="XC51" s="135"/>
      <c r="XD51" s="135"/>
      <c r="XE51" s="135"/>
      <c r="XF51" s="135"/>
      <c r="XG51" s="135"/>
      <c r="XH51" s="135"/>
      <c r="XI51" s="135"/>
      <c r="XJ51" s="135"/>
      <c r="XK51" s="135"/>
      <c r="XL51" s="135"/>
      <c r="XM51" s="135"/>
      <c r="XN51" s="135"/>
      <c r="XO51" s="135"/>
      <c r="XP51" s="135"/>
      <c r="XQ51" s="135"/>
      <c r="XR51" s="135"/>
      <c r="XS51" s="135"/>
      <c r="XT51" s="135"/>
      <c r="XU51" s="135"/>
      <c r="XV51" s="135"/>
      <c r="XW51" s="135"/>
      <c r="XX51" s="135"/>
      <c r="XY51" s="135"/>
      <c r="XZ51" s="135"/>
      <c r="YA51" s="135"/>
      <c r="YB51" s="135"/>
      <c r="YC51" s="135"/>
      <c r="YD51" s="135"/>
      <c r="YE51" s="135"/>
      <c r="YF51" s="135"/>
      <c r="YG51" s="135"/>
      <c r="YH51" s="135"/>
      <c r="YI51" s="135"/>
      <c r="YJ51" s="135"/>
      <c r="YK51" s="135"/>
      <c r="YL51" s="135"/>
      <c r="YM51" s="135"/>
      <c r="YN51" s="135"/>
      <c r="YO51" s="135"/>
      <c r="YP51" s="135"/>
      <c r="YQ51" s="135"/>
      <c r="YR51" s="135"/>
      <c r="YS51" s="135"/>
      <c r="YT51" s="135"/>
      <c r="YU51" s="135"/>
      <c r="YV51" s="135"/>
      <c r="YW51" s="135"/>
      <c r="YX51" s="135"/>
      <c r="YY51" s="135"/>
      <c r="YZ51" s="135"/>
      <c r="ZA51" s="135"/>
      <c r="ZB51" s="135"/>
      <c r="ZC51" s="135"/>
      <c r="ZD51" s="135"/>
      <c r="ZE51" s="135"/>
      <c r="ZF51" s="135"/>
      <c r="ZG51" s="135"/>
      <c r="ZH51" s="135"/>
      <c r="ZI51" s="135"/>
      <c r="ZJ51" s="135"/>
      <c r="ZK51" s="135"/>
      <c r="ZL51" s="135"/>
      <c r="ZM51" s="135"/>
      <c r="ZN51" s="135"/>
      <c r="ZO51" s="135"/>
      <c r="ZP51" s="135"/>
      <c r="ZQ51" s="135"/>
      <c r="ZR51" s="135"/>
      <c r="ZS51" s="135"/>
      <c r="ZT51" s="135"/>
      <c r="ZU51" s="135"/>
      <c r="ZV51" s="135"/>
      <c r="ZW51" s="135"/>
      <c r="ZX51" s="135"/>
      <c r="ZY51" s="135"/>
      <c r="ZZ51" s="135"/>
      <c r="AAA51" s="135"/>
      <c r="AAB51" s="135"/>
      <c r="AAC51" s="135"/>
      <c r="AAD51" s="135"/>
      <c r="AAE51" s="135"/>
      <c r="AAF51" s="135"/>
      <c r="AAG51" s="135"/>
      <c r="AAH51" s="135"/>
      <c r="AAI51" s="135"/>
      <c r="AAJ51" s="135"/>
      <c r="AAK51" s="135"/>
      <c r="AAL51" s="135"/>
      <c r="AAM51" s="135"/>
      <c r="AAN51" s="135"/>
      <c r="AAO51" s="135"/>
      <c r="AAP51" s="135"/>
      <c r="AAQ51" s="135"/>
      <c r="AAR51" s="135"/>
      <c r="AAS51" s="135"/>
      <c r="AAT51" s="135"/>
      <c r="AAU51" s="135"/>
      <c r="AAV51" s="135"/>
      <c r="AAW51" s="135"/>
      <c r="AAX51" s="135"/>
      <c r="AAY51" s="135"/>
      <c r="AAZ51" s="135"/>
      <c r="ABA51" s="135"/>
      <c r="ABB51" s="135"/>
      <c r="ABC51" s="135"/>
      <c r="ABD51" s="135"/>
      <c r="ABE51" s="135"/>
      <c r="ABF51" s="135"/>
      <c r="ABG51" s="135"/>
      <c r="ABH51" s="135"/>
      <c r="ABI51" s="135"/>
      <c r="ABJ51" s="135"/>
      <c r="ABK51" s="135"/>
      <c r="ABL51" s="135"/>
      <c r="ABM51" s="135"/>
      <c r="ABN51" s="135"/>
      <c r="ABO51" s="135"/>
      <c r="ABP51" s="135"/>
      <c r="ABQ51" s="135"/>
      <c r="ABR51" s="135"/>
      <c r="ABS51" s="135"/>
      <c r="ABT51" s="135"/>
      <c r="ABU51" s="135"/>
      <c r="ABV51" s="135"/>
      <c r="ABW51" s="135"/>
      <c r="ABX51" s="135"/>
      <c r="ABY51" s="135"/>
      <c r="ABZ51" s="135"/>
      <c r="ACA51" s="135"/>
      <c r="ACB51" s="135"/>
      <c r="ACC51" s="135"/>
      <c r="ACD51" s="135"/>
      <c r="ACE51" s="135"/>
      <c r="ACF51" s="135"/>
      <c r="ACG51" s="135"/>
      <c r="ACH51" s="135"/>
      <c r="ACI51" s="135"/>
      <c r="ACJ51" s="135"/>
      <c r="ACK51" s="135"/>
      <c r="ACL51" s="135"/>
      <c r="ACM51" s="135"/>
      <c r="ACN51" s="135"/>
      <c r="ACO51" s="135"/>
      <c r="ACP51" s="135"/>
      <c r="ACQ51" s="135"/>
      <c r="ACR51" s="135"/>
      <c r="ACS51" s="135"/>
      <c r="ACT51" s="135"/>
      <c r="ACU51" s="135"/>
      <c r="ACV51" s="135"/>
      <c r="ACW51" s="135"/>
      <c r="ACX51" s="135"/>
      <c r="ACY51" s="135"/>
      <c r="ACZ51" s="135"/>
      <c r="ADA51" s="135"/>
      <c r="ADB51" s="135"/>
      <c r="ADC51" s="135"/>
      <c r="ADD51" s="135"/>
      <c r="ADE51" s="135"/>
      <c r="ADF51" s="135"/>
      <c r="ADG51" s="135"/>
      <c r="ADH51" s="135"/>
      <c r="ADI51" s="135"/>
      <c r="ADJ51" s="135"/>
      <c r="ADK51" s="135"/>
      <c r="ADL51" s="135"/>
      <c r="ADM51" s="135"/>
      <c r="ADN51" s="135"/>
      <c r="ADO51" s="135"/>
      <c r="ADP51" s="135"/>
      <c r="ADQ51" s="135"/>
      <c r="ADR51" s="135"/>
      <c r="ADS51" s="135"/>
      <c r="ADT51" s="135"/>
      <c r="ADU51" s="135"/>
      <c r="ADV51" s="135"/>
      <c r="ADW51" s="135"/>
      <c r="ADX51" s="135"/>
      <c r="ADY51" s="135"/>
      <c r="ADZ51" s="135"/>
      <c r="AEA51" s="135"/>
      <c r="AEB51" s="135"/>
      <c r="AEC51" s="135"/>
      <c r="AED51" s="135"/>
      <c r="AEE51" s="135"/>
      <c r="AEF51" s="135"/>
      <c r="AEG51" s="135"/>
      <c r="AEH51" s="135"/>
      <c r="AEI51" s="135"/>
      <c r="AEJ51" s="135"/>
      <c r="AEK51" s="135"/>
      <c r="AEL51" s="135"/>
      <c r="AEM51" s="135"/>
      <c r="AEN51" s="135"/>
      <c r="AEO51" s="135"/>
      <c r="AEP51" s="135"/>
      <c r="AEQ51" s="135"/>
      <c r="AER51" s="135"/>
      <c r="AES51" s="135"/>
      <c r="AET51" s="135"/>
      <c r="AEU51" s="135"/>
      <c r="AEV51" s="135"/>
      <c r="AEW51" s="135"/>
      <c r="AEX51" s="135"/>
      <c r="AEY51" s="135"/>
      <c r="AEZ51" s="135"/>
      <c r="AFA51" s="135"/>
      <c r="AFB51" s="135"/>
      <c r="AFC51" s="135"/>
      <c r="AFD51" s="135"/>
      <c r="AFE51" s="135"/>
      <c r="AFF51" s="135"/>
      <c r="AFG51" s="135"/>
      <c r="AFH51" s="135"/>
      <c r="AFI51" s="135"/>
      <c r="AFJ51" s="135"/>
      <c r="AFK51" s="135"/>
      <c r="AFL51" s="135"/>
      <c r="AFM51" s="135"/>
      <c r="AFN51" s="135"/>
      <c r="AFO51" s="135"/>
      <c r="AFP51" s="135"/>
      <c r="AFQ51" s="135"/>
      <c r="AFR51" s="135"/>
      <c r="AFS51" s="135"/>
      <c r="AFT51" s="135"/>
      <c r="AFU51" s="135"/>
      <c r="AFV51" s="135"/>
      <c r="AFW51" s="135"/>
      <c r="AFX51" s="135"/>
      <c r="AFY51" s="135"/>
      <c r="AFZ51" s="135"/>
      <c r="AGA51" s="135"/>
      <c r="AGB51" s="135"/>
      <c r="AGC51" s="135"/>
      <c r="AGD51" s="135"/>
      <c r="AGE51" s="135"/>
      <c r="AGF51" s="135"/>
      <c r="AGG51" s="135"/>
      <c r="AGH51" s="135"/>
      <c r="AGI51" s="135"/>
      <c r="AGJ51" s="135"/>
      <c r="AGK51" s="135"/>
      <c r="AGL51" s="135"/>
      <c r="AGM51" s="135"/>
      <c r="AGN51" s="135"/>
      <c r="AGO51" s="135"/>
      <c r="AGP51" s="135"/>
      <c r="AGQ51" s="135"/>
      <c r="AGR51" s="135"/>
      <c r="AGS51" s="135"/>
      <c r="AGT51" s="135"/>
      <c r="AGU51" s="135"/>
      <c r="AGV51" s="135"/>
      <c r="AGW51" s="135"/>
      <c r="AGX51" s="135"/>
      <c r="AGY51" s="135"/>
      <c r="AGZ51" s="135"/>
      <c r="AHA51" s="135"/>
      <c r="AHB51" s="135"/>
      <c r="AHC51" s="135"/>
      <c r="AHD51" s="135"/>
      <c r="AHE51" s="135"/>
      <c r="AHF51" s="135"/>
      <c r="AHG51" s="135"/>
      <c r="AHH51" s="135"/>
      <c r="AHI51" s="135"/>
      <c r="AHJ51" s="135"/>
      <c r="AHK51" s="135"/>
      <c r="AHL51" s="135"/>
      <c r="AHM51" s="135"/>
      <c r="AHN51" s="135"/>
      <c r="AHO51" s="135"/>
      <c r="AHP51" s="135"/>
      <c r="AHQ51" s="135"/>
      <c r="AHR51" s="135"/>
      <c r="AHS51" s="135"/>
      <c r="AHT51" s="135"/>
      <c r="AHU51" s="135"/>
      <c r="AHV51" s="135"/>
      <c r="AHW51" s="135"/>
      <c r="AHX51" s="135"/>
      <c r="AHY51" s="135"/>
      <c r="AHZ51" s="135"/>
      <c r="AIA51" s="135"/>
      <c r="AIB51" s="135"/>
      <c r="AIC51" s="135"/>
      <c r="AID51" s="135"/>
      <c r="AIE51" s="135"/>
      <c r="AIF51" s="135"/>
      <c r="AIG51" s="135"/>
      <c r="AIH51" s="135"/>
      <c r="AII51" s="135"/>
      <c r="AIJ51" s="135"/>
      <c r="AIK51" s="135"/>
      <c r="AIL51" s="135"/>
      <c r="AIM51" s="135"/>
      <c r="AIN51" s="135"/>
      <c r="AIO51" s="135"/>
      <c r="AIP51" s="135"/>
      <c r="AIQ51" s="135"/>
      <c r="AIR51" s="135"/>
      <c r="AIS51" s="135"/>
      <c r="AIT51" s="135"/>
      <c r="AIU51" s="135"/>
      <c r="AIV51" s="135"/>
      <c r="AIW51" s="135"/>
      <c r="AIX51" s="135"/>
      <c r="AIY51" s="135"/>
      <c r="AIZ51" s="135"/>
      <c r="AJA51" s="135"/>
      <c r="AJB51" s="135"/>
      <c r="AJC51" s="135"/>
      <c r="AJD51" s="135"/>
      <c r="AJE51" s="135"/>
      <c r="AJF51" s="135"/>
      <c r="AJG51" s="135"/>
      <c r="AJH51" s="135"/>
      <c r="AJI51" s="135"/>
      <c r="AJJ51" s="135"/>
      <c r="AJK51" s="135"/>
      <c r="AJL51" s="135"/>
      <c r="AJM51" s="135"/>
      <c r="AJN51" s="135"/>
      <c r="AJO51" s="135"/>
      <c r="AJP51" s="135"/>
      <c r="AJQ51" s="135"/>
      <c r="AJR51" s="135"/>
      <c r="AJS51" s="135"/>
      <c r="AJT51" s="135"/>
      <c r="AJU51" s="135"/>
      <c r="AJV51" s="135"/>
      <c r="AJW51" s="135"/>
      <c r="AJX51" s="135"/>
      <c r="AJY51" s="135"/>
      <c r="AJZ51" s="135"/>
      <c r="AKA51" s="135"/>
      <c r="AKB51" s="135"/>
      <c r="AKC51" s="135"/>
      <c r="AKD51" s="135"/>
      <c r="AKE51" s="135"/>
      <c r="AKF51" s="135"/>
      <c r="AKG51" s="135"/>
      <c r="AKH51" s="135"/>
      <c r="AKI51" s="135"/>
      <c r="AKJ51" s="135"/>
      <c r="AKK51" s="135"/>
      <c r="AKL51" s="135"/>
      <c r="AKM51" s="135"/>
      <c r="AKN51" s="135"/>
      <c r="AKO51" s="135"/>
      <c r="AKP51" s="135"/>
      <c r="AKQ51" s="135"/>
      <c r="AKR51" s="135"/>
      <c r="AKS51" s="135"/>
      <c r="AKT51" s="135"/>
      <c r="AKU51" s="135"/>
      <c r="AKV51" s="135"/>
      <c r="AKW51" s="135"/>
      <c r="AKX51" s="135"/>
      <c r="AKY51" s="135"/>
      <c r="AKZ51" s="135"/>
      <c r="ALA51" s="135"/>
      <c r="ALB51" s="135"/>
      <c r="ALC51" s="135"/>
      <c r="ALD51" s="135"/>
      <c r="ALE51" s="135"/>
      <c r="ALF51" s="135"/>
      <c r="ALG51" s="135"/>
      <c r="ALH51" s="135"/>
      <c r="ALI51" s="135"/>
      <c r="ALJ51" s="135"/>
      <c r="ALK51" s="135"/>
      <c r="ALL51" s="135"/>
      <c r="ALM51" s="135"/>
      <c r="ALN51" s="135"/>
      <c r="ALO51" s="135"/>
      <c r="ALP51" s="135"/>
      <c r="ALQ51" s="135"/>
      <c r="ALR51" s="135"/>
      <c r="ALS51" s="135"/>
      <c r="ALT51" s="135"/>
      <c r="ALU51" s="135"/>
      <c r="ALV51" s="135"/>
      <c r="ALW51" s="135"/>
      <c r="ALX51" s="135"/>
      <c r="ALY51" s="135"/>
      <c r="ALZ51" s="135"/>
      <c r="AMA51" s="135"/>
      <c r="AMB51" s="135"/>
      <c r="AMC51" s="135"/>
      <c r="AMD51" s="135"/>
      <c r="AME51" s="135"/>
      <c r="AMF51" s="135"/>
      <c r="AMG51" s="135"/>
      <c r="AMH51" s="135"/>
      <c r="AMI51" s="135"/>
      <c r="AMJ51" s="135"/>
      <c r="AMK51" s="135"/>
      <c r="AML51" s="135"/>
      <c r="AMM51" s="135"/>
      <c r="AMN51" s="135"/>
      <c r="AMO51" s="135"/>
      <c r="AMP51" s="135"/>
      <c r="AMQ51" s="135"/>
      <c r="AMR51" s="135"/>
      <c r="AMS51" s="135"/>
      <c r="AMT51" s="135"/>
      <c r="AMU51" s="135"/>
      <c r="AMV51" s="135"/>
      <c r="AMW51" s="135"/>
      <c r="AMX51" s="135"/>
      <c r="AMY51" s="135"/>
      <c r="AMZ51" s="135"/>
      <c r="ANA51" s="135"/>
      <c r="ANB51" s="135"/>
      <c r="ANC51" s="135"/>
      <c r="AND51" s="135"/>
      <c r="ANE51" s="135"/>
      <c r="ANF51" s="135"/>
      <c r="ANG51" s="135"/>
      <c r="ANH51" s="135"/>
      <c r="ANI51" s="135"/>
      <c r="ANJ51" s="135"/>
      <c r="ANK51" s="135"/>
      <c r="ANL51" s="135"/>
      <c r="ANM51" s="135"/>
      <c r="ANN51" s="135"/>
      <c r="ANO51" s="135"/>
      <c r="ANP51" s="135"/>
      <c r="ANQ51" s="135"/>
      <c r="ANR51" s="135"/>
      <c r="ANS51" s="135"/>
      <c r="ANT51" s="135"/>
      <c r="ANU51" s="135"/>
      <c r="ANV51" s="135"/>
      <c r="ANW51" s="135"/>
      <c r="ANX51" s="135"/>
      <c r="ANY51" s="135"/>
      <c r="ANZ51" s="135"/>
      <c r="AOA51" s="135"/>
      <c r="AOB51" s="135"/>
      <c r="AOC51" s="135"/>
      <c r="AOD51" s="135"/>
      <c r="AOE51" s="135"/>
      <c r="AOF51" s="135"/>
      <c r="AOG51" s="135"/>
      <c r="AOH51" s="135"/>
      <c r="AOI51" s="135"/>
      <c r="AOJ51" s="135"/>
      <c r="AOK51" s="135"/>
      <c r="AOL51" s="135"/>
      <c r="AOM51" s="135"/>
      <c r="AON51" s="135"/>
      <c r="AOO51" s="135"/>
      <c r="AOP51" s="135"/>
      <c r="AOQ51" s="135"/>
      <c r="AOR51" s="135"/>
      <c r="AOS51" s="135"/>
      <c r="AOT51" s="135"/>
      <c r="AOU51" s="135"/>
      <c r="AOV51" s="135"/>
      <c r="AOW51" s="135"/>
      <c r="AOX51" s="135"/>
      <c r="AOY51" s="135"/>
      <c r="AOZ51" s="135"/>
      <c r="APA51" s="135"/>
      <c r="APB51" s="135"/>
      <c r="APC51" s="135"/>
      <c r="APD51" s="135"/>
      <c r="APE51" s="135"/>
      <c r="APF51" s="135"/>
      <c r="APG51" s="135"/>
      <c r="APH51" s="135"/>
      <c r="API51" s="135"/>
      <c r="APJ51" s="135"/>
      <c r="APK51" s="135"/>
      <c r="APL51" s="135"/>
      <c r="APM51" s="135"/>
      <c r="APN51" s="135"/>
      <c r="APO51" s="135"/>
      <c r="APP51" s="135"/>
      <c r="APQ51" s="135"/>
      <c r="APR51" s="135"/>
      <c r="APS51" s="135"/>
      <c r="APT51" s="135"/>
      <c r="APU51" s="135"/>
      <c r="APV51" s="135"/>
      <c r="APW51" s="135"/>
      <c r="APX51" s="135"/>
      <c r="APY51" s="135"/>
      <c r="APZ51" s="135"/>
      <c r="AQA51" s="135"/>
      <c r="AQB51" s="135"/>
      <c r="AQC51" s="135"/>
      <c r="AQD51" s="135"/>
      <c r="AQE51" s="135"/>
      <c r="AQF51" s="135"/>
      <c r="AQG51" s="135"/>
      <c r="AQH51" s="135"/>
      <c r="AQI51" s="135"/>
      <c r="AQJ51" s="135"/>
      <c r="AQK51" s="135"/>
      <c r="AQL51" s="135"/>
      <c r="AQM51" s="135"/>
      <c r="AQN51" s="135"/>
      <c r="AQO51" s="135"/>
      <c r="AQP51" s="135"/>
      <c r="AQQ51" s="135"/>
      <c r="AQR51" s="135"/>
      <c r="AQS51" s="135"/>
      <c r="AQT51" s="135"/>
      <c r="AQU51" s="135"/>
      <c r="AQV51" s="135"/>
      <c r="AQW51" s="135"/>
      <c r="AQX51" s="135"/>
      <c r="AQY51" s="135"/>
      <c r="AQZ51" s="135"/>
      <c r="ARA51" s="135"/>
      <c r="ARB51" s="135"/>
      <c r="ARC51" s="135"/>
      <c r="ARD51" s="135"/>
      <c r="ARE51" s="135"/>
      <c r="ARF51" s="135"/>
      <c r="ARG51" s="135"/>
      <c r="ARH51" s="135"/>
      <c r="ARI51" s="135"/>
      <c r="ARJ51" s="135"/>
      <c r="ARK51" s="135"/>
      <c r="ARL51" s="135"/>
      <c r="ARM51" s="135"/>
      <c r="ARN51" s="135"/>
      <c r="ARO51" s="135"/>
      <c r="ARP51" s="135"/>
      <c r="ARQ51" s="135"/>
      <c r="ARR51" s="135"/>
      <c r="ARS51" s="135"/>
      <c r="ART51" s="135"/>
      <c r="ARU51" s="135"/>
      <c r="ARV51" s="135"/>
      <c r="ARW51" s="135"/>
      <c r="ARX51" s="135"/>
      <c r="ARY51" s="135"/>
      <c r="ARZ51" s="135"/>
      <c r="ASA51" s="135"/>
      <c r="ASB51" s="135"/>
      <c r="ASC51" s="135"/>
      <c r="ASD51" s="135"/>
      <c r="ASE51" s="135"/>
      <c r="ASF51" s="135"/>
      <c r="ASG51" s="135"/>
      <c r="ASH51" s="135"/>
      <c r="ASI51" s="135"/>
      <c r="ASJ51" s="135"/>
      <c r="ASK51" s="135"/>
      <c r="ASL51" s="135"/>
      <c r="ASM51" s="135"/>
      <c r="ASN51" s="135"/>
      <c r="ASO51" s="135"/>
      <c r="ASP51" s="135"/>
      <c r="ASQ51" s="135"/>
      <c r="ASR51" s="135"/>
      <c r="ASS51" s="135"/>
      <c r="AST51" s="135"/>
      <c r="ASU51" s="135"/>
      <c r="ASV51" s="135"/>
      <c r="ASW51" s="135"/>
      <c r="ASX51" s="135"/>
      <c r="ASY51" s="135"/>
      <c r="ASZ51" s="135"/>
      <c r="ATA51" s="135"/>
      <c r="ATB51" s="135"/>
      <c r="ATC51" s="135"/>
      <c r="ATD51" s="135"/>
      <c r="ATE51" s="135"/>
      <c r="ATF51" s="135"/>
      <c r="ATG51" s="135"/>
      <c r="ATH51" s="135"/>
      <c r="ATI51" s="135"/>
      <c r="ATJ51" s="135"/>
      <c r="ATK51" s="135"/>
      <c r="ATL51" s="135"/>
      <c r="ATM51" s="135"/>
      <c r="ATN51" s="135"/>
      <c r="ATO51" s="135"/>
      <c r="ATP51" s="135"/>
      <c r="ATQ51" s="135"/>
      <c r="ATR51" s="135"/>
      <c r="ATS51" s="135"/>
      <c r="ATT51" s="135"/>
      <c r="ATU51" s="135"/>
      <c r="ATV51" s="135"/>
      <c r="ATW51" s="135"/>
      <c r="ATX51" s="135"/>
      <c r="ATY51" s="135"/>
      <c r="ATZ51" s="135"/>
      <c r="AUA51" s="135"/>
      <c r="AUB51" s="135"/>
      <c r="AUC51" s="135"/>
      <c r="AUD51" s="135"/>
      <c r="AUE51" s="135"/>
      <c r="AUF51" s="135"/>
      <c r="AUG51" s="135"/>
      <c r="AUH51" s="135"/>
      <c r="AUI51" s="135"/>
      <c r="AUJ51" s="135"/>
      <c r="AUK51" s="135"/>
      <c r="AUL51" s="135"/>
      <c r="AUM51" s="135"/>
      <c r="AUN51" s="135"/>
      <c r="AUO51" s="135"/>
      <c r="AUP51" s="135"/>
      <c r="AUQ51" s="135"/>
      <c r="AUR51" s="135"/>
      <c r="AUS51" s="135"/>
      <c r="AUT51" s="135"/>
      <c r="AUU51" s="135"/>
      <c r="AUV51" s="135"/>
      <c r="AUW51" s="135"/>
      <c r="AUX51" s="135"/>
      <c r="AUY51" s="135"/>
      <c r="AUZ51" s="135"/>
      <c r="AVA51" s="135"/>
      <c r="AVB51" s="135"/>
      <c r="AVC51" s="135"/>
      <c r="AVD51" s="135"/>
      <c r="AVE51" s="135"/>
      <c r="AVF51" s="135"/>
      <c r="AVG51" s="135"/>
      <c r="AVH51" s="135"/>
      <c r="AVI51" s="135"/>
      <c r="AVJ51" s="135"/>
      <c r="AVK51" s="135"/>
      <c r="AVL51" s="135"/>
      <c r="AVM51" s="135"/>
      <c r="AVN51" s="135"/>
      <c r="AVO51" s="135"/>
      <c r="AVP51" s="135"/>
      <c r="AVQ51" s="135"/>
      <c r="AVR51" s="135"/>
      <c r="AVS51" s="135"/>
      <c r="AVT51" s="135"/>
      <c r="AVU51" s="135"/>
      <c r="AVV51" s="135"/>
      <c r="AVW51" s="135"/>
      <c r="AVX51" s="135"/>
      <c r="AVY51" s="135"/>
      <c r="AVZ51" s="135"/>
      <c r="AWA51" s="135"/>
      <c r="AWB51" s="135"/>
      <c r="AWC51" s="135"/>
      <c r="AWD51" s="135"/>
      <c r="AWE51" s="135"/>
      <c r="AWF51" s="135"/>
      <c r="AWG51" s="135"/>
      <c r="AWH51" s="135"/>
      <c r="AWI51" s="135"/>
      <c r="AWJ51" s="135"/>
      <c r="AWK51" s="135"/>
      <c r="AWL51" s="135"/>
      <c r="AWM51" s="135"/>
      <c r="AWN51" s="135"/>
      <c r="AWO51" s="135"/>
      <c r="AWP51" s="135"/>
      <c r="AWQ51" s="135"/>
      <c r="AWR51" s="135"/>
      <c r="AWS51" s="135"/>
      <c r="AWT51" s="135"/>
      <c r="AWU51" s="135"/>
      <c r="AWV51" s="135"/>
      <c r="AWW51" s="135"/>
      <c r="AWX51" s="135"/>
      <c r="AWY51" s="135"/>
      <c r="AWZ51" s="135"/>
      <c r="AXA51" s="135"/>
      <c r="AXB51" s="135"/>
      <c r="AXC51" s="135"/>
      <c r="AXD51" s="135"/>
      <c r="AXE51" s="135"/>
      <c r="AXF51" s="135"/>
      <c r="AXG51" s="135"/>
      <c r="AXH51" s="135"/>
      <c r="AXI51" s="135"/>
      <c r="AXJ51" s="135"/>
      <c r="AXK51" s="135"/>
      <c r="AXL51" s="135"/>
      <c r="AXM51" s="135"/>
      <c r="AXN51" s="135"/>
      <c r="AXO51" s="135"/>
      <c r="AXP51" s="135"/>
      <c r="AXQ51" s="135"/>
      <c r="AXR51" s="135"/>
      <c r="AXS51" s="135"/>
      <c r="AXT51" s="135"/>
      <c r="AXU51" s="135"/>
      <c r="AXV51" s="135"/>
      <c r="AXW51" s="135"/>
      <c r="AXX51" s="135"/>
      <c r="AXY51" s="135"/>
      <c r="AXZ51" s="135"/>
      <c r="AYA51" s="135"/>
      <c r="AYB51" s="135"/>
      <c r="AYC51" s="135"/>
      <c r="AYD51" s="135"/>
      <c r="AYE51" s="135"/>
      <c r="AYF51" s="135"/>
      <c r="AYG51" s="135"/>
      <c r="AYH51" s="135"/>
      <c r="AYI51" s="135"/>
      <c r="AYJ51" s="135"/>
      <c r="AYK51" s="135"/>
      <c r="AYL51" s="135"/>
      <c r="AYM51" s="135"/>
      <c r="AYN51" s="135"/>
      <c r="AYO51" s="135"/>
      <c r="AYP51" s="135"/>
      <c r="AYQ51" s="135"/>
      <c r="AYR51" s="135"/>
      <c r="AYS51" s="135"/>
      <c r="AYT51" s="135"/>
      <c r="AYU51" s="135"/>
      <c r="AYV51" s="135"/>
      <c r="AYW51" s="135"/>
      <c r="AYX51" s="135"/>
      <c r="AYY51" s="135"/>
      <c r="AYZ51" s="135"/>
      <c r="AZA51" s="135"/>
      <c r="AZB51" s="135"/>
      <c r="AZC51" s="135"/>
      <c r="AZD51" s="135"/>
      <c r="AZE51" s="135"/>
      <c r="AZF51" s="135"/>
      <c r="AZG51" s="135"/>
      <c r="AZH51" s="135"/>
      <c r="AZI51" s="135"/>
      <c r="AZJ51" s="135"/>
      <c r="AZK51" s="135"/>
      <c r="AZL51" s="135"/>
      <c r="AZM51" s="135"/>
      <c r="AZN51" s="135"/>
      <c r="AZO51" s="135"/>
      <c r="AZP51" s="135"/>
      <c r="AZQ51" s="135"/>
      <c r="AZR51" s="135"/>
      <c r="AZS51" s="135"/>
      <c r="AZT51" s="135"/>
      <c r="AZU51" s="135"/>
      <c r="AZV51" s="135"/>
      <c r="AZW51" s="135"/>
      <c r="AZX51" s="135"/>
      <c r="AZY51" s="135"/>
      <c r="AZZ51" s="135"/>
      <c r="BAA51" s="135"/>
      <c r="BAB51" s="135"/>
      <c r="BAC51" s="135"/>
      <c r="BAD51" s="135"/>
      <c r="BAE51" s="135"/>
      <c r="BAF51" s="135"/>
      <c r="BAG51" s="135"/>
      <c r="BAH51" s="135"/>
      <c r="BAI51" s="135"/>
      <c r="BAJ51" s="135"/>
      <c r="BAK51" s="135"/>
      <c r="BAL51" s="135"/>
      <c r="BAM51" s="135"/>
      <c r="BAN51" s="135"/>
      <c r="BAO51" s="135"/>
      <c r="BAP51" s="135"/>
      <c r="BAQ51" s="135"/>
      <c r="BAR51" s="135"/>
      <c r="BAS51" s="135"/>
      <c r="BAT51" s="135"/>
      <c r="BAU51" s="135"/>
      <c r="BAV51" s="135"/>
      <c r="BAW51" s="135"/>
      <c r="BAX51" s="135"/>
      <c r="BAY51" s="135"/>
      <c r="BAZ51" s="135"/>
      <c r="BBA51" s="135"/>
      <c r="BBB51" s="135"/>
      <c r="BBC51" s="135"/>
      <c r="BBD51" s="135"/>
      <c r="BBE51" s="135"/>
      <c r="BBF51" s="135"/>
      <c r="BBG51" s="135"/>
      <c r="BBH51" s="135"/>
      <c r="BBI51" s="135"/>
      <c r="BBJ51" s="135"/>
      <c r="BBK51" s="135"/>
      <c r="BBL51" s="135"/>
      <c r="BBM51" s="135"/>
      <c r="BBN51" s="135"/>
      <c r="BBO51" s="135"/>
      <c r="BBP51" s="135"/>
      <c r="BBQ51" s="135"/>
      <c r="BBR51" s="135"/>
      <c r="BBS51" s="135"/>
      <c r="BBT51" s="135"/>
      <c r="BBU51" s="135"/>
      <c r="BBV51" s="135"/>
      <c r="BBW51" s="135"/>
      <c r="BBX51" s="135"/>
      <c r="BBY51" s="135"/>
      <c r="BBZ51" s="135"/>
      <c r="BCA51" s="135"/>
      <c r="BCB51" s="135"/>
      <c r="BCC51" s="135"/>
      <c r="BCD51" s="135"/>
      <c r="BCE51" s="135"/>
      <c r="BCF51" s="135"/>
      <c r="BCG51" s="135"/>
      <c r="BCH51" s="135"/>
      <c r="BCI51" s="135"/>
      <c r="BCJ51" s="135"/>
      <c r="BCK51" s="135"/>
      <c r="BCL51" s="135"/>
      <c r="BCM51" s="135"/>
      <c r="BCN51" s="135"/>
      <c r="BCO51" s="135"/>
      <c r="BCP51" s="135"/>
      <c r="BCQ51" s="135"/>
      <c r="BCR51" s="135"/>
      <c r="BCS51" s="135"/>
      <c r="BCT51" s="135"/>
      <c r="BCU51" s="135"/>
      <c r="BCV51" s="135"/>
      <c r="BCW51" s="135"/>
      <c r="BCX51" s="135"/>
      <c r="BCY51" s="135"/>
      <c r="BCZ51" s="135"/>
      <c r="BDA51" s="135"/>
      <c r="BDB51" s="135"/>
      <c r="BDC51" s="135"/>
      <c r="BDD51" s="135"/>
      <c r="BDE51" s="135"/>
      <c r="BDF51" s="135"/>
      <c r="BDG51" s="135"/>
      <c r="BDH51" s="135"/>
      <c r="BDI51" s="135"/>
      <c r="BDJ51" s="135"/>
      <c r="BDK51" s="135"/>
      <c r="BDL51" s="135"/>
      <c r="BDM51" s="135"/>
      <c r="BDN51" s="135"/>
      <c r="BDO51" s="135"/>
      <c r="BDP51" s="135"/>
      <c r="BDQ51" s="135"/>
      <c r="BDR51" s="135"/>
      <c r="BDS51" s="135"/>
      <c r="BDT51" s="135"/>
      <c r="BDU51" s="135"/>
      <c r="BDV51" s="135"/>
      <c r="BDW51" s="135"/>
      <c r="BDX51" s="135"/>
      <c r="BDY51" s="135"/>
      <c r="BDZ51" s="135"/>
      <c r="BEA51" s="135"/>
      <c r="BEB51" s="135"/>
      <c r="BEC51" s="135"/>
      <c r="BED51" s="135"/>
      <c r="BEE51" s="135"/>
      <c r="BEF51" s="135"/>
      <c r="BEG51" s="135"/>
      <c r="BEH51" s="135"/>
      <c r="BEI51" s="135"/>
      <c r="BEJ51" s="135"/>
      <c r="BEK51" s="135"/>
      <c r="BEL51" s="135"/>
      <c r="BEM51" s="135"/>
      <c r="BEN51" s="135"/>
      <c r="BEO51" s="135"/>
      <c r="BEP51" s="135"/>
      <c r="BEQ51" s="135"/>
      <c r="BER51" s="135"/>
      <c r="BES51" s="135"/>
      <c r="BET51" s="135"/>
      <c r="BEU51" s="135"/>
      <c r="BEV51" s="135"/>
      <c r="BEW51" s="135"/>
      <c r="BEX51" s="135"/>
      <c r="BEY51" s="135"/>
      <c r="BEZ51" s="135"/>
      <c r="BFA51" s="135"/>
      <c r="BFB51" s="135"/>
      <c r="BFC51" s="135"/>
      <c r="BFD51" s="135"/>
      <c r="BFE51" s="135"/>
      <c r="BFF51" s="135"/>
      <c r="BFG51" s="135"/>
      <c r="BFH51" s="135"/>
      <c r="BFI51" s="135"/>
      <c r="BFJ51" s="135"/>
      <c r="BFK51" s="135"/>
      <c r="BFL51" s="135"/>
      <c r="BFM51" s="135"/>
      <c r="BFN51" s="135"/>
      <c r="BFO51" s="135"/>
      <c r="BFP51" s="135"/>
      <c r="BFQ51" s="135"/>
      <c r="BFR51" s="135"/>
      <c r="BFS51" s="135"/>
      <c r="BFT51" s="135"/>
      <c r="BFU51" s="135"/>
      <c r="BFV51" s="135"/>
      <c r="BFW51" s="135"/>
      <c r="BFX51" s="135"/>
      <c r="BFY51" s="135"/>
      <c r="BFZ51" s="135"/>
      <c r="BGA51" s="135"/>
      <c r="BGB51" s="135"/>
      <c r="BGC51" s="135"/>
      <c r="BGD51" s="135"/>
      <c r="BGE51" s="135"/>
      <c r="BGF51" s="135"/>
      <c r="BGG51" s="135"/>
      <c r="BGH51" s="135"/>
      <c r="BGI51" s="135"/>
      <c r="BGJ51" s="135"/>
      <c r="BGK51" s="135"/>
      <c r="BGL51" s="135"/>
      <c r="BGM51" s="135"/>
      <c r="BGN51" s="135"/>
      <c r="BGO51" s="135"/>
      <c r="BGP51" s="135"/>
      <c r="BGQ51" s="135"/>
      <c r="BGR51" s="135"/>
      <c r="BGS51" s="135"/>
      <c r="BGT51" s="135"/>
      <c r="BGU51" s="135"/>
      <c r="BGV51" s="135"/>
      <c r="BGW51" s="135"/>
      <c r="BGX51" s="135"/>
      <c r="BGY51" s="135"/>
      <c r="BGZ51" s="135"/>
      <c r="BHA51" s="135"/>
      <c r="BHB51" s="135"/>
      <c r="BHC51" s="135"/>
      <c r="BHD51" s="135"/>
      <c r="BHE51" s="135"/>
      <c r="BHF51" s="135"/>
      <c r="BHG51" s="135"/>
      <c r="BHH51" s="135"/>
      <c r="BHI51" s="135"/>
      <c r="BHJ51" s="135"/>
      <c r="BHK51" s="135"/>
      <c r="BHL51" s="135"/>
      <c r="BHM51" s="135"/>
      <c r="BHN51" s="135"/>
      <c r="BHO51" s="135"/>
      <c r="BHP51" s="135"/>
      <c r="BHQ51" s="135"/>
      <c r="BHR51" s="135"/>
      <c r="BHS51" s="135"/>
      <c r="BHT51" s="135"/>
      <c r="BHU51" s="135"/>
      <c r="BHV51" s="135"/>
      <c r="BHW51" s="135"/>
      <c r="BHX51" s="135"/>
      <c r="BHY51" s="135"/>
      <c r="BHZ51" s="135"/>
      <c r="BIA51" s="135"/>
      <c r="BIB51" s="135"/>
      <c r="BIC51" s="135"/>
      <c r="BID51" s="135"/>
      <c r="BIE51" s="135"/>
      <c r="BIF51" s="135"/>
      <c r="BIG51" s="135"/>
      <c r="BIH51" s="135"/>
      <c r="BII51" s="135"/>
      <c r="BIJ51" s="135"/>
      <c r="BIK51" s="135"/>
      <c r="BIL51" s="135"/>
      <c r="BIM51" s="135"/>
      <c r="BIN51" s="135"/>
      <c r="BIO51" s="135"/>
      <c r="BIP51" s="135"/>
      <c r="BIQ51" s="135"/>
      <c r="BIR51" s="135"/>
      <c r="BIS51" s="135"/>
      <c r="BIT51" s="135"/>
      <c r="BIU51" s="135"/>
      <c r="BIV51" s="135"/>
      <c r="BIW51" s="135"/>
      <c r="BIX51" s="135"/>
      <c r="BIY51" s="135"/>
      <c r="BIZ51" s="135"/>
      <c r="BJA51" s="135"/>
      <c r="BJB51" s="135"/>
      <c r="BJC51" s="135"/>
      <c r="BJD51" s="135"/>
      <c r="BJE51" s="135"/>
      <c r="BJF51" s="135"/>
      <c r="BJG51" s="135"/>
      <c r="BJH51" s="135"/>
      <c r="BJI51" s="135"/>
      <c r="BJJ51" s="135"/>
      <c r="BJK51" s="135"/>
      <c r="BJL51" s="135"/>
      <c r="BJM51" s="135"/>
      <c r="BJN51" s="135"/>
      <c r="BJO51" s="135"/>
      <c r="BJP51" s="135"/>
      <c r="BJQ51" s="135"/>
      <c r="BJR51" s="135"/>
      <c r="BJS51" s="135"/>
      <c r="BJT51" s="135"/>
      <c r="BJU51" s="135"/>
      <c r="BJV51" s="135"/>
      <c r="BJW51" s="135"/>
      <c r="BJX51" s="135"/>
      <c r="BJY51" s="135"/>
      <c r="BJZ51" s="135"/>
      <c r="BKA51" s="135"/>
      <c r="BKB51" s="135"/>
      <c r="BKC51" s="135"/>
      <c r="BKD51" s="135"/>
      <c r="BKE51" s="135"/>
      <c r="BKF51" s="135"/>
      <c r="BKG51" s="135"/>
      <c r="BKH51" s="135"/>
      <c r="BKI51" s="135"/>
      <c r="BKJ51" s="135"/>
      <c r="BKK51" s="135"/>
      <c r="BKL51" s="135"/>
      <c r="BKM51" s="135"/>
      <c r="BKN51" s="135"/>
      <c r="BKO51" s="135"/>
      <c r="BKP51" s="135"/>
      <c r="BKQ51" s="135"/>
      <c r="BKR51" s="135"/>
      <c r="BKS51" s="135"/>
      <c r="BKT51" s="135"/>
      <c r="BKU51" s="135"/>
      <c r="BKV51" s="135"/>
      <c r="BKW51" s="135"/>
      <c r="BKX51" s="135"/>
      <c r="BKY51" s="135"/>
      <c r="BKZ51" s="135"/>
      <c r="BLA51" s="135"/>
      <c r="BLB51" s="135"/>
      <c r="BLC51" s="135"/>
      <c r="BLD51" s="135"/>
      <c r="BLE51" s="135"/>
      <c r="BLF51" s="135"/>
      <c r="BLG51" s="135"/>
      <c r="BLH51" s="135"/>
      <c r="BLI51" s="135"/>
      <c r="BLJ51" s="135"/>
      <c r="BLK51" s="135"/>
      <c r="BLL51" s="135"/>
      <c r="BLM51" s="135"/>
      <c r="BLN51" s="135"/>
      <c r="BLO51" s="135"/>
      <c r="BLP51" s="135"/>
      <c r="BLQ51" s="135"/>
      <c r="BLR51" s="135"/>
      <c r="BLS51" s="135"/>
      <c r="BLT51" s="135"/>
      <c r="BLU51" s="135"/>
      <c r="BLV51" s="135"/>
      <c r="BLW51" s="135"/>
      <c r="BLX51" s="135"/>
      <c r="BLY51" s="135"/>
      <c r="BLZ51" s="135"/>
      <c r="BMA51" s="135"/>
      <c r="BMB51" s="135"/>
      <c r="BMC51" s="135"/>
      <c r="BMD51" s="135"/>
      <c r="BME51" s="135"/>
      <c r="BMF51" s="135"/>
      <c r="BMG51" s="135"/>
      <c r="BMH51" s="135"/>
      <c r="BMI51" s="135"/>
      <c r="BMJ51" s="135"/>
      <c r="BMK51" s="135"/>
      <c r="BML51" s="135"/>
      <c r="BMM51" s="135"/>
      <c r="BMN51" s="135"/>
      <c r="BMO51" s="135"/>
      <c r="BMP51" s="135"/>
      <c r="BMQ51" s="135"/>
      <c r="BMR51" s="135"/>
      <c r="BMS51" s="135"/>
      <c r="BMT51" s="135"/>
      <c r="BMU51" s="135"/>
      <c r="BMV51" s="135"/>
      <c r="BMW51" s="135"/>
      <c r="BMX51" s="135"/>
      <c r="BMY51" s="135"/>
      <c r="BMZ51" s="135"/>
      <c r="BNA51" s="135"/>
      <c r="BNB51" s="135"/>
      <c r="BNC51" s="135"/>
      <c r="BND51" s="135"/>
      <c r="BNE51" s="135"/>
      <c r="BNF51" s="135"/>
      <c r="BNG51" s="135"/>
      <c r="BNH51" s="135"/>
      <c r="BNI51" s="135"/>
      <c r="BNJ51" s="135"/>
      <c r="BNK51" s="135"/>
      <c r="BNL51" s="135"/>
      <c r="BNM51" s="135"/>
      <c r="BNN51" s="135"/>
      <c r="BNO51" s="135"/>
      <c r="BNP51" s="135"/>
      <c r="BNQ51" s="135"/>
      <c r="BNR51" s="135"/>
      <c r="BNS51" s="135"/>
      <c r="BNT51" s="135"/>
      <c r="BNU51" s="135"/>
      <c r="BNV51" s="135"/>
      <c r="BNW51" s="135"/>
      <c r="BNX51" s="135"/>
      <c r="BNY51" s="135"/>
      <c r="BNZ51" s="135"/>
      <c r="BOA51" s="135"/>
      <c r="BOB51" s="135"/>
      <c r="BOC51" s="135"/>
      <c r="BOD51" s="135"/>
      <c r="BOE51" s="135"/>
      <c r="BOF51" s="135"/>
      <c r="BOG51" s="135"/>
      <c r="BOH51" s="135"/>
      <c r="BOI51" s="135"/>
      <c r="BOJ51" s="135"/>
      <c r="BOK51" s="135"/>
      <c r="BOL51" s="135"/>
      <c r="BOM51" s="135"/>
      <c r="BON51" s="135"/>
      <c r="BOO51" s="135"/>
      <c r="BOP51" s="135"/>
      <c r="BOQ51" s="135"/>
      <c r="BOR51" s="135"/>
      <c r="BOS51" s="135"/>
      <c r="BOT51" s="135"/>
      <c r="BOU51" s="135"/>
      <c r="BOV51" s="135"/>
      <c r="BOW51" s="135"/>
      <c r="BOX51" s="135"/>
      <c r="BOY51" s="135"/>
      <c r="BOZ51" s="135"/>
      <c r="BPA51" s="135"/>
      <c r="BPB51" s="135"/>
      <c r="BPC51" s="135"/>
      <c r="BPD51" s="135"/>
      <c r="BPE51" s="135"/>
      <c r="BPF51" s="135"/>
      <c r="BPG51" s="135"/>
      <c r="BPH51" s="135"/>
      <c r="BPI51" s="135"/>
      <c r="BPJ51" s="135"/>
      <c r="BPK51" s="135"/>
      <c r="BPL51" s="135"/>
      <c r="BPM51" s="135"/>
      <c r="BPN51" s="135"/>
      <c r="BPO51" s="135"/>
      <c r="BPP51" s="135"/>
      <c r="BPQ51" s="135"/>
      <c r="BPR51" s="135"/>
      <c r="BPS51" s="135"/>
      <c r="BPT51" s="135"/>
      <c r="BPU51" s="135"/>
      <c r="BPV51" s="135"/>
      <c r="BPW51" s="135"/>
      <c r="BPX51" s="135"/>
      <c r="BPY51" s="135"/>
      <c r="BPZ51" s="135"/>
      <c r="BQA51" s="135"/>
      <c r="BQB51" s="135"/>
      <c r="BQC51" s="135"/>
      <c r="BQD51" s="135"/>
      <c r="BQE51" s="135"/>
      <c r="BQF51" s="135"/>
      <c r="BQG51" s="135"/>
      <c r="BQH51" s="135"/>
      <c r="BQI51" s="135"/>
      <c r="BQJ51" s="135"/>
      <c r="BQK51" s="135"/>
      <c r="BQL51" s="135"/>
      <c r="BQM51" s="135"/>
      <c r="BQN51" s="135"/>
      <c r="BQO51" s="135"/>
      <c r="BQP51" s="135"/>
      <c r="BQQ51" s="135"/>
      <c r="BQR51" s="135"/>
      <c r="BQS51" s="135"/>
      <c r="BQT51" s="135"/>
      <c r="BQU51" s="135"/>
      <c r="BQV51" s="135"/>
      <c r="BQW51" s="135"/>
      <c r="BQX51" s="135"/>
      <c r="BQY51" s="135"/>
      <c r="BQZ51" s="135"/>
      <c r="BRA51" s="135"/>
      <c r="BRB51" s="135"/>
      <c r="BRC51" s="135"/>
      <c r="BRD51" s="135"/>
      <c r="BRE51" s="135"/>
      <c r="BRF51" s="135"/>
      <c r="BRG51" s="135"/>
      <c r="BRH51" s="135"/>
      <c r="BRI51" s="135"/>
      <c r="BRJ51" s="135"/>
      <c r="BRK51" s="135"/>
      <c r="BRL51" s="135"/>
      <c r="BRM51" s="135"/>
      <c r="BRN51" s="135"/>
      <c r="BRO51" s="135"/>
      <c r="BRP51" s="135"/>
      <c r="BRQ51" s="135"/>
      <c r="BRR51" s="135"/>
      <c r="BRS51" s="135"/>
      <c r="BRT51" s="135"/>
      <c r="BRU51" s="135"/>
      <c r="BRV51" s="135"/>
      <c r="BRW51" s="135"/>
      <c r="BRX51" s="135"/>
      <c r="BRY51" s="135"/>
      <c r="BRZ51" s="135"/>
      <c r="BSA51" s="135"/>
      <c r="BSB51" s="135"/>
      <c r="BSC51" s="135"/>
      <c r="BSD51" s="135"/>
      <c r="BSE51" s="135"/>
      <c r="BSF51" s="135"/>
      <c r="BSG51" s="135"/>
      <c r="BSH51" s="135"/>
      <c r="BSI51" s="135"/>
      <c r="BSJ51" s="135"/>
      <c r="BSK51" s="135"/>
      <c r="BSL51" s="135"/>
      <c r="BSM51" s="135"/>
      <c r="BSN51" s="135"/>
      <c r="BSO51" s="135"/>
      <c r="BSP51" s="135"/>
      <c r="BSQ51" s="135"/>
      <c r="BSR51" s="135"/>
      <c r="BSS51" s="135"/>
      <c r="BST51" s="135"/>
      <c r="BSU51" s="135"/>
      <c r="BSV51" s="135"/>
      <c r="BSW51" s="135"/>
      <c r="BSX51" s="135"/>
      <c r="BSY51" s="135"/>
      <c r="BSZ51" s="135"/>
      <c r="BTA51" s="135"/>
      <c r="BTB51" s="135"/>
      <c r="BTC51" s="135"/>
      <c r="BTD51" s="135"/>
      <c r="BTE51" s="135"/>
      <c r="BTF51" s="135"/>
      <c r="BTG51" s="135"/>
      <c r="BTH51" s="135"/>
      <c r="BTI51" s="135"/>
      <c r="BTJ51" s="135"/>
      <c r="BTK51" s="135"/>
      <c r="BTL51" s="135"/>
      <c r="BTM51" s="135"/>
      <c r="BTN51" s="135"/>
      <c r="BTO51" s="135"/>
      <c r="BTP51" s="135"/>
      <c r="BTQ51" s="135"/>
      <c r="BTR51" s="135"/>
      <c r="BTS51" s="135"/>
      <c r="BTT51" s="135"/>
      <c r="BTU51" s="135"/>
      <c r="BTV51" s="135"/>
      <c r="BTW51" s="135"/>
      <c r="BTX51" s="135"/>
      <c r="BTY51" s="135"/>
      <c r="BTZ51" s="135"/>
      <c r="BUA51" s="135"/>
      <c r="BUB51" s="135"/>
      <c r="BUC51" s="135"/>
      <c r="BUD51" s="135"/>
      <c r="BUE51" s="135"/>
      <c r="BUF51" s="135"/>
      <c r="BUG51" s="135"/>
      <c r="BUH51" s="135"/>
      <c r="BUI51" s="135"/>
      <c r="BUJ51" s="135"/>
      <c r="BUK51" s="135"/>
      <c r="BUL51" s="135"/>
      <c r="BUM51" s="135"/>
      <c r="BUN51" s="135"/>
      <c r="BUO51" s="135"/>
      <c r="BUP51" s="135"/>
      <c r="BUQ51" s="135"/>
      <c r="BUR51" s="135"/>
      <c r="BUS51" s="135"/>
      <c r="BUT51" s="135"/>
      <c r="BUU51" s="135"/>
      <c r="BUV51" s="135"/>
      <c r="BUW51" s="135"/>
      <c r="BUX51" s="135"/>
      <c r="BUY51" s="135"/>
      <c r="BUZ51" s="135"/>
      <c r="BVA51" s="135"/>
      <c r="BVB51" s="135"/>
      <c r="BVC51" s="135"/>
      <c r="BVD51" s="135"/>
      <c r="BVE51" s="135"/>
      <c r="BVF51" s="135"/>
      <c r="BVG51" s="135"/>
      <c r="BVH51" s="135"/>
      <c r="BVI51" s="135"/>
      <c r="BVJ51" s="135"/>
      <c r="BVK51" s="135"/>
      <c r="BVL51" s="135"/>
      <c r="BVM51" s="135"/>
      <c r="BVN51" s="135"/>
      <c r="BVO51" s="135"/>
      <c r="BVP51" s="135"/>
      <c r="BVQ51" s="135"/>
      <c r="BVR51" s="135"/>
      <c r="BVS51" s="135"/>
      <c r="BVT51" s="135"/>
      <c r="BVU51" s="135"/>
      <c r="BVV51" s="135"/>
      <c r="BVW51" s="135"/>
      <c r="BVX51" s="135"/>
      <c r="BVY51" s="135"/>
      <c r="BVZ51" s="135"/>
      <c r="BWA51" s="135"/>
      <c r="BWB51" s="135"/>
      <c r="BWC51" s="135"/>
      <c r="BWD51" s="135"/>
      <c r="BWE51" s="135"/>
      <c r="BWF51" s="135"/>
      <c r="BWG51" s="135"/>
      <c r="BWH51" s="135"/>
      <c r="BWI51" s="135"/>
      <c r="BWJ51" s="135"/>
      <c r="BWK51" s="135"/>
      <c r="BWL51" s="135"/>
      <c r="BWM51" s="135"/>
      <c r="BWN51" s="135"/>
      <c r="BWO51" s="135"/>
      <c r="BWP51" s="135"/>
      <c r="BWQ51" s="135"/>
      <c r="BWR51" s="135"/>
      <c r="BWS51" s="135"/>
      <c r="BWT51" s="135"/>
      <c r="BWU51" s="135"/>
      <c r="BWV51" s="135"/>
      <c r="BWW51" s="135"/>
      <c r="BWX51" s="135"/>
      <c r="BWY51" s="135"/>
      <c r="BWZ51" s="135"/>
      <c r="BXA51" s="135"/>
      <c r="BXB51" s="135"/>
      <c r="BXC51" s="135"/>
      <c r="BXD51" s="135"/>
      <c r="BXE51" s="135"/>
      <c r="BXF51" s="135"/>
      <c r="BXG51" s="135"/>
      <c r="BXH51" s="135"/>
      <c r="BXI51" s="135"/>
      <c r="BXJ51" s="135"/>
      <c r="BXK51" s="135"/>
      <c r="BXL51" s="135"/>
      <c r="BXM51" s="135"/>
      <c r="BXN51" s="135"/>
      <c r="BXO51" s="135"/>
      <c r="BXP51" s="135"/>
      <c r="BXQ51" s="135"/>
      <c r="BXR51" s="135"/>
      <c r="BXS51" s="135"/>
      <c r="BXT51" s="135"/>
      <c r="BXU51" s="135"/>
      <c r="BXV51" s="135"/>
      <c r="BXW51" s="135"/>
      <c r="BXX51" s="135"/>
      <c r="BXY51" s="135"/>
      <c r="BXZ51" s="135"/>
      <c r="BYA51" s="135"/>
      <c r="BYB51" s="135"/>
      <c r="BYC51" s="135"/>
      <c r="BYD51" s="135"/>
      <c r="BYE51" s="135"/>
      <c r="BYF51" s="135"/>
      <c r="BYG51" s="135"/>
      <c r="BYH51" s="135"/>
      <c r="BYI51" s="135"/>
      <c r="BYJ51" s="135"/>
      <c r="BYK51" s="135"/>
      <c r="BYL51" s="135"/>
      <c r="BYM51" s="135"/>
      <c r="BYN51" s="135"/>
      <c r="BYO51" s="135"/>
      <c r="BYP51" s="135"/>
      <c r="BYQ51" s="135"/>
      <c r="BYR51" s="135"/>
      <c r="BYS51" s="135"/>
      <c r="BYT51" s="135"/>
      <c r="BYU51" s="135"/>
      <c r="BYV51" s="135"/>
      <c r="BYW51" s="135"/>
      <c r="BYX51" s="135"/>
      <c r="BYY51" s="135"/>
      <c r="BYZ51" s="135"/>
      <c r="BZA51" s="135"/>
      <c r="BZB51" s="135"/>
      <c r="BZC51" s="135"/>
      <c r="BZD51" s="135"/>
      <c r="BZE51" s="135"/>
      <c r="BZF51" s="135"/>
      <c r="BZG51" s="135"/>
      <c r="BZH51" s="135"/>
      <c r="BZI51" s="135"/>
      <c r="BZJ51" s="135"/>
      <c r="BZK51" s="135"/>
      <c r="BZL51" s="135"/>
      <c r="BZM51" s="135"/>
      <c r="BZN51" s="135"/>
      <c r="BZO51" s="135"/>
      <c r="BZP51" s="135"/>
      <c r="BZQ51" s="135"/>
      <c r="BZR51" s="135"/>
      <c r="BZS51" s="135"/>
      <c r="BZT51" s="135"/>
      <c r="BZU51" s="135"/>
      <c r="BZV51" s="135"/>
      <c r="BZW51" s="135"/>
      <c r="BZX51" s="135"/>
      <c r="BZY51" s="135"/>
      <c r="BZZ51" s="135"/>
      <c r="CAA51" s="135"/>
      <c r="CAB51" s="135"/>
      <c r="CAC51" s="135"/>
      <c r="CAD51" s="135"/>
      <c r="CAE51" s="135"/>
      <c r="CAF51" s="135"/>
      <c r="CAG51" s="135"/>
      <c r="CAH51" s="135"/>
      <c r="CAI51" s="135"/>
      <c r="CAJ51" s="135"/>
      <c r="CAK51" s="135"/>
      <c r="CAL51" s="135"/>
      <c r="CAM51" s="135"/>
      <c r="CAN51" s="135"/>
      <c r="CAO51" s="135"/>
      <c r="CAP51" s="135"/>
      <c r="CAQ51" s="135"/>
      <c r="CAR51" s="135"/>
      <c r="CAS51" s="135"/>
      <c r="CAT51" s="135"/>
      <c r="CAU51" s="135"/>
      <c r="CAV51" s="135"/>
      <c r="CAW51" s="135"/>
      <c r="CAX51" s="135"/>
      <c r="CAY51" s="135"/>
      <c r="CAZ51" s="135"/>
      <c r="CBA51" s="135"/>
      <c r="CBB51" s="135"/>
      <c r="CBC51" s="135"/>
      <c r="CBD51" s="135"/>
      <c r="CBE51" s="135"/>
      <c r="CBF51" s="135"/>
      <c r="CBG51" s="135"/>
      <c r="CBH51" s="135"/>
      <c r="CBI51" s="135"/>
      <c r="CBJ51" s="135"/>
      <c r="CBK51" s="135"/>
      <c r="CBL51" s="135"/>
      <c r="CBM51" s="135"/>
      <c r="CBN51" s="135"/>
      <c r="CBO51" s="135"/>
      <c r="CBP51" s="135"/>
      <c r="CBQ51" s="135"/>
      <c r="CBR51" s="135"/>
      <c r="CBS51" s="135"/>
      <c r="CBT51" s="135"/>
      <c r="CBU51" s="135"/>
      <c r="CBV51" s="135"/>
      <c r="CBW51" s="135"/>
      <c r="CBX51" s="135"/>
      <c r="CBY51" s="135"/>
      <c r="CBZ51" s="135"/>
      <c r="CCA51" s="135"/>
      <c r="CCB51" s="135"/>
      <c r="CCC51" s="135"/>
      <c r="CCD51" s="135"/>
      <c r="CCE51" s="135"/>
      <c r="CCF51" s="135"/>
      <c r="CCG51" s="135"/>
      <c r="CCH51" s="135"/>
      <c r="CCI51" s="135"/>
      <c r="CCJ51" s="135"/>
      <c r="CCK51" s="135"/>
      <c r="CCL51" s="135"/>
      <c r="CCM51" s="135"/>
      <c r="CCN51" s="135"/>
      <c r="CCO51" s="135"/>
      <c r="CCP51" s="135"/>
      <c r="CCQ51" s="135"/>
      <c r="CCR51" s="135"/>
      <c r="CCS51" s="135"/>
      <c r="CCT51" s="135"/>
      <c r="CCU51" s="135"/>
      <c r="CCV51" s="135"/>
      <c r="CCW51" s="135"/>
      <c r="CCX51" s="135"/>
      <c r="CCY51" s="135"/>
      <c r="CCZ51" s="135"/>
      <c r="CDA51" s="135"/>
      <c r="CDB51" s="135"/>
      <c r="CDC51" s="135"/>
      <c r="CDD51" s="135"/>
      <c r="CDE51" s="135"/>
      <c r="CDF51" s="135"/>
      <c r="CDG51" s="135"/>
      <c r="CDH51" s="135"/>
      <c r="CDI51" s="135"/>
      <c r="CDJ51" s="135"/>
      <c r="CDK51" s="135"/>
      <c r="CDL51" s="135"/>
      <c r="CDM51" s="135"/>
      <c r="CDN51" s="135"/>
      <c r="CDO51" s="135"/>
      <c r="CDP51" s="135"/>
      <c r="CDQ51" s="135"/>
      <c r="CDR51" s="135"/>
      <c r="CDS51" s="135"/>
      <c r="CDT51" s="135"/>
      <c r="CDU51" s="135"/>
      <c r="CDV51" s="135"/>
      <c r="CDW51" s="135"/>
      <c r="CDX51" s="135"/>
      <c r="CDY51" s="135"/>
      <c r="CDZ51" s="135"/>
      <c r="CEA51" s="135"/>
      <c r="CEB51" s="135"/>
      <c r="CEC51" s="135"/>
      <c r="CED51" s="135"/>
      <c r="CEE51" s="135"/>
      <c r="CEF51" s="135"/>
      <c r="CEG51" s="135"/>
      <c r="CEH51" s="135"/>
      <c r="CEI51" s="135"/>
      <c r="CEJ51" s="135"/>
      <c r="CEK51" s="135"/>
      <c r="CEL51" s="135"/>
      <c r="CEM51" s="135"/>
      <c r="CEN51" s="135"/>
      <c r="CEO51" s="135"/>
      <c r="CEP51" s="135"/>
      <c r="CEQ51" s="135"/>
      <c r="CER51" s="135"/>
      <c r="CES51" s="135"/>
      <c r="CET51" s="135"/>
      <c r="CEU51" s="135"/>
      <c r="CEV51" s="135"/>
      <c r="CEW51" s="135"/>
      <c r="CEX51" s="135"/>
      <c r="CEY51" s="135"/>
      <c r="CEZ51" s="135"/>
      <c r="CFA51" s="135"/>
      <c r="CFB51" s="135"/>
      <c r="CFC51" s="135"/>
      <c r="CFD51" s="135"/>
      <c r="CFE51" s="135"/>
      <c r="CFF51" s="135"/>
      <c r="CFG51" s="135"/>
      <c r="CFH51" s="135"/>
      <c r="CFI51" s="135"/>
      <c r="CFJ51" s="135"/>
      <c r="CFK51" s="135"/>
      <c r="CFL51" s="135"/>
      <c r="CFM51" s="135"/>
      <c r="CFN51" s="135"/>
      <c r="CFO51" s="135"/>
      <c r="CFP51" s="135"/>
      <c r="CFQ51" s="135"/>
      <c r="CFR51" s="135"/>
      <c r="CFS51" s="135"/>
      <c r="CFT51" s="135"/>
      <c r="CFU51" s="135"/>
      <c r="CFV51" s="135"/>
      <c r="CFW51" s="135"/>
      <c r="CFX51" s="135"/>
      <c r="CFY51" s="135"/>
      <c r="CFZ51" s="135"/>
      <c r="CGA51" s="135"/>
      <c r="CGB51" s="135"/>
      <c r="CGC51" s="135"/>
      <c r="CGD51" s="135"/>
      <c r="CGE51" s="135"/>
      <c r="CGF51" s="135"/>
      <c r="CGG51" s="135"/>
      <c r="CGH51" s="135"/>
      <c r="CGI51" s="135"/>
      <c r="CGJ51" s="135"/>
      <c r="CGK51" s="135"/>
      <c r="CGL51" s="135"/>
      <c r="CGM51" s="135"/>
      <c r="CGN51" s="135"/>
      <c r="CGO51" s="135"/>
      <c r="CGP51" s="135"/>
      <c r="CGQ51" s="135"/>
      <c r="CGR51" s="135"/>
      <c r="CGS51" s="135"/>
      <c r="CGT51" s="135"/>
      <c r="CGU51" s="135"/>
      <c r="CGV51" s="135"/>
      <c r="CGW51" s="135"/>
      <c r="CGX51" s="135"/>
      <c r="CGY51" s="135"/>
      <c r="CGZ51" s="135"/>
      <c r="CHA51" s="135"/>
      <c r="CHB51" s="135"/>
      <c r="CHC51" s="135"/>
      <c r="CHD51" s="135"/>
      <c r="CHE51" s="135"/>
      <c r="CHF51" s="135"/>
      <c r="CHG51" s="135"/>
      <c r="CHH51" s="135"/>
      <c r="CHI51" s="135"/>
      <c r="CHJ51" s="135"/>
      <c r="CHK51" s="135"/>
      <c r="CHL51" s="135"/>
      <c r="CHM51" s="135"/>
      <c r="CHN51" s="135"/>
      <c r="CHO51" s="135"/>
      <c r="CHP51" s="135"/>
      <c r="CHQ51" s="135"/>
      <c r="CHR51" s="135"/>
      <c r="CHS51" s="135"/>
      <c r="CHT51" s="135"/>
      <c r="CHU51" s="135"/>
      <c r="CHV51" s="135"/>
      <c r="CHW51" s="135"/>
      <c r="CHX51" s="135"/>
      <c r="CHY51" s="135"/>
      <c r="CHZ51" s="135"/>
      <c r="CIA51" s="135"/>
      <c r="CIB51" s="135"/>
      <c r="CIC51" s="135"/>
      <c r="CID51" s="135"/>
      <c r="CIE51" s="135"/>
      <c r="CIF51" s="135"/>
      <c r="CIG51" s="135"/>
      <c r="CIH51" s="135"/>
      <c r="CII51" s="135"/>
      <c r="CIJ51" s="135"/>
      <c r="CIK51" s="135"/>
      <c r="CIL51" s="135"/>
      <c r="CIM51" s="135"/>
      <c r="CIN51" s="135"/>
      <c r="CIO51" s="135"/>
      <c r="CIP51" s="135"/>
      <c r="CIQ51" s="135"/>
      <c r="CIR51" s="135"/>
      <c r="CIS51" s="135"/>
      <c r="CIT51" s="135"/>
      <c r="CIU51" s="135"/>
      <c r="CIV51" s="135"/>
      <c r="CIW51" s="135"/>
      <c r="CIX51" s="135"/>
      <c r="CIY51" s="135"/>
      <c r="CIZ51" s="135"/>
      <c r="CJA51" s="135"/>
      <c r="CJB51" s="135"/>
      <c r="CJC51" s="135"/>
      <c r="CJD51" s="135"/>
      <c r="CJE51" s="135"/>
      <c r="CJF51" s="135"/>
      <c r="CJG51" s="135"/>
      <c r="CJH51" s="135"/>
      <c r="CJI51" s="135"/>
      <c r="CJJ51" s="135"/>
      <c r="CJK51" s="135"/>
      <c r="CJL51" s="135"/>
      <c r="CJM51" s="135"/>
      <c r="CJN51" s="135"/>
      <c r="CJO51" s="135"/>
      <c r="CJP51" s="135"/>
      <c r="CJQ51" s="135"/>
      <c r="CJR51" s="135"/>
      <c r="CJS51" s="135"/>
      <c r="CJT51" s="135"/>
      <c r="CJU51" s="135"/>
      <c r="CJV51" s="135"/>
      <c r="CJW51" s="135"/>
      <c r="CJX51" s="135"/>
      <c r="CJY51" s="135"/>
      <c r="CJZ51" s="135"/>
      <c r="CKA51" s="135"/>
      <c r="CKB51" s="135"/>
      <c r="CKC51" s="135"/>
      <c r="CKD51" s="135"/>
      <c r="CKE51" s="135"/>
      <c r="CKF51" s="135"/>
      <c r="CKG51" s="135"/>
      <c r="CKH51" s="135"/>
      <c r="CKI51" s="135"/>
      <c r="CKJ51" s="135"/>
      <c r="CKK51" s="135"/>
      <c r="CKL51" s="135"/>
      <c r="CKM51" s="135"/>
      <c r="CKN51" s="135"/>
      <c r="CKO51" s="135"/>
      <c r="CKP51" s="135"/>
      <c r="CKQ51" s="135"/>
      <c r="CKR51" s="135"/>
      <c r="CKS51" s="135"/>
      <c r="CKT51" s="135"/>
      <c r="CKU51" s="135"/>
      <c r="CKV51" s="135"/>
      <c r="CKW51" s="135"/>
      <c r="CKX51" s="135"/>
      <c r="CKY51" s="135"/>
      <c r="CKZ51" s="135"/>
      <c r="CLA51" s="135"/>
      <c r="CLB51" s="135"/>
      <c r="CLC51" s="135"/>
      <c r="CLD51" s="135"/>
      <c r="CLE51" s="135"/>
      <c r="CLF51" s="135"/>
      <c r="CLG51" s="135"/>
      <c r="CLH51" s="135"/>
      <c r="CLI51" s="135"/>
      <c r="CLJ51" s="135"/>
      <c r="CLK51" s="135"/>
      <c r="CLL51" s="135"/>
      <c r="CLM51" s="135"/>
      <c r="CLN51" s="135"/>
      <c r="CLO51" s="135"/>
      <c r="CLP51" s="135"/>
      <c r="CLQ51" s="135"/>
      <c r="CLR51" s="135"/>
      <c r="CLS51" s="135"/>
      <c r="CLT51" s="135"/>
      <c r="CLU51" s="135"/>
      <c r="CLV51" s="135"/>
      <c r="CLW51" s="135"/>
      <c r="CLX51" s="135"/>
      <c r="CLY51" s="135"/>
      <c r="CLZ51" s="135"/>
      <c r="CMA51" s="135"/>
      <c r="CMB51" s="135"/>
      <c r="CMC51" s="135"/>
      <c r="CMD51" s="135"/>
      <c r="CME51" s="135"/>
      <c r="CMF51" s="135"/>
      <c r="CMG51" s="135"/>
      <c r="CMH51" s="135"/>
      <c r="CMI51" s="135"/>
      <c r="CMJ51" s="135"/>
      <c r="CMK51" s="135"/>
      <c r="CML51" s="135"/>
      <c r="CMM51" s="135"/>
      <c r="CMN51" s="135"/>
      <c r="CMO51" s="135"/>
      <c r="CMP51" s="135"/>
      <c r="CMQ51" s="135"/>
      <c r="CMR51" s="135"/>
      <c r="CMS51" s="135"/>
      <c r="CMT51" s="135"/>
      <c r="CMU51" s="135"/>
      <c r="CMV51" s="135"/>
      <c r="CMW51" s="135"/>
      <c r="CMX51" s="135"/>
      <c r="CMY51" s="135"/>
      <c r="CMZ51" s="135"/>
      <c r="CNA51" s="135"/>
      <c r="CNB51" s="135"/>
      <c r="CNC51" s="135"/>
      <c r="CND51" s="135"/>
      <c r="CNE51" s="135"/>
      <c r="CNF51" s="135"/>
      <c r="CNG51" s="135"/>
      <c r="CNH51" s="135"/>
      <c r="CNI51" s="135"/>
      <c r="CNJ51" s="135"/>
      <c r="CNK51" s="135"/>
      <c r="CNL51" s="135"/>
      <c r="CNM51" s="135"/>
      <c r="CNN51" s="135"/>
      <c r="CNO51" s="135"/>
      <c r="CNP51" s="135"/>
      <c r="CNQ51" s="135"/>
      <c r="CNR51" s="135"/>
      <c r="CNS51" s="135"/>
      <c r="CNT51" s="135"/>
      <c r="CNU51" s="135"/>
      <c r="CNV51" s="135"/>
      <c r="CNW51" s="135"/>
      <c r="CNX51" s="135"/>
      <c r="CNY51" s="135"/>
      <c r="CNZ51" s="135"/>
      <c r="COA51" s="135"/>
      <c r="COB51" s="135"/>
      <c r="COC51" s="135"/>
      <c r="COD51" s="135"/>
      <c r="COE51" s="135"/>
      <c r="COF51" s="135"/>
      <c r="COG51" s="135"/>
      <c r="COH51" s="135"/>
      <c r="COI51" s="135"/>
      <c r="COJ51" s="135"/>
      <c r="COK51" s="135"/>
      <c r="COL51" s="135"/>
      <c r="COM51" s="135"/>
      <c r="CON51" s="135"/>
      <c r="COO51" s="135"/>
      <c r="COP51" s="135"/>
      <c r="COQ51" s="135"/>
      <c r="COR51" s="135"/>
      <c r="COS51" s="135"/>
      <c r="COT51" s="135"/>
      <c r="COU51" s="135"/>
      <c r="COV51" s="135"/>
      <c r="COW51" s="135"/>
      <c r="COX51" s="135"/>
      <c r="COY51" s="135"/>
      <c r="COZ51" s="135"/>
      <c r="CPA51" s="135"/>
      <c r="CPB51" s="135"/>
      <c r="CPC51" s="135"/>
      <c r="CPD51" s="135"/>
      <c r="CPE51" s="135"/>
      <c r="CPF51" s="135"/>
      <c r="CPG51" s="135"/>
      <c r="CPH51" s="135"/>
      <c r="CPI51" s="135"/>
      <c r="CPJ51" s="135"/>
      <c r="CPK51" s="135"/>
      <c r="CPL51" s="135"/>
      <c r="CPM51" s="135"/>
      <c r="CPN51" s="135"/>
      <c r="CPO51" s="135"/>
      <c r="CPP51" s="135"/>
      <c r="CPQ51" s="135"/>
      <c r="CPR51" s="135"/>
      <c r="CPS51" s="135"/>
      <c r="CPT51" s="135"/>
      <c r="CPU51" s="135"/>
      <c r="CPV51" s="135"/>
      <c r="CPW51" s="135"/>
      <c r="CPX51" s="135"/>
      <c r="CPY51" s="135"/>
      <c r="CPZ51" s="135"/>
      <c r="CQA51" s="135"/>
      <c r="CQB51" s="135"/>
      <c r="CQC51" s="135"/>
      <c r="CQD51" s="135"/>
      <c r="CQE51" s="135"/>
      <c r="CQF51" s="135"/>
      <c r="CQG51" s="135"/>
      <c r="CQH51" s="135"/>
      <c r="CQI51" s="135"/>
      <c r="CQJ51" s="135"/>
      <c r="CQK51" s="135"/>
      <c r="CQL51" s="135"/>
      <c r="CQM51" s="135"/>
      <c r="CQN51" s="135"/>
      <c r="CQO51" s="135"/>
      <c r="CQP51" s="135"/>
      <c r="CQQ51" s="135"/>
      <c r="CQR51" s="135"/>
      <c r="CQS51" s="135"/>
      <c r="CQT51" s="135"/>
      <c r="CQU51" s="135"/>
      <c r="CQV51" s="135"/>
      <c r="CQW51" s="135"/>
      <c r="CQX51" s="135"/>
      <c r="CQY51" s="135"/>
      <c r="CQZ51" s="135"/>
      <c r="CRA51" s="135"/>
      <c r="CRB51" s="135"/>
      <c r="CRC51" s="135"/>
      <c r="CRD51" s="135"/>
      <c r="CRE51" s="135"/>
      <c r="CRF51" s="135"/>
      <c r="CRG51" s="135"/>
      <c r="CRH51" s="135"/>
      <c r="CRI51" s="135"/>
      <c r="CRJ51" s="135"/>
      <c r="CRK51" s="135"/>
      <c r="CRL51" s="135"/>
      <c r="CRM51" s="135"/>
      <c r="CRN51" s="135"/>
      <c r="CRO51" s="135"/>
      <c r="CRP51" s="135"/>
      <c r="CRQ51" s="135"/>
      <c r="CRR51" s="135"/>
      <c r="CRS51" s="135"/>
      <c r="CRT51" s="135"/>
      <c r="CRU51" s="135"/>
      <c r="CRV51" s="135"/>
      <c r="CRW51" s="135"/>
      <c r="CRX51" s="135"/>
      <c r="CRY51" s="135"/>
      <c r="CRZ51" s="135"/>
      <c r="CSA51" s="135"/>
      <c r="CSB51" s="135"/>
      <c r="CSC51" s="135"/>
      <c r="CSD51" s="135"/>
      <c r="CSE51" s="135"/>
      <c r="CSF51" s="135"/>
      <c r="CSG51" s="135"/>
      <c r="CSH51" s="135"/>
      <c r="CSI51" s="135"/>
      <c r="CSJ51" s="135"/>
      <c r="CSK51" s="135"/>
      <c r="CSL51" s="135"/>
      <c r="CSM51" s="135"/>
      <c r="CSN51" s="135"/>
      <c r="CSO51" s="135"/>
      <c r="CSP51" s="135"/>
      <c r="CSQ51" s="135"/>
      <c r="CSR51" s="135"/>
      <c r="CSS51" s="135"/>
      <c r="CST51" s="135"/>
      <c r="CSU51" s="135"/>
      <c r="CSV51" s="135"/>
      <c r="CSW51" s="135"/>
      <c r="CSX51" s="135"/>
      <c r="CSY51" s="135"/>
      <c r="CSZ51" s="135"/>
      <c r="CTA51" s="135"/>
      <c r="CTB51" s="135"/>
      <c r="CTC51" s="135"/>
      <c r="CTD51" s="135"/>
      <c r="CTE51" s="135"/>
      <c r="CTF51" s="135"/>
      <c r="CTG51" s="135"/>
      <c r="CTH51" s="135"/>
      <c r="CTI51" s="135"/>
      <c r="CTJ51" s="135"/>
      <c r="CTK51" s="135"/>
      <c r="CTL51" s="135"/>
      <c r="CTM51" s="135"/>
      <c r="CTN51" s="135"/>
      <c r="CTO51" s="135"/>
      <c r="CTP51" s="135"/>
      <c r="CTQ51" s="135"/>
      <c r="CTR51" s="135"/>
      <c r="CTS51" s="135"/>
      <c r="CTT51" s="135"/>
      <c r="CTU51" s="135"/>
      <c r="CTV51" s="135"/>
      <c r="CTW51" s="135"/>
      <c r="CTX51" s="135"/>
      <c r="CTY51" s="135"/>
      <c r="CTZ51" s="135"/>
      <c r="CUA51" s="135"/>
      <c r="CUB51" s="135"/>
      <c r="CUC51" s="135"/>
      <c r="CUD51" s="135"/>
      <c r="CUE51" s="135"/>
      <c r="CUF51" s="135"/>
      <c r="CUG51" s="135"/>
      <c r="CUH51" s="135"/>
      <c r="CUI51" s="135"/>
      <c r="CUJ51" s="135"/>
      <c r="CUK51" s="135"/>
      <c r="CUL51" s="135"/>
      <c r="CUM51" s="135"/>
      <c r="CUN51" s="135"/>
      <c r="CUO51" s="135"/>
      <c r="CUP51" s="135"/>
      <c r="CUQ51" s="135"/>
      <c r="CUR51" s="135"/>
      <c r="CUS51" s="135"/>
      <c r="CUT51" s="135"/>
      <c r="CUU51" s="135"/>
      <c r="CUV51" s="135"/>
      <c r="CUW51" s="135"/>
      <c r="CUX51" s="135"/>
      <c r="CUY51" s="135"/>
      <c r="CUZ51" s="135"/>
      <c r="CVA51" s="135"/>
      <c r="CVB51" s="135"/>
      <c r="CVC51" s="135"/>
      <c r="CVD51" s="135"/>
      <c r="CVE51" s="135"/>
      <c r="CVF51" s="135"/>
      <c r="CVG51" s="135"/>
      <c r="CVH51" s="135"/>
      <c r="CVI51" s="135"/>
      <c r="CVJ51" s="135"/>
      <c r="CVK51" s="135"/>
      <c r="CVL51" s="135"/>
      <c r="CVM51" s="135"/>
      <c r="CVN51" s="135"/>
      <c r="CVO51" s="135"/>
      <c r="CVP51" s="135"/>
      <c r="CVQ51" s="135"/>
      <c r="CVR51" s="135"/>
      <c r="CVS51" s="135"/>
      <c r="CVT51" s="135"/>
      <c r="CVU51" s="135"/>
      <c r="CVV51" s="135"/>
      <c r="CVW51" s="135"/>
      <c r="CVX51" s="135"/>
      <c r="CVY51" s="135"/>
      <c r="CVZ51" s="135"/>
      <c r="CWA51" s="135"/>
      <c r="CWB51" s="135"/>
      <c r="CWC51" s="135"/>
      <c r="CWD51" s="135"/>
      <c r="CWE51" s="135"/>
      <c r="CWF51" s="135"/>
      <c r="CWG51" s="135"/>
      <c r="CWH51" s="135"/>
      <c r="CWI51" s="135"/>
      <c r="CWJ51" s="135"/>
      <c r="CWK51" s="135"/>
      <c r="CWL51" s="135"/>
      <c r="CWM51" s="135"/>
      <c r="CWN51" s="135"/>
      <c r="CWO51" s="135"/>
      <c r="CWP51" s="135"/>
      <c r="CWQ51" s="135"/>
      <c r="CWR51" s="135"/>
      <c r="CWS51" s="135"/>
      <c r="CWT51" s="135"/>
      <c r="CWU51" s="135"/>
      <c r="CWV51" s="135"/>
      <c r="CWW51" s="135"/>
      <c r="CWX51" s="135"/>
      <c r="CWY51" s="135"/>
      <c r="CWZ51" s="135"/>
      <c r="CXA51" s="135"/>
      <c r="CXB51" s="135"/>
      <c r="CXC51" s="135"/>
      <c r="CXD51" s="135"/>
      <c r="CXE51" s="135"/>
      <c r="CXF51" s="135"/>
      <c r="CXG51" s="135"/>
      <c r="CXH51" s="135"/>
      <c r="CXI51" s="135"/>
      <c r="CXJ51" s="135"/>
      <c r="CXK51" s="135"/>
      <c r="CXL51" s="135"/>
      <c r="CXM51" s="135"/>
      <c r="CXN51" s="135"/>
      <c r="CXO51" s="135"/>
      <c r="CXP51" s="135"/>
      <c r="CXQ51" s="135"/>
      <c r="CXR51" s="135"/>
      <c r="CXS51" s="135"/>
      <c r="CXT51" s="135"/>
      <c r="CXU51" s="135"/>
      <c r="CXV51" s="135"/>
      <c r="CXW51" s="135"/>
      <c r="CXX51" s="135"/>
      <c r="CXY51" s="135"/>
      <c r="CXZ51" s="135"/>
      <c r="CYA51" s="135"/>
      <c r="CYB51" s="135"/>
      <c r="CYC51" s="135"/>
      <c r="CYD51" s="135"/>
      <c r="CYE51" s="135"/>
      <c r="CYF51" s="135"/>
      <c r="CYG51" s="135"/>
      <c r="CYH51" s="135"/>
      <c r="CYI51" s="135"/>
      <c r="CYJ51" s="135"/>
      <c r="CYK51" s="135"/>
      <c r="CYL51" s="135"/>
      <c r="CYM51" s="135"/>
      <c r="CYN51" s="135"/>
      <c r="CYO51" s="135"/>
      <c r="CYP51" s="135"/>
      <c r="CYQ51" s="135"/>
      <c r="CYR51" s="135"/>
      <c r="CYS51" s="135"/>
      <c r="CYT51" s="135"/>
      <c r="CYU51" s="135"/>
      <c r="CYV51" s="135"/>
      <c r="CYW51" s="135"/>
      <c r="CYX51" s="135"/>
      <c r="CYY51" s="135"/>
      <c r="CYZ51" s="135"/>
      <c r="CZA51" s="135"/>
      <c r="CZB51" s="135"/>
      <c r="CZC51" s="135"/>
      <c r="CZD51" s="135"/>
      <c r="CZE51" s="135"/>
      <c r="CZF51" s="135"/>
      <c r="CZG51" s="135"/>
      <c r="CZH51" s="135"/>
      <c r="CZI51" s="135"/>
      <c r="CZJ51" s="135"/>
      <c r="CZK51" s="135"/>
      <c r="CZL51" s="135"/>
      <c r="CZM51" s="135"/>
      <c r="CZN51" s="135"/>
      <c r="CZO51" s="135"/>
      <c r="CZP51" s="135"/>
      <c r="CZQ51" s="135"/>
      <c r="CZR51" s="135"/>
      <c r="CZS51" s="135"/>
      <c r="CZT51" s="135"/>
      <c r="CZU51" s="135"/>
      <c r="CZV51" s="135"/>
      <c r="CZW51" s="135"/>
      <c r="CZX51" s="135"/>
      <c r="CZY51" s="135"/>
      <c r="CZZ51" s="135"/>
      <c r="DAA51" s="135"/>
      <c r="DAB51" s="135"/>
      <c r="DAC51" s="135"/>
      <c r="DAD51" s="135"/>
      <c r="DAE51" s="135"/>
      <c r="DAF51" s="135"/>
      <c r="DAG51" s="135"/>
      <c r="DAH51" s="135"/>
      <c r="DAI51" s="135"/>
      <c r="DAJ51" s="135"/>
      <c r="DAK51" s="135"/>
      <c r="DAL51" s="135"/>
      <c r="DAM51" s="135"/>
      <c r="DAN51" s="135"/>
      <c r="DAO51" s="135"/>
      <c r="DAP51" s="135"/>
      <c r="DAQ51" s="135"/>
      <c r="DAR51" s="135"/>
      <c r="DAS51" s="135"/>
      <c r="DAT51" s="135"/>
      <c r="DAU51" s="135"/>
      <c r="DAV51" s="135"/>
      <c r="DAW51" s="135"/>
      <c r="DAX51" s="135"/>
      <c r="DAY51" s="135"/>
      <c r="DAZ51" s="135"/>
      <c r="DBA51" s="135"/>
      <c r="DBB51" s="135"/>
      <c r="DBC51" s="135"/>
      <c r="DBD51" s="135"/>
      <c r="DBE51" s="135"/>
      <c r="DBF51" s="135"/>
      <c r="DBG51" s="135"/>
      <c r="DBH51" s="135"/>
      <c r="DBI51" s="135"/>
      <c r="DBJ51" s="135"/>
      <c r="DBK51" s="135"/>
      <c r="DBL51" s="135"/>
      <c r="DBM51" s="135"/>
      <c r="DBN51" s="135"/>
      <c r="DBO51" s="135"/>
      <c r="DBP51" s="135"/>
      <c r="DBQ51" s="135"/>
      <c r="DBR51" s="135"/>
      <c r="DBS51" s="135"/>
      <c r="DBT51" s="135"/>
      <c r="DBU51" s="135"/>
      <c r="DBV51" s="135"/>
      <c r="DBW51" s="135"/>
      <c r="DBX51" s="135"/>
      <c r="DBY51" s="135"/>
      <c r="DBZ51" s="135"/>
      <c r="DCA51" s="135"/>
      <c r="DCB51" s="135"/>
      <c r="DCC51" s="135"/>
      <c r="DCD51" s="135"/>
      <c r="DCE51" s="135"/>
      <c r="DCF51" s="135"/>
      <c r="DCG51" s="135"/>
      <c r="DCH51" s="135"/>
      <c r="DCI51" s="135"/>
      <c r="DCJ51" s="135"/>
      <c r="DCK51" s="135"/>
      <c r="DCL51" s="135"/>
      <c r="DCM51" s="135"/>
      <c r="DCN51" s="135"/>
      <c r="DCO51" s="135"/>
      <c r="DCP51" s="135"/>
      <c r="DCQ51" s="135"/>
      <c r="DCR51" s="135"/>
      <c r="DCS51" s="135"/>
      <c r="DCT51" s="135"/>
      <c r="DCU51" s="135"/>
      <c r="DCV51" s="135"/>
      <c r="DCW51" s="135"/>
      <c r="DCX51" s="135"/>
      <c r="DCY51" s="135"/>
      <c r="DCZ51" s="135"/>
      <c r="DDA51" s="135"/>
      <c r="DDB51" s="135"/>
      <c r="DDC51" s="135"/>
      <c r="DDD51" s="135"/>
      <c r="DDE51" s="135"/>
      <c r="DDF51" s="135"/>
      <c r="DDG51" s="135"/>
      <c r="DDH51" s="135"/>
      <c r="DDI51" s="135"/>
      <c r="DDJ51" s="135"/>
      <c r="DDK51" s="135"/>
      <c r="DDL51" s="135"/>
      <c r="DDM51" s="135"/>
      <c r="DDN51" s="135"/>
      <c r="DDO51" s="135"/>
      <c r="DDP51" s="135"/>
      <c r="DDQ51" s="135"/>
      <c r="DDR51" s="135"/>
      <c r="DDS51" s="135"/>
      <c r="DDT51" s="135"/>
      <c r="DDU51" s="135"/>
      <c r="DDV51" s="135"/>
      <c r="DDW51" s="135"/>
      <c r="DDX51" s="135"/>
      <c r="DDY51" s="135"/>
      <c r="DDZ51" s="135"/>
      <c r="DEA51" s="135"/>
      <c r="DEB51" s="135"/>
      <c r="DEC51" s="135"/>
      <c r="DED51" s="135"/>
      <c r="DEE51" s="135"/>
      <c r="DEF51" s="135"/>
      <c r="DEG51" s="135"/>
      <c r="DEH51" s="135"/>
      <c r="DEI51" s="135"/>
      <c r="DEJ51" s="135"/>
      <c r="DEK51" s="135"/>
      <c r="DEL51" s="135"/>
      <c r="DEM51" s="135"/>
      <c r="DEN51" s="135"/>
      <c r="DEO51" s="135"/>
      <c r="DEP51" s="135"/>
      <c r="DEQ51" s="135"/>
      <c r="DER51" s="135"/>
      <c r="DES51" s="135"/>
      <c r="DET51" s="135"/>
      <c r="DEU51" s="135"/>
      <c r="DEV51" s="135"/>
      <c r="DEW51" s="135"/>
      <c r="DEX51" s="135"/>
      <c r="DEY51" s="135"/>
      <c r="DEZ51" s="135"/>
      <c r="DFA51" s="135"/>
      <c r="DFB51" s="135"/>
      <c r="DFC51" s="135"/>
      <c r="DFD51" s="135"/>
      <c r="DFE51" s="135"/>
      <c r="DFF51" s="135"/>
      <c r="DFG51" s="135"/>
      <c r="DFH51" s="135"/>
      <c r="DFI51" s="135"/>
      <c r="DFJ51" s="135"/>
      <c r="DFK51" s="135"/>
      <c r="DFL51" s="135"/>
      <c r="DFM51" s="135"/>
      <c r="DFN51" s="135"/>
      <c r="DFO51" s="135"/>
      <c r="DFP51" s="135"/>
      <c r="DFQ51" s="135"/>
      <c r="DFR51" s="135"/>
      <c r="DFS51" s="135"/>
      <c r="DFT51" s="135"/>
      <c r="DFU51" s="135"/>
      <c r="DFV51" s="135"/>
      <c r="DFW51" s="135"/>
      <c r="DFX51" s="135"/>
      <c r="DFY51" s="135"/>
      <c r="DFZ51" s="135"/>
      <c r="DGA51" s="135"/>
      <c r="DGB51" s="135"/>
      <c r="DGC51" s="135"/>
      <c r="DGD51" s="135"/>
      <c r="DGE51" s="135"/>
      <c r="DGF51" s="135"/>
      <c r="DGG51" s="135"/>
      <c r="DGH51" s="135"/>
      <c r="DGI51" s="135"/>
      <c r="DGJ51" s="135"/>
      <c r="DGK51" s="135"/>
      <c r="DGL51" s="135"/>
      <c r="DGM51" s="135"/>
      <c r="DGN51" s="135"/>
      <c r="DGO51" s="135"/>
      <c r="DGP51" s="135"/>
      <c r="DGQ51" s="135"/>
      <c r="DGR51" s="135"/>
      <c r="DGS51" s="135"/>
      <c r="DGT51" s="135"/>
      <c r="DGU51" s="135"/>
      <c r="DGV51" s="135"/>
      <c r="DGW51" s="135"/>
      <c r="DGX51" s="135"/>
      <c r="DGY51" s="135"/>
      <c r="DGZ51" s="135"/>
      <c r="DHA51" s="135"/>
      <c r="DHB51" s="135"/>
      <c r="DHC51" s="135"/>
      <c r="DHD51" s="135"/>
      <c r="DHE51" s="135"/>
      <c r="DHF51" s="135"/>
      <c r="DHG51" s="135"/>
      <c r="DHH51" s="135"/>
      <c r="DHI51" s="135"/>
      <c r="DHJ51" s="135"/>
      <c r="DHK51" s="135"/>
      <c r="DHL51" s="135"/>
      <c r="DHM51" s="135"/>
      <c r="DHN51" s="135"/>
      <c r="DHO51" s="135"/>
      <c r="DHP51" s="135"/>
      <c r="DHQ51" s="135"/>
      <c r="DHR51" s="135"/>
      <c r="DHS51" s="135"/>
      <c r="DHT51" s="135"/>
      <c r="DHU51" s="135"/>
      <c r="DHV51" s="135"/>
      <c r="DHW51" s="135"/>
      <c r="DHX51" s="135"/>
      <c r="DHY51" s="135"/>
      <c r="DHZ51" s="135"/>
      <c r="DIA51" s="135"/>
      <c r="DIB51" s="135"/>
      <c r="DIC51" s="135"/>
      <c r="DID51" s="135"/>
      <c r="DIE51" s="135"/>
      <c r="DIF51" s="135"/>
      <c r="DIG51" s="135"/>
      <c r="DIH51" s="135"/>
      <c r="DII51" s="135"/>
      <c r="DIJ51" s="135"/>
      <c r="DIK51" s="135"/>
      <c r="DIL51" s="135"/>
      <c r="DIM51" s="135"/>
      <c r="DIN51" s="135"/>
      <c r="DIO51" s="135"/>
      <c r="DIP51" s="135"/>
      <c r="DIQ51" s="135"/>
      <c r="DIR51" s="135"/>
      <c r="DIS51" s="135"/>
      <c r="DIT51" s="135"/>
      <c r="DIU51" s="135"/>
      <c r="DIV51" s="135"/>
      <c r="DIW51" s="135"/>
      <c r="DIX51" s="135"/>
      <c r="DIY51" s="135"/>
      <c r="DIZ51" s="135"/>
      <c r="DJA51" s="135"/>
      <c r="DJB51" s="135"/>
      <c r="DJC51" s="135"/>
      <c r="DJD51" s="135"/>
      <c r="DJE51" s="135"/>
      <c r="DJF51" s="135"/>
      <c r="DJG51" s="135"/>
      <c r="DJH51" s="135"/>
      <c r="DJI51" s="135"/>
      <c r="DJJ51" s="135"/>
      <c r="DJK51" s="135"/>
      <c r="DJL51" s="135"/>
      <c r="DJM51" s="135"/>
      <c r="DJN51" s="135"/>
      <c r="DJO51" s="135"/>
      <c r="DJP51" s="135"/>
      <c r="DJQ51" s="135"/>
      <c r="DJR51" s="135"/>
      <c r="DJS51" s="135"/>
      <c r="DJT51" s="135"/>
      <c r="DJU51" s="135"/>
      <c r="DJV51" s="135"/>
      <c r="DJW51" s="135"/>
      <c r="DJX51" s="135"/>
      <c r="DJY51" s="135"/>
      <c r="DJZ51" s="135"/>
      <c r="DKA51" s="135"/>
      <c r="DKB51" s="135"/>
      <c r="DKC51" s="135"/>
      <c r="DKD51" s="135"/>
      <c r="DKE51" s="135"/>
      <c r="DKF51" s="135"/>
      <c r="DKG51" s="135"/>
      <c r="DKH51" s="135"/>
      <c r="DKI51" s="135"/>
      <c r="DKJ51" s="135"/>
      <c r="DKK51" s="135"/>
      <c r="DKL51" s="135"/>
      <c r="DKM51" s="135"/>
      <c r="DKN51" s="135"/>
      <c r="DKO51" s="135"/>
      <c r="DKP51" s="135"/>
      <c r="DKQ51" s="135"/>
      <c r="DKR51" s="135"/>
      <c r="DKS51" s="135"/>
      <c r="DKT51" s="135"/>
      <c r="DKU51" s="135"/>
      <c r="DKV51" s="135"/>
      <c r="DKW51" s="135"/>
      <c r="DKX51" s="135"/>
      <c r="DKY51" s="135"/>
      <c r="DKZ51" s="135"/>
      <c r="DLA51" s="135"/>
      <c r="DLB51" s="135"/>
      <c r="DLC51" s="135"/>
      <c r="DLD51" s="135"/>
      <c r="DLE51" s="135"/>
      <c r="DLF51" s="135"/>
      <c r="DLG51" s="135"/>
      <c r="DLH51" s="135"/>
      <c r="DLI51" s="135"/>
      <c r="DLJ51" s="135"/>
      <c r="DLK51" s="135"/>
      <c r="DLL51" s="135"/>
      <c r="DLM51" s="135"/>
      <c r="DLN51" s="135"/>
      <c r="DLO51" s="135"/>
      <c r="DLP51" s="135"/>
      <c r="DLQ51" s="135"/>
      <c r="DLR51" s="135"/>
      <c r="DLS51" s="135"/>
      <c r="DLT51" s="135"/>
      <c r="DLU51" s="135"/>
      <c r="DLV51" s="135"/>
      <c r="DLW51" s="135"/>
      <c r="DLX51" s="135"/>
      <c r="DLY51" s="135"/>
      <c r="DLZ51" s="135"/>
      <c r="DMA51" s="135"/>
      <c r="DMB51" s="135"/>
      <c r="DMC51" s="135"/>
      <c r="DMD51" s="135"/>
      <c r="DME51" s="135"/>
      <c r="DMF51" s="135"/>
      <c r="DMG51" s="135"/>
      <c r="DMH51" s="135"/>
      <c r="DMI51" s="135"/>
      <c r="DMJ51" s="135"/>
      <c r="DMK51" s="135"/>
      <c r="DML51" s="135"/>
      <c r="DMM51" s="135"/>
      <c r="DMN51" s="135"/>
      <c r="DMO51" s="135"/>
      <c r="DMP51" s="135"/>
      <c r="DMQ51" s="135"/>
      <c r="DMR51" s="135"/>
      <c r="DMS51" s="135"/>
      <c r="DMT51" s="135"/>
      <c r="DMU51" s="135"/>
      <c r="DMV51" s="135"/>
      <c r="DMW51" s="135"/>
      <c r="DMX51" s="135"/>
      <c r="DMY51" s="135"/>
      <c r="DMZ51" s="135"/>
      <c r="DNA51" s="135"/>
      <c r="DNB51" s="135"/>
      <c r="DNC51" s="135"/>
      <c r="DND51" s="135"/>
      <c r="DNE51" s="135"/>
      <c r="DNF51" s="135"/>
      <c r="DNG51" s="135"/>
      <c r="DNH51" s="135"/>
      <c r="DNI51" s="135"/>
      <c r="DNJ51" s="135"/>
      <c r="DNK51" s="135"/>
      <c r="DNL51" s="135"/>
      <c r="DNM51" s="135"/>
      <c r="DNN51" s="135"/>
      <c r="DNO51" s="135"/>
      <c r="DNP51" s="135"/>
      <c r="DNQ51" s="135"/>
      <c r="DNR51" s="135"/>
      <c r="DNS51" s="135"/>
      <c r="DNT51" s="135"/>
      <c r="DNU51" s="135"/>
      <c r="DNV51" s="135"/>
      <c r="DNW51" s="135"/>
      <c r="DNX51" s="135"/>
      <c r="DNY51" s="135"/>
      <c r="DNZ51" s="135"/>
      <c r="DOA51" s="135"/>
      <c r="DOB51" s="135"/>
      <c r="DOC51" s="135"/>
      <c r="DOD51" s="135"/>
      <c r="DOE51" s="135"/>
      <c r="DOF51" s="135"/>
      <c r="DOG51" s="135"/>
      <c r="DOH51" s="135"/>
      <c r="DOI51" s="135"/>
      <c r="DOJ51" s="135"/>
      <c r="DOK51" s="135"/>
      <c r="DOL51" s="135"/>
      <c r="DOM51" s="135"/>
      <c r="DON51" s="135"/>
      <c r="DOO51" s="135"/>
      <c r="DOP51" s="135"/>
      <c r="DOQ51" s="135"/>
      <c r="DOR51" s="135"/>
      <c r="DOS51" s="135"/>
      <c r="DOT51" s="135"/>
      <c r="DOU51" s="135"/>
      <c r="DOV51" s="135"/>
      <c r="DOW51" s="135"/>
      <c r="DOX51" s="135"/>
      <c r="DOY51" s="135"/>
      <c r="DOZ51" s="135"/>
      <c r="DPA51" s="135"/>
      <c r="DPB51" s="135"/>
      <c r="DPC51" s="135"/>
      <c r="DPD51" s="135"/>
      <c r="DPE51" s="135"/>
      <c r="DPF51" s="135"/>
      <c r="DPG51" s="135"/>
      <c r="DPH51" s="135"/>
      <c r="DPI51" s="135"/>
      <c r="DPJ51" s="135"/>
      <c r="DPK51" s="135"/>
      <c r="DPL51" s="135"/>
      <c r="DPM51" s="135"/>
      <c r="DPN51" s="135"/>
      <c r="DPO51" s="135"/>
      <c r="DPP51" s="135"/>
      <c r="DPQ51" s="135"/>
      <c r="DPR51" s="135"/>
      <c r="DPS51" s="135"/>
      <c r="DPT51" s="135"/>
      <c r="DPU51" s="135"/>
      <c r="DPV51" s="135"/>
      <c r="DPW51" s="135"/>
      <c r="DPX51" s="135"/>
      <c r="DPY51" s="135"/>
      <c r="DPZ51" s="135"/>
      <c r="DQA51" s="135"/>
      <c r="DQB51" s="135"/>
      <c r="DQC51" s="135"/>
      <c r="DQD51" s="135"/>
      <c r="DQE51" s="135"/>
      <c r="DQF51" s="135"/>
      <c r="DQG51" s="135"/>
      <c r="DQH51" s="135"/>
      <c r="DQI51" s="135"/>
      <c r="DQJ51" s="135"/>
      <c r="DQK51" s="135"/>
      <c r="DQL51" s="135"/>
      <c r="DQM51" s="135"/>
      <c r="DQN51" s="135"/>
      <c r="DQO51" s="135"/>
      <c r="DQP51" s="135"/>
      <c r="DQQ51" s="135"/>
      <c r="DQR51" s="135"/>
      <c r="DQS51" s="135"/>
      <c r="DQT51" s="135"/>
      <c r="DQU51" s="135"/>
      <c r="DQV51" s="135"/>
      <c r="DQW51" s="135"/>
      <c r="DQX51" s="135"/>
      <c r="DQY51" s="135"/>
      <c r="DQZ51" s="135"/>
      <c r="DRA51" s="135"/>
      <c r="DRB51" s="135"/>
      <c r="DRC51" s="135"/>
      <c r="DRD51" s="135"/>
      <c r="DRE51" s="135"/>
      <c r="DRF51" s="135"/>
      <c r="DRG51" s="135"/>
      <c r="DRH51" s="135"/>
      <c r="DRI51" s="135"/>
      <c r="DRJ51" s="135"/>
      <c r="DRK51" s="135"/>
      <c r="DRL51" s="135"/>
      <c r="DRM51" s="135"/>
      <c r="DRN51" s="135"/>
      <c r="DRO51" s="135"/>
      <c r="DRP51" s="135"/>
      <c r="DRQ51" s="135"/>
      <c r="DRR51" s="135"/>
      <c r="DRS51" s="135"/>
      <c r="DRT51" s="135"/>
      <c r="DRU51" s="135"/>
      <c r="DRV51" s="135"/>
      <c r="DRW51" s="135"/>
      <c r="DRX51" s="135"/>
      <c r="DRY51" s="135"/>
      <c r="DRZ51" s="135"/>
      <c r="DSA51" s="135"/>
      <c r="DSB51" s="135"/>
      <c r="DSC51" s="135"/>
      <c r="DSD51" s="135"/>
      <c r="DSE51" s="135"/>
      <c r="DSF51" s="135"/>
      <c r="DSG51" s="135"/>
      <c r="DSH51" s="135"/>
      <c r="DSI51" s="135"/>
      <c r="DSJ51" s="135"/>
      <c r="DSK51" s="135"/>
      <c r="DSL51" s="135"/>
      <c r="DSM51" s="135"/>
      <c r="DSN51" s="135"/>
      <c r="DSO51" s="135"/>
      <c r="DSP51" s="135"/>
      <c r="DSQ51" s="135"/>
      <c r="DSR51" s="135"/>
      <c r="DSS51" s="135"/>
      <c r="DST51" s="135"/>
      <c r="DSU51" s="135"/>
      <c r="DSV51" s="135"/>
      <c r="DSW51" s="135"/>
      <c r="DSX51" s="135"/>
      <c r="DSY51" s="135"/>
      <c r="DSZ51" s="135"/>
      <c r="DTA51" s="135"/>
      <c r="DTB51" s="135"/>
      <c r="DTC51" s="135"/>
      <c r="DTD51" s="135"/>
      <c r="DTE51" s="135"/>
      <c r="DTF51" s="135"/>
      <c r="DTG51" s="135"/>
      <c r="DTH51" s="135"/>
      <c r="DTI51" s="135"/>
      <c r="DTJ51" s="135"/>
      <c r="DTK51" s="135"/>
      <c r="DTL51" s="135"/>
      <c r="DTM51" s="135"/>
      <c r="DTN51" s="135"/>
      <c r="DTO51" s="135"/>
      <c r="DTP51" s="135"/>
      <c r="DTQ51" s="135"/>
      <c r="DTR51" s="135"/>
      <c r="DTS51" s="135"/>
      <c r="DTT51" s="135"/>
      <c r="DTU51" s="135"/>
      <c r="DTV51" s="135"/>
      <c r="DTW51" s="135"/>
      <c r="DTX51" s="135"/>
      <c r="DTY51" s="135"/>
      <c r="DTZ51" s="135"/>
      <c r="DUA51" s="135"/>
      <c r="DUB51" s="135"/>
      <c r="DUC51" s="135"/>
      <c r="DUD51" s="135"/>
      <c r="DUE51" s="135"/>
      <c r="DUF51" s="135"/>
      <c r="DUG51" s="135"/>
      <c r="DUH51" s="135"/>
      <c r="DUI51" s="135"/>
      <c r="DUJ51" s="135"/>
      <c r="DUK51" s="135"/>
      <c r="DUL51" s="135"/>
      <c r="DUM51" s="135"/>
      <c r="DUN51" s="135"/>
      <c r="DUO51" s="135"/>
      <c r="DUP51" s="135"/>
      <c r="DUQ51" s="135"/>
      <c r="DUR51" s="135"/>
      <c r="DUS51" s="135"/>
      <c r="DUT51" s="135"/>
      <c r="DUU51" s="135"/>
      <c r="DUV51" s="135"/>
      <c r="DUW51" s="135"/>
      <c r="DUX51" s="135"/>
      <c r="DUY51" s="135"/>
      <c r="DUZ51" s="135"/>
      <c r="DVA51" s="135"/>
      <c r="DVB51" s="135"/>
      <c r="DVC51" s="135"/>
      <c r="DVD51" s="135"/>
      <c r="DVE51" s="135"/>
      <c r="DVF51" s="135"/>
      <c r="DVG51" s="135"/>
      <c r="DVH51" s="135"/>
      <c r="DVI51" s="135"/>
      <c r="DVJ51" s="135"/>
      <c r="DVK51" s="135"/>
      <c r="DVL51" s="135"/>
      <c r="DVM51" s="135"/>
      <c r="DVN51" s="135"/>
      <c r="DVO51" s="135"/>
      <c r="DVP51" s="135"/>
      <c r="DVQ51" s="135"/>
      <c r="DVR51" s="135"/>
      <c r="DVS51" s="135"/>
      <c r="DVT51" s="135"/>
      <c r="DVU51" s="135"/>
      <c r="DVV51" s="135"/>
      <c r="DVW51" s="135"/>
      <c r="DVX51" s="135"/>
      <c r="DVY51" s="135"/>
      <c r="DVZ51" s="135"/>
      <c r="DWA51" s="135"/>
      <c r="DWB51" s="135"/>
      <c r="DWC51" s="135"/>
      <c r="DWD51" s="135"/>
      <c r="DWE51" s="135"/>
      <c r="DWF51" s="135"/>
      <c r="DWG51" s="135"/>
      <c r="DWH51" s="135"/>
      <c r="DWI51" s="135"/>
      <c r="DWJ51" s="135"/>
      <c r="DWK51" s="135"/>
      <c r="DWL51" s="135"/>
      <c r="DWM51" s="135"/>
      <c r="DWN51" s="135"/>
      <c r="DWO51" s="135"/>
      <c r="DWP51" s="135"/>
      <c r="DWQ51" s="135"/>
      <c r="DWR51" s="135"/>
      <c r="DWS51" s="135"/>
      <c r="DWT51" s="135"/>
      <c r="DWU51" s="135"/>
      <c r="DWV51" s="135"/>
      <c r="DWW51" s="135"/>
      <c r="DWX51" s="135"/>
      <c r="DWY51" s="135"/>
      <c r="DWZ51" s="135"/>
      <c r="DXA51" s="135"/>
      <c r="DXB51" s="135"/>
      <c r="DXC51" s="135"/>
      <c r="DXD51" s="135"/>
      <c r="DXE51" s="135"/>
      <c r="DXF51" s="135"/>
      <c r="DXG51" s="135"/>
      <c r="DXH51" s="135"/>
      <c r="DXI51" s="135"/>
      <c r="DXJ51" s="135"/>
      <c r="DXK51" s="135"/>
      <c r="DXL51" s="135"/>
      <c r="DXM51" s="135"/>
      <c r="DXN51" s="135"/>
      <c r="DXO51" s="135"/>
      <c r="DXP51" s="135"/>
      <c r="DXQ51" s="135"/>
      <c r="DXR51" s="135"/>
      <c r="DXS51" s="135"/>
      <c r="DXT51" s="135"/>
      <c r="DXU51" s="135"/>
      <c r="DXV51" s="135"/>
      <c r="DXW51" s="135"/>
      <c r="DXX51" s="135"/>
      <c r="DXY51" s="135"/>
      <c r="DXZ51" s="135"/>
      <c r="DYA51" s="135"/>
      <c r="DYB51" s="135"/>
      <c r="DYC51" s="135"/>
      <c r="DYD51" s="135"/>
      <c r="DYE51" s="135"/>
      <c r="DYF51" s="135"/>
      <c r="DYG51" s="135"/>
      <c r="DYH51" s="135"/>
      <c r="DYI51" s="135"/>
      <c r="DYJ51" s="135"/>
      <c r="DYK51" s="135"/>
      <c r="DYL51" s="135"/>
      <c r="DYM51" s="135"/>
      <c r="DYN51" s="135"/>
      <c r="DYO51" s="135"/>
      <c r="DYP51" s="135"/>
      <c r="DYQ51" s="135"/>
      <c r="DYR51" s="135"/>
      <c r="DYS51" s="135"/>
      <c r="DYT51" s="135"/>
      <c r="DYU51" s="135"/>
      <c r="DYV51" s="135"/>
      <c r="DYW51" s="135"/>
      <c r="DYX51" s="135"/>
      <c r="DYY51" s="135"/>
      <c r="DYZ51" s="135"/>
      <c r="DZA51" s="135"/>
      <c r="DZB51" s="135"/>
      <c r="DZC51" s="135"/>
      <c r="DZD51" s="135"/>
      <c r="DZE51" s="135"/>
      <c r="DZF51" s="135"/>
      <c r="DZG51" s="135"/>
      <c r="DZH51" s="135"/>
      <c r="DZI51" s="135"/>
      <c r="DZJ51" s="135"/>
      <c r="DZK51" s="135"/>
      <c r="DZL51" s="135"/>
      <c r="DZM51" s="135"/>
      <c r="DZN51" s="135"/>
      <c r="DZO51" s="135"/>
      <c r="DZP51" s="135"/>
      <c r="DZQ51" s="135"/>
      <c r="DZR51" s="135"/>
      <c r="DZS51" s="135"/>
      <c r="DZT51" s="135"/>
      <c r="DZU51" s="135"/>
      <c r="DZV51" s="135"/>
      <c r="DZW51" s="135"/>
      <c r="DZX51" s="135"/>
      <c r="DZY51" s="135"/>
      <c r="DZZ51" s="135"/>
      <c r="EAA51" s="135"/>
      <c r="EAB51" s="135"/>
      <c r="EAC51" s="135"/>
      <c r="EAD51" s="135"/>
      <c r="EAE51" s="135"/>
      <c r="EAF51" s="135"/>
      <c r="EAG51" s="135"/>
      <c r="EAH51" s="135"/>
      <c r="EAI51" s="135"/>
      <c r="EAJ51" s="135"/>
      <c r="EAK51" s="135"/>
      <c r="EAL51" s="135"/>
      <c r="EAM51" s="135"/>
      <c r="EAN51" s="135"/>
      <c r="EAO51" s="135"/>
      <c r="EAP51" s="135"/>
      <c r="EAQ51" s="135"/>
      <c r="EAR51" s="135"/>
      <c r="EAS51" s="135"/>
      <c r="EAT51" s="135"/>
      <c r="EAU51" s="135"/>
      <c r="EAV51" s="135"/>
      <c r="EAW51" s="135"/>
      <c r="EAX51" s="135"/>
      <c r="EAY51" s="135"/>
      <c r="EAZ51" s="135"/>
      <c r="EBA51" s="135"/>
      <c r="EBB51" s="135"/>
      <c r="EBC51" s="135"/>
      <c r="EBD51" s="135"/>
      <c r="EBE51" s="135"/>
      <c r="EBF51" s="135"/>
      <c r="EBG51" s="135"/>
      <c r="EBH51" s="135"/>
      <c r="EBI51" s="135"/>
      <c r="EBJ51" s="135"/>
      <c r="EBK51" s="135"/>
      <c r="EBL51" s="135"/>
      <c r="EBM51" s="135"/>
      <c r="EBN51" s="135"/>
      <c r="EBO51" s="135"/>
      <c r="EBP51" s="135"/>
      <c r="EBQ51" s="135"/>
      <c r="EBR51" s="135"/>
      <c r="EBS51" s="135"/>
      <c r="EBT51" s="135"/>
      <c r="EBU51" s="135"/>
      <c r="EBV51" s="135"/>
      <c r="EBW51" s="135"/>
      <c r="EBX51" s="135"/>
      <c r="EBY51" s="135"/>
      <c r="EBZ51" s="135"/>
      <c r="ECA51" s="135"/>
      <c r="ECB51" s="135"/>
      <c r="ECC51" s="135"/>
      <c r="ECD51" s="135"/>
      <c r="ECE51" s="135"/>
      <c r="ECF51" s="135"/>
      <c r="ECG51" s="135"/>
      <c r="ECH51" s="135"/>
      <c r="ECI51" s="135"/>
      <c r="ECJ51" s="135"/>
      <c r="ECK51" s="135"/>
      <c r="ECL51" s="135"/>
      <c r="ECM51" s="135"/>
      <c r="ECN51" s="135"/>
      <c r="ECO51" s="135"/>
      <c r="ECP51" s="135"/>
      <c r="ECQ51" s="135"/>
      <c r="ECR51" s="135"/>
      <c r="ECS51" s="135"/>
      <c r="ECT51" s="135"/>
      <c r="ECU51" s="135"/>
      <c r="ECV51" s="135"/>
      <c r="ECW51" s="135"/>
      <c r="ECX51" s="135"/>
      <c r="ECY51" s="135"/>
      <c r="ECZ51" s="135"/>
      <c r="EDA51" s="135"/>
      <c r="EDB51" s="135"/>
      <c r="EDC51" s="135"/>
      <c r="EDD51" s="135"/>
      <c r="EDE51" s="135"/>
      <c r="EDF51" s="135"/>
      <c r="EDG51" s="135"/>
      <c r="EDH51" s="135"/>
      <c r="EDI51" s="135"/>
      <c r="EDJ51" s="135"/>
      <c r="EDK51" s="135"/>
      <c r="EDL51" s="135"/>
      <c r="EDM51" s="135"/>
      <c r="EDN51" s="135"/>
      <c r="EDO51" s="135"/>
      <c r="EDP51" s="135"/>
      <c r="EDQ51" s="135"/>
      <c r="EDR51" s="135"/>
      <c r="EDS51" s="135"/>
      <c r="EDT51" s="135"/>
      <c r="EDU51" s="135"/>
      <c r="EDV51" s="135"/>
      <c r="EDW51" s="135"/>
      <c r="EDX51" s="135"/>
      <c r="EDY51" s="135"/>
      <c r="EDZ51" s="135"/>
      <c r="EEA51" s="135"/>
      <c r="EEB51" s="135"/>
      <c r="EEC51" s="135"/>
      <c r="EED51" s="135"/>
      <c r="EEE51" s="135"/>
      <c r="EEF51" s="135"/>
      <c r="EEG51" s="135"/>
      <c r="EEH51" s="135"/>
      <c r="EEI51" s="135"/>
      <c r="EEJ51" s="135"/>
      <c r="EEK51" s="135"/>
      <c r="EEL51" s="135"/>
      <c r="EEM51" s="135"/>
      <c r="EEN51" s="135"/>
      <c r="EEO51" s="135"/>
      <c r="EEP51" s="135"/>
      <c r="EEQ51" s="135"/>
      <c r="EER51" s="135"/>
      <c r="EES51" s="135"/>
      <c r="EET51" s="135"/>
      <c r="EEU51" s="135"/>
      <c r="EEV51" s="135"/>
      <c r="EEW51" s="135"/>
      <c r="EEX51" s="135"/>
      <c r="EEY51" s="135"/>
      <c r="EEZ51" s="135"/>
      <c r="EFA51" s="135"/>
      <c r="EFB51" s="135"/>
      <c r="EFC51" s="135"/>
      <c r="EFD51" s="135"/>
      <c r="EFE51" s="135"/>
      <c r="EFF51" s="135"/>
      <c r="EFG51" s="135"/>
      <c r="EFH51" s="135"/>
      <c r="EFI51" s="135"/>
      <c r="EFJ51" s="135"/>
      <c r="EFK51" s="135"/>
      <c r="EFL51" s="135"/>
      <c r="EFM51" s="135"/>
      <c r="EFN51" s="135"/>
      <c r="EFO51" s="135"/>
      <c r="EFP51" s="135"/>
      <c r="EFQ51" s="135"/>
      <c r="EFR51" s="135"/>
      <c r="EFS51" s="135"/>
      <c r="EFT51" s="135"/>
      <c r="EFU51" s="135"/>
      <c r="EFV51" s="135"/>
      <c r="EFW51" s="135"/>
      <c r="EFX51" s="135"/>
      <c r="EFY51" s="135"/>
      <c r="EFZ51" s="135"/>
      <c r="EGA51" s="135"/>
      <c r="EGB51" s="135"/>
      <c r="EGC51" s="135"/>
      <c r="EGD51" s="135"/>
      <c r="EGE51" s="135"/>
      <c r="EGF51" s="135"/>
      <c r="EGG51" s="135"/>
      <c r="EGH51" s="135"/>
      <c r="EGI51" s="135"/>
      <c r="EGJ51" s="135"/>
      <c r="EGK51" s="135"/>
      <c r="EGL51" s="135"/>
      <c r="EGM51" s="135"/>
      <c r="EGN51" s="135"/>
      <c r="EGO51" s="135"/>
      <c r="EGP51" s="135"/>
      <c r="EGQ51" s="135"/>
      <c r="EGR51" s="135"/>
      <c r="EGS51" s="135"/>
      <c r="EGT51" s="135"/>
      <c r="EGU51" s="135"/>
      <c r="EGV51" s="135"/>
      <c r="EGW51" s="135"/>
      <c r="EGX51" s="135"/>
      <c r="EGY51" s="135"/>
      <c r="EGZ51" s="135"/>
      <c r="EHA51" s="135"/>
      <c r="EHB51" s="135"/>
      <c r="EHC51" s="135"/>
      <c r="EHD51" s="135"/>
      <c r="EHE51" s="135"/>
      <c r="EHF51" s="135"/>
      <c r="EHG51" s="135"/>
      <c r="EHH51" s="135"/>
      <c r="EHI51" s="135"/>
      <c r="EHJ51" s="135"/>
      <c r="EHK51" s="135"/>
      <c r="EHL51" s="135"/>
      <c r="EHM51" s="135"/>
      <c r="EHN51" s="135"/>
      <c r="EHO51" s="135"/>
      <c r="EHP51" s="135"/>
      <c r="EHQ51" s="135"/>
      <c r="EHR51" s="135"/>
      <c r="EHS51" s="135"/>
      <c r="EHT51" s="135"/>
      <c r="EHU51" s="135"/>
      <c r="EHV51" s="135"/>
      <c r="EHW51" s="135"/>
      <c r="EHX51" s="135"/>
      <c r="EHY51" s="135"/>
      <c r="EHZ51" s="135"/>
      <c r="EIA51" s="135"/>
      <c r="EIB51" s="135"/>
      <c r="EIC51" s="135"/>
      <c r="EID51" s="135"/>
      <c r="EIE51" s="135"/>
      <c r="EIF51" s="135"/>
      <c r="EIG51" s="135"/>
      <c r="EIH51" s="135"/>
      <c r="EII51" s="135"/>
      <c r="EIJ51" s="135"/>
      <c r="EIK51" s="135"/>
      <c r="EIL51" s="135"/>
      <c r="EIM51" s="135"/>
      <c r="EIN51" s="135"/>
      <c r="EIO51" s="135"/>
      <c r="EIP51" s="135"/>
      <c r="EIQ51" s="135"/>
      <c r="EIR51" s="135"/>
      <c r="EIS51" s="135"/>
      <c r="EIT51" s="135"/>
      <c r="EIU51" s="135"/>
      <c r="EIV51" s="135"/>
      <c r="EIW51" s="135"/>
      <c r="EIX51" s="135"/>
      <c r="EIY51" s="135"/>
      <c r="EIZ51" s="135"/>
      <c r="EJA51" s="135"/>
      <c r="EJB51" s="135"/>
      <c r="EJC51" s="135"/>
      <c r="EJD51" s="135"/>
      <c r="EJE51" s="135"/>
      <c r="EJF51" s="135"/>
      <c r="EJG51" s="135"/>
      <c r="EJH51" s="135"/>
      <c r="EJI51" s="135"/>
      <c r="EJJ51" s="135"/>
      <c r="EJK51" s="135"/>
      <c r="EJL51" s="135"/>
      <c r="EJM51" s="135"/>
      <c r="EJN51" s="135"/>
      <c r="EJO51" s="135"/>
      <c r="EJP51" s="135"/>
      <c r="EJQ51" s="135"/>
      <c r="EJR51" s="135"/>
      <c r="EJS51" s="135"/>
      <c r="EJT51" s="135"/>
      <c r="EJU51" s="135"/>
      <c r="EJV51" s="135"/>
      <c r="EJW51" s="135"/>
      <c r="EJX51" s="135"/>
      <c r="EJY51" s="135"/>
      <c r="EJZ51" s="135"/>
      <c r="EKA51" s="135"/>
      <c r="EKB51" s="135"/>
      <c r="EKC51" s="135"/>
      <c r="EKD51" s="135"/>
      <c r="EKE51" s="135"/>
      <c r="EKF51" s="135"/>
      <c r="EKG51" s="135"/>
      <c r="EKH51" s="135"/>
      <c r="EKI51" s="135"/>
      <c r="EKJ51" s="135"/>
      <c r="EKK51" s="135"/>
      <c r="EKL51" s="135"/>
      <c r="EKM51" s="135"/>
      <c r="EKN51" s="135"/>
      <c r="EKO51" s="135"/>
      <c r="EKP51" s="135"/>
      <c r="EKQ51" s="135"/>
      <c r="EKR51" s="135"/>
      <c r="EKS51" s="135"/>
      <c r="EKT51" s="135"/>
      <c r="EKU51" s="135"/>
      <c r="EKV51" s="135"/>
      <c r="EKW51" s="135"/>
      <c r="EKX51" s="135"/>
      <c r="EKY51" s="135"/>
      <c r="EKZ51" s="135"/>
      <c r="ELA51" s="135"/>
      <c r="ELB51" s="135"/>
      <c r="ELC51" s="135"/>
      <c r="ELD51" s="135"/>
      <c r="ELE51" s="135"/>
      <c r="ELF51" s="135"/>
      <c r="ELG51" s="135"/>
      <c r="ELH51" s="135"/>
      <c r="ELI51" s="135"/>
      <c r="ELJ51" s="135"/>
      <c r="ELK51" s="135"/>
      <c r="ELL51" s="135"/>
      <c r="ELM51" s="135"/>
      <c r="ELN51" s="135"/>
      <c r="ELO51" s="135"/>
      <c r="ELP51" s="135"/>
      <c r="ELQ51" s="135"/>
      <c r="ELR51" s="135"/>
      <c r="ELS51" s="135"/>
      <c r="ELT51" s="135"/>
      <c r="ELU51" s="135"/>
      <c r="ELV51" s="135"/>
      <c r="ELW51" s="135"/>
      <c r="ELX51" s="135"/>
      <c r="ELY51" s="135"/>
      <c r="ELZ51" s="135"/>
      <c r="EMA51" s="135"/>
      <c r="EMB51" s="135"/>
      <c r="EMC51" s="135"/>
      <c r="EMD51" s="135"/>
      <c r="EME51" s="135"/>
      <c r="EMF51" s="135"/>
      <c r="EMG51" s="135"/>
      <c r="EMH51" s="135"/>
      <c r="EMI51" s="135"/>
      <c r="EMJ51" s="135"/>
      <c r="EMK51" s="135"/>
      <c r="EML51" s="135"/>
      <c r="EMM51" s="135"/>
      <c r="EMN51" s="135"/>
      <c r="EMO51" s="135"/>
      <c r="EMP51" s="135"/>
      <c r="EMQ51" s="135"/>
      <c r="EMR51" s="135"/>
      <c r="EMS51" s="135"/>
      <c r="EMT51" s="135"/>
      <c r="EMU51" s="135"/>
      <c r="EMV51" s="135"/>
      <c r="EMW51" s="135"/>
      <c r="EMX51" s="135"/>
      <c r="EMY51" s="135"/>
      <c r="EMZ51" s="135"/>
      <c r="ENA51" s="135"/>
      <c r="ENB51" s="135"/>
      <c r="ENC51" s="135"/>
      <c r="END51" s="135"/>
      <c r="ENE51" s="135"/>
      <c r="ENF51" s="135"/>
      <c r="ENG51" s="135"/>
      <c r="ENH51" s="135"/>
      <c r="ENI51" s="135"/>
      <c r="ENJ51" s="135"/>
      <c r="ENK51" s="135"/>
      <c r="ENL51" s="135"/>
      <c r="ENM51" s="135"/>
      <c r="ENN51" s="135"/>
      <c r="ENO51" s="135"/>
      <c r="ENP51" s="135"/>
      <c r="ENQ51" s="135"/>
      <c r="ENR51" s="135"/>
      <c r="ENS51" s="135"/>
      <c r="ENT51" s="135"/>
      <c r="ENU51" s="135"/>
      <c r="ENV51" s="135"/>
      <c r="ENW51" s="135"/>
      <c r="ENX51" s="135"/>
      <c r="ENY51" s="135"/>
      <c r="ENZ51" s="135"/>
      <c r="EOA51" s="135"/>
      <c r="EOB51" s="135"/>
      <c r="EOC51" s="135"/>
      <c r="EOD51" s="135"/>
      <c r="EOE51" s="135"/>
      <c r="EOF51" s="135"/>
      <c r="EOG51" s="135"/>
      <c r="EOH51" s="135"/>
      <c r="EOI51" s="135"/>
      <c r="EOJ51" s="135"/>
      <c r="EOK51" s="135"/>
      <c r="EOL51" s="135"/>
      <c r="EOM51" s="135"/>
      <c r="EON51" s="135"/>
      <c r="EOO51" s="135"/>
      <c r="EOP51" s="135"/>
      <c r="EOQ51" s="135"/>
      <c r="EOR51" s="135"/>
      <c r="EOS51" s="135"/>
      <c r="EOT51" s="135"/>
      <c r="EOU51" s="135"/>
      <c r="EOV51" s="135"/>
      <c r="EOW51" s="135"/>
      <c r="EOX51" s="135"/>
      <c r="EOY51" s="135"/>
      <c r="EOZ51" s="135"/>
      <c r="EPA51" s="135"/>
      <c r="EPB51" s="135"/>
      <c r="EPC51" s="135"/>
      <c r="EPD51" s="135"/>
      <c r="EPE51" s="135"/>
      <c r="EPF51" s="135"/>
      <c r="EPG51" s="135"/>
      <c r="EPH51" s="135"/>
      <c r="EPI51" s="135"/>
      <c r="EPJ51" s="135"/>
      <c r="EPK51" s="135"/>
      <c r="EPL51" s="135"/>
      <c r="EPM51" s="135"/>
      <c r="EPN51" s="135"/>
      <c r="EPO51" s="135"/>
      <c r="EPP51" s="135"/>
      <c r="EPQ51" s="135"/>
      <c r="EPR51" s="135"/>
      <c r="EPS51" s="135"/>
      <c r="EPT51" s="135"/>
      <c r="EPU51" s="135"/>
      <c r="EPV51" s="135"/>
      <c r="EPW51" s="135"/>
      <c r="EPX51" s="135"/>
      <c r="EPY51" s="135"/>
      <c r="EPZ51" s="135"/>
      <c r="EQA51" s="135"/>
      <c r="EQB51" s="135"/>
      <c r="EQC51" s="135"/>
      <c r="EQD51" s="135"/>
      <c r="EQE51" s="135"/>
      <c r="EQF51" s="135"/>
      <c r="EQG51" s="135"/>
      <c r="EQH51" s="135"/>
      <c r="EQI51" s="135"/>
      <c r="EQJ51" s="135"/>
      <c r="EQK51" s="135"/>
      <c r="EQL51" s="135"/>
      <c r="EQM51" s="135"/>
      <c r="EQN51" s="135"/>
      <c r="EQO51" s="135"/>
      <c r="EQP51" s="135"/>
      <c r="EQQ51" s="135"/>
      <c r="EQR51" s="135"/>
      <c r="EQS51" s="135"/>
      <c r="EQT51" s="135"/>
      <c r="EQU51" s="135"/>
      <c r="EQV51" s="135"/>
      <c r="EQW51" s="135"/>
      <c r="EQX51" s="135"/>
      <c r="EQY51" s="135"/>
      <c r="EQZ51" s="135"/>
      <c r="ERA51" s="135"/>
      <c r="ERB51" s="135"/>
      <c r="ERC51" s="135"/>
      <c r="ERD51" s="135"/>
      <c r="ERE51" s="135"/>
      <c r="ERF51" s="135"/>
      <c r="ERG51" s="135"/>
      <c r="ERH51" s="135"/>
      <c r="ERI51" s="135"/>
      <c r="ERJ51" s="135"/>
      <c r="ERK51" s="135"/>
      <c r="ERL51" s="135"/>
      <c r="ERM51" s="135"/>
      <c r="ERN51" s="135"/>
      <c r="ERO51" s="135"/>
      <c r="ERP51" s="135"/>
      <c r="ERQ51" s="135"/>
      <c r="ERR51" s="135"/>
      <c r="ERS51" s="135"/>
      <c r="ERT51" s="135"/>
      <c r="ERU51" s="135"/>
      <c r="ERV51" s="135"/>
      <c r="ERW51" s="135"/>
      <c r="ERX51" s="135"/>
      <c r="ERY51" s="135"/>
      <c r="ERZ51" s="135"/>
      <c r="ESA51" s="135"/>
      <c r="ESB51" s="135"/>
      <c r="ESC51" s="135"/>
      <c r="ESD51" s="135"/>
      <c r="ESE51" s="135"/>
      <c r="ESF51" s="135"/>
      <c r="ESG51" s="135"/>
      <c r="ESH51" s="135"/>
      <c r="ESI51" s="135"/>
      <c r="ESJ51" s="135"/>
      <c r="ESK51" s="135"/>
      <c r="ESL51" s="135"/>
      <c r="ESM51" s="135"/>
      <c r="ESN51" s="135"/>
      <c r="ESO51" s="135"/>
      <c r="ESP51" s="135"/>
      <c r="ESQ51" s="135"/>
      <c r="ESR51" s="135"/>
      <c r="ESS51" s="135"/>
      <c r="EST51" s="135"/>
      <c r="ESU51" s="135"/>
      <c r="ESV51" s="135"/>
      <c r="ESW51" s="135"/>
      <c r="ESX51" s="135"/>
      <c r="ESY51" s="135"/>
      <c r="ESZ51" s="135"/>
      <c r="ETA51" s="135"/>
      <c r="ETB51" s="135"/>
      <c r="ETC51" s="135"/>
      <c r="ETD51" s="135"/>
      <c r="ETE51" s="135"/>
      <c r="ETF51" s="135"/>
      <c r="ETG51" s="135"/>
      <c r="ETH51" s="135"/>
      <c r="ETI51" s="135"/>
      <c r="ETJ51" s="135"/>
      <c r="ETK51" s="135"/>
      <c r="ETL51" s="135"/>
      <c r="ETM51" s="135"/>
      <c r="ETN51" s="135"/>
      <c r="ETO51" s="135"/>
      <c r="ETP51" s="135"/>
      <c r="ETQ51" s="135"/>
      <c r="ETR51" s="135"/>
      <c r="ETS51" s="135"/>
      <c r="ETT51" s="135"/>
      <c r="ETU51" s="135"/>
      <c r="ETV51" s="135"/>
      <c r="ETW51" s="135"/>
      <c r="ETX51" s="135"/>
      <c r="ETY51" s="135"/>
      <c r="ETZ51" s="135"/>
      <c r="EUA51" s="135"/>
      <c r="EUB51" s="135"/>
      <c r="EUC51" s="135"/>
      <c r="EUD51" s="135"/>
      <c r="EUE51" s="135"/>
      <c r="EUF51" s="135"/>
      <c r="EUG51" s="135"/>
      <c r="EUH51" s="135"/>
      <c r="EUI51" s="135"/>
      <c r="EUJ51" s="135"/>
      <c r="EUK51" s="135"/>
      <c r="EUL51" s="135"/>
      <c r="EUM51" s="135"/>
      <c r="EUN51" s="135"/>
      <c r="EUO51" s="135"/>
      <c r="EUP51" s="135"/>
      <c r="EUQ51" s="135"/>
      <c r="EUR51" s="135"/>
      <c r="EUS51" s="135"/>
      <c r="EUT51" s="135"/>
      <c r="EUU51" s="135"/>
      <c r="EUV51" s="135"/>
      <c r="EUW51" s="135"/>
      <c r="EUX51" s="135"/>
      <c r="EUY51" s="135"/>
      <c r="EUZ51" s="135"/>
      <c r="EVA51" s="135"/>
      <c r="EVB51" s="135"/>
      <c r="EVC51" s="135"/>
      <c r="EVD51" s="135"/>
      <c r="EVE51" s="135"/>
      <c r="EVF51" s="135"/>
      <c r="EVG51" s="135"/>
      <c r="EVH51" s="135"/>
      <c r="EVI51" s="135"/>
      <c r="EVJ51" s="135"/>
      <c r="EVK51" s="135"/>
      <c r="EVL51" s="135"/>
      <c r="EVM51" s="135"/>
      <c r="EVN51" s="135"/>
      <c r="EVO51" s="135"/>
      <c r="EVP51" s="135"/>
      <c r="EVQ51" s="135"/>
      <c r="EVR51" s="135"/>
      <c r="EVS51" s="135"/>
      <c r="EVT51" s="135"/>
      <c r="EVU51" s="135"/>
      <c r="EVV51" s="135"/>
      <c r="EVW51" s="135"/>
      <c r="EVX51" s="135"/>
      <c r="EVY51" s="135"/>
      <c r="EVZ51" s="135"/>
      <c r="EWA51" s="135"/>
      <c r="EWB51" s="135"/>
      <c r="EWC51" s="135"/>
      <c r="EWD51" s="135"/>
      <c r="EWE51" s="135"/>
      <c r="EWF51" s="135"/>
      <c r="EWG51" s="135"/>
      <c r="EWH51" s="135"/>
      <c r="EWI51" s="135"/>
      <c r="EWJ51" s="135"/>
      <c r="EWK51" s="135"/>
      <c r="EWL51" s="135"/>
      <c r="EWM51" s="135"/>
      <c r="EWN51" s="135"/>
      <c r="EWO51" s="135"/>
      <c r="EWP51" s="135"/>
      <c r="EWQ51" s="135"/>
      <c r="EWR51" s="135"/>
      <c r="EWS51" s="135"/>
      <c r="EWT51" s="135"/>
      <c r="EWU51" s="135"/>
      <c r="EWV51" s="135"/>
      <c r="EWW51" s="135"/>
      <c r="EWX51" s="135"/>
      <c r="EWY51" s="135"/>
      <c r="EWZ51" s="135"/>
      <c r="EXA51" s="135"/>
      <c r="EXB51" s="135"/>
      <c r="EXC51" s="135"/>
      <c r="EXD51" s="135"/>
      <c r="EXE51" s="135"/>
      <c r="EXF51" s="135"/>
      <c r="EXG51" s="135"/>
      <c r="EXH51" s="135"/>
      <c r="EXI51" s="135"/>
      <c r="EXJ51" s="135"/>
      <c r="EXK51" s="135"/>
      <c r="EXL51" s="135"/>
      <c r="EXM51" s="135"/>
      <c r="EXN51" s="135"/>
      <c r="EXO51" s="135"/>
      <c r="EXP51" s="135"/>
      <c r="EXQ51" s="135"/>
      <c r="EXR51" s="135"/>
      <c r="EXS51" s="135"/>
      <c r="EXT51" s="135"/>
      <c r="EXU51" s="135"/>
      <c r="EXV51" s="135"/>
      <c r="EXW51" s="135"/>
      <c r="EXX51" s="135"/>
      <c r="EXY51" s="135"/>
      <c r="EXZ51" s="135"/>
      <c r="EYA51" s="135"/>
      <c r="EYB51" s="135"/>
      <c r="EYC51" s="135"/>
      <c r="EYD51" s="135"/>
      <c r="EYE51" s="135"/>
      <c r="EYF51" s="135"/>
      <c r="EYG51" s="135"/>
      <c r="EYH51" s="135"/>
      <c r="EYI51" s="135"/>
      <c r="EYJ51" s="135"/>
      <c r="EYK51" s="135"/>
      <c r="EYL51" s="135"/>
      <c r="EYM51" s="135"/>
      <c r="EYN51" s="135"/>
      <c r="EYO51" s="135"/>
      <c r="EYP51" s="135"/>
      <c r="EYQ51" s="135"/>
      <c r="EYR51" s="135"/>
      <c r="EYS51" s="135"/>
      <c r="EYT51" s="135"/>
      <c r="EYU51" s="135"/>
      <c r="EYV51" s="135"/>
      <c r="EYW51" s="135"/>
      <c r="EYX51" s="135"/>
      <c r="EYY51" s="135"/>
      <c r="EYZ51" s="135"/>
      <c r="EZA51" s="135"/>
      <c r="EZB51" s="135"/>
      <c r="EZC51" s="135"/>
      <c r="EZD51" s="135"/>
      <c r="EZE51" s="135"/>
      <c r="EZF51" s="135"/>
      <c r="EZG51" s="135"/>
      <c r="EZH51" s="135"/>
      <c r="EZI51" s="135"/>
      <c r="EZJ51" s="135"/>
      <c r="EZK51" s="135"/>
      <c r="EZL51" s="135"/>
      <c r="EZM51" s="135"/>
      <c r="EZN51" s="135"/>
      <c r="EZO51" s="135"/>
      <c r="EZP51" s="135"/>
      <c r="EZQ51" s="135"/>
      <c r="EZR51" s="135"/>
      <c r="EZS51" s="135"/>
      <c r="EZT51" s="135"/>
      <c r="EZU51" s="135"/>
      <c r="EZV51" s="135"/>
      <c r="EZW51" s="135"/>
      <c r="EZX51" s="135"/>
      <c r="EZY51" s="135"/>
      <c r="EZZ51" s="135"/>
      <c r="FAA51" s="135"/>
      <c r="FAB51" s="135"/>
      <c r="FAC51" s="135"/>
      <c r="FAD51" s="135"/>
      <c r="FAE51" s="135"/>
      <c r="FAF51" s="135"/>
      <c r="FAG51" s="135"/>
      <c r="FAH51" s="135"/>
      <c r="FAI51" s="135"/>
      <c r="FAJ51" s="135"/>
      <c r="FAK51" s="135"/>
      <c r="FAL51" s="135"/>
      <c r="FAM51" s="135"/>
      <c r="FAN51" s="135"/>
      <c r="FAO51" s="135"/>
      <c r="FAP51" s="135"/>
      <c r="FAQ51" s="135"/>
      <c r="FAR51" s="135"/>
      <c r="FAS51" s="135"/>
      <c r="FAT51" s="135"/>
      <c r="FAU51" s="135"/>
      <c r="FAV51" s="135"/>
      <c r="FAW51" s="135"/>
      <c r="FAX51" s="135"/>
      <c r="FAY51" s="135"/>
      <c r="FAZ51" s="135"/>
      <c r="FBA51" s="135"/>
      <c r="FBB51" s="135"/>
      <c r="FBC51" s="135"/>
      <c r="FBD51" s="135"/>
      <c r="FBE51" s="135"/>
      <c r="FBF51" s="135"/>
      <c r="FBG51" s="135"/>
      <c r="FBH51" s="135"/>
      <c r="FBI51" s="135"/>
      <c r="FBJ51" s="135"/>
      <c r="FBK51" s="135"/>
      <c r="FBL51" s="135"/>
      <c r="FBM51" s="135"/>
      <c r="FBN51" s="135"/>
      <c r="FBO51" s="135"/>
      <c r="FBP51" s="135"/>
      <c r="FBQ51" s="135"/>
      <c r="FBR51" s="135"/>
      <c r="FBS51" s="135"/>
      <c r="FBT51" s="135"/>
      <c r="FBU51" s="135"/>
      <c r="FBV51" s="135"/>
      <c r="FBW51" s="135"/>
      <c r="FBX51" s="135"/>
      <c r="FBY51" s="135"/>
      <c r="FBZ51" s="135"/>
      <c r="FCA51" s="135"/>
      <c r="FCB51" s="135"/>
      <c r="FCC51" s="135"/>
      <c r="FCD51" s="135"/>
      <c r="FCE51" s="135"/>
      <c r="FCF51" s="135"/>
      <c r="FCG51" s="135"/>
      <c r="FCH51" s="135"/>
      <c r="FCI51" s="135"/>
      <c r="FCJ51" s="135"/>
      <c r="FCK51" s="135"/>
      <c r="FCL51" s="135"/>
      <c r="FCM51" s="135"/>
      <c r="FCN51" s="135"/>
      <c r="FCO51" s="135"/>
      <c r="FCP51" s="135"/>
      <c r="FCQ51" s="135"/>
      <c r="FCR51" s="135"/>
      <c r="FCS51" s="135"/>
      <c r="FCT51" s="135"/>
      <c r="FCU51" s="135"/>
      <c r="FCV51" s="135"/>
      <c r="FCW51" s="135"/>
      <c r="FCX51" s="135"/>
      <c r="FCY51" s="135"/>
      <c r="FCZ51" s="135"/>
      <c r="FDA51" s="135"/>
      <c r="FDB51" s="135"/>
      <c r="FDC51" s="135"/>
      <c r="FDD51" s="135"/>
      <c r="FDE51" s="135"/>
      <c r="FDF51" s="135"/>
      <c r="FDG51" s="135"/>
      <c r="FDH51" s="135"/>
      <c r="FDI51" s="135"/>
      <c r="FDJ51" s="135"/>
      <c r="FDK51" s="135"/>
      <c r="FDL51" s="135"/>
      <c r="FDM51" s="135"/>
      <c r="FDN51" s="135"/>
      <c r="FDO51" s="135"/>
      <c r="FDP51" s="135"/>
      <c r="FDQ51" s="135"/>
      <c r="FDR51" s="135"/>
      <c r="FDS51" s="135"/>
      <c r="FDT51" s="135"/>
      <c r="FDU51" s="135"/>
      <c r="FDV51" s="135"/>
      <c r="FDW51" s="135"/>
      <c r="FDX51" s="135"/>
      <c r="FDY51" s="135"/>
      <c r="FDZ51" s="135"/>
      <c r="FEA51" s="135"/>
      <c r="FEB51" s="135"/>
      <c r="FEC51" s="135"/>
      <c r="FED51" s="135"/>
      <c r="FEE51" s="135"/>
      <c r="FEF51" s="135"/>
      <c r="FEG51" s="135"/>
      <c r="FEH51" s="135"/>
      <c r="FEI51" s="135"/>
      <c r="FEJ51" s="135"/>
      <c r="FEK51" s="135"/>
      <c r="FEL51" s="135"/>
      <c r="FEM51" s="135"/>
      <c r="FEN51" s="135"/>
      <c r="FEO51" s="135"/>
      <c r="FEP51" s="135"/>
      <c r="FEQ51" s="135"/>
      <c r="FER51" s="135"/>
      <c r="FES51" s="135"/>
      <c r="FET51" s="135"/>
      <c r="FEU51" s="135"/>
      <c r="FEV51" s="135"/>
      <c r="FEW51" s="135"/>
      <c r="FEX51" s="135"/>
      <c r="FEY51" s="135"/>
      <c r="FEZ51" s="135"/>
      <c r="FFA51" s="135"/>
      <c r="FFB51" s="135"/>
      <c r="FFC51" s="135"/>
      <c r="FFD51" s="135"/>
      <c r="FFE51" s="135"/>
      <c r="FFF51" s="135"/>
      <c r="FFG51" s="135"/>
      <c r="FFH51" s="135"/>
      <c r="FFI51" s="135"/>
      <c r="FFJ51" s="135"/>
      <c r="FFK51" s="135"/>
      <c r="FFL51" s="135"/>
      <c r="FFM51" s="135"/>
      <c r="FFN51" s="135"/>
      <c r="FFO51" s="135"/>
      <c r="FFP51" s="135"/>
      <c r="FFQ51" s="135"/>
      <c r="FFR51" s="135"/>
      <c r="FFS51" s="135"/>
      <c r="FFT51" s="135"/>
      <c r="FFU51" s="135"/>
      <c r="FFV51" s="135"/>
      <c r="FFW51" s="135"/>
      <c r="FFX51" s="135"/>
      <c r="FFY51" s="135"/>
      <c r="FFZ51" s="135"/>
      <c r="FGA51" s="135"/>
      <c r="FGB51" s="135"/>
      <c r="FGC51" s="135"/>
      <c r="FGD51" s="135"/>
      <c r="FGE51" s="135"/>
      <c r="FGF51" s="135"/>
      <c r="FGG51" s="135"/>
      <c r="FGH51" s="135"/>
      <c r="FGI51" s="135"/>
      <c r="FGJ51" s="135"/>
      <c r="FGK51" s="135"/>
      <c r="FGL51" s="135"/>
      <c r="FGM51" s="135"/>
      <c r="FGN51" s="135"/>
      <c r="FGO51" s="135"/>
      <c r="FGP51" s="135"/>
      <c r="FGQ51" s="135"/>
      <c r="FGR51" s="135"/>
      <c r="FGS51" s="135"/>
      <c r="FGT51" s="135"/>
      <c r="FGU51" s="135"/>
      <c r="FGV51" s="135"/>
      <c r="FGW51" s="135"/>
      <c r="FGX51" s="135"/>
      <c r="FGY51" s="135"/>
      <c r="FGZ51" s="135"/>
      <c r="FHA51" s="135"/>
      <c r="FHB51" s="135"/>
      <c r="FHC51" s="135"/>
      <c r="FHD51" s="135"/>
      <c r="FHE51" s="135"/>
      <c r="FHF51" s="135"/>
      <c r="FHG51" s="135"/>
      <c r="FHH51" s="135"/>
      <c r="FHI51" s="135"/>
      <c r="FHJ51" s="135"/>
      <c r="FHK51" s="135"/>
      <c r="FHL51" s="135"/>
      <c r="FHM51" s="135"/>
      <c r="FHN51" s="135"/>
      <c r="FHO51" s="135"/>
      <c r="FHP51" s="135"/>
      <c r="FHQ51" s="135"/>
      <c r="FHR51" s="135"/>
      <c r="FHS51" s="135"/>
      <c r="FHT51" s="135"/>
      <c r="FHU51" s="135"/>
      <c r="FHV51" s="135"/>
      <c r="FHW51" s="135"/>
      <c r="FHX51" s="135"/>
      <c r="FHY51" s="135"/>
      <c r="FHZ51" s="135"/>
      <c r="FIA51" s="135"/>
      <c r="FIB51" s="135"/>
      <c r="FIC51" s="135"/>
      <c r="FID51" s="135"/>
      <c r="FIE51" s="135"/>
      <c r="FIF51" s="135"/>
      <c r="FIG51" s="135"/>
      <c r="FIH51" s="135"/>
      <c r="FII51" s="135"/>
      <c r="FIJ51" s="135"/>
      <c r="FIK51" s="135"/>
      <c r="FIL51" s="135"/>
      <c r="FIM51" s="135"/>
      <c r="FIN51" s="135"/>
      <c r="FIO51" s="135"/>
      <c r="FIP51" s="135"/>
      <c r="FIQ51" s="135"/>
      <c r="FIR51" s="135"/>
      <c r="FIS51" s="135"/>
      <c r="FIT51" s="135"/>
      <c r="FIU51" s="135"/>
      <c r="FIV51" s="135"/>
      <c r="FIW51" s="135"/>
      <c r="FIX51" s="135"/>
      <c r="FIY51" s="135"/>
      <c r="FIZ51" s="135"/>
      <c r="FJA51" s="135"/>
      <c r="FJB51" s="135"/>
      <c r="FJC51" s="135"/>
      <c r="FJD51" s="135"/>
      <c r="FJE51" s="135"/>
      <c r="FJF51" s="135"/>
      <c r="FJG51" s="135"/>
      <c r="FJH51" s="135"/>
      <c r="FJI51" s="135"/>
      <c r="FJJ51" s="135"/>
      <c r="FJK51" s="135"/>
      <c r="FJL51" s="135"/>
      <c r="FJM51" s="135"/>
      <c r="FJN51" s="135"/>
      <c r="FJO51" s="135"/>
      <c r="FJP51" s="135"/>
      <c r="FJQ51" s="135"/>
      <c r="FJR51" s="135"/>
      <c r="FJS51" s="135"/>
      <c r="FJT51" s="135"/>
      <c r="FJU51" s="135"/>
      <c r="FJV51" s="135"/>
      <c r="FJW51" s="135"/>
      <c r="FJX51" s="135"/>
      <c r="FJY51" s="135"/>
      <c r="FJZ51" s="135"/>
      <c r="FKA51" s="135"/>
      <c r="FKB51" s="135"/>
      <c r="FKC51" s="135"/>
      <c r="FKD51" s="135"/>
      <c r="FKE51" s="135"/>
      <c r="FKF51" s="135"/>
      <c r="FKG51" s="135"/>
      <c r="FKH51" s="135"/>
      <c r="FKI51" s="135"/>
      <c r="FKJ51" s="135"/>
      <c r="FKK51" s="135"/>
      <c r="FKL51" s="135"/>
      <c r="FKM51" s="135"/>
      <c r="FKN51" s="135"/>
      <c r="FKO51" s="135"/>
      <c r="FKP51" s="135"/>
      <c r="FKQ51" s="135"/>
      <c r="FKR51" s="135"/>
      <c r="FKS51" s="135"/>
      <c r="FKT51" s="135"/>
      <c r="FKU51" s="135"/>
      <c r="FKV51" s="135"/>
      <c r="FKW51" s="135"/>
      <c r="FKX51" s="135"/>
      <c r="FKY51" s="135"/>
      <c r="FKZ51" s="135"/>
      <c r="FLA51" s="135"/>
      <c r="FLB51" s="135"/>
      <c r="FLC51" s="135"/>
      <c r="FLD51" s="135"/>
      <c r="FLE51" s="135"/>
      <c r="FLF51" s="135"/>
      <c r="FLG51" s="135"/>
      <c r="FLH51" s="135"/>
      <c r="FLI51" s="135"/>
      <c r="FLJ51" s="135"/>
      <c r="FLK51" s="135"/>
      <c r="FLL51" s="135"/>
      <c r="FLM51" s="135"/>
      <c r="FLN51" s="135"/>
      <c r="FLO51" s="135"/>
      <c r="FLP51" s="135"/>
      <c r="FLQ51" s="135"/>
      <c r="FLR51" s="135"/>
      <c r="FLS51" s="135"/>
      <c r="FLT51" s="135"/>
      <c r="FLU51" s="135"/>
      <c r="FLV51" s="135"/>
      <c r="FLW51" s="135"/>
      <c r="FLX51" s="135"/>
      <c r="FLY51" s="135"/>
      <c r="FLZ51" s="135"/>
      <c r="FMA51" s="135"/>
      <c r="FMB51" s="135"/>
      <c r="FMC51" s="135"/>
      <c r="FMD51" s="135"/>
      <c r="FME51" s="135"/>
      <c r="FMF51" s="135"/>
      <c r="FMG51" s="135"/>
      <c r="FMH51" s="135"/>
      <c r="FMI51" s="135"/>
      <c r="FMJ51" s="135"/>
      <c r="FMK51" s="135"/>
      <c r="FML51" s="135"/>
      <c r="FMM51" s="135"/>
      <c r="FMN51" s="135"/>
      <c r="FMO51" s="135"/>
      <c r="FMP51" s="135"/>
      <c r="FMQ51" s="135"/>
      <c r="FMR51" s="135"/>
      <c r="FMS51" s="135"/>
      <c r="FMT51" s="135"/>
      <c r="FMU51" s="135"/>
      <c r="FMV51" s="135"/>
      <c r="FMW51" s="135"/>
      <c r="FMX51" s="135"/>
      <c r="FMY51" s="135"/>
      <c r="FMZ51" s="135"/>
      <c r="FNA51" s="135"/>
      <c r="FNB51" s="135"/>
      <c r="FNC51" s="135"/>
      <c r="FND51" s="135"/>
      <c r="FNE51" s="135"/>
      <c r="FNF51" s="135"/>
      <c r="FNG51" s="135"/>
      <c r="FNH51" s="135"/>
      <c r="FNI51" s="135"/>
      <c r="FNJ51" s="135"/>
      <c r="FNK51" s="135"/>
      <c r="FNL51" s="135"/>
      <c r="FNM51" s="135"/>
      <c r="FNN51" s="135"/>
      <c r="FNO51" s="135"/>
      <c r="FNP51" s="135"/>
      <c r="FNQ51" s="135"/>
      <c r="FNR51" s="135"/>
      <c r="FNS51" s="135"/>
      <c r="FNT51" s="135"/>
      <c r="FNU51" s="135"/>
      <c r="FNV51" s="135"/>
      <c r="FNW51" s="135"/>
      <c r="FNX51" s="135"/>
      <c r="FNY51" s="135"/>
      <c r="FNZ51" s="135"/>
      <c r="FOA51" s="135"/>
      <c r="FOB51" s="135"/>
      <c r="FOC51" s="135"/>
      <c r="FOD51" s="135"/>
      <c r="FOE51" s="135"/>
      <c r="FOF51" s="135"/>
      <c r="FOG51" s="135"/>
      <c r="FOH51" s="135"/>
      <c r="FOI51" s="135"/>
      <c r="FOJ51" s="135"/>
      <c r="FOK51" s="135"/>
      <c r="FOL51" s="135"/>
      <c r="FOM51" s="135"/>
      <c r="FON51" s="135"/>
      <c r="FOO51" s="135"/>
      <c r="FOP51" s="135"/>
      <c r="FOQ51" s="135"/>
      <c r="FOR51" s="135"/>
      <c r="FOS51" s="135"/>
      <c r="FOT51" s="135"/>
      <c r="FOU51" s="135"/>
      <c r="FOV51" s="135"/>
      <c r="FOW51" s="135"/>
      <c r="FOX51" s="135"/>
      <c r="FOY51" s="135"/>
      <c r="FOZ51" s="135"/>
      <c r="FPA51" s="135"/>
      <c r="FPB51" s="135"/>
      <c r="FPC51" s="135"/>
      <c r="FPD51" s="135"/>
      <c r="FPE51" s="135"/>
      <c r="FPF51" s="135"/>
      <c r="FPG51" s="135"/>
      <c r="FPH51" s="135"/>
      <c r="FPI51" s="135"/>
      <c r="FPJ51" s="135"/>
      <c r="FPK51" s="135"/>
      <c r="FPL51" s="135"/>
      <c r="FPM51" s="135"/>
      <c r="FPN51" s="135"/>
      <c r="FPO51" s="135"/>
      <c r="FPP51" s="135"/>
      <c r="FPQ51" s="135"/>
      <c r="FPR51" s="135"/>
      <c r="FPS51" s="135"/>
      <c r="FPT51" s="135"/>
      <c r="FPU51" s="135"/>
      <c r="FPV51" s="135"/>
      <c r="FPW51" s="135"/>
      <c r="FPX51" s="135"/>
      <c r="FPY51" s="135"/>
      <c r="FPZ51" s="135"/>
      <c r="FQA51" s="135"/>
      <c r="FQB51" s="135"/>
      <c r="FQC51" s="135"/>
      <c r="FQD51" s="135"/>
      <c r="FQE51" s="135"/>
      <c r="FQF51" s="135"/>
      <c r="FQG51" s="135"/>
      <c r="FQH51" s="135"/>
      <c r="FQI51" s="135"/>
      <c r="FQJ51" s="135"/>
      <c r="FQK51" s="135"/>
      <c r="FQL51" s="135"/>
      <c r="FQM51" s="135"/>
      <c r="FQN51" s="135"/>
      <c r="FQO51" s="135"/>
      <c r="FQP51" s="135"/>
      <c r="FQQ51" s="135"/>
      <c r="FQR51" s="135"/>
      <c r="FQS51" s="135"/>
      <c r="FQT51" s="135"/>
      <c r="FQU51" s="135"/>
      <c r="FQV51" s="135"/>
      <c r="FQW51" s="135"/>
      <c r="FQX51" s="135"/>
      <c r="FQY51" s="135"/>
      <c r="FQZ51" s="135"/>
      <c r="FRA51" s="135"/>
      <c r="FRB51" s="135"/>
      <c r="FRC51" s="135"/>
      <c r="FRD51" s="135"/>
      <c r="FRE51" s="135"/>
      <c r="FRF51" s="135"/>
      <c r="FRG51" s="135"/>
      <c r="FRH51" s="135"/>
      <c r="FRI51" s="135"/>
      <c r="FRJ51" s="135"/>
      <c r="FRK51" s="135"/>
      <c r="FRL51" s="135"/>
      <c r="FRM51" s="135"/>
      <c r="FRN51" s="135"/>
      <c r="FRO51" s="135"/>
      <c r="FRP51" s="135"/>
      <c r="FRQ51" s="135"/>
      <c r="FRR51" s="135"/>
      <c r="FRS51" s="135"/>
      <c r="FRT51" s="135"/>
      <c r="FRU51" s="135"/>
      <c r="FRV51" s="135"/>
      <c r="FRW51" s="135"/>
      <c r="FRX51" s="135"/>
      <c r="FRY51" s="135"/>
      <c r="FRZ51" s="135"/>
      <c r="FSA51" s="135"/>
      <c r="FSB51" s="135"/>
      <c r="FSC51" s="135"/>
      <c r="FSD51" s="135"/>
      <c r="FSE51" s="135"/>
      <c r="FSF51" s="135"/>
      <c r="FSG51" s="135"/>
      <c r="FSH51" s="135"/>
      <c r="FSI51" s="135"/>
      <c r="FSJ51" s="135"/>
      <c r="FSK51" s="135"/>
      <c r="FSL51" s="135"/>
      <c r="FSM51" s="135"/>
      <c r="FSN51" s="135"/>
      <c r="FSO51" s="135"/>
      <c r="FSP51" s="135"/>
      <c r="FSQ51" s="135"/>
      <c r="FSR51" s="135"/>
      <c r="FSS51" s="135"/>
      <c r="FST51" s="135"/>
      <c r="FSU51" s="135"/>
      <c r="FSV51" s="135"/>
      <c r="FSW51" s="135"/>
      <c r="FSX51" s="135"/>
      <c r="FSY51" s="135"/>
      <c r="FSZ51" s="135"/>
      <c r="FTA51" s="135"/>
      <c r="FTB51" s="135"/>
      <c r="FTC51" s="135"/>
      <c r="FTD51" s="135"/>
      <c r="FTE51" s="135"/>
      <c r="FTF51" s="135"/>
      <c r="FTG51" s="135"/>
      <c r="FTH51" s="135"/>
      <c r="FTI51" s="135"/>
      <c r="FTJ51" s="135"/>
      <c r="FTK51" s="135"/>
      <c r="FTL51" s="135"/>
      <c r="FTM51" s="135"/>
      <c r="FTN51" s="135"/>
      <c r="FTO51" s="135"/>
      <c r="FTP51" s="135"/>
      <c r="FTQ51" s="135"/>
      <c r="FTR51" s="135"/>
      <c r="FTS51" s="135"/>
      <c r="FTT51" s="135"/>
      <c r="FTU51" s="135"/>
      <c r="FTV51" s="135"/>
      <c r="FTW51" s="135"/>
      <c r="FTX51" s="135"/>
      <c r="FTY51" s="135"/>
      <c r="FTZ51" s="135"/>
      <c r="FUA51" s="135"/>
      <c r="FUB51" s="135"/>
      <c r="FUC51" s="135"/>
      <c r="FUD51" s="135"/>
      <c r="FUE51" s="135"/>
      <c r="FUF51" s="135"/>
      <c r="FUG51" s="135"/>
      <c r="FUH51" s="135"/>
      <c r="FUI51" s="135"/>
      <c r="FUJ51" s="135"/>
      <c r="FUK51" s="135"/>
      <c r="FUL51" s="135"/>
      <c r="FUM51" s="135"/>
      <c r="FUN51" s="135"/>
      <c r="FUO51" s="135"/>
      <c r="FUP51" s="135"/>
      <c r="FUQ51" s="135"/>
      <c r="FUR51" s="135"/>
      <c r="FUS51" s="135"/>
      <c r="FUT51" s="135"/>
      <c r="FUU51" s="135"/>
      <c r="FUV51" s="135"/>
      <c r="FUW51" s="135"/>
      <c r="FUX51" s="135"/>
      <c r="FUY51" s="135"/>
      <c r="FUZ51" s="135"/>
      <c r="FVA51" s="135"/>
      <c r="FVB51" s="135"/>
      <c r="FVC51" s="135"/>
      <c r="FVD51" s="135"/>
      <c r="FVE51" s="135"/>
      <c r="FVF51" s="135"/>
      <c r="FVG51" s="135"/>
      <c r="FVH51" s="135"/>
      <c r="FVI51" s="135"/>
      <c r="FVJ51" s="135"/>
      <c r="FVK51" s="135"/>
      <c r="FVL51" s="135"/>
      <c r="FVM51" s="135"/>
      <c r="FVN51" s="135"/>
      <c r="FVO51" s="135"/>
      <c r="FVP51" s="135"/>
      <c r="FVQ51" s="135"/>
      <c r="FVR51" s="135"/>
      <c r="FVS51" s="135"/>
      <c r="FVT51" s="135"/>
      <c r="FVU51" s="135"/>
      <c r="FVV51" s="135"/>
      <c r="FVW51" s="135"/>
      <c r="FVX51" s="135"/>
      <c r="FVY51" s="135"/>
      <c r="FVZ51" s="135"/>
      <c r="FWA51" s="135"/>
      <c r="FWB51" s="135"/>
      <c r="FWC51" s="135"/>
      <c r="FWD51" s="135"/>
      <c r="FWE51" s="135"/>
      <c r="FWF51" s="135"/>
      <c r="FWG51" s="135"/>
      <c r="FWH51" s="135"/>
      <c r="FWI51" s="135"/>
      <c r="FWJ51" s="135"/>
      <c r="FWK51" s="135"/>
      <c r="FWL51" s="135"/>
      <c r="FWM51" s="135"/>
      <c r="FWN51" s="135"/>
      <c r="FWO51" s="135"/>
      <c r="FWP51" s="135"/>
      <c r="FWQ51" s="135"/>
      <c r="FWR51" s="135"/>
      <c r="FWS51" s="135"/>
      <c r="FWT51" s="135"/>
      <c r="FWU51" s="135"/>
      <c r="FWV51" s="135"/>
      <c r="FWW51" s="135"/>
      <c r="FWX51" s="135"/>
      <c r="FWY51" s="135"/>
      <c r="FWZ51" s="135"/>
      <c r="FXA51" s="135"/>
      <c r="FXB51" s="135"/>
      <c r="FXC51" s="135"/>
      <c r="FXD51" s="135"/>
      <c r="FXE51" s="135"/>
      <c r="FXF51" s="135"/>
      <c r="FXG51" s="135"/>
      <c r="FXH51" s="135"/>
      <c r="FXI51" s="135"/>
      <c r="FXJ51" s="135"/>
      <c r="FXK51" s="135"/>
      <c r="FXL51" s="135"/>
      <c r="FXM51" s="135"/>
      <c r="FXN51" s="135"/>
      <c r="FXO51" s="135"/>
      <c r="FXP51" s="135"/>
      <c r="FXQ51" s="135"/>
      <c r="FXR51" s="135"/>
      <c r="FXS51" s="135"/>
      <c r="FXT51" s="135"/>
      <c r="FXU51" s="135"/>
      <c r="FXV51" s="135"/>
      <c r="FXW51" s="135"/>
      <c r="FXX51" s="135"/>
      <c r="FXY51" s="135"/>
      <c r="FXZ51" s="135"/>
      <c r="FYA51" s="135"/>
      <c r="FYB51" s="135"/>
      <c r="FYC51" s="135"/>
      <c r="FYD51" s="135"/>
      <c r="FYE51" s="135"/>
      <c r="FYF51" s="135"/>
      <c r="FYG51" s="135"/>
      <c r="FYH51" s="135"/>
      <c r="FYI51" s="135"/>
      <c r="FYJ51" s="135"/>
      <c r="FYK51" s="135"/>
      <c r="FYL51" s="135"/>
      <c r="FYM51" s="135"/>
      <c r="FYN51" s="135"/>
      <c r="FYO51" s="135"/>
      <c r="FYP51" s="135"/>
      <c r="FYQ51" s="135"/>
      <c r="FYR51" s="135"/>
      <c r="FYS51" s="135"/>
      <c r="FYT51" s="135"/>
      <c r="FYU51" s="135"/>
      <c r="FYV51" s="135"/>
      <c r="FYW51" s="135"/>
      <c r="FYX51" s="135"/>
      <c r="FYY51" s="135"/>
      <c r="FYZ51" s="135"/>
      <c r="FZA51" s="135"/>
      <c r="FZB51" s="135"/>
      <c r="FZC51" s="135"/>
      <c r="FZD51" s="135"/>
      <c r="FZE51" s="135"/>
      <c r="FZF51" s="135"/>
      <c r="FZG51" s="135"/>
      <c r="FZH51" s="135"/>
      <c r="FZI51" s="135"/>
      <c r="FZJ51" s="135"/>
      <c r="FZK51" s="135"/>
      <c r="FZL51" s="135"/>
      <c r="FZM51" s="135"/>
      <c r="FZN51" s="135"/>
      <c r="FZO51" s="135"/>
      <c r="FZP51" s="135"/>
      <c r="FZQ51" s="135"/>
      <c r="FZR51" s="135"/>
      <c r="FZS51" s="135"/>
      <c r="FZT51" s="135"/>
      <c r="FZU51" s="135"/>
      <c r="FZV51" s="135"/>
      <c r="FZW51" s="135"/>
      <c r="FZX51" s="135"/>
      <c r="FZY51" s="135"/>
      <c r="FZZ51" s="135"/>
      <c r="GAA51" s="135"/>
      <c r="GAB51" s="135"/>
      <c r="GAC51" s="135"/>
      <c r="GAD51" s="135"/>
      <c r="GAE51" s="135"/>
      <c r="GAF51" s="135"/>
      <c r="GAG51" s="135"/>
      <c r="GAH51" s="135"/>
      <c r="GAI51" s="135"/>
      <c r="GAJ51" s="135"/>
      <c r="GAK51" s="135"/>
      <c r="GAL51" s="135"/>
      <c r="GAM51" s="135"/>
      <c r="GAN51" s="135"/>
      <c r="GAO51" s="135"/>
      <c r="GAP51" s="135"/>
      <c r="GAQ51" s="135"/>
      <c r="GAR51" s="135"/>
      <c r="GAS51" s="135"/>
      <c r="GAT51" s="135"/>
      <c r="GAU51" s="135"/>
      <c r="GAV51" s="135"/>
      <c r="GAW51" s="135"/>
      <c r="GAX51" s="135"/>
      <c r="GAY51" s="135"/>
      <c r="GAZ51" s="135"/>
      <c r="GBA51" s="135"/>
      <c r="GBB51" s="135"/>
      <c r="GBC51" s="135"/>
      <c r="GBD51" s="135"/>
      <c r="GBE51" s="135"/>
      <c r="GBF51" s="135"/>
      <c r="GBG51" s="135"/>
      <c r="GBH51" s="135"/>
      <c r="GBI51" s="135"/>
      <c r="GBJ51" s="135"/>
      <c r="GBK51" s="135"/>
      <c r="GBL51" s="135"/>
      <c r="GBM51" s="135"/>
      <c r="GBN51" s="135"/>
      <c r="GBO51" s="135"/>
      <c r="GBP51" s="135"/>
      <c r="GBQ51" s="135"/>
      <c r="GBR51" s="135"/>
      <c r="GBS51" s="135"/>
      <c r="GBT51" s="135"/>
      <c r="GBU51" s="135"/>
      <c r="GBV51" s="135"/>
      <c r="GBW51" s="135"/>
      <c r="GBX51" s="135"/>
      <c r="GBY51" s="135"/>
      <c r="GBZ51" s="135"/>
      <c r="GCA51" s="135"/>
      <c r="GCB51" s="135"/>
      <c r="GCC51" s="135"/>
      <c r="GCD51" s="135"/>
      <c r="GCE51" s="135"/>
      <c r="GCF51" s="135"/>
      <c r="GCG51" s="135"/>
      <c r="GCH51" s="135"/>
      <c r="GCI51" s="135"/>
      <c r="GCJ51" s="135"/>
      <c r="GCK51" s="135"/>
      <c r="GCL51" s="135"/>
      <c r="GCM51" s="135"/>
      <c r="GCN51" s="135"/>
      <c r="GCO51" s="135"/>
      <c r="GCP51" s="135"/>
      <c r="GCQ51" s="135"/>
      <c r="GCR51" s="135"/>
      <c r="GCS51" s="135"/>
      <c r="GCT51" s="135"/>
      <c r="GCU51" s="135"/>
      <c r="GCV51" s="135"/>
      <c r="GCW51" s="135"/>
      <c r="GCX51" s="135"/>
      <c r="GCY51" s="135"/>
      <c r="GCZ51" s="135"/>
      <c r="GDA51" s="135"/>
      <c r="GDB51" s="135"/>
      <c r="GDC51" s="135"/>
      <c r="GDD51" s="135"/>
      <c r="GDE51" s="135"/>
      <c r="GDF51" s="135"/>
      <c r="GDG51" s="135"/>
      <c r="GDH51" s="135"/>
      <c r="GDI51" s="135"/>
      <c r="GDJ51" s="135"/>
      <c r="GDK51" s="135"/>
      <c r="GDL51" s="135"/>
      <c r="GDM51" s="135"/>
      <c r="GDN51" s="135"/>
      <c r="GDO51" s="135"/>
      <c r="GDP51" s="135"/>
      <c r="GDQ51" s="135"/>
      <c r="GDR51" s="135"/>
      <c r="GDS51" s="135"/>
      <c r="GDT51" s="135"/>
      <c r="GDU51" s="135"/>
      <c r="GDV51" s="135"/>
      <c r="GDW51" s="135"/>
      <c r="GDX51" s="135"/>
      <c r="GDY51" s="135"/>
      <c r="GDZ51" s="135"/>
      <c r="GEA51" s="135"/>
      <c r="GEB51" s="135"/>
      <c r="GEC51" s="135"/>
      <c r="GED51" s="135"/>
      <c r="GEE51" s="135"/>
      <c r="GEF51" s="135"/>
      <c r="GEG51" s="135"/>
      <c r="GEH51" s="135"/>
      <c r="GEI51" s="135"/>
      <c r="GEJ51" s="135"/>
      <c r="GEK51" s="135"/>
      <c r="GEL51" s="135"/>
      <c r="GEM51" s="135"/>
      <c r="GEN51" s="135"/>
      <c r="GEO51" s="135"/>
      <c r="GEP51" s="135"/>
      <c r="GEQ51" s="135"/>
      <c r="GER51" s="135"/>
      <c r="GES51" s="135"/>
      <c r="GET51" s="135"/>
      <c r="GEU51" s="135"/>
      <c r="GEV51" s="135"/>
      <c r="GEW51" s="135"/>
      <c r="GEX51" s="135"/>
      <c r="GEY51" s="135"/>
      <c r="GEZ51" s="135"/>
      <c r="GFA51" s="135"/>
      <c r="GFB51" s="135"/>
      <c r="GFC51" s="135"/>
      <c r="GFD51" s="135"/>
      <c r="GFE51" s="135"/>
      <c r="GFF51" s="135"/>
      <c r="GFG51" s="135"/>
      <c r="GFH51" s="135"/>
      <c r="GFI51" s="135"/>
      <c r="GFJ51" s="135"/>
      <c r="GFK51" s="135"/>
      <c r="GFL51" s="135"/>
      <c r="GFM51" s="135"/>
      <c r="GFN51" s="135"/>
      <c r="GFO51" s="135"/>
      <c r="GFP51" s="135"/>
      <c r="GFQ51" s="135"/>
      <c r="GFR51" s="135"/>
      <c r="GFS51" s="135"/>
      <c r="GFT51" s="135"/>
      <c r="GFU51" s="135"/>
      <c r="GFV51" s="135"/>
      <c r="GFW51" s="135"/>
      <c r="GFX51" s="135"/>
      <c r="GFY51" s="135"/>
      <c r="GFZ51" s="135"/>
      <c r="GGA51" s="135"/>
      <c r="GGB51" s="135"/>
      <c r="GGC51" s="135"/>
      <c r="GGD51" s="135"/>
      <c r="GGE51" s="135"/>
      <c r="GGF51" s="135"/>
      <c r="GGG51" s="135"/>
      <c r="GGH51" s="135"/>
      <c r="GGI51" s="135"/>
      <c r="GGJ51" s="135"/>
      <c r="GGK51" s="135"/>
      <c r="GGL51" s="135"/>
      <c r="GGM51" s="135"/>
      <c r="GGN51" s="135"/>
      <c r="GGO51" s="135"/>
      <c r="GGP51" s="135"/>
      <c r="GGQ51" s="135"/>
      <c r="GGR51" s="135"/>
      <c r="GGS51" s="135"/>
      <c r="GGT51" s="135"/>
      <c r="GGU51" s="135"/>
      <c r="GGV51" s="135"/>
      <c r="GGW51" s="135"/>
      <c r="GGX51" s="135"/>
      <c r="GGY51" s="135"/>
      <c r="GGZ51" s="135"/>
      <c r="GHA51" s="135"/>
      <c r="GHB51" s="135"/>
      <c r="GHC51" s="135"/>
      <c r="GHD51" s="135"/>
      <c r="GHE51" s="135"/>
      <c r="GHF51" s="135"/>
      <c r="GHG51" s="135"/>
      <c r="GHH51" s="135"/>
      <c r="GHI51" s="135"/>
      <c r="GHJ51" s="135"/>
      <c r="GHK51" s="135"/>
      <c r="GHL51" s="135"/>
      <c r="GHM51" s="135"/>
      <c r="GHN51" s="135"/>
      <c r="GHO51" s="135"/>
      <c r="GHP51" s="135"/>
      <c r="GHQ51" s="135"/>
      <c r="GHR51" s="135"/>
      <c r="GHS51" s="135"/>
      <c r="GHT51" s="135"/>
      <c r="GHU51" s="135"/>
      <c r="GHV51" s="135"/>
      <c r="GHW51" s="135"/>
      <c r="GHX51" s="135"/>
      <c r="GHY51" s="135"/>
      <c r="GHZ51" s="135"/>
      <c r="GIA51" s="135"/>
      <c r="GIB51" s="135"/>
      <c r="GIC51" s="135"/>
      <c r="GID51" s="135"/>
      <c r="GIE51" s="135"/>
      <c r="GIF51" s="135"/>
      <c r="GIG51" s="135"/>
      <c r="GIH51" s="135"/>
      <c r="GII51" s="135"/>
      <c r="GIJ51" s="135"/>
      <c r="GIK51" s="135"/>
      <c r="GIL51" s="135"/>
      <c r="GIM51" s="135"/>
      <c r="GIN51" s="135"/>
      <c r="GIO51" s="135"/>
      <c r="GIP51" s="135"/>
      <c r="GIQ51" s="135"/>
      <c r="GIR51" s="135"/>
      <c r="GIS51" s="135"/>
      <c r="GIT51" s="135"/>
      <c r="GIU51" s="135"/>
      <c r="GIV51" s="135"/>
      <c r="GIW51" s="135"/>
      <c r="GIX51" s="135"/>
      <c r="GIY51" s="135"/>
      <c r="GIZ51" s="135"/>
      <c r="GJA51" s="135"/>
      <c r="GJB51" s="135"/>
      <c r="GJC51" s="135"/>
      <c r="GJD51" s="135"/>
      <c r="GJE51" s="135"/>
      <c r="GJF51" s="135"/>
      <c r="GJG51" s="135"/>
      <c r="GJH51" s="135"/>
      <c r="GJI51" s="135"/>
      <c r="GJJ51" s="135"/>
      <c r="GJK51" s="135"/>
      <c r="GJL51" s="135"/>
      <c r="GJM51" s="135"/>
      <c r="GJN51" s="135"/>
      <c r="GJO51" s="135"/>
      <c r="GJP51" s="135"/>
      <c r="GJQ51" s="135"/>
      <c r="GJR51" s="135"/>
      <c r="GJS51" s="135"/>
      <c r="GJT51" s="135"/>
      <c r="GJU51" s="135"/>
      <c r="GJV51" s="135"/>
      <c r="GJW51" s="135"/>
      <c r="GJX51" s="135"/>
      <c r="GJY51" s="135"/>
      <c r="GJZ51" s="135"/>
      <c r="GKA51" s="135"/>
      <c r="GKB51" s="135"/>
      <c r="GKC51" s="135"/>
      <c r="GKD51" s="135"/>
      <c r="GKE51" s="135"/>
      <c r="GKF51" s="135"/>
      <c r="GKG51" s="135"/>
      <c r="GKH51" s="135"/>
      <c r="GKI51" s="135"/>
      <c r="GKJ51" s="135"/>
      <c r="GKK51" s="135"/>
      <c r="GKL51" s="135"/>
      <c r="GKM51" s="135"/>
      <c r="GKN51" s="135"/>
      <c r="GKO51" s="135"/>
      <c r="GKP51" s="135"/>
      <c r="GKQ51" s="135"/>
      <c r="GKR51" s="135"/>
      <c r="GKS51" s="135"/>
      <c r="GKT51" s="135"/>
      <c r="GKU51" s="135"/>
      <c r="GKV51" s="135"/>
      <c r="GKW51" s="135"/>
      <c r="GKX51" s="135"/>
      <c r="GKY51" s="135"/>
      <c r="GKZ51" s="135"/>
      <c r="GLA51" s="135"/>
      <c r="GLB51" s="135"/>
      <c r="GLC51" s="135"/>
      <c r="GLD51" s="135"/>
      <c r="GLE51" s="135"/>
      <c r="GLF51" s="135"/>
      <c r="GLG51" s="135"/>
      <c r="GLH51" s="135"/>
      <c r="GLI51" s="135"/>
      <c r="GLJ51" s="135"/>
      <c r="GLK51" s="135"/>
      <c r="GLL51" s="135"/>
      <c r="GLM51" s="135"/>
      <c r="GLN51" s="135"/>
      <c r="GLO51" s="135"/>
      <c r="GLP51" s="135"/>
      <c r="GLQ51" s="135"/>
      <c r="GLR51" s="135"/>
      <c r="GLS51" s="135"/>
      <c r="GLT51" s="135"/>
      <c r="GLU51" s="135"/>
      <c r="GLV51" s="135"/>
      <c r="GLW51" s="135"/>
      <c r="GLX51" s="135"/>
      <c r="GLY51" s="135"/>
      <c r="GLZ51" s="135"/>
      <c r="GMA51" s="135"/>
      <c r="GMB51" s="135"/>
      <c r="GMC51" s="135"/>
      <c r="GMD51" s="135"/>
      <c r="GME51" s="135"/>
      <c r="GMF51" s="135"/>
      <c r="GMG51" s="135"/>
      <c r="GMH51" s="135"/>
      <c r="GMI51" s="135"/>
      <c r="GMJ51" s="135"/>
      <c r="GMK51" s="135"/>
      <c r="GML51" s="135"/>
      <c r="GMM51" s="135"/>
      <c r="GMN51" s="135"/>
      <c r="GMO51" s="135"/>
      <c r="GMP51" s="135"/>
      <c r="GMQ51" s="135"/>
      <c r="GMR51" s="135"/>
      <c r="GMS51" s="135"/>
      <c r="GMT51" s="135"/>
      <c r="GMU51" s="135"/>
      <c r="GMV51" s="135"/>
      <c r="GMW51" s="135"/>
      <c r="GMX51" s="135"/>
      <c r="GMY51" s="135"/>
      <c r="GMZ51" s="135"/>
      <c r="GNA51" s="135"/>
      <c r="GNB51" s="135"/>
      <c r="GNC51" s="135"/>
      <c r="GND51" s="135"/>
      <c r="GNE51" s="135"/>
      <c r="GNF51" s="135"/>
      <c r="GNG51" s="135"/>
      <c r="GNH51" s="135"/>
      <c r="GNI51" s="135"/>
      <c r="GNJ51" s="135"/>
      <c r="GNK51" s="135"/>
      <c r="GNL51" s="135"/>
      <c r="GNM51" s="135"/>
      <c r="GNN51" s="135"/>
      <c r="GNO51" s="135"/>
      <c r="GNP51" s="135"/>
      <c r="GNQ51" s="135"/>
      <c r="GNR51" s="135"/>
      <c r="GNS51" s="135"/>
      <c r="GNT51" s="135"/>
      <c r="GNU51" s="135"/>
      <c r="GNV51" s="135"/>
      <c r="GNW51" s="135"/>
      <c r="GNX51" s="135"/>
      <c r="GNY51" s="135"/>
      <c r="GNZ51" s="135"/>
      <c r="GOA51" s="135"/>
      <c r="GOB51" s="135"/>
      <c r="GOC51" s="135"/>
      <c r="GOD51" s="135"/>
      <c r="GOE51" s="135"/>
      <c r="GOF51" s="135"/>
      <c r="GOG51" s="135"/>
      <c r="GOH51" s="135"/>
      <c r="GOI51" s="135"/>
      <c r="GOJ51" s="135"/>
      <c r="GOK51" s="135"/>
      <c r="GOL51" s="135"/>
      <c r="GOM51" s="135"/>
      <c r="GON51" s="135"/>
      <c r="GOO51" s="135"/>
      <c r="GOP51" s="135"/>
      <c r="GOQ51" s="135"/>
      <c r="GOR51" s="135"/>
      <c r="GOS51" s="135"/>
      <c r="GOT51" s="135"/>
      <c r="GOU51" s="135"/>
      <c r="GOV51" s="135"/>
      <c r="GOW51" s="135"/>
      <c r="GOX51" s="135"/>
      <c r="GOY51" s="135"/>
      <c r="GOZ51" s="135"/>
      <c r="GPA51" s="135"/>
      <c r="GPB51" s="135"/>
      <c r="GPC51" s="135"/>
      <c r="GPD51" s="135"/>
      <c r="GPE51" s="135"/>
      <c r="GPF51" s="135"/>
      <c r="GPG51" s="135"/>
      <c r="GPH51" s="135"/>
      <c r="GPI51" s="135"/>
      <c r="GPJ51" s="135"/>
      <c r="GPK51" s="135"/>
      <c r="GPL51" s="135"/>
      <c r="GPM51" s="135"/>
      <c r="GPN51" s="135"/>
      <c r="GPO51" s="135"/>
      <c r="GPP51" s="135"/>
      <c r="GPQ51" s="135"/>
      <c r="GPR51" s="135"/>
      <c r="GPS51" s="135"/>
      <c r="GPT51" s="135"/>
      <c r="GPU51" s="135"/>
      <c r="GPV51" s="135"/>
      <c r="GPW51" s="135"/>
      <c r="GPX51" s="135"/>
      <c r="GPY51" s="135"/>
      <c r="GPZ51" s="135"/>
      <c r="GQA51" s="135"/>
      <c r="GQB51" s="135"/>
      <c r="GQC51" s="135"/>
      <c r="GQD51" s="135"/>
      <c r="GQE51" s="135"/>
      <c r="GQF51" s="135"/>
      <c r="GQG51" s="135"/>
      <c r="GQH51" s="135"/>
      <c r="GQI51" s="135"/>
      <c r="GQJ51" s="135"/>
      <c r="GQK51" s="135"/>
      <c r="GQL51" s="135"/>
      <c r="GQM51" s="135"/>
      <c r="GQN51" s="135"/>
      <c r="GQO51" s="135"/>
      <c r="GQP51" s="135"/>
      <c r="GQQ51" s="135"/>
      <c r="GQR51" s="135"/>
      <c r="GQS51" s="135"/>
      <c r="GQT51" s="135"/>
      <c r="GQU51" s="135"/>
      <c r="GQV51" s="135"/>
      <c r="GQW51" s="135"/>
      <c r="GQX51" s="135"/>
      <c r="GQY51" s="135"/>
      <c r="GQZ51" s="135"/>
      <c r="GRA51" s="135"/>
      <c r="GRB51" s="135"/>
      <c r="GRC51" s="135"/>
      <c r="GRD51" s="135"/>
      <c r="GRE51" s="135"/>
      <c r="GRF51" s="135"/>
      <c r="GRG51" s="135"/>
      <c r="GRH51" s="135"/>
      <c r="GRI51" s="135"/>
      <c r="GRJ51" s="135"/>
      <c r="GRK51" s="135"/>
      <c r="GRL51" s="135"/>
      <c r="GRM51" s="135"/>
      <c r="GRN51" s="135"/>
      <c r="GRO51" s="135"/>
      <c r="GRP51" s="135"/>
      <c r="GRQ51" s="135"/>
      <c r="GRR51" s="135"/>
      <c r="GRS51" s="135"/>
      <c r="GRT51" s="135"/>
      <c r="GRU51" s="135"/>
      <c r="GRV51" s="135"/>
      <c r="GRW51" s="135"/>
      <c r="GRX51" s="135"/>
      <c r="GRY51" s="135"/>
      <c r="GRZ51" s="135"/>
      <c r="GSA51" s="135"/>
      <c r="GSB51" s="135"/>
      <c r="GSC51" s="135"/>
      <c r="GSD51" s="135"/>
      <c r="GSE51" s="135"/>
      <c r="GSF51" s="135"/>
      <c r="GSG51" s="135"/>
      <c r="GSH51" s="135"/>
      <c r="GSI51" s="135"/>
      <c r="GSJ51" s="135"/>
      <c r="GSK51" s="135"/>
      <c r="GSL51" s="135"/>
      <c r="GSM51" s="135"/>
      <c r="GSN51" s="135"/>
      <c r="GSO51" s="135"/>
      <c r="GSP51" s="135"/>
      <c r="GSQ51" s="135"/>
      <c r="GSR51" s="135"/>
      <c r="GSS51" s="135"/>
      <c r="GST51" s="135"/>
      <c r="GSU51" s="135"/>
      <c r="GSV51" s="135"/>
      <c r="GSW51" s="135"/>
      <c r="GSX51" s="135"/>
      <c r="GSY51" s="135"/>
      <c r="GSZ51" s="135"/>
      <c r="GTA51" s="135"/>
      <c r="GTB51" s="135"/>
      <c r="GTC51" s="135"/>
      <c r="GTD51" s="135"/>
      <c r="GTE51" s="135"/>
      <c r="GTF51" s="135"/>
      <c r="GTG51" s="135"/>
      <c r="GTH51" s="135"/>
      <c r="GTI51" s="135"/>
      <c r="GTJ51" s="135"/>
      <c r="GTK51" s="135"/>
      <c r="GTL51" s="135"/>
      <c r="GTM51" s="135"/>
      <c r="GTN51" s="135"/>
      <c r="GTO51" s="135"/>
      <c r="GTP51" s="135"/>
      <c r="GTQ51" s="135"/>
      <c r="GTR51" s="135"/>
      <c r="GTS51" s="135"/>
      <c r="GTT51" s="135"/>
      <c r="GTU51" s="135"/>
      <c r="GTV51" s="135"/>
      <c r="GTW51" s="135"/>
      <c r="GTX51" s="135"/>
      <c r="GTY51" s="135"/>
      <c r="GTZ51" s="135"/>
      <c r="GUA51" s="135"/>
      <c r="GUB51" s="135"/>
      <c r="GUC51" s="135"/>
      <c r="GUD51" s="135"/>
      <c r="GUE51" s="135"/>
      <c r="GUF51" s="135"/>
      <c r="GUG51" s="135"/>
      <c r="GUH51" s="135"/>
      <c r="GUI51" s="135"/>
      <c r="GUJ51" s="135"/>
      <c r="GUK51" s="135"/>
      <c r="GUL51" s="135"/>
      <c r="GUM51" s="135"/>
      <c r="GUN51" s="135"/>
      <c r="GUO51" s="135"/>
      <c r="GUP51" s="135"/>
      <c r="GUQ51" s="135"/>
      <c r="GUR51" s="135"/>
      <c r="GUS51" s="135"/>
      <c r="GUT51" s="135"/>
      <c r="GUU51" s="135"/>
      <c r="GUV51" s="135"/>
      <c r="GUW51" s="135"/>
      <c r="GUX51" s="135"/>
      <c r="GUY51" s="135"/>
      <c r="GUZ51" s="135"/>
      <c r="GVA51" s="135"/>
      <c r="GVB51" s="135"/>
      <c r="GVC51" s="135"/>
      <c r="GVD51" s="135"/>
      <c r="GVE51" s="135"/>
      <c r="GVF51" s="135"/>
      <c r="GVG51" s="135"/>
      <c r="GVH51" s="135"/>
      <c r="GVI51" s="135"/>
      <c r="GVJ51" s="135"/>
      <c r="GVK51" s="135"/>
      <c r="GVL51" s="135"/>
      <c r="GVM51" s="135"/>
      <c r="GVN51" s="135"/>
      <c r="GVO51" s="135"/>
      <c r="GVP51" s="135"/>
      <c r="GVQ51" s="135"/>
      <c r="GVR51" s="135"/>
      <c r="GVS51" s="135"/>
      <c r="GVT51" s="135"/>
      <c r="GVU51" s="135"/>
      <c r="GVV51" s="135"/>
      <c r="GVW51" s="135"/>
      <c r="GVX51" s="135"/>
      <c r="GVY51" s="135"/>
      <c r="GVZ51" s="135"/>
      <c r="GWA51" s="135"/>
      <c r="GWB51" s="135"/>
      <c r="GWC51" s="135"/>
      <c r="GWD51" s="135"/>
      <c r="GWE51" s="135"/>
      <c r="GWF51" s="135"/>
      <c r="GWG51" s="135"/>
      <c r="GWH51" s="135"/>
      <c r="GWI51" s="135"/>
      <c r="GWJ51" s="135"/>
      <c r="GWK51" s="135"/>
      <c r="GWL51" s="135"/>
      <c r="GWM51" s="135"/>
      <c r="GWN51" s="135"/>
      <c r="GWO51" s="135"/>
      <c r="GWP51" s="135"/>
      <c r="GWQ51" s="135"/>
      <c r="GWR51" s="135"/>
      <c r="GWS51" s="135"/>
      <c r="GWT51" s="135"/>
      <c r="GWU51" s="135"/>
      <c r="GWV51" s="135"/>
      <c r="GWW51" s="135"/>
      <c r="GWX51" s="135"/>
      <c r="GWY51" s="135"/>
      <c r="GWZ51" s="135"/>
      <c r="GXA51" s="135"/>
      <c r="GXB51" s="135"/>
      <c r="GXC51" s="135"/>
      <c r="GXD51" s="135"/>
      <c r="GXE51" s="135"/>
      <c r="GXF51" s="135"/>
      <c r="GXG51" s="135"/>
      <c r="GXH51" s="135"/>
      <c r="GXI51" s="135"/>
      <c r="GXJ51" s="135"/>
      <c r="GXK51" s="135"/>
      <c r="GXL51" s="135"/>
      <c r="GXM51" s="135"/>
      <c r="GXN51" s="135"/>
      <c r="GXO51" s="135"/>
      <c r="GXP51" s="135"/>
      <c r="GXQ51" s="135"/>
      <c r="GXR51" s="135"/>
      <c r="GXS51" s="135"/>
      <c r="GXT51" s="135"/>
      <c r="GXU51" s="135"/>
      <c r="GXV51" s="135"/>
      <c r="GXW51" s="135"/>
      <c r="GXX51" s="135"/>
      <c r="GXY51" s="135"/>
      <c r="GXZ51" s="135"/>
      <c r="GYA51" s="135"/>
      <c r="GYB51" s="135"/>
      <c r="GYC51" s="135"/>
      <c r="GYD51" s="135"/>
      <c r="GYE51" s="135"/>
      <c r="GYF51" s="135"/>
      <c r="GYG51" s="135"/>
      <c r="GYH51" s="135"/>
      <c r="GYI51" s="135"/>
      <c r="GYJ51" s="135"/>
      <c r="GYK51" s="135"/>
      <c r="GYL51" s="135"/>
      <c r="GYM51" s="135"/>
      <c r="GYN51" s="135"/>
      <c r="GYO51" s="135"/>
      <c r="GYP51" s="135"/>
      <c r="GYQ51" s="135"/>
      <c r="GYR51" s="135"/>
      <c r="GYS51" s="135"/>
      <c r="GYT51" s="135"/>
      <c r="GYU51" s="135"/>
      <c r="GYV51" s="135"/>
      <c r="GYW51" s="135"/>
      <c r="GYX51" s="135"/>
      <c r="GYY51" s="135"/>
      <c r="GYZ51" s="135"/>
      <c r="GZA51" s="135"/>
      <c r="GZB51" s="135"/>
      <c r="GZC51" s="135"/>
      <c r="GZD51" s="135"/>
      <c r="GZE51" s="135"/>
      <c r="GZF51" s="135"/>
      <c r="GZG51" s="135"/>
      <c r="GZH51" s="135"/>
      <c r="GZI51" s="135"/>
      <c r="GZJ51" s="135"/>
      <c r="GZK51" s="135"/>
      <c r="GZL51" s="135"/>
      <c r="GZM51" s="135"/>
      <c r="GZN51" s="135"/>
      <c r="GZO51" s="135"/>
      <c r="GZP51" s="135"/>
      <c r="GZQ51" s="135"/>
      <c r="GZR51" s="135"/>
      <c r="GZS51" s="135"/>
      <c r="GZT51" s="135"/>
      <c r="GZU51" s="135"/>
      <c r="GZV51" s="135"/>
      <c r="GZW51" s="135"/>
      <c r="GZX51" s="135"/>
      <c r="GZY51" s="135"/>
      <c r="GZZ51" s="135"/>
      <c r="HAA51" s="135"/>
      <c r="HAB51" s="135"/>
      <c r="HAC51" s="135"/>
      <c r="HAD51" s="135"/>
      <c r="HAE51" s="135"/>
      <c r="HAF51" s="135"/>
      <c r="HAG51" s="135"/>
      <c r="HAH51" s="135"/>
      <c r="HAI51" s="135"/>
      <c r="HAJ51" s="135"/>
      <c r="HAK51" s="135"/>
      <c r="HAL51" s="135"/>
      <c r="HAM51" s="135"/>
      <c r="HAN51" s="135"/>
      <c r="HAO51" s="135"/>
      <c r="HAP51" s="135"/>
      <c r="HAQ51" s="135"/>
      <c r="HAR51" s="135"/>
      <c r="HAS51" s="135"/>
      <c r="HAT51" s="135"/>
      <c r="HAU51" s="135"/>
      <c r="HAV51" s="135"/>
      <c r="HAW51" s="135"/>
      <c r="HAX51" s="135"/>
      <c r="HAY51" s="135"/>
      <c r="HAZ51" s="135"/>
      <c r="HBA51" s="135"/>
      <c r="HBB51" s="135"/>
      <c r="HBC51" s="135"/>
      <c r="HBD51" s="135"/>
      <c r="HBE51" s="135"/>
      <c r="HBF51" s="135"/>
      <c r="HBG51" s="135"/>
      <c r="HBH51" s="135"/>
      <c r="HBI51" s="135"/>
      <c r="HBJ51" s="135"/>
      <c r="HBK51" s="135"/>
      <c r="HBL51" s="135"/>
      <c r="HBM51" s="135"/>
      <c r="HBN51" s="135"/>
      <c r="HBO51" s="135"/>
      <c r="HBP51" s="135"/>
      <c r="HBQ51" s="135"/>
      <c r="HBR51" s="135"/>
      <c r="HBS51" s="135"/>
      <c r="HBT51" s="135"/>
      <c r="HBU51" s="135"/>
      <c r="HBV51" s="135"/>
      <c r="HBW51" s="135"/>
      <c r="HBX51" s="135"/>
      <c r="HBY51" s="135"/>
      <c r="HBZ51" s="135"/>
      <c r="HCA51" s="135"/>
      <c r="HCB51" s="135"/>
      <c r="HCC51" s="135"/>
      <c r="HCD51" s="135"/>
      <c r="HCE51" s="135"/>
      <c r="HCF51" s="135"/>
      <c r="HCG51" s="135"/>
      <c r="HCH51" s="135"/>
      <c r="HCI51" s="135"/>
      <c r="HCJ51" s="135"/>
      <c r="HCK51" s="135"/>
      <c r="HCL51" s="135"/>
      <c r="HCM51" s="135"/>
      <c r="HCN51" s="135"/>
      <c r="HCO51" s="135"/>
      <c r="HCP51" s="135"/>
      <c r="HCQ51" s="135"/>
      <c r="HCR51" s="135"/>
      <c r="HCS51" s="135"/>
      <c r="HCT51" s="135"/>
      <c r="HCU51" s="135"/>
      <c r="HCV51" s="135"/>
      <c r="HCW51" s="135"/>
      <c r="HCX51" s="135"/>
      <c r="HCY51" s="135"/>
      <c r="HCZ51" s="135"/>
      <c r="HDA51" s="135"/>
      <c r="HDB51" s="135"/>
      <c r="HDC51" s="135"/>
      <c r="HDD51" s="135"/>
      <c r="HDE51" s="135"/>
      <c r="HDF51" s="135"/>
      <c r="HDG51" s="135"/>
      <c r="HDH51" s="135"/>
      <c r="HDI51" s="135"/>
      <c r="HDJ51" s="135"/>
      <c r="HDK51" s="135"/>
      <c r="HDL51" s="135"/>
      <c r="HDM51" s="135"/>
      <c r="HDN51" s="135"/>
      <c r="HDO51" s="135"/>
      <c r="HDP51" s="135"/>
      <c r="HDQ51" s="135"/>
      <c r="HDR51" s="135"/>
      <c r="HDS51" s="135"/>
      <c r="HDT51" s="135"/>
      <c r="HDU51" s="135"/>
      <c r="HDV51" s="135"/>
      <c r="HDW51" s="135"/>
      <c r="HDX51" s="135"/>
      <c r="HDY51" s="135"/>
      <c r="HDZ51" s="135"/>
      <c r="HEA51" s="135"/>
      <c r="HEB51" s="135"/>
      <c r="HEC51" s="135"/>
      <c r="HED51" s="135"/>
      <c r="HEE51" s="135"/>
      <c r="HEF51" s="135"/>
      <c r="HEG51" s="135"/>
      <c r="HEH51" s="135"/>
      <c r="HEI51" s="135"/>
      <c r="HEJ51" s="135"/>
      <c r="HEK51" s="135"/>
      <c r="HEL51" s="135"/>
      <c r="HEM51" s="135"/>
      <c r="HEN51" s="135"/>
      <c r="HEO51" s="135"/>
      <c r="HEP51" s="135"/>
      <c r="HEQ51" s="135"/>
      <c r="HER51" s="135"/>
      <c r="HES51" s="135"/>
      <c r="HET51" s="135"/>
      <c r="HEU51" s="135"/>
      <c r="HEV51" s="135"/>
      <c r="HEW51" s="135"/>
      <c r="HEX51" s="135"/>
      <c r="HEY51" s="135"/>
      <c r="HEZ51" s="135"/>
      <c r="HFA51" s="135"/>
      <c r="HFB51" s="135"/>
      <c r="HFC51" s="135"/>
      <c r="HFD51" s="135"/>
      <c r="HFE51" s="135"/>
      <c r="HFF51" s="135"/>
      <c r="HFG51" s="135"/>
      <c r="HFH51" s="135"/>
      <c r="HFI51" s="135"/>
      <c r="HFJ51" s="135"/>
      <c r="HFK51" s="135"/>
      <c r="HFL51" s="135"/>
      <c r="HFM51" s="135"/>
      <c r="HFN51" s="135"/>
      <c r="HFO51" s="135"/>
      <c r="HFP51" s="135"/>
      <c r="HFQ51" s="135"/>
      <c r="HFR51" s="135"/>
      <c r="HFS51" s="135"/>
      <c r="HFT51" s="135"/>
      <c r="HFU51" s="135"/>
      <c r="HFV51" s="135"/>
      <c r="HFW51" s="135"/>
      <c r="HFX51" s="135"/>
      <c r="HFY51" s="135"/>
      <c r="HFZ51" s="135"/>
      <c r="HGA51" s="135"/>
      <c r="HGB51" s="135"/>
      <c r="HGC51" s="135"/>
      <c r="HGD51" s="135"/>
      <c r="HGE51" s="135"/>
      <c r="HGF51" s="135"/>
      <c r="HGG51" s="135"/>
      <c r="HGH51" s="135"/>
      <c r="HGI51" s="135"/>
      <c r="HGJ51" s="135"/>
      <c r="HGK51" s="135"/>
      <c r="HGL51" s="135"/>
      <c r="HGM51" s="135"/>
      <c r="HGN51" s="135"/>
      <c r="HGO51" s="135"/>
      <c r="HGP51" s="135"/>
      <c r="HGQ51" s="135"/>
      <c r="HGR51" s="135"/>
      <c r="HGS51" s="135"/>
      <c r="HGT51" s="135"/>
      <c r="HGU51" s="135"/>
      <c r="HGV51" s="135"/>
      <c r="HGW51" s="135"/>
      <c r="HGX51" s="135"/>
      <c r="HGY51" s="135"/>
      <c r="HGZ51" s="135"/>
      <c r="HHA51" s="135"/>
      <c r="HHB51" s="135"/>
      <c r="HHC51" s="135"/>
      <c r="HHD51" s="135"/>
      <c r="HHE51" s="135"/>
      <c r="HHF51" s="135"/>
      <c r="HHG51" s="135"/>
      <c r="HHH51" s="135"/>
      <c r="HHI51" s="135"/>
      <c r="HHJ51" s="135"/>
      <c r="HHK51" s="135"/>
      <c r="HHL51" s="135"/>
      <c r="HHM51" s="135"/>
      <c r="HHN51" s="135"/>
      <c r="HHO51" s="135"/>
      <c r="HHP51" s="135"/>
      <c r="HHQ51" s="135"/>
      <c r="HHR51" s="135"/>
      <c r="HHS51" s="135"/>
      <c r="HHT51" s="135"/>
      <c r="HHU51" s="135"/>
      <c r="HHV51" s="135"/>
      <c r="HHW51" s="135"/>
      <c r="HHX51" s="135"/>
      <c r="HHY51" s="135"/>
      <c r="HHZ51" s="135"/>
      <c r="HIA51" s="135"/>
      <c r="HIB51" s="135"/>
      <c r="HIC51" s="135"/>
      <c r="HID51" s="135"/>
      <c r="HIE51" s="135"/>
      <c r="HIF51" s="135"/>
      <c r="HIG51" s="135"/>
      <c r="HIH51" s="135"/>
      <c r="HII51" s="135"/>
      <c r="HIJ51" s="135"/>
      <c r="HIK51" s="135"/>
      <c r="HIL51" s="135"/>
      <c r="HIM51" s="135"/>
      <c r="HIN51" s="135"/>
      <c r="HIO51" s="135"/>
      <c r="HIP51" s="135"/>
      <c r="HIQ51" s="135"/>
      <c r="HIR51" s="135"/>
      <c r="HIS51" s="135"/>
      <c r="HIT51" s="135"/>
      <c r="HIU51" s="135"/>
      <c r="HIV51" s="135"/>
      <c r="HIW51" s="135"/>
      <c r="HIX51" s="135"/>
      <c r="HIY51" s="135"/>
      <c r="HIZ51" s="135"/>
      <c r="HJA51" s="135"/>
      <c r="HJB51" s="135"/>
      <c r="HJC51" s="135"/>
      <c r="HJD51" s="135"/>
      <c r="HJE51" s="135"/>
      <c r="HJF51" s="135"/>
      <c r="HJG51" s="135"/>
      <c r="HJH51" s="135"/>
      <c r="HJI51" s="135"/>
      <c r="HJJ51" s="135"/>
      <c r="HJK51" s="135"/>
      <c r="HJL51" s="135"/>
      <c r="HJM51" s="135"/>
      <c r="HJN51" s="135"/>
      <c r="HJO51" s="135"/>
      <c r="HJP51" s="135"/>
      <c r="HJQ51" s="135"/>
      <c r="HJR51" s="135"/>
      <c r="HJS51" s="135"/>
      <c r="HJT51" s="135"/>
      <c r="HJU51" s="135"/>
      <c r="HJV51" s="135"/>
      <c r="HJW51" s="135"/>
      <c r="HJX51" s="135"/>
      <c r="HJY51" s="135"/>
      <c r="HJZ51" s="135"/>
      <c r="HKA51" s="135"/>
      <c r="HKB51" s="135"/>
      <c r="HKC51" s="135"/>
      <c r="HKD51" s="135"/>
      <c r="HKE51" s="135"/>
      <c r="HKF51" s="135"/>
      <c r="HKG51" s="135"/>
      <c r="HKH51" s="135"/>
      <c r="HKI51" s="135"/>
      <c r="HKJ51" s="135"/>
      <c r="HKK51" s="135"/>
      <c r="HKL51" s="135"/>
      <c r="HKM51" s="135"/>
      <c r="HKN51" s="135"/>
      <c r="HKO51" s="135"/>
      <c r="HKP51" s="135"/>
      <c r="HKQ51" s="135"/>
      <c r="HKR51" s="135"/>
      <c r="HKS51" s="135"/>
      <c r="HKT51" s="135"/>
      <c r="HKU51" s="135"/>
      <c r="HKV51" s="135"/>
      <c r="HKW51" s="135"/>
      <c r="HKX51" s="135"/>
      <c r="HKY51" s="135"/>
      <c r="HKZ51" s="135"/>
      <c r="HLA51" s="135"/>
      <c r="HLB51" s="135"/>
      <c r="HLC51" s="135"/>
      <c r="HLD51" s="135"/>
      <c r="HLE51" s="135"/>
      <c r="HLF51" s="135"/>
      <c r="HLG51" s="135"/>
      <c r="HLH51" s="135"/>
      <c r="HLI51" s="135"/>
      <c r="HLJ51" s="135"/>
      <c r="HLK51" s="135"/>
      <c r="HLL51" s="135"/>
      <c r="HLM51" s="135"/>
      <c r="HLN51" s="135"/>
      <c r="HLO51" s="135"/>
      <c r="HLP51" s="135"/>
      <c r="HLQ51" s="135"/>
      <c r="HLR51" s="135"/>
      <c r="HLS51" s="135"/>
      <c r="HLT51" s="135"/>
      <c r="HLU51" s="135"/>
      <c r="HLV51" s="135"/>
      <c r="HLW51" s="135"/>
      <c r="HLX51" s="135"/>
      <c r="HLY51" s="135"/>
      <c r="HLZ51" s="135"/>
      <c r="HMA51" s="135"/>
      <c r="HMB51" s="135"/>
      <c r="HMC51" s="135"/>
      <c r="HMD51" s="135"/>
      <c r="HME51" s="135"/>
      <c r="HMF51" s="135"/>
      <c r="HMG51" s="135"/>
      <c r="HMH51" s="135"/>
      <c r="HMI51" s="135"/>
      <c r="HMJ51" s="135"/>
      <c r="HMK51" s="135"/>
      <c r="HML51" s="135"/>
      <c r="HMM51" s="135"/>
      <c r="HMN51" s="135"/>
      <c r="HMO51" s="135"/>
      <c r="HMP51" s="135"/>
      <c r="HMQ51" s="135"/>
      <c r="HMR51" s="135"/>
      <c r="HMS51" s="135"/>
      <c r="HMT51" s="135"/>
      <c r="HMU51" s="135"/>
      <c r="HMV51" s="135"/>
      <c r="HMW51" s="135"/>
      <c r="HMX51" s="135"/>
      <c r="HMY51" s="135"/>
      <c r="HMZ51" s="135"/>
      <c r="HNA51" s="135"/>
      <c r="HNB51" s="135"/>
      <c r="HNC51" s="135"/>
      <c r="HND51" s="135"/>
      <c r="HNE51" s="135"/>
      <c r="HNF51" s="135"/>
      <c r="HNG51" s="135"/>
      <c r="HNH51" s="135"/>
      <c r="HNI51" s="135"/>
      <c r="HNJ51" s="135"/>
      <c r="HNK51" s="135"/>
      <c r="HNL51" s="135"/>
      <c r="HNM51" s="135"/>
      <c r="HNN51" s="135"/>
      <c r="HNO51" s="135"/>
      <c r="HNP51" s="135"/>
      <c r="HNQ51" s="135"/>
      <c r="HNR51" s="135"/>
      <c r="HNS51" s="135"/>
      <c r="HNT51" s="135"/>
      <c r="HNU51" s="135"/>
      <c r="HNV51" s="135"/>
      <c r="HNW51" s="135"/>
      <c r="HNX51" s="135"/>
      <c r="HNY51" s="135"/>
      <c r="HNZ51" s="135"/>
      <c r="HOA51" s="135"/>
      <c r="HOB51" s="135"/>
      <c r="HOC51" s="135"/>
      <c r="HOD51" s="135"/>
      <c r="HOE51" s="135"/>
      <c r="HOF51" s="135"/>
      <c r="HOG51" s="135"/>
      <c r="HOH51" s="135"/>
      <c r="HOI51" s="135"/>
      <c r="HOJ51" s="135"/>
      <c r="HOK51" s="135"/>
      <c r="HOL51" s="135"/>
      <c r="HOM51" s="135"/>
      <c r="HON51" s="135"/>
      <c r="HOO51" s="135"/>
      <c r="HOP51" s="135"/>
      <c r="HOQ51" s="135"/>
      <c r="HOR51" s="135"/>
      <c r="HOS51" s="135"/>
      <c r="HOT51" s="135"/>
      <c r="HOU51" s="135"/>
      <c r="HOV51" s="135"/>
      <c r="HOW51" s="135"/>
      <c r="HOX51" s="135"/>
      <c r="HOY51" s="135"/>
      <c r="HOZ51" s="135"/>
      <c r="HPA51" s="135"/>
      <c r="HPB51" s="135"/>
      <c r="HPC51" s="135"/>
      <c r="HPD51" s="135"/>
      <c r="HPE51" s="135"/>
      <c r="HPF51" s="135"/>
      <c r="HPG51" s="135"/>
      <c r="HPH51" s="135"/>
      <c r="HPI51" s="135"/>
      <c r="HPJ51" s="135"/>
      <c r="HPK51" s="135"/>
      <c r="HPL51" s="135"/>
      <c r="HPM51" s="135"/>
      <c r="HPN51" s="135"/>
      <c r="HPO51" s="135"/>
      <c r="HPP51" s="135"/>
      <c r="HPQ51" s="135"/>
      <c r="HPR51" s="135"/>
      <c r="HPS51" s="135"/>
      <c r="HPT51" s="135"/>
      <c r="HPU51" s="135"/>
      <c r="HPV51" s="135"/>
      <c r="HPW51" s="135"/>
      <c r="HPX51" s="135"/>
      <c r="HPY51" s="135"/>
      <c r="HPZ51" s="135"/>
      <c r="HQA51" s="135"/>
      <c r="HQB51" s="135"/>
      <c r="HQC51" s="135"/>
      <c r="HQD51" s="135"/>
      <c r="HQE51" s="135"/>
      <c r="HQF51" s="135"/>
      <c r="HQG51" s="135"/>
      <c r="HQH51" s="135"/>
      <c r="HQI51" s="135"/>
      <c r="HQJ51" s="135"/>
      <c r="HQK51" s="135"/>
      <c r="HQL51" s="135"/>
      <c r="HQM51" s="135"/>
      <c r="HQN51" s="135"/>
      <c r="HQO51" s="135"/>
      <c r="HQP51" s="135"/>
      <c r="HQQ51" s="135"/>
      <c r="HQR51" s="135"/>
      <c r="HQS51" s="135"/>
      <c r="HQT51" s="135"/>
      <c r="HQU51" s="135"/>
      <c r="HQV51" s="135"/>
      <c r="HQW51" s="135"/>
      <c r="HQX51" s="135"/>
      <c r="HQY51" s="135"/>
      <c r="HQZ51" s="135"/>
      <c r="HRA51" s="135"/>
      <c r="HRB51" s="135"/>
      <c r="HRC51" s="135"/>
      <c r="HRD51" s="135"/>
      <c r="HRE51" s="135"/>
      <c r="HRF51" s="135"/>
      <c r="HRG51" s="135"/>
      <c r="HRH51" s="135"/>
      <c r="HRI51" s="135"/>
      <c r="HRJ51" s="135"/>
      <c r="HRK51" s="135"/>
      <c r="HRL51" s="135"/>
      <c r="HRM51" s="135"/>
      <c r="HRN51" s="135"/>
      <c r="HRO51" s="135"/>
      <c r="HRP51" s="135"/>
      <c r="HRQ51" s="135"/>
      <c r="HRR51" s="135"/>
      <c r="HRS51" s="135"/>
      <c r="HRT51" s="135"/>
      <c r="HRU51" s="135"/>
      <c r="HRV51" s="135"/>
      <c r="HRW51" s="135"/>
      <c r="HRX51" s="135"/>
      <c r="HRY51" s="135"/>
      <c r="HRZ51" s="135"/>
      <c r="HSA51" s="135"/>
      <c r="HSB51" s="135"/>
      <c r="HSC51" s="135"/>
      <c r="HSD51" s="135"/>
      <c r="HSE51" s="135"/>
      <c r="HSF51" s="135"/>
      <c r="HSG51" s="135"/>
      <c r="HSH51" s="135"/>
      <c r="HSI51" s="135"/>
      <c r="HSJ51" s="135"/>
      <c r="HSK51" s="135"/>
      <c r="HSL51" s="135"/>
      <c r="HSM51" s="135"/>
      <c r="HSN51" s="135"/>
      <c r="HSO51" s="135"/>
      <c r="HSP51" s="135"/>
      <c r="HSQ51" s="135"/>
      <c r="HSR51" s="135"/>
      <c r="HSS51" s="135"/>
      <c r="HST51" s="135"/>
      <c r="HSU51" s="135"/>
      <c r="HSV51" s="135"/>
      <c r="HSW51" s="135"/>
      <c r="HSX51" s="135"/>
      <c r="HSY51" s="135"/>
      <c r="HSZ51" s="135"/>
      <c r="HTA51" s="135"/>
      <c r="HTB51" s="135"/>
      <c r="HTC51" s="135"/>
      <c r="HTD51" s="135"/>
      <c r="HTE51" s="135"/>
      <c r="HTF51" s="135"/>
      <c r="HTG51" s="135"/>
      <c r="HTH51" s="135"/>
      <c r="HTI51" s="135"/>
      <c r="HTJ51" s="135"/>
      <c r="HTK51" s="135"/>
      <c r="HTL51" s="135"/>
      <c r="HTM51" s="135"/>
      <c r="HTN51" s="135"/>
      <c r="HTO51" s="135"/>
      <c r="HTP51" s="135"/>
      <c r="HTQ51" s="135"/>
      <c r="HTR51" s="135"/>
      <c r="HTS51" s="135"/>
      <c r="HTT51" s="135"/>
      <c r="HTU51" s="135"/>
      <c r="HTV51" s="135"/>
      <c r="HTW51" s="135"/>
      <c r="HTX51" s="135"/>
      <c r="HTY51" s="135"/>
      <c r="HTZ51" s="135"/>
      <c r="HUA51" s="135"/>
      <c r="HUB51" s="135"/>
      <c r="HUC51" s="135"/>
      <c r="HUD51" s="135"/>
      <c r="HUE51" s="135"/>
      <c r="HUF51" s="135"/>
      <c r="HUG51" s="135"/>
      <c r="HUH51" s="135"/>
      <c r="HUI51" s="135"/>
      <c r="HUJ51" s="135"/>
      <c r="HUK51" s="135"/>
      <c r="HUL51" s="135"/>
      <c r="HUM51" s="135"/>
      <c r="HUN51" s="135"/>
      <c r="HUO51" s="135"/>
      <c r="HUP51" s="135"/>
      <c r="HUQ51" s="135"/>
      <c r="HUR51" s="135"/>
      <c r="HUS51" s="135"/>
      <c r="HUT51" s="135"/>
      <c r="HUU51" s="135"/>
      <c r="HUV51" s="135"/>
      <c r="HUW51" s="135"/>
      <c r="HUX51" s="135"/>
      <c r="HUY51" s="135"/>
      <c r="HUZ51" s="135"/>
      <c r="HVA51" s="135"/>
      <c r="HVB51" s="135"/>
      <c r="HVC51" s="135"/>
      <c r="HVD51" s="135"/>
      <c r="HVE51" s="135"/>
      <c r="HVF51" s="135"/>
      <c r="HVG51" s="135"/>
      <c r="HVH51" s="135"/>
      <c r="HVI51" s="135"/>
      <c r="HVJ51" s="135"/>
      <c r="HVK51" s="135"/>
      <c r="HVL51" s="135"/>
      <c r="HVM51" s="135"/>
      <c r="HVN51" s="135"/>
      <c r="HVO51" s="135"/>
      <c r="HVP51" s="135"/>
      <c r="HVQ51" s="135"/>
      <c r="HVR51" s="135"/>
      <c r="HVS51" s="135"/>
      <c r="HVT51" s="135"/>
      <c r="HVU51" s="135"/>
      <c r="HVV51" s="135"/>
      <c r="HVW51" s="135"/>
      <c r="HVX51" s="135"/>
      <c r="HVY51" s="135"/>
      <c r="HVZ51" s="135"/>
      <c r="HWA51" s="135"/>
      <c r="HWB51" s="135"/>
      <c r="HWC51" s="135"/>
      <c r="HWD51" s="135"/>
      <c r="HWE51" s="135"/>
      <c r="HWF51" s="135"/>
      <c r="HWG51" s="135"/>
      <c r="HWH51" s="135"/>
      <c r="HWI51" s="135"/>
      <c r="HWJ51" s="135"/>
      <c r="HWK51" s="135"/>
      <c r="HWL51" s="135"/>
      <c r="HWM51" s="135"/>
      <c r="HWN51" s="135"/>
      <c r="HWO51" s="135"/>
      <c r="HWP51" s="135"/>
      <c r="HWQ51" s="135"/>
      <c r="HWR51" s="135"/>
      <c r="HWS51" s="135"/>
      <c r="HWT51" s="135"/>
      <c r="HWU51" s="135"/>
      <c r="HWV51" s="135"/>
      <c r="HWW51" s="135"/>
      <c r="HWX51" s="135"/>
      <c r="HWY51" s="135"/>
      <c r="HWZ51" s="135"/>
      <c r="HXA51" s="135"/>
      <c r="HXB51" s="135"/>
      <c r="HXC51" s="135"/>
      <c r="HXD51" s="135"/>
      <c r="HXE51" s="135"/>
      <c r="HXF51" s="135"/>
      <c r="HXG51" s="135"/>
      <c r="HXH51" s="135"/>
      <c r="HXI51" s="135"/>
      <c r="HXJ51" s="135"/>
      <c r="HXK51" s="135"/>
      <c r="HXL51" s="135"/>
      <c r="HXM51" s="135"/>
      <c r="HXN51" s="135"/>
      <c r="HXO51" s="135"/>
      <c r="HXP51" s="135"/>
      <c r="HXQ51" s="135"/>
      <c r="HXR51" s="135"/>
      <c r="HXS51" s="135"/>
      <c r="HXT51" s="135"/>
      <c r="HXU51" s="135"/>
      <c r="HXV51" s="135"/>
      <c r="HXW51" s="135"/>
      <c r="HXX51" s="135"/>
      <c r="HXY51" s="135"/>
      <c r="HXZ51" s="135"/>
      <c r="HYA51" s="135"/>
      <c r="HYB51" s="135"/>
      <c r="HYC51" s="135"/>
      <c r="HYD51" s="135"/>
      <c r="HYE51" s="135"/>
      <c r="HYF51" s="135"/>
      <c r="HYG51" s="135"/>
      <c r="HYH51" s="135"/>
      <c r="HYI51" s="135"/>
      <c r="HYJ51" s="135"/>
      <c r="HYK51" s="135"/>
      <c r="HYL51" s="135"/>
      <c r="HYM51" s="135"/>
      <c r="HYN51" s="135"/>
      <c r="HYO51" s="135"/>
      <c r="HYP51" s="135"/>
      <c r="HYQ51" s="135"/>
      <c r="HYR51" s="135"/>
      <c r="HYS51" s="135"/>
      <c r="HYT51" s="135"/>
      <c r="HYU51" s="135"/>
      <c r="HYV51" s="135"/>
      <c r="HYW51" s="135"/>
      <c r="HYX51" s="135"/>
      <c r="HYY51" s="135"/>
      <c r="HYZ51" s="135"/>
      <c r="HZA51" s="135"/>
      <c r="HZB51" s="135"/>
      <c r="HZC51" s="135"/>
      <c r="HZD51" s="135"/>
      <c r="HZE51" s="135"/>
      <c r="HZF51" s="135"/>
      <c r="HZG51" s="135"/>
      <c r="HZH51" s="135"/>
      <c r="HZI51" s="135"/>
      <c r="HZJ51" s="135"/>
      <c r="HZK51" s="135"/>
      <c r="HZL51" s="135"/>
      <c r="HZM51" s="135"/>
      <c r="HZN51" s="135"/>
      <c r="HZO51" s="135"/>
      <c r="HZP51" s="135"/>
      <c r="HZQ51" s="135"/>
      <c r="HZR51" s="135"/>
      <c r="HZS51" s="135"/>
      <c r="HZT51" s="135"/>
      <c r="HZU51" s="135"/>
      <c r="HZV51" s="135"/>
      <c r="HZW51" s="135"/>
      <c r="HZX51" s="135"/>
      <c r="HZY51" s="135"/>
      <c r="HZZ51" s="135"/>
      <c r="IAA51" s="135"/>
      <c r="IAB51" s="135"/>
      <c r="IAC51" s="135"/>
      <c r="IAD51" s="135"/>
      <c r="IAE51" s="135"/>
      <c r="IAF51" s="135"/>
      <c r="IAG51" s="135"/>
      <c r="IAH51" s="135"/>
      <c r="IAI51" s="135"/>
      <c r="IAJ51" s="135"/>
      <c r="IAK51" s="135"/>
      <c r="IAL51" s="135"/>
      <c r="IAM51" s="135"/>
      <c r="IAN51" s="135"/>
      <c r="IAO51" s="135"/>
      <c r="IAP51" s="135"/>
      <c r="IAQ51" s="135"/>
      <c r="IAR51" s="135"/>
      <c r="IAS51" s="135"/>
      <c r="IAT51" s="135"/>
      <c r="IAU51" s="135"/>
      <c r="IAV51" s="135"/>
      <c r="IAW51" s="135"/>
      <c r="IAX51" s="135"/>
      <c r="IAY51" s="135"/>
      <c r="IAZ51" s="135"/>
      <c r="IBA51" s="135"/>
      <c r="IBB51" s="135"/>
      <c r="IBC51" s="135"/>
      <c r="IBD51" s="135"/>
      <c r="IBE51" s="135"/>
      <c r="IBF51" s="135"/>
      <c r="IBG51" s="135"/>
      <c r="IBH51" s="135"/>
      <c r="IBI51" s="135"/>
      <c r="IBJ51" s="135"/>
      <c r="IBK51" s="135"/>
      <c r="IBL51" s="135"/>
      <c r="IBM51" s="135"/>
      <c r="IBN51" s="135"/>
      <c r="IBO51" s="135"/>
      <c r="IBP51" s="135"/>
      <c r="IBQ51" s="135"/>
      <c r="IBR51" s="135"/>
      <c r="IBS51" s="135"/>
      <c r="IBT51" s="135"/>
      <c r="IBU51" s="135"/>
      <c r="IBV51" s="135"/>
      <c r="IBW51" s="135"/>
      <c r="IBX51" s="135"/>
      <c r="IBY51" s="135"/>
      <c r="IBZ51" s="135"/>
      <c r="ICA51" s="135"/>
      <c r="ICB51" s="135"/>
      <c r="ICC51" s="135"/>
      <c r="ICD51" s="135"/>
      <c r="ICE51" s="135"/>
      <c r="ICF51" s="135"/>
      <c r="ICG51" s="135"/>
      <c r="ICH51" s="135"/>
      <c r="ICI51" s="135"/>
      <c r="ICJ51" s="135"/>
      <c r="ICK51" s="135"/>
      <c r="ICL51" s="135"/>
      <c r="ICM51" s="135"/>
      <c r="ICN51" s="135"/>
      <c r="ICO51" s="135"/>
      <c r="ICP51" s="135"/>
      <c r="ICQ51" s="135"/>
      <c r="ICR51" s="135"/>
      <c r="ICS51" s="135"/>
      <c r="ICT51" s="135"/>
      <c r="ICU51" s="135"/>
      <c r="ICV51" s="135"/>
      <c r="ICW51" s="135"/>
      <c r="ICX51" s="135"/>
      <c r="ICY51" s="135"/>
      <c r="ICZ51" s="135"/>
      <c r="IDA51" s="135"/>
      <c r="IDB51" s="135"/>
      <c r="IDC51" s="135"/>
      <c r="IDD51" s="135"/>
      <c r="IDE51" s="135"/>
      <c r="IDF51" s="135"/>
      <c r="IDG51" s="135"/>
      <c r="IDH51" s="135"/>
      <c r="IDI51" s="135"/>
      <c r="IDJ51" s="135"/>
      <c r="IDK51" s="135"/>
      <c r="IDL51" s="135"/>
      <c r="IDM51" s="135"/>
      <c r="IDN51" s="135"/>
      <c r="IDO51" s="135"/>
      <c r="IDP51" s="135"/>
      <c r="IDQ51" s="135"/>
      <c r="IDR51" s="135"/>
      <c r="IDS51" s="135"/>
      <c r="IDT51" s="135"/>
      <c r="IDU51" s="135"/>
      <c r="IDV51" s="135"/>
      <c r="IDW51" s="135"/>
      <c r="IDX51" s="135"/>
      <c r="IDY51" s="135"/>
      <c r="IDZ51" s="135"/>
      <c r="IEA51" s="135"/>
      <c r="IEB51" s="135"/>
      <c r="IEC51" s="135"/>
      <c r="IED51" s="135"/>
      <c r="IEE51" s="135"/>
      <c r="IEF51" s="135"/>
      <c r="IEG51" s="135"/>
      <c r="IEH51" s="135"/>
      <c r="IEI51" s="135"/>
      <c r="IEJ51" s="135"/>
      <c r="IEK51" s="135"/>
      <c r="IEL51" s="135"/>
      <c r="IEM51" s="135"/>
      <c r="IEN51" s="135"/>
      <c r="IEO51" s="135"/>
      <c r="IEP51" s="135"/>
      <c r="IEQ51" s="135"/>
      <c r="IER51" s="135"/>
      <c r="IES51" s="135"/>
      <c r="IET51" s="135"/>
      <c r="IEU51" s="135"/>
      <c r="IEV51" s="135"/>
      <c r="IEW51" s="135"/>
      <c r="IEX51" s="135"/>
      <c r="IEY51" s="135"/>
      <c r="IEZ51" s="135"/>
      <c r="IFA51" s="135"/>
      <c r="IFB51" s="135"/>
      <c r="IFC51" s="135"/>
      <c r="IFD51" s="135"/>
      <c r="IFE51" s="135"/>
      <c r="IFF51" s="135"/>
      <c r="IFG51" s="135"/>
      <c r="IFH51" s="135"/>
      <c r="IFI51" s="135"/>
      <c r="IFJ51" s="135"/>
      <c r="IFK51" s="135"/>
      <c r="IFL51" s="135"/>
      <c r="IFM51" s="135"/>
      <c r="IFN51" s="135"/>
      <c r="IFO51" s="135"/>
      <c r="IFP51" s="135"/>
      <c r="IFQ51" s="135"/>
      <c r="IFR51" s="135"/>
      <c r="IFS51" s="135"/>
      <c r="IFT51" s="135"/>
      <c r="IFU51" s="135"/>
      <c r="IFV51" s="135"/>
      <c r="IFW51" s="135"/>
      <c r="IFX51" s="135"/>
      <c r="IFY51" s="135"/>
      <c r="IFZ51" s="135"/>
      <c r="IGA51" s="135"/>
      <c r="IGB51" s="135"/>
      <c r="IGC51" s="135"/>
      <c r="IGD51" s="135"/>
      <c r="IGE51" s="135"/>
      <c r="IGF51" s="135"/>
      <c r="IGG51" s="135"/>
      <c r="IGH51" s="135"/>
      <c r="IGI51" s="135"/>
      <c r="IGJ51" s="135"/>
      <c r="IGK51" s="135"/>
      <c r="IGL51" s="135"/>
      <c r="IGM51" s="135"/>
      <c r="IGN51" s="135"/>
      <c r="IGO51" s="135"/>
      <c r="IGP51" s="135"/>
      <c r="IGQ51" s="135"/>
      <c r="IGR51" s="135"/>
      <c r="IGS51" s="135"/>
      <c r="IGT51" s="135"/>
      <c r="IGU51" s="135"/>
      <c r="IGV51" s="135"/>
      <c r="IGW51" s="135"/>
      <c r="IGX51" s="135"/>
      <c r="IGY51" s="135"/>
      <c r="IGZ51" s="135"/>
      <c r="IHA51" s="135"/>
      <c r="IHB51" s="135"/>
      <c r="IHC51" s="135"/>
      <c r="IHD51" s="135"/>
      <c r="IHE51" s="135"/>
      <c r="IHF51" s="135"/>
      <c r="IHG51" s="135"/>
      <c r="IHH51" s="135"/>
      <c r="IHI51" s="135"/>
      <c r="IHJ51" s="135"/>
      <c r="IHK51" s="135"/>
      <c r="IHL51" s="135"/>
      <c r="IHM51" s="135"/>
      <c r="IHN51" s="135"/>
      <c r="IHO51" s="135"/>
      <c r="IHP51" s="135"/>
      <c r="IHQ51" s="135"/>
      <c r="IHR51" s="135"/>
      <c r="IHS51" s="135"/>
      <c r="IHT51" s="135"/>
      <c r="IHU51" s="135"/>
      <c r="IHV51" s="135"/>
      <c r="IHW51" s="135"/>
      <c r="IHX51" s="135"/>
      <c r="IHY51" s="135"/>
      <c r="IHZ51" s="135"/>
      <c r="IIA51" s="135"/>
      <c r="IIB51" s="135"/>
      <c r="IIC51" s="135"/>
      <c r="IID51" s="135"/>
      <c r="IIE51" s="135"/>
      <c r="IIF51" s="135"/>
      <c r="IIG51" s="135"/>
      <c r="IIH51" s="135"/>
      <c r="III51" s="135"/>
      <c r="IIJ51" s="135"/>
      <c r="IIK51" s="135"/>
      <c r="IIL51" s="135"/>
      <c r="IIM51" s="135"/>
      <c r="IIN51" s="135"/>
      <c r="IIO51" s="135"/>
      <c r="IIP51" s="135"/>
      <c r="IIQ51" s="135"/>
      <c r="IIR51" s="135"/>
      <c r="IIS51" s="135"/>
      <c r="IIT51" s="135"/>
      <c r="IIU51" s="135"/>
      <c r="IIV51" s="135"/>
      <c r="IIW51" s="135"/>
      <c r="IIX51" s="135"/>
      <c r="IIY51" s="135"/>
      <c r="IIZ51" s="135"/>
      <c r="IJA51" s="135"/>
      <c r="IJB51" s="135"/>
      <c r="IJC51" s="135"/>
      <c r="IJD51" s="135"/>
      <c r="IJE51" s="135"/>
      <c r="IJF51" s="135"/>
      <c r="IJG51" s="135"/>
      <c r="IJH51" s="135"/>
      <c r="IJI51" s="135"/>
      <c r="IJJ51" s="135"/>
      <c r="IJK51" s="135"/>
      <c r="IJL51" s="135"/>
      <c r="IJM51" s="135"/>
      <c r="IJN51" s="135"/>
      <c r="IJO51" s="135"/>
      <c r="IJP51" s="135"/>
      <c r="IJQ51" s="135"/>
      <c r="IJR51" s="135"/>
      <c r="IJS51" s="135"/>
      <c r="IJT51" s="135"/>
      <c r="IJU51" s="135"/>
      <c r="IJV51" s="135"/>
      <c r="IJW51" s="135"/>
      <c r="IJX51" s="135"/>
      <c r="IJY51" s="135"/>
      <c r="IJZ51" s="135"/>
      <c r="IKA51" s="135"/>
      <c r="IKB51" s="135"/>
      <c r="IKC51" s="135"/>
      <c r="IKD51" s="135"/>
      <c r="IKE51" s="135"/>
      <c r="IKF51" s="135"/>
      <c r="IKG51" s="135"/>
      <c r="IKH51" s="135"/>
      <c r="IKI51" s="135"/>
      <c r="IKJ51" s="135"/>
      <c r="IKK51" s="135"/>
      <c r="IKL51" s="135"/>
      <c r="IKM51" s="135"/>
      <c r="IKN51" s="135"/>
      <c r="IKO51" s="135"/>
      <c r="IKP51" s="135"/>
      <c r="IKQ51" s="135"/>
      <c r="IKR51" s="135"/>
      <c r="IKS51" s="135"/>
      <c r="IKT51" s="135"/>
      <c r="IKU51" s="135"/>
      <c r="IKV51" s="135"/>
      <c r="IKW51" s="135"/>
      <c r="IKX51" s="135"/>
      <c r="IKY51" s="135"/>
      <c r="IKZ51" s="135"/>
      <c r="ILA51" s="135"/>
      <c r="ILB51" s="135"/>
      <c r="ILC51" s="135"/>
      <c r="ILD51" s="135"/>
      <c r="ILE51" s="135"/>
      <c r="ILF51" s="135"/>
      <c r="ILG51" s="135"/>
      <c r="ILH51" s="135"/>
      <c r="ILI51" s="135"/>
      <c r="ILJ51" s="135"/>
      <c r="ILK51" s="135"/>
      <c r="ILL51" s="135"/>
      <c r="ILM51" s="135"/>
      <c r="ILN51" s="135"/>
      <c r="ILO51" s="135"/>
      <c r="ILP51" s="135"/>
      <c r="ILQ51" s="135"/>
      <c r="ILR51" s="135"/>
      <c r="ILS51" s="135"/>
      <c r="ILT51" s="135"/>
      <c r="ILU51" s="135"/>
      <c r="ILV51" s="135"/>
      <c r="ILW51" s="135"/>
      <c r="ILX51" s="135"/>
      <c r="ILY51" s="135"/>
      <c r="ILZ51" s="135"/>
      <c r="IMA51" s="135"/>
      <c r="IMB51" s="135"/>
      <c r="IMC51" s="135"/>
      <c r="IMD51" s="135"/>
      <c r="IME51" s="135"/>
      <c r="IMF51" s="135"/>
      <c r="IMG51" s="135"/>
      <c r="IMH51" s="135"/>
      <c r="IMI51" s="135"/>
      <c r="IMJ51" s="135"/>
      <c r="IMK51" s="135"/>
      <c r="IML51" s="135"/>
      <c r="IMM51" s="135"/>
      <c r="IMN51" s="135"/>
      <c r="IMO51" s="135"/>
      <c r="IMP51" s="135"/>
      <c r="IMQ51" s="135"/>
      <c r="IMR51" s="135"/>
      <c r="IMS51" s="135"/>
      <c r="IMT51" s="135"/>
      <c r="IMU51" s="135"/>
      <c r="IMV51" s="135"/>
      <c r="IMW51" s="135"/>
      <c r="IMX51" s="135"/>
      <c r="IMY51" s="135"/>
      <c r="IMZ51" s="135"/>
      <c r="INA51" s="135"/>
      <c r="INB51" s="135"/>
      <c r="INC51" s="135"/>
      <c r="IND51" s="135"/>
      <c r="INE51" s="135"/>
      <c r="INF51" s="135"/>
      <c r="ING51" s="135"/>
      <c r="INH51" s="135"/>
      <c r="INI51" s="135"/>
      <c r="INJ51" s="135"/>
      <c r="INK51" s="135"/>
      <c r="INL51" s="135"/>
      <c r="INM51" s="135"/>
      <c r="INN51" s="135"/>
      <c r="INO51" s="135"/>
      <c r="INP51" s="135"/>
      <c r="INQ51" s="135"/>
      <c r="INR51" s="135"/>
      <c r="INS51" s="135"/>
      <c r="INT51" s="135"/>
      <c r="INU51" s="135"/>
      <c r="INV51" s="135"/>
      <c r="INW51" s="135"/>
      <c r="INX51" s="135"/>
      <c r="INY51" s="135"/>
      <c r="INZ51" s="135"/>
      <c r="IOA51" s="135"/>
      <c r="IOB51" s="135"/>
      <c r="IOC51" s="135"/>
      <c r="IOD51" s="135"/>
      <c r="IOE51" s="135"/>
      <c r="IOF51" s="135"/>
      <c r="IOG51" s="135"/>
      <c r="IOH51" s="135"/>
      <c r="IOI51" s="135"/>
      <c r="IOJ51" s="135"/>
      <c r="IOK51" s="135"/>
      <c r="IOL51" s="135"/>
      <c r="IOM51" s="135"/>
      <c r="ION51" s="135"/>
      <c r="IOO51" s="135"/>
      <c r="IOP51" s="135"/>
      <c r="IOQ51" s="135"/>
      <c r="IOR51" s="135"/>
      <c r="IOS51" s="135"/>
      <c r="IOT51" s="135"/>
      <c r="IOU51" s="135"/>
      <c r="IOV51" s="135"/>
      <c r="IOW51" s="135"/>
      <c r="IOX51" s="135"/>
      <c r="IOY51" s="135"/>
      <c r="IOZ51" s="135"/>
      <c r="IPA51" s="135"/>
      <c r="IPB51" s="135"/>
      <c r="IPC51" s="135"/>
      <c r="IPD51" s="135"/>
      <c r="IPE51" s="135"/>
      <c r="IPF51" s="135"/>
      <c r="IPG51" s="135"/>
      <c r="IPH51" s="135"/>
      <c r="IPI51" s="135"/>
      <c r="IPJ51" s="135"/>
      <c r="IPK51" s="135"/>
      <c r="IPL51" s="135"/>
      <c r="IPM51" s="135"/>
      <c r="IPN51" s="135"/>
      <c r="IPO51" s="135"/>
      <c r="IPP51" s="135"/>
      <c r="IPQ51" s="135"/>
      <c r="IPR51" s="135"/>
      <c r="IPS51" s="135"/>
      <c r="IPT51" s="135"/>
      <c r="IPU51" s="135"/>
      <c r="IPV51" s="135"/>
      <c r="IPW51" s="135"/>
      <c r="IPX51" s="135"/>
      <c r="IPY51" s="135"/>
      <c r="IPZ51" s="135"/>
      <c r="IQA51" s="135"/>
      <c r="IQB51" s="135"/>
      <c r="IQC51" s="135"/>
      <c r="IQD51" s="135"/>
      <c r="IQE51" s="135"/>
      <c r="IQF51" s="135"/>
      <c r="IQG51" s="135"/>
      <c r="IQH51" s="135"/>
      <c r="IQI51" s="135"/>
      <c r="IQJ51" s="135"/>
      <c r="IQK51" s="135"/>
      <c r="IQL51" s="135"/>
      <c r="IQM51" s="135"/>
      <c r="IQN51" s="135"/>
      <c r="IQO51" s="135"/>
      <c r="IQP51" s="135"/>
      <c r="IQQ51" s="135"/>
      <c r="IQR51" s="135"/>
      <c r="IQS51" s="135"/>
      <c r="IQT51" s="135"/>
      <c r="IQU51" s="135"/>
      <c r="IQV51" s="135"/>
      <c r="IQW51" s="135"/>
      <c r="IQX51" s="135"/>
      <c r="IQY51" s="135"/>
      <c r="IQZ51" s="135"/>
      <c r="IRA51" s="135"/>
      <c r="IRB51" s="135"/>
      <c r="IRC51" s="135"/>
      <c r="IRD51" s="135"/>
      <c r="IRE51" s="135"/>
      <c r="IRF51" s="135"/>
      <c r="IRG51" s="135"/>
      <c r="IRH51" s="135"/>
      <c r="IRI51" s="135"/>
      <c r="IRJ51" s="135"/>
      <c r="IRK51" s="135"/>
      <c r="IRL51" s="135"/>
      <c r="IRM51" s="135"/>
      <c r="IRN51" s="135"/>
      <c r="IRO51" s="135"/>
      <c r="IRP51" s="135"/>
      <c r="IRQ51" s="135"/>
      <c r="IRR51" s="135"/>
      <c r="IRS51" s="135"/>
      <c r="IRT51" s="135"/>
      <c r="IRU51" s="135"/>
      <c r="IRV51" s="135"/>
      <c r="IRW51" s="135"/>
      <c r="IRX51" s="135"/>
      <c r="IRY51" s="135"/>
      <c r="IRZ51" s="135"/>
      <c r="ISA51" s="135"/>
      <c r="ISB51" s="135"/>
      <c r="ISC51" s="135"/>
      <c r="ISD51" s="135"/>
      <c r="ISE51" s="135"/>
      <c r="ISF51" s="135"/>
      <c r="ISG51" s="135"/>
      <c r="ISH51" s="135"/>
      <c r="ISI51" s="135"/>
      <c r="ISJ51" s="135"/>
      <c r="ISK51" s="135"/>
      <c r="ISL51" s="135"/>
      <c r="ISM51" s="135"/>
      <c r="ISN51" s="135"/>
      <c r="ISO51" s="135"/>
      <c r="ISP51" s="135"/>
      <c r="ISQ51" s="135"/>
      <c r="ISR51" s="135"/>
      <c r="ISS51" s="135"/>
      <c r="IST51" s="135"/>
      <c r="ISU51" s="135"/>
      <c r="ISV51" s="135"/>
      <c r="ISW51" s="135"/>
      <c r="ISX51" s="135"/>
      <c r="ISY51" s="135"/>
      <c r="ISZ51" s="135"/>
      <c r="ITA51" s="135"/>
      <c r="ITB51" s="135"/>
      <c r="ITC51" s="135"/>
      <c r="ITD51" s="135"/>
      <c r="ITE51" s="135"/>
      <c r="ITF51" s="135"/>
      <c r="ITG51" s="135"/>
      <c r="ITH51" s="135"/>
      <c r="ITI51" s="135"/>
      <c r="ITJ51" s="135"/>
      <c r="ITK51" s="135"/>
      <c r="ITL51" s="135"/>
      <c r="ITM51" s="135"/>
      <c r="ITN51" s="135"/>
      <c r="ITO51" s="135"/>
      <c r="ITP51" s="135"/>
      <c r="ITQ51" s="135"/>
      <c r="ITR51" s="135"/>
      <c r="ITS51" s="135"/>
      <c r="ITT51" s="135"/>
      <c r="ITU51" s="135"/>
      <c r="ITV51" s="135"/>
      <c r="ITW51" s="135"/>
      <c r="ITX51" s="135"/>
      <c r="ITY51" s="135"/>
      <c r="ITZ51" s="135"/>
      <c r="IUA51" s="135"/>
      <c r="IUB51" s="135"/>
      <c r="IUC51" s="135"/>
      <c r="IUD51" s="135"/>
      <c r="IUE51" s="135"/>
      <c r="IUF51" s="135"/>
      <c r="IUG51" s="135"/>
      <c r="IUH51" s="135"/>
      <c r="IUI51" s="135"/>
      <c r="IUJ51" s="135"/>
      <c r="IUK51" s="135"/>
      <c r="IUL51" s="135"/>
      <c r="IUM51" s="135"/>
      <c r="IUN51" s="135"/>
      <c r="IUO51" s="135"/>
      <c r="IUP51" s="135"/>
      <c r="IUQ51" s="135"/>
      <c r="IUR51" s="135"/>
      <c r="IUS51" s="135"/>
      <c r="IUT51" s="135"/>
      <c r="IUU51" s="135"/>
      <c r="IUV51" s="135"/>
      <c r="IUW51" s="135"/>
      <c r="IUX51" s="135"/>
      <c r="IUY51" s="135"/>
      <c r="IUZ51" s="135"/>
      <c r="IVA51" s="135"/>
      <c r="IVB51" s="135"/>
      <c r="IVC51" s="135"/>
      <c r="IVD51" s="135"/>
      <c r="IVE51" s="135"/>
      <c r="IVF51" s="135"/>
      <c r="IVG51" s="135"/>
      <c r="IVH51" s="135"/>
      <c r="IVI51" s="135"/>
      <c r="IVJ51" s="135"/>
      <c r="IVK51" s="135"/>
      <c r="IVL51" s="135"/>
      <c r="IVM51" s="135"/>
      <c r="IVN51" s="135"/>
      <c r="IVO51" s="135"/>
      <c r="IVP51" s="135"/>
      <c r="IVQ51" s="135"/>
      <c r="IVR51" s="135"/>
      <c r="IVS51" s="135"/>
      <c r="IVT51" s="135"/>
      <c r="IVU51" s="135"/>
      <c r="IVV51" s="135"/>
      <c r="IVW51" s="135"/>
      <c r="IVX51" s="135"/>
      <c r="IVY51" s="135"/>
      <c r="IVZ51" s="135"/>
      <c r="IWA51" s="135"/>
      <c r="IWB51" s="135"/>
      <c r="IWC51" s="135"/>
      <c r="IWD51" s="135"/>
      <c r="IWE51" s="135"/>
      <c r="IWF51" s="135"/>
      <c r="IWG51" s="135"/>
      <c r="IWH51" s="135"/>
      <c r="IWI51" s="135"/>
      <c r="IWJ51" s="135"/>
      <c r="IWK51" s="135"/>
      <c r="IWL51" s="135"/>
      <c r="IWM51" s="135"/>
      <c r="IWN51" s="135"/>
      <c r="IWO51" s="135"/>
      <c r="IWP51" s="135"/>
      <c r="IWQ51" s="135"/>
      <c r="IWR51" s="135"/>
      <c r="IWS51" s="135"/>
      <c r="IWT51" s="135"/>
      <c r="IWU51" s="135"/>
      <c r="IWV51" s="135"/>
      <c r="IWW51" s="135"/>
      <c r="IWX51" s="135"/>
      <c r="IWY51" s="135"/>
      <c r="IWZ51" s="135"/>
      <c r="IXA51" s="135"/>
      <c r="IXB51" s="135"/>
      <c r="IXC51" s="135"/>
      <c r="IXD51" s="135"/>
      <c r="IXE51" s="135"/>
      <c r="IXF51" s="135"/>
      <c r="IXG51" s="135"/>
      <c r="IXH51" s="135"/>
      <c r="IXI51" s="135"/>
      <c r="IXJ51" s="135"/>
      <c r="IXK51" s="135"/>
      <c r="IXL51" s="135"/>
      <c r="IXM51" s="135"/>
      <c r="IXN51" s="135"/>
      <c r="IXO51" s="135"/>
      <c r="IXP51" s="135"/>
      <c r="IXQ51" s="135"/>
      <c r="IXR51" s="135"/>
      <c r="IXS51" s="135"/>
      <c r="IXT51" s="135"/>
      <c r="IXU51" s="135"/>
      <c r="IXV51" s="135"/>
      <c r="IXW51" s="135"/>
      <c r="IXX51" s="135"/>
      <c r="IXY51" s="135"/>
      <c r="IXZ51" s="135"/>
      <c r="IYA51" s="135"/>
      <c r="IYB51" s="135"/>
      <c r="IYC51" s="135"/>
      <c r="IYD51" s="135"/>
      <c r="IYE51" s="135"/>
      <c r="IYF51" s="135"/>
      <c r="IYG51" s="135"/>
      <c r="IYH51" s="135"/>
      <c r="IYI51" s="135"/>
      <c r="IYJ51" s="135"/>
      <c r="IYK51" s="135"/>
      <c r="IYL51" s="135"/>
      <c r="IYM51" s="135"/>
      <c r="IYN51" s="135"/>
      <c r="IYO51" s="135"/>
      <c r="IYP51" s="135"/>
      <c r="IYQ51" s="135"/>
      <c r="IYR51" s="135"/>
      <c r="IYS51" s="135"/>
      <c r="IYT51" s="135"/>
      <c r="IYU51" s="135"/>
      <c r="IYV51" s="135"/>
      <c r="IYW51" s="135"/>
      <c r="IYX51" s="135"/>
      <c r="IYY51" s="135"/>
      <c r="IYZ51" s="135"/>
      <c r="IZA51" s="135"/>
      <c r="IZB51" s="135"/>
      <c r="IZC51" s="135"/>
      <c r="IZD51" s="135"/>
      <c r="IZE51" s="135"/>
      <c r="IZF51" s="135"/>
      <c r="IZG51" s="135"/>
      <c r="IZH51" s="135"/>
      <c r="IZI51" s="135"/>
      <c r="IZJ51" s="135"/>
      <c r="IZK51" s="135"/>
      <c r="IZL51" s="135"/>
      <c r="IZM51" s="135"/>
      <c r="IZN51" s="135"/>
      <c r="IZO51" s="135"/>
      <c r="IZP51" s="135"/>
      <c r="IZQ51" s="135"/>
      <c r="IZR51" s="135"/>
      <c r="IZS51" s="135"/>
      <c r="IZT51" s="135"/>
      <c r="IZU51" s="135"/>
      <c r="IZV51" s="135"/>
      <c r="IZW51" s="135"/>
      <c r="IZX51" s="135"/>
      <c r="IZY51" s="135"/>
      <c r="IZZ51" s="135"/>
      <c r="JAA51" s="135"/>
      <c r="JAB51" s="135"/>
      <c r="JAC51" s="135"/>
      <c r="JAD51" s="135"/>
      <c r="JAE51" s="135"/>
      <c r="JAF51" s="135"/>
      <c r="JAG51" s="135"/>
      <c r="JAH51" s="135"/>
      <c r="JAI51" s="135"/>
      <c r="JAJ51" s="135"/>
      <c r="JAK51" s="135"/>
      <c r="JAL51" s="135"/>
      <c r="JAM51" s="135"/>
      <c r="JAN51" s="135"/>
      <c r="JAO51" s="135"/>
      <c r="JAP51" s="135"/>
      <c r="JAQ51" s="135"/>
      <c r="JAR51" s="135"/>
      <c r="JAS51" s="135"/>
      <c r="JAT51" s="135"/>
      <c r="JAU51" s="135"/>
      <c r="JAV51" s="135"/>
      <c r="JAW51" s="135"/>
      <c r="JAX51" s="135"/>
      <c r="JAY51" s="135"/>
      <c r="JAZ51" s="135"/>
      <c r="JBA51" s="135"/>
      <c r="JBB51" s="135"/>
      <c r="JBC51" s="135"/>
      <c r="JBD51" s="135"/>
      <c r="JBE51" s="135"/>
      <c r="JBF51" s="135"/>
      <c r="JBG51" s="135"/>
      <c r="JBH51" s="135"/>
      <c r="JBI51" s="135"/>
      <c r="JBJ51" s="135"/>
      <c r="JBK51" s="135"/>
      <c r="JBL51" s="135"/>
      <c r="JBM51" s="135"/>
      <c r="JBN51" s="135"/>
      <c r="JBO51" s="135"/>
      <c r="JBP51" s="135"/>
      <c r="JBQ51" s="135"/>
      <c r="JBR51" s="135"/>
      <c r="JBS51" s="135"/>
      <c r="JBT51" s="135"/>
      <c r="JBU51" s="135"/>
      <c r="JBV51" s="135"/>
      <c r="JBW51" s="135"/>
      <c r="JBX51" s="135"/>
      <c r="JBY51" s="135"/>
      <c r="JBZ51" s="135"/>
      <c r="JCA51" s="135"/>
      <c r="JCB51" s="135"/>
      <c r="JCC51" s="135"/>
      <c r="JCD51" s="135"/>
      <c r="JCE51" s="135"/>
      <c r="JCF51" s="135"/>
      <c r="JCG51" s="135"/>
      <c r="JCH51" s="135"/>
      <c r="JCI51" s="135"/>
      <c r="JCJ51" s="135"/>
      <c r="JCK51" s="135"/>
      <c r="JCL51" s="135"/>
      <c r="JCM51" s="135"/>
      <c r="JCN51" s="135"/>
      <c r="JCO51" s="135"/>
      <c r="JCP51" s="135"/>
      <c r="JCQ51" s="135"/>
      <c r="JCR51" s="135"/>
      <c r="JCS51" s="135"/>
      <c r="JCT51" s="135"/>
      <c r="JCU51" s="135"/>
      <c r="JCV51" s="135"/>
      <c r="JCW51" s="135"/>
      <c r="JCX51" s="135"/>
      <c r="JCY51" s="135"/>
      <c r="JCZ51" s="135"/>
      <c r="JDA51" s="135"/>
      <c r="JDB51" s="135"/>
      <c r="JDC51" s="135"/>
      <c r="JDD51" s="135"/>
      <c r="JDE51" s="135"/>
      <c r="JDF51" s="135"/>
      <c r="JDG51" s="135"/>
      <c r="JDH51" s="135"/>
      <c r="JDI51" s="135"/>
      <c r="JDJ51" s="135"/>
      <c r="JDK51" s="135"/>
      <c r="JDL51" s="135"/>
      <c r="JDM51" s="135"/>
      <c r="JDN51" s="135"/>
      <c r="JDO51" s="135"/>
      <c r="JDP51" s="135"/>
      <c r="JDQ51" s="135"/>
      <c r="JDR51" s="135"/>
      <c r="JDS51" s="135"/>
      <c r="JDT51" s="135"/>
      <c r="JDU51" s="135"/>
      <c r="JDV51" s="135"/>
      <c r="JDW51" s="135"/>
      <c r="JDX51" s="135"/>
      <c r="JDY51" s="135"/>
      <c r="JDZ51" s="135"/>
      <c r="JEA51" s="135"/>
      <c r="JEB51" s="135"/>
      <c r="JEC51" s="135"/>
      <c r="JED51" s="135"/>
      <c r="JEE51" s="135"/>
      <c r="JEF51" s="135"/>
      <c r="JEG51" s="135"/>
      <c r="JEH51" s="135"/>
      <c r="JEI51" s="135"/>
      <c r="JEJ51" s="135"/>
      <c r="JEK51" s="135"/>
      <c r="JEL51" s="135"/>
      <c r="JEM51" s="135"/>
      <c r="JEN51" s="135"/>
      <c r="JEO51" s="135"/>
      <c r="JEP51" s="135"/>
      <c r="JEQ51" s="135"/>
      <c r="JER51" s="135"/>
      <c r="JES51" s="135"/>
      <c r="JET51" s="135"/>
      <c r="JEU51" s="135"/>
      <c r="JEV51" s="135"/>
      <c r="JEW51" s="135"/>
      <c r="JEX51" s="135"/>
      <c r="JEY51" s="135"/>
      <c r="JEZ51" s="135"/>
      <c r="JFA51" s="135"/>
      <c r="JFB51" s="135"/>
      <c r="JFC51" s="135"/>
      <c r="JFD51" s="135"/>
      <c r="JFE51" s="135"/>
      <c r="JFF51" s="135"/>
      <c r="JFG51" s="135"/>
      <c r="JFH51" s="135"/>
      <c r="JFI51" s="135"/>
      <c r="JFJ51" s="135"/>
      <c r="JFK51" s="135"/>
      <c r="JFL51" s="135"/>
      <c r="JFM51" s="135"/>
      <c r="JFN51" s="135"/>
      <c r="JFO51" s="135"/>
      <c r="JFP51" s="135"/>
      <c r="JFQ51" s="135"/>
      <c r="JFR51" s="135"/>
      <c r="JFS51" s="135"/>
      <c r="JFT51" s="135"/>
      <c r="JFU51" s="135"/>
      <c r="JFV51" s="135"/>
      <c r="JFW51" s="135"/>
      <c r="JFX51" s="135"/>
      <c r="JFY51" s="135"/>
      <c r="JFZ51" s="135"/>
      <c r="JGA51" s="135"/>
      <c r="JGB51" s="135"/>
      <c r="JGC51" s="135"/>
      <c r="JGD51" s="135"/>
      <c r="JGE51" s="135"/>
      <c r="JGF51" s="135"/>
      <c r="JGG51" s="135"/>
      <c r="JGH51" s="135"/>
      <c r="JGI51" s="135"/>
      <c r="JGJ51" s="135"/>
      <c r="JGK51" s="135"/>
      <c r="JGL51" s="135"/>
      <c r="JGM51" s="135"/>
      <c r="JGN51" s="135"/>
      <c r="JGO51" s="135"/>
      <c r="JGP51" s="135"/>
      <c r="JGQ51" s="135"/>
      <c r="JGR51" s="135"/>
      <c r="JGS51" s="135"/>
      <c r="JGT51" s="135"/>
      <c r="JGU51" s="135"/>
      <c r="JGV51" s="135"/>
      <c r="JGW51" s="135"/>
      <c r="JGX51" s="135"/>
      <c r="JGY51" s="135"/>
      <c r="JGZ51" s="135"/>
      <c r="JHA51" s="135"/>
      <c r="JHB51" s="135"/>
      <c r="JHC51" s="135"/>
      <c r="JHD51" s="135"/>
      <c r="JHE51" s="135"/>
      <c r="JHF51" s="135"/>
      <c r="JHG51" s="135"/>
      <c r="JHH51" s="135"/>
      <c r="JHI51" s="135"/>
      <c r="JHJ51" s="135"/>
      <c r="JHK51" s="135"/>
      <c r="JHL51" s="135"/>
      <c r="JHM51" s="135"/>
      <c r="JHN51" s="135"/>
      <c r="JHO51" s="135"/>
      <c r="JHP51" s="135"/>
      <c r="JHQ51" s="135"/>
      <c r="JHR51" s="135"/>
      <c r="JHS51" s="135"/>
      <c r="JHT51" s="135"/>
      <c r="JHU51" s="135"/>
      <c r="JHV51" s="135"/>
      <c r="JHW51" s="135"/>
      <c r="JHX51" s="135"/>
      <c r="JHY51" s="135"/>
      <c r="JHZ51" s="135"/>
      <c r="JIA51" s="135"/>
      <c r="JIB51" s="135"/>
      <c r="JIC51" s="135"/>
      <c r="JID51" s="135"/>
      <c r="JIE51" s="135"/>
      <c r="JIF51" s="135"/>
      <c r="JIG51" s="135"/>
      <c r="JIH51" s="135"/>
      <c r="JII51" s="135"/>
      <c r="JIJ51" s="135"/>
      <c r="JIK51" s="135"/>
      <c r="JIL51" s="135"/>
      <c r="JIM51" s="135"/>
      <c r="JIN51" s="135"/>
      <c r="JIO51" s="135"/>
      <c r="JIP51" s="135"/>
      <c r="JIQ51" s="135"/>
      <c r="JIR51" s="135"/>
      <c r="JIS51" s="135"/>
      <c r="JIT51" s="135"/>
      <c r="JIU51" s="135"/>
      <c r="JIV51" s="135"/>
      <c r="JIW51" s="135"/>
      <c r="JIX51" s="135"/>
      <c r="JIY51" s="135"/>
      <c r="JIZ51" s="135"/>
      <c r="JJA51" s="135"/>
      <c r="JJB51" s="135"/>
      <c r="JJC51" s="135"/>
      <c r="JJD51" s="135"/>
      <c r="JJE51" s="135"/>
      <c r="JJF51" s="135"/>
      <c r="JJG51" s="135"/>
      <c r="JJH51" s="135"/>
      <c r="JJI51" s="135"/>
      <c r="JJJ51" s="135"/>
      <c r="JJK51" s="135"/>
      <c r="JJL51" s="135"/>
      <c r="JJM51" s="135"/>
      <c r="JJN51" s="135"/>
      <c r="JJO51" s="135"/>
      <c r="JJP51" s="135"/>
      <c r="JJQ51" s="135"/>
      <c r="JJR51" s="135"/>
      <c r="JJS51" s="135"/>
      <c r="JJT51" s="135"/>
      <c r="JJU51" s="135"/>
      <c r="JJV51" s="135"/>
      <c r="JJW51" s="135"/>
      <c r="JJX51" s="135"/>
      <c r="JJY51" s="135"/>
      <c r="JJZ51" s="135"/>
      <c r="JKA51" s="135"/>
      <c r="JKB51" s="135"/>
      <c r="JKC51" s="135"/>
      <c r="JKD51" s="135"/>
      <c r="JKE51" s="135"/>
      <c r="JKF51" s="135"/>
      <c r="JKG51" s="135"/>
      <c r="JKH51" s="135"/>
      <c r="JKI51" s="135"/>
      <c r="JKJ51" s="135"/>
      <c r="JKK51" s="135"/>
      <c r="JKL51" s="135"/>
      <c r="JKM51" s="135"/>
      <c r="JKN51" s="135"/>
      <c r="JKO51" s="135"/>
      <c r="JKP51" s="135"/>
      <c r="JKQ51" s="135"/>
      <c r="JKR51" s="135"/>
      <c r="JKS51" s="135"/>
      <c r="JKT51" s="135"/>
      <c r="JKU51" s="135"/>
      <c r="JKV51" s="135"/>
      <c r="JKW51" s="135"/>
      <c r="JKX51" s="135"/>
      <c r="JKY51" s="135"/>
      <c r="JKZ51" s="135"/>
      <c r="JLA51" s="135"/>
      <c r="JLB51" s="135"/>
      <c r="JLC51" s="135"/>
      <c r="JLD51" s="135"/>
      <c r="JLE51" s="135"/>
      <c r="JLF51" s="135"/>
      <c r="JLG51" s="135"/>
      <c r="JLH51" s="135"/>
      <c r="JLI51" s="135"/>
      <c r="JLJ51" s="135"/>
      <c r="JLK51" s="135"/>
      <c r="JLL51" s="135"/>
      <c r="JLM51" s="135"/>
      <c r="JLN51" s="135"/>
      <c r="JLO51" s="135"/>
      <c r="JLP51" s="135"/>
      <c r="JLQ51" s="135"/>
      <c r="JLR51" s="135"/>
      <c r="JLS51" s="135"/>
      <c r="JLT51" s="135"/>
      <c r="JLU51" s="135"/>
      <c r="JLV51" s="135"/>
      <c r="JLW51" s="135"/>
      <c r="JLX51" s="135"/>
      <c r="JLY51" s="135"/>
      <c r="JLZ51" s="135"/>
      <c r="JMA51" s="135"/>
      <c r="JMB51" s="135"/>
      <c r="JMC51" s="135"/>
      <c r="JMD51" s="135"/>
      <c r="JME51" s="135"/>
      <c r="JMF51" s="135"/>
      <c r="JMG51" s="135"/>
      <c r="JMH51" s="135"/>
      <c r="JMI51" s="135"/>
      <c r="JMJ51" s="135"/>
      <c r="JMK51" s="135"/>
      <c r="JML51" s="135"/>
      <c r="JMM51" s="135"/>
      <c r="JMN51" s="135"/>
      <c r="JMO51" s="135"/>
      <c r="JMP51" s="135"/>
      <c r="JMQ51" s="135"/>
      <c r="JMR51" s="135"/>
      <c r="JMS51" s="135"/>
      <c r="JMT51" s="135"/>
      <c r="JMU51" s="135"/>
      <c r="JMV51" s="135"/>
      <c r="JMW51" s="135"/>
      <c r="JMX51" s="135"/>
      <c r="JMY51" s="135"/>
      <c r="JMZ51" s="135"/>
      <c r="JNA51" s="135"/>
      <c r="JNB51" s="135"/>
      <c r="JNC51" s="135"/>
      <c r="JND51" s="135"/>
      <c r="JNE51" s="135"/>
      <c r="JNF51" s="135"/>
      <c r="JNG51" s="135"/>
      <c r="JNH51" s="135"/>
      <c r="JNI51" s="135"/>
      <c r="JNJ51" s="135"/>
      <c r="JNK51" s="135"/>
      <c r="JNL51" s="135"/>
      <c r="JNM51" s="135"/>
      <c r="JNN51" s="135"/>
      <c r="JNO51" s="135"/>
      <c r="JNP51" s="135"/>
      <c r="JNQ51" s="135"/>
      <c r="JNR51" s="135"/>
      <c r="JNS51" s="135"/>
      <c r="JNT51" s="135"/>
      <c r="JNU51" s="135"/>
      <c r="JNV51" s="135"/>
      <c r="JNW51" s="135"/>
      <c r="JNX51" s="135"/>
      <c r="JNY51" s="135"/>
      <c r="JNZ51" s="135"/>
      <c r="JOA51" s="135"/>
      <c r="JOB51" s="135"/>
      <c r="JOC51" s="135"/>
      <c r="JOD51" s="135"/>
      <c r="JOE51" s="135"/>
      <c r="JOF51" s="135"/>
      <c r="JOG51" s="135"/>
      <c r="JOH51" s="135"/>
      <c r="JOI51" s="135"/>
      <c r="JOJ51" s="135"/>
      <c r="JOK51" s="135"/>
      <c r="JOL51" s="135"/>
      <c r="JOM51" s="135"/>
      <c r="JON51" s="135"/>
      <c r="JOO51" s="135"/>
      <c r="JOP51" s="135"/>
      <c r="JOQ51" s="135"/>
      <c r="JOR51" s="135"/>
      <c r="JOS51" s="135"/>
      <c r="JOT51" s="135"/>
      <c r="JOU51" s="135"/>
      <c r="JOV51" s="135"/>
      <c r="JOW51" s="135"/>
      <c r="JOX51" s="135"/>
      <c r="JOY51" s="135"/>
      <c r="JOZ51" s="135"/>
      <c r="JPA51" s="135"/>
      <c r="JPB51" s="135"/>
      <c r="JPC51" s="135"/>
      <c r="JPD51" s="135"/>
      <c r="JPE51" s="135"/>
      <c r="JPF51" s="135"/>
      <c r="JPG51" s="135"/>
      <c r="JPH51" s="135"/>
      <c r="JPI51" s="135"/>
      <c r="JPJ51" s="135"/>
      <c r="JPK51" s="135"/>
      <c r="JPL51" s="135"/>
      <c r="JPM51" s="135"/>
      <c r="JPN51" s="135"/>
      <c r="JPO51" s="135"/>
      <c r="JPP51" s="135"/>
      <c r="JPQ51" s="135"/>
      <c r="JPR51" s="135"/>
      <c r="JPS51" s="135"/>
      <c r="JPT51" s="135"/>
      <c r="JPU51" s="135"/>
      <c r="JPV51" s="135"/>
      <c r="JPW51" s="135"/>
      <c r="JPX51" s="135"/>
      <c r="JPY51" s="135"/>
      <c r="JPZ51" s="135"/>
      <c r="JQA51" s="135"/>
      <c r="JQB51" s="135"/>
      <c r="JQC51" s="135"/>
      <c r="JQD51" s="135"/>
      <c r="JQE51" s="135"/>
      <c r="JQF51" s="135"/>
      <c r="JQG51" s="135"/>
      <c r="JQH51" s="135"/>
      <c r="JQI51" s="135"/>
      <c r="JQJ51" s="135"/>
      <c r="JQK51" s="135"/>
      <c r="JQL51" s="135"/>
      <c r="JQM51" s="135"/>
      <c r="JQN51" s="135"/>
      <c r="JQO51" s="135"/>
      <c r="JQP51" s="135"/>
      <c r="JQQ51" s="135"/>
      <c r="JQR51" s="135"/>
      <c r="JQS51" s="135"/>
      <c r="JQT51" s="135"/>
      <c r="JQU51" s="135"/>
      <c r="JQV51" s="135"/>
      <c r="JQW51" s="135"/>
      <c r="JQX51" s="135"/>
      <c r="JQY51" s="135"/>
      <c r="JQZ51" s="135"/>
      <c r="JRA51" s="135"/>
      <c r="JRB51" s="135"/>
      <c r="JRC51" s="135"/>
      <c r="JRD51" s="135"/>
      <c r="JRE51" s="135"/>
      <c r="JRF51" s="135"/>
      <c r="JRG51" s="135"/>
      <c r="JRH51" s="135"/>
      <c r="JRI51" s="135"/>
      <c r="JRJ51" s="135"/>
      <c r="JRK51" s="135"/>
      <c r="JRL51" s="135"/>
      <c r="JRM51" s="135"/>
      <c r="JRN51" s="135"/>
      <c r="JRO51" s="135"/>
      <c r="JRP51" s="135"/>
      <c r="JRQ51" s="135"/>
      <c r="JRR51" s="135"/>
      <c r="JRS51" s="135"/>
      <c r="JRT51" s="135"/>
      <c r="JRU51" s="135"/>
      <c r="JRV51" s="135"/>
      <c r="JRW51" s="135"/>
      <c r="JRX51" s="135"/>
      <c r="JRY51" s="135"/>
      <c r="JRZ51" s="135"/>
      <c r="JSA51" s="135"/>
      <c r="JSB51" s="135"/>
      <c r="JSC51" s="135"/>
      <c r="JSD51" s="135"/>
      <c r="JSE51" s="135"/>
      <c r="JSF51" s="135"/>
      <c r="JSG51" s="135"/>
      <c r="JSH51" s="135"/>
      <c r="JSI51" s="135"/>
      <c r="JSJ51" s="135"/>
      <c r="JSK51" s="135"/>
      <c r="JSL51" s="135"/>
      <c r="JSM51" s="135"/>
      <c r="JSN51" s="135"/>
      <c r="JSO51" s="135"/>
      <c r="JSP51" s="135"/>
      <c r="JSQ51" s="135"/>
      <c r="JSR51" s="135"/>
      <c r="JSS51" s="135"/>
      <c r="JST51" s="135"/>
      <c r="JSU51" s="135"/>
      <c r="JSV51" s="135"/>
      <c r="JSW51" s="135"/>
      <c r="JSX51" s="135"/>
      <c r="JSY51" s="135"/>
      <c r="JSZ51" s="135"/>
      <c r="JTA51" s="135"/>
      <c r="JTB51" s="135"/>
      <c r="JTC51" s="135"/>
      <c r="JTD51" s="135"/>
      <c r="JTE51" s="135"/>
      <c r="JTF51" s="135"/>
      <c r="JTG51" s="135"/>
      <c r="JTH51" s="135"/>
      <c r="JTI51" s="135"/>
      <c r="JTJ51" s="135"/>
      <c r="JTK51" s="135"/>
      <c r="JTL51" s="135"/>
      <c r="JTM51" s="135"/>
      <c r="JTN51" s="135"/>
      <c r="JTO51" s="135"/>
      <c r="JTP51" s="135"/>
      <c r="JTQ51" s="135"/>
      <c r="JTR51" s="135"/>
      <c r="JTS51" s="135"/>
      <c r="JTT51" s="135"/>
      <c r="JTU51" s="135"/>
      <c r="JTV51" s="135"/>
      <c r="JTW51" s="135"/>
      <c r="JTX51" s="135"/>
      <c r="JTY51" s="135"/>
      <c r="JTZ51" s="135"/>
      <c r="JUA51" s="135"/>
      <c r="JUB51" s="135"/>
      <c r="JUC51" s="135"/>
      <c r="JUD51" s="135"/>
      <c r="JUE51" s="135"/>
      <c r="JUF51" s="135"/>
      <c r="JUG51" s="135"/>
      <c r="JUH51" s="135"/>
      <c r="JUI51" s="135"/>
      <c r="JUJ51" s="135"/>
      <c r="JUK51" s="135"/>
      <c r="JUL51" s="135"/>
      <c r="JUM51" s="135"/>
      <c r="JUN51" s="135"/>
      <c r="JUO51" s="135"/>
      <c r="JUP51" s="135"/>
      <c r="JUQ51" s="135"/>
      <c r="JUR51" s="135"/>
      <c r="JUS51" s="135"/>
      <c r="JUT51" s="135"/>
      <c r="JUU51" s="135"/>
      <c r="JUV51" s="135"/>
      <c r="JUW51" s="135"/>
      <c r="JUX51" s="135"/>
      <c r="JUY51" s="135"/>
      <c r="JUZ51" s="135"/>
      <c r="JVA51" s="135"/>
      <c r="JVB51" s="135"/>
      <c r="JVC51" s="135"/>
      <c r="JVD51" s="135"/>
      <c r="JVE51" s="135"/>
      <c r="JVF51" s="135"/>
      <c r="JVG51" s="135"/>
      <c r="JVH51" s="135"/>
      <c r="JVI51" s="135"/>
      <c r="JVJ51" s="135"/>
      <c r="JVK51" s="135"/>
      <c r="JVL51" s="135"/>
      <c r="JVM51" s="135"/>
      <c r="JVN51" s="135"/>
      <c r="JVO51" s="135"/>
      <c r="JVP51" s="135"/>
      <c r="JVQ51" s="135"/>
      <c r="JVR51" s="135"/>
      <c r="JVS51" s="135"/>
      <c r="JVT51" s="135"/>
      <c r="JVU51" s="135"/>
      <c r="JVV51" s="135"/>
      <c r="JVW51" s="135"/>
      <c r="JVX51" s="135"/>
      <c r="JVY51" s="135"/>
      <c r="JVZ51" s="135"/>
      <c r="JWA51" s="135"/>
      <c r="JWB51" s="135"/>
      <c r="JWC51" s="135"/>
      <c r="JWD51" s="135"/>
      <c r="JWE51" s="135"/>
      <c r="JWF51" s="135"/>
      <c r="JWG51" s="135"/>
      <c r="JWH51" s="135"/>
      <c r="JWI51" s="135"/>
      <c r="JWJ51" s="135"/>
      <c r="JWK51" s="135"/>
      <c r="JWL51" s="135"/>
      <c r="JWM51" s="135"/>
      <c r="JWN51" s="135"/>
      <c r="JWO51" s="135"/>
      <c r="JWP51" s="135"/>
      <c r="JWQ51" s="135"/>
      <c r="JWR51" s="135"/>
      <c r="JWS51" s="135"/>
      <c r="JWT51" s="135"/>
      <c r="JWU51" s="135"/>
      <c r="JWV51" s="135"/>
      <c r="JWW51" s="135"/>
      <c r="JWX51" s="135"/>
      <c r="JWY51" s="135"/>
      <c r="JWZ51" s="135"/>
      <c r="JXA51" s="135"/>
      <c r="JXB51" s="135"/>
      <c r="JXC51" s="135"/>
      <c r="JXD51" s="135"/>
      <c r="JXE51" s="135"/>
      <c r="JXF51" s="135"/>
      <c r="JXG51" s="135"/>
      <c r="JXH51" s="135"/>
      <c r="JXI51" s="135"/>
      <c r="JXJ51" s="135"/>
      <c r="JXK51" s="135"/>
      <c r="JXL51" s="135"/>
      <c r="JXM51" s="135"/>
      <c r="JXN51" s="135"/>
      <c r="JXO51" s="135"/>
      <c r="JXP51" s="135"/>
      <c r="JXQ51" s="135"/>
      <c r="JXR51" s="135"/>
      <c r="JXS51" s="135"/>
      <c r="JXT51" s="135"/>
      <c r="JXU51" s="135"/>
      <c r="JXV51" s="135"/>
      <c r="JXW51" s="135"/>
      <c r="JXX51" s="135"/>
      <c r="JXY51" s="135"/>
      <c r="JXZ51" s="135"/>
      <c r="JYA51" s="135"/>
      <c r="JYB51" s="135"/>
      <c r="JYC51" s="135"/>
      <c r="JYD51" s="135"/>
      <c r="JYE51" s="135"/>
      <c r="JYF51" s="135"/>
      <c r="JYG51" s="135"/>
      <c r="JYH51" s="135"/>
      <c r="JYI51" s="135"/>
      <c r="JYJ51" s="135"/>
      <c r="JYK51" s="135"/>
      <c r="JYL51" s="135"/>
      <c r="JYM51" s="135"/>
      <c r="JYN51" s="135"/>
      <c r="JYO51" s="135"/>
      <c r="JYP51" s="135"/>
      <c r="JYQ51" s="135"/>
      <c r="JYR51" s="135"/>
      <c r="JYS51" s="135"/>
      <c r="JYT51" s="135"/>
      <c r="JYU51" s="135"/>
      <c r="JYV51" s="135"/>
      <c r="JYW51" s="135"/>
      <c r="JYX51" s="135"/>
      <c r="JYY51" s="135"/>
      <c r="JYZ51" s="135"/>
      <c r="JZA51" s="135"/>
      <c r="JZB51" s="135"/>
      <c r="JZC51" s="135"/>
      <c r="JZD51" s="135"/>
      <c r="JZE51" s="135"/>
      <c r="JZF51" s="135"/>
      <c r="JZG51" s="135"/>
      <c r="JZH51" s="135"/>
      <c r="JZI51" s="135"/>
      <c r="JZJ51" s="135"/>
      <c r="JZK51" s="135"/>
      <c r="JZL51" s="135"/>
      <c r="JZM51" s="135"/>
      <c r="JZN51" s="135"/>
      <c r="JZO51" s="135"/>
      <c r="JZP51" s="135"/>
      <c r="JZQ51" s="135"/>
      <c r="JZR51" s="135"/>
      <c r="JZS51" s="135"/>
      <c r="JZT51" s="135"/>
      <c r="JZU51" s="135"/>
      <c r="JZV51" s="135"/>
      <c r="JZW51" s="135"/>
      <c r="JZX51" s="135"/>
      <c r="JZY51" s="135"/>
      <c r="JZZ51" s="135"/>
      <c r="KAA51" s="135"/>
      <c r="KAB51" s="135"/>
      <c r="KAC51" s="135"/>
      <c r="KAD51" s="135"/>
      <c r="KAE51" s="135"/>
      <c r="KAF51" s="135"/>
      <c r="KAG51" s="135"/>
      <c r="KAH51" s="135"/>
      <c r="KAI51" s="135"/>
      <c r="KAJ51" s="135"/>
      <c r="KAK51" s="135"/>
      <c r="KAL51" s="135"/>
      <c r="KAM51" s="135"/>
      <c r="KAN51" s="135"/>
      <c r="KAO51" s="135"/>
      <c r="KAP51" s="135"/>
      <c r="KAQ51" s="135"/>
      <c r="KAR51" s="135"/>
      <c r="KAS51" s="135"/>
      <c r="KAT51" s="135"/>
      <c r="KAU51" s="135"/>
      <c r="KAV51" s="135"/>
      <c r="KAW51" s="135"/>
      <c r="KAX51" s="135"/>
      <c r="KAY51" s="135"/>
      <c r="KAZ51" s="135"/>
      <c r="KBA51" s="135"/>
      <c r="KBB51" s="135"/>
      <c r="KBC51" s="135"/>
      <c r="KBD51" s="135"/>
      <c r="KBE51" s="135"/>
      <c r="KBF51" s="135"/>
      <c r="KBG51" s="135"/>
      <c r="KBH51" s="135"/>
      <c r="KBI51" s="135"/>
      <c r="KBJ51" s="135"/>
      <c r="KBK51" s="135"/>
      <c r="KBL51" s="135"/>
      <c r="KBM51" s="135"/>
      <c r="KBN51" s="135"/>
      <c r="KBO51" s="135"/>
      <c r="KBP51" s="135"/>
      <c r="KBQ51" s="135"/>
      <c r="KBR51" s="135"/>
      <c r="KBS51" s="135"/>
      <c r="KBT51" s="135"/>
      <c r="KBU51" s="135"/>
      <c r="KBV51" s="135"/>
      <c r="KBW51" s="135"/>
      <c r="KBX51" s="135"/>
      <c r="KBY51" s="135"/>
      <c r="KBZ51" s="135"/>
      <c r="KCA51" s="135"/>
      <c r="KCB51" s="135"/>
      <c r="KCC51" s="135"/>
      <c r="KCD51" s="135"/>
      <c r="KCE51" s="135"/>
      <c r="KCF51" s="135"/>
      <c r="KCG51" s="135"/>
      <c r="KCH51" s="135"/>
      <c r="KCI51" s="135"/>
      <c r="KCJ51" s="135"/>
      <c r="KCK51" s="135"/>
      <c r="KCL51" s="135"/>
      <c r="KCM51" s="135"/>
      <c r="KCN51" s="135"/>
      <c r="KCO51" s="135"/>
      <c r="KCP51" s="135"/>
      <c r="KCQ51" s="135"/>
      <c r="KCR51" s="135"/>
      <c r="KCS51" s="135"/>
      <c r="KCT51" s="135"/>
      <c r="KCU51" s="135"/>
      <c r="KCV51" s="135"/>
      <c r="KCW51" s="135"/>
      <c r="KCX51" s="135"/>
      <c r="KCY51" s="135"/>
      <c r="KCZ51" s="135"/>
      <c r="KDA51" s="135"/>
      <c r="KDB51" s="135"/>
      <c r="KDC51" s="135"/>
      <c r="KDD51" s="135"/>
      <c r="KDE51" s="135"/>
      <c r="KDF51" s="135"/>
      <c r="KDG51" s="135"/>
      <c r="KDH51" s="135"/>
      <c r="KDI51" s="135"/>
      <c r="KDJ51" s="135"/>
      <c r="KDK51" s="135"/>
      <c r="KDL51" s="135"/>
      <c r="KDM51" s="135"/>
      <c r="KDN51" s="135"/>
      <c r="KDO51" s="135"/>
      <c r="KDP51" s="135"/>
      <c r="KDQ51" s="135"/>
      <c r="KDR51" s="135"/>
      <c r="KDS51" s="135"/>
      <c r="KDT51" s="135"/>
      <c r="KDU51" s="135"/>
      <c r="KDV51" s="135"/>
      <c r="KDW51" s="135"/>
      <c r="KDX51" s="135"/>
      <c r="KDY51" s="135"/>
      <c r="KDZ51" s="135"/>
      <c r="KEA51" s="135"/>
      <c r="KEB51" s="135"/>
      <c r="KEC51" s="135"/>
      <c r="KED51" s="135"/>
      <c r="KEE51" s="135"/>
      <c r="KEF51" s="135"/>
      <c r="KEG51" s="135"/>
      <c r="KEH51" s="135"/>
      <c r="KEI51" s="135"/>
      <c r="KEJ51" s="135"/>
      <c r="KEK51" s="135"/>
      <c r="KEL51" s="135"/>
      <c r="KEM51" s="135"/>
      <c r="KEN51" s="135"/>
      <c r="KEO51" s="135"/>
      <c r="KEP51" s="135"/>
      <c r="KEQ51" s="135"/>
      <c r="KER51" s="135"/>
      <c r="KES51" s="135"/>
      <c r="KET51" s="135"/>
      <c r="KEU51" s="135"/>
      <c r="KEV51" s="135"/>
      <c r="KEW51" s="135"/>
      <c r="KEX51" s="135"/>
      <c r="KEY51" s="135"/>
      <c r="KEZ51" s="135"/>
      <c r="KFA51" s="135"/>
      <c r="KFB51" s="135"/>
      <c r="KFC51" s="135"/>
      <c r="KFD51" s="135"/>
      <c r="KFE51" s="135"/>
      <c r="KFF51" s="135"/>
      <c r="KFG51" s="135"/>
      <c r="KFH51" s="135"/>
      <c r="KFI51" s="135"/>
      <c r="KFJ51" s="135"/>
      <c r="KFK51" s="135"/>
      <c r="KFL51" s="135"/>
      <c r="KFM51" s="135"/>
      <c r="KFN51" s="135"/>
      <c r="KFO51" s="135"/>
      <c r="KFP51" s="135"/>
      <c r="KFQ51" s="135"/>
      <c r="KFR51" s="135"/>
      <c r="KFS51" s="135"/>
      <c r="KFT51" s="135"/>
      <c r="KFU51" s="135"/>
      <c r="KFV51" s="135"/>
      <c r="KFW51" s="135"/>
      <c r="KFX51" s="135"/>
      <c r="KFY51" s="135"/>
      <c r="KFZ51" s="135"/>
      <c r="KGA51" s="135"/>
      <c r="KGB51" s="135"/>
      <c r="KGC51" s="135"/>
      <c r="KGD51" s="135"/>
      <c r="KGE51" s="135"/>
      <c r="KGF51" s="135"/>
      <c r="KGG51" s="135"/>
      <c r="KGH51" s="135"/>
      <c r="KGI51" s="135"/>
      <c r="KGJ51" s="135"/>
      <c r="KGK51" s="135"/>
      <c r="KGL51" s="135"/>
      <c r="KGM51" s="135"/>
      <c r="KGN51" s="135"/>
      <c r="KGO51" s="135"/>
      <c r="KGP51" s="135"/>
      <c r="KGQ51" s="135"/>
      <c r="KGR51" s="135"/>
      <c r="KGS51" s="135"/>
      <c r="KGT51" s="135"/>
      <c r="KGU51" s="135"/>
      <c r="KGV51" s="135"/>
      <c r="KGW51" s="135"/>
      <c r="KGX51" s="135"/>
      <c r="KGY51" s="135"/>
      <c r="KGZ51" s="135"/>
      <c r="KHA51" s="135"/>
      <c r="KHB51" s="135"/>
      <c r="KHC51" s="135"/>
      <c r="KHD51" s="135"/>
      <c r="KHE51" s="135"/>
      <c r="KHF51" s="135"/>
      <c r="KHG51" s="135"/>
      <c r="KHH51" s="135"/>
      <c r="KHI51" s="135"/>
      <c r="KHJ51" s="135"/>
      <c r="KHK51" s="135"/>
      <c r="KHL51" s="135"/>
      <c r="KHM51" s="135"/>
      <c r="KHN51" s="135"/>
      <c r="KHO51" s="135"/>
      <c r="KHP51" s="135"/>
      <c r="KHQ51" s="135"/>
      <c r="KHR51" s="135"/>
      <c r="KHS51" s="135"/>
      <c r="KHT51" s="135"/>
      <c r="KHU51" s="135"/>
      <c r="KHV51" s="135"/>
      <c r="KHW51" s="135"/>
      <c r="KHX51" s="135"/>
      <c r="KHY51" s="135"/>
      <c r="KHZ51" s="135"/>
      <c r="KIA51" s="135"/>
      <c r="KIB51" s="135"/>
      <c r="KIC51" s="135"/>
      <c r="KID51" s="135"/>
      <c r="KIE51" s="135"/>
      <c r="KIF51" s="135"/>
      <c r="KIG51" s="135"/>
      <c r="KIH51" s="135"/>
      <c r="KII51" s="135"/>
      <c r="KIJ51" s="135"/>
      <c r="KIK51" s="135"/>
      <c r="KIL51" s="135"/>
      <c r="KIM51" s="135"/>
      <c r="KIN51" s="135"/>
      <c r="KIO51" s="135"/>
      <c r="KIP51" s="135"/>
      <c r="KIQ51" s="135"/>
      <c r="KIR51" s="135"/>
      <c r="KIS51" s="135"/>
      <c r="KIT51" s="135"/>
      <c r="KIU51" s="135"/>
      <c r="KIV51" s="135"/>
      <c r="KIW51" s="135"/>
      <c r="KIX51" s="135"/>
      <c r="KIY51" s="135"/>
      <c r="KIZ51" s="135"/>
      <c r="KJA51" s="135"/>
      <c r="KJB51" s="135"/>
      <c r="KJC51" s="135"/>
      <c r="KJD51" s="135"/>
      <c r="KJE51" s="135"/>
      <c r="KJF51" s="135"/>
      <c r="KJG51" s="135"/>
      <c r="KJH51" s="135"/>
      <c r="KJI51" s="135"/>
      <c r="KJJ51" s="135"/>
      <c r="KJK51" s="135"/>
      <c r="KJL51" s="135"/>
      <c r="KJM51" s="135"/>
      <c r="KJN51" s="135"/>
      <c r="KJO51" s="135"/>
      <c r="KJP51" s="135"/>
      <c r="KJQ51" s="135"/>
      <c r="KJR51" s="135"/>
      <c r="KJS51" s="135"/>
      <c r="KJT51" s="135"/>
      <c r="KJU51" s="135"/>
      <c r="KJV51" s="135"/>
      <c r="KJW51" s="135"/>
      <c r="KJX51" s="135"/>
      <c r="KJY51" s="135"/>
      <c r="KJZ51" s="135"/>
      <c r="KKA51" s="135"/>
      <c r="KKB51" s="135"/>
      <c r="KKC51" s="135"/>
      <c r="KKD51" s="135"/>
      <c r="KKE51" s="135"/>
      <c r="KKF51" s="135"/>
      <c r="KKG51" s="135"/>
      <c r="KKH51" s="135"/>
      <c r="KKI51" s="135"/>
      <c r="KKJ51" s="135"/>
      <c r="KKK51" s="135"/>
      <c r="KKL51" s="135"/>
      <c r="KKM51" s="135"/>
      <c r="KKN51" s="135"/>
      <c r="KKO51" s="135"/>
      <c r="KKP51" s="135"/>
      <c r="KKQ51" s="135"/>
      <c r="KKR51" s="135"/>
      <c r="KKS51" s="135"/>
      <c r="KKT51" s="135"/>
      <c r="KKU51" s="135"/>
      <c r="KKV51" s="135"/>
      <c r="KKW51" s="135"/>
      <c r="KKX51" s="135"/>
      <c r="KKY51" s="135"/>
      <c r="KKZ51" s="135"/>
      <c r="KLA51" s="135"/>
      <c r="KLB51" s="135"/>
      <c r="KLC51" s="135"/>
      <c r="KLD51" s="135"/>
      <c r="KLE51" s="135"/>
      <c r="KLF51" s="135"/>
      <c r="KLG51" s="135"/>
      <c r="KLH51" s="135"/>
      <c r="KLI51" s="135"/>
      <c r="KLJ51" s="135"/>
      <c r="KLK51" s="135"/>
      <c r="KLL51" s="135"/>
      <c r="KLM51" s="135"/>
      <c r="KLN51" s="135"/>
      <c r="KLO51" s="135"/>
      <c r="KLP51" s="135"/>
      <c r="KLQ51" s="135"/>
      <c r="KLR51" s="135"/>
      <c r="KLS51" s="135"/>
      <c r="KLT51" s="135"/>
      <c r="KLU51" s="135"/>
      <c r="KLV51" s="135"/>
      <c r="KLW51" s="135"/>
      <c r="KLX51" s="135"/>
      <c r="KLY51" s="135"/>
      <c r="KLZ51" s="135"/>
      <c r="KMA51" s="135"/>
      <c r="KMB51" s="135"/>
      <c r="KMC51" s="135"/>
      <c r="KMD51" s="135"/>
      <c r="KME51" s="135"/>
      <c r="KMF51" s="135"/>
      <c r="KMG51" s="135"/>
      <c r="KMH51" s="135"/>
      <c r="KMI51" s="135"/>
      <c r="KMJ51" s="135"/>
      <c r="KMK51" s="135"/>
      <c r="KML51" s="135"/>
      <c r="KMM51" s="135"/>
      <c r="KMN51" s="135"/>
      <c r="KMO51" s="135"/>
      <c r="KMP51" s="135"/>
      <c r="KMQ51" s="135"/>
      <c r="KMR51" s="135"/>
      <c r="KMS51" s="135"/>
      <c r="KMT51" s="135"/>
      <c r="KMU51" s="135"/>
      <c r="KMV51" s="135"/>
      <c r="KMW51" s="135"/>
      <c r="KMX51" s="135"/>
      <c r="KMY51" s="135"/>
      <c r="KMZ51" s="135"/>
      <c r="KNA51" s="135"/>
      <c r="KNB51" s="135"/>
      <c r="KNC51" s="135"/>
      <c r="KND51" s="135"/>
      <c r="KNE51" s="135"/>
      <c r="KNF51" s="135"/>
      <c r="KNG51" s="135"/>
      <c r="KNH51" s="135"/>
      <c r="KNI51" s="135"/>
      <c r="KNJ51" s="135"/>
      <c r="KNK51" s="135"/>
      <c r="KNL51" s="135"/>
      <c r="KNM51" s="135"/>
      <c r="KNN51" s="135"/>
      <c r="KNO51" s="135"/>
      <c r="KNP51" s="135"/>
      <c r="KNQ51" s="135"/>
      <c r="KNR51" s="135"/>
      <c r="KNS51" s="135"/>
      <c r="KNT51" s="135"/>
      <c r="KNU51" s="135"/>
      <c r="KNV51" s="135"/>
      <c r="KNW51" s="135"/>
      <c r="KNX51" s="135"/>
      <c r="KNY51" s="135"/>
      <c r="KNZ51" s="135"/>
      <c r="KOA51" s="135"/>
      <c r="KOB51" s="135"/>
      <c r="KOC51" s="135"/>
      <c r="KOD51" s="135"/>
      <c r="KOE51" s="135"/>
      <c r="KOF51" s="135"/>
      <c r="KOG51" s="135"/>
      <c r="KOH51" s="135"/>
      <c r="KOI51" s="135"/>
      <c r="KOJ51" s="135"/>
      <c r="KOK51" s="135"/>
      <c r="KOL51" s="135"/>
      <c r="KOM51" s="135"/>
      <c r="KON51" s="135"/>
      <c r="KOO51" s="135"/>
      <c r="KOP51" s="135"/>
      <c r="KOQ51" s="135"/>
      <c r="KOR51" s="135"/>
      <c r="KOS51" s="135"/>
      <c r="KOT51" s="135"/>
      <c r="KOU51" s="135"/>
      <c r="KOV51" s="135"/>
      <c r="KOW51" s="135"/>
      <c r="KOX51" s="135"/>
      <c r="KOY51" s="135"/>
      <c r="KOZ51" s="135"/>
      <c r="KPA51" s="135"/>
      <c r="KPB51" s="135"/>
      <c r="KPC51" s="135"/>
      <c r="KPD51" s="135"/>
      <c r="KPE51" s="135"/>
      <c r="KPF51" s="135"/>
      <c r="KPG51" s="135"/>
      <c r="KPH51" s="135"/>
      <c r="KPI51" s="135"/>
      <c r="KPJ51" s="135"/>
      <c r="KPK51" s="135"/>
      <c r="KPL51" s="135"/>
      <c r="KPM51" s="135"/>
      <c r="KPN51" s="135"/>
      <c r="KPO51" s="135"/>
      <c r="KPP51" s="135"/>
      <c r="KPQ51" s="135"/>
      <c r="KPR51" s="135"/>
      <c r="KPS51" s="135"/>
      <c r="KPT51" s="135"/>
      <c r="KPU51" s="135"/>
      <c r="KPV51" s="135"/>
      <c r="KPW51" s="135"/>
      <c r="KPX51" s="135"/>
      <c r="KPY51" s="135"/>
      <c r="KPZ51" s="135"/>
      <c r="KQA51" s="135"/>
      <c r="KQB51" s="135"/>
      <c r="KQC51" s="135"/>
      <c r="KQD51" s="135"/>
      <c r="KQE51" s="135"/>
      <c r="KQF51" s="135"/>
      <c r="KQG51" s="135"/>
      <c r="KQH51" s="135"/>
      <c r="KQI51" s="135"/>
      <c r="KQJ51" s="135"/>
      <c r="KQK51" s="135"/>
      <c r="KQL51" s="135"/>
      <c r="KQM51" s="135"/>
      <c r="KQN51" s="135"/>
      <c r="KQO51" s="135"/>
      <c r="KQP51" s="135"/>
      <c r="KQQ51" s="135"/>
      <c r="KQR51" s="135"/>
      <c r="KQS51" s="135"/>
      <c r="KQT51" s="135"/>
      <c r="KQU51" s="135"/>
      <c r="KQV51" s="135"/>
      <c r="KQW51" s="135"/>
      <c r="KQX51" s="135"/>
      <c r="KQY51" s="135"/>
      <c r="KQZ51" s="135"/>
      <c r="KRA51" s="135"/>
      <c r="KRB51" s="135"/>
      <c r="KRC51" s="135"/>
      <c r="KRD51" s="135"/>
      <c r="KRE51" s="135"/>
      <c r="KRF51" s="135"/>
      <c r="KRG51" s="135"/>
      <c r="KRH51" s="135"/>
      <c r="KRI51" s="135"/>
      <c r="KRJ51" s="135"/>
      <c r="KRK51" s="135"/>
      <c r="KRL51" s="135"/>
      <c r="KRM51" s="135"/>
      <c r="KRN51" s="135"/>
      <c r="KRO51" s="135"/>
      <c r="KRP51" s="135"/>
      <c r="KRQ51" s="135"/>
      <c r="KRR51" s="135"/>
      <c r="KRS51" s="135"/>
      <c r="KRT51" s="135"/>
      <c r="KRU51" s="135"/>
      <c r="KRV51" s="135"/>
      <c r="KRW51" s="135"/>
      <c r="KRX51" s="135"/>
      <c r="KRY51" s="135"/>
      <c r="KRZ51" s="135"/>
      <c r="KSA51" s="135"/>
      <c r="KSB51" s="135"/>
      <c r="KSC51" s="135"/>
      <c r="KSD51" s="135"/>
      <c r="KSE51" s="135"/>
      <c r="KSF51" s="135"/>
      <c r="KSG51" s="135"/>
      <c r="KSH51" s="135"/>
      <c r="KSI51" s="135"/>
      <c r="KSJ51" s="135"/>
      <c r="KSK51" s="135"/>
      <c r="KSL51" s="135"/>
      <c r="KSM51" s="135"/>
      <c r="KSN51" s="135"/>
      <c r="KSO51" s="135"/>
      <c r="KSP51" s="135"/>
      <c r="KSQ51" s="135"/>
      <c r="KSR51" s="135"/>
      <c r="KSS51" s="135"/>
      <c r="KST51" s="135"/>
      <c r="KSU51" s="135"/>
      <c r="KSV51" s="135"/>
      <c r="KSW51" s="135"/>
      <c r="KSX51" s="135"/>
      <c r="KSY51" s="135"/>
      <c r="KSZ51" s="135"/>
      <c r="KTA51" s="135"/>
      <c r="KTB51" s="135"/>
      <c r="KTC51" s="135"/>
      <c r="KTD51" s="135"/>
      <c r="KTE51" s="135"/>
      <c r="KTF51" s="135"/>
      <c r="KTG51" s="135"/>
      <c r="KTH51" s="135"/>
      <c r="KTI51" s="135"/>
      <c r="KTJ51" s="135"/>
      <c r="KTK51" s="135"/>
      <c r="KTL51" s="135"/>
      <c r="KTM51" s="135"/>
      <c r="KTN51" s="135"/>
      <c r="KTO51" s="135"/>
      <c r="KTP51" s="135"/>
      <c r="KTQ51" s="135"/>
      <c r="KTR51" s="135"/>
      <c r="KTS51" s="135"/>
      <c r="KTT51" s="135"/>
      <c r="KTU51" s="135"/>
      <c r="KTV51" s="135"/>
      <c r="KTW51" s="135"/>
      <c r="KTX51" s="135"/>
      <c r="KTY51" s="135"/>
      <c r="KTZ51" s="135"/>
      <c r="KUA51" s="135"/>
      <c r="KUB51" s="135"/>
      <c r="KUC51" s="135"/>
      <c r="KUD51" s="135"/>
      <c r="KUE51" s="135"/>
      <c r="KUF51" s="135"/>
      <c r="KUG51" s="135"/>
      <c r="KUH51" s="135"/>
      <c r="KUI51" s="135"/>
      <c r="KUJ51" s="135"/>
      <c r="KUK51" s="135"/>
      <c r="KUL51" s="135"/>
      <c r="KUM51" s="135"/>
      <c r="KUN51" s="135"/>
      <c r="KUO51" s="135"/>
      <c r="KUP51" s="135"/>
      <c r="KUQ51" s="135"/>
      <c r="KUR51" s="135"/>
      <c r="KUS51" s="135"/>
      <c r="KUT51" s="135"/>
      <c r="KUU51" s="135"/>
      <c r="KUV51" s="135"/>
      <c r="KUW51" s="135"/>
      <c r="KUX51" s="135"/>
      <c r="KUY51" s="135"/>
      <c r="KUZ51" s="135"/>
      <c r="KVA51" s="135"/>
      <c r="KVB51" s="135"/>
      <c r="KVC51" s="135"/>
      <c r="KVD51" s="135"/>
      <c r="KVE51" s="135"/>
      <c r="KVF51" s="135"/>
      <c r="KVG51" s="135"/>
      <c r="KVH51" s="135"/>
      <c r="KVI51" s="135"/>
      <c r="KVJ51" s="135"/>
      <c r="KVK51" s="135"/>
      <c r="KVL51" s="135"/>
      <c r="KVM51" s="135"/>
      <c r="KVN51" s="135"/>
      <c r="KVO51" s="135"/>
      <c r="KVP51" s="135"/>
      <c r="KVQ51" s="135"/>
      <c r="KVR51" s="135"/>
      <c r="KVS51" s="135"/>
      <c r="KVT51" s="135"/>
      <c r="KVU51" s="135"/>
      <c r="KVV51" s="135"/>
      <c r="KVW51" s="135"/>
      <c r="KVX51" s="135"/>
      <c r="KVY51" s="135"/>
      <c r="KVZ51" s="135"/>
      <c r="KWA51" s="135"/>
      <c r="KWB51" s="135"/>
      <c r="KWC51" s="135"/>
      <c r="KWD51" s="135"/>
      <c r="KWE51" s="135"/>
      <c r="KWF51" s="135"/>
      <c r="KWG51" s="135"/>
      <c r="KWH51" s="135"/>
      <c r="KWI51" s="135"/>
      <c r="KWJ51" s="135"/>
      <c r="KWK51" s="135"/>
      <c r="KWL51" s="135"/>
      <c r="KWM51" s="135"/>
      <c r="KWN51" s="135"/>
      <c r="KWO51" s="135"/>
      <c r="KWP51" s="135"/>
      <c r="KWQ51" s="135"/>
      <c r="KWR51" s="135"/>
      <c r="KWS51" s="135"/>
      <c r="KWT51" s="135"/>
      <c r="KWU51" s="135"/>
      <c r="KWV51" s="135"/>
      <c r="KWW51" s="135"/>
      <c r="KWX51" s="135"/>
      <c r="KWY51" s="135"/>
      <c r="KWZ51" s="135"/>
      <c r="KXA51" s="135"/>
      <c r="KXB51" s="135"/>
      <c r="KXC51" s="135"/>
      <c r="KXD51" s="135"/>
      <c r="KXE51" s="135"/>
      <c r="KXF51" s="135"/>
      <c r="KXG51" s="135"/>
      <c r="KXH51" s="135"/>
      <c r="KXI51" s="135"/>
      <c r="KXJ51" s="135"/>
      <c r="KXK51" s="135"/>
      <c r="KXL51" s="135"/>
      <c r="KXM51" s="135"/>
      <c r="KXN51" s="135"/>
      <c r="KXO51" s="135"/>
      <c r="KXP51" s="135"/>
      <c r="KXQ51" s="135"/>
      <c r="KXR51" s="135"/>
      <c r="KXS51" s="135"/>
      <c r="KXT51" s="135"/>
      <c r="KXU51" s="135"/>
      <c r="KXV51" s="135"/>
      <c r="KXW51" s="135"/>
      <c r="KXX51" s="135"/>
      <c r="KXY51" s="135"/>
      <c r="KXZ51" s="135"/>
      <c r="KYA51" s="135"/>
      <c r="KYB51" s="135"/>
      <c r="KYC51" s="135"/>
      <c r="KYD51" s="135"/>
      <c r="KYE51" s="135"/>
      <c r="KYF51" s="135"/>
      <c r="KYG51" s="135"/>
      <c r="KYH51" s="135"/>
      <c r="KYI51" s="135"/>
      <c r="KYJ51" s="135"/>
      <c r="KYK51" s="135"/>
      <c r="KYL51" s="135"/>
      <c r="KYM51" s="135"/>
      <c r="KYN51" s="135"/>
      <c r="KYO51" s="135"/>
      <c r="KYP51" s="135"/>
      <c r="KYQ51" s="135"/>
      <c r="KYR51" s="135"/>
      <c r="KYS51" s="135"/>
      <c r="KYT51" s="135"/>
      <c r="KYU51" s="135"/>
      <c r="KYV51" s="135"/>
      <c r="KYW51" s="135"/>
      <c r="KYX51" s="135"/>
      <c r="KYY51" s="135"/>
      <c r="KYZ51" s="135"/>
      <c r="KZA51" s="135"/>
      <c r="KZB51" s="135"/>
      <c r="KZC51" s="135"/>
      <c r="KZD51" s="135"/>
      <c r="KZE51" s="135"/>
      <c r="KZF51" s="135"/>
      <c r="KZG51" s="135"/>
      <c r="KZH51" s="135"/>
      <c r="KZI51" s="135"/>
      <c r="KZJ51" s="135"/>
      <c r="KZK51" s="135"/>
      <c r="KZL51" s="135"/>
      <c r="KZM51" s="135"/>
      <c r="KZN51" s="135"/>
      <c r="KZO51" s="135"/>
      <c r="KZP51" s="135"/>
      <c r="KZQ51" s="135"/>
      <c r="KZR51" s="135"/>
      <c r="KZS51" s="135"/>
      <c r="KZT51" s="135"/>
      <c r="KZU51" s="135"/>
      <c r="KZV51" s="135"/>
      <c r="KZW51" s="135"/>
      <c r="KZX51" s="135"/>
      <c r="KZY51" s="135"/>
      <c r="KZZ51" s="135"/>
      <c r="LAA51" s="135"/>
      <c r="LAB51" s="135"/>
      <c r="LAC51" s="135"/>
      <c r="LAD51" s="135"/>
      <c r="LAE51" s="135"/>
      <c r="LAF51" s="135"/>
      <c r="LAG51" s="135"/>
      <c r="LAH51" s="135"/>
      <c r="LAI51" s="135"/>
      <c r="LAJ51" s="135"/>
      <c r="LAK51" s="135"/>
      <c r="LAL51" s="135"/>
      <c r="LAM51" s="135"/>
      <c r="LAN51" s="135"/>
      <c r="LAO51" s="135"/>
      <c r="LAP51" s="135"/>
      <c r="LAQ51" s="135"/>
      <c r="LAR51" s="135"/>
      <c r="LAS51" s="135"/>
      <c r="LAT51" s="135"/>
      <c r="LAU51" s="135"/>
      <c r="LAV51" s="135"/>
      <c r="LAW51" s="135"/>
      <c r="LAX51" s="135"/>
      <c r="LAY51" s="135"/>
      <c r="LAZ51" s="135"/>
      <c r="LBA51" s="135"/>
      <c r="LBB51" s="135"/>
      <c r="LBC51" s="135"/>
      <c r="LBD51" s="135"/>
      <c r="LBE51" s="135"/>
      <c r="LBF51" s="135"/>
      <c r="LBG51" s="135"/>
      <c r="LBH51" s="135"/>
      <c r="LBI51" s="135"/>
      <c r="LBJ51" s="135"/>
      <c r="LBK51" s="135"/>
      <c r="LBL51" s="135"/>
      <c r="LBM51" s="135"/>
      <c r="LBN51" s="135"/>
      <c r="LBO51" s="135"/>
      <c r="LBP51" s="135"/>
      <c r="LBQ51" s="135"/>
      <c r="LBR51" s="135"/>
      <c r="LBS51" s="135"/>
      <c r="LBT51" s="135"/>
      <c r="LBU51" s="135"/>
      <c r="LBV51" s="135"/>
      <c r="LBW51" s="135"/>
      <c r="LBX51" s="135"/>
      <c r="LBY51" s="135"/>
      <c r="LBZ51" s="135"/>
      <c r="LCA51" s="135"/>
      <c r="LCB51" s="135"/>
      <c r="LCC51" s="135"/>
      <c r="LCD51" s="135"/>
      <c r="LCE51" s="135"/>
      <c r="LCF51" s="135"/>
      <c r="LCG51" s="135"/>
      <c r="LCH51" s="135"/>
      <c r="LCI51" s="135"/>
      <c r="LCJ51" s="135"/>
      <c r="LCK51" s="135"/>
      <c r="LCL51" s="135"/>
      <c r="LCM51" s="135"/>
      <c r="LCN51" s="135"/>
      <c r="LCO51" s="135"/>
      <c r="LCP51" s="135"/>
      <c r="LCQ51" s="135"/>
      <c r="LCR51" s="135"/>
      <c r="LCS51" s="135"/>
      <c r="LCT51" s="135"/>
      <c r="LCU51" s="135"/>
      <c r="LCV51" s="135"/>
      <c r="LCW51" s="135"/>
      <c r="LCX51" s="135"/>
      <c r="LCY51" s="135"/>
      <c r="LCZ51" s="135"/>
      <c r="LDA51" s="135"/>
      <c r="LDB51" s="135"/>
      <c r="LDC51" s="135"/>
      <c r="LDD51" s="135"/>
      <c r="LDE51" s="135"/>
      <c r="LDF51" s="135"/>
      <c r="LDG51" s="135"/>
      <c r="LDH51" s="135"/>
      <c r="LDI51" s="135"/>
      <c r="LDJ51" s="135"/>
      <c r="LDK51" s="135"/>
      <c r="LDL51" s="135"/>
      <c r="LDM51" s="135"/>
      <c r="LDN51" s="135"/>
      <c r="LDO51" s="135"/>
      <c r="LDP51" s="135"/>
      <c r="LDQ51" s="135"/>
      <c r="LDR51" s="135"/>
      <c r="LDS51" s="135"/>
      <c r="LDT51" s="135"/>
      <c r="LDU51" s="135"/>
      <c r="LDV51" s="135"/>
      <c r="LDW51" s="135"/>
      <c r="LDX51" s="135"/>
      <c r="LDY51" s="135"/>
      <c r="LDZ51" s="135"/>
      <c r="LEA51" s="135"/>
      <c r="LEB51" s="135"/>
      <c r="LEC51" s="135"/>
      <c r="LED51" s="135"/>
      <c r="LEE51" s="135"/>
      <c r="LEF51" s="135"/>
      <c r="LEG51" s="135"/>
      <c r="LEH51" s="135"/>
      <c r="LEI51" s="135"/>
      <c r="LEJ51" s="135"/>
      <c r="LEK51" s="135"/>
      <c r="LEL51" s="135"/>
      <c r="LEM51" s="135"/>
      <c r="LEN51" s="135"/>
      <c r="LEO51" s="135"/>
      <c r="LEP51" s="135"/>
      <c r="LEQ51" s="135"/>
      <c r="LER51" s="135"/>
      <c r="LES51" s="135"/>
      <c r="LET51" s="135"/>
      <c r="LEU51" s="135"/>
      <c r="LEV51" s="135"/>
      <c r="LEW51" s="135"/>
      <c r="LEX51" s="135"/>
      <c r="LEY51" s="135"/>
      <c r="LEZ51" s="135"/>
      <c r="LFA51" s="135"/>
      <c r="LFB51" s="135"/>
      <c r="LFC51" s="135"/>
      <c r="LFD51" s="135"/>
      <c r="LFE51" s="135"/>
      <c r="LFF51" s="135"/>
      <c r="LFG51" s="135"/>
      <c r="LFH51" s="135"/>
      <c r="LFI51" s="135"/>
      <c r="LFJ51" s="135"/>
      <c r="LFK51" s="135"/>
      <c r="LFL51" s="135"/>
      <c r="LFM51" s="135"/>
      <c r="LFN51" s="135"/>
      <c r="LFO51" s="135"/>
      <c r="LFP51" s="135"/>
      <c r="LFQ51" s="135"/>
      <c r="LFR51" s="135"/>
      <c r="LFS51" s="135"/>
      <c r="LFT51" s="135"/>
      <c r="LFU51" s="135"/>
      <c r="LFV51" s="135"/>
      <c r="LFW51" s="135"/>
      <c r="LFX51" s="135"/>
      <c r="LFY51" s="135"/>
      <c r="LFZ51" s="135"/>
      <c r="LGA51" s="135"/>
      <c r="LGB51" s="135"/>
      <c r="LGC51" s="135"/>
      <c r="LGD51" s="135"/>
      <c r="LGE51" s="135"/>
      <c r="LGF51" s="135"/>
      <c r="LGG51" s="135"/>
      <c r="LGH51" s="135"/>
      <c r="LGI51" s="135"/>
      <c r="LGJ51" s="135"/>
      <c r="LGK51" s="135"/>
      <c r="LGL51" s="135"/>
      <c r="LGM51" s="135"/>
      <c r="LGN51" s="135"/>
      <c r="LGO51" s="135"/>
      <c r="LGP51" s="135"/>
      <c r="LGQ51" s="135"/>
      <c r="LGR51" s="135"/>
      <c r="LGS51" s="135"/>
      <c r="LGT51" s="135"/>
      <c r="LGU51" s="135"/>
      <c r="LGV51" s="135"/>
      <c r="LGW51" s="135"/>
      <c r="LGX51" s="135"/>
      <c r="LGY51" s="135"/>
      <c r="LGZ51" s="135"/>
      <c r="LHA51" s="135"/>
      <c r="LHB51" s="135"/>
      <c r="LHC51" s="135"/>
      <c r="LHD51" s="135"/>
      <c r="LHE51" s="135"/>
      <c r="LHF51" s="135"/>
      <c r="LHG51" s="135"/>
      <c r="LHH51" s="135"/>
      <c r="LHI51" s="135"/>
      <c r="LHJ51" s="135"/>
      <c r="LHK51" s="135"/>
      <c r="LHL51" s="135"/>
      <c r="LHM51" s="135"/>
      <c r="LHN51" s="135"/>
      <c r="LHO51" s="135"/>
      <c r="LHP51" s="135"/>
      <c r="LHQ51" s="135"/>
      <c r="LHR51" s="135"/>
      <c r="LHS51" s="135"/>
      <c r="LHT51" s="135"/>
      <c r="LHU51" s="135"/>
      <c r="LHV51" s="135"/>
      <c r="LHW51" s="135"/>
      <c r="LHX51" s="135"/>
      <c r="LHY51" s="135"/>
      <c r="LHZ51" s="135"/>
      <c r="LIA51" s="135"/>
      <c r="LIB51" s="135"/>
      <c r="LIC51" s="135"/>
      <c r="LID51" s="135"/>
      <c r="LIE51" s="135"/>
      <c r="LIF51" s="135"/>
      <c r="LIG51" s="135"/>
      <c r="LIH51" s="135"/>
      <c r="LII51" s="135"/>
      <c r="LIJ51" s="135"/>
      <c r="LIK51" s="135"/>
      <c r="LIL51" s="135"/>
      <c r="LIM51" s="135"/>
      <c r="LIN51" s="135"/>
      <c r="LIO51" s="135"/>
      <c r="LIP51" s="135"/>
      <c r="LIQ51" s="135"/>
      <c r="LIR51" s="135"/>
      <c r="LIS51" s="135"/>
      <c r="LIT51" s="135"/>
      <c r="LIU51" s="135"/>
      <c r="LIV51" s="135"/>
      <c r="LIW51" s="135"/>
      <c r="LIX51" s="135"/>
      <c r="LIY51" s="135"/>
      <c r="LIZ51" s="135"/>
      <c r="LJA51" s="135"/>
      <c r="LJB51" s="135"/>
      <c r="LJC51" s="135"/>
      <c r="LJD51" s="135"/>
      <c r="LJE51" s="135"/>
      <c r="LJF51" s="135"/>
      <c r="LJG51" s="135"/>
      <c r="LJH51" s="135"/>
      <c r="LJI51" s="135"/>
      <c r="LJJ51" s="135"/>
      <c r="LJK51" s="135"/>
      <c r="LJL51" s="135"/>
      <c r="LJM51" s="135"/>
      <c r="LJN51" s="135"/>
      <c r="LJO51" s="135"/>
      <c r="LJP51" s="135"/>
      <c r="LJQ51" s="135"/>
      <c r="LJR51" s="135"/>
      <c r="LJS51" s="135"/>
      <c r="LJT51" s="135"/>
      <c r="LJU51" s="135"/>
      <c r="LJV51" s="135"/>
      <c r="LJW51" s="135"/>
      <c r="LJX51" s="135"/>
      <c r="LJY51" s="135"/>
      <c r="LJZ51" s="135"/>
      <c r="LKA51" s="135"/>
      <c r="LKB51" s="135"/>
      <c r="LKC51" s="135"/>
      <c r="LKD51" s="135"/>
      <c r="LKE51" s="135"/>
      <c r="LKF51" s="135"/>
      <c r="LKG51" s="135"/>
      <c r="LKH51" s="135"/>
      <c r="LKI51" s="135"/>
      <c r="LKJ51" s="135"/>
      <c r="LKK51" s="135"/>
      <c r="LKL51" s="135"/>
      <c r="LKM51" s="135"/>
      <c r="LKN51" s="135"/>
      <c r="LKO51" s="135"/>
      <c r="LKP51" s="135"/>
      <c r="LKQ51" s="135"/>
      <c r="LKR51" s="135"/>
      <c r="LKS51" s="135"/>
      <c r="LKT51" s="135"/>
      <c r="LKU51" s="135"/>
      <c r="LKV51" s="135"/>
      <c r="LKW51" s="135"/>
      <c r="LKX51" s="135"/>
      <c r="LKY51" s="135"/>
      <c r="LKZ51" s="135"/>
      <c r="LLA51" s="135"/>
      <c r="LLB51" s="135"/>
      <c r="LLC51" s="135"/>
      <c r="LLD51" s="135"/>
      <c r="LLE51" s="135"/>
      <c r="LLF51" s="135"/>
      <c r="LLG51" s="135"/>
      <c r="LLH51" s="135"/>
      <c r="LLI51" s="135"/>
      <c r="LLJ51" s="135"/>
      <c r="LLK51" s="135"/>
      <c r="LLL51" s="135"/>
      <c r="LLM51" s="135"/>
      <c r="LLN51" s="135"/>
      <c r="LLO51" s="135"/>
      <c r="LLP51" s="135"/>
      <c r="LLQ51" s="135"/>
      <c r="LLR51" s="135"/>
      <c r="LLS51" s="135"/>
      <c r="LLT51" s="135"/>
      <c r="LLU51" s="135"/>
      <c r="LLV51" s="135"/>
      <c r="LLW51" s="135"/>
      <c r="LLX51" s="135"/>
      <c r="LLY51" s="135"/>
      <c r="LLZ51" s="135"/>
      <c r="LMA51" s="135"/>
      <c r="LMB51" s="135"/>
      <c r="LMC51" s="135"/>
      <c r="LMD51" s="135"/>
      <c r="LME51" s="135"/>
      <c r="LMF51" s="135"/>
      <c r="LMG51" s="135"/>
      <c r="LMH51" s="135"/>
      <c r="LMI51" s="135"/>
      <c r="LMJ51" s="135"/>
      <c r="LMK51" s="135"/>
      <c r="LML51" s="135"/>
      <c r="LMM51" s="135"/>
      <c r="LMN51" s="135"/>
      <c r="LMO51" s="135"/>
      <c r="LMP51" s="135"/>
      <c r="LMQ51" s="135"/>
      <c r="LMR51" s="135"/>
      <c r="LMS51" s="135"/>
      <c r="LMT51" s="135"/>
      <c r="LMU51" s="135"/>
      <c r="LMV51" s="135"/>
      <c r="LMW51" s="135"/>
      <c r="LMX51" s="135"/>
      <c r="LMY51" s="135"/>
      <c r="LMZ51" s="135"/>
      <c r="LNA51" s="135"/>
      <c r="LNB51" s="135"/>
      <c r="LNC51" s="135"/>
      <c r="LND51" s="135"/>
      <c r="LNE51" s="135"/>
      <c r="LNF51" s="135"/>
      <c r="LNG51" s="135"/>
      <c r="LNH51" s="135"/>
      <c r="LNI51" s="135"/>
      <c r="LNJ51" s="135"/>
      <c r="LNK51" s="135"/>
      <c r="LNL51" s="135"/>
      <c r="LNM51" s="135"/>
      <c r="LNN51" s="135"/>
      <c r="LNO51" s="135"/>
      <c r="LNP51" s="135"/>
      <c r="LNQ51" s="135"/>
      <c r="LNR51" s="135"/>
      <c r="LNS51" s="135"/>
      <c r="LNT51" s="135"/>
      <c r="LNU51" s="135"/>
      <c r="LNV51" s="135"/>
      <c r="LNW51" s="135"/>
      <c r="LNX51" s="135"/>
      <c r="LNY51" s="135"/>
      <c r="LNZ51" s="135"/>
      <c r="LOA51" s="135"/>
      <c r="LOB51" s="135"/>
      <c r="LOC51" s="135"/>
      <c r="LOD51" s="135"/>
      <c r="LOE51" s="135"/>
      <c r="LOF51" s="135"/>
      <c r="LOG51" s="135"/>
      <c r="LOH51" s="135"/>
      <c r="LOI51" s="135"/>
      <c r="LOJ51" s="135"/>
      <c r="LOK51" s="135"/>
      <c r="LOL51" s="135"/>
      <c r="LOM51" s="135"/>
      <c r="LON51" s="135"/>
      <c r="LOO51" s="135"/>
      <c r="LOP51" s="135"/>
      <c r="LOQ51" s="135"/>
      <c r="LOR51" s="135"/>
      <c r="LOS51" s="135"/>
      <c r="LOT51" s="135"/>
      <c r="LOU51" s="135"/>
      <c r="LOV51" s="135"/>
      <c r="LOW51" s="135"/>
      <c r="LOX51" s="135"/>
      <c r="LOY51" s="135"/>
      <c r="LOZ51" s="135"/>
      <c r="LPA51" s="135"/>
      <c r="LPB51" s="135"/>
      <c r="LPC51" s="135"/>
      <c r="LPD51" s="135"/>
      <c r="LPE51" s="135"/>
      <c r="LPF51" s="135"/>
      <c r="LPG51" s="135"/>
      <c r="LPH51" s="135"/>
      <c r="LPI51" s="135"/>
      <c r="LPJ51" s="135"/>
      <c r="LPK51" s="135"/>
      <c r="LPL51" s="135"/>
      <c r="LPM51" s="135"/>
      <c r="LPN51" s="135"/>
      <c r="LPO51" s="135"/>
      <c r="LPP51" s="135"/>
      <c r="LPQ51" s="135"/>
      <c r="LPR51" s="135"/>
      <c r="LPS51" s="135"/>
      <c r="LPT51" s="135"/>
      <c r="LPU51" s="135"/>
      <c r="LPV51" s="135"/>
      <c r="LPW51" s="135"/>
      <c r="LPX51" s="135"/>
      <c r="LPY51" s="135"/>
      <c r="LPZ51" s="135"/>
      <c r="LQA51" s="135"/>
      <c r="LQB51" s="135"/>
      <c r="LQC51" s="135"/>
      <c r="LQD51" s="135"/>
      <c r="LQE51" s="135"/>
      <c r="LQF51" s="135"/>
      <c r="LQG51" s="135"/>
      <c r="LQH51" s="135"/>
      <c r="LQI51" s="135"/>
      <c r="LQJ51" s="135"/>
      <c r="LQK51" s="135"/>
      <c r="LQL51" s="135"/>
      <c r="LQM51" s="135"/>
      <c r="LQN51" s="135"/>
      <c r="LQO51" s="135"/>
      <c r="LQP51" s="135"/>
      <c r="LQQ51" s="135"/>
      <c r="LQR51" s="135"/>
      <c r="LQS51" s="135"/>
      <c r="LQT51" s="135"/>
      <c r="LQU51" s="135"/>
      <c r="LQV51" s="135"/>
      <c r="LQW51" s="135"/>
      <c r="LQX51" s="135"/>
      <c r="LQY51" s="135"/>
      <c r="LQZ51" s="135"/>
      <c r="LRA51" s="135"/>
      <c r="LRB51" s="135"/>
      <c r="LRC51" s="135"/>
      <c r="LRD51" s="135"/>
      <c r="LRE51" s="135"/>
      <c r="LRF51" s="135"/>
      <c r="LRG51" s="135"/>
      <c r="LRH51" s="135"/>
      <c r="LRI51" s="135"/>
      <c r="LRJ51" s="135"/>
      <c r="LRK51" s="135"/>
      <c r="LRL51" s="135"/>
      <c r="LRM51" s="135"/>
      <c r="LRN51" s="135"/>
      <c r="LRO51" s="135"/>
      <c r="LRP51" s="135"/>
      <c r="LRQ51" s="135"/>
      <c r="LRR51" s="135"/>
      <c r="LRS51" s="135"/>
      <c r="LRT51" s="135"/>
      <c r="LRU51" s="135"/>
      <c r="LRV51" s="135"/>
      <c r="LRW51" s="135"/>
      <c r="LRX51" s="135"/>
      <c r="LRY51" s="135"/>
      <c r="LRZ51" s="135"/>
      <c r="LSA51" s="135"/>
      <c r="LSB51" s="135"/>
      <c r="LSC51" s="135"/>
      <c r="LSD51" s="135"/>
      <c r="LSE51" s="135"/>
      <c r="LSF51" s="135"/>
      <c r="LSG51" s="135"/>
      <c r="LSH51" s="135"/>
      <c r="LSI51" s="135"/>
      <c r="LSJ51" s="135"/>
      <c r="LSK51" s="135"/>
      <c r="LSL51" s="135"/>
      <c r="LSM51" s="135"/>
      <c r="LSN51" s="135"/>
      <c r="LSO51" s="135"/>
      <c r="LSP51" s="135"/>
      <c r="LSQ51" s="135"/>
      <c r="LSR51" s="135"/>
      <c r="LSS51" s="135"/>
      <c r="LST51" s="135"/>
      <c r="LSU51" s="135"/>
      <c r="LSV51" s="135"/>
      <c r="LSW51" s="135"/>
      <c r="LSX51" s="135"/>
      <c r="LSY51" s="135"/>
      <c r="LSZ51" s="135"/>
      <c r="LTA51" s="135"/>
      <c r="LTB51" s="135"/>
      <c r="LTC51" s="135"/>
      <c r="LTD51" s="135"/>
      <c r="LTE51" s="135"/>
      <c r="LTF51" s="135"/>
      <c r="LTG51" s="135"/>
      <c r="LTH51" s="135"/>
      <c r="LTI51" s="135"/>
      <c r="LTJ51" s="135"/>
      <c r="LTK51" s="135"/>
      <c r="LTL51" s="135"/>
      <c r="LTM51" s="135"/>
      <c r="LTN51" s="135"/>
      <c r="LTO51" s="135"/>
      <c r="LTP51" s="135"/>
      <c r="LTQ51" s="135"/>
      <c r="LTR51" s="135"/>
      <c r="LTS51" s="135"/>
      <c r="LTT51" s="135"/>
      <c r="LTU51" s="135"/>
      <c r="LTV51" s="135"/>
      <c r="LTW51" s="135"/>
      <c r="LTX51" s="135"/>
      <c r="LTY51" s="135"/>
      <c r="LTZ51" s="135"/>
      <c r="LUA51" s="135"/>
      <c r="LUB51" s="135"/>
      <c r="LUC51" s="135"/>
      <c r="LUD51" s="135"/>
      <c r="LUE51" s="135"/>
      <c r="LUF51" s="135"/>
      <c r="LUG51" s="135"/>
      <c r="LUH51" s="135"/>
      <c r="LUI51" s="135"/>
      <c r="LUJ51" s="135"/>
      <c r="LUK51" s="135"/>
      <c r="LUL51" s="135"/>
      <c r="LUM51" s="135"/>
      <c r="LUN51" s="135"/>
      <c r="LUO51" s="135"/>
      <c r="LUP51" s="135"/>
      <c r="LUQ51" s="135"/>
      <c r="LUR51" s="135"/>
      <c r="LUS51" s="135"/>
      <c r="LUT51" s="135"/>
      <c r="LUU51" s="135"/>
      <c r="LUV51" s="135"/>
      <c r="LUW51" s="135"/>
      <c r="LUX51" s="135"/>
      <c r="LUY51" s="135"/>
      <c r="LUZ51" s="135"/>
      <c r="LVA51" s="135"/>
      <c r="LVB51" s="135"/>
      <c r="LVC51" s="135"/>
      <c r="LVD51" s="135"/>
      <c r="LVE51" s="135"/>
      <c r="LVF51" s="135"/>
      <c r="LVG51" s="135"/>
      <c r="LVH51" s="135"/>
      <c r="LVI51" s="135"/>
      <c r="LVJ51" s="135"/>
      <c r="LVK51" s="135"/>
      <c r="LVL51" s="135"/>
      <c r="LVM51" s="135"/>
      <c r="LVN51" s="135"/>
      <c r="LVO51" s="135"/>
      <c r="LVP51" s="135"/>
      <c r="LVQ51" s="135"/>
      <c r="LVR51" s="135"/>
      <c r="LVS51" s="135"/>
      <c r="LVT51" s="135"/>
      <c r="LVU51" s="135"/>
      <c r="LVV51" s="135"/>
      <c r="LVW51" s="135"/>
      <c r="LVX51" s="135"/>
      <c r="LVY51" s="135"/>
      <c r="LVZ51" s="135"/>
      <c r="LWA51" s="135"/>
      <c r="LWB51" s="135"/>
      <c r="LWC51" s="135"/>
      <c r="LWD51" s="135"/>
      <c r="LWE51" s="135"/>
      <c r="LWF51" s="135"/>
      <c r="LWG51" s="135"/>
      <c r="LWH51" s="135"/>
      <c r="LWI51" s="135"/>
      <c r="LWJ51" s="135"/>
      <c r="LWK51" s="135"/>
      <c r="LWL51" s="135"/>
      <c r="LWM51" s="135"/>
      <c r="LWN51" s="135"/>
      <c r="LWO51" s="135"/>
      <c r="LWP51" s="135"/>
      <c r="LWQ51" s="135"/>
      <c r="LWR51" s="135"/>
      <c r="LWS51" s="135"/>
      <c r="LWT51" s="135"/>
      <c r="LWU51" s="135"/>
      <c r="LWV51" s="135"/>
      <c r="LWW51" s="135"/>
      <c r="LWX51" s="135"/>
      <c r="LWY51" s="135"/>
      <c r="LWZ51" s="135"/>
      <c r="LXA51" s="135"/>
      <c r="LXB51" s="135"/>
      <c r="LXC51" s="135"/>
      <c r="LXD51" s="135"/>
      <c r="LXE51" s="135"/>
      <c r="LXF51" s="135"/>
      <c r="LXG51" s="135"/>
      <c r="LXH51" s="135"/>
      <c r="LXI51" s="135"/>
      <c r="LXJ51" s="135"/>
      <c r="LXK51" s="135"/>
      <c r="LXL51" s="135"/>
      <c r="LXM51" s="135"/>
      <c r="LXN51" s="135"/>
      <c r="LXO51" s="135"/>
      <c r="LXP51" s="135"/>
      <c r="LXQ51" s="135"/>
      <c r="LXR51" s="135"/>
      <c r="LXS51" s="135"/>
      <c r="LXT51" s="135"/>
      <c r="LXU51" s="135"/>
      <c r="LXV51" s="135"/>
      <c r="LXW51" s="135"/>
      <c r="LXX51" s="135"/>
      <c r="LXY51" s="135"/>
      <c r="LXZ51" s="135"/>
      <c r="LYA51" s="135"/>
      <c r="LYB51" s="135"/>
      <c r="LYC51" s="135"/>
      <c r="LYD51" s="135"/>
      <c r="LYE51" s="135"/>
      <c r="LYF51" s="135"/>
      <c r="LYG51" s="135"/>
      <c r="LYH51" s="135"/>
      <c r="LYI51" s="135"/>
      <c r="LYJ51" s="135"/>
      <c r="LYK51" s="135"/>
      <c r="LYL51" s="135"/>
      <c r="LYM51" s="135"/>
      <c r="LYN51" s="135"/>
      <c r="LYO51" s="135"/>
      <c r="LYP51" s="135"/>
      <c r="LYQ51" s="135"/>
      <c r="LYR51" s="135"/>
      <c r="LYS51" s="135"/>
      <c r="LYT51" s="135"/>
      <c r="LYU51" s="135"/>
      <c r="LYV51" s="135"/>
      <c r="LYW51" s="135"/>
      <c r="LYX51" s="135"/>
      <c r="LYY51" s="135"/>
      <c r="LYZ51" s="135"/>
      <c r="LZA51" s="135"/>
      <c r="LZB51" s="135"/>
      <c r="LZC51" s="135"/>
      <c r="LZD51" s="135"/>
      <c r="LZE51" s="135"/>
      <c r="LZF51" s="135"/>
      <c r="LZG51" s="135"/>
      <c r="LZH51" s="135"/>
      <c r="LZI51" s="135"/>
      <c r="LZJ51" s="135"/>
      <c r="LZK51" s="135"/>
      <c r="LZL51" s="135"/>
      <c r="LZM51" s="135"/>
      <c r="LZN51" s="135"/>
      <c r="LZO51" s="135"/>
      <c r="LZP51" s="135"/>
      <c r="LZQ51" s="135"/>
      <c r="LZR51" s="135"/>
      <c r="LZS51" s="135"/>
      <c r="LZT51" s="135"/>
      <c r="LZU51" s="135"/>
      <c r="LZV51" s="135"/>
      <c r="LZW51" s="135"/>
      <c r="LZX51" s="135"/>
      <c r="LZY51" s="135"/>
      <c r="LZZ51" s="135"/>
      <c r="MAA51" s="135"/>
      <c r="MAB51" s="135"/>
      <c r="MAC51" s="135"/>
      <c r="MAD51" s="135"/>
      <c r="MAE51" s="135"/>
      <c r="MAF51" s="135"/>
      <c r="MAG51" s="135"/>
      <c r="MAH51" s="135"/>
      <c r="MAI51" s="135"/>
      <c r="MAJ51" s="135"/>
      <c r="MAK51" s="135"/>
      <c r="MAL51" s="135"/>
      <c r="MAM51" s="135"/>
      <c r="MAN51" s="135"/>
      <c r="MAO51" s="135"/>
      <c r="MAP51" s="135"/>
      <c r="MAQ51" s="135"/>
      <c r="MAR51" s="135"/>
      <c r="MAS51" s="135"/>
      <c r="MAT51" s="135"/>
      <c r="MAU51" s="135"/>
      <c r="MAV51" s="135"/>
      <c r="MAW51" s="135"/>
      <c r="MAX51" s="135"/>
      <c r="MAY51" s="135"/>
      <c r="MAZ51" s="135"/>
      <c r="MBA51" s="135"/>
      <c r="MBB51" s="135"/>
      <c r="MBC51" s="135"/>
      <c r="MBD51" s="135"/>
      <c r="MBE51" s="135"/>
      <c r="MBF51" s="135"/>
      <c r="MBG51" s="135"/>
      <c r="MBH51" s="135"/>
      <c r="MBI51" s="135"/>
      <c r="MBJ51" s="135"/>
      <c r="MBK51" s="135"/>
      <c r="MBL51" s="135"/>
      <c r="MBM51" s="135"/>
      <c r="MBN51" s="135"/>
      <c r="MBO51" s="135"/>
      <c r="MBP51" s="135"/>
      <c r="MBQ51" s="135"/>
      <c r="MBR51" s="135"/>
      <c r="MBS51" s="135"/>
      <c r="MBT51" s="135"/>
      <c r="MBU51" s="135"/>
      <c r="MBV51" s="135"/>
      <c r="MBW51" s="135"/>
      <c r="MBX51" s="135"/>
      <c r="MBY51" s="135"/>
      <c r="MBZ51" s="135"/>
      <c r="MCA51" s="135"/>
      <c r="MCB51" s="135"/>
      <c r="MCC51" s="135"/>
      <c r="MCD51" s="135"/>
      <c r="MCE51" s="135"/>
      <c r="MCF51" s="135"/>
      <c r="MCG51" s="135"/>
      <c r="MCH51" s="135"/>
      <c r="MCI51" s="135"/>
      <c r="MCJ51" s="135"/>
      <c r="MCK51" s="135"/>
      <c r="MCL51" s="135"/>
      <c r="MCM51" s="135"/>
      <c r="MCN51" s="135"/>
      <c r="MCO51" s="135"/>
      <c r="MCP51" s="135"/>
      <c r="MCQ51" s="135"/>
      <c r="MCR51" s="135"/>
      <c r="MCS51" s="135"/>
      <c r="MCT51" s="135"/>
      <c r="MCU51" s="135"/>
      <c r="MCV51" s="135"/>
      <c r="MCW51" s="135"/>
      <c r="MCX51" s="135"/>
      <c r="MCY51" s="135"/>
      <c r="MCZ51" s="135"/>
      <c r="MDA51" s="135"/>
      <c r="MDB51" s="135"/>
      <c r="MDC51" s="135"/>
      <c r="MDD51" s="135"/>
      <c r="MDE51" s="135"/>
      <c r="MDF51" s="135"/>
      <c r="MDG51" s="135"/>
      <c r="MDH51" s="135"/>
      <c r="MDI51" s="135"/>
      <c r="MDJ51" s="135"/>
      <c r="MDK51" s="135"/>
      <c r="MDL51" s="135"/>
      <c r="MDM51" s="135"/>
      <c r="MDN51" s="135"/>
      <c r="MDO51" s="135"/>
      <c r="MDP51" s="135"/>
      <c r="MDQ51" s="135"/>
      <c r="MDR51" s="135"/>
      <c r="MDS51" s="135"/>
      <c r="MDT51" s="135"/>
      <c r="MDU51" s="135"/>
      <c r="MDV51" s="135"/>
      <c r="MDW51" s="135"/>
      <c r="MDX51" s="135"/>
      <c r="MDY51" s="135"/>
      <c r="MDZ51" s="135"/>
      <c r="MEA51" s="135"/>
      <c r="MEB51" s="135"/>
      <c r="MEC51" s="135"/>
      <c r="MED51" s="135"/>
      <c r="MEE51" s="135"/>
      <c r="MEF51" s="135"/>
      <c r="MEG51" s="135"/>
      <c r="MEH51" s="135"/>
      <c r="MEI51" s="135"/>
      <c r="MEJ51" s="135"/>
      <c r="MEK51" s="135"/>
      <c r="MEL51" s="135"/>
      <c r="MEM51" s="135"/>
      <c r="MEN51" s="135"/>
      <c r="MEO51" s="135"/>
      <c r="MEP51" s="135"/>
      <c r="MEQ51" s="135"/>
      <c r="MER51" s="135"/>
      <c r="MES51" s="135"/>
      <c r="MET51" s="135"/>
      <c r="MEU51" s="135"/>
      <c r="MEV51" s="135"/>
      <c r="MEW51" s="135"/>
      <c r="MEX51" s="135"/>
      <c r="MEY51" s="135"/>
      <c r="MEZ51" s="135"/>
      <c r="MFA51" s="135"/>
      <c r="MFB51" s="135"/>
      <c r="MFC51" s="135"/>
      <c r="MFD51" s="135"/>
      <c r="MFE51" s="135"/>
      <c r="MFF51" s="135"/>
      <c r="MFG51" s="135"/>
      <c r="MFH51" s="135"/>
      <c r="MFI51" s="135"/>
      <c r="MFJ51" s="135"/>
      <c r="MFK51" s="135"/>
      <c r="MFL51" s="135"/>
      <c r="MFM51" s="135"/>
      <c r="MFN51" s="135"/>
      <c r="MFO51" s="135"/>
      <c r="MFP51" s="135"/>
      <c r="MFQ51" s="135"/>
      <c r="MFR51" s="135"/>
      <c r="MFS51" s="135"/>
      <c r="MFT51" s="135"/>
      <c r="MFU51" s="135"/>
      <c r="MFV51" s="135"/>
      <c r="MFW51" s="135"/>
      <c r="MFX51" s="135"/>
      <c r="MFY51" s="135"/>
      <c r="MFZ51" s="135"/>
      <c r="MGA51" s="135"/>
      <c r="MGB51" s="135"/>
      <c r="MGC51" s="135"/>
      <c r="MGD51" s="135"/>
      <c r="MGE51" s="135"/>
      <c r="MGF51" s="135"/>
      <c r="MGG51" s="135"/>
      <c r="MGH51" s="135"/>
      <c r="MGI51" s="135"/>
      <c r="MGJ51" s="135"/>
      <c r="MGK51" s="135"/>
      <c r="MGL51" s="135"/>
      <c r="MGM51" s="135"/>
      <c r="MGN51" s="135"/>
      <c r="MGO51" s="135"/>
      <c r="MGP51" s="135"/>
      <c r="MGQ51" s="135"/>
      <c r="MGR51" s="135"/>
      <c r="MGS51" s="135"/>
      <c r="MGT51" s="135"/>
      <c r="MGU51" s="135"/>
      <c r="MGV51" s="135"/>
      <c r="MGW51" s="135"/>
      <c r="MGX51" s="135"/>
      <c r="MGY51" s="135"/>
      <c r="MGZ51" s="135"/>
      <c r="MHA51" s="135"/>
      <c r="MHB51" s="135"/>
      <c r="MHC51" s="135"/>
      <c r="MHD51" s="135"/>
      <c r="MHE51" s="135"/>
      <c r="MHF51" s="135"/>
      <c r="MHG51" s="135"/>
      <c r="MHH51" s="135"/>
      <c r="MHI51" s="135"/>
      <c r="MHJ51" s="135"/>
      <c r="MHK51" s="135"/>
      <c r="MHL51" s="135"/>
      <c r="MHM51" s="135"/>
      <c r="MHN51" s="135"/>
      <c r="MHO51" s="135"/>
      <c r="MHP51" s="135"/>
      <c r="MHQ51" s="135"/>
      <c r="MHR51" s="135"/>
      <c r="MHS51" s="135"/>
      <c r="MHT51" s="135"/>
      <c r="MHU51" s="135"/>
      <c r="MHV51" s="135"/>
      <c r="MHW51" s="135"/>
      <c r="MHX51" s="135"/>
      <c r="MHY51" s="135"/>
      <c r="MHZ51" s="135"/>
      <c r="MIA51" s="135"/>
      <c r="MIB51" s="135"/>
      <c r="MIC51" s="135"/>
      <c r="MID51" s="135"/>
      <c r="MIE51" s="135"/>
      <c r="MIF51" s="135"/>
      <c r="MIG51" s="135"/>
      <c r="MIH51" s="135"/>
      <c r="MII51" s="135"/>
      <c r="MIJ51" s="135"/>
      <c r="MIK51" s="135"/>
      <c r="MIL51" s="135"/>
      <c r="MIM51" s="135"/>
      <c r="MIN51" s="135"/>
      <c r="MIO51" s="135"/>
      <c r="MIP51" s="135"/>
      <c r="MIQ51" s="135"/>
      <c r="MIR51" s="135"/>
      <c r="MIS51" s="135"/>
      <c r="MIT51" s="135"/>
      <c r="MIU51" s="135"/>
      <c r="MIV51" s="135"/>
      <c r="MIW51" s="135"/>
      <c r="MIX51" s="135"/>
      <c r="MIY51" s="135"/>
      <c r="MIZ51" s="135"/>
      <c r="MJA51" s="135"/>
      <c r="MJB51" s="135"/>
      <c r="MJC51" s="135"/>
      <c r="MJD51" s="135"/>
      <c r="MJE51" s="135"/>
      <c r="MJF51" s="135"/>
      <c r="MJG51" s="135"/>
      <c r="MJH51" s="135"/>
      <c r="MJI51" s="135"/>
      <c r="MJJ51" s="135"/>
      <c r="MJK51" s="135"/>
      <c r="MJL51" s="135"/>
      <c r="MJM51" s="135"/>
      <c r="MJN51" s="135"/>
      <c r="MJO51" s="135"/>
      <c r="MJP51" s="135"/>
      <c r="MJQ51" s="135"/>
      <c r="MJR51" s="135"/>
      <c r="MJS51" s="135"/>
      <c r="MJT51" s="135"/>
      <c r="MJU51" s="135"/>
      <c r="MJV51" s="135"/>
      <c r="MJW51" s="135"/>
      <c r="MJX51" s="135"/>
      <c r="MJY51" s="135"/>
      <c r="MJZ51" s="135"/>
      <c r="MKA51" s="135"/>
      <c r="MKB51" s="135"/>
      <c r="MKC51" s="135"/>
      <c r="MKD51" s="135"/>
      <c r="MKE51" s="135"/>
      <c r="MKF51" s="135"/>
      <c r="MKG51" s="135"/>
      <c r="MKH51" s="135"/>
      <c r="MKI51" s="135"/>
      <c r="MKJ51" s="135"/>
      <c r="MKK51" s="135"/>
      <c r="MKL51" s="135"/>
      <c r="MKM51" s="135"/>
      <c r="MKN51" s="135"/>
      <c r="MKO51" s="135"/>
      <c r="MKP51" s="135"/>
      <c r="MKQ51" s="135"/>
      <c r="MKR51" s="135"/>
      <c r="MKS51" s="135"/>
      <c r="MKT51" s="135"/>
      <c r="MKU51" s="135"/>
      <c r="MKV51" s="135"/>
      <c r="MKW51" s="135"/>
      <c r="MKX51" s="135"/>
      <c r="MKY51" s="135"/>
      <c r="MKZ51" s="135"/>
      <c r="MLA51" s="135"/>
      <c r="MLB51" s="135"/>
      <c r="MLC51" s="135"/>
      <c r="MLD51" s="135"/>
      <c r="MLE51" s="135"/>
      <c r="MLF51" s="135"/>
      <c r="MLG51" s="135"/>
      <c r="MLH51" s="135"/>
      <c r="MLI51" s="135"/>
      <c r="MLJ51" s="135"/>
      <c r="MLK51" s="135"/>
      <c r="MLL51" s="135"/>
      <c r="MLM51" s="135"/>
      <c r="MLN51" s="135"/>
      <c r="MLO51" s="135"/>
      <c r="MLP51" s="135"/>
      <c r="MLQ51" s="135"/>
      <c r="MLR51" s="135"/>
      <c r="MLS51" s="135"/>
      <c r="MLT51" s="135"/>
      <c r="MLU51" s="135"/>
      <c r="MLV51" s="135"/>
      <c r="MLW51" s="135"/>
      <c r="MLX51" s="135"/>
      <c r="MLY51" s="135"/>
      <c r="MLZ51" s="135"/>
      <c r="MMA51" s="135"/>
      <c r="MMB51" s="135"/>
      <c r="MMC51" s="135"/>
      <c r="MMD51" s="135"/>
      <c r="MME51" s="135"/>
      <c r="MMF51" s="135"/>
      <c r="MMG51" s="135"/>
      <c r="MMH51" s="135"/>
      <c r="MMI51" s="135"/>
      <c r="MMJ51" s="135"/>
      <c r="MMK51" s="135"/>
      <c r="MML51" s="135"/>
      <c r="MMM51" s="135"/>
      <c r="MMN51" s="135"/>
      <c r="MMO51" s="135"/>
      <c r="MMP51" s="135"/>
      <c r="MMQ51" s="135"/>
      <c r="MMR51" s="135"/>
      <c r="MMS51" s="135"/>
      <c r="MMT51" s="135"/>
      <c r="MMU51" s="135"/>
      <c r="MMV51" s="135"/>
      <c r="MMW51" s="135"/>
      <c r="MMX51" s="135"/>
      <c r="MMY51" s="135"/>
      <c r="MMZ51" s="135"/>
      <c r="MNA51" s="135"/>
      <c r="MNB51" s="135"/>
      <c r="MNC51" s="135"/>
      <c r="MND51" s="135"/>
      <c r="MNE51" s="135"/>
      <c r="MNF51" s="135"/>
      <c r="MNG51" s="135"/>
      <c r="MNH51" s="135"/>
      <c r="MNI51" s="135"/>
      <c r="MNJ51" s="135"/>
      <c r="MNK51" s="135"/>
      <c r="MNL51" s="135"/>
      <c r="MNM51" s="135"/>
      <c r="MNN51" s="135"/>
      <c r="MNO51" s="135"/>
      <c r="MNP51" s="135"/>
      <c r="MNQ51" s="135"/>
      <c r="MNR51" s="135"/>
      <c r="MNS51" s="135"/>
      <c r="MNT51" s="135"/>
      <c r="MNU51" s="135"/>
      <c r="MNV51" s="135"/>
      <c r="MNW51" s="135"/>
      <c r="MNX51" s="135"/>
      <c r="MNY51" s="135"/>
      <c r="MNZ51" s="135"/>
      <c r="MOA51" s="135"/>
      <c r="MOB51" s="135"/>
      <c r="MOC51" s="135"/>
      <c r="MOD51" s="135"/>
      <c r="MOE51" s="135"/>
      <c r="MOF51" s="135"/>
      <c r="MOG51" s="135"/>
      <c r="MOH51" s="135"/>
      <c r="MOI51" s="135"/>
      <c r="MOJ51" s="135"/>
      <c r="MOK51" s="135"/>
      <c r="MOL51" s="135"/>
      <c r="MOM51" s="135"/>
      <c r="MON51" s="135"/>
      <c r="MOO51" s="135"/>
      <c r="MOP51" s="135"/>
      <c r="MOQ51" s="135"/>
      <c r="MOR51" s="135"/>
      <c r="MOS51" s="135"/>
      <c r="MOT51" s="135"/>
      <c r="MOU51" s="135"/>
      <c r="MOV51" s="135"/>
      <c r="MOW51" s="135"/>
      <c r="MOX51" s="135"/>
      <c r="MOY51" s="135"/>
      <c r="MOZ51" s="135"/>
      <c r="MPA51" s="135"/>
      <c r="MPB51" s="135"/>
      <c r="MPC51" s="135"/>
      <c r="MPD51" s="135"/>
      <c r="MPE51" s="135"/>
      <c r="MPF51" s="135"/>
      <c r="MPG51" s="135"/>
      <c r="MPH51" s="135"/>
      <c r="MPI51" s="135"/>
      <c r="MPJ51" s="135"/>
      <c r="MPK51" s="135"/>
      <c r="MPL51" s="135"/>
      <c r="MPM51" s="135"/>
      <c r="MPN51" s="135"/>
      <c r="MPO51" s="135"/>
      <c r="MPP51" s="135"/>
      <c r="MPQ51" s="135"/>
      <c r="MPR51" s="135"/>
      <c r="MPS51" s="135"/>
      <c r="MPT51" s="135"/>
      <c r="MPU51" s="135"/>
      <c r="MPV51" s="135"/>
      <c r="MPW51" s="135"/>
      <c r="MPX51" s="135"/>
      <c r="MPY51" s="135"/>
      <c r="MPZ51" s="135"/>
      <c r="MQA51" s="135"/>
      <c r="MQB51" s="135"/>
      <c r="MQC51" s="135"/>
      <c r="MQD51" s="135"/>
      <c r="MQE51" s="135"/>
      <c r="MQF51" s="135"/>
      <c r="MQG51" s="135"/>
      <c r="MQH51" s="135"/>
      <c r="MQI51" s="135"/>
      <c r="MQJ51" s="135"/>
      <c r="MQK51" s="135"/>
      <c r="MQL51" s="135"/>
      <c r="MQM51" s="135"/>
      <c r="MQN51" s="135"/>
      <c r="MQO51" s="135"/>
      <c r="MQP51" s="135"/>
      <c r="MQQ51" s="135"/>
      <c r="MQR51" s="135"/>
      <c r="MQS51" s="135"/>
      <c r="MQT51" s="135"/>
      <c r="MQU51" s="135"/>
      <c r="MQV51" s="135"/>
      <c r="MQW51" s="135"/>
      <c r="MQX51" s="135"/>
      <c r="MQY51" s="135"/>
      <c r="MQZ51" s="135"/>
      <c r="MRA51" s="135"/>
      <c r="MRB51" s="135"/>
      <c r="MRC51" s="135"/>
      <c r="MRD51" s="135"/>
      <c r="MRE51" s="135"/>
      <c r="MRF51" s="135"/>
      <c r="MRG51" s="135"/>
      <c r="MRH51" s="135"/>
      <c r="MRI51" s="135"/>
      <c r="MRJ51" s="135"/>
      <c r="MRK51" s="135"/>
      <c r="MRL51" s="135"/>
      <c r="MRM51" s="135"/>
      <c r="MRN51" s="135"/>
      <c r="MRO51" s="135"/>
      <c r="MRP51" s="135"/>
      <c r="MRQ51" s="135"/>
      <c r="MRR51" s="135"/>
      <c r="MRS51" s="135"/>
      <c r="MRT51" s="135"/>
      <c r="MRU51" s="135"/>
      <c r="MRV51" s="135"/>
      <c r="MRW51" s="135"/>
      <c r="MRX51" s="135"/>
      <c r="MRY51" s="135"/>
      <c r="MRZ51" s="135"/>
      <c r="MSA51" s="135"/>
      <c r="MSB51" s="135"/>
      <c r="MSC51" s="135"/>
      <c r="MSD51" s="135"/>
      <c r="MSE51" s="135"/>
      <c r="MSF51" s="135"/>
      <c r="MSG51" s="135"/>
      <c r="MSH51" s="135"/>
      <c r="MSI51" s="135"/>
      <c r="MSJ51" s="135"/>
      <c r="MSK51" s="135"/>
      <c r="MSL51" s="135"/>
      <c r="MSM51" s="135"/>
      <c r="MSN51" s="135"/>
      <c r="MSO51" s="135"/>
      <c r="MSP51" s="135"/>
      <c r="MSQ51" s="135"/>
      <c r="MSR51" s="135"/>
      <c r="MSS51" s="135"/>
      <c r="MST51" s="135"/>
      <c r="MSU51" s="135"/>
      <c r="MSV51" s="135"/>
      <c r="MSW51" s="135"/>
      <c r="MSX51" s="135"/>
      <c r="MSY51" s="135"/>
      <c r="MSZ51" s="135"/>
      <c r="MTA51" s="135"/>
      <c r="MTB51" s="135"/>
      <c r="MTC51" s="135"/>
      <c r="MTD51" s="135"/>
      <c r="MTE51" s="135"/>
      <c r="MTF51" s="135"/>
      <c r="MTG51" s="135"/>
      <c r="MTH51" s="135"/>
      <c r="MTI51" s="135"/>
      <c r="MTJ51" s="135"/>
      <c r="MTK51" s="135"/>
      <c r="MTL51" s="135"/>
      <c r="MTM51" s="135"/>
      <c r="MTN51" s="135"/>
      <c r="MTO51" s="135"/>
      <c r="MTP51" s="135"/>
      <c r="MTQ51" s="135"/>
      <c r="MTR51" s="135"/>
      <c r="MTS51" s="135"/>
      <c r="MTT51" s="135"/>
      <c r="MTU51" s="135"/>
      <c r="MTV51" s="135"/>
      <c r="MTW51" s="135"/>
      <c r="MTX51" s="135"/>
      <c r="MTY51" s="135"/>
      <c r="MTZ51" s="135"/>
      <c r="MUA51" s="135"/>
      <c r="MUB51" s="135"/>
      <c r="MUC51" s="135"/>
      <c r="MUD51" s="135"/>
      <c r="MUE51" s="135"/>
      <c r="MUF51" s="135"/>
      <c r="MUG51" s="135"/>
      <c r="MUH51" s="135"/>
      <c r="MUI51" s="135"/>
      <c r="MUJ51" s="135"/>
      <c r="MUK51" s="135"/>
      <c r="MUL51" s="135"/>
      <c r="MUM51" s="135"/>
      <c r="MUN51" s="135"/>
      <c r="MUO51" s="135"/>
      <c r="MUP51" s="135"/>
      <c r="MUQ51" s="135"/>
      <c r="MUR51" s="135"/>
      <c r="MUS51" s="135"/>
      <c r="MUT51" s="135"/>
      <c r="MUU51" s="135"/>
      <c r="MUV51" s="135"/>
      <c r="MUW51" s="135"/>
      <c r="MUX51" s="135"/>
      <c r="MUY51" s="135"/>
      <c r="MUZ51" s="135"/>
      <c r="MVA51" s="135"/>
      <c r="MVB51" s="135"/>
      <c r="MVC51" s="135"/>
      <c r="MVD51" s="135"/>
      <c r="MVE51" s="135"/>
      <c r="MVF51" s="135"/>
      <c r="MVG51" s="135"/>
      <c r="MVH51" s="135"/>
      <c r="MVI51" s="135"/>
      <c r="MVJ51" s="135"/>
      <c r="MVK51" s="135"/>
      <c r="MVL51" s="135"/>
      <c r="MVM51" s="135"/>
      <c r="MVN51" s="135"/>
      <c r="MVO51" s="135"/>
      <c r="MVP51" s="135"/>
      <c r="MVQ51" s="135"/>
      <c r="MVR51" s="135"/>
      <c r="MVS51" s="135"/>
      <c r="MVT51" s="135"/>
      <c r="MVU51" s="135"/>
      <c r="MVV51" s="135"/>
      <c r="MVW51" s="135"/>
      <c r="MVX51" s="135"/>
      <c r="MVY51" s="135"/>
      <c r="MVZ51" s="135"/>
      <c r="MWA51" s="135"/>
      <c r="MWB51" s="135"/>
      <c r="MWC51" s="135"/>
      <c r="MWD51" s="135"/>
      <c r="MWE51" s="135"/>
      <c r="MWF51" s="135"/>
      <c r="MWG51" s="135"/>
      <c r="MWH51" s="135"/>
      <c r="MWI51" s="135"/>
      <c r="MWJ51" s="135"/>
      <c r="MWK51" s="135"/>
      <c r="MWL51" s="135"/>
      <c r="MWM51" s="135"/>
      <c r="MWN51" s="135"/>
      <c r="MWO51" s="135"/>
      <c r="MWP51" s="135"/>
      <c r="MWQ51" s="135"/>
      <c r="MWR51" s="135"/>
      <c r="MWS51" s="135"/>
      <c r="MWT51" s="135"/>
      <c r="MWU51" s="135"/>
      <c r="MWV51" s="135"/>
      <c r="MWW51" s="135"/>
      <c r="MWX51" s="135"/>
      <c r="MWY51" s="135"/>
      <c r="MWZ51" s="135"/>
      <c r="MXA51" s="135"/>
      <c r="MXB51" s="135"/>
      <c r="MXC51" s="135"/>
      <c r="MXD51" s="135"/>
      <c r="MXE51" s="135"/>
      <c r="MXF51" s="135"/>
      <c r="MXG51" s="135"/>
      <c r="MXH51" s="135"/>
      <c r="MXI51" s="135"/>
      <c r="MXJ51" s="135"/>
      <c r="MXK51" s="135"/>
      <c r="MXL51" s="135"/>
      <c r="MXM51" s="135"/>
      <c r="MXN51" s="135"/>
      <c r="MXO51" s="135"/>
      <c r="MXP51" s="135"/>
      <c r="MXQ51" s="135"/>
      <c r="MXR51" s="135"/>
      <c r="MXS51" s="135"/>
      <c r="MXT51" s="135"/>
      <c r="MXU51" s="135"/>
      <c r="MXV51" s="135"/>
      <c r="MXW51" s="135"/>
      <c r="MXX51" s="135"/>
      <c r="MXY51" s="135"/>
      <c r="MXZ51" s="135"/>
      <c r="MYA51" s="135"/>
      <c r="MYB51" s="135"/>
      <c r="MYC51" s="135"/>
      <c r="MYD51" s="135"/>
      <c r="MYE51" s="135"/>
      <c r="MYF51" s="135"/>
      <c r="MYG51" s="135"/>
      <c r="MYH51" s="135"/>
      <c r="MYI51" s="135"/>
      <c r="MYJ51" s="135"/>
      <c r="MYK51" s="135"/>
      <c r="MYL51" s="135"/>
      <c r="MYM51" s="135"/>
      <c r="MYN51" s="135"/>
      <c r="MYO51" s="135"/>
      <c r="MYP51" s="135"/>
      <c r="MYQ51" s="135"/>
      <c r="MYR51" s="135"/>
      <c r="MYS51" s="135"/>
      <c r="MYT51" s="135"/>
      <c r="MYU51" s="135"/>
      <c r="MYV51" s="135"/>
      <c r="MYW51" s="135"/>
      <c r="MYX51" s="135"/>
      <c r="MYY51" s="135"/>
      <c r="MYZ51" s="135"/>
      <c r="MZA51" s="135"/>
      <c r="MZB51" s="135"/>
      <c r="MZC51" s="135"/>
      <c r="MZD51" s="135"/>
      <c r="MZE51" s="135"/>
      <c r="MZF51" s="135"/>
      <c r="MZG51" s="135"/>
      <c r="MZH51" s="135"/>
      <c r="MZI51" s="135"/>
      <c r="MZJ51" s="135"/>
      <c r="MZK51" s="135"/>
      <c r="MZL51" s="135"/>
      <c r="MZM51" s="135"/>
      <c r="MZN51" s="135"/>
      <c r="MZO51" s="135"/>
      <c r="MZP51" s="135"/>
      <c r="MZQ51" s="135"/>
      <c r="MZR51" s="135"/>
      <c r="MZS51" s="135"/>
      <c r="MZT51" s="135"/>
      <c r="MZU51" s="135"/>
      <c r="MZV51" s="135"/>
      <c r="MZW51" s="135"/>
      <c r="MZX51" s="135"/>
      <c r="MZY51" s="135"/>
      <c r="MZZ51" s="135"/>
      <c r="NAA51" s="135"/>
      <c r="NAB51" s="135"/>
      <c r="NAC51" s="135"/>
      <c r="NAD51" s="135"/>
      <c r="NAE51" s="135"/>
      <c r="NAF51" s="135"/>
      <c r="NAG51" s="135"/>
      <c r="NAH51" s="135"/>
      <c r="NAI51" s="135"/>
      <c r="NAJ51" s="135"/>
      <c r="NAK51" s="135"/>
      <c r="NAL51" s="135"/>
      <c r="NAM51" s="135"/>
      <c r="NAN51" s="135"/>
      <c r="NAO51" s="135"/>
      <c r="NAP51" s="135"/>
      <c r="NAQ51" s="135"/>
      <c r="NAR51" s="135"/>
      <c r="NAS51" s="135"/>
      <c r="NAT51" s="135"/>
      <c r="NAU51" s="135"/>
      <c r="NAV51" s="135"/>
      <c r="NAW51" s="135"/>
      <c r="NAX51" s="135"/>
      <c r="NAY51" s="135"/>
      <c r="NAZ51" s="135"/>
      <c r="NBA51" s="135"/>
      <c r="NBB51" s="135"/>
      <c r="NBC51" s="135"/>
      <c r="NBD51" s="135"/>
      <c r="NBE51" s="135"/>
      <c r="NBF51" s="135"/>
      <c r="NBG51" s="135"/>
      <c r="NBH51" s="135"/>
      <c r="NBI51" s="135"/>
      <c r="NBJ51" s="135"/>
      <c r="NBK51" s="135"/>
      <c r="NBL51" s="135"/>
      <c r="NBM51" s="135"/>
      <c r="NBN51" s="135"/>
      <c r="NBO51" s="135"/>
      <c r="NBP51" s="135"/>
      <c r="NBQ51" s="135"/>
      <c r="NBR51" s="135"/>
      <c r="NBS51" s="135"/>
      <c r="NBT51" s="135"/>
      <c r="NBU51" s="135"/>
      <c r="NBV51" s="135"/>
      <c r="NBW51" s="135"/>
      <c r="NBX51" s="135"/>
      <c r="NBY51" s="135"/>
      <c r="NBZ51" s="135"/>
      <c r="NCA51" s="135"/>
      <c r="NCB51" s="135"/>
      <c r="NCC51" s="135"/>
      <c r="NCD51" s="135"/>
      <c r="NCE51" s="135"/>
      <c r="NCF51" s="135"/>
      <c r="NCG51" s="135"/>
      <c r="NCH51" s="135"/>
      <c r="NCI51" s="135"/>
      <c r="NCJ51" s="135"/>
      <c r="NCK51" s="135"/>
      <c r="NCL51" s="135"/>
      <c r="NCM51" s="135"/>
      <c r="NCN51" s="135"/>
      <c r="NCO51" s="135"/>
      <c r="NCP51" s="135"/>
      <c r="NCQ51" s="135"/>
      <c r="NCR51" s="135"/>
      <c r="NCS51" s="135"/>
      <c r="NCT51" s="135"/>
      <c r="NCU51" s="135"/>
      <c r="NCV51" s="135"/>
      <c r="NCW51" s="135"/>
      <c r="NCX51" s="135"/>
      <c r="NCY51" s="135"/>
      <c r="NCZ51" s="135"/>
      <c r="NDA51" s="135"/>
      <c r="NDB51" s="135"/>
      <c r="NDC51" s="135"/>
      <c r="NDD51" s="135"/>
      <c r="NDE51" s="135"/>
      <c r="NDF51" s="135"/>
      <c r="NDG51" s="135"/>
      <c r="NDH51" s="135"/>
      <c r="NDI51" s="135"/>
      <c r="NDJ51" s="135"/>
      <c r="NDK51" s="135"/>
      <c r="NDL51" s="135"/>
      <c r="NDM51" s="135"/>
      <c r="NDN51" s="135"/>
      <c r="NDO51" s="135"/>
      <c r="NDP51" s="135"/>
      <c r="NDQ51" s="135"/>
      <c r="NDR51" s="135"/>
      <c r="NDS51" s="135"/>
      <c r="NDT51" s="135"/>
      <c r="NDU51" s="135"/>
      <c r="NDV51" s="135"/>
      <c r="NDW51" s="135"/>
      <c r="NDX51" s="135"/>
      <c r="NDY51" s="135"/>
      <c r="NDZ51" s="135"/>
      <c r="NEA51" s="135"/>
      <c r="NEB51" s="135"/>
      <c r="NEC51" s="135"/>
      <c r="NED51" s="135"/>
      <c r="NEE51" s="135"/>
      <c r="NEF51" s="135"/>
      <c r="NEG51" s="135"/>
      <c r="NEH51" s="135"/>
      <c r="NEI51" s="135"/>
      <c r="NEJ51" s="135"/>
      <c r="NEK51" s="135"/>
      <c r="NEL51" s="135"/>
      <c r="NEM51" s="135"/>
      <c r="NEN51" s="135"/>
      <c r="NEO51" s="135"/>
      <c r="NEP51" s="135"/>
      <c r="NEQ51" s="135"/>
      <c r="NER51" s="135"/>
      <c r="NES51" s="135"/>
      <c r="NET51" s="135"/>
      <c r="NEU51" s="135"/>
      <c r="NEV51" s="135"/>
      <c r="NEW51" s="135"/>
      <c r="NEX51" s="135"/>
      <c r="NEY51" s="135"/>
      <c r="NEZ51" s="135"/>
      <c r="NFA51" s="135"/>
      <c r="NFB51" s="135"/>
      <c r="NFC51" s="135"/>
      <c r="NFD51" s="135"/>
      <c r="NFE51" s="135"/>
      <c r="NFF51" s="135"/>
      <c r="NFG51" s="135"/>
      <c r="NFH51" s="135"/>
      <c r="NFI51" s="135"/>
      <c r="NFJ51" s="135"/>
      <c r="NFK51" s="135"/>
      <c r="NFL51" s="135"/>
      <c r="NFM51" s="135"/>
      <c r="NFN51" s="135"/>
      <c r="NFO51" s="135"/>
      <c r="NFP51" s="135"/>
      <c r="NFQ51" s="135"/>
      <c r="NFR51" s="135"/>
      <c r="NFS51" s="135"/>
      <c r="NFT51" s="135"/>
      <c r="NFU51" s="135"/>
      <c r="NFV51" s="135"/>
      <c r="NFW51" s="135"/>
      <c r="NFX51" s="135"/>
      <c r="NFY51" s="135"/>
      <c r="NFZ51" s="135"/>
      <c r="NGA51" s="135"/>
      <c r="NGB51" s="135"/>
      <c r="NGC51" s="135"/>
      <c r="NGD51" s="135"/>
      <c r="NGE51" s="135"/>
      <c r="NGF51" s="135"/>
      <c r="NGG51" s="135"/>
      <c r="NGH51" s="135"/>
      <c r="NGI51" s="135"/>
      <c r="NGJ51" s="135"/>
      <c r="NGK51" s="135"/>
      <c r="NGL51" s="135"/>
      <c r="NGM51" s="135"/>
      <c r="NGN51" s="135"/>
      <c r="NGO51" s="135"/>
      <c r="NGP51" s="135"/>
      <c r="NGQ51" s="135"/>
      <c r="NGR51" s="135"/>
      <c r="NGS51" s="135"/>
      <c r="NGT51" s="135"/>
      <c r="NGU51" s="135"/>
      <c r="NGV51" s="135"/>
      <c r="NGW51" s="135"/>
      <c r="NGX51" s="135"/>
      <c r="NGY51" s="135"/>
      <c r="NGZ51" s="135"/>
      <c r="NHA51" s="135"/>
      <c r="NHB51" s="135"/>
      <c r="NHC51" s="135"/>
      <c r="NHD51" s="135"/>
      <c r="NHE51" s="135"/>
      <c r="NHF51" s="135"/>
      <c r="NHG51" s="135"/>
      <c r="NHH51" s="135"/>
      <c r="NHI51" s="135"/>
      <c r="NHJ51" s="135"/>
      <c r="NHK51" s="135"/>
      <c r="NHL51" s="135"/>
      <c r="NHM51" s="135"/>
      <c r="NHN51" s="135"/>
      <c r="NHO51" s="135"/>
      <c r="NHP51" s="135"/>
      <c r="NHQ51" s="135"/>
      <c r="NHR51" s="135"/>
      <c r="NHS51" s="135"/>
      <c r="NHT51" s="135"/>
      <c r="NHU51" s="135"/>
      <c r="NHV51" s="135"/>
      <c r="NHW51" s="135"/>
      <c r="NHX51" s="135"/>
      <c r="NHY51" s="135"/>
      <c r="NHZ51" s="135"/>
      <c r="NIA51" s="135"/>
      <c r="NIB51" s="135"/>
      <c r="NIC51" s="135"/>
      <c r="NID51" s="135"/>
      <c r="NIE51" s="135"/>
      <c r="NIF51" s="135"/>
      <c r="NIG51" s="135"/>
      <c r="NIH51" s="135"/>
      <c r="NII51" s="135"/>
      <c r="NIJ51" s="135"/>
      <c r="NIK51" s="135"/>
      <c r="NIL51" s="135"/>
      <c r="NIM51" s="135"/>
      <c r="NIN51" s="135"/>
      <c r="NIO51" s="135"/>
      <c r="NIP51" s="135"/>
      <c r="NIQ51" s="135"/>
      <c r="NIR51" s="135"/>
      <c r="NIS51" s="135"/>
      <c r="NIT51" s="135"/>
      <c r="NIU51" s="135"/>
      <c r="NIV51" s="135"/>
      <c r="NIW51" s="135"/>
      <c r="NIX51" s="135"/>
      <c r="NIY51" s="135"/>
      <c r="NIZ51" s="135"/>
      <c r="NJA51" s="135"/>
      <c r="NJB51" s="135"/>
      <c r="NJC51" s="135"/>
      <c r="NJD51" s="135"/>
      <c r="NJE51" s="135"/>
      <c r="NJF51" s="135"/>
      <c r="NJG51" s="135"/>
      <c r="NJH51" s="135"/>
      <c r="NJI51" s="135"/>
      <c r="NJJ51" s="135"/>
      <c r="NJK51" s="135"/>
      <c r="NJL51" s="135"/>
      <c r="NJM51" s="135"/>
      <c r="NJN51" s="135"/>
      <c r="NJO51" s="135"/>
      <c r="NJP51" s="135"/>
      <c r="NJQ51" s="135"/>
      <c r="NJR51" s="135"/>
      <c r="NJS51" s="135"/>
      <c r="NJT51" s="135"/>
      <c r="NJU51" s="135"/>
      <c r="NJV51" s="135"/>
      <c r="NJW51" s="135"/>
      <c r="NJX51" s="135"/>
      <c r="NJY51" s="135"/>
      <c r="NJZ51" s="135"/>
      <c r="NKA51" s="135"/>
      <c r="NKB51" s="135"/>
      <c r="NKC51" s="135"/>
      <c r="NKD51" s="135"/>
      <c r="NKE51" s="135"/>
      <c r="NKF51" s="135"/>
      <c r="NKG51" s="135"/>
      <c r="NKH51" s="135"/>
      <c r="NKI51" s="135"/>
      <c r="NKJ51" s="135"/>
      <c r="NKK51" s="135"/>
      <c r="NKL51" s="135"/>
      <c r="NKM51" s="135"/>
      <c r="NKN51" s="135"/>
      <c r="NKO51" s="135"/>
      <c r="NKP51" s="135"/>
      <c r="NKQ51" s="135"/>
      <c r="NKR51" s="135"/>
      <c r="NKS51" s="135"/>
      <c r="NKT51" s="135"/>
      <c r="NKU51" s="135"/>
      <c r="NKV51" s="135"/>
      <c r="NKW51" s="135"/>
      <c r="NKX51" s="135"/>
      <c r="NKY51" s="135"/>
      <c r="NKZ51" s="135"/>
      <c r="NLA51" s="135"/>
      <c r="NLB51" s="135"/>
      <c r="NLC51" s="135"/>
      <c r="NLD51" s="135"/>
      <c r="NLE51" s="135"/>
      <c r="NLF51" s="135"/>
      <c r="NLG51" s="135"/>
      <c r="NLH51" s="135"/>
      <c r="NLI51" s="135"/>
      <c r="NLJ51" s="135"/>
      <c r="NLK51" s="135"/>
      <c r="NLL51" s="135"/>
      <c r="NLM51" s="135"/>
      <c r="NLN51" s="135"/>
      <c r="NLO51" s="135"/>
      <c r="NLP51" s="135"/>
      <c r="NLQ51" s="135"/>
      <c r="NLR51" s="135"/>
      <c r="NLS51" s="135"/>
      <c r="NLT51" s="135"/>
      <c r="NLU51" s="135"/>
      <c r="NLV51" s="135"/>
      <c r="NLW51" s="135"/>
      <c r="NLX51" s="135"/>
      <c r="NLY51" s="135"/>
      <c r="NLZ51" s="135"/>
      <c r="NMA51" s="135"/>
      <c r="NMB51" s="135"/>
      <c r="NMC51" s="135"/>
      <c r="NMD51" s="135"/>
      <c r="NME51" s="135"/>
      <c r="NMF51" s="135"/>
      <c r="NMG51" s="135"/>
      <c r="NMH51" s="135"/>
      <c r="NMI51" s="135"/>
      <c r="NMJ51" s="135"/>
      <c r="NMK51" s="135"/>
      <c r="NML51" s="135"/>
      <c r="NMM51" s="135"/>
      <c r="NMN51" s="135"/>
      <c r="NMO51" s="135"/>
      <c r="NMP51" s="135"/>
      <c r="NMQ51" s="135"/>
      <c r="NMR51" s="135"/>
      <c r="NMS51" s="135"/>
      <c r="NMT51" s="135"/>
      <c r="NMU51" s="135"/>
      <c r="NMV51" s="135"/>
      <c r="NMW51" s="135"/>
      <c r="NMX51" s="135"/>
      <c r="NMY51" s="135"/>
      <c r="NMZ51" s="135"/>
      <c r="NNA51" s="135"/>
      <c r="NNB51" s="135"/>
      <c r="NNC51" s="135"/>
      <c r="NND51" s="135"/>
      <c r="NNE51" s="135"/>
      <c r="NNF51" s="135"/>
      <c r="NNG51" s="135"/>
      <c r="NNH51" s="135"/>
      <c r="NNI51" s="135"/>
      <c r="NNJ51" s="135"/>
      <c r="NNK51" s="135"/>
      <c r="NNL51" s="135"/>
      <c r="NNM51" s="135"/>
      <c r="NNN51" s="135"/>
      <c r="NNO51" s="135"/>
      <c r="NNP51" s="135"/>
      <c r="NNQ51" s="135"/>
      <c r="NNR51" s="135"/>
      <c r="NNS51" s="135"/>
      <c r="NNT51" s="135"/>
      <c r="NNU51" s="135"/>
      <c r="NNV51" s="135"/>
      <c r="NNW51" s="135"/>
      <c r="NNX51" s="135"/>
      <c r="NNY51" s="135"/>
      <c r="NNZ51" s="135"/>
      <c r="NOA51" s="135"/>
      <c r="NOB51" s="135"/>
      <c r="NOC51" s="135"/>
      <c r="NOD51" s="135"/>
      <c r="NOE51" s="135"/>
      <c r="NOF51" s="135"/>
      <c r="NOG51" s="135"/>
      <c r="NOH51" s="135"/>
      <c r="NOI51" s="135"/>
      <c r="NOJ51" s="135"/>
      <c r="NOK51" s="135"/>
      <c r="NOL51" s="135"/>
      <c r="NOM51" s="135"/>
      <c r="NON51" s="135"/>
      <c r="NOO51" s="135"/>
      <c r="NOP51" s="135"/>
      <c r="NOQ51" s="135"/>
      <c r="NOR51" s="135"/>
      <c r="NOS51" s="135"/>
      <c r="NOT51" s="135"/>
      <c r="NOU51" s="135"/>
      <c r="NOV51" s="135"/>
      <c r="NOW51" s="135"/>
      <c r="NOX51" s="135"/>
      <c r="NOY51" s="135"/>
      <c r="NOZ51" s="135"/>
      <c r="NPA51" s="135"/>
      <c r="NPB51" s="135"/>
      <c r="NPC51" s="135"/>
      <c r="NPD51" s="135"/>
      <c r="NPE51" s="135"/>
      <c r="NPF51" s="135"/>
      <c r="NPG51" s="135"/>
      <c r="NPH51" s="135"/>
      <c r="NPI51" s="135"/>
      <c r="NPJ51" s="135"/>
      <c r="NPK51" s="135"/>
      <c r="NPL51" s="135"/>
      <c r="NPM51" s="135"/>
      <c r="NPN51" s="135"/>
      <c r="NPO51" s="135"/>
      <c r="NPP51" s="135"/>
      <c r="NPQ51" s="135"/>
      <c r="NPR51" s="135"/>
      <c r="NPS51" s="135"/>
      <c r="NPT51" s="135"/>
      <c r="NPU51" s="135"/>
      <c r="NPV51" s="135"/>
      <c r="NPW51" s="135"/>
      <c r="NPX51" s="135"/>
      <c r="NPY51" s="135"/>
      <c r="NPZ51" s="135"/>
      <c r="NQA51" s="135"/>
      <c r="NQB51" s="135"/>
      <c r="NQC51" s="135"/>
      <c r="NQD51" s="135"/>
      <c r="NQE51" s="135"/>
      <c r="NQF51" s="135"/>
      <c r="NQG51" s="135"/>
      <c r="NQH51" s="135"/>
      <c r="NQI51" s="135"/>
      <c r="NQJ51" s="135"/>
      <c r="NQK51" s="135"/>
      <c r="NQL51" s="135"/>
      <c r="NQM51" s="135"/>
      <c r="NQN51" s="135"/>
      <c r="NQO51" s="135"/>
      <c r="NQP51" s="135"/>
      <c r="NQQ51" s="135"/>
      <c r="NQR51" s="135"/>
      <c r="NQS51" s="135"/>
      <c r="NQT51" s="135"/>
      <c r="NQU51" s="135"/>
      <c r="NQV51" s="135"/>
      <c r="NQW51" s="135"/>
      <c r="NQX51" s="135"/>
      <c r="NQY51" s="135"/>
      <c r="NQZ51" s="135"/>
      <c r="NRA51" s="135"/>
      <c r="NRB51" s="135"/>
      <c r="NRC51" s="135"/>
      <c r="NRD51" s="135"/>
      <c r="NRE51" s="135"/>
      <c r="NRF51" s="135"/>
      <c r="NRG51" s="135"/>
      <c r="NRH51" s="135"/>
      <c r="NRI51" s="135"/>
      <c r="NRJ51" s="135"/>
      <c r="NRK51" s="135"/>
      <c r="NRL51" s="135"/>
      <c r="NRM51" s="135"/>
      <c r="NRN51" s="135"/>
      <c r="NRO51" s="135"/>
      <c r="NRP51" s="135"/>
      <c r="NRQ51" s="135"/>
      <c r="NRR51" s="135"/>
      <c r="NRS51" s="135"/>
      <c r="NRT51" s="135"/>
      <c r="NRU51" s="135"/>
      <c r="NRV51" s="135"/>
      <c r="NRW51" s="135"/>
      <c r="NRX51" s="135"/>
      <c r="NRY51" s="135"/>
      <c r="NRZ51" s="135"/>
      <c r="NSA51" s="135"/>
      <c r="NSB51" s="135"/>
      <c r="NSC51" s="135"/>
      <c r="NSD51" s="135"/>
      <c r="NSE51" s="135"/>
      <c r="NSF51" s="135"/>
      <c r="NSG51" s="135"/>
      <c r="NSH51" s="135"/>
      <c r="NSI51" s="135"/>
      <c r="NSJ51" s="135"/>
      <c r="NSK51" s="135"/>
      <c r="NSL51" s="135"/>
      <c r="NSM51" s="135"/>
      <c r="NSN51" s="135"/>
      <c r="NSO51" s="135"/>
      <c r="NSP51" s="135"/>
      <c r="NSQ51" s="135"/>
      <c r="NSR51" s="135"/>
      <c r="NSS51" s="135"/>
      <c r="NST51" s="135"/>
      <c r="NSU51" s="135"/>
      <c r="NSV51" s="135"/>
      <c r="NSW51" s="135"/>
      <c r="NSX51" s="135"/>
      <c r="NSY51" s="135"/>
      <c r="NSZ51" s="135"/>
      <c r="NTA51" s="135"/>
      <c r="NTB51" s="135"/>
      <c r="NTC51" s="135"/>
      <c r="NTD51" s="135"/>
      <c r="NTE51" s="135"/>
      <c r="NTF51" s="135"/>
      <c r="NTG51" s="135"/>
      <c r="NTH51" s="135"/>
      <c r="NTI51" s="135"/>
      <c r="NTJ51" s="135"/>
      <c r="NTK51" s="135"/>
      <c r="NTL51" s="135"/>
      <c r="NTM51" s="135"/>
      <c r="NTN51" s="135"/>
      <c r="NTO51" s="135"/>
      <c r="NTP51" s="135"/>
      <c r="NTQ51" s="135"/>
      <c r="NTR51" s="135"/>
      <c r="NTS51" s="135"/>
      <c r="NTT51" s="135"/>
      <c r="NTU51" s="135"/>
      <c r="NTV51" s="135"/>
      <c r="NTW51" s="135"/>
      <c r="NTX51" s="135"/>
      <c r="NTY51" s="135"/>
      <c r="NTZ51" s="135"/>
      <c r="NUA51" s="135"/>
      <c r="NUB51" s="135"/>
      <c r="NUC51" s="135"/>
      <c r="NUD51" s="135"/>
      <c r="NUE51" s="135"/>
      <c r="NUF51" s="135"/>
      <c r="NUG51" s="135"/>
      <c r="NUH51" s="135"/>
      <c r="NUI51" s="135"/>
      <c r="NUJ51" s="135"/>
      <c r="NUK51" s="135"/>
      <c r="NUL51" s="135"/>
      <c r="NUM51" s="135"/>
      <c r="NUN51" s="135"/>
      <c r="NUO51" s="135"/>
      <c r="NUP51" s="135"/>
      <c r="NUQ51" s="135"/>
      <c r="NUR51" s="135"/>
      <c r="NUS51" s="135"/>
      <c r="NUT51" s="135"/>
      <c r="NUU51" s="135"/>
      <c r="NUV51" s="135"/>
      <c r="NUW51" s="135"/>
      <c r="NUX51" s="135"/>
      <c r="NUY51" s="135"/>
      <c r="NUZ51" s="135"/>
      <c r="NVA51" s="135"/>
      <c r="NVB51" s="135"/>
      <c r="NVC51" s="135"/>
      <c r="NVD51" s="135"/>
      <c r="NVE51" s="135"/>
      <c r="NVF51" s="135"/>
      <c r="NVG51" s="135"/>
      <c r="NVH51" s="135"/>
      <c r="NVI51" s="135"/>
      <c r="NVJ51" s="135"/>
      <c r="NVK51" s="135"/>
      <c r="NVL51" s="135"/>
      <c r="NVM51" s="135"/>
      <c r="NVN51" s="135"/>
      <c r="NVO51" s="135"/>
      <c r="NVP51" s="135"/>
      <c r="NVQ51" s="135"/>
      <c r="NVR51" s="135"/>
      <c r="NVS51" s="135"/>
      <c r="NVT51" s="135"/>
      <c r="NVU51" s="135"/>
      <c r="NVV51" s="135"/>
      <c r="NVW51" s="135"/>
      <c r="NVX51" s="135"/>
      <c r="NVY51" s="135"/>
      <c r="NVZ51" s="135"/>
      <c r="NWA51" s="135"/>
      <c r="NWB51" s="135"/>
      <c r="NWC51" s="135"/>
      <c r="NWD51" s="135"/>
      <c r="NWE51" s="135"/>
      <c r="NWF51" s="135"/>
      <c r="NWG51" s="135"/>
      <c r="NWH51" s="135"/>
      <c r="NWI51" s="135"/>
      <c r="NWJ51" s="135"/>
      <c r="NWK51" s="135"/>
      <c r="NWL51" s="135"/>
      <c r="NWM51" s="135"/>
      <c r="NWN51" s="135"/>
      <c r="NWO51" s="135"/>
      <c r="NWP51" s="135"/>
      <c r="NWQ51" s="135"/>
      <c r="NWR51" s="135"/>
      <c r="NWS51" s="135"/>
      <c r="NWT51" s="135"/>
      <c r="NWU51" s="135"/>
      <c r="NWV51" s="135"/>
      <c r="NWW51" s="135"/>
      <c r="NWX51" s="135"/>
      <c r="NWY51" s="135"/>
      <c r="NWZ51" s="135"/>
      <c r="NXA51" s="135"/>
      <c r="NXB51" s="135"/>
      <c r="NXC51" s="135"/>
      <c r="NXD51" s="135"/>
      <c r="NXE51" s="135"/>
      <c r="NXF51" s="135"/>
      <c r="NXG51" s="135"/>
      <c r="NXH51" s="135"/>
      <c r="NXI51" s="135"/>
      <c r="NXJ51" s="135"/>
      <c r="NXK51" s="135"/>
      <c r="NXL51" s="135"/>
      <c r="NXM51" s="135"/>
      <c r="NXN51" s="135"/>
      <c r="NXO51" s="135"/>
      <c r="NXP51" s="135"/>
      <c r="NXQ51" s="135"/>
      <c r="NXR51" s="135"/>
      <c r="NXS51" s="135"/>
      <c r="NXT51" s="135"/>
      <c r="NXU51" s="135"/>
      <c r="NXV51" s="135"/>
      <c r="NXW51" s="135"/>
      <c r="NXX51" s="135"/>
      <c r="NXY51" s="135"/>
      <c r="NXZ51" s="135"/>
      <c r="NYA51" s="135"/>
      <c r="NYB51" s="135"/>
      <c r="NYC51" s="135"/>
      <c r="NYD51" s="135"/>
      <c r="NYE51" s="135"/>
      <c r="NYF51" s="135"/>
      <c r="NYG51" s="135"/>
      <c r="NYH51" s="135"/>
      <c r="NYI51" s="135"/>
      <c r="NYJ51" s="135"/>
      <c r="NYK51" s="135"/>
      <c r="NYL51" s="135"/>
      <c r="NYM51" s="135"/>
      <c r="NYN51" s="135"/>
      <c r="NYO51" s="135"/>
      <c r="NYP51" s="135"/>
      <c r="NYQ51" s="135"/>
      <c r="NYR51" s="135"/>
      <c r="NYS51" s="135"/>
      <c r="NYT51" s="135"/>
      <c r="NYU51" s="135"/>
      <c r="NYV51" s="135"/>
      <c r="NYW51" s="135"/>
      <c r="NYX51" s="135"/>
      <c r="NYY51" s="135"/>
      <c r="NYZ51" s="135"/>
      <c r="NZA51" s="135"/>
      <c r="NZB51" s="135"/>
      <c r="NZC51" s="135"/>
      <c r="NZD51" s="135"/>
      <c r="NZE51" s="135"/>
      <c r="NZF51" s="135"/>
      <c r="NZG51" s="135"/>
      <c r="NZH51" s="135"/>
      <c r="NZI51" s="135"/>
      <c r="NZJ51" s="135"/>
      <c r="NZK51" s="135"/>
      <c r="NZL51" s="135"/>
      <c r="NZM51" s="135"/>
      <c r="NZN51" s="135"/>
      <c r="NZO51" s="135"/>
      <c r="NZP51" s="135"/>
      <c r="NZQ51" s="135"/>
      <c r="NZR51" s="135"/>
      <c r="NZS51" s="135"/>
      <c r="NZT51" s="135"/>
      <c r="NZU51" s="135"/>
      <c r="NZV51" s="135"/>
      <c r="NZW51" s="135"/>
      <c r="NZX51" s="135"/>
      <c r="NZY51" s="135"/>
      <c r="NZZ51" s="135"/>
      <c r="OAA51" s="135"/>
      <c r="OAB51" s="135"/>
      <c r="OAC51" s="135"/>
      <c r="OAD51" s="135"/>
      <c r="OAE51" s="135"/>
      <c r="OAF51" s="135"/>
      <c r="OAG51" s="135"/>
      <c r="OAH51" s="135"/>
      <c r="OAI51" s="135"/>
      <c r="OAJ51" s="135"/>
      <c r="OAK51" s="135"/>
      <c r="OAL51" s="135"/>
      <c r="OAM51" s="135"/>
      <c r="OAN51" s="135"/>
      <c r="OAO51" s="135"/>
      <c r="OAP51" s="135"/>
      <c r="OAQ51" s="135"/>
      <c r="OAR51" s="135"/>
      <c r="OAS51" s="135"/>
      <c r="OAT51" s="135"/>
      <c r="OAU51" s="135"/>
      <c r="OAV51" s="135"/>
      <c r="OAW51" s="135"/>
      <c r="OAX51" s="135"/>
      <c r="OAY51" s="135"/>
      <c r="OAZ51" s="135"/>
      <c r="OBA51" s="135"/>
      <c r="OBB51" s="135"/>
      <c r="OBC51" s="135"/>
      <c r="OBD51" s="135"/>
      <c r="OBE51" s="135"/>
      <c r="OBF51" s="135"/>
      <c r="OBG51" s="135"/>
      <c r="OBH51" s="135"/>
      <c r="OBI51" s="135"/>
      <c r="OBJ51" s="135"/>
      <c r="OBK51" s="135"/>
      <c r="OBL51" s="135"/>
      <c r="OBM51" s="135"/>
      <c r="OBN51" s="135"/>
      <c r="OBO51" s="135"/>
      <c r="OBP51" s="135"/>
      <c r="OBQ51" s="135"/>
      <c r="OBR51" s="135"/>
      <c r="OBS51" s="135"/>
      <c r="OBT51" s="135"/>
      <c r="OBU51" s="135"/>
      <c r="OBV51" s="135"/>
      <c r="OBW51" s="135"/>
      <c r="OBX51" s="135"/>
      <c r="OBY51" s="135"/>
      <c r="OBZ51" s="135"/>
      <c r="OCA51" s="135"/>
      <c r="OCB51" s="135"/>
      <c r="OCC51" s="135"/>
      <c r="OCD51" s="135"/>
      <c r="OCE51" s="135"/>
      <c r="OCF51" s="135"/>
      <c r="OCG51" s="135"/>
      <c r="OCH51" s="135"/>
      <c r="OCI51" s="135"/>
      <c r="OCJ51" s="135"/>
      <c r="OCK51" s="135"/>
      <c r="OCL51" s="135"/>
      <c r="OCM51" s="135"/>
      <c r="OCN51" s="135"/>
      <c r="OCO51" s="135"/>
      <c r="OCP51" s="135"/>
      <c r="OCQ51" s="135"/>
      <c r="OCR51" s="135"/>
      <c r="OCS51" s="135"/>
      <c r="OCT51" s="135"/>
      <c r="OCU51" s="135"/>
      <c r="OCV51" s="135"/>
      <c r="OCW51" s="135"/>
      <c r="OCX51" s="135"/>
      <c r="OCY51" s="135"/>
      <c r="OCZ51" s="135"/>
      <c r="ODA51" s="135"/>
      <c r="ODB51" s="135"/>
      <c r="ODC51" s="135"/>
      <c r="ODD51" s="135"/>
      <c r="ODE51" s="135"/>
      <c r="ODF51" s="135"/>
      <c r="ODG51" s="135"/>
      <c r="ODH51" s="135"/>
      <c r="ODI51" s="135"/>
      <c r="ODJ51" s="135"/>
      <c r="ODK51" s="135"/>
      <c r="ODL51" s="135"/>
      <c r="ODM51" s="135"/>
      <c r="ODN51" s="135"/>
      <c r="ODO51" s="135"/>
      <c r="ODP51" s="135"/>
      <c r="ODQ51" s="135"/>
      <c r="ODR51" s="135"/>
      <c r="ODS51" s="135"/>
      <c r="ODT51" s="135"/>
      <c r="ODU51" s="135"/>
      <c r="ODV51" s="135"/>
      <c r="ODW51" s="135"/>
      <c r="ODX51" s="135"/>
      <c r="ODY51" s="135"/>
      <c r="ODZ51" s="135"/>
      <c r="OEA51" s="135"/>
      <c r="OEB51" s="135"/>
      <c r="OEC51" s="135"/>
      <c r="OED51" s="135"/>
      <c r="OEE51" s="135"/>
      <c r="OEF51" s="135"/>
      <c r="OEG51" s="135"/>
      <c r="OEH51" s="135"/>
      <c r="OEI51" s="135"/>
      <c r="OEJ51" s="135"/>
      <c r="OEK51" s="135"/>
      <c r="OEL51" s="135"/>
      <c r="OEM51" s="135"/>
      <c r="OEN51" s="135"/>
      <c r="OEO51" s="135"/>
      <c r="OEP51" s="135"/>
      <c r="OEQ51" s="135"/>
      <c r="OER51" s="135"/>
      <c r="OES51" s="135"/>
      <c r="OET51" s="135"/>
      <c r="OEU51" s="135"/>
      <c r="OEV51" s="135"/>
      <c r="OEW51" s="135"/>
      <c r="OEX51" s="135"/>
      <c r="OEY51" s="135"/>
      <c r="OEZ51" s="135"/>
      <c r="OFA51" s="135"/>
      <c r="OFB51" s="135"/>
      <c r="OFC51" s="135"/>
      <c r="OFD51" s="135"/>
      <c r="OFE51" s="135"/>
      <c r="OFF51" s="135"/>
      <c r="OFG51" s="135"/>
      <c r="OFH51" s="135"/>
      <c r="OFI51" s="135"/>
      <c r="OFJ51" s="135"/>
      <c r="OFK51" s="135"/>
      <c r="OFL51" s="135"/>
      <c r="OFM51" s="135"/>
      <c r="OFN51" s="135"/>
      <c r="OFO51" s="135"/>
      <c r="OFP51" s="135"/>
      <c r="OFQ51" s="135"/>
      <c r="OFR51" s="135"/>
      <c r="OFS51" s="135"/>
      <c r="OFT51" s="135"/>
      <c r="OFU51" s="135"/>
      <c r="OFV51" s="135"/>
      <c r="OFW51" s="135"/>
      <c r="OFX51" s="135"/>
      <c r="OFY51" s="135"/>
      <c r="OFZ51" s="135"/>
      <c r="OGA51" s="135"/>
      <c r="OGB51" s="135"/>
      <c r="OGC51" s="135"/>
      <c r="OGD51" s="135"/>
      <c r="OGE51" s="135"/>
      <c r="OGF51" s="135"/>
      <c r="OGG51" s="135"/>
      <c r="OGH51" s="135"/>
      <c r="OGI51" s="135"/>
      <c r="OGJ51" s="135"/>
      <c r="OGK51" s="135"/>
      <c r="OGL51" s="135"/>
      <c r="OGM51" s="135"/>
      <c r="OGN51" s="135"/>
      <c r="OGO51" s="135"/>
      <c r="OGP51" s="135"/>
      <c r="OGQ51" s="135"/>
      <c r="OGR51" s="135"/>
      <c r="OGS51" s="135"/>
      <c r="OGT51" s="135"/>
      <c r="OGU51" s="135"/>
      <c r="OGV51" s="135"/>
      <c r="OGW51" s="135"/>
      <c r="OGX51" s="135"/>
      <c r="OGY51" s="135"/>
      <c r="OGZ51" s="135"/>
      <c r="OHA51" s="135"/>
      <c r="OHB51" s="135"/>
      <c r="OHC51" s="135"/>
      <c r="OHD51" s="135"/>
      <c r="OHE51" s="135"/>
      <c r="OHF51" s="135"/>
      <c r="OHG51" s="135"/>
      <c r="OHH51" s="135"/>
      <c r="OHI51" s="135"/>
      <c r="OHJ51" s="135"/>
      <c r="OHK51" s="135"/>
      <c r="OHL51" s="135"/>
      <c r="OHM51" s="135"/>
      <c r="OHN51" s="135"/>
      <c r="OHO51" s="135"/>
      <c r="OHP51" s="135"/>
      <c r="OHQ51" s="135"/>
      <c r="OHR51" s="135"/>
      <c r="OHS51" s="135"/>
      <c r="OHT51" s="135"/>
      <c r="OHU51" s="135"/>
      <c r="OHV51" s="135"/>
      <c r="OHW51" s="135"/>
      <c r="OHX51" s="135"/>
      <c r="OHY51" s="135"/>
      <c r="OHZ51" s="135"/>
      <c r="OIA51" s="135"/>
      <c r="OIB51" s="135"/>
      <c r="OIC51" s="135"/>
      <c r="OID51" s="135"/>
      <c r="OIE51" s="135"/>
      <c r="OIF51" s="135"/>
      <c r="OIG51" s="135"/>
      <c r="OIH51" s="135"/>
      <c r="OII51" s="135"/>
      <c r="OIJ51" s="135"/>
      <c r="OIK51" s="135"/>
      <c r="OIL51" s="135"/>
      <c r="OIM51" s="135"/>
      <c r="OIN51" s="135"/>
      <c r="OIO51" s="135"/>
      <c r="OIP51" s="135"/>
      <c r="OIQ51" s="135"/>
      <c r="OIR51" s="135"/>
      <c r="OIS51" s="135"/>
      <c r="OIT51" s="135"/>
      <c r="OIU51" s="135"/>
      <c r="OIV51" s="135"/>
      <c r="OIW51" s="135"/>
      <c r="OIX51" s="135"/>
      <c r="OIY51" s="135"/>
      <c r="OIZ51" s="135"/>
      <c r="OJA51" s="135"/>
      <c r="OJB51" s="135"/>
      <c r="OJC51" s="135"/>
      <c r="OJD51" s="135"/>
      <c r="OJE51" s="135"/>
      <c r="OJF51" s="135"/>
      <c r="OJG51" s="135"/>
      <c r="OJH51" s="135"/>
      <c r="OJI51" s="135"/>
      <c r="OJJ51" s="135"/>
      <c r="OJK51" s="135"/>
      <c r="OJL51" s="135"/>
      <c r="OJM51" s="135"/>
      <c r="OJN51" s="135"/>
      <c r="OJO51" s="135"/>
      <c r="OJP51" s="135"/>
      <c r="OJQ51" s="135"/>
      <c r="OJR51" s="135"/>
      <c r="OJS51" s="135"/>
      <c r="OJT51" s="135"/>
      <c r="OJU51" s="135"/>
      <c r="OJV51" s="135"/>
      <c r="OJW51" s="135"/>
      <c r="OJX51" s="135"/>
      <c r="OJY51" s="135"/>
      <c r="OJZ51" s="135"/>
      <c r="OKA51" s="135"/>
      <c r="OKB51" s="135"/>
      <c r="OKC51" s="135"/>
      <c r="OKD51" s="135"/>
      <c r="OKE51" s="135"/>
      <c r="OKF51" s="135"/>
      <c r="OKG51" s="135"/>
      <c r="OKH51" s="135"/>
      <c r="OKI51" s="135"/>
      <c r="OKJ51" s="135"/>
      <c r="OKK51" s="135"/>
      <c r="OKL51" s="135"/>
      <c r="OKM51" s="135"/>
      <c r="OKN51" s="135"/>
      <c r="OKO51" s="135"/>
      <c r="OKP51" s="135"/>
      <c r="OKQ51" s="135"/>
      <c r="OKR51" s="135"/>
      <c r="OKS51" s="135"/>
      <c r="OKT51" s="135"/>
      <c r="OKU51" s="135"/>
      <c r="OKV51" s="135"/>
      <c r="OKW51" s="135"/>
      <c r="OKX51" s="135"/>
      <c r="OKY51" s="135"/>
      <c r="OKZ51" s="135"/>
      <c r="OLA51" s="135"/>
      <c r="OLB51" s="135"/>
      <c r="OLC51" s="135"/>
      <c r="OLD51" s="135"/>
      <c r="OLE51" s="135"/>
      <c r="OLF51" s="135"/>
      <c r="OLG51" s="135"/>
      <c r="OLH51" s="135"/>
      <c r="OLI51" s="135"/>
      <c r="OLJ51" s="135"/>
      <c r="OLK51" s="135"/>
      <c r="OLL51" s="135"/>
      <c r="OLM51" s="135"/>
      <c r="OLN51" s="135"/>
      <c r="OLO51" s="135"/>
      <c r="OLP51" s="135"/>
      <c r="OLQ51" s="135"/>
      <c r="OLR51" s="135"/>
      <c r="OLS51" s="135"/>
      <c r="OLT51" s="135"/>
      <c r="OLU51" s="135"/>
      <c r="OLV51" s="135"/>
      <c r="OLW51" s="135"/>
      <c r="OLX51" s="135"/>
      <c r="OLY51" s="135"/>
      <c r="OLZ51" s="135"/>
      <c r="OMA51" s="135"/>
      <c r="OMB51" s="135"/>
      <c r="OMC51" s="135"/>
      <c r="OMD51" s="135"/>
      <c r="OME51" s="135"/>
      <c r="OMF51" s="135"/>
      <c r="OMG51" s="135"/>
      <c r="OMH51" s="135"/>
      <c r="OMI51" s="135"/>
      <c r="OMJ51" s="135"/>
      <c r="OMK51" s="135"/>
      <c r="OML51" s="135"/>
      <c r="OMM51" s="135"/>
      <c r="OMN51" s="135"/>
      <c r="OMO51" s="135"/>
      <c r="OMP51" s="135"/>
      <c r="OMQ51" s="135"/>
      <c r="OMR51" s="135"/>
      <c r="OMS51" s="135"/>
      <c r="OMT51" s="135"/>
      <c r="OMU51" s="135"/>
      <c r="OMV51" s="135"/>
      <c r="OMW51" s="135"/>
      <c r="OMX51" s="135"/>
      <c r="OMY51" s="135"/>
      <c r="OMZ51" s="135"/>
      <c r="ONA51" s="135"/>
      <c r="ONB51" s="135"/>
      <c r="ONC51" s="135"/>
      <c r="OND51" s="135"/>
      <c r="ONE51" s="135"/>
      <c r="ONF51" s="135"/>
      <c r="ONG51" s="135"/>
      <c r="ONH51" s="135"/>
      <c r="ONI51" s="135"/>
      <c r="ONJ51" s="135"/>
      <c r="ONK51" s="135"/>
      <c r="ONL51" s="135"/>
      <c r="ONM51" s="135"/>
      <c r="ONN51" s="135"/>
      <c r="ONO51" s="135"/>
      <c r="ONP51" s="135"/>
      <c r="ONQ51" s="135"/>
      <c r="ONR51" s="135"/>
      <c r="ONS51" s="135"/>
      <c r="ONT51" s="135"/>
      <c r="ONU51" s="135"/>
      <c r="ONV51" s="135"/>
      <c r="ONW51" s="135"/>
      <c r="ONX51" s="135"/>
      <c r="ONY51" s="135"/>
      <c r="ONZ51" s="135"/>
      <c r="OOA51" s="135"/>
      <c r="OOB51" s="135"/>
      <c r="OOC51" s="135"/>
      <c r="OOD51" s="135"/>
      <c r="OOE51" s="135"/>
      <c r="OOF51" s="135"/>
      <c r="OOG51" s="135"/>
      <c r="OOH51" s="135"/>
      <c r="OOI51" s="135"/>
      <c r="OOJ51" s="135"/>
      <c r="OOK51" s="135"/>
      <c r="OOL51" s="135"/>
      <c r="OOM51" s="135"/>
      <c r="OON51" s="135"/>
      <c r="OOO51" s="135"/>
      <c r="OOP51" s="135"/>
      <c r="OOQ51" s="135"/>
      <c r="OOR51" s="135"/>
      <c r="OOS51" s="135"/>
      <c r="OOT51" s="135"/>
      <c r="OOU51" s="135"/>
      <c r="OOV51" s="135"/>
      <c r="OOW51" s="135"/>
      <c r="OOX51" s="135"/>
      <c r="OOY51" s="135"/>
      <c r="OOZ51" s="135"/>
      <c r="OPA51" s="135"/>
      <c r="OPB51" s="135"/>
      <c r="OPC51" s="135"/>
      <c r="OPD51" s="135"/>
      <c r="OPE51" s="135"/>
      <c r="OPF51" s="135"/>
      <c r="OPG51" s="135"/>
      <c r="OPH51" s="135"/>
      <c r="OPI51" s="135"/>
      <c r="OPJ51" s="135"/>
      <c r="OPK51" s="135"/>
      <c r="OPL51" s="135"/>
      <c r="OPM51" s="135"/>
      <c r="OPN51" s="135"/>
      <c r="OPO51" s="135"/>
      <c r="OPP51" s="135"/>
      <c r="OPQ51" s="135"/>
      <c r="OPR51" s="135"/>
      <c r="OPS51" s="135"/>
      <c r="OPT51" s="135"/>
      <c r="OPU51" s="135"/>
      <c r="OPV51" s="135"/>
      <c r="OPW51" s="135"/>
      <c r="OPX51" s="135"/>
      <c r="OPY51" s="135"/>
      <c r="OPZ51" s="135"/>
      <c r="OQA51" s="135"/>
      <c r="OQB51" s="135"/>
      <c r="OQC51" s="135"/>
      <c r="OQD51" s="135"/>
      <c r="OQE51" s="135"/>
      <c r="OQF51" s="135"/>
      <c r="OQG51" s="135"/>
      <c r="OQH51" s="135"/>
      <c r="OQI51" s="135"/>
      <c r="OQJ51" s="135"/>
      <c r="OQK51" s="135"/>
      <c r="OQL51" s="135"/>
      <c r="OQM51" s="135"/>
      <c r="OQN51" s="135"/>
      <c r="OQO51" s="135"/>
      <c r="OQP51" s="135"/>
      <c r="OQQ51" s="135"/>
      <c r="OQR51" s="135"/>
      <c r="OQS51" s="135"/>
      <c r="OQT51" s="135"/>
      <c r="OQU51" s="135"/>
      <c r="OQV51" s="135"/>
      <c r="OQW51" s="135"/>
      <c r="OQX51" s="135"/>
      <c r="OQY51" s="135"/>
      <c r="OQZ51" s="135"/>
      <c r="ORA51" s="135"/>
      <c r="ORB51" s="135"/>
      <c r="ORC51" s="135"/>
      <c r="ORD51" s="135"/>
      <c r="ORE51" s="135"/>
      <c r="ORF51" s="135"/>
      <c r="ORG51" s="135"/>
      <c r="ORH51" s="135"/>
      <c r="ORI51" s="135"/>
      <c r="ORJ51" s="135"/>
      <c r="ORK51" s="135"/>
      <c r="ORL51" s="135"/>
      <c r="ORM51" s="135"/>
      <c r="ORN51" s="135"/>
      <c r="ORO51" s="135"/>
      <c r="ORP51" s="135"/>
      <c r="ORQ51" s="135"/>
      <c r="ORR51" s="135"/>
      <c r="ORS51" s="135"/>
      <c r="ORT51" s="135"/>
      <c r="ORU51" s="135"/>
      <c r="ORV51" s="135"/>
      <c r="ORW51" s="135"/>
      <c r="ORX51" s="135"/>
      <c r="ORY51" s="135"/>
      <c r="ORZ51" s="135"/>
      <c r="OSA51" s="135"/>
      <c r="OSB51" s="135"/>
      <c r="OSC51" s="135"/>
      <c r="OSD51" s="135"/>
      <c r="OSE51" s="135"/>
      <c r="OSF51" s="135"/>
      <c r="OSG51" s="135"/>
      <c r="OSH51" s="135"/>
      <c r="OSI51" s="135"/>
      <c r="OSJ51" s="135"/>
      <c r="OSK51" s="135"/>
      <c r="OSL51" s="135"/>
      <c r="OSM51" s="135"/>
      <c r="OSN51" s="135"/>
      <c r="OSO51" s="135"/>
      <c r="OSP51" s="135"/>
      <c r="OSQ51" s="135"/>
      <c r="OSR51" s="135"/>
      <c r="OSS51" s="135"/>
      <c r="OST51" s="135"/>
      <c r="OSU51" s="135"/>
      <c r="OSV51" s="135"/>
      <c r="OSW51" s="135"/>
      <c r="OSX51" s="135"/>
      <c r="OSY51" s="135"/>
      <c r="OSZ51" s="135"/>
      <c r="OTA51" s="135"/>
      <c r="OTB51" s="135"/>
      <c r="OTC51" s="135"/>
      <c r="OTD51" s="135"/>
      <c r="OTE51" s="135"/>
      <c r="OTF51" s="135"/>
      <c r="OTG51" s="135"/>
      <c r="OTH51" s="135"/>
      <c r="OTI51" s="135"/>
      <c r="OTJ51" s="135"/>
      <c r="OTK51" s="135"/>
      <c r="OTL51" s="135"/>
      <c r="OTM51" s="135"/>
      <c r="OTN51" s="135"/>
      <c r="OTO51" s="135"/>
      <c r="OTP51" s="135"/>
      <c r="OTQ51" s="135"/>
      <c r="OTR51" s="135"/>
      <c r="OTS51" s="135"/>
      <c r="OTT51" s="135"/>
      <c r="OTU51" s="135"/>
      <c r="OTV51" s="135"/>
      <c r="OTW51" s="135"/>
      <c r="OTX51" s="135"/>
      <c r="OTY51" s="135"/>
      <c r="OTZ51" s="135"/>
      <c r="OUA51" s="135"/>
      <c r="OUB51" s="135"/>
      <c r="OUC51" s="135"/>
      <c r="OUD51" s="135"/>
      <c r="OUE51" s="135"/>
      <c r="OUF51" s="135"/>
      <c r="OUG51" s="135"/>
      <c r="OUH51" s="135"/>
      <c r="OUI51" s="135"/>
      <c r="OUJ51" s="135"/>
      <c r="OUK51" s="135"/>
      <c r="OUL51" s="135"/>
      <c r="OUM51" s="135"/>
      <c r="OUN51" s="135"/>
      <c r="OUO51" s="135"/>
      <c r="OUP51" s="135"/>
      <c r="OUQ51" s="135"/>
      <c r="OUR51" s="135"/>
      <c r="OUS51" s="135"/>
      <c r="OUT51" s="135"/>
      <c r="OUU51" s="135"/>
      <c r="OUV51" s="135"/>
      <c r="OUW51" s="135"/>
      <c r="OUX51" s="135"/>
      <c r="OUY51" s="135"/>
      <c r="OUZ51" s="135"/>
      <c r="OVA51" s="135"/>
      <c r="OVB51" s="135"/>
      <c r="OVC51" s="135"/>
      <c r="OVD51" s="135"/>
      <c r="OVE51" s="135"/>
      <c r="OVF51" s="135"/>
      <c r="OVG51" s="135"/>
      <c r="OVH51" s="135"/>
      <c r="OVI51" s="135"/>
      <c r="OVJ51" s="135"/>
      <c r="OVK51" s="135"/>
      <c r="OVL51" s="135"/>
      <c r="OVM51" s="135"/>
      <c r="OVN51" s="135"/>
      <c r="OVO51" s="135"/>
      <c r="OVP51" s="135"/>
      <c r="OVQ51" s="135"/>
      <c r="OVR51" s="135"/>
      <c r="OVS51" s="135"/>
      <c r="OVT51" s="135"/>
      <c r="OVU51" s="135"/>
      <c r="OVV51" s="135"/>
      <c r="OVW51" s="135"/>
      <c r="OVX51" s="135"/>
      <c r="OVY51" s="135"/>
      <c r="OVZ51" s="135"/>
      <c r="OWA51" s="135"/>
      <c r="OWB51" s="135"/>
      <c r="OWC51" s="135"/>
      <c r="OWD51" s="135"/>
      <c r="OWE51" s="135"/>
      <c r="OWF51" s="135"/>
      <c r="OWG51" s="135"/>
      <c r="OWH51" s="135"/>
      <c r="OWI51" s="135"/>
      <c r="OWJ51" s="135"/>
      <c r="OWK51" s="135"/>
      <c r="OWL51" s="135"/>
      <c r="OWM51" s="135"/>
      <c r="OWN51" s="135"/>
      <c r="OWO51" s="135"/>
      <c r="OWP51" s="135"/>
      <c r="OWQ51" s="135"/>
      <c r="OWR51" s="135"/>
      <c r="OWS51" s="135"/>
      <c r="OWT51" s="135"/>
      <c r="OWU51" s="135"/>
      <c r="OWV51" s="135"/>
      <c r="OWW51" s="135"/>
      <c r="OWX51" s="135"/>
      <c r="OWY51" s="135"/>
      <c r="OWZ51" s="135"/>
      <c r="OXA51" s="135"/>
      <c r="OXB51" s="135"/>
      <c r="OXC51" s="135"/>
      <c r="OXD51" s="135"/>
      <c r="OXE51" s="135"/>
      <c r="OXF51" s="135"/>
      <c r="OXG51" s="135"/>
      <c r="OXH51" s="135"/>
      <c r="OXI51" s="135"/>
      <c r="OXJ51" s="135"/>
      <c r="OXK51" s="135"/>
      <c r="OXL51" s="135"/>
      <c r="OXM51" s="135"/>
      <c r="OXN51" s="135"/>
      <c r="OXO51" s="135"/>
      <c r="OXP51" s="135"/>
      <c r="OXQ51" s="135"/>
      <c r="OXR51" s="135"/>
      <c r="OXS51" s="135"/>
      <c r="OXT51" s="135"/>
      <c r="OXU51" s="135"/>
      <c r="OXV51" s="135"/>
      <c r="OXW51" s="135"/>
      <c r="OXX51" s="135"/>
      <c r="OXY51" s="135"/>
      <c r="OXZ51" s="135"/>
      <c r="OYA51" s="135"/>
      <c r="OYB51" s="135"/>
      <c r="OYC51" s="135"/>
      <c r="OYD51" s="135"/>
      <c r="OYE51" s="135"/>
      <c r="OYF51" s="135"/>
      <c r="OYG51" s="135"/>
      <c r="OYH51" s="135"/>
      <c r="OYI51" s="135"/>
      <c r="OYJ51" s="135"/>
      <c r="OYK51" s="135"/>
      <c r="OYL51" s="135"/>
      <c r="OYM51" s="135"/>
      <c r="OYN51" s="135"/>
      <c r="OYO51" s="135"/>
      <c r="OYP51" s="135"/>
      <c r="OYQ51" s="135"/>
      <c r="OYR51" s="135"/>
      <c r="OYS51" s="135"/>
      <c r="OYT51" s="135"/>
      <c r="OYU51" s="135"/>
      <c r="OYV51" s="135"/>
      <c r="OYW51" s="135"/>
      <c r="OYX51" s="135"/>
      <c r="OYY51" s="135"/>
      <c r="OYZ51" s="135"/>
      <c r="OZA51" s="135"/>
      <c r="OZB51" s="135"/>
      <c r="OZC51" s="135"/>
      <c r="OZD51" s="135"/>
      <c r="OZE51" s="135"/>
      <c r="OZF51" s="135"/>
      <c r="OZG51" s="135"/>
      <c r="OZH51" s="135"/>
      <c r="OZI51" s="135"/>
      <c r="OZJ51" s="135"/>
      <c r="OZK51" s="135"/>
      <c r="OZL51" s="135"/>
      <c r="OZM51" s="135"/>
      <c r="OZN51" s="135"/>
      <c r="OZO51" s="135"/>
      <c r="OZP51" s="135"/>
      <c r="OZQ51" s="135"/>
      <c r="OZR51" s="135"/>
      <c r="OZS51" s="135"/>
      <c r="OZT51" s="135"/>
      <c r="OZU51" s="135"/>
      <c r="OZV51" s="135"/>
      <c r="OZW51" s="135"/>
      <c r="OZX51" s="135"/>
      <c r="OZY51" s="135"/>
      <c r="OZZ51" s="135"/>
      <c r="PAA51" s="135"/>
      <c r="PAB51" s="135"/>
      <c r="PAC51" s="135"/>
      <c r="PAD51" s="135"/>
      <c r="PAE51" s="135"/>
      <c r="PAF51" s="135"/>
      <c r="PAG51" s="135"/>
      <c r="PAH51" s="135"/>
      <c r="PAI51" s="135"/>
      <c r="PAJ51" s="135"/>
      <c r="PAK51" s="135"/>
      <c r="PAL51" s="135"/>
      <c r="PAM51" s="135"/>
      <c r="PAN51" s="135"/>
      <c r="PAO51" s="135"/>
      <c r="PAP51" s="135"/>
      <c r="PAQ51" s="135"/>
      <c r="PAR51" s="135"/>
      <c r="PAS51" s="135"/>
      <c r="PAT51" s="135"/>
      <c r="PAU51" s="135"/>
      <c r="PAV51" s="135"/>
      <c r="PAW51" s="135"/>
      <c r="PAX51" s="135"/>
      <c r="PAY51" s="135"/>
      <c r="PAZ51" s="135"/>
      <c r="PBA51" s="135"/>
      <c r="PBB51" s="135"/>
      <c r="PBC51" s="135"/>
      <c r="PBD51" s="135"/>
      <c r="PBE51" s="135"/>
      <c r="PBF51" s="135"/>
      <c r="PBG51" s="135"/>
      <c r="PBH51" s="135"/>
      <c r="PBI51" s="135"/>
      <c r="PBJ51" s="135"/>
      <c r="PBK51" s="135"/>
      <c r="PBL51" s="135"/>
      <c r="PBM51" s="135"/>
      <c r="PBN51" s="135"/>
      <c r="PBO51" s="135"/>
      <c r="PBP51" s="135"/>
      <c r="PBQ51" s="135"/>
      <c r="PBR51" s="135"/>
      <c r="PBS51" s="135"/>
      <c r="PBT51" s="135"/>
      <c r="PBU51" s="135"/>
      <c r="PBV51" s="135"/>
      <c r="PBW51" s="135"/>
      <c r="PBX51" s="135"/>
      <c r="PBY51" s="135"/>
      <c r="PBZ51" s="135"/>
      <c r="PCA51" s="135"/>
      <c r="PCB51" s="135"/>
      <c r="PCC51" s="135"/>
      <c r="PCD51" s="135"/>
      <c r="PCE51" s="135"/>
      <c r="PCF51" s="135"/>
      <c r="PCG51" s="135"/>
      <c r="PCH51" s="135"/>
      <c r="PCI51" s="135"/>
      <c r="PCJ51" s="135"/>
      <c r="PCK51" s="135"/>
      <c r="PCL51" s="135"/>
      <c r="PCM51" s="135"/>
      <c r="PCN51" s="135"/>
      <c r="PCO51" s="135"/>
      <c r="PCP51" s="135"/>
      <c r="PCQ51" s="135"/>
      <c r="PCR51" s="135"/>
      <c r="PCS51" s="135"/>
      <c r="PCT51" s="135"/>
      <c r="PCU51" s="135"/>
      <c r="PCV51" s="135"/>
      <c r="PCW51" s="135"/>
      <c r="PCX51" s="135"/>
      <c r="PCY51" s="135"/>
      <c r="PCZ51" s="135"/>
      <c r="PDA51" s="135"/>
      <c r="PDB51" s="135"/>
      <c r="PDC51" s="135"/>
      <c r="PDD51" s="135"/>
      <c r="PDE51" s="135"/>
      <c r="PDF51" s="135"/>
      <c r="PDG51" s="135"/>
      <c r="PDH51" s="135"/>
      <c r="PDI51" s="135"/>
      <c r="PDJ51" s="135"/>
      <c r="PDK51" s="135"/>
      <c r="PDL51" s="135"/>
      <c r="PDM51" s="135"/>
      <c r="PDN51" s="135"/>
      <c r="PDO51" s="135"/>
      <c r="PDP51" s="135"/>
      <c r="PDQ51" s="135"/>
      <c r="PDR51" s="135"/>
      <c r="PDS51" s="135"/>
      <c r="PDT51" s="135"/>
      <c r="PDU51" s="135"/>
      <c r="PDV51" s="135"/>
      <c r="PDW51" s="135"/>
      <c r="PDX51" s="135"/>
      <c r="PDY51" s="135"/>
      <c r="PDZ51" s="135"/>
      <c r="PEA51" s="135"/>
      <c r="PEB51" s="135"/>
      <c r="PEC51" s="135"/>
      <c r="PED51" s="135"/>
      <c r="PEE51" s="135"/>
      <c r="PEF51" s="135"/>
      <c r="PEG51" s="135"/>
      <c r="PEH51" s="135"/>
      <c r="PEI51" s="135"/>
      <c r="PEJ51" s="135"/>
      <c r="PEK51" s="135"/>
      <c r="PEL51" s="135"/>
      <c r="PEM51" s="135"/>
      <c r="PEN51" s="135"/>
      <c r="PEO51" s="135"/>
      <c r="PEP51" s="135"/>
      <c r="PEQ51" s="135"/>
      <c r="PER51" s="135"/>
      <c r="PES51" s="135"/>
      <c r="PET51" s="135"/>
      <c r="PEU51" s="135"/>
      <c r="PEV51" s="135"/>
      <c r="PEW51" s="135"/>
      <c r="PEX51" s="135"/>
      <c r="PEY51" s="135"/>
      <c r="PEZ51" s="135"/>
      <c r="PFA51" s="135"/>
      <c r="PFB51" s="135"/>
      <c r="PFC51" s="135"/>
      <c r="PFD51" s="135"/>
      <c r="PFE51" s="135"/>
      <c r="PFF51" s="135"/>
      <c r="PFG51" s="135"/>
      <c r="PFH51" s="135"/>
      <c r="PFI51" s="135"/>
      <c r="PFJ51" s="135"/>
      <c r="PFK51" s="135"/>
      <c r="PFL51" s="135"/>
      <c r="PFM51" s="135"/>
      <c r="PFN51" s="135"/>
      <c r="PFO51" s="135"/>
      <c r="PFP51" s="135"/>
      <c r="PFQ51" s="135"/>
      <c r="PFR51" s="135"/>
      <c r="PFS51" s="135"/>
      <c r="PFT51" s="135"/>
      <c r="PFU51" s="135"/>
      <c r="PFV51" s="135"/>
      <c r="PFW51" s="135"/>
      <c r="PFX51" s="135"/>
      <c r="PFY51" s="135"/>
      <c r="PFZ51" s="135"/>
      <c r="PGA51" s="135"/>
      <c r="PGB51" s="135"/>
      <c r="PGC51" s="135"/>
      <c r="PGD51" s="135"/>
      <c r="PGE51" s="135"/>
      <c r="PGF51" s="135"/>
      <c r="PGG51" s="135"/>
      <c r="PGH51" s="135"/>
      <c r="PGI51" s="135"/>
      <c r="PGJ51" s="135"/>
      <c r="PGK51" s="135"/>
      <c r="PGL51" s="135"/>
      <c r="PGM51" s="135"/>
      <c r="PGN51" s="135"/>
      <c r="PGO51" s="135"/>
      <c r="PGP51" s="135"/>
      <c r="PGQ51" s="135"/>
      <c r="PGR51" s="135"/>
      <c r="PGS51" s="135"/>
      <c r="PGT51" s="135"/>
      <c r="PGU51" s="135"/>
      <c r="PGV51" s="135"/>
      <c r="PGW51" s="135"/>
      <c r="PGX51" s="135"/>
      <c r="PGY51" s="135"/>
      <c r="PGZ51" s="135"/>
      <c r="PHA51" s="135"/>
      <c r="PHB51" s="135"/>
      <c r="PHC51" s="135"/>
      <c r="PHD51" s="135"/>
      <c r="PHE51" s="135"/>
      <c r="PHF51" s="135"/>
      <c r="PHG51" s="135"/>
      <c r="PHH51" s="135"/>
      <c r="PHI51" s="135"/>
      <c r="PHJ51" s="135"/>
      <c r="PHK51" s="135"/>
      <c r="PHL51" s="135"/>
      <c r="PHM51" s="135"/>
      <c r="PHN51" s="135"/>
      <c r="PHO51" s="135"/>
      <c r="PHP51" s="135"/>
      <c r="PHQ51" s="135"/>
      <c r="PHR51" s="135"/>
      <c r="PHS51" s="135"/>
      <c r="PHT51" s="135"/>
      <c r="PHU51" s="135"/>
      <c r="PHV51" s="135"/>
      <c r="PHW51" s="135"/>
      <c r="PHX51" s="135"/>
      <c r="PHY51" s="135"/>
      <c r="PHZ51" s="135"/>
      <c r="PIA51" s="135"/>
      <c r="PIB51" s="135"/>
      <c r="PIC51" s="135"/>
      <c r="PID51" s="135"/>
      <c r="PIE51" s="135"/>
      <c r="PIF51" s="135"/>
      <c r="PIG51" s="135"/>
      <c r="PIH51" s="135"/>
      <c r="PII51" s="135"/>
      <c r="PIJ51" s="135"/>
      <c r="PIK51" s="135"/>
      <c r="PIL51" s="135"/>
      <c r="PIM51" s="135"/>
      <c r="PIN51" s="135"/>
      <c r="PIO51" s="135"/>
      <c r="PIP51" s="135"/>
      <c r="PIQ51" s="135"/>
      <c r="PIR51" s="135"/>
      <c r="PIS51" s="135"/>
      <c r="PIT51" s="135"/>
      <c r="PIU51" s="135"/>
      <c r="PIV51" s="135"/>
      <c r="PIW51" s="135"/>
      <c r="PIX51" s="135"/>
      <c r="PIY51" s="135"/>
      <c r="PIZ51" s="135"/>
      <c r="PJA51" s="135"/>
      <c r="PJB51" s="135"/>
      <c r="PJC51" s="135"/>
      <c r="PJD51" s="135"/>
      <c r="PJE51" s="135"/>
      <c r="PJF51" s="135"/>
      <c r="PJG51" s="135"/>
      <c r="PJH51" s="135"/>
      <c r="PJI51" s="135"/>
      <c r="PJJ51" s="135"/>
      <c r="PJK51" s="135"/>
      <c r="PJL51" s="135"/>
      <c r="PJM51" s="135"/>
      <c r="PJN51" s="135"/>
      <c r="PJO51" s="135"/>
      <c r="PJP51" s="135"/>
      <c r="PJQ51" s="135"/>
      <c r="PJR51" s="135"/>
      <c r="PJS51" s="135"/>
      <c r="PJT51" s="135"/>
      <c r="PJU51" s="135"/>
      <c r="PJV51" s="135"/>
      <c r="PJW51" s="135"/>
      <c r="PJX51" s="135"/>
      <c r="PJY51" s="135"/>
      <c r="PJZ51" s="135"/>
      <c r="PKA51" s="135"/>
      <c r="PKB51" s="135"/>
      <c r="PKC51" s="135"/>
      <c r="PKD51" s="135"/>
      <c r="PKE51" s="135"/>
      <c r="PKF51" s="135"/>
      <c r="PKG51" s="135"/>
      <c r="PKH51" s="135"/>
      <c r="PKI51" s="135"/>
      <c r="PKJ51" s="135"/>
      <c r="PKK51" s="135"/>
      <c r="PKL51" s="135"/>
      <c r="PKM51" s="135"/>
      <c r="PKN51" s="135"/>
      <c r="PKO51" s="135"/>
      <c r="PKP51" s="135"/>
      <c r="PKQ51" s="135"/>
      <c r="PKR51" s="135"/>
      <c r="PKS51" s="135"/>
      <c r="PKT51" s="135"/>
      <c r="PKU51" s="135"/>
      <c r="PKV51" s="135"/>
      <c r="PKW51" s="135"/>
      <c r="PKX51" s="135"/>
      <c r="PKY51" s="135"/>
      <c r="PKZ51" s="135"/>
      <c r="PLA51" s="135"/>
      <c r="PLB51" s="135"/>
      <c r="PLC51" s="135"/>
      <c r="PLD51" s="135"/>
      <c r="PLE51" s="135"/>
      <c r="PLF51" s="135"/>
      <c r="PLG51" s="135"/>
      <c r="PLH51" s="135"/>
      <c r="PLI51" s="135"/>
      <c r="PLJ51" s="135"/>
      <c r="PLK51" s="135"/>
      <c r="PLL51" s="135"/>
      <c r="PLM51" s="135"/>
      <c r="PLN51" s="135"/>
      <c r="PLO51" s="135"/>
      <c r="PLP51" s="135"/>
      <c r="PLQ51" s="135"/>
      <c r="PLR51" s="135"/>
      <c r="PLS51" s="135"/>
      <c r="PLT51" s="135"/>
      <c r="PLU51" s="135"/>
      <c r="PLV51" s="135"/>
      <c r="PLW51" s="135"/>
      <c r="PLX51" s="135"/>
      <c r="PLY51" s="135"/>
      <c r="PLZ51" s="135"/>
      <c r="PMA51" s="135"/>
      <c r="PMB51" s="135"/>
      <c r="PMC51" s="135"/>
      <c r="PMD51" s="135"/>
      <c r="PME51" s="135"/>
      <c r="PMF51" s="135"/>
      <c r="PMG51" s="135"/>
      <c r="PMH51" s="135"/>
      <c r="PMI51" s="135"/>
      <c r="PMJ51" s="135"/>
      <c r="PMK51" s="135"/>
      <c r="PML51" s="135"/>
      <c r="PMM51" s="135"/>
      <c r="PMN51" s="135"/>
      <c r="PMO51" s="135"/>
      <c r="PMP51" s="135"/>
      <c r="PMQ51" s="135"/>
      <c r="PMR51" s="135"/>
      <c r="PMS51" s="135"/>
      <c r="PMT51" s="135"/>
      <c r="PMU51" s="135"/>
      <c r="PMV51" s="135"/>
      <c r="PMW51" s="135"/>
      <c r="PMX51" s="135"/>
      <c r="PMY51" s="135"/>
      <c r="PMZ51" s="135"/>
      <c r="PNA51" s="135"/>
      <c r="PNB51" s="135"/>
      <c r="PNC51" s="135"/>
      <c r="PND51" s="135"/>
      <c r="PNE51" s="135"/>
      <c r="PNF51" s="135"/>
      <c r="PNG51" s="135"/>
      <c r="PNH51" s="135"/>
      <c r="PNI51" s="135"/>
      <c r="PNJ51" s="135"/>
      <c r="PNK51" s="135"/>
      <c r="PNL51" s="135"/>
      <c r="PNM51" s="135"/>
      <c r="PNN51" s="135"/>
      <c r="PNO51" s="135"/>
      <c r="PNP51" s="135"/>
      <c r="PNQ51" s="135"/>
      <c r="PNR51" s="135"/>
      <c r="PNS51" s="135"/>
      <c r="PNT51" s="135"/>
      <c r="PNU51" s="135"/>
      <c r="PNV51" s="135"/>
      <c r="PNW51" s="135"/>
      <c r="PNX51" s="135"/>
      <c r="PNY51" s="135"/>
      <c r="PNZ51" s="135"/>
      <c r="POA51" s="135"/>
      <c r="POB51" s="135"/>
      <c r="POC51" s="135"/>
      <c r="POD51" s="135"/>
      <c r="POE51" s="135"/>
      <c r="POF51" s="135"/>
      <c r="POG51" s="135"/>
      <c r="POH51" s="135"/>
      <c r="POI51" s="135"/>
      <c r="POJ51" s="135"/>
      <c r="POK51" s="135"/>
      <c r="POL51" s="135"/>
      <c r="POM51" s="135"/>
      <c r="PON51" s="135"/>
      <c r="POO51" s="135"/>
      <c r="POP51" s="135"/>
      <c r="POQ51" s="135"/>
      <c r="POR51" s="135"/>
      <c r="POS51" s="135"/>
      <c r="POT51" s="135"/>
      <c r="POU51" s="135"/>
      <c r="POV51" s="135"/>
      <c r="POW51" s="135"/>
      <c r="POX51" s="135"/>
      <c r="POY51" s="135"/>
      <c r="POZ51" s="135"/>
      <c r="PPA51" s="135"/>
      <c r="PPB51" s="135"/>
      <c r="PPC51" s="135"/>
      <c r="PPD51" s="135"/>
      <c r="PPE51" s="135"/>
      <c r="PPF51" s="135"/>
      <c r="PPG51" s="135"/>
      <c r="PPH51" s="135"/>
      <c r="PPI51" s="135"/>
      <c r="PPJ51" s="135"/>
      <c r="PPK51" s="135"/>
      <c r="PPL51" s="135"/>
      <c r="PPM51" s="135"/>
      <c r="PPN51" s="135"/>
      <c r="PPO51" s="135"/>
      <c r="PPP51" s="135"/>
      <c r="PPQ51" s="135"/>
      <c r="PPR51" s="135"/>
      <c r="PPS51" s="135"/>
      <c r="PPT51" s="135"/>
      <c r="PPU51" s="135"/>
      <c r="PPV51" s="135"/>
      <c r="PPW51" s="135"/>
      <c r="PPX51" s="135"/>
      <c r="PPY51" s="135"/>
      <c r="PPZ51" s="135"/>
      <c r="PQA51" s="135"/>
      <c r="PQB51" s="135"/>
      <c r="PQC51" s="135"/>
      <c r="PQD51" s="135"/>
      <c r="PQE51" s="135"/>
      <c r="PQF51" s="135"/>
      <c r="PQG51" s="135"/>
      <c r="PQH51" s="135"/>
      <c r="PQI51" s="135"/>
      <c r="PQJ51" s="135"/>
      <c r="PQK51" s="135"/>
      <c r="PQL51" s="135"/>
      <c r="PQM51" s="135"/>
      <c r="PQN51" s="135"/>
      <c r="PQO51" s="135"/>
      <c r="PQP51" s="135"/>
      <c r="PQQ51" s="135"/>
      <c r="PQR51" s="135"/>
      <c r="PQS51" s="135"/>
      <c r="PQT51" s="135"/>
      <c r="PQU51" s="135"/>
      <c r="PQV51" s="135"/>
      <c r="PQW51" s="135"/>
      <c r="PQX51" s="135"/>
      <c r="PQY51" s="135"/>
      <c r="PQZ51" s="135"/>
      <c r="PRA51" s="135"/>
      <c r="PRB51" s="135"/>
      <c r="PRC51" s="135"/>
      <c r="PRD51" s="135"/>
      <c r="PRE51" s="135"/>
      <c r="PRF51" s="135"/>
      <c r="PRG51" s="135"/>
      <c r="PRH51" s="135"/>
      <c r="PRI51" s="135"/>
      <c r="PRJ51" s="135"/>
      <c r="PRK51" s="135"/>
      <c r="PRL51" s="135"/>
      <c r="PRM51" s="135"/>
      <c r="PRN51" s="135"/>
      <c r="PRO51" s="135"/>
      <c r="PRP51" s="135"/>
      <c r="PRQ51" s="135"/>
      <c r="PRR51" s="135"/>
      <c r="PRS51" s="135"/>
      <c r="PRT51" s="135"/>
      <c r="PRU51" s="135"/>
      <c r="PRV51" s="135"/>
      <c r="PRW51" s="135"/>
      <c r="PRX51" s="135"/>
      <c r="PRY51" s="135"/>
      <c r="PRZ51" s="135"/>
      <c r="PSA51" s="135"/>
      <c r="PSB51" s="135"/>
      <c r="PSC51" s="135"/>
      <c r="PSD51" s="135"/>
      <c r="PSE51" s="135"/>
      <c r="PSF51" s="135"/>
      <c r="PSG51" s="135"/>
      <c r="PSH51" s="135"/>
      <c r="PSI51" s="135"/>
      <c r="PSJ51" s="135"/>
      <c r="PSK51" s="135"/>
      <c r="PSL51" s="135"/>
      <c r="PSM51" s="135"/>
      <c r="PSN51" s="135"/>
      <c r="PSO51" s="135"/>
      <c r="PSP51" s="135"/>
      <c r="PSQ51" s="135"/>
      <c r="PSR51" s="135"/>
      <c r="PSS51" s="135"/>
      <c r="PST51" s="135"/>
      <c r="PSU51" s="135"/>
      <c r="PSV51" s="135"/>
      <c r="PSW51" s="135"/>
      <c r="PSX51" s="135"/>
      <c r="PSY51" s="135"/>
      <c r="PSZ51" s="135"/>
      <c r="PTA51" s="135"/>
      <c r="PTB51" s="135"/>
      <c r="PTC51" s="135"/>
      <c r="PTD51" s="135"/>
      <c r="PTE51" s="135"/>
      <c r="PTF51" s="135"/>
      <c r="PTG51" s="135"/>
      <c r="PTH51" s="135"/>
      <c r="PTI51" s="135"/>
      <c r="PTJ51" s="135"/>
      <c r="PTK51" s="135"/>
      <c r="PTL51" s="135"/>
      <c r="PTM51" s="135"/>
      <c r="PTN51" s="135"/>
      <c r="PTO51" s="135"/>
      <c r="PTP51" s="135"/>
      <c r="PTQ51" s="135"/>
      <c r="PTR51" s="135"/>
      <c r="PTS51" s="135"/>
      <c r="PTT51" s="135"/>
      <c r="PTU51" s="135"/>
      <c r="PTV51" s="135"/>
      <c r="PTW51" s="135"/>
      <c r="PTX51" s="135"/>
      <c r="PTY51" s="135"/>
      <c r="PTZ51" s="135"/>
      <c r="PUA51" s="135"/>
      <c r="PUB51" s="135"/>
      <c r="PUC51" s="135"/>
      <c r="PUD51" s="135"/>
      <c r="PUE51" s="135"/>
      <c r="PUF51" s="135"/>
      <c r="PUG51" s="135"/>
      <c r="PUH51" s="135"/>
      <c r="PUI51" s="135"/>
      <c r="PUJ51" s="135"/>
      <c r="PUK51" s="135"/>
      <c r="PUL51" s="135"/>
      <c r="PUM51" s="135"/>
      <c r="PUN51" s="135"/>
      <c r="PUO51" s="135"/>
      <c r="PUP51" s="135"/>
      <c r="PUQ51" s="135"/>
      <c r="PUR51" s="135"/>
      <c r="PUS51" s="135"/>
      <c r="PUT51" s="135"/>
      <c r="PUU51" s="135"/>
      <c r="PUV51" s="135"/>
      <c r="PUW51" s="135"/>
      <c r="PUX51" s="135"/>
      <c r="PUY51" s="135"/>
      <c r="PUZ51" s="135"/>
      <c r="PVA51" s="135"/>
      <c r="PVB51" s="135"/>
      <c r="PVC51" s="135"/>
      <c r="PVD51" s="135"/>
      <c r="PVE51" s="135"/>
      <c r="PVF51" s="135"/>
      <c r="PVG51" s="135"/>
      <c r="PVH51" s="135"/>
      <c r="PVI51" s="135"/>
      <c r="PVJ51" s="135"/>
      <c r="PVK51" s="135"/>
      <c r="PVL51" s="135"/>
      <c r="PVM51" s="135"/>
      <c r="PVN51" s="135"/>
      <c r="PVO51" s="135"/>
      <c r="PVP51" s="135"/>
      <c r="PVQ51" s="135"/>
      <c r="PVR51" s="135"/>
      <c r="PVS51" s="135"/>
      <c r="PVT51" s="135"/>
      <c r="PVU51" s="135"/>
      <c r="PVV51" s="135"/>
      <c r="PVW51" s="135"/>
      <c r="PVX51" s="135"/>
      <c r="PVY51" s="135"/>
      <c r="PVZ51" s="135"/>
      <c r="PWA51" s="135"/>
      <c r="PWB51" s="135"/>
      <c r="PWC51" s="135"/>
      <c r="PWD51" s="135"/>
      <c r="PWE51" s="135"/>
      <c r="PWF51" s="135"/>
      <c r="PWG51" s="135"/>
      <c r="PWH51" s="135"/>
      <c r="PWI51" s="135"/>
      <c r="PWJ51" s="135"/>
      <c r="PWK51" s="135"/>
      <c r="PWL51" s="135"/>
      <c r="PWM51" s="135"/>
      <c r="PWN51" s="135"/>
      <c r="PWO51" s="135"/>
      <c r="PWP51" s="135"/>
      <c r="PWQ51" s="135"/>
      <c r="PWR51" s="135"/>
      <c r="PWS51" s="135"/>
      <c r="PWT51" s="135"/>
      <c r="PWU51" s="135"/>
      <c r="PWV51" s="135"/>
      <c r="PWW51" s="135"/>
      <c r="PWX51" s="135"/>
      <c r="PWY51" s="135"/>
      <c r="PWZ51" s="135"/>
      <c r="PXA51" s="135"/>
      <c r="PXB51" s="135"/>
      <c r="PXC51" s="135"/>
      <c r="PXD51" s="135"/>
      <c r="PXE51" s="135"/>
      <c r="PXF51" s="135"/>
      <c r="PXG51" s="135"/>
      <c r="PXH51" s="135"/>
      <c r="PXI51" s="135"/>
      <c r="PXJ51" s="135"/>
      <c r="PXK51" s="135"/>
      <c r="PXL51" s="135"/>
      <c r="PXM51" s="135"/>
      <c r="PXN51" s="135"/>
      <c r="PXO51" s="135"/>
      <c r="PXP51" s="135"/>
      <c r="PXQ51" s="135"/>
      <c r="PXR51" s="135"/>
      <c r="PXS51" s="135"/>
      <c r="PXT51" s="135"/>
      <c r="PXU51" s="135"/>
      <c r="PXV51" s="135"/>
      <c r="PXW51" s="135"/>
      <c r="PXX51" s="135"/>
      <c r="PXY51" s="135"/>
      <c r="PXZ51" s="135"/>
      <c r="PYA51" s="135"/>
      <c r="PYB51" s="135"/>
      <c r="PYC51" s="135"/>
      <c r="PYD51" s="135"/>
      <c r="PYE51" s="135"/>
      <c r="PYF51" s="135"/>
      <c r="PYG51" s="135"/>
      <c r="PYH51" s="135"/>
      <c r="PYI51" s="135"/>
      <c r="PYJ51" s="135"/>
      <c r="PYK51" s="135"/>
      <c r="PYL51" s="135"/>
      <c r="PYM51" s="135"/>
      <c r="PYN51" s="135"/>
      <c r="PYO51" s="135"/>
      <c r="PYP51" s="135"/>
      <c r="PYQ51" s="135"/>
      <c r="PYR51" s="135"/>
      <c r="PYS51" s="135"/>
      <c r="PYT51" s="135"/>
      <c r="PYU51" s="135"/>
      <c r="PYV51" s="135"/>
      <c r="PYW51" s="135"/>
      <c r="PYX51" s="135"/>
      <c r="PYY51" s="135"/>
      <c r="PYZ51" s="135"/>
      <c r="PZA51" s="135"/>
      <c r="PZB51" s="135"/>
      <c r="PZC51" s="135"/>
      <c r="PZD51" s="135"/>
      <c r="PZE51" s="135"/>
      <c r="PZF51" s="135"/>
      <c r="PZG51" s="135"/>
      <c r="PZH51" s="135"/>
      <c r="PZI51" s="135"/>
      <c r="PZJ51" s="135"/>
      <c r="PZK51" s="135"/>
      <c r="PZL51" s="135"/>
      <c r="PZM51" s="135"/>
      <c r="PZN51" s="135"/>
      <c r="PZO51" s="135"/>
      <c r="PZP51" s="135"/>
      <c r="PZQ51" s="135"/>
      <c r="PZR51" s="135"/>
      <c r="PZS51" s="135"/>
      <c r="PZT51" s="135"/>
      <c r="PZU51" s="135"/>
      <c r="PZV51" s="135"/>
      <c r="PZW51" s="135"/>
      <c r="PZX51" s="135"/>
      <c r="PZY51" s="135"/>
      <c r="PZZ51" s="135"/>
      <c r="QAA51" s="135"/>
      <c r="QAB51" s="135"/>
      <c r="QAC51" s="135"/>
      <c r="QAD51" s="135"/>
      <c r="QAE51" s="135"/>
      <c r="QAF51" s="135"/>
      <c r="QAG51" s="135"/>
      <c r="QAH51" s="135"/>
      <c r="QAI51" s="135"/>
      <c r="QAJ51" s="135"/>
      <c r="QAK51" s="135"/>
      <c r="QAL51" s="135"/>
      <c r="QAM51" s="135"/>
      <c r="QAN51" s="135"/>
      <c r="QAO51" s="135"/>
      <c r="QAP51" s="135"/>
      <c r="QAQ51" s="135"/>
      <c r="QAR51" s="135"/>
      <c r="QAS51" s="135"/>
      <c r="QAT51" s="135"/>
      <c r="QAU51" s="135"/>
      <c r="QAV51" s="135"/>
      <c r="QAW51" s="135"/>
      <c r="QAX51" s="135"/>
      <c r="QAY51" s="135"/>
      <c r="QAZ51" s="135"/>
      <c r="QBA51" s="135"/>
      <c r="QBB51" s="135"/>
      <c r="QBC51" s="135"/>
      <c r="QBD51" s="135"/>
      <c r="QBE51" s="135"/>
      <c r="QBF51" s="135"/>
      <c r="QBG51" s="135"/>
      <c r="QBH51" s="135"/>
      <c r="QBI51" s="135"/>
      <c r="QBJ51" s="135"/>
      <c r="QBK51" s="135"/>
      <c r="QBL51" s="135"/>
      <c r="QBM51" s="135"/>
      <c r="QBN51" s="135"/>
      <c r="QBO51" s="135"/>
      <c r="QBP51" s="135"/>
      <c r="QBQ51" s="135"/>
      <c r="QBR51" s="135"/>
      <c r="QBS51" s="135"/>
      <c r="QBT51" s="135"/>
      <c r="QBU51" s="135"/>
      <c r="QBV51" s="135"/>
      <c r="QBW51" s="135"/>
      <c r="QBX51" s="135"/>
      <c r="QBY51" s="135"/>
      <c r="QBZ51" s="135"/>
      <c r="QCA51" s="135"/>
      <c r="QCB51" s="135"/>
      <c r="QCC51" s="135"/>
      <c r="QCD51" s="135"/>
      <c r="QCE51" s="135"/>
      <c r="QCF51" s="135"/>
      <c r="QCG51" s="135"/>
      <c r="QCH51" s="135"/>
      <c r="QCI51" s="135"/>
      <c r="QCJ51" s="135"/>
      <c r="QCK51" s="135"/>
      <c r="QCL51" s="135"/>
      <c r="QCM51" s="135"/>
      <c r="QCN51" s="135"/>
      <c r="QCO51" s="135"/>
      <c r="QCP51" s="135"/>
      <c r="QCQ51" s="135"/>
      <c r="QCR51" s="135"/>
      <c r="QCS51" s="135"/>
      <c r="QCT51" s="135"/>
      <c r="QCU51" s="135"/>
      <c r="QCV51" s="135"/>
      <c r="QCW51" s="135"/>
      <c r="QCX51" s="135"/>
      <c r="QCY51" s="135"/>
      <c r="QCZ51" s="135"/>
      <c r="QDA51" s="135"/>
      <c r="QDB51" s="135"/>
      <c r="QDC51" s="135"/>
      <c r="QDD51" s="135"/>
      <c r="QDE51" s="135"/>
      <c r="QDF51" s="135"/>
      <c r="QDG51" s="135"/>
      <c r="QDH51" s="135"/>
      <c r="QDI51" s="135"/>
      <c r="QDJ51" s="135"/>
      <c r="QDK51" s="135"/>
      <c r="QDL51" s="135"/>
      <c r="QDM51" s="135"/>
      <c r="QDN51" s="135"/>
      <c r="QDO51" s="135"/>
      <c r="QDP51" s="135"/>
      <c r="QDQ51" s="135"/>
      <c r="QDR51" s="135"/>
      <c r="QDS51" s="135"/>
      <c r="QDT51" s="135"/>
      <c r="QDU51" s="135"/>
      <c r="QDV51" s="135"/>
      <c r="QDW51" s="135"/>
      <c r="QDX51" s="135"/>
      <c r="QDY51" s="135"/>
      <c r="QDZ51" s="135"/>
      <c r="QEA51" s="135"/>
      <c r="QEB51" s="135"/>
      <c r="QEC51" s="135"/>
      <c r="QED51" s="135"/>
      <c r="QEE51" s="135"/>
      <c r="QEF51" s="135"/>
      <c r="QEG51" s="135"/>
      <c r="QEH51" s="135"/>
      <c r="QEI51" s="135"/>
      <c r="QEJ51" s="135"/>
      <c r="QEK51" s="135"/>
      <c r="QEL51" s="135"/>
      <c r="QEM51" s="135"/>
      <c r="QEN51" s="135"/>
      <c r="QEO51" s="135"/>
      <c r="QEP51" s="135"/>
      <c r="QEQ51" s="135"/>
      <c r="QER51" s="135"/>
      <c r="QES51" s="135"/>
      <c r="QET51" s="135"/>
      <c r="QEU51" s="135"/>
      <c r="QEV51" s="135"/>
      <c r="QEW51" s="135"/>
      <c r="QEX51" s="135"/>
      <c r="QEY51" s="135"/>
      <c r="QEZ51" s="135"/>
      <c r="QFA51" s="135"/>
      <c r="QFB51" s="135"/>
      <c r="QFC51" s="135"/>
      <c r="QFD51" s="135"/>
      <c r="QFE51" s="135"/>
      <c r="QFF51" s="135"/>
      <c r="QFG51" s="135"/>
      <c r="QFH51" s="135"/>
      <c r="QFI51" s="135"/>
      <c r="QFJ51" s="135"/>
      <c r="QFK51" s="135"/>
      <c r="QFL51" s="135"/>
      <c r="QFM51" s="135"/>
      <c r="QFN51" s="135"/>
      <c r="QFO51" s="135"/>
      <c r="QFP51" s="135"/>
      <c r="QFQ51" s="135"/>
      <c r="QFR51" s="135"/>
      <c r="QFS51" s="135"/>
      <c r="QFT51" s="135"/>
      <c r="QFU51" s="135"/>
      <c r="QFV51" s="135"/>
      <c r="QFW51" s="135"/>
      <c r="QFX51" s="135"/>
      <c r="QFY51" s="135"/>
      <c r="QFZ51" s="135"/>
      <c r="QGA51" s="135"/>
      <c r="QGB51" s="135"/>
      <c r="QGC51" s="135"/>
      <c r="QGD51" s="135"/>
      <c r="QGE51" s="135"/>
      <c r="QGF51" s="135"/>
      <c r="QGG51" s="135"/>
      <c r="QGH51" s="135"/>
      <c r="QGI51" s="135"/>
      <c r="QGJ51" s="135"/>
      <c r="QGK51" s="135"/>
      <c r="QGL51" s="135"/>
      <c r="QGM51" s="135"/>
      <c r="QGN51" s="135"/>
      <c r="QGO51" s="135"/>
      <c r="QGP51" s="135"/>
      <c r="QGQ51" s="135"/>
      <c r="QGR51" s="135"/>
      <c r="QGS51" s="135"/>
      <c r="QGT51" s="135"/>
      <c r="QGU51" s="135"/>
      <c r="QGV51" s="135"/>
      <c r="QGW51" s="135"/>
      <c r="QGX51" s="135"/>
      <c r="QGY51" s="135"/>
      <c r="QGZ51" s="135"/>
      <c r="QHA51" s="135"/>
      <c r="QHB51" s="135"/>
      <c r="QHC51" s="135"/>
      <c r="QHD51" s="135"/>
      <c r="QHE51" s="135"/>
      <c r="QHF51" s="135"/>
      <c r="QHG51" s="135"/>
      <c r="QHH51" s="135"/>
      <c r="QHI51" s="135"/>
      <c r="QHJ51" s="135"/>
      <c r="QHK51" s="135"/>
      <c r="QHL51" s="135"/>
      <c r="QHM51" s="135"/>
      <c r="QHN51" s="135"/>
      <c r="QHO51" s="135"/>
      <c r="QHP51" s="135"/>
      <c r="QHQ51" s="135"/>
      <c r="QHR51" s="135"/>
      <c r="QHS51" s="135"/>
      <c r="QHT51" s="135"/>
      <c r="QHU51" s="135"/>
      <c r="QHV51" s="135"/>
      <c r="QHW51" s="135"/>
      <c r="QHX51" s="135"/>
      <c r="QHY51" s="135"/>
      <c r="QHZ51" s="135"/>
      <c r="QIA51" s="135"/>
      <c r="QIB51" s="135"/>
      <c r="QIC51" s="135"/>
      <c r="QID51" s="135"/>
      <c r="QIE51" s="135"/>
      <c r="QIF51" s="135"/>
      <c r="QIG51" s="135"/>
      <c r="QIH51" s="135"/>
      <c r="QII51" s="135"/>
      <c r="QIJ51" s="135"/>
      <c r="QIK51" s="135"/>
      <c r="QIL51" s="135"/>
      <c r="QIM51" s="135"/>
      <c r="QIN51" s="135"/>
      <c r="QIO51" s="135"/>
      <c r="QIP51" s="135"/>
      <c r="QIQ51" s="135"/>
      <c r="QIR51" s="135"/>
      <c r="QIS51" s="135"/>
      <c r="QIT51" s="135"/>
      <c r="QIU51" s="135"/>
      <c r="QIV51" s="135"/>
      <c r="QIW51" s="135"/>
      <c r="QIX51" s="135"/>
      <c r="QIY51" s="135"/>
      <c r="QIZ51" s="135"/>
      <c r="QJA51" s="135"/>
      <c r="QJB51" s="135"/>
      <c r="QJC51" s="135"/>
      <c r="QJD51" s="135"/>
      <c r="QJE51" s="135"/>
      <c r="QJF51" s="135"/>
      <c r="QJG51" s="135"/>
      <c r="QJH51" s="135"/>
      <c r="QJI51" s="135"/>
      <c r="QJJ51" s="135"/>
      <c r="QJK51" s="135"/>
      <c r="QJL51" s="135"/>
      <c r="QJM51" s="135"/>
      <c r="QJN51" s="135"/>
      <c r="QJO51" s="135"/>
      <c r="QJP51" s="135"/>
      <c r="QJQ51" s="135"/>
      <c r="QJR51" s="135"/>
      <c r="QJS51" s="135"/>
      <c r="QJT51" s="135"/>
      <c r="QJU51" s="135"/>
      <c r="QJV51" s="135"/>
      <c r="QJW51" s="135"/>
      <c r="QJX51" s="135"/>
      <c r="QJY51" s="135"/>
      <c r="QJZ51" s="135"/>
      <c r="QKA51" s="135"/>
      <c r="QKB51" s="135"/>
      <c r="QKC51" s="135"/>
      <c r="QKD51" s="135"/>
      <c r="QKE51" s="135"/>
      <c r="QKF51" s="135"/>
      <c r="QKG51" s="135"/>
      <c r="QKH51" s="135"/>
      <c r="QKI51" s="135"/>
      <c r="QKJ51" s="135"/>
      <c r="QKK51" s="135"/>
      <c r="QKL51" s="135"/>
      <c r="QKM51" s="135"/>
      <c r="QKN51" s="135"/>
      <c r="QKO51" s="135"/>
      <c r="QKP51" s="135"/>
      <c r="QKQ51" s="135"/>
      <c r="QKR51" s="135"/>
      <c r="QKS51" s="135"/>
      <c r="QKT51" s="135"/>
      <c r="QKU51" s="135"/>
      <c r="QKV51" s="135"/>
      <c r="QKW51" s="135"/>
      <c r="QKX51" s="135"/>
      <c r="QKY51" s="135"/>
      <c r="QKZ51" s="135"/>
      <c r="QLA51" s="135"/>
      <c r="QLB51" s="135"/>
      <c r="QLC51" s="135"/>
      <c r="QLD51" s="135"/>
      <c r="QLE51" s="135"/>
      <c r="QLF51" s="135"/>
      <c r="QLG51" s="135"/>
      <c r="QLH51" s="135"/>
      <c r="QLI51" s="135"/>
      <c r="QLJ51" s="135"/>
      <c r="QLK51" s="135"/>
      <c r="QLL51" s="135"/>
      <c r="QLM51" s="135"/>
      <c r="QLN51" s="135"/>
      <c r="QLO51" s="135"/>
      <c r="QLP51" s="135"/>
      <c r="QLQ51" s="135"/>
      <c r="QLR51" s="135"/>
      <c r="QLS51" s="135"/>
      <c r="QLT51" s="135"/>
      <c r="QLU51" s="135"/>
      <c r="QLV51" s="135"/>
      <c r="QLW51" s="135"/>
      <c r="QLX51" s="135"/>
      <c r="QLY51" s="135"/>
      <c r="QLZ51" s="135"/>
      <c r="QMA51" s="135"/>
      <c r="QMB51" s="135"/>
      <c r="QMC51" s="135"/>
      <c r="QMD51" s="135"/>
      <c r="QME51" s="135"/>
      <c r="QMF51" s="135"/>
      <c r="QMG51" s="135"/>
      <c r="QMH51" s="135"/>
      <c r="QMI51" s="135"/>
      <c r="QMJ51" s="135"/>
      <c r="QMK51" s="135"/>
      <c r="QML51" s="135"/>
      <c r="QMM51" s="135"/>
      <c r="QMN51" s="135"/>
      <c r="QMO51" s="135"/>
      <c r="QMP51" s="135"/>
      <c r="QMQ51" s="135"/>
      <c r="QMR51" s="135"/>
      <c r="QMS51" s="135"/>
      <c r="QMT51" s="135"/>
      <c r="QMU51" s="135"/>
      <c r="QMV51" s="135"/>
      <c r="QMW51" s="135"/>
      <c r="QMX51" s="135"/>
      <c r="QMY51" s="135"/>
      <c r="QMZ51" s="135"/>
      <c r="QNA51" s="135"/>
      <c r="QNB51" s="135"/>
      <c r="QNC51" s="135"/>
      <c r="QND51" s="135"/>
      <c r="QNE51" s="135"/>
      <c r="QNF51" s="135"/>
      <c r="QNG51" s="135"/>
      <c r="QNH51" s="135"/>
      <c r="QNI51" s="135"/>
      <c r="QNJ51" s="135"/>
      <c r="QNK51" s="135"/>
      <c r="QNL51" s="135"/>
      <c r="QNM51" s="135"/>
      <c r="QNN51" s="135"/>
      <c r="QNO51" s="135"/>
      <c r="QNP51" s="135"/>
      <c r="QNQ51" s="135"/>
      <c r="QNR51" s="135"/>
      <c r="QNS51" s="135"/>
      <c r="QNT51" s="135"/>
      <c r="QNU51" s="135"/>
      <c r="QNV51" s="135"/>
      <c r="QNW51" s="135"/>
      <c r="QNX51" s="135"/>
      <c r="QNY51" s="135"/>
      <c r="QNZ51" s="135"/>
      <c r="QOA51" s="135"/>
      <c r="QOB51" s="135"/>
      <c r="QOC51" s="135"/>
      <c r="QOD51" s="135"/>
      <c r="QOE51" s="135"/>
      <c r="QOF51" s="135"/>
      <c r="QOG51" s="135"/>
      <c r="QOH51" s="135"/>
      <c r="QOI51" s="135"/>
      <c r="QOJ51" s="135"/>
      <c r="QOK51" s="135"/>
      <c r="QOL51" s="135"/>
      <c r="QOM51" s="135"/>
      <c r="QON51" s="135"/>
      <c r="QOO51" s="135"/>
      <c r="QOP51" s="135"/>
      <c r="QOQ51" s="135"/>
      <c r="QOR51" s="135"/>
      <c r="QOS51" s="135"/>
      <c r="QOT51" s="135"/>
      <c r="QOU51" s="135"/>
      <c r="QOV51" s="135"/>
      <c r="QOW51" s="135"/>
      <c r="QOX51" s="135"/>
      <c r="QOY51" s="135"/>
      <c r="QOZ51" s="135"/>
      <c r="QPA51" s="135"/>
      <c r="QPB51" s="135"/>
      <c r="QPC51" s="135"/>
      <c r="QPD51" s="135"/>
      <c r="QPE51" s="135"/>
      <c r="QPF51" s="135"/>
      <c r="QPG51" s="135"/>
      <c r="QPH51" s="135"/>
      <c r="QPI51" s="135"/>
      <c r="QPJ51" s="135"/>
      <c r="QPK51" s="135"/>
      <c r="QPL51" s="135"/>
      <c r="QPM51" s="135"/>
      <c r="QPN51" s="135"/>
      <c r="QPO51" s="135"/>
      <c r="QPP51" s="135"/>
      <c r="QPQ51" s="135"/>
      <c r="QPR51" s="135"/>
      <c r="QPS51" s="135"/>
      <c r="QPT51" s="135"/>
      <c r="QPU51" s="135"/>
      <c r="QPV51" s="135"/>
      <c r="QPW51" s="135"/>
      <c r="QPX51" s="135"/>
      <c r="QPY51" s="135"/>
      <c r="QPZ51" s="135"/>
      <c r="QQA51" s="135"/>
      <c r="QQB51" s="135"/>
      <c r="QQC51" s="135"/>
      <c r="QQD51" s="135"/>
      <c r="QQE51" s="135"/>
      <c r="QQF51" s="135"/>
      <c r="QQG51" s="135"/>
      <c r="QQH51" s="135"/>
      <c r="QQI51" s="135"/>
      <c r="QQJ51" s="135"/>
      <c r="QQK51" s="135"/>
      <c r="QQL51" s="135"/>
      <c r="QQM51" s="135"/>
      <c r="QQN51" s="135"/>
      <c r="QQO51" s="135"/>
      <c r="QQP51" s="135"/>
      <c r="QQQ51" s="135"/>
      <c r="QQR51" s="135"/>
      <c r="QQS51" s="135"/>
      <c r="QQT51" s="135"/>
      <c r="QQU51" s="135"/>
      <c r="QQV51" s="135"/>
      <c r="QQW51" s="135"/>
      <c r="QQX51" s="135"/>
      <c r="QQY51" s="135"/>
      <c r="QQZ51" s="135"/>
      <c r="QRA51" s="135"/>
      <c r="QRB51" s="135"/>
      <c r="QRC51" s="135"/>
      <c r="QRD51" s="135"/>
      <c r="QRE51" s="135"/>
      <c r="QRF51" s="135"/>
      <c r="QRG51" s="135"/>
      <c r="QRH51" s="135"/>
      <c r="QRI51" s="135"/>
      <c r="QRJ51" s="135"/>
      <c r="QRK51" s="135"/>
      <c r="QRL51" s="135"/>
      <c r="QRM51" s="135"/>
      <c r="QRN51" s="135"/>
      <c r="QRO51" s="135"/>
      <c r="QRP51" s="135"/>
      <c r="QRQ51" s="135"/>
      <c r="QRR51" s="135"/>
      <c r="QRS51" s="135"/>
      <c r="QRT51" s="135"/>
      <c r="QRU51" s="135"/>
      <c r="QRV51" s="135"/>
      <c r="QRW51" s="135"/>
      <c r="QRX51" s="135"/>
      <c r="QRY51" s="135"/>
      <c r="QRZ51" s="135"/>
      <c r="QSA51" s="135"/>
      <c r="QSB51" s="135"/>
      <c r="QSC51" s="135"/>
      <c r="QSD51" s="135"/>
      <c r="QSE51" s="135"/>
      <c r="QSF51" s="135"/>
      <c r="QSG51" s="135"/>
      <c r="QSH51" s="135"/>
      <c r="QSI51" s="135"/>
      <c r="QSJ51" s="135"/>
      <c r="QSK51" s="135"/>
      <c r="QSL51" s="135"/>
      <c r="QSM51" s="135"/>
      <c r="QSN51" s="135"/>
      <c r="QSO51" s="135"/>
      <c r="QSP51" s="135"/>
      <c r="QSQ51" s="135"/>
      <c r="QSR51" s="135"/>
      <c r="QSS51" s="135"/>
      <c r="QST51" s="135"/>
      <c r="QSU51" s="135"/>
      <c r="QSV51" s="135"/>
      <c r="QSW51" s="135"/>
      <c r="QSX51" s="135"/>
      <c r="QSY51" s="135"/>
      <c r="QSZ51" s="135"/>
      <c r="QTA51" s="135"/>
      <c r="QTB51" s="135"/>
      <c r="QTC51" s="135"/>
      <c r="QTD51" s="135"/>
      <c r="QTE51" s="135"/>
      <c r="QTF51" s="135"/>
      <c r="QTG51" s="135"/>
      <c r="QTH51" s="135"/>
      <c r="QTI51" s="135"/>
      <c r="QTJ51" s="135"/>
      <c r="QTK51" s="135"/>
      <c r="QTL51" s="135"/>
      <c r="QTM51" s="135"/>
      <c r="QTN51" s="135"/>
      <c r="QTO51" s="135"/>
      <c r="QTP51" s="135"/>
      <c r="QTQ51" s="135"/>
      <c r="QTR51" s="135"/>
      <c r="QTS51" s="135"/>
      <c r="QTT51" s="135"/>
      <c r="QTU51" s="135"/>
      <c r="QTV51" s="135"/>
      <c r="QTW51" s="135"/>
      <c r="QTX51" s="135"/>
      <c r="QTY51" s="135"/>
      <c r="QTZ51" s="135"/>
      <c r="QUA51" s="135"/>
      <c r="QUB51" s="135"/>
      <c r="QUC51" s="135"/>
      <c r="QUD51" s="135"/>
      <c r="QUE51" s="135"/>
      <c r="QUF51" s="135"/>
      <c r="QUG51" s="135"/>
      <c r="QUH51" s="135"/>
      <c r="QUI51" s="135"/>
      <c r="QUJ51" s="135"/>
      <c r="QUK51" s="135"/>
      <c r="QUL51" s="135"/>
      <c r="QUM51" s="135"/>
      <c r="QUN51" s="135"/>
      <c r="QUO51" s="135"/>
      <c r="QUP51" s="135"/>
      <c r="QUQ51" s="135"/>
      <c r="QUR51" s="135"/>
      <c r="QUS51" s="135"/>
      <c r="QUT51" s="135"/>
      <c r="QUU51" s="135"/>
      <c r="QUV51" s="135"/>
      <c r="QUW51" s="135"/>
      <c r="QUX51" s="135"/>
      <c r="QUY51" s="135"/>
      <c r="QUZ51" s="135"/>
      <c r="QVA51" s="135"/>
      <c r="QVB51" s="135"/>
      <c r="QVC51" s="135"/>
      <c r="QVD51" s="135"/>
      <c r="QVE51" s="135"/>
      <c r="QVF51" s="135"/>
      <c r="QVG51" s="135"/>
      <c r="QVH51" s="135"/>
      <c r="QVI51" s="135"/>
      <c r="QVJ51" s="135"/>
      <c r="QVK51" s="135"/>
      <c r="QVL51" s="135"/>
      <c r="QVM51" s="135"/>
      <c r="QVN51" s="135"/>
      <c r="QVO51" s="135"/>
      <c r="QVP51" s="135"/>
      <c r="QVQ51" s="135"/>
      <c r="QVR51" s="135"/>
      <c r="QVS51" s="135"/>
      <c r="QVT51" s="135"/>
      <c r="QVU51" s="135"/>
      <c r="QVV51" s="135"/>
      <c r="QVW51" s="135"/>
      <c r="QVX51" s="135"/>
      <c r="QVY51" s="135"/>
      <c r="QVZ51" s="135"/>
      <c r="QWA51" s="135"/>
      <c r="QWB51" s="135"/>
      <c r="QWC51" s="135"/>
      <c r="QWD51" s="135"/>
      <c r="QWE51" s="135"/>
      <c r="QWF51" s="135"/>
      <c r="QWG51" s="135"/>
      <c r="QWH51" s="135"/>
      <c r="QWI51" s="135"/>
      <c r="QWJ51" s="135"/>
      <c r="QWK51" s="135"/>
      <c r="QWL51" s="135"/>
      <c r="QWM51" s="135"/>
      <c r="QWN51" s="135"/>
      <c r="QWO51" s="135"/>
      <c r="QWP51" s="135"/>
      <c r="QWQ51" s="135"/>
      <c r="QWR51" s="135"/>
      <c r="QWS51" s="135"/>
      <c r="QWT51" s="135"/>
      <c r="QWU51" s="135"/>
      <c r="QWV51" s="135"/>
      <c r="QWW51" s="135"/>
      <c r="QWX51" s="135"/>
      <c r="QWY51" s="135"/>
      <c r="QWZ51" s="135"/>
      <c r="QXA51" s="135"/>
      <c r="QXB51" s="135"/>
      <c r="QXC51" s="135"/>
      <c r="QXD51" s="135"/>
      <c r="QXE51" s="135"/>
      <c r="QXF51" s="135"/>
      <c r="QXG51" s="135"/>
      <c r="QXH51" s="135"/>
      <c r="QXI51" s="135"/>
      <c r="QXJ51" s="135"/>
      <c r="QXK51" s="135"/>
      <c r="QXL51" s="135"/>
      <c r="QXM51" s="135"/>
      <c r="QXN51" s="135"/>
      <c r="QXO51" s="135"/>
      <c r="QXP51" s="135"/>
      <c r="QXQ51" s="135"/>
      <c r="QXR51" s="135"/>
      <c r="QXS51" s="135"/>
      <c r="QXT51" s="135"/>
      <c r="QXU51" s="135"/>
      <c r="QXV51" s="135"/>
      <c r="QXW51" s="135"/>
      <c r="QXX51" s="135"/>
      <c r="QXY51" s="135"/>
      <c r="QXZ51" s="135"/>
      <c r="QYA51" s="135"/>
      <c r="QYB51" s="135"/>
      <c r="QYC51" s="135"/>
      <c r="QYD51" s="135"/>
      <c r="QYE51" s="135"/>
      <c r="QYF51" s="135"/>
      <c r="QYG51" s="135"/>
      <c r="QYH51" s="135"/>
      <c r="QYI51" s="135"/>
      <c r="QYJ51" s="135"/>
      <c r="QYK51" s="135"/>
      <c r="QYL51" s="135"/>
      <c r="QYM51" s="135"/>
      <c r="QYN51" s="135"/>
      <c r="QYO51" s="135"/>
      <c r="QYP51" s="135"/>
      <c r="QYQ51" s="135"/>
      <c r="QYR51" s="135"/>
      <c r="QYS51" s="135"/>
      <c r="QYT51" s="135"/>
      <c r="QYU51" s="135"/>
      <c r="QYV51" s="135"/>
      <c r="QYW51" s="135"/>
      <c r="QYX51" s="135"/>
      <c r="QYY51" s="135"/>
      <c r="QYZ51" s="135"/>
      <c r="QZA51" s="135"/>
      <c r="QZB51" s="135"/>
      <c r="QZC51" s="135"/>
      <c r="QZD51" s="135"/>
      <c r="QZE51" s="135"/>
      <c r="QZF51" s="135"/>
      <c r="QZG51" s="135"/>
      <c r="QZH51" s="135"/>
      <c r="QZI51" s="135"/>
      <c r="QZJ51" s="135"/>
      <c r="QZK51" s="135"/>
      <c r="QZL51" s="135"/>
      <c r="QZM51" s="135"/>
      <c r="QZN51" s="135"/>
      <c r="QZO51" s="135"/>
      <c r="QZP51" s="135"/>
      <c r="QZQ51" s="135"/>
      <c r="QZR51" s="135"/>
      <c r="QZS51" s="135"/>
      <c r="QZT51" s="135"/>
      <c r="QZU51" s="135"/>
      <c r="QZV51" s="135"/>
      <c r="QZW51" s="135"/>
      <c r="QZX51" s="135"/>
      <c r="QZY51" s="135"/>
      <c r="QZZ51" s="135"/>
      <c r="RAA51" s="135"/>
      <c r="RAB51" s="135"/>
      <c r="RAC51" s="135"/>
      <c r="RAD51" s="135"/>
      <c r="RAE51" s="135"/>
      <c r="RAF51" s="135"/>
      <c r="RAG51" s="135"/>
      <c r="RAH51" s="135"/>
      <c r="RAI51" s="135"/>
      <c r="RAJ51" s="135"/>
      <c r="RAK51" s="135"/>
      <c r="RAL51" s="135"/>
      <c r="RAM51" s="135"/>
      <c r="RAN51" s="135"/>
      <c r="RAO51" s="135"/>
      <c r="RAP51" s="135"/>
      <c r="RAQ51" s="135"/>
      <c r="RAR51" s="135"/>
      <c r="RAS51" s="135"/>
      <c r="RAT51" s="135"/>
      <c r="RAU51" s="135"/>
      <c r="RAV51" s="135"/>
      <c r="RAW51" s="135"/>
      <c r="RAX51" s="135"/>
      <c r="RAY51" s="135"/>
      <c r="RAZ51" s="135"/>
      <c r="RBA51" s="135"/>
      <c r="RBB51" s="135"/>
      <c r="RBC51" s="135"/>
      <c r="RBD51" s="135"/>
      <c r="RBE51" s="135"/>
      <c r="RBF51" s="135"/>
      <c r="RBG51" s="135"/>
      <c r="RBH51" s="135"/>
      <c r="RBI51" s="135"/>
      <c r="RBJ51" s="135"/>
      <c r="RBK51" s="135"/>
      <c r="RBL51" s="135"/>
      <c r="RBM51" s="135"/>
      <c r="RBN51" s="135"/>
      <c r="RBO51" s="135"/>
      <c r="RBP51" s="135"/>
      <c r="RBQ51" s="135"/>
      <c r="RBR51" s="135"/>
      <c r="RBS51" s="135"/>
      <c r="RBT51" s="135"/>
      <c r="RBU51" s="135"/>
      <c r="RBV51" s="135"/>
      <c r="RBW51" s="135"/>
      <c r="RBX51" s="135"/>
      <c r="RBY51" s="135"/>
      <c r="RBZ51" s="135"/>
      <c r="RCA51" s="135"/>
      <c r="RCB51" s="135"/>
      <c r="RCC51" s="135"/>
      <c r="RCD51" s="135"/>
      <c r="RCE51" s="135"/>
      <c r="RCF51" s="135"/>
      <c r="RCG51" s="135"/>
      <c r="RCH51" s="135"/>
      <c r="RCI51" s="135"/>
      <c r="RCJ51" s="135"/>
      <c r="RCK51" s="135"/>
      <c r="RCL51" s="135"/>
      <c r="RCM51" s="135"/>
      <c r="RCN51" s="135"/>
      <c r="RCO51" s="135"/>
      <c r="RCP51" s="135"/>
      <c r="RCQ51" s="135"/>
      <c r="RCR51" s="135"/>
      <c r="RCS51" s="135"/>
      <c r="RCT51" s="135"/>
      <c r="RCU51" s="135"/>
      <c r="RCV51" s="135"/>
      <c r="RCW51" s="135"/>
      <c r="RCX51" s="135"/>
      <c r="RCY51" s="135"/>
      <c r="RCZ51" s="135"/>
      <c r="RDA51" s="135"/>
      <c r="RDB51" s="135"/>
      <c r="RDC51" s="135"/>
      <c r="RDD51" s="135"/>
      <c r="RDE51" s="135"/>
      <c r="RDF51" s="135"/>
      <c r="RDG51" s="135"/>
      <c r="RDH51" s="135"/>
      <c r="RDI51" s="135"/>
      <c r="RDJ51" s="135"/>
      <c r="RDK51" s="135"/>
      <c r="RDL51" s="135"/>
      <c r="RDM51" s="135"/>
      <c r="RDN51" s="135"/>
      <c r="RDO51" s="135"/>
      <c r="RDP51" s="135"/>
      <c r="RDQ51" s="135"/>
      <c r="RDR51" s="135"/>
      <c r="RDS51" s="135"/>
      <c r="RDT51" s="135"/>
      <c r="RDU51" s="135"/>
      <c r="RDV51" s="135"/>
      <c r="RDW51" s="135"/>
      <c r="RDX51" s="135"/>
      <c r="RDY51" s="135"/>
      <c r="RDZ51" s="135"/>
      <c r="REA51" s="135"/>
      <c r="REB51" s="135"/>
      <c r="REC51" s="135"/>
      <c r="RED51" s="135"/>
      <c r="REE51" s="135"/>
      <c r="REF51" s="135"/>
      <c r="REG51" s="135"/>
      <c r="REH51" s="135"/>
      <c r="REI51" s="135"/>
      <c r="REJ51" s="135"/>
      <c r="REK51" s="135"/>
      <c r="REL51" s="135"/>
      <c r="REM51" s="135"/>
      <c r="REN51" s="135"/>
      <c r="REO51" s="135"/>
      <c r="REP51" s="135"/>
      <c r="REQ51" s="135"/>
      <c r="RER51" s="135"/>
      <c r="RES51" s="135"/>
      <c r="RET51" s="135"/>
      <c r="REU51" s="135"/>
      <c r="REV51" s="135"/>
      <c r="REW51" s="135"/>
      <c r="REX51" s="135"/>
      <c r="REY51" s="135"/>
      <c r="REZ51" s="135"/>
      <c r="RFA51" s="135"/>
      <c r="RFB51" s="135"/>
      <c r="RFC51" s="135"/>
      <c r="RFD51" s="135"/>
      <c r="RFE51" s="135"/>
      <c r="RFF51" s="135"/>
      <c r="RFG51" s="135"/>
      <c r="RFH51" s="135"/>
      <c r="RFI51" s="135"/>
      <c r="RFJ51" s="135"/>
      <c r="RFK51" s="135"/>
      <c r="RFL51" s="135"/>
      <c r="RFM51" s="135"/>
      <c r="RFN51" s="135"/>
      <c r="RFO51" s="135"/>
      <c r="RFP51" s="135"/>
      <c r="RFQ51" s="135"/>
      <c r="RFR51" s="135"/>
      <c r="RFS51" s="135"/>
      <c r="RFT51" s="135"/>
      <c r="RFU51" s="135"/>
      <c r="RFV51" s="135"/>
      <c r="RFW51" s="135"/>
      <c r="RFX51" s="135"/>
      <c r="RFY51" s="135"/>
      <c r="RFZ51" s="135"/>
      <c r="RGA51" s="135"/>
      <c r="RGB51" s="135"/>
      <c r="RGC51" s="135"/>
      <c r="RGD51" s="135"/>
      <c r="RGE51" s="135"/>
      <c r="RGF51" s="135"/>
      <c r="RGG51" s="135"/>
      <c r="RGH51" s="135"/>
      <c r="RGI51" s="135"/>
      <c r="RGJ51" s="135"/>
      <c r="RGK51" s="135"/>
      <c r="RGL51" s="135"/>
      <c r="RGM51" s="135"/>
      <c r="RGN51" s="135"/>
      <c r="RGO51" s="135"/>
      <c r="RGP51" s="135"/>
      <c r="RGQ51" s="135"/>
      <c r="RGR51" s="135"/>
      <c r="RGS51" s="135"/>
      <c r="RGT51" s="135"/>
      <c r="RGU51" s="135"/>
      <c r="RGV51" s="135"/>
      <c r="RGW51" s="135"/>
      <c r="RGX51" s="135"/>
      <c r="RGY51" s="135"/>
      <c r="RGZ51" s="135"/>
      <c r="RHA51" s="135"/>
      <c r="RHB51" s="135"/>
      <c r="RHC51" s="135"/>
      <c r="RHD51" s="135"/>
      <c r="RHE51" s="135"/>
      <c r="RHF51" s="135"/>
      <c r="RHG51" s="135"/>
      <c r="RHH51" s="135"/>
      <c r="RHI51" s="135"/>
      <c r="RHJ51" s="135"/>
      <c r="RHK51" s="135"/>
      <c r="RHL51" s="135"/>
      <c r="RHM51" s="135"/>
      <c r="RHN51" s="135"/>
      <c r="RHO51" s="135"/>
      <c r="RHP51" s="135"/>
      <c r="RHQ51" s="135"/>
      <c r="RHR51" s="135"/>
      <c r="RHS51" s="135"/>
      <c r="RHT51" s="135"/>
      <c r="RHU51" s="135"/>
      <c r="RHV51" s="135"/>
      <c r="RHW51" s="135"/>
      <c r="RHX51" s="135"/>
      <c r="RHY51" s="135"/>
      <c r="RHZ51" s="135"/>
      <c r="RIA51" s="135"/>
      <c r="RIB51" s="135"/>
      <c r="RIC51" s="135"/>
      <c r="RID51" s="135"/>
      <c r="RIE51" s="135"/>
      <c r="RIF51" s="135"/>
      <c r="RIG51" s="135"/>
      <c r="RIH51" s="135"/>
      <c r="RII51" s="135"/>
      <c r="RIJ51" s="135"/>
      <c r="RIK51" s="135"/>
      <c r="RIL51" s="135"/>
      <c r="RIM51" s="135"/>
      <c r="RIN51" s="135"/>
      <c r="RIO51" s="135"/>
      <c r="RIP51" s="135"/>
      <c r="RIQ51" s="135"/>
      <c r="RIR51" s="135"/>
      <c r="RIS51" s="135"/>
      <c r="RIT51" s="135"/>
      <c r="RIU51" s="135"/>
      <c r="RIV51" s="135"/>
      <c r="RIW51" s="135"/>
      <c r="RIX51" s="135"/>
      <c r="RIY51" s="135"/>
      <c r="RIZ51" s="135"/>
      <c r="RJA51" s="135"/>
      <c r="RJB51" s="135"/>
      <c r="RJC51" s="135"/>
      <c r="RJD51" s="135"/>
      <c r="RJE51" s="135"/>
      <c r="RJF51" s="135"/>
      <c r="RJG51" s="135"/>
      <c r="RJH51" s="135"/>
      <c r="RJI51" s="135"/>
      <c r="RJJ51" s="135"/>
      <c r="RJK51" s="135"/>
      <c r="RJL51" s="135"/>
      <c r="RJM51" s="135"/>
      <c r="RJN51" s="135"/>
      <c r="RJO51" s="135"/>
      <c r="RJP51" s="135"/>
      <c r="RJQ51" s="135"/>
      <c r="RJR51" s="135"/>
      <c r="RJS51" s="135"/>
      <c r="RJT51" s="135"/>
      <c r="RJU51" s="135"/>
      <c r="RJV51" s="135"/>
      <c r="RJW51" s="135"/>
      <c r="RJX51" s="135"/>
      <c r="RJY51" s="135"/>
      <c r="RJZ51" s="135"/>
      <c r="RKA51" s="135"/>
      <c r="RKB51" s="135"/>
      <c r="RKC51" s="135"/>
      <c r="RKD51" s="135"/>
      <c r="RKE51" s="135"/>
      <c r="RKF51" s="135"/>
      <c r="RKG51" s="135"/>
      <c r="RKH51" s="135"/>
      <c r="RKI51" s="135"/>
      <c r="RKJ51" s="135"/>
      <c r="RKK51" s="135"/>
      <c r="RKL51" s="135"/>
      <c r="RKM51" s="135"/>
      <c r="RKN51" s="135"/>
      <c r="RKO51" s="135"/>
      <c r="RKP51" s="135"/>
      <c r="RKQ51" s="135"/>
      <c r="RKR51" s="135"/>
      <c r="RKS51" s="135"/>
      <c r="RKT51" s="135"/>
      <c r="RKU51" s="135"/>
      <c r="RKV51" s="135"/>
      <c r="RKW51" s="135"/>
      <c r="RKX51" s="135"/>
      <c r="RKY51" s="135"/>
      <c r="RKZ51" s="135"/>
      <c r="RLA51" s="135"/>
      <c r="RLB51" s="135"/>
      <c r="RLC51" s="135"/>
      <c r="RLD51" s="135"/>
      <c r="RLE51" s="135"/>
      <c r="RLF51" s="135"/>
      <c r="RLG51" s="135"/>
      <c r="RLH51" s="135"/>
      <c r="RLI51" s="135"/>
      <c r="RLJ51" s="135"/>
      <c r="RLK51" s="135"/>
      <c r="RLL51" s="135"/>
      <c r="RLM51" s="135"/>
      <c r="RLN51" s="135"/>
      <c r="RLO51" s="135"/>
      <c r="RLP51" s="135"/>
      <c r="RLQ51" s="135"/>
      <c r="RLR51" s="135"/>
      <c r="RLS51" s="135"/>
      <c r="RLT51" s="135"/>
      <c r="RLU51" s="135"/>
      <c r="RLV51" s="135"/>
      <c r="RLW51" s="135"/>
      <c r="RLX51" s="135"/>
      <c r="RLY51" s="135"/>
      <c r="RLZ51" s="135"/>
      <c r="RMA51" s="135"/>
      <c r="RMB51" s="135"/>
      <c r="RMC51" s="135"/>
      <c r="RMD51" s="135"/>
      <c r="RME51" s="135"/>
      <c r="RMF51" s="135"/>
      <c r="RMG51" s="135"/>
      <c r="RMH51" s="135"/>
      <c r="RMI51" s="135"/>
      <c r="RMJ51" s="135"/>
      <c r="RMK51" s="135"/>
      <c r="RML51" s="135"/>
      <c r="RMM51" s="135"/>
      <c r="RMN51" s="135"/>
      <c r="RMO51" s="135"/>
      <c r="RMP51" s="135"/>
      <c r="RMQ51" s="135"/>
      <c r="RMR51" s="135"/>
      <c r="RMS51" s="135"/>
      <c r="RMT51" s="135"/>
      <c r="RMU51" s="135"/>
      <c r="RMV51" s="135"/>
      <c r="RMW51" s="135"/>
      <c r="RMX51" s="135"/>
      <c r="RMY51" s="135"/>
      <c r="RMZ51" s="135"/>
      <c r="RNA51" s="135"/>
      <c r="RNB51" s="135"/>
      <c r="RNC51" s="135"/>
      <c r="RND51" s="135"/>
      <c r="RNE51" s="135"/>
      <c r="RNF51" s="135"/>
      <c r="RNG51" s="135"/>
      <c r="RNH51" s="135"/>
      <c r="RNI51" s="135"/>
      <c r="RNJ51" s="135"/>
      <c r="RNK51" s="135"/>
      <c r="RNL51" s="135"/>
      <c r="RNM51" s="135"/>
      <c r="RNN51" s="135"/>
      <c r="RNO51" s="135"/>
      <c r="RNP51" s="135"/>
      <c r="RNQ51" s="135"/>
      <c r="RNR51" s="135"/>
      <c r="RNS51" s="135"/>
      <c r="RNT51" s="135"/>
      <c r="RNU51" s="135"/>
      <c r="RNV51" s="135"/>
      <c r="RNW51" s="135"/>
      <c r="RNX51" s="135"/>
      <c r="RNY51" s="135"/>
      <c r="RNZ51" s="135"/>
      <c r="ROA51" s="135"/>
      <c r="ROB51" s="135"/>
      <c r="ROC51" s="135"/>
      <c r="ROD51" s="135"/>
      <c r="ROE51" s="135"/>
      <c r="ROF51" s="135"/>
      <c r="ROG51" s="135"/>
      <c r="ROH51" s="135"/>
      <c r="ROI51" s="135"/>
      <c r="ROJ51" s="135"/>
      <c r="ROK51" s="135"/>
      <c r="ROL51" s="135"/>
      <c r="ROM51" s="135"/>
      <c r="RON51" s="135"/>
      <c r="ROO51" s="135"/>
      <c r="ROP51" s="135"/>
      <c r="ROQ51" s="135"/>
      <c r="ROR51" s="135"/>
      <c r="ROS51" s="135"/>
      <c r="ROT51" s="135"/>
      <c r="ROU51" s="135"/>
      <c r="ROV51" s="135"/>
      <c r="ROW51" s="135"/>
      <c r="ROX51" s="135"/>
      <c r="ROY51" s="135"/>
      <c r="ROZ51" s="135"/>
      <c r="RPA51" s="135"/>
      <c r="RPB51" s="135"/>
      <c r="RPC51" s="135"/>
      <c r="RPD51" s="135"/>
      <c r="RPE51" s="135"/>
      <c r="RPF51" s="135"/>
      <c r="RPG51" s="135"/>
      <c r="RPH51" s="135"/>
      <c r="RPI51" s="135"/>
      <c r="RPJ51" s="135"/>
      <c r="RPK51" s="135"/>
      <c r="RPL51" s="135"/>
      <c r="RPM51" s="135"/>
      <c r="RPN51" s="135"/>
      <c r="RPO51" s="135"/>
      <c r="RPP51" s="135"/>
      <c r="RPQ51" s="135"/>
      <c r="RPR51" s="135"/>
      <c r="RPS51" s="135"/>
      <c r="RPT51" s="135"/>
      <c r="RPU51" s="135"/>
      <c r="RPV51" s="135"/>
      <c r="RPW51" s="135"/>
      <c r="RPX51" s="135"/>
      <c r="RPY51" s="135"/>
      <c r="RPZ51" s="135"/>
      <c r="RQA51" s="135"/>
      <c r="RQB51" s="135"/>
      <c r="RQC51" s="135"/>
      <c r="RQD51" s="135"/>
      <c r="RQE51" s="135"/>
      <c r="RQF51" s="135"/>
      <c r="RQG51" s="135"/>
      <c r="RQH51" s="135"/>
      <c r="RQI51" s="135"/>
      <c r="RQJ51" s="135"/>
      <c r="RQK51" s="135"/>
      <c r="RQL51" s="135"/>
      <c r="RQM51" s="135"/>
      <c r="RQN51" s="135"/>
      <c r="RQO51" s="135"/>
      <c r="RQP51" s="135"/>
      <c r="RQQ51" s="135"/>
      <c r="RQR51" s="135"/>
      <c r="RQS51" s="135"/>
      <c r="RQT51" s="135"/>
      <c r="RQU51" s="135"/>
      <c r="RQV51" s="135"/>
      <c r="RQW51" s="135"/>
      <c r="RQX51" s="135"/>
      <c r="RQY51" s="135"/>
      <c r="RQZ51" s="135"/>
      <c r="RRA51" s="135"/>
      <c r="RRB51" s="135"/>
      <c r="RRC51" s="135"/>
      <c r="RRD51" s="135"/>
      <c r="RRE51" s="135"/>
      <c r="RRF51" s="135"/>
      <c r="RRG51" s="135"/>
      <c r="RRH51" s="135"/>
      <c r="RRI51" s="135"/>
      <c r="RRJ51" s="135"/>
      <c r="RRK51" s="135"/>
      <c r="RRL51" s="135"/>
      <c r="RRM51" s="135"/>
      <c r="RRN51" s="135"/>
      <c r="RRO51" s="135"/>
      <c r="RRP51" s="135"/>
      <c r="RRQ51" s="135"/>
      <c r="RRR51" s="135"/>
      <c r="RRS51" s="135"/>
      <c r="RRT51" s="135"/>
      <c r="RRU51" s="135"/>
      <c r="RRV51" s="135"/>
      <c r="RRW51" s="135"/>
      <c r="RRX51" s="135"/>
      <c r="RRY51" s="135"/>
      <c r="RRZ51" s="135"/>
      <c r="RSA51" s="135"/>
      <c r="RSB51" s="135"/>
      <c r="RSC51" s="135"/>
      <c r="RSD51" s="135"/>
      <c r="RSE51" s="135"/>
      <c r="RSF51" s="135"/>
      <c r="RSG51" s="135"/>
      <c r="RSH51" s="135"/>
      <c r="RSI51" s="135"/>
      <c r="RSJ51" s="135"/>
      <c r="RSK51" s="135"/>
      <c r="RSL51" s="135"/>
      <c r="RSM51" s="135"/>
      <c r="RSN51" s="135"/>
      <c r="RSO51" s="135"/>
      <c r="RSP51" s="135"/>
      <c r="RSQ51" s="135"/>
      <c r="RSR51" s="135"/>
      <c r="RSS51" s="135"/>
      <c r="RST51" s="135"/>
      <c r="RSU51" s="135"/>
      <c r="RSV51" s="135"/>
      <c r="RSW51" s="135"/>
      <c r="RSX51" s="135"/>
      <c r="RSY51" s="135"/>
      <c r="RSZ51" s="135"/>
      <c r="RTA51" s="135"/>
      <c r="RTB51" s="135"/>
      <c r="RTC51" s="135"/>
      <c r="RTD51" s="135"/>
      <c r="RTE51" s="135"/>
      <c r="RTF51" s="135"/>
      <c r="RTG51" s="135"/>
      <c r="RTH51" s="135"/>
      <c r="RTI51" s="135"/>
      <c r="RTJ51" s="135"/>
      <c r="RTK51" s="135"/>
      <c r="RTL51" s="135"/>
      <c r="RTM51" s="135"/>
      <c r="RTN51" s="135"/>
      <c r="RTO51" s="135"/>
      <c r="RTP51" s="135"/>
      <c r="RTQ51" s="135"/>
      <c r="RTR51" s="135"/>
      <c r="RTS51" s="135"/>
      <c r="RTT51" s="135"/>
      <c r="RTU51" s="135"/>
      <c r="RTV51" s="135"/>
      <c r="RTW51" s="135"/>
      <c r="RTX51" s="135"/>
      <c r="RTY51" s="135"/>
      <c r="RTZ51" s="135"/>
      <c r="RUA51" s="135"/>
      <c r="RUB51" s="135"/>
      <c r="RUC51" s="135"/>
      <c r="RUD51" s="135"/>
      <c r="RUE51" s="135"/>
      <c r="RUF51" s="135"/>
      <c r="RUG51" s="135"/>
      <c r="RUH51" s="135"/>
      <c r="RUI51" s="135"/>
      <c r="RUJ51" s="135"/>
      <c r="RUK51" s="135"/>
      <c r="RUL51" s="135"/>
      <c r="RUM51" s="135"/>
      <c r="RUN51" s="135"/>
      <c r="RUO51" s="135"/>
      <c r="RUP51" s="135"/>
      <c r="RUQ51" s="135"/>
      <c r="RUR51" s="135"/>
      <c r="RUS51" s="135"/>
      <c r="RUT51" s="135"/>
      <c r="RUU51" s="135"/>
      <c r="RUV51" s="135"/>
      <c r="RUW51" s="135"/>
      <c r="RUX51" s="135"/>
      <c r="RUY51" s="135"/>
      <c r="RUZ51" s="135"/>
      <c r="RVA51" s="135"/>
      <c r="RVB51" s="135"/>
      <c r="RVC51" s="135"/>
      <c r="RVD51" s="135"/>
      <c r="RVE51" s="135"/>
      <c r="RVF51" s="135"/>
      <c r="RVG51" s="135"/>
      <c r="RVH51" s="135"/>
      <c r="RVI51" s="135"/>
      <c r="RVJ51" s="135"/>
      <c r="RVK51" s="135"/>
      <c r="RVL51" s="135"/>
      <c r="RVM51" s="135"/>
      <c r="RVN51" s="135"/>
      <c r="RVO51" s="135"/>
      <c r="RVP51" s="135"/>
      <c r="RVQ51" s="135"/>
      <c r="RVR51" s="135"/>
      <c r="RVS51" s="135"/>
      <c r="RVT51" s="135"/>
      <c r="RVU51" s="135"/>
      <c r="RVV51" s="135"/>
      <c r="RVW51" s="135"/>
      <c r="RVX51" s="135"/>
      <c r="RVY51" s="135"/>
      <c r="RVZ51" s="135"/>
      <c r="RWA51" s="135"/>
      <c r="RWB51" s="135"/>
      <c r="RWC51" s="135"/>
      <c r="RWD51" s="135"/>
      <c r="RWE51" s="135"/>
      <c r="RWF51" s="135"/>
      <c r="RWG51" s="135"/>
      <c r="RWH51" s="135"/>
      <c r="RWI51" s="135"/>
      <c r="RWJ51" s="135"/>
      <c r="RWK51" s="135"/>
      <c r="RWL51" s="135"/>
      <c r="RWM51" s="135"/>
      <c r="RWN51" s="135"/>
      <c r="RWO51" s="135"/>
      <c r="RWP51" s="135"/>
      <c r="RWQ51" s="135"/>
      <c r="RWR51" s="135"/>
      <c r="RWS51" s="135"/>
      <c r="RWT51" s="135"/>
      <c r="RWU51" s="135"/>
      <c r="RWV51" s="135"/>
      <c r="RWW51" s="135"/>
      <c r="RWX51" s="135"/>
      <c r="RWY51" s="135"/>
      <c r="RWZ51" s="135"/>
      <c r="RXA51" s="135"/>
      <c r="RXB51" s="135"/>
      <c r="RXC51" s="135"/>
      <c r="RXD51" s="135"/>
      <c r="RXE51" s="135"/>
      <c r="RXF51" s="135"/>
      <c r="RXG51" s="135"/>
      <c r="RXH51" s="135"/>
      <c r="RXI51" s="135"/>
      <c r="RXJ51" s="135"/>
      <c r="RXK51" s="135"/>
      <c r="RXL51" s="135"/>
      <c r="RXM51" s="135"/>
      <c r="RXN51" s="135"/>
      <c r="RXO51" s="135"/>
      <c r="RXP51" s="135"/>
      <c r="RXQ51" s="135"/>
      <c r="RXR51" s="135"/>
      <c r="RXS51" s="135"/>
      <c r="RXT51" s="135"/>
      <c r="RXU51" s="135"/>
      <c r="RXV51" s="135"/>
      <c r="RXW51" s="135"/>
      <c r="RXX51" s="135"/>
      <c r="RXY51" s="135"/>
      <c r="RXZ51" s="135"/>
      <c r="RYA51" s="135"/>
      <c r="RYB51" s="135"/>
      <c r="RYC51" s="135"/>
      <c r="RYD51" s="135"/>
      <c r="RYE51" s="135"/>
      <c r="RYF51" s="135"/>
      <c r="RYG51" s="135"/>
      <c r="RYH51" s="135"/>
      <c r="RYI51" s="135"/>
      <c r="RYJ51" s="135"/>
      <c r="RYK51" s="135"/>
      <c r="RYL51" s="135"/>
      <c r="RYM51" s="135"/>
      <c r="RYN51" s="135"/>
      <c r="RYO51" s="135"/>
      <c r="RYP51" s="135"/>
      <c r="RYQ51" s="135"/>
      <c r="RYR51" s="135"/>
      <c r="RYS51" s="135"/>
      <c r="RYT51" s="135"/>
      <c r="RYU51" s="135"/>
      <c r="RYV51" s="135"/>
      <c r="RYW51" s="135"/>
      <c r="RYX51" s="135"/>
      <c r="RYY51" s="135"/>
      <c r="RYZ51" s="135"/>
      <c r="RZA51" s="135"/>
      <c r="RZB51" s="135"/>
      <c r="RZC51" s="135"/>
      <c r="RZD51" s="135"/>
      <c r="RZE51" s="135"/>
      <c r="RZF51" s="135"/>
      <c r="RZG51" s="135"/>
      <c r="RZH51" s="135"/>
      <c r="RZI51" s="135"/>
      <c r="RZJ51" s="135"/>
      <c r="RZK51" s="135"/>
      <c r="RZL51" s="135"/>
      <c r="RZM51" s="135"/>
      <c r="RZN51" s="135"/>
      <c r="RZO51" s="135"/>
      <c r="RZP51" s="135"/>
      <c r="RZQ51" s="135"/>
      <c r="RZR51" s="135"/>
      <c r="RZS51" s="135"/>
      <c r="RZT51" s="135"/>
      <c r="RZU51" s="135"/>
      <c r="RZV51" s="135"/>
      <c r="RZW51" s="135"/>
      <c r="RZX51" s="135"/>
      <c r="RZY51" s="135"/>
      <c r="RZZ51" s="135"/>
      <c r="SAA51" s="135"/>
      <c r="SAB51" s="135"/>
      <c r="SAC51" s="135"/>
      <c r="SAD51" s="135"/>
      <c r="SAE51" s="135"/>
      <c r="SAF51" s="135"/>
      <c r="SAG51" s="135"/>
      <c r="SAH51" s="135"/>
      <c r="SAI51" s="135"/>
      <c r="SAJ51" s="135"/>
      <c r="SAK51" s="135"/>
      <c r="SAL51" s="135"/>
      <c r="SAM51" s="135"/>
      <c r="SAN51" s="135"/>
      <c r="SAO51" s="135"/>
      <c r="SAP51" s="135"/>
      <c r="SAQ51" s="135"/>
      <c r="SAR51" s="135"/>
      <c r="SAS51" s="135"/>
      <c r="SAT51" s="135"/>
      <c r="SAU51" s="135"/>
      <c r="SAV51" s="135"/>
      <c r="SAW51" s="135"/>
      <c r="SAX51" s="135"/>
      <c r="SAY51" s="135"/>
      <c r="SAZ51" s="135"/>
      <c r="SBA51" s="135"/>
      <c r="SBB51" s="135"/>
      <c r="SBC51" s="135"/>
      <c r="SBD51" s="135"/>
      <c r="SBE51" s="135"/>
      <c r="SBF51" s="135"/>
      <c r="SBG51" s="135"/>
      <c r="SBH51" s="135"/>
      <c r="SBI51" s="135"/>
      <c r="SBJ51" s="135"/>
      <c r="SBK51" s="135"/>
      <c r="SBL51" s="135"/>
      <c r="SBM51" s="135"/>
      <c r="SBN51" s="135"/>
      <c r="SBO51" s="135"/>
      <c r="SBP51" s="135"/>
      <c r="SBQ51" s="135"/>
      <c r="SBR51" s="135"/>
      <c r="SBS51" s="135"/>
      <c r="SBT51" s="135"/>
      <c r="SBU51" s="135"/>
      <c r="SBV51" s="135"/>
      <c r="SBW51" s="135"/>
      <c r="SBX51" s="135"/>
      <c r="SBY51" s="135"/>
      <c r="SBZ51" s="135"/>
      <c r="SCA51" s="135"/>
      <c r="SCB51" s="135"/>
      <c r="SCC51" s="135"/>
      <c r="SCD51" s="135"/>
      <c r="SCE51" s="135"/>
      <c r="SCF51" s="135"/>
      <c r="SCG51" s="135"/>
      <c r="SCH51" s="135"/>
      <c r="SCI51" s="135"/>
      <c r="SCJ51" s="135"/>
      <c r="SCK51" s="135"/>
      <c r="SCL51" s="135"/>
      <c r="SCM51" s="135"/>
      <c r="SCN51" s="135"/>
      <c r="SCO51" s="135"/>
      <c r="SCP51" s="135"/>
      <c r="SCQ51" s="135"/>
      <c r="SCR51" s="135"/>
      <c r="SCS51" s="135"/>
      <c r="SCT51" s="135"/>
      <c r="SCU51" s="135"/>
      <c r="SCV51" s="135"/>
      <c r="SCW51" s="135"/>
      <c r="SCX51" s="135"/>
      <c r="SCY51" s="135"/>
      <c r="SCZ51" s="135"/>
      <c r="SDA51" s="135"/>
      <c r="SDB51" s="135"/>
      <c r="SDC51" s="135"/>
      <c r="SDD51" s="135"/>
      <c r="SDE51" s="135"/>
      <c r="SDF51" s="135"/>
      <c r="SDG51" s="135"/>
      <c r="SDH51" s="135"/>
      <c r="SDI51" s="135"/>
      <c r="SDJ51" s="135"/>
      <c r="SDK51" s="135"/>
      <c r="SDL51" s="135"/>
      <c r="SDM51" s="135"/>
      <c r="SDN51" s="135"/>
      <c r="SDO51" s="135"/>
      <c r="SDP51" s="135"/>
      <c r="SDQ51" s="135"/>
      <c r="SDR51" s="135"/>
      <c r="SDS51" s="135"/>
      <c r="SDT51" s="135"/>
      <c r="SDU51" s="135"/>
      <c r="SDV51" s="135"/>
      <c r="SDW51" s="135"/>
      <c r="SDX51" s="135"/>
      <c r="SDY51" s="135"/>
      <c r="SDZ51" s="135"/>
      <c r="SEA51" s="135"/>
      <c r="SEB51" s="135"/>
      <c r="SEC51" s="135"/>
      <c r="SED51" s="135"/>
      <c r="SEE51" s="135"/>
      <c r="SEF51" s="135"/>
      <c r="SEG51" s="135"/>
      <c r="SEH51" s="135"/>
      <c r="SEI51" s="135"/>
      <c r="SEJ51" s="135"/>
      <c r="SEK51" s="135"/>
      <c r="SEL51" s="135"/>
      <c r="SEM51" s="135"/>
      <c r="SEN51" s="135"/>
      <c r="SEO51" s="135"/>
      <c r="SEP51" s="135"/>
      <c r="SEQ51" s="135"/>
      <c r="SER51" s="135"/>
      <c r="SES51" s="135"/>
      <c r="SET51" s="135"/>
      <c r="SEU51" s="135"/>
      <c r="SEV51" s="135"/>
      <c r="SEW51" s="135"/>
      <c r="SEX51" s="135"/>
      <c r="SEY51" s="135"/>
      <c r="SEZ51" s="135"/>
      <c r="SFA51" s="135"/>
      <c r="SFB51" s="135"/>
      <c r="SFC51" s="135"/>
      <c r="SFD51" s="135"/>
      <c r="SFE51" s="135"/>
      <c r="SFF51" s="135"/>
      <c r="SFG51" s="135"/>
      <c r="SFH51" s="135"/>
      <c r="SFI51" s="135"/>
      <c r="SFJ51" s="135"/>
      <c r="SFK51" s="135"/>
      <c r="SFL51" s="135"/>
      <c r="SFM51" s="135"/>
      <c r="SFN51" s="135"/>
      <c r="SFO51" s="135"/>
      <c r="SFP51" s="135"/>
      <c r="SFQ51" s="135"/>
      <c r="SFR51" s="135"/>
      <c r="SFS51" s="135"/>
      <c r="SFT51" s="135"/>
      <c r="SFU51" s="135"/>
      <c r="SFV51" s="135"/>
      <c r="SFW51" s="135"/>
      <c r="SFX51" s="135"/>
      <c r="SFY51" s="135"/>
      <c r="SFZ51" s="135"/>
      <c r="SGA51" s="135"/>
      <c r="SGB51" s="135"/>
      <c r="SGC51" s="135"/>
      <c r="SGD51" s="135"/>
      <c r="SGE51" s="135"/>
      <c r="SGF51" s="135"/>
      <c r="SGG51" s="135"/>
      <c r="SGH51" s="135"/>
      <c r="SGI51" s="135"/>
      <c r="SGJ51" s="135"/>
      <c r="SGK51" s="135"/>
      <c r="SGL51" s="135"/>
      <c r="SGM51" s="135"/>
      <c r="SGN51" s="135"/>
      <c r="SGO51" s="135"/>
      <c r="SGP51" s="135"/>
      <c r="SGQ51" s="135"/>
      <c r="SGR51" s="135"/>
      <c r="SGS51" s="135"/>
      <c r="SGT51" s="135"/>
      <c r="SGU51" s="135"/>
      <c r="SGV51" s="135"/>
      <c r="SGW51" s="135"/>
      <c r="SGX51" s="135"/>
      <c r="SGY51" s="135"/>
      <c r="SGZ51" s="135"/>
      <c r="SHA51" s="135"/>
      <c r="SHB51" s="135"/>
      <c r="SHC51" s="135"/>
      <c r="SHD51" s="135"/>
      <c r="SHE51" s="135"/>
      <c r="SHF51" s="135"/>
      <c r="SHG51" s="135"/>
      <c r="SHH51" s="135"/>
      <c r="SHI51" s="135"/>
      <c r="SHJ51" s="135"/>
      <c r="SHK51" s="135"/>
      <c r="SHL51" s="135"/>
      <c r="SHM51" s="135"/>
      <c r="SHN51" s="135"/>
      <c r="SHO51" s="135"/>
      <c r="SHP51" s="135"/>
      <c r="SHQ51" s="135"/>
      <c r="SHR51" s="135"/>
      <c r="SHS51" s="135"/>
      <c r="SHT51" s="135"/>
      <c r="SHU51" s="135"/>
      <c r="SHV51" s="135"/>
      <c r="SHW51" s="135"/>
      <c r="SHX51" s="135"/>
      <c r="SHY51" s="135"/>
      <c r="SHZ51" s="135"/>
      <c r="SIA51" s="135"/>
      <c r="SIB51" s="135"/>
      <c r="SIC51" s="135"/>
      <c r="SID51" s="135"/>
      <c r="SIE51" s="135"/>
      <c r="SIF51" s="135"/>
      <c r="SIG51" s="135"/>
      <c r="SIH51" s="135"/>
      <c r="SII51" s="135"/>
      <c r="SIJ51" s="135"/>
      <c r="SIK51" s="135"/>
      <c r="SIL51" s="135"/>
      <c r="SIM51" s="135"/>
      <c r="SIN51" s="135"/>
      <c r="SIO51" s="135"/>
      <c r="SIP51" s="135"/>
      <c r="SIQ51" s="135"/>
      <c r="SIR51" s="135"/>
      <c r="SIS51" s="135"/>
      <c r="SIT51" s="135"/>
      <c r="SIU51" s="135"/>
      <c r="SIV51" s="135"/>
      <c r="SIW51" s="135"/>
      <c r="SIX51" s="135"/>
      <c r="SIY51" s="135"/>
      <c r="SIZ51" s="135"/>
      <c r="SJA51" s="135"/>
      <c r="SJB51" s="135"/>
      <c r="SJC51" s="135"/>
      <c r="SJD51" s="135"/>
      <c r="SJE51" s="135"/>
      <c r="SJF51" s="135"/>
      <c r="SJG51" s="135"/>
      <c r="SJH51" s="135"/>
      <c r="SJI51" s="135"/>
      <c r="SJJ51" s="135"/>
      <c r="SJK51" s="135"/>
      <c r="SJL51" s="135"/>
      <c r="SJM51" s="135"/>
      <c r="SJN51" s="135"/>
      <c r="SJO51" s="135"/>
      <c r="SJP51" s="135"/>
      <c r="SJQ51" s="135"/>
      <c r="SJR51" s="135"/>
      <c r="SJS51" s="135"/>
      <c r="SJT51" s="135"/>
      <c r="SJU51" s="135"/>
      <c r="SJV51" s="135"/>
      <c r="SJW51" s="135"/>
      <c r="SJX51" s="135"/>
      <c r="SJY51" s="135"/>
      <c r="SJZ51" s="135"/>
      <c r="SKA51" s="135"/>
      <c r="SKB51" s="135"/>
      <c r="SKC51" s="135"/>
      <c r="SKD51" s="135"/>
      <c r="SKE51" s="135"/>
      <c r="SKF51" s="135"/>
      <c r="SKG51" s="135"/>
      <c r="SKH51" s="135"/>
      <c r="SKI51" s="135"/>
      <c r="SKJ51" s="135"/>
      <c r="SKK51" s="135"/>
      <c r="SKL51" s="135"/>
      <c r="SKM51" s="135"/>
      <c r="SKN51" s="135"/>
      <c r="SKO51" s="135"/>
      <c r="SKP51" s="135"/>
      <c r="SKQ51" s="135"/>
      <c r="SKR51" s="135"/>
      <c r="SKS51" s="135"/>
      <c r="SKT51" s="135"/>
      <c r="SKU51" s="135"/>
      <c r="SKV51" s="135"/>
      <c r="SKW51" s="135"/>
      <c r="SKX51" s="135"/>
      <c r="SKY51" s="135"/>
      <c r="SKZ51" s="135"/>
      <c r="SLA51" s="135"/>
      <c r="SLB51" s="135"/>
      <c r="SLC51" s="135"/>
      <c r="SLD51" s="135"/>
      <c r="SLE51" s="135"/>
      <c r="SLF51" s="135"/>
      <c r="SLG51" s="135"/>
      <c r="SLH51" s="135"/>
      <c r="SLI51" s="135"/>
      <c r="SLJ51" s="135"/>
      <c r="SLK51" s="135"/>
      <c r="SLL51" s="135"/>
      <c r="SLM51" s="135"/>
      <c r="SLN51" s="135"/>
      <c r="SLO51" s="135"/>
      <c r="SLP51" s="135"/>
      <c r="SLQ51" s="135"/>
      <c r="SLR51" s="135"/>
      <c r="SLS51" s="135"/>
      <c r="SLT51" s="135"/>
      <c r="SLU51" s="135"/>
      <c r="SLV51" s="135"/>
      <c r="SLW51" s="135"/>
      <c r="SLX51" s="135"/>
      <c r="SLY51" s="135"/>
      <c r="SLZ51" s="135"/>
      <c r="SMA51" s="135"/>
      <c r="SMB51" s="135"/>
      <c r="SMC51" s="135"/>
      <c r="SMD51" s="135"/>
      <c r="SME51" s="135"/>
      <c r="SMF51" s="135"/>
      <c r="SMG51" s="135"/>
      <c r="SMH51" s="135"/>
      <c r="SMI51" s="135"/>
      <c r="SMJ51" s="135"/>
      <c r="SMK51" s="135"/>
      <c r="SML51" s="135"/>
      <c r="SMM51" s="135"/>
      <c r="SMN51" s="135"/>
      <c r="SMO51" s="135"/>
      <c r="SMP51" s="135"/>
      <c r="SMQ51" s="135"/>
      <c r="SMR51" s="135"/>
      <c r="SMS51" s="135"/>
      <c r="SMT51" s="135"/>
      <c r="SMU51" s="135"/>
      <c r="SMV51" s="135"/>
      <c r="SMW51" s="135"/>
      <c r="SMX51" s="135"/>
      <c r="SMY51" s="135"/>
      <c r="SMZ51" s="135"/>
      <c r="SNA51" s="135"/>
      <c r="SNB51" s="135"/>
      <c r="SNC51" s="135"/>
      <c r="SND51" s="135"/>
      <c r="SNE51" s="135"/>
      <c r="SNF51" s="135"/>
      <c r="SNG51" s="135"/>
      <c r="SNH51" s="135"/>
      <c r="SNI51" s="135"/>
      <c r="SNJ51" s="135"/>
      <c r="SNK51" s="135"/>
      <c r="SNL51" s="135"/>
      <c r="SNM51" s="135"/>
      <c r="SNN51" s="135"/>
      <c r="SNO51" s="135"/>
      <c r="SNP51" s="135"/>
      <c r="SNQ51" s="135"/>
      <c r="SNR51" s="135"/>
      <c r="SNS51" s="135"/>
      <c r="SNT51" s="135"/>
      <c r="SNU51" s="135"/>
      <c r="SNV51" s="135"/>
      <c r="SNW51" s="135"/>
      <c r="SNX51" s="135"/>
      <c r="SNY51" s="135"/>
      <c r="SNZ51" s="135"/>
      <c r="SOA51" s="135"/>
      <c r="SOB51" s="135"/>
      <c r="SOC51" s="135"/>
      <c r="SOD51" s="135"/>
      <c r="SOE51" s="135"/>
      <c r="SOF51" s="135"/>
      <c r="SOG51" s="135"/>
      <c r="SOH51" s="135"/>
      <c r="SOI51" s="135"/>
      <c r="SOJ51" s="135"/>
      <c r="SOK51" s="135"/>
      <c r="SOL51" s="135"/>
      <c r="SOM51" s="135"/>
      <c r="SON51" s="135"/>
      <c r="SOO51" s="135"/>
      <c r="SOP51" s="135"/>
      <c r="SOQ51" s="135"/>
      <c r="SOR51" s="135"/>
      <c r="SOS51" s="135"/>
      <c r="SOT51" s="135"/>
      <c r="SOU51" s="135"/>
      <c r="SOV51" s="135"/>
      <c r="SOW51" s="135"/>
      <c r="SOX51" s="135"/>
      <c r="SOY51" s="135"/>
      <c r="SOZ51" s="135"/>
      <c r="SPA51" s="135"/>
      <c r="SPB51" s="135"/>
      <c r="SPC51" s="135"/>
      <c r="SPD51" s="135"/>
      <c r="SPE51" s="135"/>
      <c r="SPF51" s="135"/>
      <c r="SPG51" s="135"/>
      <c r="SPH51" s="135"/>
      <c r="SPI51" s="135"/>
      <c r="SPJ51" s="135"/>
      <c r="SPK51" s="135"/>
      <c r="SPL51" s="135"/>
      <c r="SPM51" s="135"/>
      <c r="SPN51" s="135"/>
      <c r="SPO51" s="135"/>
      <c r="SPP51" s="135"/>
      <c r="SPQ51" s="135"/>
      <c r="SPR51" s="135"/>
      <c r="SPS51" s="135"/>
      <c r="SPT51" s="135"/>
      <c r="SPU51" s="135"/>
      <c r="SPV51" s="135"/>
      <c r="SPW51" s="135"/>
      <c r="SPX51" s="135"/>
      <c r="SPY51" s="135"/>
      <c r="SPZ51" s="135"/>
      <c r="SQA51" s="135"/>
      <c r="SQB51" s="135"/>
      <c r="SQC51" s="135"/>
      <c r="SQD51" s="135"/>
      <c r="SQE51" s="135"/>
      <c r="SQF51" s="135"/>
      <c r="SQG51" s="135"/>
      <c r="SQH51" s="135"/>
      <c r="SQI51" s="135"/>
      <c r="SQJ51" s="135"/>
      <c r="SQK51" s="135"/>
      <c r="SQL51" s="135"/>
      <c r="SQM51" s="135"/>
      <c r="SQN51" s="135"/>
      <c r="SQO51" s="135"/>
      <c r="SQP51" s="135"/>
      <c r="SQQ51" s="135"/>
      <c r="SQR51" s="135"/>
      <c r="SQS51" s="135"/>
      <c r="SQT51" s="135"/>
      <c r="SQU51" s="135"/>
      <c r="SQV51" s="135"/>
      <c r="SQW51" s="135"/>
      <c r="SQX51" s="135"/>
      <c r="SQY51" s="135"/>
      <c r="SQZ51" s="135"/>
      <c r="SRA51" s="135"/>
      <c r="SRB51" s="135"/>
      <c r="SRC51" s="135"/>
      <c r="SRD51" s="135"/>
      <c r="SRE51" s="135"/>
      <c r="SRF51" s="135"/>
      <c r="SRG51" s="135"/>
      <c r="SRH51" s="135"/>
      <c r="SRI51" s="135"/>
      <c r="SRJ51" s="135"/>
      <c r="SRK51" s="135"/>
      <c r="SRL51" s="135"/>
      <c r="SRM51" s="135"/>
      <c r="SRN51" s="135"/>
      <c r="SRO51" s="135"/>
      <c r="SRP51" s="135"/>
      <c r="SRQ51" s="135"/>
      <c r="SRR51" s="135"/>
      <c r="SRS51" s="135"/>
      <c r="SRT51" s="135"/>
      <c r="SRU51" s="135"/>
      <c r="SRV51" s="135"/>
      <c r="SRW51" s="135"/>
      <c r="SRX51" s="135"/>
      <c r="SRY51" s="135"/>
      <c r="SRZ51" s="135"/>
      <c r="SSA51" s="135"/>
      <c r="SSB51" s="135"/>
      <c r="SSC51" s="135"/>
      <c r="SSD51" s="135"/>
      <c r="SSE51" s="135"/>
      <c r="SSF51" s="135"/>
      <c r="SSG51" s="135"/>
      <c r="SSH51" s="135"/>
      <c r="SSI51" s="135"/>
      <c r="SSJ51" s="135"/>
      <c r="SSK51" s="135"/>
      <c r="SSL51" s="135"/>
      <c r="SSM51" s="135"/>
      <c r="SSN51" s="135"/>
      <c r="SSO51" s="135"/>
      <c r="SSP51" s="135"/>
      <c r="SSQ51" s="135"/>
      <c r="SSR51" s="135"/>
      <c r="SSS51" s="135"/>
      <c r="SST51" s="135"/>
      <c r="SSU51" s="135"/>
      <c r="SSV51" s="135"/>
      <c r="SSW51" s="135"/>
      <c r="SSX51" s="135"/>
      <c r="SSY51" s="135"/>
      <c r="SSZ51" s="135"/>
      <c r="STA51" s="135"/>
      <c r="STB51" s="135"/>
      <c r="STC51" s="135"/>
      <c r="STD51" s="135"/>
      <c r="STE51" s="135"/>
      <c r="STF51" s="135"/>
      <c r="STG51" s="135"/>
      <c r="STH51" s="135"/>
      <c r="STI51" s="135"/>
      <c r="STJ51" s="135"/>
      <c r="STK51" s="135"/>
      <c r="STL51" s="135"/>
      <c r="STM51" s="135"/>
      <c r="STN51" s="135"/>
      <c r="STO51" s="135"/>
      <c r="STP51" s="135"/>
      <c r="STQ51" s="135"/>
      <c r="STR51" s="135"/>
      <c r="STS51" s="135"/>
      <c r="STT51" s="135"/>
      <c r="STU51" s="135"/>
      <c r="STV51" s="135"/>
      <c r="STW51" s="135"/>
      <c r="STX51" s="135"/>
      <c r="STY51" s="135"/>
      <c r="STZ51" s="135"/>
      <c r="SUA51" s="135"/>
      <c r="SUB51" s="135"/>
      <c r="SUC51" s="135"/>
      <c r="SUD51" s="135"/>
      <c r="SUE51" s="135"/>
      <c r="SUF51" s="135"/>
      <c r="SUG51" s="135"/>
      <c r="SUH51" s="135"/>
      <c r="SUI51" s="135"/>
      <c r="SUJ51" s="135"/>
      <c r="SUK51" s="135"/>
      <c r="SUL51" s="135"/>
      <c r="SUM51" s="135"/>
      <c r="SUN51" s="135"/>
      <c r="SUO51" s="135"/>
      <c r="SUP51" s="135"/>
      <c r="SUQ51" s="135"/>
      <c r="SUR51" s="135"/>
      <c r="SUS51" s="135"/>
      <c r="SUT51" s="135"/>
      <c r="SUU51" s="135"/>
      <c r="SUV51" s="135"/>
      <c r="SUW51" s="135"/>
      <c r="SUX51" s="135"/>
      <c r="SUY51" s="135"/>
      <c r="SUZ51" s="135"/>
      <c r="SVA51" s="135"/>
      <c r="SVB51" s="135"/>
      <c r="SVC51" s="135"/>
      <c r="SVD51" s="135"/>
      <c r="SVE51" s="135"/>
      <c r="SVF51" s="135"/>
      <c r="SVG51" s="135"/>
      <c r="SVH51" s="135"/>
      <c r="SVI51" s="135"/>
      <c r="SVJ51" s="135"/>
      <c r="SVK51" s="135"/>
      <c r="SVL51" s="135"/>
      <c r="SVM51" s="135"/>
      <c r="SVN51" s="135"/>
      <c r="SVO51" s="135"/>
      <c r="SVP51" s="135"/>
      <c r="SVQ51" s="135"/>
      <c r="SVR51" s="135"/>
      <c r="SVS51" s="135"/>
      <c r="SVT51" s="135"/>
      <c r="SVU51" s="135"/>
      <c r="SVV51" s="135"/>
      <c r="SVW51" s="135"/>
      <c r="SVX51" s="135"/>
      <c r="SVY51" s="135"/>
      <c r="SVZ51" s="135"/>
      <c r="SWA51" s="135"/>
      <c r="SWB51" s="135"/>
      <c r="SWC51" s="135"/>
      <c r="SWD51" s="135"/>
      <c r="SWE51" s="135"/>
      <c r="SWF51" s="135"/>
      <c r="SWG51" s="135"/>
      <c r="SWH51" s="135"/>
      <c r="SWI51" s="135"/>
      <c r="SWJ51" s="135"/>
      <c r="SWK51" s="135"/>
      <c r="SWL51" s="135"/>
      <c r="SWM51" s="135"/>
      <c r="SWN51" s="135"/>
      <c r="SWO51" s="135"/>
      <c r="SWP51" s="135"/>
      <c r="SWQ51" s="135"/>
      <c r="SWR51" s="135"/>
      <c r="SWS51" s="135"/>
      <c r="SWT51" s="135"/>
      <c r="SWU51" s="135"/>
      <c r="SWV51" s="135"/>
      <c r="SWW51" s="135"/>
      <c r="SWX51" s="135"/>
      <c r="SWY51" s="135"/>
      <c r="SWZ51" s="135"/>
      <c r="SXA51" s="135"/>
      <c r="SXB51" s="135"/>
      <c r="SXC51" s="135"/>
      <c r="SXD51" s="135"/>
      <c r="SXE51" s="135"/>
      <c r="SXF51" s="135"/>
      <c r="SXG51" s="135"/>
      <c r="SXH51" s="135"/>
      <c r="SXI51" s="135"/>
      <c r="SXJ51" s="135"/>
      <c r="SXK51" s="135"/>
      <c r="SXL51" s="135"/>
      <c r="SXM51" s="135"/>
      <c r="SXN51" s="135"/>
      <c r="SXO51" s="135"/>
      <c r="SXP51" s="135"/>
      <c r="SXQ51" s="135"/>
      <c r="SXR51" s="135"/>
      <c r="SXS51" s="135"/>
      <c r="SXT51" s="135"/>
      <c r="SXU51" s="135"/>
      <c r="SXV51" s="135"/>
      <c r="SXW51" s="135"/>
      <c r="SXX51" s="135"/>
      <c r="SXY51" s="135"/>
      <c r="SXZ51" s="135"/>
      <c r="SYA51" s="135"/>
      <c r="SYB51" s="135"/>
      <c r="SYC51" s="135"/>
      <c r="SYD51" s="135"/>
      <c r="SYE51" s="135"/>
      <c r="SYF51" s="135"/>
      <c r="SYG51" s="135"/>
      <c r="SYH51" s="135"/>
      <c r="SYI51" s="135"/>
      <c r="SYJ51" s="135"/>
      <c r="SYK51" s="135"/>
      <c r="SYL51" s="135"/>
      <c r="SYM51" s="135"/>
      <c r="SYN51" s="135"/>
      <c r="SYO51" s="135"/>
      <c r="SYP51" s="135"/>
      <c r="SYQ51" s="135"/>
      <c r="SYR51" s="135"/>
      <c r="SYS51" s="135"/>
      <c r="SYT51" s="135"/>
      <c r="SYU51" s="135"/>
      <c r="SYV51" s="135"/>
      <c r="SYW51" s="135"/>
      <c r="SYX51" s="135"/>
      <c r="SYY51" s="135"/>
      <c r="SYZ51" s="135"/>
      <c r="SZA51" s="135"/>
      <c r="SZB51" s="135"/>
      <c r="SZC51" s="135"/>
      <c r="SZD51" s="135"/>
      <c r="SZE51" s="135"/>
      <c r="SZF51" s="135"/>
      <c r="SZG51" s="135"/>
      <c r="SZH51" s="135"/>
      <c r="SZI51" s="135"/>
      <c r="SZJ51" s="135"/>
      <c r="SZK51" s="135"/>
      <c r="SZL51" s="135"/>
      <c r="SZM51" s="135"/>
      <c r="SZN51" s="135"/>
      <c r="SZO51" s="135"/>
      <c r="SZP51" s="135"/>
      <c r="SZQ51" s="135"/>
      <c r="SZR51" s="135"/>
      <c r="SZS51" s="135"/>
      <c r="SZT51" s="135"/>
      <c r="SZU51" s="135"/>
      <c r="SZV51" s="135"/>
      <c r="SZW51" s="135"/>
      <c r="SZX51" s="135"/>
      <c r="SZY51" s="135"/>
      <c r="SZZ51" s="135"/>
      <c r="TAA51" s="135"/>
      <c r="TAB51" s="135"/>
      <c r="TAC51" s="135"/>
      <c r="TAD51" s="135"/>
      <c r="TAE51" s="135"/>
      <c r="TAF51" s="135"/>
      <c r="TAG51" s="135"/>
      <c r="TAH51" s="135"/>
      <c r="TAI51" s="135"/>
      <c r="TAJ51" s="135"/>
      <c r="TAK51" s="135"/>
      <c r="TAL51" s="135"/>
      <c r="TAM51" s="135"/>
      <c r="TAN51" s="135"/>
      <c r="TAO51" s="135"/>
      <c r="TAP51" s="135"/>
      <c r="TAQ51" s="135"/>
      <c r="TAR51" s="135"/>
      <c r="TAS51" s="135"/>
      <c r="TAT51" s="135"/>
      <c r="TAU51" s="135"/>
      <c r="TAV51" s="135"/>
      <c r="TAW51" s="135"/>
      <c r="TAX51" s="135"/>
      <c r="TAY51" s="135"/>
      <c r="TAZ51" s="135"/>
      <c r="TBA51" s="135"/>
      <c r="TBB51" s="135"/>
      <c r="TBC51" s="135"/>
      <c r="TBD51" s="135"/>
      <c r="TBE51" s="135"/>
      <c r="TBF51" s="135"/>
      <c r="TBG51" s="135"/>
      <c r="TBH51" s="135"/>
      <c r="TBI51" s="135"/>
      <c r="TBJ51" s="135"/>
      <c r="TBK51" s="135"/>
      <c r="TBL51" s="135"/>
      <c r="TBM51" s="135"/>
      <c r="TBN51" s="135"/>
      <c r="TBO51" s="135"/>
      <c r="TBP51" s="135"/>
      <c r="TBQ51" s="135"/>
      <c r="TBR51" s="135"/>
      <c r="TBS51" s="135"/>
      <c r="TBT51" s="135"/>
      <c r="TBU51" s="135"/>
      <c r="TBV51" s="135"/>
      <c r="TBW51" s="135"/>
      <c r="TBX51" s="135"/>
      <c r="TBY51" s="135"/>
      <c r="TBZ51" s="135"/>
      <c r="TCA51" s="135"/>
      <c r="TCB51" s="135"/>
      <c r="TCC51" s="135"/>
      <c r="TCD51" s="135"/>
      <c r="TCE51" s="135"/>
      <c r="TCF51" s="135"/>
      <c r="TCG51" s="135"/>
      <c r="TCH51" s="135"/>
      <c r="TCI51" s="135"/>
      <c r="TCJ51" s="135"/>
      <c r="TCK51" s="135"/>
      <c r="TCL51" s="135"/>
      <c r="TCM51" s="135"/>
      <c r="TCN51" s="135"/>
      <c r="TCO51" s="135"/>
      <c r="TCP51" s="135"/>
      <c r="TCQ51" s="135"/>
      <c r="TCR51" s="135"/>
      <c r="TCS51" s="135"/>
      <c r="TCT51" s="135"/>
      <c r="TCU51" s="135"/>
      <c r="TCV51" s="135"/>
      <c r="TCW51" s="135"/>
      <c r="TCX51" s="135"/>
      <c r="TCY51" s="135"/>
      <c r="TCZ51" s="135"/>
      <c r="TDA51" s="135"/>
      <c r="TDB51" s="135"/>
      <c r="TDC51" s="135"/>
      <c r="TDD51" s="135"/>
      <c r="TDE51" s="135"/>
      <c r="TDF51" s="135"/>
      <c r="TDG51" s="135"/>
      <c r="TDH51" s="135"/>
      <c r="TDI51" s="135"/>
      <c r="TDJ51" s="135"/>
      <c r="TDK51" s="135"/>
      <c r="TDL51" s="135"/>
      <c r="TDM51" s="135"/>
      <c r="TDN51" s="135"/>
      <c r="TDO51" s="135"/>
      <c r="TDP51" s="135"/>
      <c r="TDQ51" s="135"/>
      <c r="TDR51" s="135"/>
      <c r="TDS51" s="135"/>
      <c r="TDT51" s="135"/>
      <c r="TDU51" s="135"/>
      <c r="TDV51" s="135"/>
      <c r="TDW51" s="135"/>
      <c r="TDX51" s="135"/>
      <c r="TDY51" s="135"/>
      <c r="TDZ51" s="135"/>
      <c r="TEA51" s="135"/>
      <c r="TEB51" s="135"/>
      <c r="TEC51" s="135"/>
      <c r="TED51" s="135"/>
      <c r="TEE51" s="135"/>
      <c r="TEF51" s="135"/>
      <c r="TEG51" s="135"/>
      <c r="TEH51" s="135"/>
      <c r="TEI51" s="135"/>
      <c r="TEJ51" s="135"/>
      <c r="TEK51" s="135"/>
      <c r="TEL51" s="135"/>
      <c r="TEM51" s="135"/>
      <c r="TEN51" s="135"/>
      <c r="TEO51" s="135"/>
      <c r="TEP51" s="135"/>
      <c r="TEQ51" s="135"/>
      <c r="TER51" s="135"/>
      <c r="TES51" s="135"/>
      <c r="TET51" s="135"/>
      <c r="TEU51" s="135"/>
      <c r="TEV51" s="135"/>
      <c r="TEW51" s="135"/>
      <c r="TEX51" s="135"/>
      <c r="TEY51" s="135"/>
      <c r="TEZ51" s="135"/>
      <c r="TFA51" s="135"/>
      <c r="TFB51" s="135"/>
      <c r="TFC51" s="135"/>
      <c r="TFD51" s="135"/>
      <c r="TFE51" s="135"/>
      <c r="TFF51" s="135"/>
      <c r="TFG51" s="135"/>
      <c r="TFH51" s="135"/>
      <c r="TFI51" s="135"/>
      <c r="TFJ51" s="135"/>
      <c r="TFK51" s="135"/>
      <c r="TFL51" s="135"/>
      <c r="TFM51" s="135"/>
      <c r="TFN51" s="135"/>
      <c r="TFO51" s="135"/>
      <c r="TFP51" s="135"/>
      <c r="TFQ51" s="135"/>
      <c r="TFR51" s="135"/>
      <c r="TFS51" s="135"/>
      <c r="TFT51" s="135"/>
      <c r="TFU51" s="135"/>
      <c r="TFV51" s="135"/>
      <c r="TFW51" s="135"/>
      <c r="TFX51" s="135"/>
      <c r="TFY51" s="135"/>
      <c r="TFZ51" s="135"/>
      <c r="TGA51" s="135"/>
      <c r="TGB51" s="135"/>
      <c r="TGC51" s="135"/>
      <c r="TGD51" s="135"/>
      <c r="TGE51" s="135"/>
      <c r="TGF51" s="135"/>
      <c r="TGG51" s="135"/>
      <c r="TGH51" s="135"/>
      <c r="TGI51" s="135"/>
      <c r="TGJ51" s="135"/>
      <c r="TGK51" s="135"/>
      <c r="TGL51" s="135"/>
      <c r="TGM51" s="135"/>
      <c r="TGN51" s="135"/>
      <c r="TGO51" s="135"/>
      <c r="TGP51" s="135"/>
      <c r="TGQ51" s="135"/>
      <c r="TGR51" s="135"/>
      <c r="TGS51" s="135"/>
      <c r="TGT51" s="135"/>
      <c r="TGU51" s="135"/>
      <c r="TGV51" s="135"/>
      <c r="TGW51" s="135"/>
      <c r="TGX51" s="135"/>
      <c r="TGY51" s="135"/>
      <c r="TGZ51" s="135"/>
      <c r="THA51" s="135"/>
      <c r="THB51" s="135"/>
      <c r="THC51" s="135"/>
      <c r="THD51" s="135"/>
      <c r="THE51" s="135"/>
      <c r="THF51" s="135"/>
      <c r="THG51" s="135"/>
      <c r="THH51" s="135"/>
      <c r="THI51" s="135"/>
      <c r="THJ51" s="135"/>
      <c r="THK51" s="135"/>
      <c r="THL51" s="135"/>
      <c r="THM51" s="135"/>
      <c r="THN51" s="135"/>
      <c r="THO51" s="135"/>
      <c r="THP51" s="135"/>
      <c r="THQ51" s="135"/>
      <c r="THR51" s="135"/>
      <c r="THS51" s="135"/>
      <c r="THT51" s="135"/>
      <c r="THU51" s="135"/>
      <c r="THV51" s="135"/>
      <c r="THW51" s="135"/>
      <c r="THX51" s="135"/>
      <c r="THY51" s="135"/>
      <c r="THZ51" s="135"/>
      <c r="TIA51" s="135"/>
      <c r="TIB51" s="135"/>
      <c r="TIC51" s="135"/>
      <c r="TID51" s="135"/>
      <c r="TIE51" s="135"/>
      <c r="TIF51" s="135"/>
      <c r="TIG51" s="135"/>
      <c r="TIH51" s="135"/>
      <c r="TII51" s="135"/>
      <c r="TIJ51" s="135"/>
      <c r="TIK51" s="135"/>
      <c r="TIL51" s="135"/>
      <c r="TIM51" s="135"/>
      <c r="TIN51" s="135"/>
      <c r="TIO51" s="135"/>
      <c r="TIP51" s="135"/>
      <c r="TIQ51" s="135"/>
      <c r="TIR51" s="135"/>
      <c r="TIS51" s="135"/>
      <c r="TIT51" s="135"/>
      <c r="TIU51" s="135"/>
      <c r="TIV51" s="135"/>
      <c r="TIW51" s="135"/>
      <c r="TIX51" s="135"/>
      <c r="TIY51" s="135"/>
      <c r="TIZ51" s="135"/>
      <c r="TJA51" s="135"/>
      <c r="TJB51" s="135"/>
      <c r="TJC51" s="135"/>
      <c r="TJD51" s="135"/>
      <c r="TJE51" s="135"/>
      <c r="TJF51" s="135"/>
      <c r="TJG51" s="135"/>
      <c r="TJH51" s="135"/>
      <c r="TJI51" s="135"/>
      <c r="TJJ51" s="135"/>
      <c r="TJK51" s="135"/>
      <c r="TJL51" s="135"/>
      <c r="TJM51" s="135"/>
      <c r="TJN51" s="135"/>
      <c r="TJO51" s="135"/>
      <c r="TJP51" s="135"/>
      <c r="TJQ51" s="135"/>
      <c r="TJR51" s="135"/>
      <c r="TJS51" s="135"/>
      <c r="TJT51" s="135"/>
      <c r="TJU51" s="135"/>
      <c r="TJV51" s="135"/>
      <c r="TJW51" s="135"/>
      <c r="TJX51" s="135"/>
      <c r="TJY51" s="135"/>
      <c r="TJZ51" s="135"/>
      <c r="TKA51" s="135"/>
      <c r="TKB51" s="135"/>
      <c r="TKC51" s="135"/>
      <c r="TKD51" s="135"/>
      <c r="TKE51" s="135"/>
      <c r="TKF51" s="135"/>
      <c r="TKG51" s="135"/>
      <c r="TKH51" s="135"/>
      <c r="TKI51" s="135"/>
      <c r="TKJ51" s="135"/>
      <c r="TKK51" s="135"/>
      <c r="TKL51" s="135"/>
      <c r="TKM51" s="135"/>
      <c r="TKN51" s="135"/>
      <c r="TKO51" s="135"/>
      <c r="TKP51" s="135"/>
      <c r="TKQ51" s="135"/>
      <c r="TKR51" s="135"/>
      <c r="TKS51" s="135"/>
      <c r="TKT51" s="135"/>
      <c r="TKU51" s="135"/>
      <c r="TKV51" s="135"/>
      <c r="TKW51" s="135"/>
      <c r="TKX51" s="135"/>
      <c r="TKY51" s="135"/>
      <c r="TKZ51" s="135"/>
      <c r="TLA51" s="135"/>
      <c r="TLB51" s="135"/>
      <c r="TLC51" s="135"/>
      <c r="TLD51" s="135"/>
      <c r="TLE51" s="135"/>
      <c r="TLF51" s="135"/>
      <c r="TLG51" s="135"/>
      <c r="TLH51" s="135"/>
      <c r="TLI51" s="135"/>
      <c r="TLJ51" s="135"/>
      <c r="TLK51" s="135"/>
      <c r="TLL51" s="135"/>
      <c r="TLM51" s="135"/>
      <c r="TLN51" s="135"/>
      <c r="TLO51" s="135"/>
      <c r="TLP51" s="135"/>
      <c r="TLQ51" s="135"/>
      <c r="TLR51" s="135"/>
      <c r="TLS51" s="135"/>
      <c r="TLT51" s="135"/>
      <c r="TLU51" s="135"/>
      <c r="TLV51" s="135"/>
      <c r="TLW51" s="135"/>
      <c r="TLX51" s="135"/>
      <c r="TLY51" s="135"/>
      <c r="TLZ51" s="135"/>
      <c r="TMA51" s="135"/>
      <c r="TMB51" s="135"/>
      <c r="TMC51" s="135"/>
      <c r="TMD51" s="135"/>
      <c r="TME51" s="135"/>
      <c r="TMF51" s="135"/>
      <c r="TMG51" s="135"/>
      <c r="TMH51" s="135"/>
      <c r="TMI51" s="135"/>
      <c r="TMJ51" s="135"/>
      <c r="TMK51" s="135"/>
      <c r="TML51" s="135"/>
      <c r="TMM51" s="135"/>
      <c r="TMN51" s="135"/>
      <c r="TMO51" s="135"/>
      <c r="TMP51" s="135"/>
      <c r="TMQ51" s="135"/>
      <c r="TMR51" s="135"/>
      <c r="TMS51" s="135"/>
      <c r="TMT51" s="135"/>
      <c r="TMU51" s="135"/>
      <c r="TMV51" s="135"/>
      <c r="TMW51" s="135"/>
      <c r="TMX51" s="135"/>
      <c r="TMY51" s="135"/>
      <c r="TMZ51" s="135"/>
      <c r="TNA51" s="135"/>
      <c r="TNB51" s="135"/>
      <c r="TNC51" s="135"/>
      <c r="TND51" s="135"/>
      <c r="TNE51" s="135"/>
      <c r="TNF51" s="135"/>
      <c r="TNG51" s="135"/>
      <c r="TNH51" s="135"/>
      <c r="TNI51" s="135"/>
      <c r="TNJ51" s="135"/>
      <c r="TNK51" s="135"/>
      <c r="TNL51" s="135"/>
      <c r="TNM51" s="135"/>
      <c r="TNN51" s="135"/>
      <c r="TNO51" s="135"/>
      <c r="TNP51" s="135"/>
      <c r="TNQ51" s="135"/>
      <c r="TNR51" s="135"/>
      <c r="TNS51" s="135"/>
      <c r="TNT51" s="135"/>
      <c r="TNU51" s="135"/>
      <c r="TNV51" s="135"/>
      <c r="TNW51" s="135"/>
      <c r="TNX51" s="135"/>
      <c r="TNY51" s="135"/>
      <c r="TNZ51" s="135"/>
      <c r="TOA51" s="135"/>
      <c r="TOB51" s="135"/>
      <c r="TOC51" s="135"/>
      <c r="TOD51" s="135"/>
      <c r="TOE51" s="135"/>
      <c r="TOF51" s="135"/>
      <c r="TOG51" s="135"/>
      <c r="TOH51" s="135"/>
      <c r="TOI51" s="135"/>
      <c r="TOJ51" s="135"/>
      <c r="TOK51" s="135"/>
      <c r="TOL51" s="135"/>
      <c r="TOM51" s="135"/>
      <c r="TON51" s="135"/>
      <c r="TOO51" s="135"/>
      <c r="TOP51" s="135"/>
      <c r="TOQ51" s="135"/>
      <c r="TOR51" s="135"/>
      <c r="TOS51" s="135"/>
      <c r="TOT51" s="135"/>
      <c r="TOU51" s="135"/>
      <c r="TOV51" s="135"/>
      <c r="TOW51" s="135"/>
      <c r="TOX51" s="135"/>
      <c r="TOY51" s="135"/>
      <c r="TOZ51" s="135"/>
      <c r="TPA51" s="135"/>
      <c r="TPB51" s="135"/>
      <c r="TPC51" s="135"/>
      <c r="TPD51" s="135"/>
      <c r="TPE51" s="135"/>
      <c r="TPF51" s="135"/>
      <c r="TPG51" s="135"/>
      <c r="TPH51" s="135"/>
      <c r="TPI51" s="135"/>
      <c r="TPJ51" s="135"/>
      <c r="TPK51" s="135"/>
      <c r="TPL51" s="135"/>
      <c r="TPM51" s="135"/>
      <c r="TPN51" s="135"/>
      <c r="TPO51" s="135"/>
      <c r="TPP51" s="135"/>
      <c r="TPQ51" s="135"/>
      <c r="TPR51" s="135"/>
      <c r="TPS51" s="135"/>
      <c r="TPT51" s="135"/>
      <c r="TPU51" s="135"/>
      <c r="TPV51" s="135"/>
      <c r="TPW51" s="135"/>
      <c r="TPX51" s="135"/>
      <c r="TPY51" s="135"/>
      <c r="TPZ51" s="135"/>
      <c r="TQA51" s="135"/>
      <c r="TQB51" s="135"/>
      <c r="TQC51" s="135"/>
      <c r="TQD51" s="135"/>
      <c r="TQE51" s="135"/>
      <c r="TQF51" s="135"/>
      <c r="TQG51" s="135"/>
      <c r="TQH51" s="135"/>
      <c r="TQI51" s="135"/>
      <c r="TQJ51" s="135"/>
      <c r="TQK51" s="135"/>
      <c r="TQL51" s="135"/>
      <c r="TQM51" s="135"/>
      <c r="TQN51" s="135"/>
      <c r="TQO51" s="135"/>
      <c r="TQP51" s="135"/>
      <c r="TQQ51" s="135"/>
      <c r="TQR51" s="135"/>
      <c r="TQS51" s="135"/>
      <c r="TQT51" s="135"/>
      <c r="TQU51" s="135"/>
      <c r="TQV51" s="135"/>
      <c r="TQW51" s="135"/>
      <c r="TQX51" s="135"/>
      <c r="TQY51" s="135"/>
      <c r="TQZ51" s="135"/>
      <c r="TRA51" s="135"/>
      <c r="TRB51" s="135"/>
      <c r="TRC51" s="135"/>
      <c r="TRD51" s="135"/>
      <c r="TRE51" s="135"/>
      <c r="TRF51" s="135"/>
      <c r="TRG51" s="135"/>
      <c r="TRH51" s="135"/>
      <c r="TRI51" s="135"/>
      <c r="TRJ51" s="135"/>
      <c r="TRK51" s="135"/>
      <c r="TRL51" s="135"/>
      <c r="TRM51" s="135"/>
      <c r="TRN51" s="135"/>
      <c r="TRO51" s="135"/>
      <c r="TRP51" s="135"/>
      <c r="TRQ51" s="135"/>
      <c r="TRR51" s="135"/>
      <c r="TRS51" s="135"/>
      <c r="TRT51" s="135"/>
      <c r="TRU51" s="135"/>
      <c r="TRV51" s="135"/>
      <c r="TRW51" s="135"/>
      <c r="TRX51" s="135"/>
      <c r="TRY51" s="135"/>
      <c r="TRZ51" s="135"/>
      <c r="TSA51" s="135"/>
      <c r="TSB51" s="135"/>
      <c r="TSC51" s="135"/>
      <c r="TSD51" s="135"/>
      <c r="TSE51" s="135"/>
      <c r="TSF51" s="135"/>
      <c r="TSG51" s="135"/>
      <c r="TSH51" s="135"/>
      <c r="TSI51" s="135"/>
      <c r="TSJ51" s="135"/>
      <c r="TSK51" s="135"/>
      <c r="TSL51" s="135"/>
      <c r="TSM51" s="135"/>
      <c r="TSN51" s="135"/>
      <c r="TSO51" s="135"/>
      <c r="TSP51" s="135"/>
      <c r="TSQ51" s="135"/>
      <c r="TSR51" s="135"/>
      <c r="TSS51" s="135"/>
      <c r="TST51" s="135"/>
      <c r="TSU51" s="135"/>
      <c r="TSV51" s="135"/>
      <c r="TSW51" s="135"/>
      <c r="TSX51" s="135"/>
      <c r="TSY51" s="135"/>
      <c r="TSZ51" s="135"/>
      <c r="TTA51" s="135"/>
      <c r="TTB51" s="135"/>
      <c r="TTC51" s="135"/>
      <c r="TTD51" s="135"/>
      <c r="TTE51" s="135"/>
      <c r="TTF51" s="135"/>
      <c r="TTG51" s="135"/>
      <c r="TTH51" s="135"/>
      <c r="TTI51" s="135"/>
      <c r="TTJ51" s="135"/>
      <c r="TTK51" s="135"/>
      <c r="TTL51" s="135"/>
      <c r="TTM51" s="135"/>
      <c r="TTN51" s="135"/>
      <c r="TTO51" s="135"/>
      <c r="TTP51" s="135"/>
      <c r="TTQ51" s="135"/>
      <c r="TTR51" s="135"/>
      <c r="TTS51" s="135"/>
      <c r="TTT51" s="135"/>
      <c r="TTU51" s="135"/>
      <c r="TTV51" s="135"/>
      <c r="TTW51" s="135"/>
      <c r="TTX51" s="135"/>
      <c r="TTY51" s="135"/>
      <c r="TTZ51" s="135"/>
      <c r="TUA51" s="135"/>
      <c r="TUB51" s="135"/>
      <c r="TUC51" s="135"/>
      <c r="TUD51" s="135"/>
      <c r="TUE51" s="135"/>
      <c r="TUF51" s="135"/>
      <c r="TUG51" s="135"/>
      <c r="TUH51" s="135"/>
      <c r="TUI51" s="135"/>
      <c r="TUJ51" s="135"/>
      <c r="TUK51" s="135"/>
      <c r="TUL51" s="135"/>
      <c r="TUM51" s="135"/>
      <c r="TUN51" s="135"/>
      <c r="TUO51" s="135"/>
      <c r="TUP51" s="135"/>
      <c r="TUQ51" s="135"/>
      <c r="TUR51" s="135"/>
      <c r="TUS51" s="135"/>
      <c r="TUT51" s="135"/>
      <c r="TUU51" s="135"/>
      <c r="TUV51" s="135"/>
      <c r="TUW51" s="135"/>
      <c r="TUX51" s="135"/>
      <c r="TUY51" s="135"/>
      <c r="TUZ51" s="135"/>
      <c r="TVA51" s="135"/>
      <c r="TVB51" s="135"/>
      <c r="TVC51" s="135"/>
      <c r="TVD51" s="135"/>
      <c r="TVE51" s="135"/>
      <c r="TVF51" s="135"/>
      <c r="TVG51" s="135"/>
      <c r="TVH51" s="135"/>
      <c r="TVI51" s="135"/>
      <c r="TVJ51" s="135"/>
      <c r="TVK51" s="135"/>
      <c r="TVL51" s="135"/>
      <c r="TVM51" s="135"/>
      <c r="TVN51" s="135"/>
      <c r="TVO51" s="135"/>
      <c r="TVP51" s="135"/>
      <c r="TVQ51" s="135"/>
      <c r="TVR51" s="135"/>
      <c r="TVS51" s="135"/>
      <c r="TVT51" s="135"/>
      <c r="TVU51" s="135"/>
      <c r="TVV51" s="135"/>
      <c r="TVW51" s="135"/>
      <c r="TVX51" s="135"/>
      <c r="TVY51" s="135"/>
      <c r="TVZ51" s="135"/>
      <c r="TWA51" s="135"/>
      <c r="TWB51" s="135"/>
      <c r="TWC51" s="135"/>
      <c r="TWD51" s="135"/>
      <c r="TWE51" s="135"/>
      <c r="TWF51" s="135"/>
      <c r="TWG51" s="135"/>
      <c r="TWH51" s="135"/>
      <c r="TWI51" s="135"/>
      <c r="TWJ51" s="135"/>
      <c r="TWK51" s="135"/>
      <c r="TWL51" s="135"/>
      <c r="TWM51" s="135"/>
      <c r="TWN51" s="135"/>
      <c r="TWO51" s="135"/>
      <c r="TWP51" s="135"/>
      <c r="TWQ51" s="135"/>
      <c r="TWR51" s="135"/>
      <c r="TWS51" s="135"/>
      <c r="TWT51" s="135"/>
      <c r="TWU51" s="135"/>
      <c r="TWV51" s="135"/>
      <c r="TWW51" s="135"/>
      <c r="TWX51" s="135"/>
      <c r="TWY51" s="135"/>
      <c r="TWZ51" s="135"/>
      <c r="TXA51" s="135"/>
      <c r="TXB51" s="135"/>
      <c r="TXC51" s="135"/>
      <c r="TXD51" s="135"/>
      <c r="TXE51" s="135"/>
      <c r="TXF51" s="135"/>
      <c r="TXG51" s="135"/>
      <c r="TXH51" s="135"/>
      <c r="TXI51" s="135"/>
      <c r="TXJ51" s="135"/>
      <c r="TXK51" s="135"/>
      <c r="TXL51" s="135"/>
      <c r="TXM51" s="135"/>
      <c r="TXN51" s="135"/>
      <c r="TXO51" s="135"/>
      <c r="TXP51" s="135"/>
      <c r="TXQ51" s="135"/>
      <c r="TXR51" s="135"/>
      <c r="TXS51" s="135"/>
      <c r="TXT51" s="135"/>
      <c r="TXU51" s="135"/>
      <c r="TXV51" s="135"/>
      <c r="TXW51" s="135"/>
      <c r="TXX51" s="135"/>
      <c r="TXY51" s="135"/>
      <c r="TXZ51" s="135"/>
      <c r="TYA51" s="135"/>
      <c r="TYB51" s="135"/>
      <c r="TYC51" s="135"/>
      <c r="TYD51" s="135"/>
      <c r="TYE51" s="135"/>
      <c r="TYF51" s="135"/>
      <c r="TYG51" s="135"/>
      <c r="TYH51" s="135"/>
      <c r="TYI51" s="135"/>
      <c r="TYJ51" s="135"/>
      <c r="TYK51" s="135"/>
      <c r="TYL51" s="135"/>
      <c r="TYM51" s="135"/>
      <c r="TYN51" s="135"/>
      <c r="TYO51" s="135"/>
      <c r="TYP51" s="135"/>
      <c r="TYQ51" s="135"/>
      <c r="TYR51" s="135"/>
      <c r="TYS51" s="135"/>
      <c r="TYT51" s="135"/>
      <c r="TYU51" s="135"/>
      <c r="TYV51" s="135"/>
      <c r="TYW51" s="135"/>
      <c r="TYX51" s="135"/>
      <c r="TYY51" s="135"/>
      <c r="TYZ51" s="135"/>
      <c r="TZA51" s="135"/>
      <c r="TZB51" s="135"/>
      <c r="TZC51" s="135"/>
      <c r="TZD51" s="135"/>
      <c r="TZE51" s="135"/>
      <c r="TZF51" s="135"/>
      <c r="TZG51" s="135"/>
      <c r="TZH51" s="135"/>
      <c r="TZI51" s="135"/>
      <c r="TZJ51" s="135"/>
      <c r="TZK51" s="135"/>
      <c r="TZL51" s="135"/>
      <c r="TZM51" s="135"/>
      <c r="TZN51" s="135"/>
      <c r="TZO51" s="135"/>
      <c r="TZP51" s="135"/>
      <c r="TZQ51" s="135"/>
      <c r="TZR51" s="135"/>
      <c r="TZS51" s="135"/>
      <c r="TZT51" s="135"/>
      <c r="TZU51" s="135"/>
      <c r="TZV51" s="135"/>
      <c r="TZW51" s="135"/>
      <c r="TZX51" s="135"/>
      <c r="TZY51" s="135"/>
      <c r="TZZ51" s="135"/>
      <c r="UAA51" s="135"/>
      <c r="UAB51" s="135"/>
      <c r="UAC51" s="135"/>
      <c r="UAD51" s="135"/>
      <c r="UAE51" s="135"/>
      <c r="UAF51" s="135"/>
      <c r="UAG51" s="135"/>
      <c r="UAH51" s="135"/>
      <c r="UAI51" s="135"/>
      <c r="UAJ51" s="135"/>
      <c r="UAK51" s="135"/>
      <c r="UAL51" s="135"/>
      <c r="UAM51" s="135"/>
      <c r="UAN51" s="135"/>
      <c r="UAO51" s="135"/>
      <c r="UAP51" s="135"/>
      <c r="UAQ51" s="135"/>
      <c r="UAR51" s="135"/>
      <c r="UAS51" s="135"/>
      <c r="UAT51" s="135"/>
      <c r="UAU51" s="135"/>
      <c r="UAV51" s="135"/>
      <c r="UAW51" s="135"/>
      <c r="UAX51" s="135"/>
      <c r="UAY51" s="135"/>
      <c r="UAZ51" s="135"/>
      <c r="UBA51" s="135"/>
      <c r="UBB51" s="135"/>
      <c r="UBC51" s="135"/>
      <c r="UBD51" s="135"/>
      <c r="UBE51" s="135"/>
      <c r="UBF51" s="135"/>
      <c r="UBG51" s="135"/>
      <c r="UBH51" s="135"/>
      <c r="UBI51" s="135"/>
      <c r="UBJ51" s="135"/>
      <c r="UBK51" s="135"/>
      <c r="UBL51" s="135"/>
      <c r="UBM51" s="135"/>
      <c r="UBN51" s="135"/>
      <c r="UBO51" s="135"/>
      <c r="UBP51" s="135"/>
      <c r="UBQ51" s="135"/>
      <c r="UBR51" s="135"/>
      <c r="UBS51" s="135"/>
      <c r="UBT51" s="135"/>
      <c r="UBU51" s="135"/>
      <c r="UBV51" s="135"/>
      <c r="UBW51" s="135"/>
      <c r="UBX51" s="135"/>
      <c r="UBY51" s="135"/>
      <c r="UBZ51" s="135"/>
      <c r="UCA51" s="135"/>
      <c r="UCB51" s="135"/>
      <c r="UCC51" s="135"/>
      <c r="UCD51" s="135"/>
      <c r="UCE51" s="135"/>
      <c r="UCF51" s="135"/>
      <c r="UCG51" s="135"/>
      <c r="UCH51" s="135"/>
      <c r="UCI51" s="135"/>
      <c r="UCJ51" s="135"/>
      <c r="UCK51" s="135"/>
      <c r="UCL51" s="135"/>
      <c r="UCM51" s="135"/>
      <c r="UCN51" s="135"/>
      <c r="UCO51" s="135"/>
      <c r="UCP51" s="135"/>
      <c r="UCQ51" s="135"/>
      <c r="UCR51" s="135"/>
      <c r="UCS51" s="135"/>
      <c r="UCT51" s="135"/>
      <c r="UCU51" s="135"/>
      <c r="UCV51" s="135"/>
      <c r="UCW51" s="135"/>
      <c r="UCX51" s="135"/>
      <c r="UCY51" s="135"/>
      <c r="UCZ51" s="135"/>
      <c r="UDA51" s="135"/>
      <c r="UDB51" s="135"/>
      <c r="UDC51" s="135"/>
      <c r="UDD51" s="135"/>
      <c r="UDE51" s="135"/>
      <c r="UDF51" s="135"/>
      <c r="UDG51" s="135"/>
      <c r="UDH51" s="135"/>
      <c r="UDI51" s="135"/>
      <c r="UDJ51" s="135"/>
      <c r="UDK51" s="135"/>
      <c r="UDL51" s="135"/>
      <c r="UDM51" s="135"/>
      <c r="UDN51" s="135"/>
      <c r="UDO51" s="135"/>
      <c r="UDP51" s="135"/>
      <c r="UDQ51" s="135"/>
      <c r="UDR51" s="135"/>
      <c r="UDS51" s="135"/>
      <c r="UDT51" s="135"/>
      <c r="UDU51" s="135"/>
      <c r="UDV51" s="135"/>
      <c r="UDW51" s="135"/>
      <c r="UDX51" s="135"/>
      <c r="UDY51" s="135"/>
      <c r="UDZ51" s="135"/>
      <c r="UEA51" s="135"/>
      <c r="UEB51" s="135"/>
      <c r="UEC51" s="135"/>
      <c r="UED51" s="135"/>
      <c r="UEE51" s="135"/>
      <c r="UEF51" s="135"/>
      <c r="UEG51" s="135"/>
      <c r="UEH51" s="135"/>
      <c r="UEI51" s="135"/>
      <c r="UEJ51" s="135"/>
      <c r="UEK51" s="135"/>
      <c r="UEL51" s="135"/>
      <c r="UEM51" s="135"/>
      <c r="UEN51" s="135"/>
      <c r="UEO51" s="135"/>
      <c r="UEP51" s="135"/>
      <c r="UEQ51" s="135"/>
      <c r="UER51" s="135"/>
      <c r="UES51" s="135"/>
      <c r="UET51" s="135"/>
      <c r="UEU51" s="135"/>
      <c r="UEV51" s="135"/>
      <c r="UEW51" s="135"/>
      <c r="UEX51" s="135"/>
      <c r="UEY51" s="135"/>
      <c r="UEZ51" s="135"/>
      <c r="UFA51" s="135"/>
      <c r="UFB51" s="135"/>
      <c r="UFC51" s="135"/>
      <c r="UFD51" s="135"/>
      <c r="UFE51" s="135"/>
      <c r="UFF51" s="135"/>
      <c r="UFG51" s="135"/>
      <c r="UFH51" s="135"/>
      <c r="UFI51" s="135"/>
      <c r="UFJ51" s="135"/>
      <c r="UFK51" s="135"/>
      <c r="UFL51" s="135"/>
      <c r="UFM51" s="135"/>
      <c r="UFN51" s="135"/>
      <c r="UFO51" s="135"/>
      <c r="UFP51" s="135"/>
      <c r="UFQ51" s="135"/>
      <c r="UFR51" s="135"/>
      <c r="UFS51" s="135"/>
      <c r="UFT51" s="135"/>
      <c r="UFU51" s="135"/>
      <c r="UFV51" s="135"/>
      <c r="UFW51" s="135"/>
      <c r="UFX51" s="135"/>
      <c r="UFY51" s="135"/>
      <c r="UFZ51" s="135"/>
      <c r="UGA51" s="135"/>
      <c r="UGB51" s="135"/>
      <c r="UGC51" s="135"/>
      <c r="UGD51" s="135"/>
      <c r="UGE51" s="135"/>
      <c r="UGF51" s="135"/>
      <c r="UGG51" s="135"/>
      <c r="UGH51" s="135"/>
      <c r="UGI51" s="135"/>
      <c r="UGJ51" s="135"/>
      <c r="UGK51" s="135"/>
      <c r="UGL51" s="135"/>
      <c r="UGM51" s="135"/>
      <c r="UGN51" s="135"/>
      <c r="UGO51" s="135"/>
      <c r="UGP51" s="135"/>
      <c r="UGQ51" s="135"/>
      <c r="UGR51" s="135"/>
      <c r="UGS51" s="135"/>
      <c r="UGT51" s="135"/>
      <c r="UGU51" s="135"/>
      <c r="UGV51" s="135"/>
      <c r="UGW51" s="135"/>
      <c r="UGX51" s="135"/>
      <c r="UGY51" s="135"/>
      <c r="UGZ51" s="135"/>
      <c r="UHA51" s="135"/>
      <c r="UHB51" s="135"/>
      <c r="UHC51" s="135"/>
      <c r="UHD51" s="135"/>
      <c r="UHE51" s="135"/>
      <c r="UHF51" s="135"/>
      <c r="UHG51" s="135"/>
      <c r="UHH51" s="135"/>
      <c r="UHI51" s="135"/>
      <c r="UHJ51" s="135"/>
      <c r="UHK51" s="135"/>
      <c r="UHL51" s="135"/>
      <c r="UHM51" s="135"/>
      <c r="UHN51" s="135"/>
      <c r="UHO51" s="135"/>
      <c r="UHP51" s="135"/>
      <c r="UHQ51" s="135"/>
      <c r="UHR51" s="135"/>
      <c r="UHS51" s="135"/>
      <c r="UHT51" s="135"/>
      <c r="UHU51" s="135"/>
      <c r="UHV51" s="135"/>
      <c r="UHW51" s="135"/>
      <c r="UHX51" s="135"/>
      <c r="UHY51" s="135"/>
      <c r="UHZ51" s="135"/>
      <c r="UIA51" s="135"/>
      <c r="UIB51" s="135"/>
      <c r="UIC51" s="135"/>
      <c r="UID51" s="135"/>
      <c r="UIE51" s="135"/>
      <c r="UIF51" s="135"/>
      <c r="UIG51" s="135"/>
      <c r="UIH51" s="135"/>
      <c r="UII51" s="135"/>
      <c r="UIJ51" s="135"/>
      <c r="UIK51" s="135"/>
      <c r="UIL51" s="135"/>
      <c r="UIM51" s="135"/>
      <c r="UIN51" s="135"/>
      <c r="UIO51" s="135"/>
      <c r="UIP51" s="135"/>
      <c r="UIQ51" s="135"/>
      <c r="UIR51" s="135"/>
      <c r="UIS51" s="135"/>
      <c r="UIT51" s="135"/>
      <c r="UIU51" s="135"/>
      <c r="UIV51" s="135"/>
      <c r="UIW51" s="135"/>
      <c r="UIX51" s="135"/>
      <c r="UIY51" s="135"/>
      <c r="UIZ51" s="135"/>
      <c r="UJA51" s="135"/>
      <c r="UJB51" s="135"/>
      <c r="UJC51" s="135"/>
      <c r="UJD51" s="135"/>
      <c r="UJE51" s="135"/>
      <c r="UJF51" s="135"/>
      <c r="UJG51" s="135"/>
      <c r="UJH51" s="135"/>
      <c r="UJI51" s="135"/>
      <c r="UJJ51" s="135"/>
      <c r="UJK51" s="135"/>
      <c r="UJL51" s="135"/>
      <c r="UJM51" s="135"/>
      <c r="UJN51" s="135"/>
      <c r="UJO51" s="135"/>
      <c r="UJP51" s="135"/>
      <c r="UJQ51" s="135"/>
      <c r="UJR51" s="135"/>
      <c r="UJS51" s="135"/>
      <c r="UJT51" s="135"/>
      <c r="UJU51" s="135"/>
      <c r="UJV51" s="135"/>
      <c r="UJW51" s="135"/>
      <c r="UJX51" s="135"/>
      <c r="UJY51" s="135"/>
      <c r="UJZ51" s="135"/>
      <c r="UKA51" s="135"/>
      <c r="UKB51" s="135"/>
      <c r="UKC51" s="135"/>
      <c r="UKD51" s="135"/>
      <c r="UKE51" s="135"/>
      <c r="UKF51" s="135"/>
      <c r="UKG51" s="135"/>
      <c r="UKH51" s="135"/>
      <c r="UKI51" s="135"/>
      <c r="UKJ51" s="135"/>
      <c r="UKK51" s="135"/>
      <c r="UKL51" s="135"/>
      <c r="UKM51" s="135"/>
      <c r="UKN51" s="135"/>
      <c r="UKO51" s="135"/>
      <c r="UKP51" s="135"/>
      <c r="UKQ51" s="135"/>
      <c r="UKR51" s="135"/>
      <c r="UKS51" s="135"/>
      <c r="UKT51" s="135"/>
      <c r="UKU51" s="135"/>
      <c r="UKV51" s="135"/>
      <c r="UKW51" s="135"/>
      <c r="UKX51" s="135"/>
      <c r="UKY51" s="135"/>
      <c r="UKZ51" s="135"/>
      <c r="ULA51" s="135"/>
      <c r="ULB51" s="135"/>
      <c r="ULC51" s="135"/>
      <c r="ULD51" s="135"/>
      <c r="ULE51" s="135"/>
      <c r="ULF51" s="135"/>
      <c r="ULG51" s="135"/>
      <c r="ULH51" s="135"/>
      <c r="ULI51" s="135"/>
      <c r="ULJ51" s="135"/>
      <c r="ULK51" s="135"/>
      <c r="ULL51" s="135"/>
      <c r="ULM51" s="135"/>
      <c r="ULN51" s="135"/>
      <c r="ULO51" s="135"/>
      <c r="ULP51" s="135"/>
      <c r="ULQ51" s="135"/>
      <c r="ULR51" s="135"/>
      <c r="ULS51" s="135"/>
      <c r="ULT51" s="135"/>
      <c r="ULU51" s="135"/>
      <c r="ULV51" s="135"/>
      <c r="ULW51" s="135"/>
      <c r="ULX51" s="135"/>
      <c r="ULY51" s="135"/>
      <c r="ULZ51" s="135"/>
      <c r="UMA51" s="135"/>
      <c r="UMB51" s="135"/>
      <c r="UMC51" s="135"/>
      <c r="UMD51" s="135"/>
      <c r="UME51" s="135"/>
      <c r="UMF51" s="135"/>
      <c r="UMG51" s="135"/>
      <c r="UMH51" s="135"/>
      <c r="UMI51" s="135"/>
      <c r="UMJ51" s="135"/>
      <c r="UMK51" s="135"/>
      <c r="UML51" s="135"/>
      <c r="UMM51" s="135"/>
      <c r="UMN51" s="135"/>
      <c r="UMO51" s="135"/>
      <c r="UMP51" s="135"/>
      <c r="UMQ51" s="135"/>
      <c r="UMR51" s="135"/>
      <c r="UMS51" s="135"/>
      <c r="UMT51" s="135"/>
      <c r="UMU51" s="135"/>
      <c r="UMV51" s="135"/>
      <c r="UMW51" s="135"/>
      <c r="UMX51" s="135"/>
      <c r="UMY51" s="135"/>
      <c r="UMZ51" s="135"/>
      <c r="UNA51" s="135"/>
      <c r="UNB51" s="135"/>
      <c r="UNC51" s="135"/>
      <c r="UND51" s="135"/>
      <c r="UNE51" s="135"/>
      <c r="UNF51" s="135"/>
      <c r="UNG51" s="135"/>
      <c r="UNH51" s="135"/>
      <c r="UNI51" s="135"/>
      <c r="UNJ51" s="135"/>
      <c r="UNK51" s="135"/>
      <c r="UNL51" s="135"/>
      <c r="UNM51" s="135"/>
      <c r="UNN51" s="135"/>
      <c r="UNO51" s="135"/>
      <c r="UNP51" s="135"/>
      <c r="UNQ51" s="135"/>
      <c r="UNR51" s="135"/>
      <c r="UNS51" s="135"/>
      <c r="UNT51" s="135"/>
      <c r="UNU51" s="135"/>
      <c r="UNV51" s="135"/>
      <c r="UNW51" s="135"/>
      <c r="UNX51" s="135"/>
      <c r="UNY51" s="135"/>
      <c r="UNZ51" s="135"/>
      <c r="UOA51" s="135"/>
      <c r="UOB51" s="135"/>
      <c r="UOC51" s="135"/>
      <c r="UOD51" s="135"/>
      <c r="UOE51" s="135"/>
      <c r="UOF51" s="135"/>
      <c r="UOG51" s="135"/>
      <c r="UOH51" s="135"/>
      <c r="UOI51" s="135"/>
      <c r="UOJ51" s="135"/>
      <c r="UOK51" s="135"/>
      <c r="UOL51" s="135"/>
      <c r="UOM51" s="135"/>
      <c r="UON51" s="135"/>
      <c r="UOO51" s="135"/>
      <c r="UOP51" s="135"/>
      <c r="UOQ51" s="135"/>
      <c r="UOR51" s="135"/>
      <c r="UOS51" s="135"/>
      <c r="UOT51" s="135"/>
      <c r="UOU51" s="135"/>
      <c r="UOV51" s="135"/>
      <c r="UOW51" s="135"/>
      <c r="UOX51" s="135"/>
      <c r="UOY51" s="135"/>
      <c r="UOZ51" s="135"/>
      <c r="UPA51" s="135"/>
      <c r="UPB51" s="135"/>
      <c r="UPC51" s="135"/>
      <c r="UPD51" s="135"/>
      <c r="UPE51" s="135"/>
      <c r="UPF51" s="135"/>
      <c r="UPG51" s="135"/>
      <c r="UPH51" s="135"/>
      <c r="UPI51" s="135"/>
      <c r="UPJ51" s="135"/>
      <c r="UPK51" s="135"/>
      <c r="UPL51" s="135"/>
      <c r="UPM51" s="135"/>
      <c r="UPN51" s="135"/>
      <c r="UPO51" s="135"/>
      <c r="UPP51" s="135"/>
      <c r="UPQ51" s="135"/>
      <c r="UPR51" s="135"/>
      <c r="UPS51" s="135"/>
      <c r="UPT51" s="135"/>
      <c r="UPU51" s="135"/>
      <c r="UPV51" s="135"/>
      <c r="UPW51" s="135"/>
      <c r="UPX51" s="135"/>
      <c r="UPY51" s="135"/>
      <c r="UPZ51" s="135"/>
      <c r="UQA51" s="135"/>
      <c r="UQB51" s="135"/>
      <c r="UQC51" s="135"/>
      <c r="UQD51" s="135"/>
      <c r="UQE51" s="135"/>
      <c r="UQF51" s="135"/>
      <c r="UQG51" s="135"/>
      <c r="UQH51" s="135"/>
      <c r="UQI51" s="135"/>
      <c r="UQJ51" s="135"/>
      <c r="UQK51" s="135"/>
      <c r="UQL51" s="135"/>
      <c r="UQM51" s="135"/>
      <c r="UQN51" s="135"/>
      <c r="UQO51" s="135"/>
      <c r="UQP51" s="135"/>
      <c r="UQQ51" s="135"/>
      <c r="UQR51" s="135"/>
      <c r="UQS51" s="135"/>
      <c r="UQT51" s="135"/>
      <c r="UQU51" s="135"/>
      <c r="UQV51" s="135"/>
      <c r="UQW51" s="135"/>
      <c r="UQX51" s="135"/>
      <c r="UQY51" s="135"/>
      <c r="UQZ51" s="135"/>
      <c r="URA51" s="135"/>
      <c r="URB51" s="135"/>
      <c r="URC51" s="135"/>
      <c r="URD51" s="135"/>
      <c r="URE51" s="135"/>
      <c r="URF51" s="135"/>
      <c r="URG51" s="135"/>
      <c r="URH51" s="135"/>
      <c r="URI51" s="135"/>
      <c r="URJ51" s="135"/>
      <c r="URK51" s="135"/>
      <c r="URL51" s="135"/>
      <c r="URM51" s="135"/>
      <c r="URN51" s="135"/>
      <c r="URO51" s="135"/>
      <c r="URP51" s="135"/>
      <c r="URQ51" s="135"/>
      <c r="URR51" s="135"/>
      <c r="URS51" s="135"/>
      <c r="URT51" s="135"/>
      <c r="URU51" s="135"/>
      <c r="URV51" s="135"/>
      <c r="URW51" s="135"/>
      <c r="URX51" s="135"/>
      <c r="URY51" s="135"/>
      <c r="URZ51" s="135"/>
      <c r="USA51" s="135"/>
      <c r="USB51" s="135"/>
      <c r="USC51" s="135"/>
      <c r="USD51" s="135"/>
      <c r="USE51" s="135"/>
      <c r="USF51" s="135"/>
      <c r="USG51" s="135"/>
      <c r="USH51" s="135"/>
      <c r="USI51" s="135"/>
      <c r="USJ51" s="135"/>
      <c r="USK51" s="135"/>
      <c r="USL51" s="135"/>
      <c r="USM51" s="135"/>
      <c r="USN51" s="135"/>
      <c r="USO51" s="135"/>
      <c r="USP51" s="135"/>
      <c r="USQ51" s="135"/>
      <c r="USR51" s="135"/>
      <c r="USS51" s="135"/>
      <c r="UST51" s="135"/>
      <c r="USU51" s="135"/>
      <c r="USV51" s="135"/>
      <c r="USW51" s="135"/>
      <c r="USX51" s="135"/>
      <c r="USY51" s="135"/>
      <c r="USZ51" s="135"/>
      <c r="UTA51" s="135"/>
      <c r="UTB51" s="135"/>
      <c r="UTC51" s="135"/>
      <c r="UTD51" s="135"/>
      <c r="UTE51" s="135"/>
      <c r="UTF51" s="135"/>
      <c r="UTG51" s="135"/>
      <c r="UTH51" s="135"/>
      <c r="UTI51" s="135"/>
      <c r="UTJ51" s="135"/>
      <c r="UTK51" s="135"/>
      <c r="UTL51" s="135"/>
      <c r="UTM51" s="135"/>
      <c r="UTN51" s="135"/>
      <c r="UTO51" s="135"/>
      <c r="UTP51" s="135"/>
      <c r="UTQ51" s="135"/>
      <c r="UTR51" s="135"/>
      <c r="UTS51" s="135"/>
      <c r="UTT51" s="135"/>
      <c r="UTU51" s="135"/>
      <c r="UTV51" s="135"/>
      <c r="UTW51" s="135"/>
      <c r="UTX51" s="135"/>
      <c r="UTY51" s="135"/>
      <c r="UTZ51" s="135"/>
      <c r="UUA51" s="135"/>
      <c r="UUB51" s="135"/>
      <c r="UUC51" s="135"/>
      <c r="UUD51" s="135"/>
      <c r="UUE51" s="135"/>
      <c r="UUF51" s="135"/>
      <c r="UUG51" s="135"/>
      <c r="UUH51" s="135"/>
      <c r="UUI51" s="135"/>
      <c r="UUJ51" s="135"/>
      <c r="UUK51" s="135"/>
      <c r="UUL51" s="135"/>
      <c r="UUM51" s="135"/>
      <c r="UUN51" s="135"/>
      <c r="UUO51" s="135"/>
      <c r="UUP51" s="135"/>
      <c r="UUQ51" s="135"/>
      <c r="UUR51" s="135"/>
      <c r="UUS51" s="135"/>
      <c r="UUT51" s="135"/>
      <c r="UUU51" s="135"/>
      <c r="UUV51" s="135"/>
      <c r="UUW51" s="135"/>
      <c r="UUX51" s="135"/>
      <c r="UUY51" s="135"/>
      <c r="UUZ51" s="135"/>
      <c r="UVA51" s="135"/>
      <c r="UVB51" s="135"/>
      <c r="UVC51" s="135"/>
      <c r="UVD51" s="135"/>
      <c r="UVE51" s="135"/>
      <c r="UVF51" s="135"/>
      <c r="UVG51" s="135"/>
      <c r="UVH51" s="135"/>
      <c r="UVI51" s="135"/>
      <c r="UVJ51" s="135"/>
      <c r="UVK51" s="135"/>
      <c r="UVL51" s="135"/>
      <c r="UVM51" s="135"/>
      <c r="UVN51" s="135"/>
      <c r="UVO51" s="135"/>
      <c r="UVP51" s="135"/>
      <c r="UVQ51" s="135"/>
      <c r="UVR51" s="135"/>
      <c r="UVS51" s="135"/>
      <c r="UVT51" s="135"/>
      <c r="UVU51" s="135"/>
      <c r="UVV51" s="135"/>
      <c r="UVW51" s="135"/>
      <c r="UVX51" s="135"/>
      <c r="UVY51" s="135"/>
      <c r="UVZ51" s="135"/>
      <c r="UWA51" s="135"/>
      <c r="UWB51" s="135"/>
      <c r="UWC51" s="135"/>
      <c r="UWD51" s="135"/>
      <c r="UWE51" s="135"/>
      <c r="UWF51" s="135"/>
      <c r="UWG51" s="135"/>
      <c r="UWH51" s="135"/>
      <c r="UWI51" s="135"/>
      <c r="UWJ51" s="135"/>
      <c r="UWK51" s="135"/>
      <c r="UWL51" s="135"/>
      <c r="UWM51" s="135"/>
      <c r="UWN51" s="135"/>
      <c r="UWO51" s="135"/>
      <c r="UWP51" s="135"/>
      <c r="UWQ51" s="135"/>
      <c r="UWR51" s="135"/>
      <c r="UWS51" s="135"/>
      <c r="UWT51" s="135"/>
      <c r="UWU51" s="135"/>
      <c r="UWV51" s="135"/>
      <c r="UWW51" s="135"/>
      <c r="UWX51" s="135"/>
      <c r="UWY51" s="135"/>
      <c r="UWZ51" s="135"/>
      <c r="UXA51" s="135"/>
      <c r="UXB51" s="135"/>
      <c r="UXC51" s="135"/>
      <c r="UXD51" s="135"/>
      <c r="UXE51" s="135"/>
      <c r="UXF51" s="135"/>
      <c r="UXG51" s="135"/>
      <c r="UXH51" s="135"/>
      <c r="UXI51" s="135"/>
      <c r="UXJ51" s="135"/>
      <c r="UXK51" s="135"/>
      <c r="UXL51" s="135"/>
      <c r="UXM51" s="135"/>
      <c r="UXN51" s="135"/>
      <c r="UXO51" s="135"/>
      <c r="UXP51" s="135"/>
      <c r="UXQ51" s="135"/>
      <c r="UXR51" s="135"/>
      <c r="UXS51" s="135"/>
      <c r="UXT51" s="135"/>
      <c r="UXU51" s="135"/>
      <c r="UXV51" s="135"/>
      <c r="UXW51" s="135"/>
      <c r="UXX51" s="135"/>
      <c r="UXY51" s="135"/>
      <c r="UXZ51" s="135"/>
      <c r="UYA51" s="135"/>
      <c r="UYB51" s="135"/>
      <c r="UYC51" s="135"/>
      <c r="UYD51" s="135"/>
      <c r="UYE51" s="135"/>
      <c r="UYF51" s="135"/>
      <c r="UYG51" s="135"/>
      <c r="UYH51" s="135"/>
      <c r="UYI51" s="135"/>
      <c r="UYJ51" s="135"/>
      <c r="UYK51" s="135"/>
      <c r="UYL51" s="135"/>
      <c r="UYM51" s="135"/>
      <c r="UYN51" s="135"/>
      <c r="UYO51" s="135"/>
      <c r="UYP51" s="135"/>
      <c r="UYQ51" s="135"/>
      <c r="UYR51" s="135"/>
      <c r="UYS51" s="135"/>
      <c r="UYT51" s="135"/>
      <c r="UYU51" s="135"/>
      <c r="UYV51" s="135"/>
      <c r="UYW51" s="135"/>
      <c r="UYX51" s="135"/>
      <c r="UYY51" s="135"/>
      <c r="UYZ51" s="135"/>
      <c r="UZA51" s="135"/>
      <c r="UZB51" s="135"/>
      <c r="UZC51" s="135"/>
      <c r="UZD51" s="135"/>
      <c r="UZE51" s="135"/>
      <c r="UZF51" s="135"/>
      <c r="UZG51" s="135"/>
      <c r="UZH51" s="135"/>
      <c r="UZI51" s="135"/>
      <c r="UZJ51" s="135"/>
      <c r="UZK51" s="135"/>
      <c r="UZL51" s="135"/>
      <c r="UZM51" s="135"/>
      <c r="UZN51" s="135"/>
      <c r="UZO51" s="135"/>
      <c r="UZP51" s="135"/>
      <c r="UZQ51" s="135"/>
      <c r="UZR51" s="135"/>
      <c r="UZS51" s="135"/>
      <c r="UZT51" s="135"/>
      <c r="UZU51" s="135"/>
      <c r="UZV51" s="135"/>
      <c r="UZW51" s="135"/>
      <c r="UZX51" s="135"/>
      <c r="UZY51" s="135"/>
      <c r="UZZ51" s="135"/>
      <c r="VAA51" s="135"/>
      <c r="VAB51" s="135"/>
      <c r="VAC51" s="135"/>
      <c r="VAD51" s="135"/>
      <c r="VAE51" s="135"/>
      <c r="VAF51" s="135"/>
      <c r="VAG51" s="135"/>
      <c r="VAH51" s="135"/>
      <c r="VAI51" s="135"/>
      <c r="VAJ51" s="135"/>
      <c r="VAK51" s="135"/>
      <c r="VAL51" s="135"/>
      <c r="VAM51" s="135"/>
      <c r="VAN51" s="135"/>
      <c r="VAO51" s="135"/>
      <c r="VAP51" s="135"/>
      <c r="VAQ51" s="135"/>
      <c r="VAR51" s="135"/>
      <c r="VAS51" s="135"/>
      <c r="VAT51" s="135"/>
      <c r="VAU51" s="135"/>
      <c r="VAV51" s="135"/>
      <c r="VAW51" s="135"/>
      <c r="VAX51" s="135"/>
      <c r="VAY51" s="135"/>
      <c r="VAZ51" s="135"/>
      <c r="VBA51" s="135"/>
      <c r="VBB51" s="135"/>
      <c r="VBC51" s="135"/>
      <c r="VBD51" s="135"/>
      <c r="VBE51" s="135"/>
      <c r="VBF51" s="135"/>
      <c r="VBG51" s="135"/>
      <c r="VBH51" s="135"/>
      <c r="VBI51" s="135"/>
      <c r="VBJ51" s="135"/>
      <c r="VBK51" s="135"/>
      <c r="VBL51" s="135"/>
      <c r="VBM51" s="135"/>
      <c r="VBN51" s="135"/>
      <c r="VBO51" s="135"/>
      <c r="VBP51" s="135"/>
      <c r="VBQ51" s="135"/>
      <c r="VBR51" s="135"/>
      <c r="VBS51" s="135"/>
      <c r="VBT51" s="135"/>
      <c r="VBU51" s="135"/>
      <c r="VBV51" s="135"/>
      <c r="VBW51" s="135"/>
      <c r="VBX51" s="135"/>
      <c r="VBY51" s="135"/>
      <c r="VBZ51" s="135"/>
      <c r="VCA51" s="135"/>
      <c r="VCB51" s="135"/>
      <c r="VCC51" s="135"/>
      <c r="VCD51" s="135"/>
      <c r="VCE51" s="135"/>
      <c r="VCF51" s="135"/>
      <c r="VCG51" s="135"/>
      <c r="VCH51" s="135"/>
      <c r="VCI51" s="135"/>
      <c r="VCJ51" s="135"/>
      <c r="VCK51" s="135"/>
      <c r="VCL51" s="135"/>
      <c r="VCM51" s="135"/>
      <c r="VCN51" s="135"/>
      <c r="VCO51" s="135"/>
      <c r="VCP51" s="135"/>
      <c r="VCQ51" s="135"/>
      <c r="VCR51" s="135"/>
      <c r="VCS51" s="135"/>
      <c r="VCT51" s="135"/>
      <c r="VCU51" s="135"/>
      <c r="VCV51" s="135"/>
      <c r="VCW51" s="135"/>
      <c r="VCX51" s="135"/>
      <c r="VCY51" s="135"/>
      <c r="VCZ51" s="135"/>
      <c r="VDA51" s="135"/>
      <c r="VDB51" s="135"/>
      <c r="VDC51" s="135"/>
      <c r="VDD51" s="135"/>
      <c r="VDE51" s="135"/>
      <c r="VDF51" s="135"/>
      <c r="VDG51" s="135"/>
      <c r="VDH51" s="135"/>
      <c r="VDI51" s="135"/>
      <c r="VDJ51" s="135"/>
      <c r="VDK51" s="135"/>
      <c r="VDL51" s="135"/>
      <c r="VDM51" s="135"/>
      <c r="VDN51" s="135"/>
      <c r="VDO51" s="135"/>
      <c r="VDP51" s="135"/>
      <c r="VDQ51" s="135"/>
      <c r="VDR51" s="135"/>
      <c r="VDS51" s="135"/>
      <c r="VDT51" s="135"/>
      <c r="VDU51" s="135"/>
      <c r="VDV51" s="135"/>
      <c r="VDW51" s="135"/>
      <c r="VDX51" s="135"/>
      <c r="VDY51" s="135"/>
      <c r="VDZ51" s="135"/>
      <c r="VEA51" s="135"/>
      <c r="VEB51" s="135"/>
      <c r="VEC51" s="135"/>
      <c r="VED51" s="135"/>
      <c r="VEE51" s="135"/>
      <c r="VEF51" s="135"/>
      <c r="VEG51" s="135"/>
      <c r="VEH51" s="135"/>
      <c r="VEI51" s="135"/>
      <c r="VEJ51" s="135"/>
      <c r="VEK51" s="135"/>
      <c r="VEL51" s="135"/>
      <c r="VEM51" s="135"/>
      <c r="VEN51" s="135"/>
      <c r="VEO51" s="135"/>
      <c r="VEP51" s="135"/>
      <c r="VEQ51" s="135"/>
      <c r="VER51" s="135"/>
      <c r="VES51" s="135"/>
      <c r="VET51" s="135"/>
      <c r="VEU51" s="135"/>
      <c r="VEV51" s="135"/>
      <c r="VEW51" s="135"/>
      <c r="VEX51" s="135"/>
      <c r="VEY51" s="135"/>
      <c r="VEZ51" s="135"/>
      <c r="VFA51" s="135"/>
      <c r="VFB51" s="135"/>
      <c r="VFC51" s="135"/>
      <c r="VFD51" s="135"/>
      <c r="VFE51" s="135"/>
      <c r="VFF51" s="135"/>
      <c r="VFG51" s="135"/>
      <c r="VFH51" s="135"/>
      <c r="VFI51" s="135"/>
      <c r="VFJ51" s="135"/>
      <c r="VFK51" s="135"/>
      <c r="VFL51" s="135"/>
      <c r="VFM51" s="135"/>
      <c r="VFN51" s="135"/>
      <c r="VFO51" s="135"/>
      <c r="VFP51" s="135"/>
      <c r="VFQ51" s="135"/>
      <c r="VFR51" s="135"/>
      <c r="VFS51" s="135"/>
      <c r="VFT51" s="135"/>
      <c r="VFU51" s="135"/>
      <c r="VFV51" s="135"/>
      <c r="VFW51" s="135"/>
      <c r="VFX51" s="135"/>
      <c r="VFY51" s="135"/>
      <c r="VFZ51" s="135"/>
      <c r="VGA51" s="135"/>
      <c r="VGB51" s="135"/>
      <c r="VGC51" s="135"/>
      <c r="VGD51" s="135"/>
      <c r="VGE51" s="135"/>
      <c r="VGF51" s="135"/>
      <c r="VGG51" s="135"/>
      <c r="VGH51" s="135"/>
      <c r="VGI51" s="135"/>
      <c r="VGJ51" s="135"/>
      <c r="VGK51" s="135"/>
      <c r="VGL51" s="135"/>
      <c r="VGM51" s="135"/>
      <c r="VGN51" s="135"/>
      <c r="VGO51" s="135"/>
      <c r="VGP51" s="135"/>
      <c r="VGQ51" s="135"/>
      <c r="VGR51" s="135"/>
      <c r="VGS51" s="135"/>
      <c r="VGT51" s="135"/>
      <c r="VGU51" s="135"/>
      <c r="VGV51" s="135"/>
      <c r="VGW51" s="135"/>
      <c r="VGX51" s="135"/>
      <c r="VGY51" s="135"/>
      <c r="VGZ51" s="135"/>
      <c r="VHA51" s="135"/>
      <c r="VHB51" s="135"/>
      <c r="VHC51" s="135"/>
      <c r="VHD51" s="135"/>
      <c r="VHE51" s="135"/>
      <c r="VHF51" s="135"/>
      <c r="VHG51" s="135"/>
      <c r="VHH51" s="135"/>
      <c r="VHI51" s="135"/>
      <c r="VHJ51" s="135"/>
      <c r="VHK51" s="135"/>
      <c r="VHL51" s="135"/>
      <c r="VHM51" s="135"/>
      <c r="VHN51" s="135"/>
      <c r="VHO51" s="135"/>
      <c r="VHP51" s="135"/>
      <c r="VHQ51" s="135"/>
      <c r="VHR51" s="135"/>
      <c r="VHS51" s="135"/>
      <c r="VHT51" s="135"/>
      <c r="VHU51" s="135"/>
      <c r="VHV51" s="135"/>
      <c r="VHW51" s="135"/>
      <c r="VHX51" s="135"/>
      <c r="VHY51" s="135"/>
      <c r="VHZ51" s="135"/>
      <c r="VIA51" s="135"/>
      <c r="VIB51" s="135"/>
      <c r="VIC51" s="135"/>
      <c r="VID51" s="135"/>
      <c r="VIE51" s="135"/>
      <c r="VIF51" s="135"/>
      <c r="VIG51" s="135"/>
      <c r="VIH51" s="135"/>
      <c r="VII51" s="135"/>
      <c r="VIJ51" s="135"/>
      <c r="VIK51" s="135"/>
      <c r="VIL51" s="135"/>
      <c r="VIM51" s="135"/>
      <c r="VIN51" s="135"/>
      <c r="VIO51" s="135"/>
      <c r="VIP51" s="135"/>
      <c r="VIQ51" s="135"/>
      <c r="VIR51" s="135"/>
      <c r="VIS51" s="135"/>
      <c r="VIT51" s="135"/>
      <c r="VIU51" s="135"/>
      <c r="VIV51" s="135"/>
      <c r="VIW51" s="135"/>
      <c r="VIX51" s="135"/>
      <c r="VIY51" s="135"/>
      <c r="VIZ51" s="135"/>
      <c r="VJA51" s="135"/>
      <c r="VJB51" s="135"/>
      <c r="VJC51" s="135"/>
      <c r="VJD51" s="135"/>
      <c r="VJE51" s="135"/>
      <c r="VJF51" s="135"/>
      <c r="VJG51" s="135"/>
      <c r="VJH51" s="135"/>
      <c r="VJI51" s="135"/>
      <c r="VJJ51" s="135"/>
      <c r="VJK51" s="135"/>
      <c r="VJL51" s="135"/>
      <c r="VJM51" s="135"/>
      <c r="VJN51" s="135"/>
      <c r="VJO51" s="135"/>
      <c r="VJP51" s="135"/>
      <c r="VJQ51" s="135"/>
      <c r="VJR51" s="135"/>
      <c r="VJS51" s="135"/>
      <c r="VJT51" s="135"/>
      <c r="VJU51" s="135"/>
      <c r="VJV51" s="135"/>
      <c r="VJW51" s="135"/>
      <c r="VJX51" s="135"/>
      <c r="VJY51" s="135"/>
      <c r="VJZ51" s="135"/>
      <c r="VKA51" s="135"/>
      <c r="VKB51" s="135"/>
      <c r="VKC51" s="135"/>
      <c r="VKD51" s="135"/>
      <c r="VKE51" s="135"/>
      <c r="VKF51" s="135"/>
      <c r="VKG51" s="135"/>
      <c r="VKH51" s="135"/>
      <c r="VKI51" s="135"/>
      <c r="VKJ51" s="135"/>
      <c r="VKK51" s="135"/>
      <c r="VKL51" s="135"/>
      <c r="VKM51" s="135"/>
      <c r="VKN51" s="135"/>
      <c r="VKO51" s="135"/>
      <c r="VKP51" s="135"/>
      <c r="VKQ51" s="135"/>
      <c r="VKR51" s="135"/>
      <c r="VKS51" s="135"/>
      <c r="VKT51" s="135"/>
      <c r="VKU51" s="135"/>
      <c r="VKV51" s="135"/>
      <c r="VKW51" s="135"/>
      <c r="VKX51" s="135"/>
      <c r="VKY51" s="135"/>
      <c r="VKZ51" s="135"/>
      <c r="VLA51" s="135"/>
      <c r="VLB51" s="135"/>
      <c r="VLC51" s="135"/>
      <c r="VLD51" s="135"/>
      <c r="VLE51" s="135"/>
      <c r="VLF51" s="135"/>
      <c r="VLG51" s="135"/>
      <c r="VLH51" s="135"/>
      <c r="VLI51" s="135"/>
      <c r="VLJ51" s="135"/>
      <c r="VLK51" s="135"/>
      <c r="VLL51" s="135"/>
      <c r="VLM51" s="135"/>
      <c r="VLN51" s="135"/>
      <c r="VLO51" s="135"/>
      <c r="VLP51" s="135"/>
      <c r="VLQ51" s="135"/>
      <c r="VLR51" s="135"/>
      <c r="VLS51" s="135"/>
      <c r="VLT51" s="135"/>
      <c r="VLU51" s="135"/>
      <c r="VLV51" s="135"/>
      <c r="VLW51" s="135"/>
      <c r="VLX51" s="135"/>
      <c r="VLY51" s="135"/>
      <c r="VLZ51" s="135"/>
      <c r="VMA51" s="135"/>
      <c r="VMB51" s="135"/>
      <c r="VMC51" s="135"/>
      <c r="VMD51" s="135"/>
      <c r="VME51" s="135"/>
      <c r="VMF51" s="135"/>
      <c r="VMG51" s="135"/>
      <c r="VMH51" s="135"/>
      <c r="VMI51" s="135"/>
      <c r="VMJ51" s="135"/>
      <c r="VMK51" s="135"/>
      <c r="VML51" s="135"/>
      <c r="VMM51" s="135"/>
      <c r="VMN51" s="135"/>
      <c r="VMO51" s="135"/>
      <c r="VMP51" s="135"/>
      <c r="VMQ51" s="135"/>
      <c r="VMR51" s="135"/>
      <c r="VMS51" s="135"/>
      <c r="VMT51" s="135"/>
      <c r="VMU51" s="135"/>
      <c r="VMV51" s="135"/>
      <c r="VMW51" s="135"/>
      <c r="VMX51" s="135"/>
      <c r="VMY51" s="135"/>
      <c r="VMZ51" s="135"/>
      <c r="VNA51" s="135"/>
      <c r="VNB51" s="135"/>
      <c r="VNC51" s="135"/>
      <c r="VND51" s="135"/>
      <c r="VNE51" s="135"/>
      <c r="VNF51" s="135"/>
      <c r="VNG51" s="135"/>
      <c r="VNH51" s="135"/>
      <c r="VNI51" s="135"/>
      <c r="VNJ51" s="135"/>
      <c r="VNK51" s="135"/>
      <c r="VNL51" s="135"/>
      <c r="VNM51" s="135"/>
      <c r="VNN51" s="135"/>
      <c r="VNO51" s="135"/>
      <c r="VNP51" s="135"/>
      <c r="VNQ51" s="135"/>
      <c r="VNR51" s="135"/>
      <c r="VNS51" s="135"/>
      <c r="VNT51" s="135"/>
      <c r="VNU51" s="135"/>
      <c r="VNV51" s="135"/>
      <c r="VNW51" s="135"/>
      <c r="VNX51" s="135"/>
      <c r="VNY51" s="135"/>
      <c r="VNZ51" s="135"/>
      <c r="VOA51" s="135"/>
      <c r="VOB51" s="135"/>
      <c r="VOC51" s="135"/>
      <c r="VOD51" s="135"/>
      <c r="VOE51" s="135"/>
      <c r="VOF51" s="135"/>
      <c r="VOG51" s="135"/>
      <c r="VOH51" s="135"/>
      <c r="VOI51" s="135"/>
      <c r="VOJ51" s="135"/>
      <c r="VOK51" s="135"/>
      <c r="VOL51" s="135"/>
      <c r="VOM51" s="135"/>
      <c r="VON51" s="135"/>
      <c r="VOO51" s="135"/>
      <c r="VOP51" s="135"/>
      <c r="VOQ51" s="135"/>
      <c r="VOR51" s="135"/>
      <c r="VOS51" s="135"/>
      <c r="VOT51" s="135"/>
      <c r="VOU51" s="135"/>
      <c r="VOV51" s="135"/>
      <c r="VOW51" s="135"/>
      <c r="VOX51" s="135"/>
      <c r="VOY51" s="135"/>
      <c r="VOZ51" s="135"/>
      <c r="VPA51" s="135"/>
      <c r="VPB51" s="135"/>
      <c r="VPC51" s="135"/>
      <c r="VPD51" s="135"/>
      <c r="VPE51" s="135"/>
      <c r="VPF51" s="135"/>
      <c r="VPG51" s="135"/>
      <c r="VPH51" s="135"/>
      <c r="VPI51" s="135"/>
      <c r="VPJ51" s="135"/>
      <c r="VPK51" s="135"/>
      <c r="VPL51" s="135"/>
      <c r="VPM51" s="135"/>
      <c r="VPN51" s="135"/>
      <c r="VPO51" s="135"/>
      <c r="VPP51" s="135"/>
      <c r="VPQ51" s="135"/>
      <c r="VPR51" s="135"/>
      <c r="VPS51" s="135"/>
      <c r="VPT51" s="135"/>
      <c r="VPU51" s="135"/>
      <c r="VPV51" s="135"/>
      <c r="VPW51" s="135"/>
      <c r="VPX51" s="135"/>
      <c r="VPY51" s="135"/>
      <c r="VPZ51" s="135"/>
      <c r="VQA51" s="135"/>
      <c r="VQB51" s="135"/>
      <c r="VQC51" s="135"/>
      <c r="VQD51" s="135"/>
      <c r="VQE51" s="135"/>
      <c r="VQF51" s="135"/>
      <c r="VQG51" s="135"/>
      <c r="VQH51" s="135"/>
      <c r="VQI51" s="135"/>
      <c r="VQJ51" s="135"/>
      <c r="VQK51" s="135"/>
      <c r="VQL51" s="135"/>
      <c r="VQM51" s="135"/>
      <c r="VQN51" s="135"/>
      <c r="VQO51" s="135"/>
      <c r="VQP51" s="135"/>
      <c r="VQQ51" s="135"/>
      <c r="VQR51" s="135"/>
      <c r="VQS51" s="135"/>
      <c r="VQT51" s="135"/>
      <c r="VQU51" s="135"/>
      <c r="VQV51" s="135"/>
      <c r="VQW51" s="135"/>
      <c r="VQX51" s="135"/>
      <c r="VQY51" s="135"/>
      <c r="VQZ51" s="135"/>
      <c r="VRA51" s="135"/>
      <c r="VRB51" s="135"/>
      <c r="VRC51" s="135"/>
      <c r="VRD51" s="135"/>
      <c r="VRE51" s="135"/>
      <c r="VRF51" s="135"/>
      <c r="VRG51" s="135"/>
      <c r="VRH51" s="135"/>
      <c r="VRI51" s="135"/>
      <c r="VRJ51" s="135"/>
      <c r="VRK51" s="135"/>
      <c r="VRL51" s="135"/>
      <c r="VRM51" s="135"/>
      <c r="VRN51" s="135"/>
      <c r="VRO51" s="135"/>
      <c r="VRP51" s="135"/>
      <c r="VRQ51" s="135"/>
      <c r="VRR51" s="135"/>
      <c r="VRS51" s="135"/>
      <c r="VRT51" s="135"/>
      <c r="VRU51" s="135"/>
      <c r="VRV51" s="135"/>
      <c r="VRW51" s="135"/>
      <c r="VRX51" s="135"/>
      <c r="VRY51" s="135"/>
      <c r="VRZ51" s="135"/>
      <c r="VSA51" s="135"/>
      <c r="VSB51" s="135"/>
      <c r="VSC51" s="135"/>
      <c r="VSD51" s="135"/>
      <c r="VSE51" s="135"/>
      <c r="VSF51" s="135"/>
      <c r="VSG51" s="135"/>
      <c r="VSH51" s="135"/>
      <c r="VSI51" s="135"/>
      <c r="VSJ51" s="135"/>
      <c r="VSK51" s="135"/>
      <c r="VSL51" s="135"/>
      <c r="VSM51" s="135"/>
      <c r="VSN51" s="135"/>
      <c r="VSO51" s="135"/>
      <c r="VSP51" s="135"/>
      <c r="VSQ51" s="135"/>
      <c r="VSR51" s="135"/>
      <c r="VSS51" s="135"/>
      <c r="VST51" s="135"/>
      <c r="VSU51" s="135"/>
      <c r="VSV51" s="135"/>
      <c r="VSW51" s="135"/>
      <c r="VSX51" s="135"/>
      <c r="VSY51" s="135"/>
      <c r="VSZ51" s="135"/>
      <c r="VTA51" s="135"/>
      <c r="VTB51" s="135"/>
      <c r="VTC51" s="135"/>
      <c r="VTD51" s="135"/>
      <c r="VTE51" s="135"/>
      <c r="VTF51" s="135"/>
      <c r="VTG51" s="135"/>
      <c r="VTH51" s="135"/>
      <c r="VTI51" s="135"/>
      <c r="VTJ51" s="135"/>
      <c r="VTK51" s="135"/>
      <c r="VTL51" s="135"/>
      <c r="VTM51" s="135"/>
      <c r="VTN51" s="135"/>
      <c r="VTO51" s="135"/>
      <c r="VTP51" s="135"/>
      <c r="VTQ51" s="135"/>
      <c r="VTR51" s="135"/>
      <c r="VTS51" s="135"/>
      <c r="VTT51" s="135"/>
      <c r="VTU51" s="135"/>
      <c r="VTV51" s="135"/>
      <c r="VTW51" s="135"/>
      <c r="VTX51" s="135"/>
      <c r="VTY51" s="135"/>
      <c r="VTZ51" s="135"/>
      <c r="VUA51" s="135"/>
      <c r="VUB51" s="135"/>
      <c r="VUC51" s="135"/>
      <c r="VUD51" s="135"/>
      <c r="VUE51" s="135"/>
      <c r="VUF51" s="135"/>
      <c r="VUG51" s="135"/>
      <c r="VUH51" s="135"/>
      <c r="VUI51" s="135"/>
      <c r="VUJ51" s="135"/>
      <c r="VUK51" s="135"/>
      <c r="VUL51" s="135"/>
      <c r="VUM51" s="135"/>
      <c r="VUN51" s="135"/>
      <c r="VUO51" s="135"/>
      <c r="VUP51" s="135"/>
      <c r="VUQ51" s="135"/>
      <c r="VUR51" s="135"/>
      <c r="VUS51" s="135"/>
      <c r="VUT51" s="135"/>
      <c r="VUU51" s="135"/>
      <c r="VUV51" s="135"/>
      <c r="VUW51" s="135"/>
      <c r="VUX51" s="135"/>
      <c r="VUY51" s="135"/>
      <c r="VUZ51" s="135"/>
      <c r="VVA51" s="135"/>
      <c r="VVB51" s="135"/>
      <c r="VVC51" s="135"/>
      <c r="VVD51" s="135"/>
      <c r="VVE51" s="135"/>
      <c r="VVF51" s="135"/>
      <c r="VVG51" s="135"/>
      <c r="VVH51" s="135"/>
      <c r="VVI51" s="135"/>
      <c r="VVJ51" s="135"/>
      <c r="VVK51" s="135"/>
      <c r="VVL51" s="135"/>
      <c r="VVM51" s="135"/>
      <c r="VVN51" s="135"/>
      <c r="VVO51" s="135"/>
      <c r="VVP51" s="135"/>
      <c r="VVQ51" s="135"/>
      <c r="VVR51" s="135"/>
      <c r="VVS51" s="135"/>
      <c r="VVT51" s="135"/>
      <c r="VVU51" s="135"/>
      <c r="VVV51" s="135"/>
      <c r="VVW51" s="135"/>
      <c r="VVX51" s="135"/>
      <c r="VVY51" s="135"/>
      <c r="VVZ51" s="135"/>
      <c r="VWA51" s="135"/>
      <c r="VWB51" s="135"/>
      <c r="VWC51" s="135"/>
      <c r="VWD51" s="135"/>
      <c r="VWE51" s="135"/>
      <c r="VWF51" s="135"/>
      <c r="VWG51" s="135"/>
      <c r="VWH51" s="135"/>
      <c r="VWI51" s="135"/>
      <c r="VWJ51" s="135"/>
      <c r="VWK51" s="135"/>
      <c r="VWL51" s="135"/>
      <c r="VWM51" s="135"/>
      <c r="VWN51" s="135"/>
      <c r="VWO51" s="135"/>
      <c r="VWP51" s="135"/>
      <c r="VWQ51" s="135"/>
      <c r="VWR51" s="135"/>
      <c r="VWS51" s="135"/>
      <c r="VWT51" s="135"/>
      <c r="VWU51" s="135"/>
      <c r="VWV51" s="135"/>
      <c r="VWW51" s="135"/>
      <c r="VWX51" s="135"/>
      <c r="VWY51" s="135"/>
      <c r="VWZ51" s="135"/>
      <c r="VXA51" s="135"/>
      <c r="VXB51" s="135"/>
      <c r="VXC51" s="135"/>
      <c r="VXD51" s="135"/>
      <c r="VXE51" s="135"/>
      <c r="VXF51" s="135"/>
      <c r="VXG51" s="135"/>
      <c r="VXH51" s="135"/>
      <c r="VXI51" s="135"/>
      <c r="VXJ51" s="135"/>
      <c r="VXK51" s="135"/>
      <c r="VXL51" s="135"/>
      <c r="VXM51" s="135"/>
      <c r="VXN51" s="135"/>
      <c r="VXO51" s="135"/>
      <c r="VXP51" s="135"/>
      <c r="VXQ51" s="135"/>
      <c r="VXR51" s="135"/>
      <c r="VXS51" s="135"/>
      <c r="VXT51" s="135"/>
      <c r="VXU51" s="135"/>
      <c r="VXV51" s="135"/>
      <c r="VXW51" s="135"/>
      <c r="VXX51" s="135"/>
      <c r="VXY51" s="135"/>
      <c r="VXZ51" s="135"/>
      <c r="VYA51" s="135"/>
      <c r="VYB51" s="135"/>
      <c r="VYC51" s="135"/>
      <c r="VYD51" s="135"/>
      <c r="VYE51" s="135"/>
      <c r="VYF51" s="135"/>
      <c r="VYG51" s="135"/>
      <c r="VYH51" s="135"/>
      <c r="VYI51" s="135"/>
      <c r="VYJ51" s="135"/>
      <c r="VYK51" s="135"/>
      <c r="VYL51" s="135"/>
      <c r="VYM51" s="135"/>
      <c r="VYN51" s="135"/>
      <c r="VYO51" s="135"/>
      <c r="VYP51" s="135"/>
      <c r="VYQ51" s="135"/>
      <c r="VYR51" s="135"/>
      <c r="VYS51" s="135"/>
      <c r="VYT51" s="135"/>
      <c r="VYU51" s="135"/>
      <c r="VYV51" s="135"/>
      <c r="VYW51" s="135"/>
      <c r="VYX51" s="135"/>
      <c r="VYY51" s="135"/>
      <c r="VYZ51" s="135"/>
      <c r="VZA51" s="135"/>
      <c r="VZB51" s="135"/>
      <c r="VZC51" s="135"/>
      <c r="VZD51" s="135"/>
      <c r="VZE51" s="135"/>
      <c r="VZF51" s="135"/>
      <c r="VZG51" s="135"/>
      <c r="VZH51" s="135"/>
      <c r="VZI51" s="135"/>
      <c r="VZJ51" s="135"/>
      <c r="VZK51" s="135"/>
      <c r="VZL51" s="135"/>
      <c r="VZM51" s="135"/>
      <c r="VZN51" s="135"/>
      <c r="VZO51" s="135"/>
      <c r="VZP51" s="135"/>
      <c r="VZQ51" s="135"/>
      <c r="VZR51" s="135"/>
      <c r="VZS51" s="135"/>
      <c r="VZT51" s="135"/>
      <c r="VZU51" s="135"/>
      <c r="VZV51" s="135"/>
      <c r="VZW51" s="135"/>
      <c r="VZX51" s="135"/>
      <c r="VZY51" s="135"/>
      <c r="VZZ51" s="135"/>
      <c r="WAA51" s="135"/>
      <c r="WAB51" s="135"/>
      <c r="WAC51" s="135"/>
      <c r="WAD51" s="135"/>
      <c r="WAE51" s="135"/>
      <c r="WAF51" s="135"/>
      <c r="WAG51" s="135"/>
      <c r="WAH51" s="135"/>
      <c r="WAI51" s="135"/>
      <c r="WAJ51" s="135"/>
      <c r="WAK51" s="135"/>
      <c r="WAL51" s="135"/>
      <c r="WAM51" s="135"/>
      <c r="WAN51" s="135"/>
      <c r="WAO51" s="135"/>
      <c r="WAP51" s="135"/>
      <c r="WAQ51" s="135"/>
      <c r="WAR51" s="135"/>
      <c r="WAS51" s="135"/>
      <c r="WAT51" s="135"/>
      <c r="WAU51" s="135"/>
      <c r="WAV51" s="135"/>
      <c r="WAW51" s="135"/>
      <c r="WAX51" s="135"/>
      <c r="WAY51" s="135"/>
      <c r="WAZ51" s="135"/>
      <c r="WBA51" s="135"/>
      <c r="WBB51" s="135"/>
      <c r="WBC51" s="135"/>
      <c r="WBD51" s="135"/>
      <c r="WBE51" s="135"/>
      <c r="WBF51" s="135"/>
      <c r="WBG51" s="135"/>
      <c r="WBH51" s="135"/>
      <c r="WBI51" s="135"/>
      <c r="WBJ51" s="135"/>
      <c r="WBK51" s="135"/>
      <c r="WBL51" s="135"/>
      <c r="WBM51" s="135"/>
      <c r="WBN51" s="135"/>
      <c r="WBO51" s="135"/>
      <c r="WBP51" s="135"/>
      <c r="WBQ51" s="135"/>
      <c r="WBR51" s="135"/>
      <c r="WBS51" s="135"/>
      <c r="WBT51" s="135"/>
      <c r="WBU51" s="135"/>
      <c r="WBV51" s="135"/>
      <c r="WBW51" s="135"/>
      <c r="WBX51" s="135"/>
      <c r="WBY51" s="135"/>
      <c r="WBZ51" s="135"/>
      <c r="WCA51" s="135"/>
      <c r="WCB51" s="135"/>
      <c r="WCC51" s="135"/>
      <c r="WCD51" s="135"/>
      <c r="WCE51" s="135"/>
      <c r="WCF51" s="135"/>
      <c r="WCG51" s="135"/>
      <c r="WCH51" s="135"/>
      <c r="WCI51" s="135"/>
      <c r="WCJ51" s="135"/>
      <c r="WCK51" s="135"/>
      <c r="WCL51" s="135"/>
      <c r="WCM51" s="135"/>
      <c r="WCN51" s="135"/>
      <c r="WCO51" s="135"/>
      <c r="WCP51" s="135"/>
      <c r="WCQ51" s="135"/>
      <c r="WCR51" s="135"/>
      <c r="WCS51" s="135"/>
      <c r="WCT51" s="135"/>
      <c r="WCU51" s="135"/>
      <c r="WCV51" s="135"/>
      <c r="WCW51" s="135"/>
      <c r="WCX51" s="135"/>
      <c r="WCY51" s="135"/>
      <c r="WCZ51" s="135"/>
      <c r="WDA51" s="135"/>
      <c r="WDB51" s="135"/>
      <c r="WDC51" s="135"/>
      <c r="WDD51" s="135"/>
      <c r="WDE51" s="135"/>
      <c r="WDF51" s="135"/>
      <c r="WDG51" s="135"/>
      <c r="WDH51" s="135"/>
      <c r="WDI51" s="135"/>
      <c r="WDJ51" s="135"/>
      <c r="WDK51" s="135"/>
      <c r="WDL51" s="135"/>
      <c r="WDM51" s="135"/>
      <c r="WDN51" s="135"/>
      <c r="WDO51" s="135"/>
      <c r="WDP51" s="135"/>
      <c r="WDQ51" s="135"/>
      <c r="WDR51" s="135"/>
      <c r="WDS51" s="135"/>
      <c r="WDT51" s="135"/>
      <c r="WDU51" s="135"/>
      <c r="WDV51" s="135"/>
      <c r="WDW51" s="135"/>
      <c r="WDX51" s="135"/>
      <c r="WDY51" s="135"/>
      <c r="WDZ51" s="135"/>
      <c r="WEA51" s="135"/>
      <c r="WEB51" s="135"/>
      <c r="WEC51" s="135"/>
      <c r="WED51" s="135"/>
      <c r="WEE51" s="135"/>
      <c r="WEF51" s="135"/>
      <c r="WEG51" s="135"/>
      <c r="WEH51" s="135"/>
      <c r="WEI51" s="135"/>
      <c r="WEJ51" s="135"/>
      <c r="WEK51" s="135"/>
      <c r="WEL51" s="135"/>
      <c r="WEM51" s="135"/>
      <c r="WEN51" s="135"/>
      <c r="WEO51" s="135"/>
      <c r="WEP51" s="135"/>
      <c r="WEQ51" s="135"/>
      <c r="WER51" s="135"/>
      <c r="WES51" s="135"/>
      <c r="WET51" s="135"/>
      <c r="WEU51" s="135"/>
      <c r="WEV51" s="135"/>
      <c r="WEW51" s="135"/>
      <c r="WEX51" s="135"/>
      <c r="WEY51" s="135"/>
      <c r="WEZ51" s="135"/>
      <c r="WFA51" s="135"/>
      <c r="WFB51" s="135"/>
      <c r="WFC51" s="135"/>
      <c r="WFD51" s="135"/>
      <c r="WFE51" s="135"/>
      <c r="WFF51" s="135"/>
      <c r="WFG51" s="135"/>
      <c r="WFH51" s="135"/>
      <c r="WFI51" s="135"/>
      <c r="WFJ51" s="135"/>
      <c r="WFK51" s="135"/>
      <c r="WFL51" s="135"/>
      <c r="WFM51" s="135"/>
      <c r="WFN51" s="135"/>
      <c r="WFO51" s="135"/>
      <c r="WFP51" s="135"/>
      <c r="WFQ51" s="135"/>
      <c r="WFR51" s="135"/>
      <c r="WFS51" s="135"/>
      <c r="WFT51" s="135"/>
      <c r="WFU51" s="135"/>
      <c r="WFV51" s="135"/>
      <c r="WFW51" s="135"/>
      <c r="WFX51" s="135"/>
      <c r="WFY51" s="135"/>
      <c r="WFZ51" s="135"/>
      <c r="WGA51" s="135"/>
      <c r="WGB51" s="135"/>
      <c r="WGC51" s="135"/>
      <c r="WGD51" s="135"/>
      <c r="WGE51" s="135"/>
      <c r="WGF51" s="135"/>
      <c r="WGG51" s="135"/>
      <c r="WGH51" s="135"/>
      <c r="WGI51" s="135"/>
      <c r="WGJ51" s="135"/>
      <c r="WGK51" s="135"/>
      <c r="WGL51" s="135"/>
      <c r="WGM51" s="135"/>
      <c r="WGN51" s="135"/>
      <c r="WGO51" s="135"/>
      <c r="WGP51" s="135"/>
      <c r="WGQ51" s="135"/>
      <c r="WGR51" s="135"/>
      <c r="WGS51" s="135"/>
      <c r="WGT51" s="135"/>
      <c r="WGU51" s="135"/>
      <c r="WGV51" s="135"/>
      <c r="WGW51" s="135"/>
      <c r="WGX51" s="135"/>
      <c r="WGY51" s="135"/>
      <c r="WGZ51" s="135"/>
      <c r="WHA51" s="135"/>
      <c r="WHB51" s="135"/>
      <c r="WHC51" s="135"/>
      <c r="WHD51" s="135"/>
      <c r="WHE51" s="135"/>
      <c r="WHF51" s="135"/>
      <c r="WHG51" s="135"/>
      <c r="WHH51" s="135"/>
      <c r="WHI51" s="135"/>
      <c r="WHJ51" s="135"/>
      <c r="WHK51" s="135"/>
      <c r="WHL51" s="135"/>
      <c r="WHM51" s="135"/>
      <c r="WHN51" s="135"/>
      <c r="WHO51" s="135"/>
      <c r="WHP51" s="135"/>
      <c r="WHQ51" s="135"/>
      <c r="WHR51" s="135"/>
      <c r="WHS51" s="135"/>
      <c r="WHT51" s="135"/>
      <c r="WHU51" s="135"/>
      <c r="WHV51" s="135"/>
      <c r="WHW51" s="135"/>
      <c r="WHX51" s="135"/>
      <c r="WHY51" s="135"/>
      <c r="WHZ51" s="135"/>
      <c r="WIA51" s="135"/>
      <c r="WIB51" s="135"/>
      <c r="WIC51" s="135"/>
      <c r="WID51" s="135"/>
      <c r="WIE51" s="135"/>
      <c r="WIF51" s="135"/>
      <c r="WIG51" s="135"/>
      <c r="WIH51" s="135"/>
      <c r="WII51" s="135"/>
      <c r="WIJ51" s="135"/>
      <c r="WIK51" s="135"/>
      <c r="WIL51" s="135"/>
      <c r="WIM51" s="135"/>
      <c r="WIN51" s="135"/>
      <c r="WIO51" s="135"/>
      <c r="WIP51" s="135"/>
      <c r="WIQ51" s="135"/>
      <c r="WIR51" s="135"/>
      <c r="WIS51" s="135"/>
      <c r="WIT51" s="135"/>
      <c r="WIU51" s="135"/>
      <c r="WIV51" s="135"/>
      <c r="WIW51" s="135"/>
      <c r="WIX51" s="135"/>
      <c r="WIY51" s="135"/>
      <c r="WIZ51" s="135"/>
      <c r="WJA51" s="135"/>
      <c r="WJB51" s="135"/>
      <c r="WJC51" s="135"/>
      <c r="WJD51" s="135"/>
      <c r="WJE51" s="135"/>
      <c r="WJF51" s="135"/>
      <c r="WJG51" s="135"/>
      <c r="WJH51" s="135"/>
      <c r="WJI51" s="135"/>
      <c r="WJJ51" s="135"/>
      <c r="WJK51" s="135"/>
      <c r="WJL51" s="135"/>
      <c r="WJM51" s="135"/>
      <c r="WJN51" s="135"/>
      <c r="WJO51" s="135"/>
      <c r="WJP51" s="135"/>
      <c r="WJQ51" s="135"/>
      <c r="WJR51" s="135"/>
      <c r="WJS51" s="135"/>
      <c r="WJT51" s="135"/>
      <c r="WJU51" s="135"/>
      <c r="WJV51" s="135"/>
      <c r="WJW51" s="135"/>
      <c r="WJX51" s="135"/>
      <c r="WJY51" s="135"/>
      <c r="WJZ51" s="135"/>
      <c r="WKA51" s="135"/>
      <c r="WKB51" s="135"/>
      <c r="WKC51" s="135"/>
      <c r="WKD51" s="135"/>
      <c r="WKE51" s="135"/>
      <c r="WKF51" s="135"/>
      <c r="WKG51" s="135"/>
      <c r="WKH51" s="135"/>
      <c r="WKI51" s="135"/>
      <c r="WKJ51" s="135"/>
      <c r="WKK51" s="135"/>
      <c r="WKL51" s="135"/>
      <c r="WKM51" s="135"/>
      <c r="WKN51" s="135"/>
      <c r="WKO51" s="135"/>
      <c r="WKP51" s="135"/>
      <c r="WKQ51" s="135"/>
      <c r="WKR51" s="135"/>
      <c r="WKS51" s="135"/>
      <c r="WKT51" s="135"/>
      <c r="WKU51" s="135"/>
      <c r="WKV51" s="135"/>
      <c r="WKW51" s="135"/>
      <c r="WKX51" s="135"/>
      <c r="WKY51" s="135"/>
      <c r="WKZ51" s="135"/>
      <c r="WLA51" s="135"/>
      <c r="WLB51" s="135"/>
      <c r="WLC51" s="135"/>
      <c r="WLD51" s="135"/>
      <c r="WLE51" s="135"/>
      <c r="WLF51" s="135"/>
      <c r="WLG51" s="135"/>
      <c r="WLH51" s="135"/>
      <c r="WLI51" s="135"/>
      <c r="WLJ51" s="135"/>
      <c r="WLK51" s="135"/>
      <c r="WLL51" s="135"/>
      <c r="WLM51" s="135"/>
      <c r="WLN51" s="135"/>
      <c r="WLO51" s="135"/>
      <c r="WLP51" s="135"/>
      <c r="WLQ51" s="135"/>
      <c r="WLR51" s="135"/>
      <c r="WLS51" s="135"/>
      <c r="WLT51" s="135"/>
      <c r="WLU51" s="135"/>
      <c r="WLV51" s="135"/>
      <c r="WLW51" s="135"/>
      <c r="WLX51" s="135"/>
      <c r="WLY51" s="135"/>
      <c r="WLZ51" s="135"/>
      <c r="WMA51" s="135"/>
      <c r="WMB51" s="135"/>
      <c r="WMC51" s="135"/>
      <c r="WMD51" s="135"/>
      <c r="WME51" s="135"/>
      <c r="WMF51" s="135"/>
      <c r="WMG51" s="135"/>
      <c r="WMH51" s="135"/>
      <c r="WMI51" s="135"/>
      <c r="WMJ51" s="135"/>
      <c r="WMK51" s="135"/>
      <c r="WML51" s="135"/>
      <c r="WMM51" s="135"/>
      <c r="WMN51" s="135"/>
      <c r="WMO51" s="135"/>
      <c r="WMP51" s="135"/>
      <c r="WMQ51" s="135"/>
      <c r="WMR51" s="135"/>
      <c r="WMS51" s="135"/>
      <c r="WMT51" s="135"/>
      <c r="WMU51" s="135"/>
      <c r="WMV51" s="135"/>
      <c r="WMW51" s="135"/>
      <c r="WMX51" s="135"/>
      <c r="WMY51" s="135"/>
      <c r="WMZ51" s="135"/>
      <c r="WNA51" s="135"/>
      <c r="WNB51" s="135"/>
      <c r="WNC51" s="135"/>
      <c r="WND51" s="135"/>
      <c r="WNE51" s="135"/>
      <c r="WNF51" s="135"/>
      <c r="WNG51" s="135"/>
      <c r="WNH51" s="135"/>
      <c r="WNI51" s="135"/>
      <c r="WNJ51" s="135"/>
      <c r="WNK51" s="135"/>
      <c r="WNL51" s="135"/>
      <c r="WNM51" s="135"/>
      <c r="WNN51" s="135"/>
      <c r="WNO51" s="135"/>
      <c r="WNP51" s="135"/>
      <c r="WNQ51" s="135"/>
      <c r="WNR51" s="135"/>
      <c r="WNS51" s="135"/>
      <c r="WNT51" s="135"/>
      <c r="WNU51" s="135"/>
      <c r="WNV51" s="135"/>
      <c r="WNW51" s="135"/>
      <c r="WNX51" s="135"/>
      <c r="WNY51" s="135"/>
      <c r="WNZ51" s="135"/>
      <c r="WOA51" s="135"/>
      <c r="WOB51" s="135"/>
      <c r="WOC51" s="135"/>
      <c r="WOD51" s="135"/>
      <c r="WOE51" s="135"/>
      <c r="WOF51" s="135"/>
      <c r="WOG51" s="135"/>
      <c r="WOH51" s="135"/>
      <c r="WOI51" s="135"/>
      <c r="WOJ51" s="135"/>
      <c r="WOK51" s="135"/>
      <c r="WOL51" s="135"/>
      <c r="WOM51" s="135"/>
      <c r="WON51" s="135"/>
      <c r="WOO51" s="135"/>
      <c r="WOP51" s="135"/>
      <c r="WOQ51" s="135"/>
      <c r="WOR51" s="135"/>
      <c r="WOS51" s="135"/>
      <c r="WOT51" s="135"/>
      <c r="WOU51" s="135"/>
      <c r="WOV51" s="135"/>
      <c r="WOW51" s="135"/>
      <c r="WOX51" s="135"/>
      <c r="WOY51" s="135"/>
      <c r="WOZ51" s="135"/>
      <c r="WPA51" s="135"/>
      <c r="WPB51" s="135"/>
      <c r="WPC51" s="135"/>
      <c r="WPD51" s="135"/>
      <c r="WPE51" s="135"/>
      <c r="WPF51" s="135"/>
      <c r="WPG51" s="135"/>
      <c r="WPH51" s="135"/>
      <c r="WPI51" s="135"/>
      <c r="WPJ51" s="135"/>
      <c r="WPK51" s="135"/>
      <c r="WPL51" s="135"/>
      <c r="WPM51" s="135"/>
      <c r="WPN51" s="135"/>
      <c r="WPO51" s="135"/>
      <c r="WPP51" s="135"/>
      <c r="WPQ51" s="135"/>
      <c r="WPR51" s="135"/>
      <c r="WPS51" s="135"/>
      <c r="WPT51" s="135"/>
      <c r="WPU51" s="135"/>
      <c r="WPV51" s="135"/>
      <c r="WPW51" s="135"/>
      <c r="WPX51" s="135"/>
      <c r="WPY51" s="135"/>
      <c r="WPZ51" s="135"/>
      <c r="WQA51" s="135"/>
      <c r="WQB51" s="135"/>
      <c r="WQC51" s="135"/>
      <c r="WQD51" s="135"/>
      <c r="WQE51" s="135"/>
      <c r="WQF51" s="135"/>
      <c r="WQG51" s="135"/>
      <c r="WQH51" s="135"/>
      <c r="WQI51" s="135"/>
      <c r="WQJ51" s="135"/>
      <c r="WQK51" s="135"/>
      <c r="WQL51" s="135"/>
      <c r="WQM51" s="135"/>
      <c r="WQN51" s="135"/>
      <c r="WQO51" s="135"/>
      <c r="WQP51" s="135"/>
      <c r="WQQ51" s="135"/>
      <c r="WQR51" s="135"/>
      <c r="WQS51" s="135"/>
      <c r="WQT51" s="135"/>
      <c r="WQU51" s="135"/>
      <c r="WQV51" s="135"/>
      <c r="WQW51" s="135"/>
      <c r="WQX51" s="135"/>
      <c r="WQY51" s="135"/>
      <c r="WQZ51" s="135"/>
      <c r="WRA51" s="135"/>
      <c r="WRB51" s="135"/>
      <c r="WRC51" s="135"/>
      <c r="WRD51" s="135"/>
      <c r="WRE51" s="135"/>
      <c r="WRF51" s="135"/>
      <c r="WRG51" s="135"/>
      <c r="WRH51" s="135"/>
      <c r="WRI51" s="135"/>
      <c r="WRJ51" s="135"/>
      <c r="WRK51" s="135"/>
      <c r="WRL51" s="135"/>
      <c r="WRM51" s="135"/>
      <c r="WRN51" s="135"/>
      <c r="WRO51" s="135"/>
      <c r="WRP51" s="135"/>
      <c r="WRQ51" s="135"/>
      <c r="WRR51" s="135"/>
      <c r="WRS51" s="135"/>
      <c r="WRT51" s="135"/>
      <c r="WRU51" s="135"/>
      <c r="WRV51" s="135"/>
      <c r="WRW51" s="135"/>
      <c r="WRX51" s="135"/>
      <c r="WRY51" s="135"/>
      <c r="WRZ51" s="135"/>
      <c r="WSA51" s="135"/>
      <c r="WSB51" s="135"/>
      <c r="WSC51" s="135"/>
      <c r="WSD51" s="135"/>
      <c r="WSE51" s="135"/>
      <c r="WSF51" s="135"/>
      <c r="WSG51" s="135"/>
      <c r="WSH51" s="135"/>
      <c r="WSI51" s="135"/>
      <c r="WSJ51" s="135"/>
      <c r="WSK51" s="135"/>
      <c r="WSL51" s="135"/>
      <c r="WSM51" s="135"/>
      <c r="WSN51" s="135"/>
      <c r="WSO51" s="135"/>
      <c r="WSP51" s="135"/>
      <c r="WSQ51" s="135"/>
      <c r="WSR51" s="135"/>
      <c r="WSS51" s="135"/>
      <c r="WST51" s="135"/>
      <c r="WSU51" s="135"/>
      <c r="WSV51" s="135"/>
      <c r="WSW51" s="135"/>
      <c r="WSX51" s="135"/>
      <c r="WSY51" s="135"/>
      <c r="WSZ51" s="135"/>
      <c r="WTA51" s="135"/>
      <c r="WTB51" s="135"/>
      <c r="WTC51" s="135"/>
      <c r="WTD51" s="135"/>
      <c r="WTE51" s="135"/>
      <c r="WTF51" s="135"/>
      <c r="WTG51" s="135"/>
      <c r="WTH51" s="135"/>
      <c r="WTI51" s="135"/>
      <c r="WTJ51" s="135"/>
      <c r="WTK51" s="135"/>
      <c r="WTL51" s="135"/>
      <c r="WTM51" s="135"/>
      <c r="WTN51" s="135"/>
      <c r="WTO51" s="135"/>
      <c r="WTP51" s="135"/>
      <c r="WTQ51" s="135"/>
      <c r="WTR51" s="135"/>
      <c r="WTS51" s="135"/>
      <c r="WTT51" s="135"/>
      <c r="WTU51" s="135"/>
      <c r="WTV51" s="135"/>
      <c r="WTW51" s="135"/>
      <c r="WTX51" s="135"/>
      <c r="WTY51" s="135"/>
      <c r="WTZ51" s="135"/>
      <c r="WUA51" s="135"/>
      <c r="WUB51" s="135"/>
      <c r="WUC51" s="135"/>
      <c r="WUD51" s="135"/>
      <c r="WUE51" s="135"/>
      <c r="WUF51" s="135"/>
      <c r="WUG51" s="135"/>
      <c r="WUH51" s="135"/>
      <c r="WUI51" s="135"/>
      <c r="WUJ51" s="135"/>
      <c r="WUK51" s="135"/>
      <c r="WUL51" s="135"/>
      <c r="WUM51" s="135"/>
      <c r="WUN51" s="135"/>
      <c r="WUO51" s="135"/>
      <c r="WUP51" s="135"/>
      <c r="WUQ51" s="135"/>
      <c r="WUR51" s="135"/>
      <c r="WUS51" s="135"/>
      <c r="WUT51" s="135"/>
      <c r="WUU51" s="135"/>
      <c r="WUV51" s="135"/>
      <c r="WUW51" s="135"/>
      <c r="WUX51" s="135"/>
      <c r="WUY51" s="135"/>
      <c r="WUZ51" s="135"/>
      <c r="WVA51" s="135"/>
      <c r="WVB51" s="135"/>
      <c r="WVC51" s="135"/>
      <c r="WVD51" s="135"/>
      <c r="WVE51" s="135"/>
      <c r="WVF51" s="135"/>
      <c r="WVG51" s="135"/>
      <c r="WVH51" s="135"/>
      <c r="WVI51" s="135"/>
      <c r="WVJ51" s="135"/>
      <c r="WVK51" s="135"/>
      <c r="WVL51" s="135"/>
      <c r="WVM51" s="135"/>
      <c r="WVN51" s="135"/>
      <c r="WVO51" s="135"/>
      <c r="WVP51" s="135"/>
      <c r="WVQ51" s="135"/>
      <c r="WVR51" s="135"/>
      <c r="WVS51" s="135"/>
      <c r="WVT51" s="135"/>
      <c r="WVU51" s="135"/>
      <c r="WVV51" s="135"/>
      <c r="WVW51" s="135"/>
      <c r="WVX51" s="135"/>
      <c r="WVY51" s="135"/>
      <c r="WVZ51" s="135"/>
      <c r="WWA51" s="135"/>
      <c r="WWB51" s="135"/>
      <c r="WWC51" s="135"/>
      <c r="WWD51" s="135"/>
      <c r="WWE51" s="135"/>
      <c r="WWF51" s="135"/>
      <c r="WWG51" s="135"/>
      <c r="WWH51" s="135"/>
      <c r="WWI51" s="135"/>
      <c r="WWJ51" s="135"/>
      <c r="WWK51" s="135"/>
      <c r="WWL51" s="135"/>
      <c r="WWM51" s="135"/>
      <c r="WWN51" s="135"/>
      <c r="WWO51" s="135"/>
      <c r="WWP51" s="135"/>
      <c r="WWQ51" s="135"/>
      <c r="WWR51" s="135"/>
      <c r="WWS51" s="135"/>
      <c r="WWT51" s="135"/>
      <c r="WWU51" s="135"/>
      <c r="WWV51" s="135"/>
      <c r="WWW51" s="135"/>
      <c r="WWX51" s="135"/>
      <c r="WWY51" s="135"/>
      <c r="WWZ51" s="135"/>
      <c r="WXA51" s="135"/>
      <c r="WXB51" s="135"/>
      <c r="WXC51" s="135"/>
      <c r="WXD51" s="135"/>
      <c r="WXE51" s="135"/>
      <c r="WXF51" s="135"/>
      <c r="WXG51" s="135"/>
      <c r="WXH51" s="135"/>
      <c r="WXI51" s="135"/>
      <c r="WXJ51" s="135"/>
      <c r="WXK51" s="135"/>
      <c r="WXL51" s="135"/>
      <c r="WXM51" s="135"/>
      <c r="WXN51" s="135"/>
      <c r="WXO51" s="135"/>
      <c r="WXP51" s="135"/>
      <c r="WXQ51" s="135"/>
      <c r="WXR51" s="135"/>
      <c r="WXS51" s="135"/>
      <c r="WXT51" s="135"/>
      <c r="WXU51" s="135"/>
      <c r="WXV51" s="135"/>
      <c r="WXW51" s="135"/>
      <c r="WXX51" s="135"/>
      <c r="WXY51" s="135"/>
      <c r="WXZ51" s="135"/>
      <c r="WYA51" s="135"/>
      <c r="WYB51" s="135"/>
      <c r="WYC51" s="135"/>
      <c r="WYD51" s="135"/>
      <c r="WYE51" s="135"/>
      <c r="WYF51" s="135"/>
      <c r="WYG51" s="135"/>
      <c r="WYH51" s="135"/>
      <c r="WYI51" s="135"/>
      <c r="WYJ51" s="135"/>
      <c r="WYK51" s="135"/>
      <c r="WYL51" s="135"/>
      <c r="WYM51" s="135"/>
      <c r="WYN51" s="135"/>
      <c r="WYO51" s="135"/>
      <c r="WYP51" s="135"/>
      <c r="WYQ51" s="135"/>
      <c r="WYR51" s="135"/>
      <c r="WYS51" s="135"/>
      <c r="WYT51" s="135"/>
      <c r="WYU51" s="135"/>
      <c r="WYV51" s="135"/>
      <c r="WYW51" s="135"/>
      <c r="WYX51" s="135"/>
      <c r="WYY51" s="135"/>
      <c r="WYZ51" s="135"/>
      <c r="WZA51" s="135"/>
      <c r="WZB51" s="135"/>
      <c r="WZC51" s="135"/>
      <c r="WZD51" s="135"/>
      <c r="WZE51" s="135"/>
      <c r="WZF51" s="135"/>
      <c r="WZG51" s="135"/>
      <c r="WZH51" s="135"/>
      <c r="WZI51" s="135"/>
      <c r="WZJ51" s="135"/>
      <c r="WZK51" s="135"/>
      <c r="WZL51" s="135"/>
      <c r="WZM51" s="135"/>
      <c r="WZN51" s="135"/>
      <c r="WZO51" s="135"/>
      <c r="WZP51" s="135"/>
      <c r="WZQ51" s="135"/>
      <c r="WZR51" s="135"/>
      <c r="WZS51" s="135"/>
      <c r="WZT51" s="135"/>
      <c r="WZU51" s="135"/>
      <c r="WZV51" s="135"/>
      <c r="WZW51" s="135"/>
      <c r="WZX51" s="135"/>
      <c r="WZY51" s="135"/>
      <c r="WZZ51" s="135"/>
      <c r="XAA51" s="135"/>
      <c r="XAB51" s="135"/>
      <c r="XAC51" s="135"/>
      <c r="XAD51" s="135"/>
      <c r="XAE51" s="135"/>
      <c r="XAF51" s="135"/>
      <c r="XAG51" s="135"/>
      <c r="XAH51" s="135"/>
      <c r="XAI51" s="135"/>
      <c r="XAJ51" s="135"/>
      <c r="XAK51" s="135"/>
      <c r="XAL51" s="135"/>
      <c r="XAM51" s="135"/>
      <c r="XAN51" s="135"/>
      <c r="XAO51" s="135"/>
      <c r="XAP51" s="135"/>
      <c r="XAQ51" s="135"/>
      <c r="XAR51" s="135"/>
      <c r="XAS51" s="135"/>
      <c r="XAT51" s="135"/>
      <c r="XAU51" s="135"/>
      <c r="XAV51" s="135"/>
      <c r="XAW51" s="135"/>
      <c r="XAX51" s="135"/>
      <c r="XAY51" s="135"/>
      <c r="XAZ51" s="135"/>
      <c r="XBA51" s="135"/>
      <c r="XBB51" s="135"/>
      <c r="XBC51" s="135"/>
      <c r="XBD51" s="135"/>
      <c r="XBE51" s="135"/>
      <c r="XBF51" s="135"/>
      <c r="XBG51" s="135"/>
      <c r="XBH51" s="135"/>
      <c r="XBI51" s="135"/>
      <c r="XBJ51" s="135"/>
    </row>
    <row r="52" spans="1:16286" s="135" customFormat="1">
      <c r="A52" s="76"/>
      <c r="B52" s="151"/>
      <c r="C52" s="126" t="s">
        <v>145</v>
      </c>
      <c r="D52" s="142"/>
      <c r="E52" s="441">
        <f>COUNTIF(E20:E40,"4B7P")</f>
        <v>0</v>
      </c>
      <c r="F52" s="93"/>
      <c r="G52" s="441">
        <f>COUNTIF(G20:G40,"4B7P")</f>
        <v>0</v>
      </c>
      <c r="H52" s="93"/>
      <c r="I52" s="441">
        <f>COUNTIF(I20:I40,"4B7P")</f>
        <v>0</v>
      </c>
      <c r="J52" s="93"/>
      <c r="K52" s="441">
        <f>COUNTIF(K20:K40,"4B7P")</f>
        <v>0</v>
      </c>
      <c r="L52" s="93"/>
      <c r="M52" s="441">
        <f>COUNTIF(M20:M40,"4B7P")</f>
        <v>0</v>
      </c>
      <c r="N52" s="93"/>
      <c r="O52" s="441">
        <f>COUNTIF(O20:O40,"4B7P")</f>
        <v>0</v>
      </c>
      <c r="P52" s="93"/>
      <c r="Q52" s="441">
        <f>COUNTIF(Q20:Q40,"4B7P")</f>
        <v>0</v>
      </c>
      <c r="R52" s="93"/>
      <c r="S52" s="441">
        <f>COUNTIF(S20:S40,"4B7P")</f>
        <v>0</v>
      </c>
      <c r="T52" s="93"/>
      <c r="U52" s="441">
        <f>COUNTIF(U20:U40,"4B7P")</f>
        <v>0</v>
      </c>
      <c r="V52" s="93"/>
      <c r="W52" s="441">
        <f>COUNTIF(W20:W40,"4B7P")</f>
        <v>0</v>
      </c>
      <c r="X52" s="93"/>
      <c r="Y52" s="441">
        <f>COUNTIF(Y20:Y40,"4B7P")</f>
        <v>0</v>
      </c>
      <c r="Z52" s="93"/>
      <c r="AA52" s="441">
        <f>COUNTIF(AA20:AA40,"4B7P")</f>
        <v>0</v>
      </c>
      <c r="AB52" s="93"/>
      <c r="AC52" s="441">
        <f>COUNTIF(AC20:AC40,"4B7P")</f>
        <v>0</v>
      </c>
      <c r="AD52" s="93"/>
      <c r="AE52" s="441">
        <f>COUNTIF(AE20:AE40,"4B7P")</f>
        <v>0</v>
      </c>
      <c r="AF52" s="93"/>
      <c r="AG52" s="441">
        <f>COUNTIF(AG20:AG40,"4B7P")</f>
        <v>0</v>
      </c>
      <c r="AH52" s="93"/>
      <c r="AI52" s="441">
        <f>COUNTIF(AI20:AI40,"4B7P")</f>
        <v>0</v>
      </c>
      <c r="AJ52" s="93"/>
      <c r="AK52" s="441">
        <f>COUNTIF(AK20:AK40,"4B7P")</f>
        <v>0</v>
      </c>
      <c r="AL52" s="93"/>
      <c r="AM52" s="90">
        <f t="shared" si="89"/>
        <v>0</v>
      </c>
      <c r="AN52" s="126" t="s">
        <v>145</v>
      </c>
      <c r="AO52" s="127"/>
      <c r="AP52" s="127"/>
      <c r="AQ52" s="441">
        <f>COUNTIF(AQ20:AQ40,"4B7P")</f>
        <v>0</v>
      </c>
      <c r="AR52" s="93"/>
      <c r="AS52" s="441">
        <f>COUNTIF(AS20:AS40,"4B7P")</f>
        <v>0</v>
      </c>
      <c r="AT52" s="93"/>
      <c r="AU52" s="441">
        <f>COUNTIF(AU20:AU40,"4B7P")</f>
        <v>0</v>
      </c>
      <c r="AV52" s="93"/>
      <c r="AW52" s="441">
        <f>COUNTIF(AW20:AW40,"4B7P")</f>
        <v>0</v>
      </c>
      <c r="AX52" s="93"/>
      <c r="AY52" s="441">
        <f>COUNTIF(AY20:AY40,"4B7P")</f>
        <v>0</v>
      </c>
      <c r="AZ52" s="93"/>
      <c r="BA52" s="441">
        <f>COUNTIF(BA20:BA40,"4B7P")</f>
        <v>0</v>
      </c>
      <c r="BB52" s="93"/>
      <c r="BC52" s="441">
        <f>COUNTIF(BC20:BC40,"4B7P")</f>
        <v>0</v>
      </c>
      <c r="BD52" s="93"/>
      <c r="BE52" s="441">
        <f>COUNTIF(BE20:BE40,"4B7P")</f>
        <v>0</v>
      </c>
      <c r="BF52" s="93"/>
      <c r="BG52" s="441">
        <f>COUNTIF(BG20:BG40,"4B7P")</f>
        <v>0</v>
      </c>
      <c r="BH52" s="93"/>
      <c r="BI52" s="91">
        <f t="shared" si="90"/>
        <v>0</v>
      </c>
      <c r="BJ52" s="126" t="s">
        <v>145</v>
      </c>
      <c r="BL52" s="441">
        <f>COUNTIF(BL20:BL40,"4B7P")</f>
        <v>0</v>
      </c>
      <c r="BM52" s="93"/>
      <c r="BN52" s="441">
        <f>COUNTIF(BN20:BN40,"4B7P")</f>
        <v>0</v>
      </c>
      <c r="BO52" s="93"/>
      <c r="BP52" s="441">
        <f>COUNTIF(BP20:BP40,"4B7P")</f>
        <v>0</v>
      </c>
      <c r="BQ52" s="93"/>
      <c r="BR52" s="441">
        <f>COUNTIF(BR20:BR40,"4B7P")</f>
        <v>0</v>
      </c>
      <c r="BS52" s="93"/>
      <c r="BT52" s="441">
        <f>COUNTIF(BT20:BT40,"4B7P")</f>
        <v>0</v>
      </c>
      <c r="BU52" s="93"/>
      <c r="BV52" s="91">
        <f t="shared" si="91"/>
        <v>0</v>
      </c>
      <c r="BW52" s="126" t="s">
        <v>145</v>
      </c>
      <c r="BX52" s="97"/>
      <c r="BY52" s="864" t="s">
        <v>145</v>
      </c>
      <c r="BZ52" s="864"/>
      <c r="CA52" s="610">
        <f t="shared" si="109"/>
        <v>0</v>
      </c>
      <c r="CB52" s="222"/>
      <c r="CC52" s="689"/>
      <c r="CD52" s="222"/>
      <c r="CE52" s="441">
        <f>COUNTIF(CE20:CE40,"4B7P")</f>
        <v>0</v>
      </c>
      <c r="CF52" s="93"/>
      <c r="CG52" s="441">
        <f>COUNTIF(CG20:CG40,"4B7P")</f>
        <v>0</v>
      </c>
      <c r="CH52" s="93"/>
      <c r="CI52" s="441">
        <f>COUNTIF(CI20:CI40,"4B7P")</f>
        <v>0</v>
      </c>
      <c r="CJ52" s="93"/>
      <c r="CK52" s="441">
        <f>COUNTIF(CK20:CK40,"4B7P")</f>
        <v>0</v>
      </c>
      <c r="CL52" s="93"/>
      <c r="CM52" s="441">
        <f>COUNTIF(CM20:CM40,"4B7P")</f>
        <v>0</v>
      </c>
      <c r="CN52" s="93"/>
      <c r="CO52" s="441">
        <f>COUNTIF(CO20:CO40,"4B7P")</f>
        <v>0</v>
      </c>
      <c r="CP52" s="93"/>
      <c r="CQ52" s="441">
        <f>COUNTIF(CQ20:CQ40,"4B7P")</f>
        <v>0</v>
      </c>
      <c r="CR52" s="93"/>
      <c r="CS52" s="91">
        <f t="shared" si="92"/>
        <v>0</v>
      </c>
      <c r="CT52" s="126" t="s">
        <v>145</v>
      </c>
      <c r="CU52" s="127"/>
      <c r="CW52" s="441">
        <f>COUNTIF(CW20:CW40,"4B7P")</f>
        <v>0</v>
      </c>
      <c r="CX52" s="93"/>
      <c r="CY52" s="441">
        <f>COUNTIF(CY20:CY40,"4B7P")</f>
        <v>0</v>
      </c>
      <c r="CZ52" s="93"/>
      <c r="DA52" s="441">
        <f>COUNTIF(DA20:DA40,"4B7P")</f>
        <v>0</v>
      </c>
      <c r="DB52" s="93"/>
      <c r="DC52" s="441">
        <f>COUNTIF(DC20:DC40,"4B7P")</f>
        <v>0</v>
      </c>
      <c r="DD52" s="93"/>
      <c r="DE52" s="441">
        <f>COUNTIF(DE20:DE40,"4B7P")</f>
        <v>0</v>
      </c>
      <c r="DF52" s="93"/>
      <c r="DG52" s="441">
        <f>COUNTIF(DG20:DG40,"4B7P")</f>
        <v>0</v>
      </c>
      <c r="DH52" s="93"/>
      <c r="DI52" s="441">
        <f>COUNTIF(DI20:DI40,"4B7P")</f>
        <v>0</v>
      </c>
      <c r="DJ52" s="93"/>
      <c r="DK52" s="441">
        <f>COUNTIF(DK20:DK40,"4B7P")</f>
        <v>0</v>
      </c>
      <c r="DL52" s="93"/>
      <c r="DM52" s="441">
        <f>COUNTIF(DM20:DM40,"4B7P")</f>
        <v>0</v>
      </c>
      <c r="DN52" s="93"/>
      <c r="DO52" s="441">
        <f>COUNTIF(DO20:DO40,"4B7P")</f>
        <v>0</v>
      </c>
      <c r="DP52" s="93"/>
      <c r="DQ52" s="441">
        <f>COUNTIF(DQ20:DQ40,"4B7P")</f>
        <v>0</v>
      </c>
      <c r="DR52" s="93"/>
      <c r="DS52" s="441">
        <f>COUNTIF(DS20:DS40,"4B7P")</f>
        <v>0</v>
      </c>
      <c r="DT52" s="93"/>
      <c r="DU52" s="91">
        <f t="shared" si="110"/>
        <v>0</v>
      </c>
      <c r="DV52" s="126" t="s">
        <v>145</v>
      </c>
      <c r="DW52" s="97"/>
      <c r="DX52" s="97"/>
      <c r="DY52" s="441">
        <f>COUNTIF(DY20:DY40,"4B7P")</f>
        <v>0</v>
      </c>
      <c r="DZ52" s="93"/>
      <c r="EA52" s="441">
        <f>COUNTIF(EA20:EA40,"4B7P")</f>
        <v>0</v>
      </c>
      <c r="EB52" s="93"/>
      <c r="EC52" s="441">
        <f>COUNTIF(EC20:EC40,"4B7P")</f>
        <v>0</v>
      </c>
      <c r="ED52" s="93"/>
      <c r="EE52" s="441">
        <f>COUNTIF(EE20:EE40,"4B7P")</f>
        <v>0</v>
      </c>
      <c r="EF52" s="93"/>
      <c r="EG52" s="441">
        <f>COUNTIF(EG20:EG40,"4B7P")</f>
        <v>0</v>
      </c>
      <c r="EH52" s="93"/>
      <c r="EI52" s="441">
        <f>COUNTIF(EI20:EI40,"4B7P")</f>
        <v>0</v>
      </c>
      <c r="EJ52" s="93"/>
      <c r="EK52" s="441">
        <f>COUNTIF(EK20:EK40,"4B7P")</f>
        <v>0</v>
      </c>
      <c r="EL52" s="93"/>
      <c r="EM52" s="441">
        <f>COUNTIF(EM20:EM40,"4B7P")</f>
        <v>0</v>
      </c>
      <c r="EN52" s="93"/>
      <c r="EO52" s="441">
        <f>COUNTIF(EO20:EO40,"4B7P")</f>
        <v>0</v>
      </c>
      <c r="EP52" s="93"/>
      <c r="EQ52" s="441">
        <f>COUNTIF(EQ20:EQ40,"4B7P")</f>
        <v>0</v>
      </c>
      <c r="ER52" s="93"/>
      <c r="ES52" s="441">
        <f>COUNTIF(ES20:ES40,"4B7P")</f>
        <v>2</v>
      </c>
      <c r="ET52" s="93"/>
      <c r="EU52" s="441">
        <f>COUNTIF(EU20:EU40,"4B7P")</f>
        <v>0</v>
      </c>
      <c r="EV52" s="93"/>
      <c r="EW52" s="441">
        <f>COUNTIF(EW20:EW40,"4B7P")</f>
        <v>0</v>
      </c>
      <c r="EX52" s="93"/>
      <c r="EY52" s="91">
        <f t="shared" si="111"/>
        <v>2</v>
      </c>
      <c r="EZ52" s="126" t="s">
        <v>145</v>
      </c>
      <c r="FA52" s="97"/>
      <c r="FB52" s="864" t="s">
        <v>145</v>
      </c>
      <c r="FC52" s="864"/>
      <c r="FD52" s="610">
        <f t="shared" si="112"/>
        <v>2</v>
      </c>
      <c r="FE52" s="222"/>
      <c r="FF52" s="319"/>
      <c r="FG52" s="441">
        <f>COUNTIF(FG20:FG40,"4B7P")</f>
        <v>1</v>
      </c>
      <c r="FH52" s="93"/>
      <c r="FI52" s="441">
        <f>COUNTIF(FI20:FI40,"4B7P")</f>
        <v>3</v>
      </c>
      <c r="FJ52" s="93"/>
      <c r="FK52" s="441">
        <f>COUNTIF(FK20:FK40,"4B7P")</f>
        <v>0</v>
      </c>
      <c r="FL52" s="93"/>
      <c r="FM52" s="441">
        <f>COUNTIF(FM20:FM40,"4B7P")</f>
        <v>0</v>
      </c>
      <c r="FN52" s="93"/>
      <c r="FO52" s="91">
        <f>SUM(FG52:FN52)</f>
        <v>4</v>
      </c>
      <c r="FP52" s="126" t="s">
        <v>145</v>
      </c>
      <c r="FQ52" s="127"/>
      <c r="FR52" s="441">
        <f>COUNTIF(FR20:FR40,"4B7P")</f>
        <v>0</v>
      </c>
      <c r="FS52" s="93"/>
      <c r="FT52" s="441">
        <f>COUNTIF(FT20:FT40,"4B7P")</f>
        <v>0</v>
      </c>
      <c r="FU52" s="93"/>
      <c r="FV52" s="441">
        <f>COUNTIF(FV20:FV40,"4B7P")</f>
        <v>0</v>
      </c>
      <c r="FW52" s="93"/>
      <c r="FX52" s="441">
        <f>COUNTIF(FX20:FX40,"4B7P")</f>
        <v>0</v>
      </c>
      <c r="FY52" s="93"/>
      <c r="FZ52" s="441">
        <f>COUNTIF(FZ20:FZ40,"4B7P")</f>
        <v>0</v>
      </c>
      <c r="GA52" s="93"/>
      <c r="GB52" s="441">
        <f>COUNTIF(GB20:GB40,"4B7P")</f>
        <v>0</v>
      </c>
      <c r="GC52" s="93"/>
      <c r="GD52" s="441">
        <f>COUNTIF(GD20:GD40,"4B7P")</f>
        <v>0</v>
      </c>
      <c r="GE52" s="93"/>
      <c r="GF52" s="441">
        <f>COUNTIF(GF20:GF40,"4B7P")</f>
        <v>0</v>
      </c>
      <c r="GG52" s="93"/>
      <c r="GH52" s="91">
        <f t="shared" si="94"/>
        <v>0</v>
      </c>
      <c r="GI52" s="126" t="s">
        <v>145</v>
      </c>
      <c r="GJ52" s="127"/>
      <c r="GK52" s="97"/>
      <c r="GL52" s="441">
        <f>COUNTIF(GL20:GL40,"4B7P")</f>
        <v>1</v>
      </c>
      <c r="GM52" s="93"/>
      <c r="GN52" s="441">
        <f>COUNTIF(GN20:GN40,"4B7P")</f>
        <v>0</v>
      </c>
      <c r="GO52" s="93"/>
      <c r="GP52" s="441">
        <f>COUNTIF(GP20:GP40,"4B7P")</f>
        <v>0</v>
      </c>
      <c r="GQ52" s="224"/>
      <c r="GR52" s="441">
        <f>COUNTIF(GR20:GR40,"4B7P")</f>
        <v>0</v>
      </c>
      <c r="GS52" s="224"/>
      <c r="GT52" s="441">
        <f>COUNTIF(GT20:GT40,"4B7P")</f>
        <v>0</v>
      </c>
      <c r="GU52" s="224"/>
      <c r="GV52" s="441">
        <f>COUNTIF(GV20:GV40,"4B7P")</f>
        <v>0</v>
      </c>
      <c r="GW52" s="224"/>
      <c r="GX52" s="441">
        <f>COUNTIF(GX20:GX40,"4B7P")</f>
        <v>0</v>
      </c>
      <c r="GY52" s="224"/>
      <c r="GZ52" s="91">
        <f t="shared" si="95"/>
        <v>1</v>
      </c>
      <c r="HA52" s="126" t="s">
        <v>145</v>
      </c>
      <c r="HB52" s="127"/>
      <c r="HC52" s="97"/>
      <c r="HD52" s="441">
        <f>COUNTIF(HD20:HD40,"4B7P")</f>
        <v>0</v>
      </c>
      <c r="HE52" s="93"/>
      <c r="HF52" s="441">
        <f>COUNTIF(HF20:HF40,"4B7P")</f>
        <v>0</v>
      </c>
      <c r="HG52" s="93"/>
      <c r="HH52" s="441">
        <f>COUNTIF(HH20:HH40,"4B7P")</f>
        <v>0</v>
      </c>
      <c r="HI52" s="93"/>
      <c r="HJ52" s="441">
        <f>COUNTIF(HJ20:HJ40,"4B7P")</f>
        <v>0</v>
      </c>
      <c r="HK52" s="93"/>
      <c r="HL52" s="441">
        <f>COUNTIF(HL20:HL40,"4B7P")</f>
        <v>0</v>
      </c>
      <c r="HM52" s="93"/>
      <c r="HN52" s="441">
        <f>COUNTIF(HN20:HN40,"4B7P")</f>
        <v>0</v>
      </c>
      <c r="HO52" s="93"/>
      <c r="HP52" s="441">
        <f>COUNTIF(HP20:HP40,"4B7P")</f>
        <v>0</v>
      </c>
      <c r="HQ52" s="93"/>
      <c r="HR52" s="91">
        <f t="shared" si="96"/>
        <v>0</v>
      </c>
      <c r="HS52" s="126" t="s">
        <v>145</v>
      </c>
      <c r="HT52" s="97"/>
      <c r="HU52" s="864" t="s">
        <v>145</v>
      </c>
      <c r="HV52" s="864"/>
      <c r="HW52" s="610">
        <f t="shared" si="113"/>
        <v>5</v>
      </c>
      <c r="HX52" s="97"/>
      <c r="HY52" s="864" t="s">
        <v>145</v>
      </c>
      <c r="HZ52" s="864"/>
      <c r="IA52" s="610">
        <f t="shared" si="114"/>
        <v>0</v>
      </c>
      <c r="IB52" s="97"/>
      <c r="IC52" s="864" t="s">
        <v>145</v>
      </c>
      <c r="ID52" s="864"/>
      <c r="IE52" s="610">
        <f t="shared" si="115"/>
        <v>5</v>
      </c>
      <c r="IF52" s="97"/>
      <c r="IG52" s="864" t="s">
        <v>145</v>
      </c>
      <c r="IH52" s="864"/>
      <c r="II52" s="610">
        <f t="shared" si="116"/>
        <v>7</v>
      </c>
      <c r="IJ52" s="222"/>
      <c r="IK52" s="222"/>
      <c r="IL52" s="111"/>
      <c r="IM52" s="441">
        <f>COUNTIF(IM20:IM40,"4B7P")</f>
        <v>0</v>
      </c>
      <c r="IN52" s="172"/>
      <c r="IO52" s="441">
        <f>COUNTIF(IO20:IO40,"4B7P")</f>
        <v>0</v>
      </c>
      <c r="IP52" s="93"/>
      <c r="IQ52" s="441">
        <f>COUNTIF(IQ20:IQ40,"4B7P")</f>
        <v>0</v>
      </c>
      <c r="IR52" s="93"/>
      <c r="IS52" s="441">
        <f>COUNTIF(IS20:IS40,"4B7P")</f>
        <v>0</v>
      </c>
      <c r="IT52" s="93"/>
      <c r="IU52" s="441">
        <f>COUNTIF(IU20:IU40,"4B7P")</f>
        <v>0</v>
      </c>
      <c r="IV52" s="93"/>
      <c r="IW52" s="441">
        <f>COUNTIF(IW20:IW40,"4B7P")</f>
        <v>0</v>
      </c>
      <c r="IX52" s="93"/>
      <c r="IY52" s="441">
        <f>COUNTIF(IY20:IY40,"4B7P")</f>
        <v>0</v>
      </c>
      <c r="IZ52" s="93"/>
      <c r="JA52" s="441">
        <f>COUNTIF(JA20:JA40,"4B7P")</f>
        <v>0</v>
      </c>
      <c r="JB52" s="93"/>
      <c r="JC52" s="441">
        <f>COUNTIF(JC20:JC40,"4B7P")</f>
        <v>0</v>
      </c>
      <c r="JD52" s="93"/>
      <c r="JE52" s="91">
        <f t="shared" si="97"/>
        <v>0</v>
      </c>
      <c r="JF52" s="126" t="s">
        <v>145</v>
      </c>
      <c r="JG52" s="111"/>
      <c r="JH52" s="111"/>
      <c r="JI52" s="441">
        <f>COUNTIF(JI20:JI40,"4B7P")</f>
        <v>0</v>
      </c>
      <c r="JJ52" s="224"/>
      <c r="JK52" s="441">
        <f>COUNTIF(JK20:JK40,"4B7P")</f>
        <v>0</v>
      </c>
      <c r="JL52" s="93"/>
      <c r="JM52" s="441">
        <f>COUNTIF(JM20:JM40,"4B7P")</f>
        <v>0</v>
      </c>
      <c r="JN52" s="93"/>
      <c r="JO52" s="441">
        <f>COUNTIF(JO20:JO40,"4B7P")</f>
        <v>0</v>
      </c>
      <c r="JP52" s="93"/>
      <c r="JQ52" s="441">
        <f>COUNTIF(JQ20:JQ40,"4B7P")</f>
        <v>0</v>
      </c>
      <c r="JR52" s="93"/>
      <c r="JS52" s="441">
        <f>COUNTIF(JS20:JS40,"4B7P")</f>
        <v>0</v>
      </c>
      <c r="JT52" s="93"/>
      <c r="JU52" s="441">
        <f>COUNTIF(JU20:JU40,"4B7P")</f>
        <v>0</v>
      </c>
      <c r="JV52" s="93"/>
      <c r="JW52" s="91">
        <f t="shared" si="117"/>
        <v>0</v>
      </c>
      <c r="JX52" s="126" t="s">
        <v>145</v>
      </c>
      <c r="JY52" s="111"/>
      <c r="JZ52" s="111"/>
      <c r="KA52" s="441">
        <f>COUNTIF(KA20:KA40,"4B7P")</f>
        <v>0</v>
      </c>
      <c r="KB52" s="567"/>
      <c r="KC52" s="441">
        <f>COUNTIF(KC20:KC40,"4B7P")</f>
        <v>0</v>
      </c>
      <c r="KD52" s="93"/>
      <c r="KE52" s="441">
        <f>COUNTIF(KE20:KE40,"4B7P")</f>
        <v>0</v>
      </c>
      <c r="KF52" s="93"/>
      <c r="KG52" s="441">
        <f>COUNTIF(KG20:KG40,"4B7P")</f>
        <v>0</v>
      </c>
      <c r="KH52" s="93"/>
      <c r="KI52" s="441">
        <f>COUNTIF(KI20:KI40,"4B7P")</f>
        <v>0</v>
      </c>
      <c r="KJ52" s="93"/>
      <c r="KK52" s="441">
        <f>COUNTIF(KK20:KK40,"4B7P")</f>
        <v>0</v>
      </c>
      <c r="KL52" s="93"/>
      <c r="KM52" s="441">
        <f>COUNTIF(KM20:KM40,"4B7P")</f>
        <v>0</v>
      </c>
      <c r="KN52" s="93"/>
      <c r="KO52" s="441">
        <f>COUNTIF(KO20:KO40,"4B7P")</f>
        <v>0</v>
      </c>
      <c r="KP52" s="93"/>
      <c r="KQ52" s="441">
        <f>COUNTIF(KQ20:KQ40,"4B7P")</f>
        <v>0</v>
      </c>
      <c r="KR52" s="93"/>
      <c r="KS52" s="441">
        <f>COUNTIF(KS20:KS40,"4B7P")</f>
        <v>0</v>
      </c>
      <c r="KT52" s="93"/>
      <c r="KU52" s="441">
        <f>COUNTIF(KU20:KU40,"4B7P")</f>
        <v>0</v>
      </c>
      <c r="KV52" s="93"/>
      <c r="KW52" s="441">
        <f>COUNTIF(KW20:KW40,"4B7P")</f>
        <v>0</v>
      </c>
      <c r="KX52" s="93"/>
      <c r="KY52" s="441">
        <f>COUNTIF(KY20:KY40,"4B7P")</f>
        <v>0</v>
      </c>
      <c r="KZ52" s="93"/>
      <c r="LA52" s="441">
        <f>COUNTIF(LA20:LA40,"4B7P")</f>
        <v>0</v>
      </c>
      <c r="LB52" s="93"/>
      <c r="LC52" s="441">
        <f>COUNTIF(LC20:LC40,"4B7P")</f>
        <v>0</v>
      </c>
      <c r="LD52" s="93"/>
      <c r="LE52" s="441">
        <f>COUNTIF(LE20:LE40,"4B7P")</f>
        <v>0</v>
      </c>
      <c r="LF52" s="93"/>
      <c r="LG52" s="91">
        <f t="shared" si="118"/>
        <v>0</v>
      </c>
      <c r="LH52" s="126" t="s">
        <v>145</v>
      </c>
      <c r="LI52" s="111"/>
      <c r="LJ52" s="111"/>
      <c r="LK52" s="441">
        <f>COUNTIF(LK20:LK40,"4B7P")</f>
        <v>0</v>
      </c>
      <c r="LL52" s="172"/>
      <c r="LM52" s="441">
        <f>COUNTIF(LM20:LM40,"4B7P")</f>
        <v>0</v>
      </c>
      <c r="LN52" s="93"/>
      <c r="LO52" s="441">
        <f>COUNTIF(LO20:LO40,"4B7P")</f>
        <v>0</v>
      </c>
      <c r="LP52" s="93"/>
      <c r="LQ52" s="441">
        <f>COUNTIF(LQ20:LQ40,"4B7P")</f>
        <v>0</v>
      </c>
      <c r="LR52" s="93"/>
      <c r="LS52" s="441">
        <f>COUNTIF(LS20:LS40,"4B7P")</f>
        <v>0</v>
      </c>
      <c r="LT52" s="93"/>
      <c r="LU52" s="441">
        <f>COUNTIF(LU20:LU40,"4B7P")</f>
        <v>0</v>
      </c>
      <c r="LV52" s="93"/>
      <c r="LW52" s="441">
        <f>COUNTIF(LW20:LW40,"4B7P")</f>
        <v>0</v>
      </c>
      <c r="LX52" s="93"/>
      <c r="LY52" s="441">
        <f>COUNTIF(LY20:LY40,"4B7P")</f>
        <v>0</v>
      </c>
      <c r="LZ52" s="93"/>
      <c r="MA52" s="441">
        <f>COUNTIF(MA20:MA40,"4B7P")</f>
        <v>0</v>
      </c>
      <c r="MB52" s="93"/>
      <c r="MC52" s="441">
        <f>COUNTIF(MC20:MC40,"4B7P")</f>
        <v>0</v>
      </c>
      <c r="MD52" s="93"/>
      <c r="ME52" s="441">
        <f>COUNTIF(ME20:ME40,"4B7P")</f>
        <v>0</v>
      </c>
      <c r="MF52" s="93"/>
      <c r="MG52" s="441">
        <f>COUNTIF(MG20:MG40,"4B7P")</f>
        <v>0</v>
      </c>
      <c r="MH52" s="93"/>
      <c r="MI52" s="441">
        <f>COUNTIF(MI20:MI40,"4B7P")</f>
        <v>0</v>
      </c>
      <c r="MJ52" s="93"/>
      <c r="MK52" s="441">
        <f>COUNTIF(MK20:MK40,"4B7P")</f>
        <v>0</v>
      </c>
      <c r="ML52" s="93"/>
      <c r="MM52" s="91">
        <f t="shared" si="119"/>
        <v>0</v>
      </c>
      <c r="MN52" s="126" t="s">
        <v>145</v>
      </c>
      <c r="MO52" s="111"/>
      <c r="MP52" s="111"/>
      <c r="MQ52" s="441">
        <f>COUNTIF(MQ20:MQ40,"4B7P")</f>
        <v>0</v>
      </c>
      <c r="MR52" s="172"/>
      <c r="MS52" s="441">
        <f>COUNTIF(MS20:MS40,"4B7P")</f>
        <v>0</v>
      </c>
      <c r="MT52" s="93"/>
      <c r="MU52" s="441">
        <f>COUNTIF(MU20:MU40,"4B7P")</f>
        <v>0</v>
      </c>
      <c r="MV52" s="93"/>
      <c r="MW52" s="441">
        <f>COUNTIF(MW20:MW40,"4B7P")</f>
        <v>0</v>
      </c>
      <c r="MX52" s="93"/>
      <c r="MY52" s="441">
        <f>COUNTIF(MY20:MY40,"4B7P")</f>
        <v>0</v>
      </c>
      <c r="MZ52" s="93"/>
      <c r="NA52" s="441">
        <f>COUNTIF(NA20:NA40,"4B7P")</f>
        <v>0</v>
      </c>
      <c r="NB52" s="93"/>
      <c r="NC52" s="441">
        <f>COUNTIF(NC20:NC40,"4B7P")</f>
        <v>0</v>
      </c>
      <c r="ND52" s="93"/>
      <c r="NE52" s="441">
        <f>COUNTIF(NE20:NE40,"4B7P")</f>
        <v>0</v>
      </c>
      <c r="NF52" s="93"/>
      <c r="NG52" s="441">
        <f>COUNTIF(NG20:NG40,"4B7P")</f>
        <v>0</v>
      </c>
      <c r="NH52" s="93"/>
      <c r="NI52" s="441">
        <f>COUNTIF(NI20:NI40,"4B7P")</f>
        <v>0</v>
      </c>
      <c r="NJ52" s="93"/>
      <c r="NK52" s="441">
        <f>COUNTIF(NK20:NK40,"4B7P")</f>
        <v>0</v>
      </c>
      <c r="NL52" s="93"/>
      <c r="NM52" s="441">
        <f>COUNTIF(NM20:NM40,"4B7P")</f>
        <v>0</v>
      </c>
      <c r="NN52" s="93"/>
      <c r="NO52" s="441">
        <f>COUNTIF(NO20:NO40,"4B7P")</f>
        <v>0</v>
      </c>
      <c r="NP52" s="93"/>
      <c r="NQ52" s="441">
        <f>COUNTIF(NQ20:NQ40,"4B7P")</f>
        <v>0</v>
      </c>
      <c r="NR52" s="93"/>
      <c r="NS52" s="91">
        <f t="shared" si="120"/>
        <v>0</v>
      </c>
      <c r="NT52" s="126" t="s">
        <v>145</v>
      </c>
      <c r="NU52" s="127"/>
      <c r="NV52" s="111"/>
      <c r="NW52" s="441">
        <f>COUNTIF(NW20:NW40,"4B7P")</f>
        <v>0</v>
      </c>
      <c r="NX52" s="93"/>
      <c r="NY52" s="441">
        <f>COUNTIF(NY20:NY40,"4B7P")</f>
        <v>0</v>
      </c>
      <c r="NZ52" s="93"/>
      <c r="OA52" s="441">
        <f>COUNTIF(OA20:OA40,"4B7P")</f>
        <v>0</v>
      </c>
      <c r="OB52" s="93"/>
      <c r="OC52" s="441">
        <f>COUNTIF(OC20:OC40,"4B7P")</f>
        <v>0</v>
      </c>
      <c r="OD52" s="93"/>
      <c r="OE52" s="441">
        <f>COUNTIF(OE20:OE40,"4B7P")</f>
        <v>0</v>
      </c>
      <c r="OF52" s="93"/>
      <c r="OG52" s="441">
        <f>COUNTIF(OG20:OG40,"4B7P")</f>
        <v>0</v>
      </c>
      <c r="OH52" s="93"/>
      <c r="OI52" s="441">
        <f>COUNTIF(OI20:OI40,"4B7P")</f>
        <v>0</v>
      </c>
      <c r="OJ52" s="93"/>
      <c r="OK52" s="441">
        <f>COUNTIF(OK20:OK40,"4B7P")</f>
        <v>0</v>
      </c>
      <c r="OL52" s="93"/>
      <c r="OM52" s="441">
        <f>COUNTIF(OM20:OM40,"4B7P")</f>
        <v>0</v>
      </c>
      <c r="ON52" s="530"/>
      <c r="OO52" s="441">
        <f>COUNTIF(OO20:OO40,"4B7P")</f>
        <v>0</v>
      </c>
      <c r="OP52" s="530"/>
      <c r="OQ52" s="441">
        <f>COUNTIF(OQ20:OQ40,"4B7P")</f>
        <v>0</v>
      </c>
      <c r="OR52" s="530"/>
      <c r="OS52" s="441">
        <f>COUNTIF(OS20:OS40,"4B7P")</f>
        <v>0</v>
      </c>
      <c r="OT52" s="530"/>
      <c r="OU52" s="441">
        <f>COUNTIF(OU20:OU40,"4B7P")</f>
        <v>0</v>
      </c>
      <c r="OV52" s="530"/>
      <c r="OW52" s="441">
        <f>COUNTIF(OW20:OW40,"4B7P")</f>
        <v>0</v>
      </c>
      <c r="OX52" s="530"/>
      <c r="OY52" s="441">
        <f>COUNTIF(OY20:OY40,"4B7P")</f>
        <v>0</v>
      </c>
      <c r="OZ52" s="530"/>
      <c r="PA52" s="441">
        <f>COUNTIF(PA20:PA40,"4B7P")</f>
        <v>0</v>
      </c>
      <c r="PB52" s="530"/>
      <c r="PC52" s="441">
        <f>COUNTIF(PC20:PC40,"4B7P")</f>
        <v>0</v>
      </c>
      <c r="PD52" s="530"/>
      <c r="PE52" s="441">
        <f>COUNTIF(PE20:PE40,"4B7P")</f>
        <v>0</v>
      </c>
      <c r="PF52" s="530"/>
      <c r="PG52" s="441">
        <f>COUNTIF(PG20:PG40,"4B7P")</f>
        <v>0</v>
      </c>
      <c r="PH52" s="530"/>
      <c r="PI52" s="441">
        <f>COUNTIF(PI20:PI40,"4B7P")</f>
        <v>0</v>
      </c>
      <c r="PJ52" s="530"/>
      <c r="PK52" s="441">
        <f>COUNTIF(PK20:PK40,"4B7P")</f>
        <v>0</v>
      </c>
      <c r="PL52" s="530"/>
      <c r="PM52" s="441">
        <f>COUNTIF(PM20:PM40,"4B7P")</f>
        <v>0</v>
      </c>
      <c r="PN52" s="530"/>
      <c r="PO52" s="441">
        <f>COUNTIF(PO20:PO40,"4B7P")</f>
        <v>0</v>
      </c>
      <c r="PP52" s="530"/>
      <c r="PQ52" s="441">
        <f>COUNTIF(PQ20:PQ40,"4B7P")</f>
        <v>0</v>
      </c>
      <c r="PR52" s="530"/>
      <c r="PS52" s="441">
        <f>COUNTIF(PS20:PS40,"4B7P")</f>
        <v>0</v>
      </c>
      <c r="PT52" s="530"/>
      <c r="PU52" s="441">
        <f>COUNTIF(PU20:PU40,"4B7P")</f>
        <v>0</v>
      </c>
      <c r="PV52" s="530"/>
      <c r="PW52" s="441">
        <f>COUNTIF(PW20:PW40,"4B7P")</f>
        <v>0</v>
      </c>
      <c r="PX52" s="530"/>
      <c r="PY52" s="91">
        <f t="shared" si="98"/>
        <v>0</v>
      </c>
      <c r="PZ52" s="126" t="s">
        <v>145</v>
      </c>
      <c r="QA52" s="127"/>
      <c r="QB52" s="441">
        <f>COUNTIF(QB20:QB40,"4B7P")</f>
        <v>0</v>
      </c>
      <c r="QC52" s="424"/>
      <c r="QD52" s="441">
        <f>COUNTIF(QD20:QD40,"4B7P")</f>
        <v>0</v>
      </c>
      <c r="QE52" s="424"/>
      <c r="QF52" s="441">
        <f>COUNTIF(QF20:QF40,"4B7P")</f>
        <v>0</v>
      </c>
      <c r="QG52" s="424"/>
      <c r="QH52" s="441">
        <f>COUNTIF(QH20:QH40,"4B7P")</f>
        <v>0</v>
      </c>
      <c r="QI52" s="424"/>
      <c r="QJ52" s="441">
        <f>COUNTIF(QJ20:QJ40,"4B7P")</f>
        <v>0</v>
      </c>
      <c r="QK52" s="424"/>
      <c r="QL52" s="441">
        <f>COUNTIF(QL20:QL40,"4B7P")</f>
        <v>0</v>
      </c>
      <c r="QM52" s="424"/>
      <c r="QN52" s="91">
        <f t="shared" si="99"/>
        <v>0</v>
      </c>
      <c r="QO52" s="126" t="s">
        <v>145</v>
      </c>
      <c r="QP52" s="127"/>
      <c r="QQ52" s="111"/>
      <c r="QR52" s="441">
        <f>COUNTIF(QR20:QR40,"4B7P")</f>
        <v>0</v>
      </c>
      <c r="QS52" s="93"/>
      <c r="QT52" s="441">
        <f>COUNTIF(QT20:QT40,"4B7P")</f>
        <v>0</v>
      </c>
      <c r="QU52" s="93"/>
      <c r="QV52" s="441">
        <f>COUNTIF(QV20:QV40,"4B7P")</f>
        <v>0</v>
      </c>
      <c r="QW52" s="93"/>
      <c r="QX52" s="441">
        <f>COUNTIF(QX20:QX40,"4B7P")</f>
        <v>0</v>
      </c>
      <c r="QY52" s="93"/>
      <c r="QZ52" s="441">
        <f>COUNTIF(QZ20:QZ40,"4B7P")</f>
        <v>0</v>
      </c>
      <c r="RA52" s="93"/>
      <c r="RB52" s="441">
        <f>COUNTIF(RB20:RB40,"4B7P")</f>
        <v>0</v>
      </c>
      <c r="RC52" s="93"/>
      <c r="RD52" s="441">
        <f>COUNTIF(RD20:RD40,"4B7P")</f>
        <v>0</v>
      </c>
      <c r="RE52" s="93"/>
      <c r="RF52" s="441">
        <f>COUNTIF(RF20:RF40,"4B7P")</f>
        <v>0</v>
      </c>
      <c r="RG52" s="93"/>
      <c r="RH52" s="441">
        <f>COUNTIF(RH20:RH40,"4B7P")</f>
        <v>0</v>
      </c>
      <c r="RI52" s="93"/>
      <c r="RJ52" s="441">
        <f>COUNTIF(RJ20:RJ40,"4B7P")</f>
        <v>0</v>
      </c>
      <c r="RK52" s="93"/>
      <c r="RL52" s="441">
        <f>COUNTIF(RL20:RL40,"4B7P")</f>
        <v>0</v>
      </c>
      <c r="RM52" s="93"/>
      <c r="RN52" s="441">
        <f>COUNTIF(RN20:RN40,"4B7P")</f>
        <v>0</v>
      </c>
      <c r="RO52" s="93"/>
      <c r="RP52" s="91">
        <f t="shared" si="100"/>
        <v>0</v>
      </c>
      <c r="RQ52" s="126" t="s">
        <v>145</v>
      </c>
      <c r="RR52" s="127"/>
      <c r="RS52" s="97"/>
      <c r="RT52" s="864" t="s">
        <v>145</v>
      </c>
      <c r="RU52" s="864"/>
      <c r="RV52" s="610">
        <f t="shared" si="101"/>
        <v>0</v>
      </c>
      <c r="RW52" s="127"/>
      <c r="RX52" s="864" t="s">
        <v>145</v>
      </c>
      <c r="RY52" s="864"/>
      <c r="RZ52" s="610">
        <f t="shared" si="102"/>
        <v>0</v>
      </c>
      <c r="SA52" s="127"/>
      <c r="SB52" s="864" t="s">
        <v>145</v>
      </c>
      <c r="SC52" s="864"/>
      <c r="SD52" s="610">
        <f t="shared" si="121"/>
        <v>0</v>
      </c>
      <c r="SE52" s="129"/>
      <c r="SF52" s="97"/>
      <c r="SG52" s="441">
        <f>COUNTIF(SG20:SG40,"4B7P")</f>
        <v>0</v>
      </c>
      <c r="SH52" s="93"/>
      <c r="SI52" s="441">
        <f>COUNTIF(SI20:SI40,"4B7P")</f>
        <v>0</v>
      </c>
      <c r="SJ52" s="93"/>
      <c r="SK52" s="441">
        <f>COUNTIF(SK20:SK40,"4B7P")</f>
        <v>1</v>
      </c>
      <c r="SL52" s="93"/>
      <c r="SM52" s="441">
        <f>COUNTIF(SM20:SM40,"4B7P")</f>
        <v>0</v>
      </c>
      <c r="SN52" s="93"/>
      <c r="SO52" s="441">
        <f>COUNTIF(SO20:SO40,"4B7P")</f>
        <v>0</v>
      </c>
      <c r="SP52" s="93"/>
      <c r="SQ52" s="441">
        <f>COUNTIF(SQ20:SQ40,"4B7P")</f>
        <v>0</v>
      </c>
      <c r="SR52" s="93"/>
      <c r="SS52" s="441">
        <f>COUNTIF(SS20:SS40,"4B7P")</f>
        <v>0</v>
      </c>
      <c r="ST52" s="93"/>
      <c r="SU52" s="91">
        <f t="shared" si="103"/>
        <v>1</v>
      </c>
      <c r="SV52" s="126" t="s">
        <v>145</v>
      </c>
      <c r="SW52" s="127"/>
      <c r="SX52" s="441">
        <f>COUNTIF(SX20:SX40,"4B7P")</f>
        <v>0</v>
      </c>
      <c r="SY52" s="93"/>
      <c r="SZ52" s="441">
        <f>COUNTIF(SZ20:SZ40,"4B7P")</f>
        <v>0</v>
      </c>
      <c r="TA52" s="93"/>
      <c r="TB52" s="441">
        <f>COUNTIF(TB20:TB40,"4B7P")</f>
        <v>1</v>
      </c>
      <c r="TC52" s="93"/>
      <c r="TD52" s="441">
        <f>COUNTIF(TD20:TD40,"4B7P")</f>
        <v>0</v>
      </c>
      <c r="TE52" s="93"/>
      <c r="TF52" s="441">
        <f>COUNTIF(TF20:TF40,"4B7P")</f>
        <v>0</v>
      </c>
      <c r="TG52" s="93"/>
      <c r="TH52" s="441">
        <f>COUNTIF(TH20:TH40,"4B7P")</f>
        <v>0</v>
      </c>
      <c r="TI52" s="93"/>
      <c r="TJ52" s="441">
        <f>COUNTIF(TJ20:TJ40,"4B7P")</f>
        <v>0</v>
      </c>
      <c r="TK52" s="93"/>
      <c r="TL52" s="91">
        <f t="shared" si="104"/>
        <v>1</v>
      </c>
      <c r="TM52" s="126" t="s">
        <v>145</v>
      </c>
      <c r="TN52" s="127"/>
      <c r="TO52" s="127"/>
      <c r="TP52" s="441">
        <f>COUNTIF(TP20:TP40,"4B7P")</f>
        <v>0</v>
      </c>
      <c r="TQ52" s="93"/>
      <c r="TR52" s="441">
        <f>COUNTIF(TR20:TR40,"4B7P")</f>
        <v>0</v>
      </c>
      <c r="TS52" s="93"/>
      <c r="TT52" s="441">
        <f>COUNTIF(TT20:TT40,"4B7P")</f>
        <v>0</v>
      </c>
      <c r="TU52" s="93"/>
      <c r="TV52" s="441">
        <f>COUNTIF(TV20:TV40,"4B7P")</f>
        <v>0</v>
      </c>
      <c r="TW52" s="93"/>
      <c r="TX52" s="441">
        <f>COUNTIF(TX20:TX40,"4B7P")</f>
        <v>0</v>
      </c>
      <c r="TY52" s="93"/>
      <c r="TZ52" s="441">
        <f>COUNTIF(TZ20:TZ40,"4B7P")</f>
        <v>0</v>
      </c>
      <c r="UA52" s="93"/>
      <c r="UB52" s="441">
        <f>COUNTIF(UB20:UB40,"4B7P")</f>
        <v>0</v>
      </c>
      <c r="UC52" s="93"/>
      <c r="UD52" s="91">
        <f t="shared" si="105"/>
        <v>0</v>
      </c>
      <c r="UE52" s="126" t="s">
        <v>145</v>
      </c>
      <c r="UF52" s="127"/>
      <c r="UG52" s="127"/>
      <c r="UH52" s="864" t="s">
        <v>145</v>
      </c>
      <c r="UI52" s="864"/>
      <c r="UJ52" s="610">
        <f t="shared" si="122"/>
        <v>0</v>
      </c>
      <c r="UK52" s="127"/>
      <c r="UL52" s="864" t="s">
        <v>145</v>
      </c>
      <c r="UM52" s="864"/>
      <c r="UN52" s="610">
        <f t="shared" si="123"/>
        <v>2</v>
      </c>
      <c r="UO52" s="127"/>
      <c r="UP52" s="864" t="s">
        <v>145</v>
      </c>
      <c r="UQ52" s="864"/>
      <c r="UR52" s="610">
        <f t="shared" si="106"/>
        <v>2</v>
      </c>
      <c r="US52" s="129"/>
      <c r="UT52" s="127"/>
      <c r="UU52" s="864" t="s">
        <v>145</v>
      </c>
      <c r="UV52" s="864"/>
      <c r="UW52" s="610">
        <f t="shared" si="107"/>
        <v>7</v>
      </c>
      <c r="UX52" s="129"/>
      <c r="UY52" s="864" t="s">
        <v>145</v>
      </c>
      <c r="UZ52" s="864"/>
      <c r="VA52" s="610">
        <f t="shared" si="108"/>
        <v>2</v>
      </c>
      <c r="VB52" s="111"/>
      <c r="VC52" s="864" t="s">
        <v>145</v>
      </c>
      <c r="VD52" s="864"/>
      <c r="VE52" s="610">
        <f t="shared" si="124"/>
        <v>9</v>
      </c>
      <c r="VF52" s="164"/>
    </row>
    <row r="53" spans="1:16286" s="73" customFormat="1">
      <c r="A53" s="76"/>
      <c r="B53" s="151"/>
      <c r="C53" s="126" t="s">
        <v>146</v>
      </c>
      <c r="D53" s="142"/>
      <c r="E53" s="441">
        <f>COUNTIF(E21:E41,"4B8P")</f>
        <v>0</v>
      </c>
      <c r="F53" s="93"/>
      <c r="G53" s="441">
        <f>COUNTIF(G21:G41,"4B8P")</f>
        <v>0</v>
      </c>
      <c r="H53" s="93"/>
      <c r="I53" s="441">
        <f>COUNTIF(I21:I41,"4B8P")</f>
        <v>0</v>
      </c>
      <c r="J53" s="93"/>
      <c r="K53" s="441">
        <f>COUNTIF(K21:K41,"4B8P")</f>
        <v>0</v>
      </c>
      <c r="L53" s="93"/>
      <c r="M53" s="441">
        <f>COUNTIF(M21:M41,"4B8P")</f>
        <v>0</v>
      </c>
      <c r="N53" s="93"/>
      <c r="O53" s="441">
        <f>COUNTIF(O21:O41,"4B8P")</f>
        <v>0</v>
      </c>
      <c r="P53" s="93"/>
      <c r="Q53" s="441">
        <f>COUNTIF(Q21:Q41,"4B8P")</f>
        <v>0</v>
      </c>
      <c r="R53" s="93"/>
      <c r="S53" s="441">
        <f>COUNTIF(S21:S41,"4B8P")</f>
        <v>0</v>
      </c>
      <c r="T53" s="93"/>
      <c r="U53" s="441">
        <f>COUNTIF(U21:U41,"4B8P")</f>
        <v>0</v>
      </c>
      <c r="V53" s="93"/>
      <c r="W53" s="441">
        <f>COUNTIF(W21:W41,"4B8P")</f>
        <v>0</v>
      </c>
      <c r="X53" s="93"/>
      <c r="Y53" s="441">
        <f>COUNTIF(Y21:Y41,"4B8P")</f>
        <v>0</v>
      </c>
      <c r="Z53" s="93"/>
      <c r="AA53" s="441">
        <f>COUNTIF(AA21:AA41,"4B8P")</f>
        <v>0</v>
      </c>
      <c r="AB53" s="93"/>
      <c r="AC53" s="441">
        <f>COUNTIF(AC21:AC41,"4B8P")</f>
        <v>0</v>
      </c>
      <c r="AD53" s="93"/>
      <c r="AE53" s="441">
        <f>COUNTIF(AE21:AE41,"4B8P")</f>
        <v>0</v>
      </c>
      <c r="AF53" s="93"/>
      <c r="AG53" s="441">
        <f>COUNTIF(AG21:AG41,"4B8P")</f>
        <v>0</v>
      </c>
      <c r="AH53" s="93"/>
      <c r="AI53" s="441">
        <f>COUNTIF(AI21:AI41,"4B8P")</f>
        <v>0</v>
      </c>
      <c r="AJ53" s="93"/>
      <c r="AK53" s="441">
        <f>COUNTIF(AK21:AK41,"4B8P")</f>
        <v>0</v>
      </c>
      <c r="AL53" s="93"/>
      <c r="AM53" s="90">
        <f t="shared" si="89"/>
        <v>0</v>
      </c>
      <c r="AN53" s="126" t="s">
        <v>146</v>
      </c>
      <c r="AO53" s="127"/>
      <c r="AP53" s="127"/>
      <c r="AQ53" s="441">
        <f>COUNTIF(AQ21:AQ41,"4B8P")</f>
        <v>0</v>
      </c>
      <c r="AR53" s="93"/>
      <c r="AS53" s="441">
        <f>COUNTIF(AS21:AS41,"4B8P")</f>
        <v>0</v>
      </c>
      <c r="AT53" s="93"/>
      <c r="AU53" s="441">
        <f>COUNTIF(AU21:AU41,"4B8P")</f>
        <v>0</v>
      </c>
      <c r="AV53" s="93"/>
      <c r="AW53" s="441">
        <f>COUNTIF(AW21:AW41,"4B8P")</f>
        <v>0</v>
      </c>
      <c r="AX53" s="93"/>
      <c r="AY53" s="441">
        <f>COUNTIF(AY21:AY41,"4B8P")</f>
        <v>0</v>
      </c>
      <c r="AZ53" s="93"/>
      <c r="BA53" s="441">
        <f>COUNTIF(BA21:BA41,"4B8P")</f>
        <v>0</v>
      </c>
      <c r="BB53" s="93"/>
      <c r="BC53" s="441">
        <f>COUNTIF(BC21:BC41,"4B8P")</f>
        <v>0</v>
      </c>
      <c r="BD53" s="93"/>
      <c r="BE53" s="441">
        <f>COUNTIF(BE21:BE41,"4B8P")</f>
        <v>0</v>
      </c>
      <c r="BF53" s="93"/>
      <c r="BG53" s="441">
        <f>COUNTIF(BG21:BG41,"4B8P")</f>
        <v>0</v>
      </c>
      <c r="BH53" s="93"/>
      <c r="BI53" s="91">
        <f t="shared" si="90"/>
        <v>0</v>
      </c>
      <c r="BJ53" s="126" t="s">
        <v>146</v>
      </c>
      <c r="BL53" s="441">
        <f>COUNTIF(BL21:BL41,"4B8P")</f>
        <v>0</v>
      </c>
      <c r="BM53" s="93"/>
      <c r="BN53" s="441">
        <f>COUNTIF(BN21:BN41,"4B8P")</f>
        <v>0</v>
      </c>
      <c r="BO53" s="93"/>
      <c r="BP53" s="441">
        <f>COUNTIF(BP21:BP41,"4B8P")</f>
        <v>0</v>
      </c>
      <c r="BQ53" s="93"/>
      <c r="BR53" s="441">
        <f>COUNTIF(BR21:BR41,"4B8P")</f>
        <v>0</v>
      </c>
      <c r="BS53" s="93"/>
      <c r="BT53" s="441">
        <f>COUNTIF(BT21:BT41,"4B8P")</f>
        <v>0</v>
      </c>
      <c r="BU53" s="93"/>
      <c r="BV53" s="91">
        <f t="shared" si="91"/>
        <v>0</v>
      </c>
      <c r="BW53" s="126" t="s">
        <v>146</v>
      </c>
      <c r="BX53" s="97"/>
      <c r="BY53" s="864" t="s">
        <v>146</v>
      </c>
      <c r="BZ53" s="864"/>
      <c r="CA53" s="610">
        <f t="shared" si="109"/>
        <v>0</v>
      </c>
      <c r="CB53" s="222"/>
      <c r="CC53" s="689"/>
      <c r="CD53" s="222"/>
      <c r="CE53" s="441">
        <f>COUNTIF(CE21:CE41,"4B8P")</f>
        <v>0</v>
      </c>
      <c r="CF53" s="93"/>
      <c r="CG53" s="441">
        <f>COUNTIF(CG21:CG41,"4B8P")</f>
        <v>0</v>
      </c>
      <c r="CH53" s="93"/>
      <c r="CI53" s="441">
        <f>COUNTIF(CI21:CI41,"4B8P")</f>
        <v>1</v>
      </c>
      <c r="CJ53" s="93"/>
      <c r="CK53" s="441">
        <f>COUNTIF(CK21:CK41,"4B8P")</f>
        <v>0</v>
      </c>
      <c r="CL53" s="93"/>
      <c r="CM53" s="441">
        <f>COUNTIF(CM21:CM41,"4B8P")</f>
        <v>0</v>
      </c>
      <c r="CN53" s="93"/>
      <c r="CO53" s="441">
        <f>COUNTIF(CO21:CO41,"4B8P")</f>
        <v>0</v>
      </c>
      <c r="CP53" s="93"/>
      <c r="CQ53" s="441">
        <f>COUNTIF(CQ21:CQ41,"4B8P")</f>
        <v>0</v>
      </c>
      <c r="CR53" s="93"/>
      <c r="CS53" s="91">
        <f t="shared" si="92"/>
        <v>1</v>
      </c>
      <c r="CT53" s="126" t="s">
        <v>146</v>
      </c>
      <c r="CU53" s="127"/>
      <c r="CW53" s="441">
        <f>COUNTIF(CW21:CW41,"4B8P")</f>
        <v>0</v>
      </c>
      <c r="CX53" s="93"/>
      <c r="CY53" s="441">
        <f>COUNTIF(CY21:CY41,"4B8P")</f>
        <v>0</v>
      </c>
      <c r="CZ53" s="93"/>
      <c r="DA53" s="441">
        <f>COUNTIF(DA21:DA41,"4B8P")</f>
        <v>0</v>
      </c>
      <c r="DB53" s="93"/>
      <c r="DC53" s="441">
        <f>COUNTIF(DC21:DC41,"4B8P")</f>
        <v>0</v>
      </c>
      <c r="DD53" s="93"/>
      <c r="DE53" s="441">
        <f>COUNTIF(DE21:DE41,"4B8P")</f>
        <v>0</v>
      </c>
      <c r="DF53" s="93"/>
      <c r="DG53" s="441">
        <f>COUNTIF(DG21:DG41,"4B8P")</f>
        <v>0</v>
      </c>
      <c r="DH53" s="93"/>
      <c r="DI53" s="441">
        <f>COUNTIF(DI21:DI41,"4B8P")</f>
        <v>0</v>
      </c>
      <c r="DJ53" s="93"/>
      <c r="DK53" s="441">
        <f>COUNTIF(DK21:DK41,"4B8P")</f>
        <v>0</v>
      </c>
      <c r="DL53" s="93"/>
      <c r="DM53" s="441">
        <f>COUNTIF(DM21:DM41,"4B8P")</f>
        <v>0</v>
      </c>
      <c r="DN53" s="93"/>
      <c r="DO53" s="441">
        <f>COUNTIF(DO21:DO41,"4B8P")</f>
        <v>0</v>
      </c>
      <c r="DP53" s="93"/>
      <c r="DQ53" s="441">
        <f>COUNTIF(DQ21:DQ41,"4B8P")</f>
        <v>0</v>
      </c>
      <c r="DR53" s="93"/>
      <c r="DS53" s="441">
        <f>COUNTIF(DS21:DS41,"4B8P")</f>
        <v>0</v>
      </c>
      <c r="DT53" s="93"/>
      <c r="DU53" s="91">
        <f t="shared" si="110"/>
        <v>0</v>
      </c>
      <c r="DV53" s="126" t="s">
        <v>146</v>
      </c>
      <c r="DW53" s="97"/>
      <c r="DX53" s="97"/>
      <c r="DY53" s="441">
        <f>COUNTIF(DY21:DY41,"4B8P")</f>
        <v>0</v>
      </c>
      <c r="DZ53" s="93"/>
      <c r="EA53" s="441">
        <f>COUNTIF(EA21:EA41,"4B8P")</f>
        <v>0</v>
      </c>
      <c r="EB53" s="93"/>
      <c r="EC53" s="441">
        <f>COUNTIF(EC21:EC41,"4B8P")</f>
        <v>0</v>
      </c>
      <c r="ED53" s="93"/>
      <c r="EE53" s="441">
        <f>COUNTIF(EE21:EE41,"4B8P")</f>
        <v>0</v>
      </c>
      <c r="EF53" s="93"/>
      <c r="EG53" s="441">
        <f>COUNTIF(EG21:EG41,"4B8P")</f>
        <v>0</v>
      </c>
      <c r="EH53" s="93"/>
      <c r="EI53" s="441">
        <f>COUNTIF(EI21:EI41,"4B8P")</f>
        <v>0</v>
      </c>
      <c r="EJ53" s="93"/>
      <c r="EK53" s="441">
        <f>COUNTIF(EK21:EK41,"4B8P")</f>
        <v>0</v>
      </c>
      <c r="EL53" s="93"/>
      <c r="EM53" s="441">
        <f>COUNTIF(EM21:EM41,"4B8P")</f>
        <v>0</v>
      </c>
      <c r="EN53" s="93"/>
      <c r="EO53" s="441">
        <f>COUNTIF(EO21:EO41,"4B8P")</f>
        <v>0</v>
      </c>
      <c r="EP53" s="93"/>
      <c r="EQ53" s="441">
        <f>COUNTIF(EQ21:EQ41,"4B8P")</f>
        <v>0</v>
      </c>
      <c r="ER53" s="93"/>
      <c r="ES53" s="441">
        <f>COUNTIF(ES21:ES41,"4B8P")</f>
        <v>0</v>
      </c>
      <c r="ET53" s="93"/>
      <c r="EU53" s="441">
        <f>COUNTIF(EU21:EU41,"4B8P")</f>
        <v>0</v>
      </c>
      <c r="EV53" s="93"/>
      <c r="EW53" s="441">
        <f>COUNTIF(EW21:EW41,"4B8P")</f>
        <v>0</v>
      </c>
      <c r="EX53" s="93"/>
      <c r="EY53" s="91">
        <f t="shared" si="111"/>
        <v>0</v>
      </c>
      <c r="EZ53" s="126" t="s">
        <v>146</v>
      </c>
      <c r="FA53" s="97"/>
      <c r="FB53" s="864" t="s">
        <v>146</v>
      </c>
      <c r="FC53" s="864"/>
      <c r="FD53" s="610">
        <f t="shared" si="112"/>
        <v>1</v>
      </c>
      <c r="FE53" s="222"/>
      <c r="FF53" s="319"/>
      <c r="FG53" s="441">
        <f>COUNTIF(FG21:FG41,"4B8P")</f>
        <v>0</v>
      </c>
      <c r="FH53" s="93"/>
      <c r="FI53" s="441">
        <f>COUNTIF(FI21:FI41,"4B8P")</f>
        <v>0</v>
      </c>
      <c r="FJ53" s="93"/>
      <c r="FK53" s="441">
        <f>COUNTIF(FK21:FK41,"4B8P")</f>
        <v>0</v>
      </c>
      <c r="FL53" s="93"/>
      <c r="FM53" s="441">
        <f>COUNTIF(FM21:FM41,"4B8P")</f>
        <v>0</v>
      </c>
      <c r="FN53" s="93"/>
      <c r="FO53" s="91">
        <f t="shared" si="93"/>
        <v>0</v>
      </c>
      <c r="FP53" s="126" t="s">
        <v>146</v>
      </c>
      <c r="FQ53" s="127"/>
      <c r="FR53" s="441">
        <f>COUNTIF(FR21:FR41,"4B8P")</f>
        <v>0</v>
      </c>
      <c r="FS53" s="93"/>
      <c r="FT53" s="441">
        <f>COUNTIF(FT21:FT41,"4B8P")</f>
        <v>0</v>
      </c>
      <c r="FU53" s="93"/>
      <c r="FV53" s="441">
        <f>COUNTIF(FV21:FV41,"4B8P")</f>
        <v>0</v>
      </c>
      <c r="FW53" s="93"/>
      <c r="FX53" s="441">
        <f>COUNTIF(FX21:FX41,"4B8P")</f>
        <v>0</v>
      </c>
      <c r="FY53" s="93"/>
      <c r="FZ53" s="441">
        <f>COUNTIF(FZ21:FZ41,"4B8P")</f>
        <v>0</v>
      </c>
      <c r="GA53" s="93"/>
      <c r="GB53" s="441">
        <f>COUNTIF(GB21:GB41,"4B8P")</f>
        <v>0</v>
      </c>
      <c r="GC53" s="93"/>
      <c r="GD53" s="441">
        <f>COUNTIF(GD21:GD41,"4B8P")</f>
        <v>0</v>
      </c>
      <c r="GE53" s="93"/>
      <c r="GF53" s="441">
        <f>COUNTIF(GF21:GF41,"4B8P")</f>
        <v>0</v>
      </c>
      <c r="GG53" s="93"/>
      <c r="GH53" s="91">
        <f t="shared" si="94"/>
        <v>0</v>
      </c>
      <c r="GI53" s="126" t="s">
        <v>146</v>
      </c>
      <c r="GJ53" s="127"/>
      <c r="GK53" s="97"/>
      <c r="GL53" s="441">
        <f>COUNTIF(GL21:GL41,"4B8P")</f>
        <v>0</v>
      </c>
      <c r="GM53" s="93"/>
      <c r="GN53" s="441">
        <f>COUNTIF(GN21:GN41,"4B8P")</f>
        <v>0</v>
      </c>
      <c r="GO53" s="93"/>
      <c r="GP53" s="441">
        <f>COUNTIF(GP21:GP41,"4B8P")</f>
        <v>0</v>
      </c>
      <c r="GQ53" s="224"/>
      <c r="GR53" s="441">
        <f>COUNTIF(GR21:GR41,"4B8P")</f>
        <v>0</v>
      </c>
      <c r="GS53" s="224"/>
      <c r="GT53" s="441">
        <f>COUNTIF(GT21:GT41,"4B8P")</f>
        <v>0</v>
      </c>
      <c r="GU53" s="224"/>
      <c r="GV53" s="441">
        <f>COUNTIF(GV21:GV41,"4B8P")</f>
        <v>0</v>
      </c>
      <c r="GW53" s="224"/>
      <c r="GX53" s="441">
        <f>COUNTIF(GX21:GX41,"4B8P")</f>
        <v>0</v>
      </c>
      <c r="GY53" s="224"/>
      <c r="GZ53" s="91">
        <f t="shared" si="95"/>
        <v>0</v>
      </c>
      <c r="HA53" s="126" t="s">
        <v>146</v>
      </c>
      <c r="HB53" s="127"/>
      <c r="HC53" s="97"/>
      <c r="HD53" s="441">
        <f>COUNTIF(HD21:HD41,"4B8P")</f>
        <v>0</v>
      </c>
      <c r="HE53" s="93"/>
      <c r="HF53" s="441">
        <f>COUNTIF(HF21:HF41,"4B8P")</f>
        <v>0</v>
      </c>
      <c r="HG53" s="93"/>
      <c r="HH53" s="441">
        <f>COUNTIF(HH21:HH41,"4B8P")</f>
        <v>0</v>
      </c>
      <c r="HI53" s="93"/>
      <c r="HJ53" s="441">
        <f>COUNTIF(HJ21:HJ41,"4B8P")</f>
        <v>0</v>
      </c>
      <c r="HK53" s="93"/>
      <c r="HL53" s="441">
        <f>COUNTIF(HL21:HL41,"4B8P")</f>
        <v>0</v>
      </c>
      <c r="HM53" s="93"/>
      <c r="HN53" s="441">
        <f>COUNTIF(HN21:HN41,"4B8P")</f>
        <v>0</v>
      </c>
      <c r="HO53" s="93"/>
      <c r="HP53" s="441">
        <f>COUNTIF(HP21:HP41,"4B8P")</f>
        <v>0</v>
      </c>
      <c r="HQ53" s="93"/>
      <c r="HR53" s="91">
        <f t="shared" si="96"/>
        <v>0</v>
      </c>
      <c r="HS53" s="126" t="s">
        <v>146</v>
      </c>
      <c r="HT53" s="97"/>
      <c r="HU53" s="864" t="s">
        <v>146</v>
      </c>
      <c r="HV53" s="864"/>
      <c r="HW53" s="610">
        <f t="shared" si="113"/>
        <v>0</v>
      </c>
      <c r="HX53" s="97"/>
      <c r="HY53" s="864" t="s">
        <v>146</v>
      </c>
      <c r="HZ53" s="864"/>
      <c r="IA53" s="610">
        <f t="shared" si="114"/>
        <v>0</v>
      </c>
      <c r="IB53" s="97"/>
      <c r="IC53" s="864" t="s">
        <v>146</v>
      </c>
      <c r="ID53" s="864"/>
      <c r="IE53" s="610">
        <f t="shared" si="115"/>
        <v>0</v>
      </c>
      <c r="IF53" s="97"/>
      <c r="IG53" s="864" t="s">
        <v>146</v>
      </c>
      <c r="IH53" s="864"/>
      <c r="II53" s="610">
        <f t="shared" si="116"/>
        <v>1</v>
      </c>
      <c r="IJ53" s="222"/>
      <c r="IK53" s="222"/>
      <c r="IL53" s="111"/>
      <c r="IM53" s="441">
        <f>COUNTIF(IM21:IM41,"4B8P")</f>
        <v>0</v>
      </c>
      <c r="IN53" s="93"/>
      <c r="IO53" s="441">
        <f>COUNTIF(IO21:IO41,"4B8P")</f>
        <v>0</v>
      </c>
      <c r="IP53" s="93"/>
      <c r="IQ53" s="441">
        <f>COUNTIF(IQ21:IQ41,"4B8P")</f>
        <v>0</v>
      </c>
      <c r="IR53" s="93"/>
      <c r="IS53" s="441">
        <f>COUNTIF(IS21:IS41,"4B8P")</f>
        <v>0</v>
      </c>
      <c r="IT53" s="93"/>
      <c r="IU53" s="441">
        <f>COUNTIF(IU21:IU41,"4B8P")</f>
        <v>0</v>
      </c>
      <c r="IV53" s="93"/>
      <c r="IW53" s="441">
        <f>COUNTIF(IW21:IW41,"4B8P")</f>
        <v>0</v>
      </c>
      <c r="IX53" s="93"/>
      <c r="IY53" s="441">
        <f>COUNTIF(IY21:IY41,"4B8P")</f>
        <v>0</v>
      </c>
      <c r="IZ53" s="93"/>
      <c r="JA53" s="441">
        <f>COUNTIF(JA21:JA41,"4B8P")</f>
        <v>0</v>
      </c>
      <c r="JB53" s="93"/>
      <c r="JC53" s="441">
        <f>COUNTIF(JC21:JC41,"4B8P")</f>
        <v>0</v>
      </c>
      <c r="JD53" s="93"/>
      <c r="JE53" s="91">
        <f t="shared" si="97"/>
        <v>0</v>
      </c>
      <c r="JF53" s="126" t="s">
        <v>146</v>
      </c>
      <c r="JG53" s="111"/>
      <c r="JH53" s="111"/>
      <c r="JI53" s="441">
        <f>COUNTIF(JI21:JI41,"4B8P")</f>
        <v>0</v>
      </c>
      <c r="JJ53" s="93"/>
      <c r="JK53" s="441">
        <f>COUNTIF(JK21:JK41,"4B8P")</f>
        <v>0</v>
      </c>
      <c r="JL53" s="93"/>
      <c r="JM53" s="441">
        <f>COUNTIF(JM21:JM41,"4B8P")</f>
        <v>0</v>
      </c>
      <c r="JN53" s="93"/>
      <c r="JO53" s="441">
        <f>COUNTIF(JO21:JO41,"4B8P")</f>
        <v>0</v>
      </c>
      <c r="JP53" s="93"/>
      <c r="JQ53" s="441">
        <f>COUNTIF(JQ21:JQ41,"4B8P")</f>
        <v>0</v>
      </c>
      <c r="JR53" s="93"/>
      <c r="JS53" s="441">
        <f>COUNTIF(JS21:JS41,"4B8P")</f>
        <v>0</v>
      </c>
      <c r="JT53" s="93"/>
      <c r="JU53" s="441">
        <f>COUNTIF(JU21:JU41,"4B8P")</f>
        <v>0</v>
      </c>
      <c r="JV53" s="93"/>
      <c r="JW53" s="91">
        <f t="shared" si="117"/>
        <v>0</v>
      </c>
      <c r="JX53" s="126" t="s">
        <v>146</v>
      </c>
      <c r="JY53" s="111"/>
      <c r="JZ53" s="111"/>
      <c r="KA53" s="441">
        <f>COUNTIF(KA21:KA41,"4B8P")</f>
        <v>0</v>
      </c>
      <c r="KB53" s="93"/>
      <c r="KC53" s="441">
        <f>COUNTIF(KC21:KC41,"4B8P")</f>
        <v>0</v>
      </c>
      <c r="KD53" s="93"/>
      <c r="KE53" s="441">
        <f>COUNTIF(KE21:KE41,"4B8P")</f>
        <v>0</v>
      </c>
      <c r="KF53" s="93"/>
      <c r="KG53" s="441">
        <f>COUNTIF(KG21:KG41,"4B8P")</f>
        <v>0</v>
      </c>
      <c r="KH53" s="93"/>
      <c r="KI53" s="441">
        <f>COUNTIF(KI21:KI41,"4B8P")</f>
        <v>0</v>
      </c>
      <c r="KJ53" s="93"/>
      <c r="KK53" s="441">
        <f>COUNTIF(KK21:KK41,"4B8P")</f>
        <v>0</v>
      </c>
      <c r="KL53" s="93"/>
      <c r="KM53" s="441">
        <f>COUNTIF(KM21:KM41,"4B8P")</f>
        <v>0</v>
      </c>
      <c r="KN53" s="93"/>
      <c r="KO53" s="441">
        <f>COUNTIF(KO21:KO41,"4B8P")</f>
        <v>0</v>
      </c>
      <c r="KP53" s="93"/>
      <c r="KQ53" s="441">
        <f>COUNTIF(KQ21:KQ41,"4B8P")</f>
        <v>0</v>
      </c>
      <c r="KR53" s="93"/>
      <c r="KS53" s="441">
        <f>COUNTIF(KS21:KS41,"4B8P")</f>
        <v>0</v>
      </c>
      <c r="KT53" s="93"/>
      <c r="KU53" s="441">
        <f>COUNTIF(KU21:KU41,"4B8P")</f>
        <v>0</v>
      </c>
      <c r="KV53" s="93"/>
      <c r="KW53" s="441">
        <f>COUNTIF(KW21:KW41,"4B8P")</f>
        <v>0</v>
      </c>
      <c r="KX53" s="93"/>
      <c r="KY53" s="441">
        <f>COUNTIF(KY21:KY41,"4B8P")</f>
        <v>0</v>
      </c>
      <c r="KZ53" s="93"/>
      <c r="LA53" s="441">
        <f>COUNTIF(LA21:LA41,"4B8P")</f>
        <v>0</v>
      </c>
      <c r="LB53" s="93"/>
      <c r="LC53" s="441">
        <f>COUNTIF(LC21:LC41,"4B8P")</f>
        <v>0</v>
      </c>
      <c r="LD53" s="93"/>
      <c r="LE53" s="441">
        <f>COUNTIF(LE21:LE41,"4B8P")</f>
        <v>0</v>
      </c>
      <c r="LF53" s="93"/>
      <c r="LG53" s="91">
        <f t="shared" si="118"/>
        <v>0</v>
      </c>
      <c r="LH53" s="126" t="s">
        <v>146</v>
      </c>
      <c r="LI53" s="111"/>
      <c r="LJ53" s="111"/>
      <c r="LK53" s="441">
        <f>COUNTIF(LK21:LK41,"4B8P")</f>
        <v>0</v>
      </c>
      <c r="LL53" s="93"/>
      <c r="LM53" s="441">
        <f>COUNTIF(LM21:LM41,"4B8P")</f>
        <v>0</v>
      </c>
      <c r="LN53" s="93"/>
      <c r="LO53" s="441">
        <f>COUNTIF(LO21:LO41,"4B8P")</f>
        <v>0</v>
      </c>
      <c r="LP53" s="93"/>
      <c r="LQ53" s="441">
        <f>COUNTIF(LQ21:LQ41,"4B8P")</f>
        <v>0</v>
      </c>
      <c r="LR53" s="93"/>
      <c r="LS53" s="441">
        <f>COUNTIF(LS21:LS41,"4B8P")</f>
        <v>0</v>
      </c>
      <c r="LT53" s="93"/>
      <c r="LU53" s="441">
        <f>COUNTIF(LU21:LU41,"4B8P")</f>
        <v>0</v>
      </c>
      <c r="LV53" s="93"/>
      <c r="LW53" s="441">
        <f>COUNTIF(LW21:LW41,"4B8P")</f>
        <v>0</v>
      </c>
      <c r="LX53" s="93"/>
      <c r="LY53" s="441">
        <f>COUNTIF(LY21:LY41,"4B8P")</f>
        <v>0</v>
      </c>
      <c r="LZ53" s="93"/>
      <c r="MA53" s="441">
        <f>COUNTIF(MA21:MA41,"4B8P")</f>
        <v>0</v>
      </c>
      <c r="MB53" s="93"/>
      <c r="MC53" s="441">
        <f>COUNTIF(MC21:MC41,"4B8P")</f>
        <v>0</v>
      </c>
      <c r="MD53" s="93"/>
      <c r="ME53" s="441">
        <f>COUNTIF(ME21:ME41,"4B8P")</f>
        <v>0</v>
      </c>
      <c r="MF53" s="93"/>
      <c r="MG53" s="441">
        <f>COUNTIF(MG21:MG41,"4B8P")</f>
        <v>0</v>
      </c>
      <c r="MH53" s="93"/>
      <c r="MI53" s="441">
        <f>COUNTIF(MI21:MI41,"4B8P")</f>
        <v>0</v>
      </c>
      <c r="MJ53" s="93"/>
      <c r="MK53" s="441">
        <f>COUNTIF(MK21:MK41,"4B8P")</f>
        <v>0</v>
      </c>
      <c r="ML53" s="93"/>
      <c r="MM53" s="91">
        <f t="shared" si="119"/>
        <v>0</v>
      </c>
      <c r="MN53" s="126" t="s">
        <v>146</v>
      </c>
      <c r="MO53" s="111"/>
      <c r="MP53" s="111"/>
      <c r="MQ53" s="441">
        <f>COUNTIF(MQ21:MQ41,"4B8P")</f>
        <v>0</v>
      </c>
      <c r="MR53" s="93"/>
      <c r="MS53" s="441">
        <f>COUNTIF(MS21:MS41,"4B8P")</f>
        <v>0</v>
      </c>
      <c r="MT53" s="93"/>
      <c r="MU53" s="441">
        <f>COUNTIF(MU21:MU41,"4B8P")</f>
        <v>0</v>
      </c>
      <c r="MV53" s="93"/>
      <c r="MW53" s="441">
        <f>COUNTIF(MW21:MW41,"4B8P")</f>
        <v>0</v>
      </c>
      <c r="MX53" s="93"/>
      <c r="MY53" s="441">
        <f>COUNTIF(MY21:MY41,"4B8P")</f>
        <v>0</v>
      </c>
      <c r="MZ53" s="93"/>
      <c r="NA53" s="441">
        <f>COUNTIF(NA21:NA41,"4B8P")</f>
        <v>0</v>
      </c>
      <c r="NB53" s="93"/>
      <c r="NC53" s="441">
        <f>COUNTIF(NC21:NC41,"4B8P")</f>
        <v>0</v>
      </c>
      <c r="ND53" s="93"/>
      <c r="NE53" s="441">
        <f>COUNTIF(NE21:NE41,"4B8P")</f>
        <v>0</v>
      </c>
      <c r="NF53" s="93"/>
      <c r="NG53" s="441">
        <f>COUNTIF(NG21:NG41,"4B8P")</f>
        <v>0</v>
      </c>
      <c r="NH53" s="93"/>
      <c r="NI53" s="441">
        <f>COUNTIF(NI21:NI41,"4B8P")</f>
        <v>0</v>
      </c>
      <c r="NJ53" s="93"/>
      <c r="NK53" s="441">
        <f>COUNTIF(NK21:NK41,"4B8P")</f>
        <v>0</v>
      </c>
      <c r="NL53" s="93"/>
      <c r="NM53" s="441">
        <f>COUNTIF(NM21:NM41,"4B8P")</f>
        <v>0</v>
      </c>
      <c r="NN53" s="93"/>
      <c r="NO53" s="441">
        <f>COUNTIF(NO21:NO41,"4B8P")</f>
        <v>0</v>
      </c>
      <c r="NP53" s="93"/>
      <c r="NQ53" s="441">
        <f>COUNTIF(NQ21:NQ41,"4B8P")</f>
        <v>0</v>
      </c>
      <c r="NR53" s="93"/>
      <c r="NS53" s="91">
        <f t="shared" si="120"/>
        <v>0</v>
      </c>
      <c r="NT53" s="126" t="s">
        <v>146</v>
      </c>
      <c r="NU53" s="127"/>
      <c r="NV53" s="111"/>
      <c r="NW53" s="441">
        <f>COUNTIF(NW21:NW41,"4B8P")</f>
        <v>0</v>
      </c>
      <c r="NX53" s="93"/>
      <c r="NY53" s="441">
        <f>COUNTIF(NY21:NY41,"4B8P")</f>
        <v>0</v>
      </c>
      <c r="NZ53" s="93"/>
      <c r="OA53" s="441">
        <f>COUNTIF(OA21:OA41,"4B8P")</f>
        <v>0</v>
      </c>
      <c r="OB53" s="93"/>
      <c r="OC53" s="441">
        <f>COUNTIF(OC21:OC41,"4B8P")</f>
        <v>0</v>
      </c>
      <c r="OD53" s="93"/>
      <c r="OE53" s="441">
        <f>COUNTIF(OE21:OE41,"4B8P")</f>
        <v>0</v>
      </c>
      <c r="OF53" s="93"/>
      <c r="OG53" s="441">
        <f>COUNTIF(OG21:OG41,"4B8P")</f>
        <v>0</v>
      </c>
      <c r="OH53" s="93"/>
      <c r="OI53" s="441">
        <f>COUNTIF(OI21:OI41,"4B8P")</f>
        <v>0</v>
      </c>
      <c r="OJ53" s="93"/>
      <c r="OK53" s="441">
        <f>COUNTIF(OK21:OK41,"4B8P")</f>
        <v>0</v>
      </c>
      <c r="OL53" s="93"/>
      <c r="OM53" s="441">
        <f>COUNTIF(OM21:OM41,"4B8P")</f>
        <v>0</v>
      </c>
      <c r="ON53" s="530"/>
      <c r="OO53" s="441">
        <f>COUNTIF(OO21:OO41,"4B8P")</f>
        <v>0</v>
      </c>
      <c r="OP53" s="530"/>
      <c r="OQ53" s="441">
        <f>COUNTIF(OQ21:OQ41,"4B8P")</f>
        <v>0</v>
      </c>
      <c r="OR53" s="530"/>
      <c r="OS53" s="441">
        <f>COUNTIF(OS21:OS41,"4B8P")</f>
        <v>0</v>
      </c>
      <c r="OT53" s="530"/>
      <c r="OU53" s="441">
        <f>COUNTIF(OU21:OU41,"4B8P")</f>
        <v>0</v>
      </c>
      <c r="OV53" s="530"/>
      <c r="OW53" s="441">
        <f>COUNTIF(OW21:OW41,"4B8P")</f>
        <v>0</v>
      </c>
      <c r="OX53" s="530"/>
      <c r="OY53" s="441">
        <f>COUNTIF(OY21:OY41,"4B8P")</f>
        <v>0</v>
      </c>
      <c r="OZ53" s="530"/>
      <c r="PA53" s="441">
        <f>COUNTIF(PA21:PA41,"4B8P")</f>
        <v>0</v>
      </c>
      <c r="PB53" s="530"/>
      <c r="PC53" s="441">
        <f>COUNTIF(PC21:PC41,"4B8P")</f>
        <v>0</v>
      </c>
      <c r="PD53" s="530"/>
      <c r="PE53" s="441">
        <f>COUNTIF(PE21:PE41,"4B8P")</f>
        <v>0</v>
      </c>
      <c r="PF53" s="530"/>
      <c r="PG53" s="441">
        <f>COUNTIF(PG21:PG41,"4B8P")</f>
        <v>0</v>
      </c>
      <c r="PH53" s="530"/>
      <c r="PI53" s="441">
        <f>COUNTIF(PI21:PI41,"4B8P")</f>
        <v>0</v>
      </c>
      <c r="PJ53" s="530"/>
      <c r="PK53" s="441">
        <f>COUNTIF(PK21:PK41,"4B8P")</f>
        <v>0</v>
      </c>
      <c r="PL53" s="530"/>
      <c r="PM53" s="441">
        <f>COUNTIF(PM21:PM41,"4B8P")</f>
        <v>0</v>
      </c>
      <c r="PN53" s="530"/>
      <c r="PO53" s="441">
        <f>COUNTIF(PO21:PO41,"4B8P")</f>
        <v>0</v>
      </c>
      <c r="PP53" s="530"/>
      <c r="PQ53" s="441">
        <f>COUNTIF(PQ21:PQ41,"4B8P")</f>
        <v>0</v>
      </c>
      <c r="PR53" s="530"/>
      <c r="PS53" s="441">
        <f>COUNTIF(PS21:PS41,"4B8P")</f>
        <v>0</v>
      </c>
      <c r="PT53" s="530"/>
      <c r="PU53" s="441">
        <f>COUNTIF(PU21:PU41,"4B8P")</f>
        <v>0</v>
      </c>
      <c r="PV53" s="530"/>
      <c r="PW53" s="441">
        <f>COUNTIF(PW21:PW41,"4B8P")</f>
        <v>0</v>
      </c>
      <c r="PX53" s="530"/>
      <c r="PY53" s="91">
        <f t="shared" si="98"/>
        <v>0</v>
      </c>
      <c r="PZ53" s="126" t="s">
        <v>146</v>
      </c>
      <c r="QA53" s="127"/>
      <c r="QB53" s="441">
        <f>COUNTIF(QB21:QB41,"4B8P")</f>
        <v>0</v>
      </c>
      <c r="QC53" s="424"/>
      <c r="QD53" s="441">
        <f>COUNTIF(QD21:QD41,"4B8P")</f>
        <v>0</v>
      </c>
      <c r="QE53" s="424"/>
      <c r="QF53" s="441">
        <f>COUNTIF(QF21:QF41,"4B8P")</f>
        <v>0</v>
      </c>
      <c r="QG53" s="424"/>
      <c r="QH53" s="441">
        <f>COUNTIF(QH21:QH41,"4B8P")</f>
        <v>0</v>
      </c>
      <c r="QI53" s="424"/>
      <c r="QJ53" s="441">
        <f>COUNTIF(QJ21:QJ41,"4B8P")</f>
        <v>0</v>
      </c>
      <c r="QK53" s="424"/>
      <c r="QL53" s="441">
        <f>COUNTIF(QL21:QL41,"4B8P")</f>
        <v>4</v>
      </c>
      <c r="QM53" s="424"/>
      <c r="QN53" s="91">
        <f t="shared" si="99"/>
        <v>4</v>
      </c>
      <c r="QO53" s="126" t="s">
        <v>146</v>
      </c>
      <c r="QP53" s="127"/>
      <c r="QQ53" s="111"/>
      <c r="QR53" s="441">
        <f>COUNTIF(QR21:QR41,"4B8P")</f>
        <v>0</v>
      </c>
      <c r="QS53" s="93"/>
      <c r="QT53" s="441">
        <f>COUNTIF(QT21:QT41,"4B8P")</f>
        <v>0</v>
      </c>
      <c r="QU53" s="93"/>
      <c r="QV53" s="441">
        <f>COUNTIF(QV21:QV41,"4B8P")</f>
        <v>0</v>
      </c>
      <c r="QW53" s="93"/>
      <c r="QX53" s="441">
        <f>COUNTIF(QX21:QX41,"4B8P")</f>
        <v>0</v>
      </c>
      <c r="QY53" s="93"/>
      <c r="QZ53" s="441">
        <f>COUNTIF(QZ21:QZ41,"4B8P")</f>
        <v>0</v>
      </c>
      <c r="RA53" s="93"/>
      <c r="RB53" s="441">
        <f>COUNTIF(RB21:RB41,"4B8P")</f>
        <v>0</v>
      </c>
      <c r="RC53" s="93"/>
      <c r="RD53" s="441">
        <f>COUNTIF(RD21:RD41,"4B8P")</f>
        <v>0</v>
      </c>
      <c r="RE53" s="93"/>
      <c r="RF53" s="441">
        <f>COUNTIF(RF21:RF41,"4B8P")</f>
        <v>0</v>
      </c>
      <c r="RG53" s="93"/>
      <c r="RH53" s="441">
        <f>COUNTIF(RH21:RH41,"4B8P")</f>
        <v>0</v>
      </c>
      <c r="RI53" s="93"/>
      <c r="RJ53" s="441">
        <f>COUNTIF(RJ21:RJ41,"4B8P")</f>
        <v>0</v>
      </c>
      <c r="RK53" s="93"/>
      <c r="RL53" s="441">
        <f>COUNTIF(RL21:RL41,"4B8P")</f>
        <v>0</v>
      </c>
      <c r="RM53" s="93"/>
      <c r="RN53" s="441">
        <f>COUNTIF(RN21:RN41,"4B8P")</f>
        <v>0</v>
      </c>
      <c r="RO53" s="93"/>
      <c r="RP53" s="91">
        <f t="shared" si="100"/>
        <v>0</v>
      </c>
      <c r="RQ53" s="126" t="s">
        <v>146</v>
      </c>
      <c r="RR53" s="127"/>
      <c r="RS53" s="97"/>
      <c r="RT53" s="864" t="s">
        <v>146</v>
      </c>
      <c r="RU53" s="864"/>
      <c r="RV53" s="610">
        <f t="shared" si="101"/>
        <v>0</v>
      </c>
      <c r="RW53" s="127"/>
      <c r="RX53" s="864" t="s">
        <v>146</v>
      </c>
      <c r="RY53" s="864"/>
      <c r="RZ53" s="610">
        <f t="shared" si="102"/>
        <v>4</v>
      </c>
      <c r="SA53" s="127"/>
      <c r="SB53" s="864" t="s">
        <v>146</v>
      </c>
      <c r="SC53" s="864"/>
      <c r="SD53" s="610">
        <f t="shared" si="121"/>
        <v>4</v>
      </c>
      <c r="SE53" s="129"/>
      <c r="SF53" s="97"/>
      <c r="SG53" s="441">
        <f>COUNTIF(SG21:SG41,"4B8P")</f>
        <v>0</v>
      </c>
      <c r="SH53" s="93"/>
      <c r="SI53" s="441">
        <f>COUNTIF(SI21:SI41,"4B8P")</f>
        <v>0</v>
      </c>
      <c r="SJ53" s="93"/>
      <c r="SK53" s="441">
        <f>COUNTIF(SK21:SK41,"4B8P")</f>
        <v>0</v>
      </c>
      <c r="SL53" s="93"/>
      <c r="SM53" s="441">
        <f>COUNTIF(SM21:SM41,"4B8P")</f>
        <v>0</v>
      </c>
      <c r="SN53" s="93"/>
      <c r="SO53" s="441">
        <f>COUNTIF(SO21:SO41,"4B8P")</f>
        <v>0</v>
      </c>
      <c r="SP53" s="93"/>
      <c r="SQ53" s="441">
        <f>COUNTIF(SQ21:SQ41,"4B8P")</f>
        <v>0</v>
      </c>
      <c r="SR53" s="93"/>
      <c r="SS53" s="441">
        <f>COUNTIF(SS21:SS41,"4B8P")</f>
        <v>0</v>
      </c>
      <c r="ST53" s="93"/>
      <c r="SU53" s="91">
        <f t="shared" si="103"/>
        <v>0</v>
      </c>
      <c r="SV53" s="126" t="s">
        <v>146</v>
      </c>
      <c r="SW53" s="127"/>
      <c r="SX53" s="441">
        <f>COUNTIF(SX21:SX41,"4B8P")</f>
        <v>0</v>
      </c>
      <c r="SY53" s="93"/>
      <c r="SZ53" s="441">
        <f>COUNTIF(SZ21:SZ41,"4B8P")</f>
        <v>0</v>
      </c>
      <c r="TA53" s="93"/>
      <c r="TB53" s="441">
        <f>COUNTIF(TB21:TB41,"4B8P")</f>
        <v>0</v>
      </c>
      <c r="TC53" s="93"/>
      <c r="TD53" s="441">
        <f>COUNTIF(TD21:TD41,"4B8P")</f>
        <v>0</v>
      </c>
      <c r="TE53" s="93"/>
      <c r="TF53" s="441">
        <f>COUNTIF(TF21:TF41,"4B8P")</f>
        <v>0</v>
      </c>
      <c r="TG53" s="93"/>
      <c r="TH53" s="441">
        <f>COUNTIF(TH21:TH41,"4B8P")</f>
        <v>0</v>
      </c>
      <c r="TI53" s="93"/>
      <c r="TJ53" s="441">
        <f>COUNTIF(TJ21:TJ41,"4B8P")</f>
        <v>0</v>
      </c>
      <c r="TK53" s="93"/>
      <c r="TL53" s="91">
        <f t="shared" si="104"/>
        <v>0</v>
      </c>
      <c r="TM53" s="126" t="s">
        <v>146</v>
      </c>
      <c r="TN53" s="127"/>
      <c r="TO53" s="127"/>
      <c r="TP53" s="441">
        <f>COUNTIF(TP21:TP41,"4B8P")</f>
        <v>0</v>
      </c>
      <c r="TQ53" s="93"/>
      <c r="TR53" s="441">
        <f>COUNTIF(TR21:TR41,"4B8P")</f>
        <v>0</v>
      </c>
      <c r="TS53" s="93"/>
      <c r="TT53" s="441">
        <f>COUNTIF(TT21:TT41,"4B8P")</f>
        <v>0</v>
      </c>
      <c r="TU53" s="93"/>
      <c r="TV53" s="441">
        <f>COUNTIF(TV21:TV41,"4B8P")</f>
        <v>0</v>
      </c>
      <c r="TW53" s="93"/>
      <c r="TX53" s="441">
        <f>COUNTIF(TX21:TX41,"4B8P")</f>
        <v>0</v>
      </c>
      <c r="TY53" s="93"/>
      <c r="TZ53" s="441">
        <f>COUNTIF(TZ21:TZ41,"4B8P")</f>
        <v>0</v>
      </c>
      <c r="UA53" s="93"/>
      <c r="UB53" s="441">
        <f>COUNTIF(UB21:UB41,"4B8P")</f>
        <v>0</v>
      </c>
      <c r="UC53" s="93"/>
      <c r="UD53" s="91">
        <f t="shared" si="105"/>
        <v>0</v>
      </c>
      <c r="UE53" s="126" t="s">
        <v>146</v>
      </c>
      <c r="UF53" s="127"/>
      <c r="UG53" s="127"/>
      <c r="UH53" s="864" t="s">
        <v>146</v>
      </c>
      <c r="UI53" s="864"/>
      <c r="UJ53" s="610">
        <f t="shared" si="122"/>
        <v>0</v>
      </c>
      <c r="UK53" s="127"/>
      <c r="UL53" s="864" t="s">
        <v>146</v>
      </c>
      <c r="UM53" s="864"/>
      <c r="UN53" s="610">
        <f t="shared" si="123"/>
        <v>0</v>
      </c>
      <c r="UO53" s="127"/>
      <c r="UP53" s="864" t="s">
        <v>146</v>
      </c>
      <c r="UQ53" s="864"/>
      <c r="UR53" s="610">
        <f t="shared" si="106"/>
        <v>0</v>
      </c>
      <c r="US53" s="129"/>
      <c r="UT53" s="127"/>
      <c r="UU53" s="864" t="s">
        <v>146</v>
      </c>
      <c r="UV53" s="864"/>
      <c r="UW53" s="610">
        <f t="shared" si="107"/>
        <v>1</v>
      </c>
      <c r="UX53" s="129"/>
      <c r="UY53" s="864" t="s">
        <v>146</v>
      </c>
      <c r="UZ53" s="864"/>
      <c r="VA53" s="610">
        <f t="shared" si="108"/>
        <v>4</v>
      </c>
      <c r="VB53" s="111"/>
      <c r="VC53" s="864" t="s">
        <v>146</v>
      </c>
      <c r="VD53" s="864"/>
      <c r="VE53" s="610">
        <f t="shared" si="124"/>
        <v>5</v>
      </c>
      <c r="VF53" s="164"/>
      <c r="VG53" s="135"/>
      <c r="VH53" s="135"/>
      <c r="VI53" s="135"/>
      <c r="VJ53" s="135"/>
      <c r="VK53" s="135"/>
      <c r="VL53" s="135"/>
      <c r="VM53" s="135"/>
      <c r="VN53" s="135"/>
      <c r="VO53" s="135"/>
      <c r="VP53" s="135"/>
      <c r="VQ53" s="135"/>
      <c r="VR53" s="135"/>
      <c r="VS53" s="135"/>
      <c r="VT53" s="135"/>
      <c r="VU53" s="135"/>
      <c r="VV53" s="135"/>
      <c r="VW53" s="135"/>
      <c r="VX53" s="135"/>
      <c r="VY53" s="135"/>
      <c r="VZ53" s="135"/>
      <c r="WA53" s="135"/>
      <c r="WB53" s="135"/>
      <c r="WC53" s="135"/>
      <c r="WD53" s="135"/>
      <c r="WE53" s="135"/>
      <c r="WF53" s="135"/>
      <c r="WG53" s="135"/>
      <c r="WH53" s="135"/>
      <c r="WI53" s="135"/>
      <c r="WJ53" s="135"/>
      <c r="WK53" s="135"/>
      <c r="WL53" s="135"/>
      <c r="WM53" s="135"/>
      <c r="WN53" s="135"/>
      <c r="WO53" s="135"/>
      <c r="WP53" s="135"/>
      <c r="WQ53" s="135"/>
      <c r="WR53" s="135"/>
      <c r="WS53" s="135"/>
      <c r="WT53" s="135"/>
      <c r="WU53" s="135"/>
      <c r="WV53" s="135"/>
      <c r="WW53" s="135"/>
      <c r="WX53" s="135"/>
      <c r="WY53" s="135"/>
      <c r="WZ53" s="135"/>
      <c r="XA53" s="135"/>
      <c r="XB53" s="135"/>
      <c r="XC53" s="135"/>
      <c r="XD53" s="135"/>
      <c r="XE53" s="135"/>
      <c r="XF53" s="135"/>
      <c r="XG53" s="135"/>
      <c r="XH53" s="135"/>
      <c r="XI53" s="135"/>
      <c r="XJ53" s="135"/>
      <c r="XK53" s="135"/>
      <c r="XL53" s="135"/>
      <c r="XM53" s="135"/>
      <c r="XN53" s="135"/>
      <c r="XO53" s="135"/>
      <c r="XP53" s="135"/>
      <c r="XQ53" s="135"/>
      <c r="XR53" s="135"/>
      <c r="XS53" s="135"/>
      <c r="XT53" s="135"/>
      <c r="XU53" s="135"/>
      <c r="XV53" s="135"/>
      <c r="XW53" s="135"/>
      <c r="XX53" s="135"/>
      <c r="XY53" s="135"/>
      <c r="XZ53" s="135"/>
      <c r="YA53" s="135"/>
      <c r="YB53" s="135"/>
      <c r="YC53" s="135"/>
      <c r="YD53" s="135"/>
      <c r="YE53" s="135"/>
      <c r="YF53" s="135"/>
      <c r="YG53" s="135"/>
      <c r="YH53" s="135"/>
      <c r="YI53" s="135"/>
      <c r="YJ53" s="135"/>
      <c r="YK53" s="135"/>
      <c r="YL53" s="135"/>
      <c r="YM53" s="135"/>
      <c r="YN53" s="135"/>
      <c r="YO53" s="135"/>
      <c r="YP53" s="135"/>
      <c r="YQ53" s="135"/>
      <c r="YR53" s="135"/>
      <c r="YS53" s="135"/>
      <c r="YT53" s="135"/>
      <c r="YU53" s="135"/>
      <c r="YV53" s="135"/>
      <c r="YW53" s="135"/>
      <c r="YX53" s="135"/>
      <c r="YY53" s="135"/>
      <c r="YZ53" s="135"/>
      <c r="ZA53" s="135"/>
      <c r="ZB53" s="135"/>
      <c r="ZC53" s="135"/>
      <c r="ZD53" s="135"/>
      <c r="ZE53" s="135"/>
      <c r="ZF53" s="135"/>
      <c r="ZG53" s="135"/>
      <c r="ZH53" s="135"/>
      <c r="ZI53" s="135"/>
      <c r="ZJ53" s="135"/>
      <c r="ZK53" s="135"/>
      <c r="ZL53" s="135"/>
      <c r="ZM53" s="135"/>
      <c r="ZN53" s="135"/>
      <c r="ZO53" s="135"/>
      <c r="ZP53" s="135"/>
      <c r="ZQ53" s="135"/>
      <c r="ZR53" s="135"/>
      <c r="ZS53" s="135"/>
      <c r="ZT53" s="135"/>
      <c r="ZU53" s="135"/>
      <c r="ZV53" s="135"/>
      <c r="ZW53" s="135"/>
      <c r="ZX53" s="135"/>
      <c r="ZY53" s="135"/>
      <c r="ZZ53" s="135"/>
      <c r="AAA53" s="135"/>
      <c r="AAB53" s="135"/>
      <c r="AAC53" s="135"/>
      <c r="AAD53" s="135"/>
      <c r="AAE53" s="135"/>
      <c r="AAF53" s="135"/>
      <c r="AAG53" s="135"/>
      <c r="AAH53" s="135"/>
      <c r="AAI53" s="135"/>
      <c r="AAJ53" s="135"/>
      <c r="AAK53" s="135"/>
      <c r="AAL53" s="135"/>
      <c r="AAM53" s="135"/>
      <c r="AAN53" s="135"/>
      <c r="AAO53" s="135"/>
      <c r="AAP53" s="135"/>
      <c r="AAQ53" s="135"/>
      <c r="AAR53" s="135"/>
      <c r="AAS53" s="135"/>
      <c r="AAT53" s="135"/>
      <c r="AAU53" s="135"/>
      <c r="AAV53" s="135"/>
      <c r="AAW53" s="135"/>
      <c r="AAX53" s="135"/>
      <c r="AAY53" s="135"/>
      <c r="AAZ53" s="135"/>
      <c r="ABA53" s="135"/>
      <c r="ABB53" s="135"/>
      <c r="ABC53" s="135"/>
      <c r="ABD53" s="135"/>
      <c r="ABE53" s="135"/>
      <c r="ABF53" s="135"/>
      <c r="ABG53" s="135"/>
      <c r="ABH53" s="135"/>
      <c r="ABI53" s="135"/>
      <c r="ABJ53" s="135"/>
      <c r="ABK53" s="135"/>
      <c r="ABL53" s="135"/>
      <c r="ABM53" s="135"/>
      <c r="ABN53" s="135"/>
      <c r="ABO53" s="135"/>
      <c r="ABP53" s="135"/>
      <c r="ABQ53" s="135"/>
      <c r="ABR53" s="135"/>
      <c r="ABS53" s="135"/>
      <c r="ABT53" s="135"/>
      <c r="ABU53" s="135"/>
      <c r="ABV53" s="135"/>
      <c r="ABW53" s="135"/>
      <c r="ABX53" s="135"/>
      <c r="ABY53" s="135"/>
      <c r="ABZ53" s="135"/>
      <c r="ACA53" s="135"/>
      <c r="ACB53" s="135"/>
      <c r="ACC53" s="135"/>
      <c r="ACD53" s="135"/>
      <c r="ACE53" s="135"/>
      <c r="ACF53" s="135"/>
      <c r="ACG53" s="135"/>
      <c r="ACH53" s="135"/>
      <c r="ACI53" s="135"/>
      <c r="ACJ53" s="135"/>
      <c r="ACK53" s="135"/>
      <c r="ACL53" s="135"/>
      <c r="ACM53" s="135"/>
      <c r="ACN53" s="135"/>
      <c r="ACO53" s="135"/>
      <c r="ACP53" s="135"/>
      <c r="ACQ53" s="135"/>
      <c r="ACR53" s="135"/>
      <c r="ACS53" s="135"/>
      <c r="ACT53" s="135"/>
      <c r="ACU53" s="135"/>
      <c r="ACV53" s="135"/>
      <c r="ACW53" s="135"/>
      <c r="ACX53" s="135"/>
      <c r="ACY53" s="135"/>
      <c r="ACZ53" s="135"/>
      <c r="ADA53" s="135"/>
      <c r="ADB53" s="135"/>
      <c r="ADC53" s="135"/>
      <c r="ADD53" s="135"/>
      <c r="ADE53" s="135"/>
      <c r="ADF53" s="135"/>
      <c r="ADG53" s="135"/>
      <c r="ADH53" s="135"/>
      <c r="ADI53" s="135"/>
      <c r="ADJ53" s="135"/>
      <c r="ADK53" s="135"/>
      <c r="ADL53" s="135"/>
      <c r="ADM53" s="135"/>
      <c r="ADN53" s="135"/>
      <c r="ADO53" s="135"/>
      <c r="ADP53" s="135"/>
      <c r="ADQ53" s="135"/>
      <c r="ADR53" s="135"/>
      <c r="ADS53" s="135"/>
      <c r="ADT53" s="135"/>
      <c r="ADU53" s="135"/>
      <c r="ADV53" s="135"/>
      <c r="ADW53" s="135"/>
      <c r="ADX53" s="135"/>
      <c r="ADY53" s="135"/>
      <c r="ADZ53" s="135"/>
      <c r="AEA53" s="135"/>
      <c r="AEB53" s="135"/>
      <c r="AEC53" s="135"/>
      <c r="AED53" s="135"/>
      <c r="AEE53" s="135"/>
      <c r="AEF53" s="135"/>
      <c r="AEG53" s="135"/>
      <c r="AEH53" s="135"/>
      <c r="AEI53" s="135"/>
      <c r="AEJ53" s="135"/>
      <c r="AEK53" s="135"/>
      <c r="AEL53" s="135"/>
      <c r="AEM53" s="135"/>
      <c r="AEN53" s="135"/>
      <c r="AEO53" s="135"/>
      <c r="AEP53" s="135"/>
      <c r="AEQ53" s="135"/>
      <c r="AER53" s="135"/>
      <c r="AES53" s="135"/>
      <c r="AET53" s="135"/>
      <c r="AEU53" s="135"/>
      <c r="AEV53" s="135"/>
      <c r="AEW53" s="135"/>
      <c r="AEX53" s="135"/>
      <c r="AEY53" s="135"/>
      <c r="AEZ53" s="135"/>
      <c r="AFA53" s="135"/>
      <c r="AFB53" s="135"/>
      <c r="AFC53" s="135"/>
      <c r="AFD53" s="135"/>
      <c r="AFE53" s="135"/>
      <c r="AFF53" s="135"/>
      <c r="AFG53" s="135"/>
      <c r="AFH53" s="135"/>
      <c r="AFI53" s="135"/>
      <c r="AFJ53" s="135"/>
      <c r="AFK53" s="135"/>
      <c r="AFL53" s="135"/>
      <c r="AFM53" s="135"/>
      <c r="AFN53" s="135"/>
      <c r="AFO53" s="135"/>
      <c r="AFP53" s="135"/>
      <c r="AFQ53" s="135"/>
      <c r="AFR53" s="135"/>
      <c r="AFS53" s="135"/>
      <c r="AFT53" s="135"/>
      <c r="AFU53" s="135"/>
      <c r="AFV53" s="135"/>
      <c r="AFW53" s="135"/>
      <c r="AFX53" s="135"/>
      <c r="AFY53" s="135"/>
      <c r="AFZ53" s="135"/>
      <c r="AGA53" s="135"/>
      <c r="AGB53" s="135"/>
      <c r="AGC53" s="135"/>
      <c r="AGD53" s="135"/>
      <c r="AGE53" s="135"/>
      <c r="AGF53" s="135"/>
      <c r="AGG53" s="135"/>
      <c r="AGH53" s="135"/>
      <c r="AGI53" s="135"/>
      <c r="AGJ53" s="135"/>
      <c r="AGK53" s="135"/>
      <c r="AGL53" s="135"/>
      <c r="AGM53" s="135"/>
      <c r="AGN53" s="135"/>
      <c r="AGO53" s="135"/>
      <c r="AGP53" s="135"/>
      <c r="AGQ53" s="135"/>
      <c r="AGR53" s="135"/>
      <c r="AGS53" s="135"/>
      <c r="AGT53" s="135"/>
      <c r="AGU53" s="135"/>
      <c r="AGV53" s="135"/>
      <c r="AGW53" s="135"/>
      <c r="AGX53" s="135"/>
      <c r="AGY53" s="135"/>
      <c r="AGZ53" s="135"/>
      <c r="AHA53" s="135"/>
      <c r="AHB53" s="135"/>
      <c r="AHC53" s="135"/>
      <c r="AHD53" s="135"/>
      <c r="AHE53" s="135"/>
      <c r="AHF53" s="135"/>
      <c r="AHG53" s="135"/>
      <c r="AHH53" s="135"/>
      <c r="AHI53" s="135"/>
      <c r="AHJ53" s="135"/>
      <c r="AHK53" s="135"/>
      <c r="AHL53" s="135"/>
      <c r="AHM53" s="135"/>
      <c r="AHN53" s="135"/>
      <c r="AHO53" s="135"/>
      <c r="AHP53" s="135"/>
      <c r="AHQ53" s="135"/>
      <c r="AHR53" s="135"/>
      <c r="AHS53" s="135"/>
      <c r="AHT53" s="135"/>
      <c r="AHU53" s="135"/>
      <c r="AHV53" s="135"/>
      <c r="AHW53" s="135"/>
      <c r="AHX53" s="135"/>
      <c r="AHY53" s="135"/>
      <c r="AHZ53" s="135"/>
      <c r="AIA53" s="135"/>
      <c r="AIB53" s="135"/>
      <c r="AIC53" s="135"/>
      <c r="AID53" s="135"/>
      <c r="AIE53" s="135"/>
      <c r="AIF53" s="135"/>
      <c r="AIG53" s="135"/>
      <c r="AIH53" s="135"/>
      <c r="AII53" s="135"/>
      <c r="AIJ53" s="135"/>
      <c r="AIK53" s="135"/>
      <c r="AIL53" s="135"/>
      <c r="AIM53" s="135"/>
      <c r="AIN53" s="135"/>
      <c r="AIO53" s="135"/>
      <c r="AIP53" s="135"/>
      <c r="AIQ53" s="135"/>
      <c r="AIR53" s="135"/>
      <c r="AIS53" s="135"/>
      <c r="AIT53" s="135"/>
      <c r="AIU53" s="135"/>
      <c r="AIV53" s="135"/>
      <c r="AIW53" s="135"/>
      <c r="AIX53" s="135"/>
      <c r="AIY53" s="135"/>
      <c r="AIZ53" s="135"/>
      <c r="AJA53" s="135"/>
      <c r="AJB53" s="135"/>
      <c r="AJC53" s="135"/>
      <c r="AJD53" s="135"/>
      <c r="AJE53" s="135"/>
      <c r="AJF53" s="135"/>
      <c r="AJG53" s="135"/>
      <c r="AJH53" s="135"/>
      <c r="AJI53" s="135"/>
      <c r="AJJ53" s="135"/>
      <c r="AJK53" s="135"/>
      <c r="AJL53" s="135"/>
      <c r="AJM53" s="135"/>
      <c r="AJN53" s="135"/>
      <c r="AJO53" s="135"/>
      <c r="AJP53" s="135"/>
      <c r="AJQ53" s="135"/>
      <c r="AJR53" s="135"/>
      <c r="AJS53" s="135"/>
      <c r="AJT53" s="135"/>
      <c r="AJU53" s="135"/>
      <c r="AJV53" s="135"/>
      <c r="AJW53" s="135"/>
      <c r="AJX53" s="135"/>
      <c r="AJY53" s="135"/>
      <c r="AJZ53" s="135"/>
      <c r="AKA53" s="135"/>
      <c r="AKB53" s="135"/>
      <c r="AKC53" s="135"/>
      <c r="AKD53" s="135"/>
      <c r="AKE53" s="135"/>
      <c r="AKF53" s="135"/>
      <c r="AKG53" s="135"/>
      <c r="AKH53" s="135"/>
      <c r="AKI53" s="135"/>
      <c r="AKJ53" s="135"/>
      <c r="AKK53" s="135"/>
      <c r="AKL53" s="135"/>
      <c r="AKM53" s="135"/>
      <c r="AKN53" s="135"/>
      <c r="AKO53" s="135"/>
      <c r="AKP53" s="135"/>
      <c r="AKQ53" s="135"/>
      <c r="AKR53" s="135"/>
      <c r="AKS53" s="135"/>
      <c r="AKT53" s="135"/>
      <c r="AKU53" s="135"/>
      <c r="AKV53" s="135"/>
      <c r="AKW53" s="135"/>
      <c r="AKX53" s="135"/>
      <c r="AKY53" s="135"/>
      <c r="AKZ53" s="135"/>
      <c r="ALA53" s="135"/>
      <c r="ALB53" s="135"/>
      <c r="ALC53" s="135"/>
      <c r="ALD53" s="135"/>
      <c r="ALE53" s="135"/>
      <c r="ALF53" s="135"/>
      <c r="ALG53" s="135"/>
      <c r="ALH53" s="135"/>
      <c r="ALI53" s="135"/>
      <c r="ALJ53" s="135"/>
      <c r="ALK53" s="135"/>
      <c r="ALL53" s="135"/>
      <c r="ALM53" s="135"/>
      <c r="ALN53" s="135"/>
      <c r="ALO53" s="135"/>
      <c r="ALP53" s="135"/>
      <c r="ALQ53" s="135"/>
      <c r="ALR53" s="135"/>
      <c r="ALS53" s="135"/>
      <c r="ALT53" s="135"/>
      <c r="ALU53" s="135"/>
      <c r="ALV53" s="135"/>
      <c r="ALW53" s="135"/>
      <c r="ALX53" s="135"/>
      <c r="ALY53" s="135"/>
      <c r="ALZ53" s="135"/>
      <c r="AMA53" s="135"/>
      <c r="AMB53" s="135"/>
      <c r="AMC53" s="135"/>
      <c r="AMD53" s="135"/>
      <c r="AME53" s="135"/>
      <c r="AMF53" s="135"/>
      <c r="AMG53" s="135"/>
      <c r="AMH53" s="135"/>
      <c r="AMI53" s="135"/>
      <c r="AMJ53" s="135"/>
      <c r="AMK53" s="135"/>
      <c r="AML53" s="135"/>
      <c r="AMM53" s="135"/>
      <c r="AMN53" s="135"/>
      <c r="AMO53" s="135"/>
      <c r="AMP53" s="135"/>
      <c r="AMQ53" s="135"/>
      <c r="AMR53" s="135"/>
      <c r="AMS53" s="135"/>
      <c r="AMT53" s="135"/>
      <c r="AMU53" s="135"/>
      <c r="AMV53" s="135"/>
      <c r="AMW53" s="135"/>
      <c r="AMX53" s="135"/>
      <c r="AMY53" s="135"/>
      <c r="AMZ53" s="135"/>
      <c r="ANA53" s="135"/>
      <c r="ANB53" s="135"/>
      <c r="ANC53" s="135"/>
      <c r="AND53" s="135"/>
      <c r="ANE53" s="135"/>
      <c r="ANF53" s="135"/>
      <c r="ANG53" s="135"/>
      <c r="ANH53" s="135"/>
      <c r="ANI53" s="135"/>
      <c r="ANJ53" s="135"/>
      <c r="ANK53" s="135"/>
      <c r="ANL53" s="135"/>
      <c r="ANM53" s="135"/>
      <c r="ANN53" s="135"/>
      <c r="ANO53" s="135"/>
      <c r="ANP53" s="135"/>
      <c r="ANQ53" s="135"/>
      <c r="ANR53" s="135"/>
      <c r="ANS53" s="135"/>
      <c r="ANT53" s="135"/>
      <c r="ANU53" s="135"/>
      <c r="ANV53" s="135"/>
      <c r="ANW53" s="135"/>
      <c r="ANX53" s="135"/>
      <c r="ANY53" s="135"/>
      <c r="ANZ53" s="135"/>
      <c r="AOA53" s="135"/>
      <c r="AOB53" s="135"/>
      <c r="AOC53" s="135"/>
      <c r="AOD53" s="135"/>
      <c r="AOE53" s="135"/>
      <c r="AOF53" s="135"/>
      <c r="AOG53" s="135"/>
      <c r="AOH53" s="135"/>
      <c r="AOI53" s="135"/>
      <c r="AOJ53" s="135"/>
      <c r="AOK53" s="135"/>
      <c r="AOL53" s="135"/>
      <c r="AOM53" s="135"/>
      <c r="AON53" s="135"/>
      <c r="AOO53" s="135"/>
      <c r="AOP53" s="135"/>
      <c r="AOQ53" s="135"/>
      <c r="AOR53" s="135"/>
      <c r="AOS53" s="135"/>
      <c r="AOT53" s="135"/>
      <c r="AOU53" s="135"/>
      <c r="AOV53" s="135"/>
      <c r="AOW53" s="135"/>
      <c r="AOX53" s="135"/>
      <c r="AOY53" s="135"/>
      <c r="AOZ53" s="135"/>
      <c r="APA53" s="135"/>
      <c r="APB53" s="135"/>
      <c r="APC53" s="135"/>
      <c r="APD53" s="135"/>
      <c r="APE53" s="135"/>
      <c r="APF53" s="135"/>
      <c r="APG53" s="135"/>
      <c r="APH53" s="135"/>
      <c r="API53" s="135"/>
      <c r="APJ53" s="135"/>
      <c r="APK53" s="135"/>
      <c r="APL53" s="135"/>
      <c r="APM53" s="135"/>
      <c r="APN53" s="135"/>
      <c r="APO53" s="135"/>
      <c r="APP53" s="135"/>
      <c r="APQ53" s="135"/>
      <c r="APR53" s="135"/>
      <c r="APS53" s="135"/>
      <c r="APT53" s="135"/>
      <c r="APU53" s="135"/>
      <c r="APV53" s="135"/>
      <c r="APW53" s="135"/>
      <c r="APX53" s="135"/>
      <c r="APY53" s="135"/>
      <c r="APZ53" s="135"/>
      <c r="AQA53" s="135"/>
      <c r="AQB53" s="135"/>
      <c r="AQC53" s="135"/>
      <c r="AQD53" s="135"/>
      <c r="AQE53" s="135"/>
      <c r="AQF53" s="135"/>
      <c r="AQG53" s="135"/>
      <c r="AQH53" s="135"/>
      <c r="AQI53" s="135"/>
      <c r="AQJ53" s="135"/>
      <c r="AQK53" s="135"/>
      <c r="AQL53" s="135"/>
      <c r="AQM53" s="135"/>
      <c r="AQN53" s="135"/>
      <c r="AQO53" s="135"/>
      <c r="AQP53" s="135"/>
      <c r="AQQ53" s="135"/>
      <c r="AQR53" s="135"/>
      <c r="AQS53" s="135"/>
      <c r="AQT53" s="135"/>
      <c r="AQU53" s="135"/>
      <c r="AQV53" s="135"/>
      <c r="AQW53" s="135"/>
      <c r="AQX53" s="135"/>
      <c r="AQY53" s="135"/>
      <c r="AQZ53" s="135"/>
      <c r="ARA53" s="135"/>
      <c r="ARB53" s="135"/>
      <c r="ARC53" s="135"/>
      <c r="ARD53" s="135"/>
      <c r="ARE53" s="135"/>
      <c r="ARF53" s="135"/>
      <c r="ARG53" s="135"/>
      <c r="ARH53" s="135"/>
      <c r="ARI53" s="135"/>
      <c r="ARJ53" s="135"/>
      <c r="ARK53" s="135"/>
      <c r="ARL53" s="135"/>
      <c r="ARM53" s="135"/>
      <c r="ARN53" s="135"/>
      <c r="ARO53" s="135"/>
      <c r="ARP53" s="135"/>
      <c r="ARQ53" s="135"/>
      <c r="ARR53" s="135"/>
      <c r="ARS53" s="135"/>
      <c r="ART53" s="135"/>
      <c r="ARU53" s="135"/>
      <c r="ARV53" s="135"/>
      <c r="ARW53" s="135"/>
      <c r="ARX53" s="135"/>
      <c r="ARY53" s="135"/>
      <c r="ARZ53" s="135"/>
      <c r="ASA53" s="135"/>
      <c r="ASB53" s="135"/>
      <c r="ASC53" s="135"/>
      <c r="ASD53" s="135"/>
      <c r="ASE53" s="135"/>
      <c r="ASF53" s="135"/>
      <c r="ASG53" s="135"/>
      <c r="ASH53" s="135"/>
      <c r="ASI53" s="135"/>
      <c r="ASJ53" s="135"/>
      <c r="ASK53" s="135"/>
      <c r="ASL53" s="135"/>
      <c r="ASM53" s="135"/>
      <c r="ASN53" s="135"/>
      <c r="ASO53" s="135"/>
      <c r="ASP53" s="135"/>
      <c r="ASQ53" s="135"/>
      <c r="ASR53" s="135"/>
      <c r="ASS53" s="135"/>
      <c r="AST53" s="135"/>
      <c r="ASU53" s="135"/>
      <c r="ASV53" s="135"/>
      <c r="ASW53" s="135"/>
      <c r="ASX53" s="135"/>
      <c r="ASY53" s="135"/>
      <c r="ASZ53" s="135"/>
      <c r="ATA53" s="135"/>
      <c r="ATB53" s="135"/>
      <c r="ATC53" s="135"/>
      <c r="ATD53" s="135"/>
      <c r="ATE53" s="135"/>
      <c r="ATF53" s="135"/>
      <c r="ATG53" s="135"/>
      <c r="ATH53" s="135"/>
      <c r="ATI53" s="135"/>
      <c r="ATJ53" s="135"/>
      <c r="ATK53" s="135"/>
      <c r="ATL53" s="135"/>
      <c r="ATM53" s="135"/>
      <c r="ATN53" s="135"/>
      <c r="ATO53" s="135"/>
      <c r="ATP53" s="135"/>
      <c r="ATQ53" s="135"/>
      <c r="ATR53" s="135"/>
      <c r="ATS53" s="135"/>
      <c r="ATT53" s="135"/>
      <c r="ATU53" s="135"/>
      <c r="ATV53" s="135"/>
      <c r="ATW53" s="135"/>
      <c r="ATX53" s="135"/>
      <c r="ATY53" s="135"/>
      <c r="ATZ53" s="135"/>
      <c r="AUA53" s="135"/>
      <c r="AUB53" s="135"/>
      <c r="AUC53" s="135"/>
      <c r="AUD53" s="135"/>
      <c r="AUE53" s="135"/>
      <c r="AUF53" s="135"/>
      <c r="AUG53" s="135"/>
      <c r="AUH53" s="135"/>
      <c r="AUI53" s="135"/>
      <c r="AUJ53" s="135"/>
      <c r="AUK53" s="135"/>
      <c r="AUL53" s="135"/>
      <c r="AUM53" s="135"/>
      <c r="AUN53" s="135"/>
      <c r="AUO53" s="135"/>
      <c r="AUP53" s="135"/>
      <c r="AUQ53" s="135"/>
      <c r="AUR53" s="135"/>
      <c r="AUS53" s="135"/>
      <c r="AUT53" s="135"/>
      <c r="AUU53" s="135"/>
      <c r="AUV53" s="135"/>
      <c r="AUW53" s="135"/>
      <c r="AUX53" s="135"/>
      <c r="AUY53" s="135"/>
      <c r="AUZ53" s="135"/>
      <c r="AVA53" s="135"/>
      <c r="AVB53" s="135"/>
      <c r="AVC53" s="135"/>
      <c r="AVD53" s="135"/>
      <c r="AVE53" s="135"/>
      <c r="AVF53" s="135"/>
      <c r="AVG53" s="135"/>
      <c r="AVH53" s="135"/>
      <c r="AVI53" s="135"/>
      <c r="AVJ53" s="135"/>
      <c r="AVK53" s="135"/>
      <c r="AVL53" s="135"/>
      <c r="AVM53" s="135"/>
      <c r="AVN53" s="135"/>
      <c r="AVO53" s="135"/>
      <c r="AVP53" s="135"/>
      <c r="AVQ53" s="135"/>
      <c r="AVR53" s="135"/>
      <c r="AVS53" s="135"/>
      <c r="AVT53" s="135"/>
      <c r="AVU53" s="135"/>
      <c r="AVV53" s="135"/>
      <c r="AVW53" s="135"/>
      <c r="AVX53" s="135"/>
      <c r="AVY53" s="135"/>
      <c r="AVZ53" s="135"/>
      <c r="AWA53" s="135"/>
      <c r="AWB53" s="135"/>
      <c r="AWC53" s="135"/>
      <c r="AWD53" s="135"/>
      <c r="AWE53" s="135"/>
      <c r="AWF53" s="135"/>
      <c r="AWG53" s="135"/>
      <c r="AWH53" s="135"/>
      <c r="AWI53" s="135"/>
      <c r="AWJ53" s="135"/>
      <c r="AWK53" s="135"/>
      <c r="AWL53" s="135"/>
      <c r="AWM53" s="135"/>
      <c r="AWN53" s="135"/>
      <c r="AWO53" s="135"/>
      <c r="AWP53" s="135"/>
      <c r="AWQ53" s="135"/>
      <c r="AWR53" s="135"/>
      <c r="AWS53" s="135"/>
      <c r="AWT53" s="135"/>
      <c r="AWU53" s="135"/>
      <c r="AWV53" s="135"/>
      <c r="AWW53" s="135"/>
      <c r="AWX53" s="135"/>
      <c r="AWY53" s="135"/>
      <c r="AWZ53" s="135"/>
      <c r="AXA53" s="135"/>
      <c r="AXB53" s="135"/>
      <c r="AXC53" s="135"/>
      <c r="AXD53" s="135"/>
      <c r="AXE53" s="135"/>
      <c r="AXF53" s="135"/>
      <c r="AXG53" s="135"/>
      <c r="AXH53" s="135"/>
      <c r="AXI53" s="135"/>
      <c r="AXJ53" s="135"/>
      <c r="AXK53" s="135"/>
      <c r="AXL53" s="135"/>
      <c r="AXM53" s="135"/>
      <c r="AXN53" s="135"/>
      <c r="AXO53" s="135"/>
      <c r="AXP53" s="135"/>
      <c r="AXQ53" s="135"/>
      <c r="AXR53" s="135"/>
      <c r="AXS53" s="135"/>
      <c r="AXT53" s="135"/>
      <c r="AXU53" s="135"/>
      <c r="AXV53" s="135"/>
      <c r="AXW53" s="135"/>
      <c r="AXX53" s="135"/>
      <c r="AXY53" s="135"/>
      <c r="AXZ53" s="135"/>
      <c r="AYA53" s="135"/>
      <c r="AYB53" s="135"/>
      <c r="AYC53" s="135"/>
      <c r="AYD53" s="135"/>
      <c r="AYE53" s="135"/>
      <c r="AYF53" s="135"/>
      <c r="AYG53" s="135"/>
      <c r="AYH53" s="135"/>
      <c r="AYI53" s="135"/>
      <c r="AYJ53" s="135"/>
      <c r="AYK53" s="135"/>
      <c r="AYL53" s="135"/>
      <c r="AYM53" s="135"/>
      <c r="AYN53" s="135"/>
      <c r="AYO53" s="135"/>
      <c r="AYP53" s="135"/>
      <c r="AYQ53" s="135"/>
      <c r="AYR53" s="135"/>
      <c r="AYS53" s="135"/>
      <c r="AYT53" s="135"/>
      <c r="AYU53" s="135"/>
      <c r="AYV53" s="135"/>
      <c r="AYW53" s="135"/>
      <c r="AYX53" s="135"/>
      <c r="AYY53" s="135"/>
      <c r="AYZ53" s="135"/>
      <c r="AZA53" s="135"/>
      <c r="AZB53" s="135"/>
      <c r="AZC53" s="135"/>
      <c r="AZD53" s="135"/>
      <c r="AZE53" s="135"/>
      <c r="AZF53" s="135"/>
      <c r="AZG53" s="135"/>
      <c r="AZH53" s="135"/>
      <c r="AZI53" s="135"/>
      <c r="AZJ53" s="135"/>
      <c r="AZK53" s="135"/>
      <c r="AZL53" s="135"/>
      <c r="AZM53" s="135"/>
      <c r="AZN53" s="135"/>
      <c r="AZO53" s="135"/>
      <c r="AZP53" s="135"/>
      <c r="AZQ53" s="135"/>
      <c r="AZR53" s="135"/>
      <c r="AZS53" s="135"/>
      <c r="AZT53" s="135"/>
      <c r="AZU53" s="135"/>
      <c r="AZV53" s="135"/>
      <c r="AZW53" s="135"/>
      <c r="AZX53" s="135"/>
      <c r="AZY53" s="135"/>
      <c r="AZZ53" s="135"/>
      <c r="BAA53" s="135"/>
      <c r="BAB53" s="135"/>
      <c r="BAC53" s="135"/>
      <c r="BAD53" s="135"/>
      <c r="BAE53" s="135"/>
      <c r="BAF53" s="135"/>
      <c r="BAG53" s="135"/>
      <c r="BAH53" s="135"/>
      <c r="BAI53" s="135"/>
      <c r="BAJ53" s="135"/>
      <c r="BAK53" s="135"/>
      <c r="BAL53" s="135"/>
      <c r="BAM53" s="135"/>
      <c r="BAN53" s="135"/>
      <c r="BAO53" s="135"/>
      <c r="BAP53" s="135"/>
      <c r="BAQ53" s="135"/>
      <c r="BAR53" s="135"/>
      <c r="BAS53" s="135"/>
      <c r="BAT53" s="135"/>
      <c r="BAU53" s="135"/>
      <c r="BAV53" s="135"/>
      <c r="BAW53" s="135"/>
      <c r="BAX53" s="135"/>
      <c r="BAY53" s="135"/>
      <c r="BAZ53" s="135"/>
      <c r="BBA53" s="135"/>
      <c r="BBB53" s="135"/>
      <c r="BBC53" s="135"/>
      <c r="BBD53" s="135"/>
      <c r="BBE53" s="135"/>
      <c r="BBF53" s="135"/>
      <c r="BBG53" s="135"/>
      <c r="BBH53" s="135"/>
      <c r="BBI53" s="135"/>
      <c r="BBJ53" s="135"/>
      <c r="BBK53" s="135"/>
      <c r="BBL53" s="135"/>
      <c r="BBM53" s="135"/>
      <c r="BBN53" s="135"/>
      <c r="BBO53" s="135"/>
      <c r="BBP53" s="135"/>
      <c r="BBQ53" s="135"/>
      <c r="BBR53" s="135"/>
      <c r="BBS53" s="135"/>
      <c r="BBT53" s="135"/>
      <c r="BBU53" s="135"/>
      <c r="BBV53" s="135"/>
      <c r="BBW53" s="135"/>
      <c r="BBX53" s="135"/>
      <c r="BBY53" s="135"/>
      <c r="BBZ53" s="135"/>
      <c r="BCA53" s="135"/>
      <c r="BCB53" s="135"/>
      <c r="BCC53" s="135"/>
      <c r="BCD53" s="135"/>
      <c r="BCE53" s="135"/>
      <c r="BCF53" s="135"/>
      <c r="BCG53" s="135"/>
      <c r="BCH53" s="135"/>
      <c r="BCI53" s="135"/>
      <c r="BCJ53" s="135"/>
      <c r="BCK53" s="135"/>
      <c r="BCL53" s="135"/>
      <c r="BCM53" s="135"/>
      <c r="BCN53" s="135"/>
      <c r="BCO53" s="135"/>
      <c r="BCP53" s="135"/>
      <c r="BCQ53" s="135"/>
      <c r="BCR53" s="135"/>
      <c r="BCS53" s="135"/>
      <c r="BCT53" s="135"/>
      <c r="BCU53" s="135"/>
      <c r="BCV53" s="135"/>
      <c r="BCW53" s="135"/>
      <c r="BCX53" s="135"/>
      <c r="BCY53" s="135"/>
      <c r="BCZ53" s="135"/>
      <c r="BDA53" s="135"/>
      <c r="BDB53" s="135"/>
      <c r="BDC53" s="135"/>
      <c r="BDD53" s="135"/>
      <c r="BDE53" s="135"/>
      <c r="BDF53" s="135"/>
      <c r="BDG53" s="135"/>
      <c r="BDH53" s="135"/>
      <c r="BDI53" s="135"/>
      <c r="BDJ53" s="135"/>
      <c r="BDK53" s="135"/>
      <c r="BDL53" s="135"/>
      <c r="BDM53" s="135"/>
      <c r="BDN53" s="135"/>
      <c r="BDO53" s="135"/>
      <c r="BDP53" s="135"/>
      <c r="BDQ53" s="135"/>
      <c r="BDR53" s="135"/>
      <c r="BDS53" s="135"/>
      <c r="BDT53" s="135"/>
      <c r="BDU53" s="135"/>
      <c r="BDV53" s="135"/>
      <c r="BDW53" s="135"/>
      <c r="BDX53" s="135"/>
      <c r="BDY53" s="135"/>
      <c r="BDZ53" s="135"/>
      <c r="BEA53" s="135"/>
      <c r="BEB53" s="135"/>
      <c r="BEC53" s="135"/>
      <c r="BED53" s="135"/>
      <c r="BEE53" s="135"/>
      <c r="BEF53" s="135"/>
      <c r="BEG53" s="135"/>
      <c r="BEH53" s="135"/>
      <c r="BEI53" s="135"/>
      <c r="BEJ53" s="135"/>
      <c r="BEK53" s="135"/>
      <c r="BEL53" s="135"/>
      <c r="BEM53" s="135"/>
      <c r="BEN53" s="135"/>
      <c r="BEO53" s="135"/>
      <c r="BEP53" s="135"/>
      <c r="BEQ53" s="135"/>
      <c r="BER53" s="135"/>
      <c r="BES53" s="135"/>
      <c r="BET53" s="135"/>
      <c r="BEU53" s="135"/>
      <c r="BEV53" s="135"/>
      <c r="BEW53" s="135"/>
      <c r="BEX53" s="135"/>
      <c r="BEY53" s="135"/>
      <c r="BEZ53" s="135"/>
      <c r="BFA53" s="135"/>
      <c r="BFB53" s="135"/>
      <c r="BFC53" s="135"/>
      <c r="BFD53" s="135"/>
      <c r="BFE53" s="135"/>
      <c r="BFF53" s="135"/>
      <c r="BFG53" s="135"/>
      <c r="BFH53" s="135"/>
      <c r="BFI53" s="135"/>
      <c r="BFJ53" s="135"/>
      <c r="BFK53" s="135"/>
      <c r="BFL53" s="135"/>
      <c r="BFM53" s="135"/>
      <c r="BFN53" s="135"/>
      <c r="BFO53" s="135"/>
      <c r="BFP53" s="135"/>
      <c r="BFQ53" s="135"/>
      <c r="BFR53" s="135"/>
      <c r="BFS53" s="135"/>
      <c r="BFT53" s="135"/>
      <c r="BFU53" s="135"/>
      <c r="BFV53" s="135"/>
      <c r="BFW53" s="135"/>
      <c r="BFX53" s="135"/>
      <c r="BFY53" s="135"/>
      <c r="BFZ53" s="135"/>
      <c r="BGA53" s="135"/>
      <c r="BGB53" s="135"/>
      <c r="BGC53" s="135"/>
      <c r="BGD53" s="135"/>
      <c r="BGE53" s="135"/>
      <c r="BGF53" s="135"/>
      <c r="BGG53" s="135"/>
      <c r="BGH53" s="135"/>
      <c r="BGI53" s="135"/>
      <c r="BGJ53" s="135"/>
      <c r="BGK53" s="135"/>
      <c r="BGL53" s="135"/>
      <c r="BGM53" s="135"/>
      <c r="BGN53" s="135"/>
      <c r="BGO53" s="135"/>
      <c r="BGP53" s="135"/>
      <c r="BGQ53" s="135"/>
      <c r="BGR53" s="135"/>
      <c r="BGS53" s="135"/>
      <c r="BGT53" s="135"/>
      <c r="BGU53" s="135"/>
      <c r="BGV53" s="135"/>
      <c r="BGW53" s="135"/>
      <c r="BGX53" s="135"/>
      <c r="BGY53" s="135"/>
      <c r="BGZ53" s="135"/>
      <c r="BHA53" s="135"/>
      <c r="BHB53" s="135"/>
      <c r="BHC53" s="135"/>
      <c r="BHD53" s="135"/>
      <c r="BHE53" s="135"/>
      <c r="BHF53" s="135"/>
      <c r="BHG53" s="135"/>
      <c r="BHH53" s="135"/>
      <c r="BHI53" s="135"/>
      <c r="BHJ53" s="135"/>
      <c r="BHK53" s="135"/>
      <c r="BHL53" s="135"/>
      <c r="BHM53" s="135"/>
      <c r="BHN53" s="135"/>
      <c r="BHO53" s="135"/>
      <c r="BHP53" s="135"/>
      <c r="BHQ53" s="135"/>
      <c r="BHR53" s="135"/>
      <c r="BHS53" s="135"/>
      <c r="BHT53" s="135"/>
      <c r="BHU53" s="135"/>
      <c r="BHV53" s="135"/>
      <c r="BHW53" s="135"/>
      <c r="BHX53" s="135"/>
      <c r="BHY53" s="135"/>
      <c r="BHZ53" s="135"/>
      <c r="BIA53" s="135"/>
      <c r="BIB53" s="135"/>
      <c r="BIC53" s="135"/>
      <c r="BID53" s="135"/>
      <c r="BIE53" s="135"/>
      <c r="BIF53" s="135"/>
      <c r="BIG53" s="135"/>
      <c r="BIH53" s="135"/>
      <c r="BII53" s="135"/>
      <c r="BIJ53" s="135"/>
      <c r="BIK53" s="135"/>
      <c r="BIL53" s="135"/>
      <c r="BIM53" s="135"/>
      <c r="BIN53" s="135"/>
      <c r="BIO53" s="135"/>
      <c r="BIP53" s="135"/>
      <c r="BIQ53" s="135"/>
      <c r="BIR53" s="135"/>
      <c r="BIS53" s="135"/>
      <c r="BIT53" s="135"/>
      <c r="BIU53" s="135"/>
      <c r="BIV53" s="135"/>
      <c r="BIW53" s="135"/>
      <c r="BIX53" s="135"/>
      <c r="BIY53" s="135"/>
      <c r="BIZ53" s="135"/>
      <c r="BJA53" s="135"/>
      <c r="BJB53" s="135"/>
      <c r="BJC53" s="135"/>
      <c r="BJD53" s="135"/>
      <c r="BJE53" s="135"/>
      <c r="BJF53" s="135"/>
      <c r="BJG53" s="135"/>
      <c r="BJH53" s="135"/>
      <c r="BJI53" s="135"/>
      <c r="BJJ53" s="135"/>
      <c r="BJK53" s="135"/>
      <c r="BJL53" s="135"/>
      <c r="BJM53" s="135"/>
      <c r="BJN53" s="135"/>
      <c r="BJO53" s="135"/>
      <c r="BJP53" s="135"/>
      <c r="BJQ53" s="135"/>
      <c r="BJR53" s="135"/>
      <c r="BJS53" s="135"/>
      <c r="BJT53" s="135"/>
      <c r="BJU53" s="135"/>
      <c r="BJV53" s="135"/>
      <c r="BJW53" s="135"/>
      <c r="BJX53" s="135"/>
      <c r="BJY53" s="135"/>
      <c r="BJZ53" s="135"/>
      <c r="BKA53" s="135"/>
      <c r="BKB53" s="135"/>
      <c r="BKC53" s="135"/>
      <c r="BKD53" s="135"/>
      <c r="BKE53" s="135"/>
      <c r="BKF53" s="135"/>
      <c r="BKG53" s="135"/>
      <c r="BKH53" s="135"/>
      <c r="BKI53" s="135"/>
      <c r="BKJ53" s="135"/>
      <c r="BKK53" s="135"/>
      <c r="BKL53" s="135"/>
      <c r="BKM53" s="135"/>
      <c r="BKN53" s="135"/>
      <c r="BKO53" s="135"/>
      <c r="BKP53" s="135"/>
      <c r="BKQ53" s="135"/>
      <c r="BKR53" s="135"/>
      <c r="BKS53" s="135"/>
      <c r="BKT53" s="135"/>
      <c r="BKU53" s="135"/>
      <c r="BKV53" s="135"/>
      <c r="BKW53" s="135"/>
      <c r="BKX53" s="135"/>
      <c r="BKY53" s="135"/>
      <c r="BKZ53" s="135"/>
      <c r="BLA53" s="135"/>
      <c r="BLB53" s="135"/>
      <c r="BLC53" s="135"/>
      <c r="BLD53" s="135"/>
      <c r="BLE53" s="135"/>
      <c r="BLF53" s="135"/>
      <c r="BLG53" s="135"/>
      <c r="BLH53" s="135"/>
      <c r="BLI53" s="135"/>
      <c r="BLJ53" s="135"/>
      <c r="BLK53" s="135"/>
      <c r="BLL53" s="135"/>
      <c r="BLM53" s="135"/>
      <c r="BLN53" s="135"/>
      <c r="BLO53" s="135"/>
      <c r="BLP53" s="135"/>
      <c r="BLQ53" s="135"/>
      <c r="BLR53" s="135"/>
      <c r="BLS53" s="135"/>
      <c r="BLT53" s="135"/>
      <c r="BLU53" s="135"/>
      <c r="BLV53" s="135"/>
      <c r="BLW53" s="135"/>
      <c r="BLX53" s="135"/>
      <c r="BLY53" s="135"/>
      <c r="BLZ53" s="135"/>
      <c r="BMA53" s="135"/>
      <c r="BMB53" s="135"/>
      <c r="BMC53" s="135"/>
      <c r="BMD53" s="135"/>
      <c r="BME53" s="135"/>
      <c r="BMF53" s="135"/>
      <c r="BMG53" s="135"/>
      <c r="BMH53" s="135"/>
      <c r="BMI53" s="135"/>
      <c r="BMJ53" s="135"/>
      <c r="BMK53" s="135"/>
      <c r="BML53" s="135"/>
      <c r="BMM53" s="135"/>
      <c r="BMN53" s="135"/>
      <c r="BMO53" s="135"/>
      <c r="BMP53" s="135"/>
      <c r="BMQ53" s="135"/>
      <c r="BMR53" s="135"/>
      <c r="BMS53" s="135"/>
      <c r="BMT53" s="135"/>
      <c r="BMU53" s="135"/>
      <c r="BMV53" s="135"/>
      <c r="BMW53" s="135"/>
      <c r="BMX53" s="135"/>
      <c r="BMY53" s="135"/>
      <c r="BMZ53" s="135"/>
      <c r="BNA53" s="135"/>
      <c r="BNB53" s="135"/>
      <c r="BNC53" s="135"/>
      <c r="BND53" s="135"/>
      <c r="BNE53" s="135"/>
      <c r="BNF53" s="135"/>
      <c r="BNG53" s="135"/>
      <c r="BNH53" s="135"/>
      <c r="BNI53" s="135"/>
      <c r="BNJ53" s="135"/>
      <c r="BNK53" s="135"/>
      <c r="BNL53" s="135"/>
      <c r="BNM53" s="135"/>
      <c r="BNN53" s="135"/>
      <c r="BNO53" s="135"/>
      <c r="BNP53" s="135"/>
      <c r="BNQ53" s="135"/>
      <c r="BNR53" s="135"/>
      <c r="BNS53" s="135"/>
      <c r="BNT53" s="135"/>
      <c r="BNU53" s="135"/>
      <c r="BNV53" s="135"/>
      <c r="BNW53" s="135"/>
      <c r="BNX53" s="135"/>
      <c r="BNY53" s="135"/>
      <c r="BNZ53" s="135"/>
      <c r="BOA53" s="135"/>
      <c r="BOB53" s="135"/>
      <c r="BOC53" s="135"/>
      <c r="BOD53" s="135"/>
      <c r="BOE53" s="135"/>
      <c r="BOF53" s="135"/>
      <c r="BOG53" s="135"/>
      <c r="BOH53" s="135"/>
      <c r="BOI53" s="135"/>
      <c r="BOJ53" s="135"/>
      <c r="BOK53" s="135"/>
      <c r="BOL53" s="135"/>
      <c r="BOM53" s="135"/>
      <c r="BON53" s="135"/>
      <c r="BOO53" s="135"/>
      <c r="BOP53" s="135"/>
      <c r="BOQ53" s="135"/>
      <c r="BOR53" s="135"/>
      <c r="BOS53" s="135"/>
      <c r="BOT53" s="135"/>
      <c r="BOU53" s="135"/>
      <c r="BOV53" s="135"/>
      <c r="BOW53" s="135"/>
      <c r="BOX53" s="135"/>
      <c r="BOY53" s="135"/>
      <c r="BOZ53" s="135"/>
      <c r="BPA53" s="135"/>
      <c r="BPB53" s="135"/>
      <c r="BPC53" s="135"/>
      <c r="BPD53" s="135"/>
      <c r="BPE53" s="135"/>
      <c r="BPF53" s="135"/>
      <c r="BPG53" s="135"/>
      <c r="BPH53" s="135"/>
      <c r="BPI53" s="135"/>
      <c r="BPJ53" s="135"/>
      <c r="BPK53" s="135"/>
      <c r="BPL53" s="135"/>
      <c r="BPM53" s="135"/>
      <c r="BPN53" s="135"/>
      <c r="BPO53" s="135"/>
      <c r="BPP53" s="135"/>
      <c r="BPQ53" s="135"/>
      <c r="BPR53" s="135"/>
      <c r="BPS53" s="135"/>
      <c r="BPT53" s="135"/>
      <c r="BPU53" s="135"/>
      <c r="BPV53" s="135"/>
      <c r="BPW53" s="135"/>
      <c r="BPX53" s="135"/>
      <c r="BPY53" s="135"/>
      <c r="BPZ53" s="135"/>
      <c r="BQA53" s="135"/>
      <c r="BQB53" s="135"/>
      <c r="BQC53" s="135"/>
      <c r="BQD53" s="135"/>
      <c r="BQE53" s="135"/>
      <c r="BQF53" s="135"/>
      <c r="BQG53" s="135"/>
      <c r="BQH53" s="135"/>
      <c r="BQI53" s="135"/>
      <c r="BQJ53" s="135"/>
      <c r="BQK53" s="135"/>
      <c r="BQL53" s="135"/>
      <c r="BQM53" s="135"/>
      <c r="BQN53" s="135"/>
      <c r="BQO53" s="135"/>
      <c r="BQP53" s="135"/>
      <c r="BQQ53" s="135"/>
      <c r="BQR53" s="135"/>
      <c r="BQS53" s="135"/>
      <c r="BQT53" s="135"/>
      <c r="BQU53" s="135"/>
      <c r="BQV53" s="135"/>
      <c r="BQW53" s="135"/>
      <c r="BQX53" s="135"/>
      <c r="BQY53" s="135"/>
      <c r="BQZ53" s="135"/>
      <c r="BRA53" s="135"/>
      <c r="BRB53" s="135"/>
      <c r="BRC53" s="135"/>
      <c r="BRD53" s="135"/>
      <c r="BRE53" s="135"/>
      <c r="BRF53" s="135"/>
      <c r="BRG53" s="135"/>
      <c r="BRH53" s="135"/>
      <c r="BRI53" s="135"/>
      <c r="BRJ53" s="135"/>
      <c r="BRK53" s="135"/>
      <c r="BRL53" s="135"/>
      <c r="BRM53" s="135"/>
      <c r="BRN53" s="135"/>
      <c r="BRO53" s="135"/>
      <c r="BRP53" s="135"/>
      <c r="BRQ53" s="135"/>
      <c r="BRR53" s="135"/>
      <c r="BRS53" s="135"/>
      <c r="BRT53" s="135"/>
      <c r="BRU53" s="135"/>
      <c r="BRV53" s="135"/>
      <c r="BRW53" s="135"/>
      <c r="BRX53" s="135"/>
      <c r="BRY53" s="135"/>
      <c r="BRZ53" s="135"/>
      <c r="BSA53" s="135"/>
      <c r="BSB53" s="135"/>
      <c r="BSC53" s="135"/>
      <c r="BSD53" s="135"/>
      <c r="BSE53" s="135"/>
      <c r="BSF53" s="135"/>
      <c r="BSG53" s="135"/>
      <c r="BSH53" s="135"/>
      <c r="BSI53" s="135"/>
      <c r="BSJ53" s="135"/>
      <c r="BSK53" s="135"/>
      <c r="BSL53" s="135"/>
      <c r="BSM53" s="135"/>
      <c r="BSN53" s="135"/>
      <c r="BSO53" s="135"/>
      <c r="BSP53" s="135"/>
      <c r="BSQ53" s="135"/>
      <c r="BSR53" s="135"/>
      <c r="BSS53" s="135"/>
      <c r="BST53" s="135"/>
      <c r="BSU53" s="135"/>
      <c r="BSV53" s="135"/>
      <c r="BSW53" s="135"/>
      <c r="BSX53" s="135"/>
      <c r="BSY53" s="135"/>
      <c r="BSZ53" s="135"/>
      <c r="BTA53" s="135"/>
      <c r="BTB53" s="135"/>
      <c r="BTC53" s="135"/>
      <c r="BTD53" s="135"/>
      <c r="BTE53" s="135"/>
      <c r="BTF53" s="135"/>
      <c r="BTG53" s="135"/>
      <c r="BTH53" s="135"/>
      <c r="BTI53" s="135"/>
      <c r="BTJ53" s="135"/>
      <c r="BTK53" s="135"/>
      <c r="BTL53" s="135"/>
      <c r="BTM53" s="135"/>
      <c r="BTN53" s="135"/>
      <c r="BTO53" s="135"/>
      <c r="BTP53" s="135"/>
      <c r="BTQ53" s="135"/>
      <c r="BTR53" s="135"/>
      <c r="BTS53" s="135"/>
      <c r="BTT53" s="135"/>
      <c r="BTU53" s="135"/>
      <c r="BTV53" s="135"/>
      <c r="BTW53" s="135"/>
      <c r="BTX53" s="135"/>
      <c r="BTY53" s="135"/>
      <c r="BTZ53" s="135"/>
      <c r="BUA53" s="135"/>
      <c r="BUB53" s="135"/>
      <c r="BUC53" s="135"/>
      <c r="BUD53" s="135"/>
      <c r="BUE53" s="135"/>
      <c r="BUF53" s="135"/>
      <c r="BUG53" s="135"/>
      <c r="BUH53" s="135"/>
      <c r="BUI53" s="135"/>
      <c r="BUJ53" s="135"/>
      <c r="BUK53" s="135"/>
      <c r="BUL53" s="135"/>
      <c r="BUM53" s="135"/>
      <c r="BUN53" s="135"/>
      <c r="BUO53" s="135"/>
      <c r="BUP53" s="135"/>
      <c r="BUQ53" s="135"/>
      <c r="BUR53" s="135"/>
      <c r="BUS53" s="135"/>
      <c r="BUT53" s="135"/>
      <c r="BUU53" s="135"/>
      <c r="BUV53" s="135"/>
      <c r="BUW53" s="135"/>
      <c r="BUX53" s="135"/>
      <c r="BUY53" s="135"/>
      <c r="BUZ53" s="135"/>
      <c r="BVA53" s="135"/>
      <c r="BVB53" s="135"/>
      <c r="BVC53" s="135"/>
      <c r="BVD53" s="135"/>
      <c r="BVE53" s="135"/>
      <c r="BVF53" s="135"/>
      <c r="BVG53" s="135"/>
      <c r="BVH53" s="135"/>
      <c r="BVI53" s="135"/>
      <c r="BVJ53" s="135"/>
      <c r="BVK53" s="135"/>
      <c r="BVL53" s="135"/>
      <c r="BVM53" s="135"/>
      <c r="BVN53" s="135"/>
      <c r="BVO53" s="135"/>
      <c r="BVP53" s="135"/>
      <c r="BVQ53" s="135"/>
      <c r="BVR53" s="135"/>
      <c r="BVS53" s="135"/>
      <c r="BVT53" s="135"/>
      <c r="BVU53" s="135"/>
      <c r="BVV53" s="135"/>
      <c r="BVW53" s="135"/>
      <c r="BVX53" s="135"/>
      <c r="BVY53" s="135"/>
      <c r="BVZ53" s="135"/>
      <c r="BWA53" s="135"/>
      <c r="BWB53" s="135"/>
      <c r="BWC53" s="135"/>
      <c r="BWD53" s="135"/>
      <c r="BWE53" s="135"/>
      <c r="BWF53" s="135"/>
      <c r="BWG53" s="135"/>
      <c r="BWH53" s="135"/>
      <c r="BWI53" s="135"/>
      <c r="BWJ53" s="135"/>
      <c r="BWK53" s="135"/>
      <c r="BWL53" s="135"/>
      <c r="BWM53" s="135"/>
      <c r="BWN53" s="135"/>
      <c r="BWO53" s="135"/>
      <c r="BWP53" s="135"/>
      <c r="BWQ53" s="135"/>
      <c r="BWR53" s="135"/>
      <c r="BWS53" s="135"/>
      <c r="BWT53" s="135"/>
      <c r="BWU53" s="135"/>
      <c r="BWV53" s="135"/>
      <c r="BWW53" s="135"/>
      <c r="BWX53" s="135"/>
      <c r="BWY53" s="135"/>
      <c r="BWZ53" s="135"/>
      <c r="BXA53" s="135"/>
      <c r="BXB53" s="135"/>
      <c r="BXC53" s="135"/>
      <c r="BXD53" s="135"/>
      <c r="BXE53" s="135"/>
      <c r="BXF53" s="135"/>
      <c r="BXG53" s="135"/>
      <c r="BXH53" s="135"/>
      <c r="BXI53" s="135"/>
      <c r="BXJ53" s="135"/>
      <c r="BXK53" s="135"/>
      <c r="BXL53" s="135"/>
      <c r="BXM53" s="135"/>
      <c r="BXN53" s="135"/>
      <c r="BXO53" s="135"/>
      <c r="BXP53" s="135"/>
      <c r="BXQ53" s="135"/>
      <c r="BXR53" s="135"/>
      <c r="BXS53" s="135"/>
      <c r="BXT53" s="135"/>
      <c r="BXU53" s="135"/>
      <c r="BXV53" s="135"/>
      <c r="BXW53" s="135"/>
      <c r="BXX53" s="135"/>
      <c r="BXY53" s="135"/>
      <c r="BXZ53" s="135"/>
      <c r="BYA53" s="135"/>
      <c r="BYB53" s="135"/>
      <c r="BYC53" s="135"/>
      <c r="BYD53" s="135"/>
      <c r="BYE53" s="135"/>
      <c r="BYF53" s="135"/>
      <c r="BYG53" s="135"/>
      <c r="BYH53" s="135"/>
      <c r="BYI53" s="135"/>
      <c r="BYJ53" s="135"/>
      <c r="BYK53" s="135"/>
      <c r="BYL53" s="135"/>
      <c r="BYM53" s="135"/>
      <c r="BYN53" s="135"/>
      <c r="BYO53" s="135"/>
      <c r="BYP53" s="135"/>
      <c r="BYQ53" s="135"/>
      <c r="BYR53" s="135"/>
      <c r="BYS53" s="135"/>
      <c r="BYT53" s="135"/>
      <c r="BYU53" s="135"/>
      <c r="BYV53" s="135"/>
      <c r="BYW53" s="135"/>
      <c r="BYX53" s="135"/>
      <c r="BYY53" s="135"/>
      <c r="BYZ53" s="135"/>
      <c r="BZA53" s="135"/>
      <c r="BZB53" s="135"/>
      <c r="BZC53" s="135"/>
      <c r="BZD53" s="135"/>
      <c r="BZE53" s="135"/>
      <c r="BZF53" s="135"/>
      <c r="BZG53" s="135"/>
      <c r="BZH53" s="135"/>
      <c r="BZI53" s="135"/>
      <c r="BZJ53" s="135"/>
      <c r="BZK53" s="135"/>
      <c r="BZL53" s="135"/>
      <c r="BZM53" s="135"/>
      <c r="BZN53" s="135"/>
      <c r="BZO53" s="135"/>
      <c r="BZP53" s="135"/>
      <c r="BZQ53" s="135"/>
      <c r="BZR53" s="135"/>
      <c r="BZS53" s="135"/>
      <c r="BZT53" s="135"/>
      <c r="BZU53" s="135"/>
      <c r="BZV53" s="135"/>
      <c r="BZW53" s="135"/>
      <c r="BZX53" s="135"/>
      <c r="BZY53" s="135"/>
      <c r="BZZ53" s="135"/>
      <c r="CAA53" s="135"/>
      <c r="CAB53" s="135"/>
      <c r="CAC53" s="135"/>
      <c r="CAD53" s="135"/>
      <c r="CAE53" s="135"/>
      <c r="CAF53" s="135"/>
      <c r="CAG53" s="135"/>
      <c r="CAH53" s="135"/>
      <c r="CAI53" s="135"/>
      <c r="CAJ53" s="135"/>
      <c r="CAK53" s="135"/>
      <c r="CAL53" s="135"/>
      <c r="CAM53" s="135"/>
      <c r="CAN53" s="135"/>
      <c r="CAO53" s="135"/>
      <c r="CAP53" s="135"/>
      <c r="CAQ53" s="135"/>
      <c r="CAR53" s="135"/>
      <c r="CAS53" s="135"/>
      <c r="CAT53" s="135"/>
      <c r="CAU53" s="135"/>
      <c r="CAV53" s="135"/>
      <c r="CAW53" s="135"/>
      <c r="CAX53" s="135"/>
      <c r="CAY53" s="135"/>
      <c r="CAZ53" s="135"/>
      <c r="CBA53" s="135"/>
      <c r="CBB53" s="135"/>
      <c r="CBC53" s="135"/>
      <c r="CBD53" s="135"/>
      <c r="CBE53" s="135"/>
      <c r="CBF53" s="135"/>
      <c r="CBG53" s="135"/>
      <c r="CBH53" s="135"/>
      <c r="CBI53" s="135"/>
      <c r="CBJ53" s="135"/>
      <c r="CBK53" s="135"/>
      <c r="CBL53" s="135"/>
      <c r="CBM53" s="135"/>
      <c r="CBN53" s="135"/>
      <c r="CBO53" s="135"/>
      <c r="CBP53" s="135"/>
      <c r="CBQ53" s="135"/>
      <c r="CBR53" s="135"/>
      <c r="CBS53" s="135"/>
      <c r="CBT53" s="135"/>
      <c r="CBU53" s="135"/>
      <c r="CBV53" s="135"/>
      <c r="CBW53" s="135"/>
      <c r="CBX53" s="135"/>
      <c r="CBY53" s="135"/>
      <c r="CBZ53" s="135"/>
      <c r="CCA53" s="135"/>
      <c r="CCB53" s="135"/>
      <c r="CCC53" s="135"/>
      <c r="CCD53" s="135"/>
      <c r="CCE53" s="135"/>
      <c r="CCF53" s="135"/>
      <c r="CCG53" s="135"/>
      <c r="CCH53" s="135"/>
      <c r="CCI53" s="135"/>
      <c r="CCJ53" s="135"/>
      <c r="CCK53" s="135"/>
      <c r="CCL53" s="135"/>
      <c r="CCM53" s="135"/>
      <c r="CCN53" s="135"/>
      <c r="CCO53" s="135"/>
      <c r="CCP53" s="135"/>
      <c r="CCQ53" s="135"/>
      <c r="CCR53" s="135"/>
      <c r="CCS53" s="135"/>
      <c r="CCT53" s="135"/>
      <c r="CCU53" s="135"/>
      <c r="CCV53" s="135"/>
      <c r="CCW53" s="135"/>
      <c r="CCX53" s="135"/>
      <c r="CCY53" s="135"/>
      <c r="CCZ53" s="135"/>
      <c r="CDA53" s="135"/>
      <c r="CDB53" s="135"/>
      <c r="CDC53" s="135"/>
      <c r="CDD53" s="135"/>
      <c r="CDE53" s="135"/>
      <c r="CDF53" s="135"/>
      <c r="CDG53" s="135"/>
      <c r="CDH53" s="135"/>
      <c r="CDI53" s="135"/>
      <c r="CDJ53" s="135"/>
      <c r="CDK53" s="135"/>
      <c r="CDL53" s="135"/>
      <c r="CDM53" s="135"/>
      <c r="CDN53" s="135"/>
      <c r="CDO53" s="135"/>
      <c r="CDP53" s="135"/>
      <c r="CDQ53" s="135"/>
      <c r="CDR53" s="135"/>
      <c r="CDS53" s="135"/>
      <c r="CDT53" s="135"/>
      <c r="CDU53" s="135"/>
      <c r="CDV53" s="135"/>
      <c r="CDW53" s="135"/>
      <c r="CDX53" s="135"/>
      <c r="CDY53" s="135"/>
      <c r="CDZ53" s="135"/>
      <c r="CEA53" s="135"/>
      <c r="CEB53" s="135"/>
      <c r="CEC53" s="135"/>
      <c r="CED53" s="135"/>
      <c r="CEE53" s="135"/>
      <c r="CEF53" s="135"/>
      <c r="CEG53" s="135"/>
      <c r="CEH53" s="135"/>
      <c r="CEI53" s="135"/>
      <c r="CEJ53" s="135"/>
      <c r="CEK53" s="135"/>
      <c r="CEL53" s="135"/>
      <c r="CEM53" s="135"/>
      <c r="CEN53" s="135"/>
      <c r="CEO53" s="135"/>
      <c r="CEP53" s="135"/>
      <c r="CEQ53" s="135"/>
      <c r="CER53" s="135"/>
      <c r="CES53" s="135"/>
      <c r="CET53" s="135"/>
      <c r="CEU53" s="135"/>
      <c r="CEV53" s="135"/>
      <c r="CEW53" s="135"/>
      <c r="CEX53" s="135"/>
      <c r="CEY53" s="135"/>
      <c r="CEZ53" s="135"/>
      <c r="CFA53" s="135"/>
      <c r="CFB53" s="135"/>
      <c r="CFC53" s="135"/>
      <c r="CFD53" s="135"/>
      <c r="CFE53" s="135"/>
      <c r="CFF53" s="135"/>
      <c r="CFG53" s="135"/>
      <c r="CFH53" s="135"/>
      <c r="CFI53" s="135"/>
      <c r="CFJ53" s="135"/>
      <c r="CFK53" s="135"/>
      <c r="CFL53" s="135"/>
      <c r="CFM53" s="135"/>
      <c r="CFN53" s="135"/>
      <c r="CFO53" s="135"/>
      <c r="CFP53" s="135"/>
      <c r="CFQ53" s="135"/>
      <c r="CFR53" s="135"/>
      <c r="CFS53" s="135"/>
      <c r="CFT53" s="135"/>
      <c r="CFU53" s="135"/>
      <c r="CFV53" s="135"/>
      <c r="CFW53" s="135"/>
      <c r="CFX53" s="135"/>
      <c r="CFY53" s="135"/>
      <c r="CFZ53" s="135"/>
      <c r="CGA53" s="135"/>
      <c r="CGB53" s="135"/>
      <c r="CGC53" s="135"/>
      <c r="CGD53" s="135"/>
      <c r="CGE53" s="135"/>
      <c r="CGF53" s="135"/>
      <c r="CGG53" s="135"/>
      <c r="CGH53" s="135"/>
      <c r="CGI53" s="135"/>
      <c r="CGJ53" s="135"/>
      <c r="CGK53" s="135"/>
      <c r="CGL53" s="135"/>
      <c r="CGM53" s="135"/>
      <c r="CGN53" s="135"/>
      <c r="CGO53" s="135"/>
      <c r="CGP53" s="135"/>
      <c r="CGQ53" s="135"/>
      <c r="CGR53" s="135"/>
      <c r="CGS53" s="135"/>
      <c r="CGT53" s="135"/>
      <c r="CGU53" s="135"/>
      <c r="CGV53" s="135"/>
      <c r="CGW53" s="135"/>
      <c r="CGX53" s="135"/>
      <c r="CGY53" s="135"/>
      <c r="CGZ53" s="135"/>
      <c r="CHA53" s="135"/>
      <c r="CHB53" s="135"/>
      <c r="CHC53" s="135"/>
      <c r="CHD53" s="135"/>
      <c r="CHE53" s="135"/>
      <c r="CHF53" s="135"/>
      <c r="CHG53" s="135"/>
      <c r="CHH53" s="135"/>
      <c r="CHI53" s="135"/>
      <c r="CHJ53" s="135"/>
      <c r="CHK53" s="135"/>
      <c r="CHL53" s="135"/>
      <c r="CHM53" s="135"/>
      <c r="CHN53" s="135"/>
      <c r="CHO53" s="135"/>
      <c r="CHP53" s="135"/>
      <c r="CHQ53" s="135"/>
      <c r="CHR53" s="135"/>
      <c r="CHS53" s="135"/>
      <c r="CHT53" s="135"/>
      <c r="CHU53" s="135"/>
      <c r="CHV53" s="135"/>
      <c r="CHW53" s="135"/>
      <c r="CHX53" s="135"/>
      <c r="CHY53" s="135"/>
      <c r="CHZ53" s="135"/>
      <c r="CIA53" s="135"/>
      <c r="CIB53" s="135"/>
      <c r="CIC53" s="135"/>
      <c r="CID53" s="135"/>
      <c r="CIE53" s="135"/>
      <c r="CIF53" s="135"/>
      <c r="CIG53" s="135"/>
      <c r="CIH53" s="135"/>
      <c r="CII53" s="135"/>
      <c r="CIJ53" s="135"/>
      <c r="CIK53" s="135"/>
      <c r="CIL53" s="135"/>
      <c r="CIM53" s="135"/>
      <c r="CIN53" s="135"/>
      <c r="CIO53" s="135"/>
      <c r="CIP53" s="135"/>
      <c r="CIQ53" s="135"/>
      <c r="CIR53" s="135"/>
      <c r="CIS53" s="135"/>
      <c r="CIT53" s="135"/>
      <c r="CIU53" s="135"/>
      <c r="CIV53" s="135"/>
      <c r="CIW53" s="135"/>
      <c r="CIX53" s="135"/>
      <c r="CIY53" s="135"/>
      <c r="CIZ53" s="135"/>
      <c r="CJA53" s="135"/>
      <c r="CJB53" s="135"/>
      <c r="CJC53" s="135"/>
      <c r="CJD53" s="135"/>
      <c r="CJE53" s="135"/>
      <c r="CJF53" s="135"/>
      <c r="CJG53" s="135"/>
      <c r="CJH53" s="135"/>
      <c r="CJI53" s="135"/>
      <c r="CJJ53" s="135"/>
      <c r="CJK53" s="135"/>
      <c r="CJL53" s="135"/>
      <c r="CJM53" s="135"/>
      <c r="CJN53" s="135"/>
      <c r="CJO53" s="135"/>
      <c r="CJP53" s="135"/>
      <c r="CJQ53" s="135"/>
      <c r="CJR53" s="135"/>
      <c r="CJS53" s="135"/>
      <c r="CJT53" s="135"/>
      <c r="CJU53" s="135"/>
      <c r="CJV53" s="135"/>
      <c r="CJW53" s="135"/>
      <c r="CJX53" s="135"/>
      <c r="CJY53" s="135"/>
      <c r="CJZ53" s="135"/>
      <c r="CKA53" s="135"/>
      <c r="CKB53" s="135"/>
      <c r="CKC53" s="135"/>
      <c r="CKD53" s="135"/>
      <c r="CKE53" s="135"/>
      <c r="CKF53" s="135"/>
      <c r="CKG53" s="135"/>
      <c r="CKH53" s="135"/>
      <c r="CKI53" s="135"/>
      <c r="CKJ53" s="135"/>
      <c r="CKK53" s="135"/>
      <c r="CKL53" s="135"/>
      <c r="CKM53" s="135"/>
      <c r="CKN53" s="135"/>
      <c r="CKO53" s="135"/>
      <c r="CKP53" s="135"/>
      <c r="CKQ53" s="135"/>
      <c r="CKR53" s="135"/>
      <c r="CKS53" s="135"/>
      <c r="CKT53" s="135"/>
      <c r="CKU53" s="135"/>
      <c r="CKV53" s="135"/>
      <c r="CKW53" s="135"/>
      <c r="CKX53" s="135"/>
      <c r="CKY53" s="135"/>
      <c r="CKZ53" s="135"/>
      <c r="CLA53" s="135"/>
      <c r="CLB53" s="135"/>
      <c r="CLC53" s="135"/>
      <c r="CLD53" s="135"/>
      <c r="CLE53" s="135"/>
      <c r="CLF53" s="135"/>
      <c r="CLG53" s="135"/>
      <c r="CLH53" s="135"/>
      <c r="CLI53" s="135"/>
      <c r="CLJ53" s="135"/>
      <c r="CLK53" s="135"/>
      <c r="CLL53" s="135"/>
      <c r="CLM53" s="135"/>
      <c r="CLN53" s="135"/>
      <c r="CLO53" s="135"/>
      <c r="CLP53" s="135"/>
      <c r="CLQ53" s="135"/>
      <c r="CLR53" s="135"/>
      <c r="CLS53" s="135"/>
      <c r="CLT53" s="135"/>
      <c r="CLU53" s="135"/>
      <c r="CLV53" s="135"/>
      <c r="CLW53" s="135"/>
      <c r="CLX53" s="135"/>
      <c r="CLY53" s="135"/>
      <c r="CLZ53" s="135"/>
      <c r="CMA53" s="135"/>
      <c r="CMB53" s="135"/>
      <c r="CMC53" s="135"/>
      <c r="CMD53" s="135"/>
      <c r="CME53" s="135"/>
      <c r="CMF53" s="135"/>
      <c r="CMG53" s="135"/>
      <c r="CMH53" s="135"/>
      <c r="CMI53" s="135"/>
      <c r="CMJ53" s="135"/>
      <c r="CMK53" s="135"/>
      <c r="CML53" s="135"/>
      <c r="CMM53" s="135"/>
      <c r="CMN53" s="135"/>
      <c r="CMO53" s="135"/>
      <c r="CMP53" s="135"/>
      <c r="CMQ53" s="135"/>
      <c r="CMR53" s="135"/>
      <c r="CMS53" s="135"/>
      <c r="CMT53" s="135"/>
      <c r="CMU53" s="135"/>
      <c r="CMV53" s="135"/>
      <c r="CMW53" s="135"/>
      <c r="CMX53" s="135"/>
      <c r="CMY53" s="135"/>
      <c r="CMZ53" s="135"/>
      <c r="CNA53" s="135"/>
      <c r="CNB53" s="135"/>
      <c r="CNC53" s="135"/>
      <c r="CND53" s="135"/>
      <c r="CNE53" s="135"/>
      <c r="CNF53" s="135"/>
      <c r="CNG53" s="135"/>
      <c r="CNH53" s="135"/>
      <c r="CNI53" s="135"/>
      <c r="CNJ53" s="135"/>
      <c r="CNK53" s="135"/>
      <c r="CNL53" s="135"/>
      <c r="CNM53" s="135"/>
      <c r="CNN53" s="135"/>
      <c r="CNO53" s="135"/>
      <c r="CNP53" s="135"/>
      <c r="CNQ53" s="135"/>
      <c r="CNR53" s="135"/>
      <c r="CNS53" s="135"/>
      <c r="CNT53" s="135"/>
      <c r="CNU53" s="135"/>
      <c r="CNV53" s="135"/>
      <c r="CNW53" s="135"/>
      <c r="CNX53" s="135"/>
      <c r="CNY53" s="135"/>
      <c r="CNZ53" s="135"/>
      <c r="COA53" s="135"/>
      <c r="COB53" s="135"/>
      <c r="COC53" s="135"/>
      <c r="COD53" s="135"/>
      <c r="COE53" s="135"/>
      <c r="COF53" s="135"/>
      <c r="COG53" s="135"/>
      <c r="COH53" s="135"/>
      <c r="COI53" s="135"/>
      <c r="COJ53" s="135"/>
      <c r="COK53" s="135"/>
      <c r="COL53" s="135"/>
      <c r="COM53" s="135"/>
      <c r="CON53" s="135"/>
      <c r="COO53" s="135"/>
      <c r="COP53" s="135"/>
      <c r="COQ53" s="135"/>
      <c r="COR53" s="135"/>
      <c r="COS53" s="135"/>
      <c r="COT53" s="135"/>
      <c r="COU53" s="135"/>
      <c r="COV53" s="135"/>
      <c r="COW53" s="135"/>
      <c r="COX53" s="135"/>
      <c r="COY53" s="135"/>
      <c r="COZ53" s="135"/>
      <c r="CPA53" s="135"/>
      <c r="CPB53" s="135"/>
      <c r="CPC53" s="135"/>
      <c r="CPD53" s="135"/>
      <c r="CPE53" s="135"/>
      <c r="CPF53" s="135"/>
      <c r="CPG53" s="135"/>
      <c r="CPH53" s="135"/>
      <c r="CPI53" s="135"/>
      <c r="CPJ53" s="135"/>
      <c r="CPK53" s="135"/>
      <c r="CPL53" s="135"/>
      <c r="CPM53" s="135"/>
      <c r="CPN53" s="135"/>
      <c r="CPO53" s="135"/>
      <c r="CPP53" s="135"/>
      <c r="CPQ53" s="135"/>
      <c r="CPR53" s="135"/>
      <c r="CPS53" s="135"/>
      <c r="CPT53" s="135"/>
      <c r="CPU53" s="135"/>
      <c r="CPV53" s="135"/>
      <c r="CPW53" s="135"/>
      <c r="CPX53" s="135"/>
      <c r="CPY53" s="135"/>
      <c r="CPZ53" s="135"/>
      <c r="CQA53" s="135"/>
      <c r="CQB53" s="135"/>
      <c r="CQC53" s="135"/>
      <c r="CQD53" s="135"/>
      <c r="CQE53" s="135"/>
      <c r="CQF53" s="135"/>
      <c r="CQG53" s="135"/>
      <c r="CQH53" s="135"/>
      <c r="CQI53" s="135"/>
      <c r="CQJ53" s="135"/>
      <c r="CQK53" s="135"/>
      <c r="CQL53" s="135"/>
      <c r="CQM53" s="135"/>
      <c r="CQN53" s="135"/>
      <c r="CQO53" s="135"/>
      <c r="CQP53" s="135"/>
      <c r="CQQ53" s="135"/>
      <c r="CQR53" s="135"/>
      <c r="CQS53" s="135"/>
      <c r="CQT53" s="135"/>
      <c r="CQU53" s="135"/>
      <c r="CQV53" s="135"/>
      <c r="CQW53" s="135"/>
      <c r="CQX53" s="135"/>
      <c r="CQY53" s="135"/>
      <c r="CQZ53" s="135"/>
      <c r="CRA53" s="135"/>
      <c r="CRB53" s="135"/>
      <c r="CRC53" s="135"/>
      <c r="CRD53" s="135"/>
      <c r="CRE53" s="135"/>
      <c r="CRF53" s="135"/>
      <c r="CRG53" s="135"/>
      <c r="CRH53" s="135"/>
      <c r="CRI53" s="135"/>
      <c r="CRJ53" s="135"/>
      <c r="CRK53" s="135"/>
      <c r="CRL53" s="135"/>
      <c r="CRM53" s="135"/>
      <c r="CRN53" s="135"/>
      <c r="CRO53" s="135"/>
      <c r="CRP53" s="135"/>
      <c r="CRQ53" s="135"/>
      <c r="CRR53" s="135"/>
      <c r="CRS53" s="135"/>
      <c r="CRT53" s="135"/>
      <c r="CRU53" s="135"/>
      <c r="CRV53" s="135"/>
      <c r="CRW53" s="135"/>
      <c r="CRX53" s="135"/>
      <c r="CRY53" s="135"/>
      <c r="CRZ53" s="135"/>
      <c r="CSA53" s="135"/>
      <c r="CSB53" s="135"/>
      <c r="CSC53" s="135"/>
      <c r="CSD53" s="135"/>
      <c r="CSE53" s="135"/>
      <c r="CSF53" s="135"/>
      <c r="CSG53" s="135"/>
      <c r="CSH53" s="135"/>
      <c r="CSI53" s="135"/>
      <c r="CSJ53" s="135"/>
      <c r="CSK53" s="135"/>
      <c r="CSL53" s="135"/>
      <c r="CSM53" s="135"/>
      <c r="CSN53" s="135"/>
      <c r="CSO53" s="135"/>
      <c r="CSP53" s="135"/>
      <c r="CSQ53" s="135"/>
      <c r="CSR53" s="135"/>
      <c r="CSS53" s="135"/>
      <c r="CST53" s="135"/>
      <c r="CSU53" s="135"/>
      <c r="CSV53" s="135"/>
      <c r="CSW53" s="135"/>
      <c r="CSX53" s="135"/>
      <c r="CSY53" s="135"/>
      <c r="CSZ53" s="135"/>
      <c r="CTA53" s="135"/>
      <c r="CTB53" s="135"/>
      <c r="CTC53" s="135"/>
      <c r="CTD53" s="135"/>
      <c r="CTE53" s="135"/>
      <c r="CTF53" s="135"/>
      <c r="CTG53" s="135"/>
      <c r="CTH53" s="135"/>
      <c r="CTI53" s="135"/>
      <c r="CTJ53" s="135"/>
      <c r="CTK53" s="135"/>
      <c r="CTL53" s="135"/>
      <c r="CTM53" s="135"/>
      <c r="CTN53" s="135"/>
      <c r="CTO53" s="135"/>
      <c r="CTP53" s="135"/>
      <c r="CTQ53" s="135"/>
      <c r="CTR53" s="135"/>
      <c r="CTS53" s="135"/>
      <c r="CTT53" s="135"/>
      <c r="CTU53" s="135"/>
      <c r="CTV53" s="135"/>
      <c r="CTW53" s="135"/>
      <c r="CTX53" s="135"/>
      <c r="CTY53" s="135"/>
      <c r="CTZ53" s="135"/>
      <c r="CUA53" s="135"/>
      <c r="CUB53" s="135"/>
      <c r="CUC53" s="135"/>
      <c r="CUD53" s="135"/>
      <c r="CUE53" s="135"/>
      <c r="CUF53" s="135"/>
      <c r="CUG53" s="135"/>
      <c r="CUH53" s="135"/>
      <c r="CUI53" s="135"/>
      <c r="CUJ53" s="135"/>
      <c r="CUK53" s="135"/>
      <c r="CUL53" s="135"/>
      <c r="CUM53" s="135"/>
      <c r="CUN53" s="135"/>
      <c r="CUO53" s="135"/>
      <c r="CUP53" s="135"/>
      <c r="CUQ53" s="135"/>
      <c r="CUR53" s="135"/>
      <c r="CUS53" s="135"/>
      <c r="CUT53" s="135"/>
      <c r="CUU53" s="135"/>
      <c r="CUV53" s="135"/>
      <c r="CUW53" s="135"/>
      <c r="CUX53" s="135"/>
      <c r="CUY53" s="135"/>
      <c r="CUZ53" s="135"/>
      <c r="CVA53" s="135"/>
      <c r="CVB53" s="135"/>
      <c r="CVC53" s="135"/>
      <c r="CVD53" s="135"/>
      <c r="CVE53" s="135"/>
      <c r="CVF53" s="135"/>
      <c r="CVG53" s="135"/>
      <c r="CVH53" s="135"/>
      <c r="CVI53" s="135"/>
      <c r="CVJ53" s="135"/>
      <c r="CVK53" s="135"/>
      <c r="CVL53" s="135"/>
      <c r="CVM53" s="135"/>
      <c r="CVN53" s="135"/>
      <c r="CVO53" s="135"/>
      <c r="CVP53" s="135"/>
      <c r="CVQ53" s="135"/>
      <c r="CVR53" s="135"/>
      <c r="CVS53" s="135"/>
      <c r="CVT53" s="135"/>
      <c r="CVU53" s="135"/>
      <c r="CVV53" s="135"/>
      <c r="CVW53" s="135"/>
      <c r="CVX53" s="135"/>
      <c r="CVY53" s="135"/>
      <c r="CVZ53" s="135"/>
      <c r="CWA53" s="135"/>
      <c r="CWB53" s="135"/>
      <c r="CWC53" s="135"/>
      <c r="CWD53" s="135"/>
      <c r="CWE53" s="135"/>
      <c r="CWF53" s="135"/>
      <c r="CWG53" s="135"/>
      <c r="CWH53" s="135"/>
      <c r="CWI53" s="135"/>
      <c r="CWJ53" s="135"/>
      <c r="CWK53" s="135"/>
      <c r="CWL53" s="135"/>
      <c r="CWM53" s="135"/>
      <c r="CWN53" s="135"/>
      <c r="CWO53" s="135"/>
      <c r="CWP53" s="135"/>
      <c r="CWQ53" s="135"/>
      <c r="CWR53" s="135"/>
      <c r="CWS53" s="135"/>
      <c r="CWT53" s="135"/>
      <c r="CWU53" s="135"/>
      <c r="CWV53" s="135"/>
      <c r="CWW53" s="135"/>
      <c r="CWX53" s="135"/>
      <c r="CWY53" s="135"/>
      <c r="CWZ53" s="135"/>
      <c r="CXA53" s="135"/>
      <c r="CXB53" s="135"/>
      <c r="CXC53" s="135"/>
      <c r="CXD53" s="135"/>
      <c r="CXE53" s="135"/>
      <c r="CXF53" s="135"/>
      <c r="CXG53" s="135"/>
      <c r="CXH53" s="135"/>
      <c r="CXI53" s="135"/>
      <c r="CXJ53" s="135"/>
      <c r="CXK53" s="135"/>
      <c r="CXL53" s="135"/>
      <c r="CXM53" s="135"/>
      <c r="CXN53" s="135"/>
      <c r="CXO53" s="135"/>
      <c r="CXP53" s="135"/>
      <c r="CXQ53" s="135"/>
      <c r="CXR53" s="135"/>
      <c r="CXS53" s="135"/>
      <c r="CXT53" s="135"/>
      <c r="CXU53" s="135"/>
      <c r="CXV53" s="135"/>
      <c r="CXW53" s="135"/>
      <c r="CXX53" s="135"/>
      <c r="CXY53" s="135"/>
      <c r="CXZ53" s="135"/>
      <c r="CYA53" s="135"/>
      <c r="CYB53" s="135"/>
      <c r="CYC53" s="135"/>
      <c r="CYD53" s="135"/>
      <c r="CYE53" s="135"/>
      <c r="CYF53" s="135"/>
      <c r="CYG53" s="135"/>
      <c r="CYH53" s="135"/>
      <c r="CYI53" s="135"/>
      <c r="CYJ53" s="135"/>
      <c r="CYK53" s="135"/>
      <c r="CYL53" s="135"/>
      <c r="CYM53" s="135"/>
      <c r="CYN53" s="135"/>
      <c r="CYO53" s="135"/>
      <c r="CYP53" s="135"/>
      <c r="CYQ53" s="135"/>
      <c r="CYR53" s="135"/>
      <c r="CYS53" s="135"/>
      <c r="CYT53" s="135"/>
      <c r="CYU53" s="135"/>
      <c r="CYV53" s="135"/>
      <c r="CYW53" s="135"/>
      <c r="CYX53" s="135"/>
      <c r="CYY53" s="135"/>
      <c r="CYZ53" s="135"/>
      <c r="CZA53" s="135"/>
      <c r="CZB53" s="135"/>
      <c r="CZC53" s="135"/>
      <c r="CZD53" s="135"/>
      <c r="CZE53" s="135"/>
      <c r="CZF53" s="135"/>
      <c r="CZG53" s="135"/>
      <c r="CZH53" s="135"/>
      <c r="CZI53" s="135"/>
      <c r="CZJ53" s="135"/>
      <c r="CZK53" s="135"/>
      <c r="CZL53" s="135"/>
      <c r="CZM53" s="135"/>
      <c r="CZN53" s="135"/>
      <c r="CZO53" s="135"/>
      <c r="CZP53" s="135"/>
      <c r="CZQ53" s="135"/>
      <c r="CZR53" s="135"/>
      <c r="CZS53" s="135"/>
      <c r="CZT53" s="135"/>
      <c r="CZU53" s="135"/>
      <c r="CZV53" s="135"/>
      <c r="CZW53" s="135"/>
      <c r="CZX53" s="135"/>
      <c r="CZY53" s="135"/>
      <c r="CZZ53" s="135"/>
      <c r="DAA53" s="135"/>
      <c r="DAB53" s="135"/>
      <c r="DAC53" s="135"/>
      <c r="DAD53" s="135"/>
      <c r="DAE53" s="135"/>
      <c r="DAF53" s="135"/>
      <c r="DAG53" s="135"/>
      <c r="DAH53" s="135"/>
      <c r="DAI53" s="135"/>
      <c r="DAJ53" s="135"/>
      <c r="DAK53" s="135"/>
      <c r="DAL53" s="135"/>
      <c r="DAM53" s="135"/>
      <c r="DAN53" s="135"/>
      <c r="DAO53" s="135"/>
      <c r="DAP53" s="135"/>
      <c r="DAQ53" s="135"/>
      <c r="DAR53" s="135"/>
      <c r="DAS53" s="135"/>
      <c r="DAT53" s="135"/>
      <c r="DAU53" s="135"/>
      <c r="DAV53" s="135"/>
      <c r="DAW53" s="135"/>
      <c r="DAX53" s="135"/>
      <c r="DAY53" s="135"/>
      <c r="DAZ53" s="135"/>
      <c r="DBA53" s="135"/>
      <c r="DBB53" s="135"/>
      <c r="DBC53" s="135"/>
      <c r="DBD53" s="135"/>
      <c r="DBE53" s="135"/>
      <c r="DBF53" s="135"/>
      <c r="DBG53" s="135"/>
      <c r="DBH53" s="135"/>
      <c r="DBI53" s="135"/>
      <c r="DBJ53" s="135"/>
      <c r="DBK53" s="135"/>
      <c r="DBL53" s="135"/>
      <c r="DBM53" s="135"/>
      <c r="DBN53" s="135"/>
      <c r="DBO53" s="135"/>
      <c r="DBP53" s="135"/>
      <c r="DBQ53" s="135"/>
      <c r="DBR53" s="135"/>
      <c r="DBS53" s="135"/>
      <c r="DBT53" s="135"/>
      <c r="DBU53" s="135"/>
      <c r="DBV53" s="135"/>
      <c r="DBW53" s="135"/>
      <c r="DBX53" s="135"/>
      <c r="DBY53" s="135"/>
      <c r="DBZ53" s="135"/>
      <c r="DCA53" s="135"/>
      <c r="DCB53" s="135"/>
      <c r="DCC53" s="135"/>
      <c r="DCD53" s="135"/>
      <c r="DCE53" s="135"/>
      <c r="DCF53" s="135"/>
      <c r="DCG53" s="135"/>
      <c r="DCH53" s="135"/>
      <c r="DCI53" s="135"/>
      <c r="DCJ53" s="135"/>
      <c r="DCK53" s="135"/>
      <c r="DCL53" s="135"/>
      <c r="DCM53" s="135"/>
      <c r="DCN53" s="135"/>
      <c r="DCO53" s="135"/>
      <c r="DCP53" s="135"/>
      <c r="DCQ53" s="135"/>
      <c r="DCR53" s="135"/>
      <c r="DCS53" s="135"/>
      <c r="DCT53" s="135"/>
      <c r="DCU53" s="135"/>
      <c r="DCV53" s="135"/>
      <c r="DCW53" s="135"/>
      <c r="DCX53" s="135"/>
      <c r="DCY53" s="135"/>
      <c r="DCZ53" s="135"/>
      <c r="DDA53" s="135"/>
      <c r="DDB53" s="135"/>
      <c r="DDC53" s="135"/>
      <c r="DDD53" s="135"/>
      <c r="DDE53" s="135"/>
      <c r="DDF53" s="135"/>
      <c r="DDG53" s="135"/>
      <c r="DDH53" s="135"/>
      <c r="DDI53" s="135"/>
      <c r="DDJ53" s="135"/>
      <c r="DDK53" s="135"/>
      <c r="DDL53" s="135"/>
      <c r="DDM53" s="135"/>
      <c r="DDN53" s="135"/>
      <c r="DDO53" s="135"/>
      <c r="DDP53" s="135"/>
      <c r="DDQ53" s="135"/>
      <c r="DDR53" s="135"/>
      <c r="DDS53" s="135"/>
      <c r="DDT53" s="135"/>
      <c r="DDU53" s="135"/>
      <c r="DDV53" s="135"/>
      <c r="DDW53" s="135"/>
      <c r="DDX53" s="135"/>
      <c r="DDY53" s="135"/>
      <c r="DDZ53" s="135"/>
      <c r="DEA53" s="135"/>
      <c r="DEB53" s="135"/>
      <c r="DEC53" s="135"/>
      <c r="DED53" s="135"/>
      <c r="DEE53" s="135"/>
      <c r="DEF53" s="135"/>
      <c r="DEG53" s="135"/>
      <c r="DEH53" s="135"/>
      <c r="DEI53" s="135"/>
      <c r="DEJ53" s="135"/>
      <c r="DEK53" s="135"/>
      <c r="DEL53" s="135"/>
      <c r="DEM53" s="135"/>
      <c r="DEN53" s="135"/>
      <c r="DEO53" s="135"/>
      <c r="DEP53" s="135"/>
      <c r="DEQ53" s="135"/>
      <c r="DER53" s="135"/>
      <c r="DES53" s="135"/>
      <c r="DET53" s="135"/>
      <c r="DEU53" s="135"/>
      <c r="DEV53" s="135"/>
      <c r="DEW53" s="135"/>
      <c r="DEX53" s="135"/>
      <c r="DEY53" s="135"/>
      <c r="DEZ53" s="135"/>
      <c r="DFA53" s="135"/>
      <c r="DFB53" s="135"/>
      <c r="DFC53" s="135"/>
      <c r="DFD53" s="135"/>
      <c r="DFE53" s="135"/>
      <c r="DFF53" s="135"/>
      <c r="DFG53" s="135"/>
      <c r="DFH53" s="135"/>
      <c r="DFI53" s="135"/>
      <c r="DFJ53" s="135"/>
      <c r="DFK53" s="135"/>
      <c r="DFL53" s="135"/>
      <c r="DFM53" s="135"/>
      <c r="DFN53" s="135"/>
      <c r="DFO53" s="135"/>
      <c r="DFP53" s="135"/>
      <c r="DFQ53" s="135"/>
      <c r="DFR53" s="135"/>
      <c r="DFS53" s="135"/>
      <c r="DFT53" s="135"/>
      <c r="DFU53" s="135"/>
      <c r="DFV53" s="135"/>
      <c r="DFW53" s="135"/>
      <c r="DFX53" s="135"/>
      <c r="DFY53" s="135"/>
      <c r="DFZ53" s="135"/>
      <c r="DGA53" s="135"/>
      <c r="DGB53" s="135"/>
      <c r="DGC53" s="135"/>
      <c r="DGD53" s="135"/>
      <c r="DGE53" s="135"/>
      <c r="DGF53" s="135"/>
      <c r="DGG53" s="135"/>
      <c r="DGH53" s="135"/>
      <c r="DGI53" s="135"/>
      <c r="DGJ53" s="135"/>
      <c r="DGK53" s="135"/>
      <c r="DGL53" s="135"/>
      <c r="DGM53" s="135"/>
      <c r="DGN53" s="135"/>
      <c r="DGO53" s="135"/>
      <c r="DGP53" s="135"/>
      <c r="DGQ53" s="135"/>
      <c r="DGR53" s="135"/>
      <c r="DGS53" s="135"/>
      <c r="DGT53" s="135"/>
      <c r="DGU53" s="135"/>
      <c r="DGV53" s="135"/>
      <c r="DGW53" s="135"/>
      <c r="DGX53" s="135"/>
      <c r="DGY53" s="135"/>
      <c r="DGZ53" s="135"/>
      <c r="DHA53" s="135"/>
      <c r="DHB53" s="135"/>
      <c r="DHC53" s="135"/>
      <c r="DHD53" s="135"/>
      <c r="DHE53" s="135"/>
      <c r="DHF53" s="135"/>
      <c r="DHG53" s="135"/>
      <c r="DHH53" s="135"/>
      <c r="DHI53" s="135"/>
      <c r="DHJ53" s="135"/>
      <c r="DHK53" s="135"/>
      <c r="DHL53" s="135"/>
      <c r="DHM53" s="135"/>
      <c r="DHN53" s="135"/>
      <c r="DHO53" s="135"/>
      <c r="DHP53" s="135"/>
      <c r="DHQ53" s="135"/>
      <c r="DHR53" s="135"/>
      <c r="DHS53" s="135"/>
      <c r="DHT53" s="135"/>
      <c r="DHU53" s="135"/>
      <c r="DHV53" s="135"/>
      <c r="DHW53" s="135"/>
      <c r="DHX53" s="135"/>
      <c r="DHY53" s="135"/>
      <c r="DHZ53" s="135"/>
      <c r="DIA53" s="135"/>
      <c r="DIB53" s="135"/>
      <c r="DIC53" s="135"/>
      <c r="DID53" s="135"/>
      <c r="DIE53" s="135"/>
      <c r="DIF53" s="135"/>
      <c r="DIG53" s="135"/>
      <c r="DIH53" s="135"/>
      <c r="DII53" s="135"/>
      <c r="DIJ53" s="135"/>
      <c r="DIK53" s="135"/>
      <c r="DIL53" s="135"/>
      <c r="DIM53" s="135"/>
      <c r="DIN53" s="135"/>
      <c r="DIO53" s="135"/>
      <c r="DIP53" s="135"/>
      <c r="DIQ53" s="135"/>
      <c r="DIR53" s="135"/>
      <c r="DIS53" s="135"/>
      <c r="DIT53" s="135"/>
      <c r="DIU53" s="135"/>
      <c r="DIV53" s="135"/>
      <c r="DIW53" s="135"/>
      <c r="DIX53" s="135"/>
      <c r="DIY53" s="135"/>
      <c r="DIZ53" s="135"/>
      <c r="DJA53" s="135"/>
      <c r="DJB53" s="135"/>
      <c r="DJC53" s="135"/>
      <c r="DJD53" s="135"/>
      <c r="DJE53" s="135"/>
      <c r="DJF53" s="135"/>
      <c r="DJG53" s="135"/>
      <c r="DJH53" s="135"/>
      <c r="DJI53" s="135"/>
      <c r="DJJ53" s="135"/>
      <c r="DJK53" s="135"/>
      <c r="DJL53" s="135"/>
      <c r="DJM53" s="135"/>
      <c r="DJN53" s="135"/>
      <c r="DJO53" s="135"/>
      <c r="DJP53" s="135"/>
      <c r="DJQ53" s="135"/>
      <c r="DJR53" s="135"/>
      <c r="DJS53" s="135"/>
      <c r="DJT53" s="135"/>
      <c r="DJU53" s="135"/>
      <c r="DJV53" s="135"/>
      <c r="DJW53" s="135"/>
      <c r="DJX53" s="135"/>
      <c r="DJY53" s="135"/>
      <c r="DJZ53" s="135"/>
      <c r="DKA53" s="135"/>
      <c r="DKB53" s="135"/>
      <c r="DKC53" s="135"/>
      <c r="DKD53" s="135"/>
      <c r="DKE53" s="135"/>
      <c r="DKF53" s="135"/>
      <c r="DKG53" s="135"/>
      <c r="DKH53" s="135"/>
      <c r="DKI53" s="135"/>
      <c r="DKJ53" s="135"/>
      <c r="DKK53" s="135"/>
      <c r="DKL53" s="135"/>
      <c r="DKM53" s="135"/>
      <c r="DKN53" s="135"/>
      <c r="DKO53" s="135"/>
      <c r="DKP53" s="135"/>
      <c r="DKQ53" s="135"/>
      <c r="DKR53" s="135"/>
      <c r="DKS53" s="135"/>
      <c r="DKT53" s="135"/>
      <c r="DKU53" s="135"/>
      <c r="DKV53" s="135"/>
      <c r="DKW53" s="135"/>
      <c r="DKX53" s="135"/>
      <c r="DKY53" s="135"/>
      <c r="DKZ53" s="135"/>
      <c r="DLA53" s="135"/>
      <c r="DLB53" s="135"/>
      <c r="DLC53" s="135"/>
      <c r="DLD53" s="135"/>
      <c r="DLE53" s="135"/>
      <c r="DLF53" s="135"/>
      <c r="DLG53" s="135"/>
      <c r="DLH53" s="135"/>
      <c r="DLI53" s="135"/>
      <c r="DLJ53" s="135"/>
      <c r="DLK53" s="135"/>
      <c r="DLL53" s="135"/>
      <c r="DLM53" s="135"/>
      <c r="DLN53" s="135"/>
      <c r="DLO53" s="135"/>
      <c r="DLP53" s="135"/>
      <c r="DLQ53" s="135"/>
      <c r="DLR53" s="135"/>
      <c r="DLS53" s="135"/>
      <c r="DLT53" s="135"/>
      <c r="DLU53" s="135"/>
      <c r="DLV53" s="135"/>
      <c r="DLW53" s="135"/>
      <c r="DLX53" s="135"/>
      <c r="DLY53" s="135"/>
      <c r="DLZ53" s="135"/>
      <c r="DMA53" s="135"/>
      <c r="DMB53" s="135"/>
      <c r="DMC53" s="135"/>
      <c r="DMD53" s="135"/>
      <c r="DME53" s="135"/>
      <c r="DMF53" s="135"/>
      <c r="DMG53" s="135"/>
      <c r="DMH53" s="135"/>
      <c r="DMI53" s="135"/>
      <c r="DMJ53" s="135"/>
      <c r="DMK53" s="135"/>
      <c r="DML53" s="135"/>
      <c r="DMM53" s="135"/>
      <c r="DMN53" s="135"/>
      <c r="DMO53" s="135"/>
      <c r="DMP53" s="135"/>
      <c r="DMQ53" s="135"/>
      <c r="DMR53" s="135"/>
      <c r="DMS53" s="135"/>
      <c r="DMT53" s="135"/>
      <c r="DMU53" s="135"/>
      <c r="DMV53" s="135"/>
      <c r="DMW53" s="135"/>
      <c r="DMX53" s="135"/>
      <c r="DMY53" s="135"/>
      <c r="DMZ53" s="135"/>
      <c r="DNA53" s="135"/>
      <c r="DNB53" s="135"/>
      <c r="DNC53" s="135"/>
      <c r="DND53" s="135"/>
      <c r="DNE53" s="135"/>
      <c r="DNF53" s="135"/>
      <c r="DNG53" s="135"/>
      <c r="DNH53" s="135"/>
      <c r="DNI53" s="135"/>
      <c r="DNJ53" s="135"/>
      <c r="DNK53" s="135"/>
      <c r="DNL53" s="135"/>
      <c r="DNM53" s="135"/>
      <c r="DNN53" s="135"/>
      <c r="DNO53" s="135"/>
      <c r="DNP53" s="135"/>
      <c r="DNQ53" s="135"/>
      <c r="DNR53" s="135"/>
      <c r="DNS53" s="135"/>
      <c r="DNT53" s="135"/>
      <c r="DNU53" s="135"/>
      <c r="DNV53" s="135"/>
      <c r="DNW53" s="135"/>
      <c r="DNX53" s="135"/>
      <c r="DNY53" s="135"/>
      <c r="DNZ53" s="135"/>
      <c r="DOA53" s="135"/>
      <c r="DOB53" s="135"/>
      <c r="DOC53" s="135"/>
      <c r="DOD53" s="135"/>
      <c r="DOE53" s="135"/>
      <c r="DOF53" s="135"/>
      <c r="DOG53" s="135"/>
      <c r="DOH53" s="135"/>
      <c r="DOI53" s="135"/>
      <c r="DOJ53" s="135"/>
      <c r="DOK53" s="135"/>
      <c r="DOL53" s="135"/>
      <c r="DOM53" s="135"/>
      <c r="DON53" s="135"/>
      <c r="DOO53" s="135"/>
      <c r="DOP53" s="135"/>
      <c r="DOQ53" s="135"/>
      <c r="DOR53" s="135"/>
      <c r="DOS53" s="135"/>
      <c r="DOT53" s="135"/>
      <c r="DOU53" s="135"/>
      <c r="DOV53" s="135"/>
      <c r="DOW53" s="135"/>
      <c r="DOX53" s="135"/>
      <c r="DOY53" s="135"/>
      <c r="DOZ53" s="135"/>
      <c r="DPA53" s="135"/>
      <c r="DPB53" s="135"/>
      <c r="DPC53" s="135"/>
      <c r="DPD53" s="135"/>
      <c r="DPE53" s="135"/>
      <c r="DPF53" s="135"/>
      <c r="DPG53" s="135"/>
      <c r="DPH53" s="135"/>
      <c r="DPI53" s="135"/>
      <c r="DPJ53" s="135"/>
      <c r="DPK53" s="135"/>
      <c r="DPL53" s="135"/>
      <c r="DPM53" s="135"/>
      <c r="DPN53" s="135"/>
      <c r="DPO53" s="135"/>
      <c r="DPP53" s="135"/>
      <c r="DPQ53" s="135"/>
      <c r="DPR53" s="135"/>
      <c r="DPS53" s="135"/>
      <c r="DPT53" s="135"/>
      <c r="DPU53" s="135"/>
      <c r="DPV53" s="135"/>
      <c r="DPW53" s="135"/>
      <c r="DPX53" s="135"/>
      <c r="DPY53" s="135"/>
      <c r="DPZ53" s="135"/>
      <c r="DQA53" s="135"/>
      <c r="DQB53" s="135"/>
      <c r="DQC53" s="135"/>
      <c r="DQD53" s="135"/>
      <c r="DQE53" s="135"/>
      <c r="DQF53" s="135"/>
      <c r="DQG53" s="135"/>
      <c r="DQH53" s="135"/>
      <c r="DQI53" s="135"/>
      <c r="DQJ53" s="135"/>
      <c r="DQK53" s="135"/>
      <c r="DQL53" s="135"/>
      <c r="DQM53" s="135"/>
      <c r="DQN53" s="135"/>
      <c r="DQO53" s="135"/>
      <c r="DQP53" s="135"/>
      <c r="DQQ53" s="135"/>
      <c r="DQR53" s="135"/>
      <c r="DQS53" s="135"/>
      <c r="DQT53" s="135"/>
      <c r="DQU53" s="135"/>
      <c r="DQV53" s="135"/>
      <c r="DQW53" s="135"/>
      <c r="DQX53" s="135"/>
      <c r="DQY53" s="135"/>
      <c r="DQZ53" s="135"/>
      <c r="DRA53" s="135"/>
      <c r="DRB53" s="135"/>
      <c r="DRC53" s="135"/>
      <c r="DRD53" s="135"/>
      <c r="DRE53" s="135"/>
      <c r="DRF53" s="135"/>
      <c r="DRG53" s="135"/>
      <c r="DRH53" s="135"/>
      <c r="DRI53" s="135"/>
      <c r="DRJ53" s="135"/>
      <c r="DRK53" s="135"/>
      <c r="DRL53" s="135"/>
      <c r="DRM53" s="135"/>
      <c r="DRN53" s="135"/>
      <c r="DRO53" s="135"/>
      <c r="DRP53" s="135"/>
      <c r="DRQ53" s="135"/>
      <c r="DRR53" s="135"/>
      <c r="DRS53" s="135"/>
      <c r="DRT53" s="135"/>
      <c r="DRU53" s="135"/>
      <c r="DRV53" s="135"/>
      <c r="DRW53" s="135"/>
      <c r="DRX53" s="135"/>
      <c r="DRY53" s="135"/>
      <c r="DRZ53" s="135"/>
      <c r="DSA53" s="135"/>
      <c r="DSB53" s="135"/>
      <c r="DSC53" s="135"/>
      <c r="DSD53" s="135"/>
      <c r="DSE53" s="135"/>
      <c r="DSF53" s="135"/>
      <c r="DSG53" s="135"/>
      <c r="DSH53" s="135"/>
      <c r="DSI53" s="135"/>
      <c r="DSJ53" s="135"/>
      <c r="DSK53" s="135"/>
      <c r="DSL53" s="135"/>
      <c r="DSM53" s="135"/>
      <c r="DSN53" s="135"/>
      <c r="DSO53" s="135"/>
      <c r="DSP53" s="135"/>
      <c r="DSQ53" s="135"/>
      <c r="DSR53" s="135"/>
      <c r="DSS53" s="135"/>
      <c r="DST53" s="135"/>
      <c r="DSU53" s="135"/>
      <c r="DSV53" s="135"/>
      <c r="DSW53" s="135"/>
      <c r="DSX53" s="135"/>
      <c r="DSY53" s="135"/>
      <c r="DSZ53" s="135"/>
      <c r="DTA53" s="135"/>
      <c r="DTB53" s="135"/>
      <c r="DTC53" s="135"/>
      <c r="DTD53" s="135"/>
      <c r="DTE53" s="135"/>
      <c r="DTF53" s="135"/>
      <c r="DTG53" s="135"/>
      <c r="DTH53" s="135"/>
      <c r="DTI53" s="135"/>
      <c r="DTJ53" s="135"/>
      <c r="DTK53" s="135"/>
      <c r="DTL53" s="135"/>
      <c r="DTM53" s="135"/>
      <c r="DTN53" s="135"/>
      <c r="DTO53" s="135"/>
      <c r="DTP53" s="135"/>
      <c r="DTQ53" s="135"/>
      <c r="DTR53" s="135"/>
      <c r="DTS53" s="135"/>
      <c r="DTT53" s="135"/>
      <c r="DTU53" s="135"/>
      <c r="DTV53" s="135"/>
      <c r="DTW53" s="135"/>
      <c r="DTX53" s="135"/>
      <c r="DTY53" s="135"/>
      <c r="DTZ53" s="135"/>
      <c r="DUA53" s="135"/>
      <c r="DUB53" s="135"/>
      <c r="DUC53" s="135"/>
      <c r="DUD53" s="135"/>
      <c r="DUE53" s="135"/>
      <c r="DUF53" s="135"/>
      <c r="DUG53" s="135"/>
      <c r="DUH53" s="135"/>
      <c r="DUI53" s="135"/>
      <c r="DUJ53" s="135"/>
      <c r="DUK53" s="135"/>
      <c r="DUL53" s="135"/>
      <c r="DUM53" s="135"/>
      <c r="DUN53" s="135"/>
      <c r="DUO53" s="135"/>
      <c r="DUP53" s="135"/>
      <c r="DUQ53" s="135"/>
      <c r="DUR53" s="135"/>
      <c r="DUS53" s="135"/>
      <c r="DUT53" s="135"/>
      <c r="DUU53" s="135"/>
      <c r="DUV53" s="135"/>
      <c r="DUW53" s="135"/>
      <c r="DUX53" s="135"/>
      <c r="DUY53" s="135"/>
      <c r="DUZ53" s="135"/>
      <c r="DVA53" s="135"/>
      <c r="DVB53" s="135"/>
      <c r="DVC53" s="135"/>
      <c r="DVD53" s="135"/>
      <c r="DVE53" s="135"/>
      <c r="DVF53" s="135"/>
      <c r="DVG53" s="135"/>
      <c r="DVH53" s="135"/>
      <c r="DVI53" s="135"/>
      <c r="DVJ53" s="135"/>
      <c r="DVK53" s="135"/>
      <c r="DVL53" s="135"/>
      <c r="DVM53" s="135"/>
      <c r="DVN53" s="135"/>
      <c r="DVO53" s="135"/>
      <c r="DVP53" s="135"/>
      <c r="DVQ53" s="135"/>
      <c r="DVR53" s="135"/>
      <c r="DVS53" s="135"/>
      <c r="DVT53" s="135"/>
      <c r="DVU53" s="135"/>
      <c r="DVV53" s="135"/>
      <c r="DVW53" s="135"/>
      <c r="DVX53" s="135"/>
      <c r="DVY53" s="135"/>
      <c r="DVZ53" s="135"/>
      <c r="DWA53" s="135"/>
      <c r="DWB53" s="135"/>
      <c r="DWC53" s="135"/>
      <c r="DWD53" s="135"/>
      <c r="DWE53" s="135"/>
      <c r="DWF53" s="135"/>
      <c r="DWG53" s="135"/>
      <c r="DWH53" s="135"/>
      <c r="DWI53" s="135"/>
      <c r="DWJ53" s="135"/>
      <c r="DWK53" s="135"/>
      <c r="DWL53" s="135"/>
      <c r="DWM53" s="135"/>
      <c r="DWN53" s="135"/>
      <c r="DWO53" s="135"/>
      <c r="DWP53" s="135"/>
      <c r="DWQ53" s="135"/>
      <c r="DWR53" s="135"/>
      <c r="DWS53" s="135"/>
      <c r="DWT53" s="135"/>
      <c r="DWU53" s="135"/>
      <c r="DWV53" s="135"/>
      <c r="DWW53" s="135"/>
      <c r="DWX53" s="135"/>
      <c r="DWY53" s="135"/>
      <c r="DWZ53" s="135"/>
      <c r="DXA53" s="135"/>
      <c r="DXB53" s="135"/>
      <c r="DXC53" s="135"/>
      <c r="DXD53" s="135"/>
      <c r="DXE53" s="135"/>
      <c r="DXF53" s="135"/>
      <c r="DXG53" s="135"/>
      <c r="DXH53" s="135"/>
      <c r="DXI53" s="135"/>
      <c r="DXJ53" s="135"/>
      <c r="DXK53" s="135"/>
      <c r="DXL53" s="135"/>
      <c r="DXM53" s="135"/>
      <c r="DXN53" s="135"/>
      <c r="DXO53" s="135"/>
      <c r="DXP53" s="135"/>
      <c r="DXQ53" s="135"/>
      <c r="DXR53" s="135"/>
      <c r="DXS53" s="135"/>
      <c r="DXT53" s="135"/>
      <c r="DXU53" s="135"/>
      <c r="DXV53" s="135"/>
      <c r="DXW53" s="135"/>
      <c r="DXX53" s="135"/>
      <c r="DXY53" s="135"/>
      <c r="DXZ53" s="135"/>
      <c r="DYA53" s="135"/>
      <c r="DYB53" s="135"/>
      <c r="DYC53" s="135"/>
      <c r="DYD53" s="135"/>
      <c r="DYE53" s="135"/>
      <c r="DYF53" s="135"/>
      <c r="DYG53" s="135"/>
      <c r="DYH53" s="135"/>
      <c r="DYI53" s="135"/>
      <c r="DYJ53" s="135"/>
      <c r="DYK53" s="135"/>
      <c r="DYL53" s="135"/>
      <c r="DYM53" s="135"/>
      <c r="DYN53" s="135"/>
      <c r="DYO53" s="135"/>
      <c r="DYP53" s="135"/>
      <c r="DYQ53" s="135"/>
      <c r="DYR53" s="135"/>
      <c r="DYS53" s="135"/>
      <c r="DYT53" s="135"/>
      <c r="DYU53" s="135"/>
      <c r="DYV53" s="135"/>
      <c r="DYW53" s="135"/>
      <c r="DYX53" s="135"/>
      <c r="DYY53" s="135"/>
      <c r="DYZ53" s="135"/>
      <c r="DZA53" s="135"/>
      <c r="DZB53" s="135"/>
      <c r="DZC53" s="135"/>
      <c r="DZD53" s="135"/>
      <c r="DZE53" s="135"/>
      <c r="DZF53" s="135"/>
      <c r="DZG53" s="135"/>
      <c r="DZH53" s="135"/>
      <c r="DZI53" s="135"/>
      <c r="DZJ53" s="135"/>
      <c r="DZK53" s="135"/>
      <c r="DZL53" s="135"/>
      <c r="DZM53" s="135"/>
      <c r="DZN53" s="135"/>
      <c r="DZO53" s="135"/>
      <c r="DZP53" s="135"/>
      <c r="DZQ53" s="135"/>
      <c r="DZR53" s="135"/>
      <c r="DZS53" s="135"/>
      <c r="DZT53" s="135"/>
      <c r="DZU53" s="135"/>
      <c r="DZV53" s="135"/>
      <c r="DZW53" s="135"/>
      <c r="DZX53" s="135"/>
      <c r="DZY53" s="135"/>
      <c r="DZZ53" s="135"/>
      <c r="EAA53" s="135"/>
      <c r="EAB53" s="135"/>
      <c r="EAC53" s="135"/>
      <c r="EAD53" s="135"/>
      <c r="EAE53" s="135"/>
      <c r="EAF53" s="135"/>
      <c r="EAG53" s="135"/>
      <c r="EAH53" s="135"/>
      <c r="EAI53" s="135"/>
      <c r="EAJ53" s="135"/>
      <c r="EAK53" s="135"/>
      <c r="EAL53" s="135"/>
      <c r="EAM53" s="135"/>
      <c r="EAN53" s="135"/>
      <c r="EAO53" s="135"/>
      <c r="EAP53" s="135"/>
      <c r="EAQ53" s="135"/>
      <c r="EAR53" s="135"/>
      <c r="EAS53" s="135"/>
      <c r="EAT53" s="135"/>
      <c r="EAU53" s="135"/>
      <c r="EAV53" s="135"/>
      <c r="EAW53" s="135"/>
      <c r="EAX53" s="135"/>
      <c r="EAY53" s="135"/>
      <c r="EAZ53" s="135"/>
      <c r="EBA53" s="135"/>
      <c r="EBB53" s="135"/>
      <c r="EBC53" s="135"/>
      <c r="EBD53" s="135"/>
      <c r="EBE53" s="135"/>
      <c r="EBF53" s="135"/>
      <c r="EBG53" s="135"/>
      <c r="EBH53" s="135"/>
      <c r="EBI53" s="135"/>
      <c r="EBJ53" s="135"/>
      <c r="EBK53" s="135"/>
      <c r="EBL53" s="135"/>
      <c r="EBM53" s="135"/>
      <c r="EBN53" s="135"/>
      <c r="EBO53" s="135"/>
      <c r="EBP53" s="135"/>
      <c r="EBQ53" s="135"/>
      <c r="EBR53" s="135"/>
      <c r="EBS53" s="135"/>
      <c r="EBT53" s="135"/>
      <c r="EBU53" s="135"/>
      <c r="EBV53" s="135"/>
      <c r="EBW53" s="135"/>
      <c r="EBX53" s="135"/>
      <c r="EBY53" s="135"/>
      <c r="EBZ53" s="135"/>
      <c r="ECA53" s="135"/>
      <c r="ECB53" s="135"/>
      <c r="ECC53" s="135"/>
      <c r="ECD53" s="135"/>
      <c r="ECE53" s="135"/>
      <c r="ECF53" s="135"/>
      <c r="ECG53" s="135"/>
      <c r="ECH53" s="135"/>
      <c r="ECI53" s="135"/>
      <c r="ECJ53" s="135"/>
      <c r="ECK53" s="135"/>
      <c r="ECL53" s="135"/>
      <c r="ECM53" s="135"/>
      <c r="ECN53" s="135"/>
      <c r="ECO53" s="135"/>
      <c r="ECP53" s="135"/>
      <c r="ECQ53" s="135"/>
      <c r="ECR53" s="135"/>
      <c r="ECS53" s="135"/>
      <c r="ECT53" s="135"/>
      <c r="ECU53" s="135"/>
      <c r="ECV53" s="135"/>
      <c r="ECW53" s="135"/>
      <c r="ECX53" s="135"/>
      <c r="ECY53" s="135"/>
      <c r="ECZ53" s="135"/>
      <c r="EDA53" s="135"/>
      <c r="EDB53" s="135"/>
      <c r="EDC53" s="135"/>
      <c r="EDD53" s="135"/>
      <c r="EDE53" s="135"/>
      <c r="EDF53" s="135"/>
      <c r="EDG53" s="135"/>
      <c r="EDH53" s="135"/>
      <c r="EDI53" s="135"/>
      <c r="EDJ53" s="135"/>
      <c r="EDK53" s="135"/>
      <c r="EDL53" s="135"/>
      <c r="EDM53" s="135"/>
      <c r="EDN53" s="135"/>
      <c r="EDO53" s="135"/>
      <c r="EDP53" s="135"/>
      <c r="EDQ53" s="135"/>
      <c r="EDR53" s="135"/>
      <c r="EDS53" s="135"/>
      <c r="EDT53" s="135"/>
      <c r="EDU53" s="135"/>
      <c r="EDV53" s="135"/>
      <c r="EDW53" s="135"/>
      <c r="EDX53" s="135"/>
      <c r="EDY53" s="135"/>
      <c r="EDZ53" s="135"/>
      <c r="EEA53" s="135"/>
      <c r="EEB53" s="135"/>
      <c r="EEC53" s="135"/>
      <c r="EED53" s="135"/>
      <c r="EEE53" s="135"/>
      <c r="EEF53" s="135"/>
      <c r="EEG53" s="135"/>
      <c r="EEH53" s="135"/>
      <c r="EEI53" s="135"/>
      <c r="EEJ53" s="135"/>
      <c r="EEK53" s="135"/>
      <c r="EEL53" s="135"/>
      <c r="EEM53" s="135"/>
      <c r="EEN53" s="135"/>
      <c r="EEO53" s="135"/>
      <c r="EEP53" s="135"/>
      <c r="EEQ53" s="135"/>
      <c r="EER53" s="135"/>
      <c r="EES53" s="135"/>
      <c r="EET53" s="135"/>
      <c r="EEU53" s="135"/>
      <c r="EEV53" s="135"/>
      <c r="EEW53" s="135"/>
      <c r="EEX53" s="135"/>
      <c r="EEY53" s="135"/>
      <c r="EEZ53" s="135"/>
      <c r="EFA53" s="135"/>
      <c r="EFB53" s="135"/>
      <c r="EFC53" s="135"/>
      <c r="EFD53" s="135"/>
      <c r="EFE53" s="135"/>
      <c r="EFF53" s="135"/>
      <c r="EFG53" s="135"/>
      <c r="EFH53" s="135"/>
      <c r="EFI53" s="135"/>
      <c r="EFJ53" s="135"/>
      <c r="EFK53" s="135"/>
      <c r="EFL53" s="135"/>
      <c r="EFM53" s="135"/>
      <c r="EFN53" s="135"/>
      <c r="EFO53" s="135"/>
      <c r="EFP53" s="135"/>
      <c r="EFQ53" s="135"/>
      <c r="EFR53" s="135"/>
      <c r="EFS53" s="135"/>
      <c r="EFT53" s="135"/>
      <c r="EFU53" s="135"/>
      <c r="EFV53" s="135"/>
      <c r="EFW53" s="135"/>
      <c r="EFX53" s="135"/>
      <c r="EFY53" s="135"/>
      <c r="EFZ53" s="135"/>
      <c r="EGA53" s="135"/>
      <c r="EGB53" s="135"/>
      <c r="EGC53" s="135"/>
      <c r="EGD53" s="135"/>
      <c r="EGE53" s="135"/>
      <c r="EGF53" s="135"/>
      <c r="EGG53" s="135"/>
      <c r="EGH53" s="135"/>
      <c r="EGI53" s="135"/>
      <c r="EGJ53" s="135"/>
      <c r="EGK53" s="135"/>
      <c r="EGL53" s="135"/>
      <c r="EGM53" s="135"/>
      <c r="EGN53" s="135"/>
      <c r="EGO53" s="135"/>
      <c r="EGP53" s="135"/>
      <c r="EGQ53" s="135"/>
      <c r="EGR53" s="135"/>
      <c r="EGS53" s="135"/>
      <c r="EGT53" s="135"/>
      <c r="EGU53" s="135"/>
      <c r="EGV53" s="135"/>
      <c r="EGW53" s="135"/>
      <c r="EGX53" s="135"/>
      <c r="EGY53" s="135"/>
      <c r="EGZ53" s="135"/>
      <c r="EHA53" s="135"/>
      <c r="EHB53" s="135"/>
      <c r="EHC53" s="135"/>
      <c r="EHD53" s="135"/>
      <c r="EHE53" s="135"/>
      <c r="EHF53" s="135"/>
      <c r="EHG53" s="135"/>
      <c r="EHH53" s="135"/>
      <c r="EHI53" s="135"/>
      <c r="EHJ53" s="135"/>
      <c r="EHK53" s="135"/>
      <c r="EHL53" s="135"/>
      <c r="EHM53" s="135"/>
      <c r="EHN53" s="135"/>
      <c r="EHO53" s="135"/>
      <c r="EHP53" s="135"/>
      <c r="EHQ53" s="135"/>
      <c r="EHR53" s="135"/>
      <c r="EHS53" s="135"/>
      <c r="EHT53" s="135"/>
      <c r="EHU53" s="135"/>
      <c r="EHV53" s="135"/>
      <c r="EHW53" s="135"/>
      <c r="EHX53" s="135"/>
      <c r="EHY53" s="135"/>
      <c r="EHZ53" s="135"/>
      <c r="EIA53" s="135"/>
      <c r="EIB53" s="135"/>
      <c r="EIC53" s="135"/>
      <c r="EID53" s="135"/>
      <c r="EIE53" s="135"/>
      <c r="EIF53" s="135"/>
      <c r="EIG53" s="135"/>
      <c r="EIH53" s="135"/>
      <c r="EII53" s="135"/>
      <c r="EIJ53" s="135"/>
      <c r="EIK53" s="135"/>
      <c r="EIL53" s="135"/>
      <c r="EIM53" s="135"/>
      <c r="EIN53" s="135"/>
      <c r="EIO53" s="135"/>
      <c r="EIP53" s="135"/>
      <c r="EIQ53" s="135"/>
      <c r="EIR53" s="135"/>
      <c r="EIS53" s="135"/>
      <c r="EIT53" s="135"/>
      <c r="EIU53" s="135"/>
      <c r="EIV53" s="135"/>
      <c r="EIW53" s="135"/>
      <c r="EIX53" s="135"/>
      <c r="EIY53" s="135"/>
      <c r="EIZ53" s="135"/>
      <c r="EJA53" s="135"/>
      <c r="EJB53" s="135"/>
      <c r="EJC53" s="135"/>
      <c r="EJD53" s="135"/>
      <c r="EJE53" s="135"/>
      <c r="EJF53" s="135"/>
      <c r="EJG53" s="135"/>
      <c r="EJH53" s="135"/>
      <c r="EJI53" s="135"/>
      <c r="EJJ53" s="135"/>
      <c r="EJK53" s="135"/>
      <c r="EJL53" s="135"/>
      <c r="EJM53" s="135"/>
      <c r="EJN53" s="135"/>
      <c r="EJO53" s="135"/>
      <c r="EJP53" s="135"/>
      <c r="EJQ53" s="135"/>
      <c r="EJR53" s="135"/>
      <c r="EJS53" s="135"/>
      <c r="EJT53" s="135"/>
      <c r="EJU53" s="135"/>
      <c r="EJV53" s="135"/>
      <c r="EJW53" s="135"/>
      <c r="EJX53" s="135"/>
      <c r="EJY53" s="135"/>
      <c r="EJZ53" s="135"/>
      <c r="EKA53" s="135"/>
      <c r="EKB53" s="135"/>
      <c r="EKC53" s="135"/>
      <c r="EKD53" s="135"/>
      <c r="EKE53" s="135"/>
      <c r="EKF53" s="135"/>
      <c r="EKG53" s="135"/>
      <c r="EKH53" s="135"/>
      <c r="EKI53" s="135"/>
      <c r="EKJ53" s="135"/>
      <c r="EKK53" s="135"/>
      <c r="EKL53" s="135"/>
      <c r="EKM53" s="135"/>
      <c r="EKN53" s="135"/>
      <c r="EKO53" s="135"/>
      <c r="EKP53" s="135"/>
      <c r="EKQ53" s="135"/>
      <c r="EKR53" s="135"/>
      <c r="EKS53" s="135"/>
      <c r="EKT53" s="135"/>
      <c r="EKU53" s="135"/>
      <c r="EKV53" s="135"/>
      <c r="EKW53" s="135"/>
      <c r="EKX53" s="135"/>
      <c r="EKY53" s="135"/>
      <c r="EKZ53" s="135"/>
      <c r="ELA53" s="135"/>
      <c r="ELB53" s="135"/>
      <c r="ELC53" s="135"/>
      <c r="ELD53" s="135"/>
      <c r="ELE53" s="135"/>
      <c r="ELF53" s="135"/>
      <c r="ELG53" s="135"/>
      <c r="ELH53" s="135"/>
      <c r="ELI53" s="135"/>
      <c r="ELJ53" s="135"/>
      <c r="ELK53" s="135"/>
      <c r="ELL53" s="135"/>
      <c r="ELM53" s="135"/>
      <c r="ELN53" s="135"/>
      <c r="ELO53" s="135"/>
      <c r="ELP53" s="135"/>
      <c r="ELQ53" s="135"/>
      <c r="ELR53" s="135"/>
      <c r="ELS53" s="135"/>
      <c r="ELT53" s="135"/>
      <c r="ELU53" s="135"/>
      <c r="ELV53" s="135"/>
      <c r="ELW53" s="135"/>
      <c r="ELX53" s="135"/>
      <c r="ELY53" s="135"/>
      <c r="ELZ53" s="135"/>
      <c r="EMA53" s="135"/>
      <c r="EMB53" s="135"/>
      <c r="EMC53" s="135"/>
      <c r="EMD53" s="135"/>
      <c r="EME53" s="135"/>
      <c r="EMF53" s="135"/>
      <c r="EMG53" s="135"/>
      <c r="EMH53" s="135"/>
      <c r="EMI53" s="135"/>
      <c r="EMJ53" s="135"/>
      <c r="EMK53" s="135"/>
      <c r="EML53" s="135"/>
      <c r="EMM53" s="135"/>
      <c r="EMN53" s="135"/>
      <c r="EMO53" s="135"/>
      <c r="EMP53" s="135"/>
      <c r="EMQ53" s="135"/>
      <c r="EMR53" s="135"/>
      <c r="EMS53" s="135"/>
      <c r="EMT53" s="135"/>
      <c r="EMU53" s="135"/>
      <c r="EMV53" s="135"/>
      <c r="EMW53" s="135"/>
      <c r="EMX53" s="135"/>
      <c r="EMY53" s="135"/>
      <c r="EMZ53" s="135"/>
      <c r="ENA53" s="135"/>
      <c r="ENB53" s="135"/>
      <c r="ENC53" s="135"/>
      <c r="END53" s="135"/>
      <c r="ENE53" s="135"/>
      <c r="ENF53" s="135"/>
      <c r="ENG53" s="135"/>
      <c r="ENH53" s="135"/>
      <c r="ENI53" s="135"/>
      <c r="ENJ53" s="135"/>
      <c r="ENK53" s="135"/>
      <c r="ENL53" s="135"/>
      <c r="ENM53" s="135"/>
      <c r="ENN53" s="135"/>
      <c r="ENO53" s="135"/>
      <c r="ENP53" s="135"/>
      <c r="ENQ53" s="135"/>
      <c r="ENR53" s="135"/>
      <c r="ENS53" s="135"/>
      <c r="ENT53" s="135"/>
      <c r="ENU53" s="135"/>
      <c r="ENV53" s="135"/>
      <c r="ENW53" s="135"/>
      <c r="ENX53" s="135"/>
      <c r="ENY53" s="135"/>
      <c r="ENZ53" s="135"/>
      <c r="EOA53" s="135"/>
      <c r="EOB53" s="135"/>
      <c r="EOC53" s="135"/>
      <c r="EOD53" s="135"/>
      <c r="EOE53" s="135"/>
      <c r="EOF53" s="135"/>
      <c r="EOG53" s="135"/>
      <c r="EOH53" s="135"/>
      <c r="EOI53" s="135"/>
      <c r="EOJ53" s="135"/>
      <c r="EOK53" s="135"/>
      <c r="EOL53" s="135"/>
      <c r="EOM53" s="135"/>
      <c r="EON53" s="135"/>
      <c r="EOO53" s="135"/>
      <c r="EOP53" s="135"/>
      <c r="EOQ53" s="135"/>
      <c r="EOR53" s="135"/>
      <c r="EOS53" s="135"/>
      <c r="EOT53" s="135"/>
      <c r="EOU53" s="135"/>
      <c r="EOV53" s="135"/>
      <c r="EOW53" s="135"/>
      <c r="EOX53" s="135"/>
      <c r="EOY53" s="135"/>
      <c r="EOZ53" s="135"/>
      <c r="EPA53" s="135"/>
      <c r="EPB53" s="135"/>
      <c r="EPC53" s="135"/>
      <c r="EPD53" s="135"/>
      <c r="EPE53" s="135"/>
      <c r="EPF53" s="135"/>
      <c r="EPG53" s="135"/>
      <c r="EPH53" s="135"/>
      <c r="EPI53" s="135"/>
      <c r="EPJ53" s="135"/>
      <c r="EPK53" s="135"/>
      <c r="EPL53" s="135"/>
      <c r="EPM53" s="135"/>
      <c r="EPN53" s="135"/>
      <c r="EPO53" s="135"/>
      <c r="EPP53" s="135"/>
      <c r="EPQ53" s="135"/>
      <c r="EPR53" s="135"/>
      <c r="EPS53" s="135"/>
      <c r="EPT53" s="135"/>
      <c r="EPU53" s="135"/>
      <c r="EPV53" s="135"/>
      <c r="EPW53" s="135"/>
      <c r="EPX53" s="135"/>
      <c r="EPY53" s="135"/>
      <c r="EPZ53" s="135"/>
      <c r="EQA53" s="135"/>
      <c r="EQB53" s="135"/>
      <c r="EQC53" s="135"/>
      <c r="EQD53" s="135"/>
      <c r="EQE53" s="135"/>
      <c r="EQF53" s="135"/>
      <c r="EQG53" s="135"/>
      <c r="EQH53" s="135"/>
      <c r="EQI53" s="135"/>
      <c r="EQJ53" s="135"/>
      <c r="EQK53" s="135"/>
      <c r="EQL53" s="135"/>
      <c r="EQM53" s="135"/>
      <c r="EQN53" s="135"/>
      <c r="EQO53" s="135"/>
      <c r="EQP53" s="135"/>
      <c r="EQQ53" s="135"/>
      <c r="EQR53" s="135"/>
      <c r="EQS53" s="135"/>
      <c r="EQT53" s="135"/>
      <c r="EQU53" s="135"/>
      <c r="EQV53" s="135"/>
      <c r="EQW53" s="135"/>
      <c r="EQX53" s="135"/>
      <c r="EQY53" s="135"/>
      <c r="EQZ53" s="135"/>
      <c r="ERA53" s="135"/>
      <c r="ERB53" s="135"/>
      <c r="ERC53" s="135"/>
      <c r="ERD53" s="135"/>
      <c r="ERE53" s="135"/>
      <c r="ERF53" s="135"/>
      <c r="ERG53" s="135"/>
      <c r="ERH53" s="135"/>
      <c r="ERI53" s="135"/>
      <c r="ERJ53" s="135"/>
      <c r="ERK53" s="135"/>
      <c r="ERL53" s="135"/>
      <c r="ERM53" s="135"/>
      <c r="ERN53" s="135"/>
      <c r="ERO53" s="135"/>
      <c r="ERP53" s="135"/>
      <c r="ERQ53" s="135"/>
      <c r="ERR53" s="135"/>
      <c r="ERS53" s="135"/>
      <c r="ERT53" s="135"/>
      <c r="ERU53" s="135"/>
      <c r="ERV53" s="135"/>
      <c r="ERW53" s="135"/>
      <c r="ERX53" s="135"/>
      <c r="ERY53" s="135"/>
      <c r="ERZ53" s="135"/>
      <c r="ESA53" s="135"/>
      <c r="ESB53" s="135"/>
      <c r="ESC53" s="135"/>
      <c r="ESD53" s="135"/>
      <c r="ESE53" s="135"/>
      <c r="ESF53" s="135"/>
      <c r="ESG53" s="135"/>
      <c r="ESH53" s="135"/>
      <c r="ESI53" s="135"/>
      <c r="ESJ53" s="135"/>
      <c r="ESK53" s="135"/>
      <c r="ESL53" s="135"/>
      <c r="ESM53" s="135"/>
      <c r="ESN53" s="135"/>
      <c r="ESO53" s="135"/>
      <c r="ESP53" s="135"/>
      <c r="ESQ53" s="135"/>
      <c r="ESR53" s="135"/>
      <c r="ESS53" s="135"/>
      <c r="EST53" s="135"/>
      <c r="ESU53" s="135"/>
      <c r="ESV53" s="135"/>
      <c r="ESW53" s="135"/>
      <c r="ESX53" s="135"/>
      <c r="ESY53" s="135"/>
      <c r="ESZ53" s="135"/>
      <c r="ETA53" s="135"/>
      <c r="ETB53" s="135"/>
      <c r="ETC53" s="135"/>
      <c r="ETD53" s="135"/>
      <c r="ETE53" s="135"/>
      <c r="ETF53" s="135"/>
      <c r="ETG53" s="135"/>
      <c r="ETH53" s="135"/>
      <c r="ETI53" s="135"/>
      <c r="ETJ53" s="135"/>
      <c r="ETK53" s="135"/>
      <c r="ETL53" s="135"/>
      <c r="ETM53" s="135"/>
      <c r="ETN53" s="135"/>
      <c r="ETO53" s="135"/>
      <c r="ETP53" s="135"/>
      <c r="ETQ53" s="135"/>
      <c r="ETR53" s="135"/>
      <c r="ETS53" s="135"/>
      <c r="ETT53" s="135"/>
      <c r="ETU53" s="135"/>
      <c r="ETV53" s="135"/>
      <c r="ETW53" s="135"/>
      <c r="ETX53" s="135"/>
      <c r="ETY53" s="135"/>
      <c r="ETZ53" s="135"/>
      <c r="EUA53" s="135"/>
      <c r="EUB53" s="135"/>
      <c r="EUC53" s="135"/>
      <c r="EUD53" s="135"/>
      <c r="EUE53" s="135"/>
      <c r="EUF53" s="135"/>
      <c r="EUG53" s="135"/>
      <c r="EUH53" s="135"/>
      <c r="EUI53" s="135"/>
      <c r="EUJ53" s="135"/>
      <c r="EUK53" s="135"/>
      <c r="EUL53" s="135"/>
      <c r="EUM53" s="135"/>
      <c r="EUN53" s="135"/>
      <c r="EUO53" s="135"/>
      <c r="EUP53" s="135"/>
      <c r="EUQ53" s="135"/>
      <c r="EUR53" s="135"/>
      <c r="EUS53" s="135"/>
      <c r="EUT53" s="135"/>
      <c r="EUU53" s="135"/>
      <c r="EUV53" s="135"/>
      <c r="EUW53" s="135"/>
      <c r="EUX53" s="135"/>
      <c r="EUY53" s="135"/>
      <c r="EUZ53" s="135"/>
      <c r="EVA53" s="135"/>
      <c r="EVB53" s="135"/>
      <c r="EVC53" s="135"/>
      <c r="EVD53" s="135"/>
      <c r="EVE53" s="135"/>
      <c r="EVF53" s="135"/>
      <c r="EVG53" s="135"/>
      <c r="EVH53" s="135"/>
      <c r="EVI53" s="135"/>
      <c r="EVJ53" s="135"/>
      <c r="EVK53" s="135"/>
      <c r="EVL53" s="135"/>
      <c r="EVM53" s="135"/>
      <c r="EVN53" s="135"/>
      <c r="EVO53" s="135"/>
      <c r="EVP53" s="135"/>
      <c r="EVQ53" s="135"/>
      <c r="EVR53" s="135"/>
      <c r="EVS53" s="135"/>
      <c r="EVT53" s="135"/>
      <c r="EVU53" s="135"/>
      <c r="EVV53" s="135"/>
      <c r="EVW53" s="135"/>
      <c r="EVX53" s="135"/>
      <c r="EVY53" s="135"/>
      <c r="EVZ53" s="135"/>
      <c r="EWA53" s="135"/>
      <c r="EWB53" s="135"/>
      <c r="EWC53" s="135"/>
      <c r="EWD53" s="135"/>
      <c r="EWE53" s="135"/>
      <c r="EWF53" s="135"/>
      <c r="EWG53" s="135"/>
      <c r="EWH53" s="135"/>
      <c r="EWI53" s="135"/>
      <c r="EWJ53" s="135"/>
      <c r="EWK53" s="135"/>
      <c r="EWL53" s="135"/>
      <c r="EWM53" s="135"/>
      <c r="EWN53" s="135"/>
      <c r="EWO53" s="135"/>
      <c r="EWP53" s="135"/>
      <c r="EWQ53" s="135"/>
      <c r="EWR53" s="135"/>
      <c r="EWS53" s="135"/>
      <c r="EWT53" s="135"/>
      <c r="EWU53" s="135"/>
      <c r="EWV53" s="135"/>
      <c r="EWW53" s="135"/>
      <c r="EWX53" s="135"/>
      <c r="EWY53" s="135"/>
      <c r="EWZ53" s="135"/>
      <c r="EXA53" s="135"/>
      <c r="EXB53" s="135"/>
      <c r="EXC53" s="135"/>
      <c r="EXD53" s="135"/>
      <c r="EXE53" s="135"/>
      <c r="EXF53" s="135"/>
      <c r="EXG53" s="135"/>
      <c r="EXH53" s="135"/>
      <c r="EXI53" s="135"/>
      <c r="EXJ53" s="135"/>
      <c r="EXK53" s="135"/>
      <c r="EXL53" s="135"/>
      <c r="EXM53" s="135"/>
      <c r="EXN53" s="135"/>
      <c r="EXO53" s="135"/>
      <c r="EXP53" s="135"/>
      <c r="EXQ53" s="135"/>
      <c r="EXR53" s="135"/>
      <c r="EXS53" s="135"/>
      <c r="EXT53" s="135"/>
      <c r="EXU53" s="135"/>
      <c r="EXV53" s="135"/>
      <c r="EXW53" s="135"/>
      <c r="EXX53" s="135"/>
      <c r="EXY53" s="135"/>
      <c r="EXZ53" s="135"/>
      <c r="EYA53" s="135"/>
      <c r="EYB53" s="135"/>
      <c r="EYC53" s="135"/>
      <c r="EYD53" s="135"/>
      <c r="EYE53" s="135"/>
      <c r="EYF53" s="135"/>
      <c r="EYG53" s="135"/>
      <c r="EYH53" s="135"/>
      <c r="EYI53" s="135"/>
      <c r="EYJ53" s="135"/>
      <c r="EYK53" s="135"/>
      <c r="EYL53" s="135"/>
      <c r="EYM53" s="135"/>
      <c r="EYN53" s="135"/>
      <c r="EYO53" s="135"/>
      <c r="EYP53" s="135"/>
      <c r="EYQ53" s="135"/>
      <c r="EYR53" s="135"/>
      <c r="EYS53" s="135"/>
      <c r="EYT53" s="135"/>
      <c r="EYU53" s="135"/>
      <c r="EYV53" s="135"/>
      <c r="EYW53" s="135"/>
      <c r="EYX53" s="135"/>
      <c r="EYY53" s="135"/>
      <c r="EYZ53" s="135"/>
      <c r="EZA53" s="135"/>
      <c r="EZB53" s="135"/>
      <c r="EZC53" s="135"/>
      <c r="EZD53" s="135"/>
      <c r="EZE53" s="135"/>
      <c r="EZF53" s="135"/>
      <c r="EZG53" s="135"/>
      <c r="EZH53" s="135"/>
      <c r="EZI53" s="135"/>
      <c r="EZJ53" s="135"/>
      <c r="EZK53" s="135"/>
      <c r="EZL53" s="135"/>
      <c r="EZM53" s="135"/>
      <c r="EZN53" s="135"/>
      <c r="EZO53" s="135"/>
      <c r="EZP53" s="135"/>
      <c r="EZQ53" s="135"/>
      <c r="EZR53" s="135"/>
      <c r="EZS53" s="135"/>
      <c r="EZT53" s="135"/>
      <c r="EZU53" s="135"/>
      <c r="EZV53" s="135"/>
      <c r="EZW53" s="135"/>
      <c r="EZX53" s="135"/>
      <c r="EZY53" s="135"/>
      <c r="EZZ53" s="135"/>
      <c r="FAA53" s="135"/>
      <c r="FAB53" s="135"/>
      <c r="FAC53" s="135"/>
      <c r="FAD53" s="135"/>
      <c r="FAE53" s="135"/>
      <c r="FAF53" s="135"/>
      <c r="FAG53" s="135"/>
      <c r="FAH53" s="135"/>
      <c r="FAI53" s="135"/>
      <c r="FAJ53" s="135"/>
      <c r="FAK53" s="135"/>
      <c r="FAL53" s="135"/>
      <c r="FAM53" s="135"/>
      <c r="FAN53" s="135"/>
      <c r="FAO53" s="135"/>
      <c r="FAP53" s="135"/>
      <c r="FAQ53" s="135"/>
      <c r="FAR53" s="135"/>
      <c r="FAS53" s="135"/>
      <c r="FAT53" s="135"/>
      <c r="FAU53" s="135"/>
      <c r="FAV53" s="135"/>
      <c r="FAW53" s="135"/>
      <c r="FAX53" s="135"/>
      <c r="FAY53" s="135"/>
      <c r="FAZ53" s="135"/>
      <c r="FBA53" s="135"/>
      <c r="FBB53" s="135"/>
      <c r="FBC53" s="135"/>
      <c r="FBD53" s="135"/>
      <c r="FBE53" s="135"/>
      <c r="FBF53" s="135"/>
      <c r="FBG53" s="135"/>
      <c r="FBH53" s="135"/>
      <c r="FBI53" s="135"/>
      <c r="FBJ53" s="135"/>
      <c r="FBK53" s="135"/>
      <c r="FBL53" s="135"/>
      <c r="FBM53" s="135"/>
      <c r="FBN53" s="135"/>
      <c r="FBO53" s="135"/>
      <c r="FBP53" s="135"/>
      <c r="FBQ53" s="135"/>
      <c r="FBR53" s="135"/>
      <c r="FBS53" s="135"/>
      <c r="FBT53" s="135"/>
      <c r="FBU53" s="135"/>
      <c r="FBV53" s="135"/>
      <c r="FBW53" s="135"/>
      <c r="FBX53" s="135"/>
      <c r="FBY53" s="135"/>
      <c r="FBZ53" s="135"/>
      <c r="FCA53" s="135"/>
      <c r="FCB53" s="135"/>
      <c r="FCC53" s="135"/>
      <c r="FCD53" s="135"/>
      <c r="FCE53" s="135"/>
      <c r="FCF53" s="135"/>
      <c r="FCG53" s="135"/>
      <c r="FCH53" s="135"/>
      <c r="FCI53" s="135"/>
      <c r="FCJ53" s="135"/>
      <c r="FCK53" s="135"/>
      <c r="FCL53" s="135"/>
      <c r="FCM53" s="135"/>
      <c r="FCN53" s="135"/>
      <c r="FCO53" s="135"/>
      <c r="FCP53" s="135"/>
      <c r="FCQ53" s="135"/>
      <c r="FCR53" s="135"/>
      <c r="FCS53" s="135"/>
      <c r="FCT53" s="135"/>
      <c r="FCU53" s="135"/>
      <c r="FCV53" s="135"/>
      <c r="FCW53" s="135"/>
      <c r="FCX53" s="135"/>
      <c r="FCY53" s="135"/>
      <c r="FCZ53" s="135"/>
      <c r="FDA53" s="135"/>
      <c r="FDB53" s="135"/>
      <c r="FDC53" s="135"/>
      <c r="FDD53" s="135"/>
      <c r="FDE53" s="135"/>
      <c r="FDF53" s="135"/>
      <c r="FDG53" s="135"/>
      <c r="FDH53" s="135"/>
      <c r="FDI53" s="135"/>
      <c r="FDJ53" s="135"/>
      <c r="FDK53" s="135"/>
      <c r="FDL53" s="135"/>
      <c r="FDM53" s="135"/>
      <c r="FDN53" s="135"/>
      <c r="FDO53" s="135"/>
      <c r="FDP53" s="135"/>
      <c r="FDQ53" s="135"/>
      <c r="FDR53" s="135"/>
      <c r="FDS53" s="135"/>
      <c r="FDT53" s="135"/>
      <c r="FDU53" s="135"/>
      <c r="FDV53" s="135"/>
      <c r="FDW53" s="135"/>
      <c r="FDX53" s="135"/>
      <c r="FDY53" s="135"/>
      <c r="FDZ53" s="135"/>
      <c r="FEA53" s="135"/>
      <c r="FEB53" s="135"/>
      <c r="FEC53" s="135"/>
      <c r="FED53" s="135"/>
      <c r="FEE53" s="135"/>
      <c r="FEF53" s="135"/>
      <c r="FEG53" s="135"/>
      <c r="FEH53" s="135"/>
      <c r="FEI53" s="135"/>
      <c r="FEJ53" s="135"/>
      <c r="FEK53" s="135"/>
      <c r="FEL53" s="135"/>
      <c r="FEM53" s="135"/>
      <c r="FEN53" s="135"/>
      <c r="FEO53" s="135"/>
      <c r="FEP53" s="135"/>
      <c r="FEQ53" s="135"/>
      <c r="FER53" s="135"/>
      <c r="FES53" s="135"/>
      <c r="FET53" s="135"/>
      <c r="FEU53" s="135"/>
      <c r="FEV53" s="135"/>
      <c r="FEW53" s="135"/>
      <c r="FEX53" s="135"/>
      <c r="FEY53" s="135"/>
      <c r="FEZ53" s="135"/>
      <c r="FFA53" s="135"/>
      <c r="FFB53" s="135"/>
      <c r="FFC53" s="135"/>
      <c r="FFD53" s="135"/>
      <c r="FFE53" s="135"/>
      <c r="FFF53" s="135"/>
      <c r="FFG53" s="135"/>
      <c r="FFH53" s="135"/>
      <c r="FFI53" s="135"/>
      <c r="FFJ53" s="135"/>
      <c r="FFK53" s="135"/>
      <c r="FFL53" s="135"/>
      <c r="FFM53" s="135"/>
      <c r="FFN53" s="135"/>
      <c r="FFO53" s="135"/>
      <c r="FFP53" s="135"/>
      <c r="FFQ53" s="135"/>
      <c r="FFR53" s="135"/>
      <c r="FFS53" s="135"/>
      <c r="FFT53" s="135"/>
      <c r="FFU53" s="135"/>
      <c r="FFV53" s="135"/>
      <c r="FFW53" s="135"/>
      <c r="FFX53" s="135"/>
      <c r="FFY53" s="135"/>
      <c r="FFZ53" s="135"/>
      <c r="FGA53" s="135"/>
      <c r="FGB53" s="135"/>
      <c r="FGC53" s="135"/>
      <c r="FGD53" s="135"/>
      <c r="FGE53" s="135"/>
      <c r="FGF53" s="135"/>
      <c r="FGG53" s="135"/>
      <c r="FGH53" s="135"/>
      <c r="FGI53" s="135"/>
      <c r="FGJ53" s="135"/>
      <c r="FGK53" s="135"/>
      <c r="FGL53" s="135"/>
      <c r="FGM53" s="135"/>
      <c r="FGN53" s="135"/>
      <c r="FGO53" s="135"/>
      <c r="FGP53" s="135"/>
      <c r="FGQ53" s="135"/>
      <c r="FGR53" s="135"/>
      <c r="FGS53" s="135"/>
      <c r="FGT53" s="135"/>
      <c r="FGU53" s="135"/>
      <c r="FGV53" s="135"/>
      <c r="FGW53" s="135"/>
      <c r="FGX53" s="135"/>
      <c r="FGY53" s="135"/>
      <c r="FGZ53" s="135"/>
      <c r="FHA53" s="135"/>
      <c r="FHB53" s="135"/>
      <c r="FHC53" s="135"/>
      <c r="FHD53" s="135"/>
      <c r="FHE53" s="135"/>
      <c r="FHF53" s="135"/>
      <c r="FHG53" s="135"/>
      <c r="FHH53" s="135"/>
      <c r="FHI53" s="135"/>
      <c r="FHJ53" s="135"/>
      <c r="FHK53" s="135"/>
      <c r="FHL53" s="135"/>
      <c r="FHM53" s="135"/>
      <c r="FHN53" s="135"/>
      <c r="FHO53" s="135"/>
      <c r="FHP53" s="135"/>
      <c r="FHQ53" s="135"/>
      <c r="FHR53" s="135"/>
      <c r="FHS53" s="135"/>
      <c r="FHT53" s="135"/>
      <c r="FHU53" s="135"/>
      <c r="FHV53" s="135"/>
      <c r="FHW53" s="135"/>
      <c r="FHX53" s="135"/>
      <c r="FHY53" s="135"/>
      <c r="FHZ53" s="135"/>
      <c r="FIA53" s="135"/>
      <c r="FIB53" s="135"/>
      <c r="FIC53" s="135"/>
      <c r="FID53" s="135"/>
      <c r="FIE53" s="135"/>
      <c r="FIF53" s="135"/>
      <c r="FIG53" s="135"/>
      <c r="FIH53" s="135"/>
      <c r="FII53" s="135"/>
      <c r="FIJ53" s="135"/>
      <c r="FIK53" s="135"/>
      <c r="FIL53" s="135"/>
      <c r="FIM53" s="135"/>
      <c r="FIN53" s="135"/>
      <c r="FIO53" s="135"/>
      <c r="FIP53" s="135"/>
      <c r="FIQ53" s="135"/>
      <c r="FIR53" s="135"/>
      <c r="FIS53" s="135"/>
      <c r="FIT53" s="135"/>
      <c r="FIU53" s="135"/>
      <c r="FIV53" s="135"/>
      <c r="FIW53" s="135"/>
      <c r="FIX53" s="135"/>
      <c r="FIY53" s="135"/>
      <c r="FIZ53" s="135"/>
      <c r="FJA53" s="135"/>
      <c r="FJB53" s="135"/>
      <c r="FJC53" s="135"/>
      <c r="FJD53" s="135"/>
      <c r="FJE53" s="135"/>
      <c r="FJF53" s="135"/>
      <c r="FJG53" s="135"/>
      <c r="FJH53" s="135"/>
      <c r="FJI53" s="135"/>
      <c r="FJJ53" s="135"/>
      <c r="FJK53" s="135"/>
      <c r="FJL53" s="135"/>
      <c r="FJM53" s="135"/>
      <c r="FJN53" s="135"/>
      <c r="FJO53" s="135"/>
      <c r="FJP53" s="135"/>
      <c r="FJQ53" s="135"/>
      <c r="FJR53" s="135"/>
      <c r="FJS53" s="135"/>
      <c r="FJT53" s="135"/>
      <c r="FJU53" s="135"/>
      <c r="FJV53" s="135"/>
      <c r="FJW53" s="135"/>
      <c r="FJX53" s="135"/>
      <c r="FJY53" s="135"/>
      <c r="FJZ53" s="135"/>
      <c r="FKA53" s="135"/>
      <c r="FKB53" s="135"/>
      <c r="FKC53" s="135"/>
      <c r="FKD53" s="135"/>
      <c r="FKE53" s="135"/>
      <c r="FKF53" s="135"/>
      <c r="FKG53" s="135"/>
      <c r="FKH53" s="135"/>
      <c r="FKI53" s="135"/>
      <c r="FKJ53" s="135"/>
      <c r="FKK53" s="135"/>
      <c r="FKL53" s="135"/>
      <c r="FKM53" s="135"/>
      <c r="FKN53" s="135"/>
      <c r="FKO53" s="135"/>
      <c r="FKP53" s="135"/>
      <c r="FKQ53" s="135"/>
      <c r="FKR53" s="135"/>
      <c r="FKS53" s="135"/>
      <c r="FKT53" s="135"/>
      <c r="FKU53" s="135"/>
      <c r="FKV53" s="135"/>
      <c r="FKW53" s="135"/>
      <c r="FKX53" s="135"/>
      <c r="FKY53" s="135"/>
      <c r="FKZ53" s="135"/>
      <c r="FLA53" s="135"/>
      <c r="FLB53" s="135"/>
      <c r="FLC53" s="135"/>
      <c r="FLD53" s="135"/>
      <c r="FLE53" s="135"/>
      <c r="FLF53" s="135"/>
      <c r="FLG53" s="135"/>
      <c r="FLH53" s="135"/>
      <c r="FLI53" s="135"/>
      <c r="FLJ53" s="135"/>
      <c r="FLK53" s="135"/>
      <c r="FLL53" s="135"/>
      <c r="FLM53" s="135"/>
      <c r="FLN53" s="135"/>
      <c r="FLO53" s="135"/>
      <c r="FLP53" s="135"/>
      <c r="FLQ53" s="135"/>
      <c r="FLR53" s="135"/>
      <c r="FLS53" s="135"/>
      <c r="FLT53" s="135"/>
      <c r="FLU53" s="135"/>
      <c r="FLV53" s="135"/>
      <c r="FLW53" s="135"/>
      <c r="FLX53" s="135"/>
      <c r="FLY53" s="135"/>
      <c r="FLZ53" s="135"/>
      <c r="FMA53" s="135"/>
      <c r="FMB53" s="135"/>
      <c r="FMC53" s="135"/>
      <c r="FMD53" s="135"/>
      <c r="FME53" s="135"/>
      <c r="FMF53" s="135"/>
      <c r="FMG53" s="135"/>
      <c r="FMH53" s="135"/>
      <c r="FMI53" s="135"/>
      <c r="FMJ53" s="135"/>
      <c r="FMK53" s="135"/>
      <c r="FML53" s="135"/>
      <c r="FMM53" s="135"/>
      <c r="FMN53" s="135"/>
      <c r="FMO53" s="135"/>
      <c r="FMP53" s="135"/>
      <c r="FMQ53" s="135"/>
      <c r="FMR53" s="135"/>
      <c r="FMS53" s="135"/>
      <c r="FMT53" s="135"/>
      <c r="FMU53" s="135"/>
      <c r="FMV53" s="135"/>
      <c r="FMW53" s="135"/>
      <c r="FMX53" s="135"/>
      <c r="FMY53" s="135"/>
      <c r="FMZ53" s="135"/>
      <c r="FNA53" s="135"/>
      <c r="FNB53" s="135"/>
      <c r="FNC53" s="135"/>
      <c r="FND53" s="135"/>
      <c r="FNE53" s="135"/>
      <c r="FNF53" s="135"/>
      <c r="FNG53" s="135"/>
      <c r="FNH53" s="135"/>
      <c r="FNI53" s="135"/>
      <c r="FNJ53" s="135"/>
      <c r="FNK53" s="135"/>
      <c r="FNL53" s="135"/>
      <c r="FNM53" s="135"/>
      <c r="FNN53" s="135"/>
      <c r="FNO53" s="135"/>
      <c r="FNP53" s="135"/>
      <c r="FNQ53" s="135"/>
      <c r="FNR53" s="135"/>
      <c r="FNS53" s="135"/>
      <c r="FNT53" s="135"/>
      <c r="FNU53" s="135"/>
      <c r="FNV53" s="135"/>
      <c r="FNW53" s="135"/>
      <c r="FNX53" s="135"/>
      <c r="FNY53" s="135"/>
      <c r="FNZ53" s="135"/>
      <c r="FOA53" s="135"/>
      <c r="FOB53" s="135"/>
      <c r="FOC53" s="135"/>
      <c r="FOD53" s="135"/>
      <c r="FOE53" s="135"/>
      <c r="FOF53" s="135"/>
      <c r="FOG53" s="135"/>
      <c r="FOH53" s="135"/>
      <c r="FOI53" s="135"/>
      <c r="FOJ53" s="135"/>
      <c r="FOK53" s="135"/>
      <c r="FOL53" s="135"/>
      <c r="FOM53" s="135"/>
      <c r="FON53" s="135"/>
      <c r="FOO53" s="135"/>
      <c r="FOP53" s="135"/>
      <c r="FOQ53" s="135"/>
      <c r="FOR53" s="135"/>
      <c r="FOS53" s="135"/>
      <c r="FOT53" s="135"/>
      <c r="FOU53" s="135"/>
      <c r="FOV53" s="135"/>
      <c r="FOW53" s="135"/>
      <c r="FOX53" s="135"/>
      <c r="FOY53" s="135"/>
      <c r="FOZ53" s="135"/>
      <c r="FPA53" s="135"/>
      <c r="FPB53" s="135"/>
      <c r="FPC53" s="135"/>
      <c r="FPD53" s="135"/>
      <c r="FPE53" s="135"/>
      <c r="FPF53" s="135"/>
      <c r="FPG53" s="135"/>
      <c r="FPH53" s="135"/>
      <c r="FPI53" s="135"/>
      <c r="FPJ53" s="135"/>
      <c r="FPK53" s="135"/>
      <c r="FPL53" s="135"/>
      <c r="FPM53" s="135"/>
      <c r="FPN53" s="135"/>
      <c r="FPO53" s="135"/>
      <c r="FPP53" s="135"/>
      <c r="FPQ53" s="135"/>
      <c r="FPR53" s="135"/>
      <c r="FPS53" s="135"/>
      <c r="FPT53" s="135"/>
      <c r="FPU53" s="135"/>
      <c r="FPV53" s="135"/>
      <c r="FPW53" s="135"/>
      <c r="FPX53" s="135"/>
      <c r="FPY53" s="135"/>
      <c r="FPZ53" s="135"/>
      <c r="FQA53" s="135"/>
      <c r="FQB53" s="135"/>
      <c r="FQC53" s="135"/>
      <c r="FQD53" s="135"/>
      <c r="FQE53" s="135"/>
      <c r="FQF53" s="135"/>
      <c r="FQG53" s="135"/>
      <c r="FQH53" s="135"/>
      <c r="FQI53" s="135"/>
      <c r="FQJ53" s="135"/>
      <c r="FQK53" s="135"/>
      <c r="FQL53" s="135"/>
      <c r="FQM53" s="135"/>
      <c r="FQN53" s="135"/>
      <c r="FQO53" s="135"/>
      <c r="FQP53" s="135"/>
      <c r="FQQ53" s="135"/>
      <c r="FQR53" s="135"/>
      <c r="FQS53" s="135"/>
      <c r="FQT53" s="135"/>
      <c r="FQU53" s="135"/>
      <c r="FQV53" s="135"/>
      <c r="FQW53" s="135"/>
      <c r="FQX53" s="135"/>
      <c r="FQY53" s="135"/>
      <c r="FQZ53" s="135"/>
      <c r="FRA53" s="135"/>
      <c r="FRB53" s="135"/>
      <c r="FRC53" s="135"/>
      <c r="FRD53" s="135"/>
      <c r="FRE53" s="135"/>
      <c r="FRF53" s="135"/>
      <c r="FRG53" s="135"/>
      <c r="FRH53" s="135"/>
      <c r="FRI53" s="135"/>
      <c r="FRJ53" s="135"/>
      <c r="FRK53" s="135"/>
      <c r="FRL53" s="135"/>
      <c r="FRM53" s="135"/>
      <c r="FRN53" s="135"/>
      <c r="FRO53" s="135"/>
      <c r="FRP53" s="135"/>
      <c r="FRQ53" s="135"/>
      <c r="FRR53" s="135"/>
      <c r="FRS53" s="135"/>
      <c r="FRT53" s="135"/>
      <c r="FRU53" s="135"/>
      <c r="FRV53" s="135"/>
      <c r="FRW53" s="135"/>
      <c r="FRX53" s="135"/>
      <c r="FRY53" s="135"/>
      <c r="FRZ53" s="135"/>
      <c r="FSA53" s="135"/>
      <c r="FSB53" s="135"/>
      <c r="FSC53" s="135"/>
      <c r="FSD53" s="135"/>
      <c r="FSE53" s="135"/>
      <c r="FSF53" s="135"/>
      <c r="FSG53" s="135"/>
      <c r="FSH53" s="135"/>
      <c r="FSI53" s="135"/>
      <c r="FSJ53" s="135"/>
      <c r="FSK53" s="135"/>
      <c r="FSL53" s="135"/>
      <c r="FSM53" s="135"/>
      <c r="FSN53" s="135"/>
      <c r="FSO53" s="135"/>
      <c r="FSP53" s="135"/>
      <c r="FSQ53" s="135"/>
      <c r="FSR53" s="135"/>
      <c r="FSS53" s="135"/>
      <c r="FST53" s="135"/>
      <c r="FSU53" s="135"/>
      <c r="FSV53" s="135"/>
      <c r="FSW53" s="135"/>
      <c r="FSX53" s="135"/>
      <c r="FSY53" s="135"/>
      <c r="FSZ53" s="135"/>
      <c r="FTA53" s="135"/>
      <c r="FTB53" s="135"/>
      <c r="FTC53" s="135"/>
      <c r="FTD53" s="135"/>
      <c r="FTE53" s="135"/>
      <c r="FTF53" s="135"/>
      <c r="FTG53" s="135"/>
      <c r="FTH53" s="135"/>
      <c r="FTI53" s="135"/>
      <c r="FTJ53" s="135"/>
      <c r="FTK53" s="135"/>
      <c r="FTL53" s="135"/>
      <c r="FTM53" s="135"/>
      <c r="FTN53" s="135"/>
      <c r="FTO53" s="135"/>
      <c r="FTP53" s="135"/>
      <c r="FTQ53" s="135"/>
      <c r="FTR53" s="135"/>
      <c r="FTS53" s="135"/>
      <c r="FTT53" s="135"/>
      <c r="FTU53" s="135"/>
      <c r="FTV53" s="135"/>
      <c r="FTW53" s="135"/>
      <c r="FTX53" s="135"/>
      <c r="FTY53" s="135"/>
      <c r="FTZ53" s="135"/>
      <c r="FUA53" s="135"/>
      <c r="FUB53" s="135"/>
      <c r="FUC53" s="135"/>
      <c r="FUD53" s="135"/>
      <c r="FUE53" s="135"/>
      <c r="FUF53" s="135"/>
      <c r="FUG53" s="135"/>
      <c r="FUH53" s="135"/>
      <c r="FUI53" s="135"/>
      <c r="FUJ53" s="135"/>
      <c r="FUK53" s="135"/>
      <c r="FUL53" s="135"/>
      <c r="FUM53" s="135"/>
      <c r="FUN53" s="135"/>
      <c r="FUO53" s="135"/>
      <c r="FUP53" s="135"/>
      <c r="FUQ53" s="135"/>
      <c r="FUR53" s="135"/>
      <c r="FUS53" s="135"/>
      <c r="FUT53" s="135"/>
      <c r="FUU53" s="135"/>
      <c r="FUV53" s="135"/>
      <c r="FUW53" s="135"/>
      <c r="FUX53" s="135"/>
      <c r="FUY53" s="135"/>
      <c r="FUZ53" s="135"/>
      <c r="FVA53" s="135"/>
      <c r="FVB53" s="135"/>
      <c r="FVC53" s="135"/>
      <c r="FVD53" s="135"/>
      <c r="FVE53" s="135"/>
      <c r="FVF53" s="135"/>
      <c r="FVG53" s="135"/>
      <c r="FVH53" s="135"/>
      <c r="FVI53" s="135"/>
      <c r="FVJ53" s="135"/>
      <c r="FVK53" s="135"/>
      <c r="FVL53" s="135"/>
      <c r="FVM53" s="135"/>
      <c r="FVN53" s="135"/>
      <c r="FVO53" s="135"/>
      <c r="FVP53" s="135"/>
      <c r="FVQ53" s="135"/>
      <c r="FVR53" s="135"/>
      <c r="FVS53" s="135"/>
      <c r="FVT53" s="135"/>
      <c r="FVU53" s="135"/>
      <c r="FVV53" s="135"/>
      <c r="FVW53" s="135"/>
      <c r="FVX53" s="135"/>
      <c r="FVY53" s="135"/>
      <c r="FVZ53" s="135"/>
      <c r="FWA53" s="135"/>
      <c r="FWB53" s="135"/>
      <c r="FWC53" s="135"/>
      <c r="FWD53" s="135"/>
      <c r="FWE53" s="135"/>
      <c r="FWF53" s="135"/>
      <c r="FWG53" s="135"/>
      <c r="FWH53" s="135"/>
      <c r="FWI53" s="135"/>
      <c r="FWJ53" s="135"/>
      <c r="FWK53" s="135"/>
      <c r="FWL53" s="135"/>
      <c r="FWM53" s="135"/>
      <c r="FWN53" s="135"/>
      <c r="FWO53" s="135"/>
      <c r="FWP53" s="135"/>
      <c r="FWQ53" s="135"/>
      <c r="FWR53" s="135"/>
      <c r="FWS53" s="135"/>
      <c r="FWT53" s="135"/>
      <c r="FWU53" s="135"/>
      <c r="FWV53" s="135"/>
      <c r="FWW53" s="135"/>
      <c r="FWX53" s="135"/>
      <c r="FWY53" s="135"/>
      <c r="FWZ53" s="135"/>
      <c r="FXA53" s="135"/>
      <c r="FXB53" s="135"/>
      <c r="FXC53" s="135"/>
      <c r="FXD53" s="135"/>
      <c r="FXE53" s="135"/>
      <c r="FXF53" s="135"/>
      <c r="FXG53" s="135"/>
      <c r="FXH53" s="135"/>
      <c r="FXI53" s="135"/>
      <c r="FXJ53" s="135"/>
      <c r="FXK53" s="135"/>
      <c r="FXL53" s="135"/>
      <c r="FXM53" s="135"/>
      <c r="FXN53" s="135"/>
      <c r="FXO53" s="135"/>
      <c r="FXP53" s="135"/>
      <c r="FXQ53" s="135"/>
      <c r="FXR53" s="135"/>
      <c r="FXS53" s="135"/>
      <c r="FXT53" s="135"/>
      <c r="FXU53" s="135"/>
      <c r="FXV53" s="135"/>
      <c r="FXW53" s="135"/>
      <c r="FXX53" s="135"/>
      <c r="FXY53" s="135"/>
      <c r="FXZ53" s="135"/>
      <c r="FYA53" s="135"/>
      <c r="FYB53" s="135"/>
      <c r="FYC53" s="135"/>
      <c r="FYD53" s="135"/>
      <c r="FYE53" s="135"/>
      <c r="FYF53" s="135"/>
      <c r="FYG53" s="135"/>
      <c r="FYH53" s="135"/>
      <c r="FYI53" s="135"/>
      <c r="FYJ53" s="135"/>
      <c r="FYK53" s="135"/>
      <c r="FYL53" s="135"/>
      <c r="FYM53" s="135"/>
      <c r="FYN53" s="135"/>
      <c r="FYO53" s="135"/>
      <c r="FYP53" s="135"/>
      <c r="FYQ53" s="135"/>
      <c r="FYR53" s="135"/>
      <c r="FYS53" s="135"/>
      <c r="FYT53" s="135"/>
      <c r="FYU53" s="135"/>
      <c r="FYV53" s="135"/>
      <c r="FYW53" s="135"/>
      <c r="FYX53" s="135"/>
      <c r="FYY53" s="135"/>
      <c r="FYZ53" s="135"/>
      <c r="FZA53" s="135"/>
      <c r="FZB53" s="135"/>
      <c r="FZC53" s="135"/>
      <c r="FZD53" s="135"/>
      <c r="FZE53" s="135"/>
      <c r="FZF53" s="135"/>
      <c r="FZG53" s="135"/>
      <c r="FZH53" s="135"/>
      <c r="FZI53" s="135"/>
      <c r="FZJ53" s="135"/>
      <c r="FZK53" s="135"/>
      <c r="FZL53" s="135"/>
      <c r="FZM53" s="135"/>
      <c r="FZN53" s="135"/>
      <c r="FZO53" s="135"/>
      <c r="FZP53" s="135"/>
      <c r="FZQ53" s="135"/>
      <c r="FZR53" s="135"/>
      <c r="FZS53" s="135"/>
      <c r="FZT53" s="135"/>
      <c r="FZU53" s="135"/>
      <c r="FZV53" s="135"/>
      <c r="FZW53" s="135"/>
      <c r="FZX53" s="135"/>
      <c r="FZY53" s="135"/>
      <c r="FZZ53" s="135"/>
      <c r="GAA53" s="135"/>
      <c r="GAB53" s="135"/>
      <c r="GAC53" s="135"/>
      <c r="GAD53" s="135"/>
      <c r="GAE53" s="135"/>
      <c r="GAF53" s="135"/>
      <c r="GAG53" s="135"/>
      <c r="GAH53" s="135"/>
      <c r="GAI53" s="135"/>
      <c r="GAJ53" s="135"/>
      <c r="GAK53" s="135"/>
      <c r="GAL53" s="135"/>
      <c r="GAM53" s="135"/>
      <c r="GAN53" s="135"/>
      <c r="GAO53" s="135"/>
      <c r="GAP53" s="135"/>
      <c r="GAQ53" s="135"/>
      <c r="GAR53" s="135"/>
      <c r="GAS53" s="135"/>
      <c r="GAT53" s="135"/>
      <c r="GAU53" s="135"/>
      <c r="GAV53" s="135"/>
      <c r="GAW53" s="135"/>
      <c r="GAX53" s="135"/>
      <c r="GAY53" s="135"/>
      <c r="GAZ53" s="135"/>
      <c r="GBA53" s="135"/>
      <c r="GBB53" s="135"/>
      <c r="GBC53" s="135"/>
      <c r="GBD53" s="135"/>
      <c r="GBE53" s="135"/>
      <c r="GBF53" s="135"/>
      <c r="GBG53" s="135"/>
      <c r="GBH53" s="135"/>
      <c r="GBI53" s="135"/>
      <c r="GBJ53" s="135"/>
      <c r="GBK53" s="135"/>
      <c r="GBL53" s="135"/>
      <c r="GBM53" s="135"/>
      <c r="GBN53" s="135"/>
      <c r="GBO53" s="135"/>
      <c r="GBP53" s="135"/>
      <c r="GBQ53" s="135"/>
      <c r="GBR53" s="135"/>
      <c r="GBS53" s="135"/>
      <c r="GBT53" s="135"/>
      <c r="GBU53" s="135"/>
      <c r="GBV53" s="135"/>
      <c r="GBW53" s="135"/>
      <c r="GBX53" s="135"/>
      <c r="GBY53" s="135"/>
      <c r="GBZ53" s="135"/>
      <c r="GCA53" s="135"/>
      <c r="GCB53" s="135"/>
      <c r="GCC53" s="135"/>
      <c r="GCD53" s="135"/>
      <c r="GCE53" s="135"/>
      <c r="GCF53" s="135"/>
      <c r="GCG53" s="135"/>
      <c r="GCH53" s="135"/>
      <c r="GCI53" s="135"/>
      <c r="GCJ53" s="135"/>
      <c r="GCK53" s="135"/>
      <c r="GCL53" s="135"/>
      <c r="GCM53" s="135"/>
      <c r="GCN53" s="135"/>
      <c r="GCO53" s="135"/>
      <c r="GCP53" s="135"/>
      <c r="GCQ53" s="135"/>
      <c r="GCR53" s="135"/>
      <c r="GCS53" s="135"/>
      <c r="GCT53" s="135"/>
      <c r="GCU53" s="135"/>
      <c r="GCV53" s="135"/>
      <c r="GCW53" s="135"/>
      <c r="GCX53" s="135"/>
      <c r="GCY53" s="135"/>
      <c r="GCZ53" s="135"/>
      <c r="GDA53" s="135"/>
      <c r="GDB53" s="135"/>
      <c r="GDC53" s="135"/>
      <c r="GDD53" s="135"/>
      <c r="GDE53" s="135"/>
      <c r="GDF53" s="135"/>
      <c r="GDG53" s="135"/>
      <c r="GDH53" s="135"/>
      <c r="GDI53" s="135"/>
      <c r="GDJ53" s="135"/>
      <c r="GDK53" s="135"/>
      <c r="GDL53" s="135"/>
      <c r="GDM53" s="135"/>
      <c r="GDN53" s="135"/>
      <c r="GDO53" s="135"/>
      <c r="GDP53" s="135"/>
      <c r="GDQ53" s="135"/>
      <c r="GDR53" s="135"/>
      <c r="GDS53" s="135"/>
      <c r="GDT53" s="135"/>
      <c r="GDU53" s="135"/>
      <c r="GDV53" s="135"/>
      <c r="GDW53" s="135"/>
      <c r="GDX53" s="135"/>
      <c r="GDY53" s="135"/>
      <c r="GDZ53" s="135"/>
      <c r="GEA53" s="135"/>
      <c r="GEB53" s="135"/>
      <c r="GEC53" s="135"/>
      <c r="GED53" s="135"/>
      <c r="GEE53" s="135"/>
      <c r="GEF53" s="135"/>
      <c r="GEG53" s="135"/>
      <c r="GEH53" s="135"/>
      <c r="GEI53" s="135"/>
      <c r="GEJ53" s="135"/>
      <c r="GEK53" s="135"/>
      <c r="GEL53" s="135"/>
      <c r="GEM53" s="135"/>
      <c r="GEN53" s="135"/>
      <c r="GEO53" s="135"/>
      <c r="GEP53" s="135"/>
      <c r="GEQ53" s="135"/>
      <c r="GER53" s="135"/>
      <c r="GES53" s="135"/>
      <c r="GET53" s="135"/>
      <c r="GEU53" s="135"/>
      <c r="GEV53" s="135"/>
      <c r="GEW53" s="135"/>
      <c r="GEX53" s="135"/>
      <c r="GEY53" s="135"/>
      <c r="GEZ53" s="135"/>
      <c r="GFA53" s="135"/>
      <c r="GFB53" s="135"/>
      <c r="GFC53" s="135"/>
      <c r="GFD53" s="135"/>
      <c r="GFE53" s="135"/>
      <c r="GFF53" s="135"/>
      <c r="GFG53" s="135"/>
      <c r="GFH53" s="135"/>
      <c r="GFI53" s="135"/>
      <c r="GFJ53" s="135"/>
      <c r="GFK53" s="135"/>
      <c r="GFL53" s="135"/>
      <c r="GFM53" s="135"/>
      <c r="GFN53" s="135"/>
      <c r="GFO53" s="135"/>
      <c r="GFP53" s="135"/>
      <c r="GFQ53" s="135"/>
      <c r="GFR53" s="135"/>
      <c r="GFS53" s="135"/>
      <c r="GFT53" s="135"/>
      <c r="GFU53" s="135"/>
      <c r="GFV53" s="135"/>
      <c r="GFW53" s="135"/>
      <c r="GFX53" s="135"/>
      <c r="GFY53" s="135"/>
      <c r="GFZ53" s="135"/>
      <c r="GGA53" s="135"/>
      <c r="GGB53" s="135"/>
      <c r="GGC53" s="135"/>
      <c r="GGD53" s="135"/>
      <c r="GGE53" s="135"/>
      <c r="GGF53" s="135"/>
      <c r="GGG53" s="135"/>
      <c r="GGH53" s="135"/>
      <c r="GGI53" s="135"/>
      <c r="GGJ53" s="135"/>
      <c r="GGK53" s="135"/>
      <c r="GGL53" s="135"/>
      <c r="GGM53" s="135"/>
      <c r="GGN53" s="135"/>
      <c r="GGO53" s="135"/>
      <c r="GGP53" s="135"/>
      <c r="GGQ53" s="135"/>
      <c r="GGR53" s="135"/>
      <c r="GGS53" s="135"/>
      <c r="GGT53" s="135"/>
      <c r="GGU53" s="135"/>
      <c r="GGV53" s="135"/>
      <c r="GGW53" s="135"/>
      <c r="GGX53" s="135"/>
      <c r="GGY53" s="135"/>
      <c r="GGZ53" s="135"/>
      <c r="GHA53" s="135"/>
      <c r="GHB53" s="135"/>
      <c r="GHC53" s="135"/>
      <c r="GHD53" s="135"/>
      <c r="GHE53" s="135"/>
      <c r="GHF53" s="135"/>
      <c r="GHG53" s="135"/>
      <c r="GHH53" s="135"/>
      <c r="GHI53" s="135"/>
      <c r="GHJ53" s="135"/>
      <c r="GHK53" s="135"/>
      <c r="GHL53" s="135"/>
      <c r="GHM53" s="135"/>
      <c r="GHN53" s="135"/>
      <c r="GHO53" s="135"/>
      <c r="GHP53" s="135"/>
      <c r="GHQ53" s="135"/>
      <c r="GHR53" s="135"/>
      <c r="GHS53" s="135"/>
      <c r="GHT53" s="135"/>
      <c r="GHU53" s="135"/>
      <c r="GHV53" s="135"/>
      <c r="GHW53" s="135"/>
      <c r="GHX53" s="135"/>
      <c r="GHY53" s="135"/>
      <c r="GHZ53" s="135"/>
      <c r="GIA53" s="135"/>
      <c r="GIB53" s="135"/>
      <c r="GIC53" s="135"/>
      <c r="GID53" s="135"/>
      <c r="GIE53" s="135"/>
      <c r="GIF53" s="135"/>
      <c r="GIG53" s="135"/>
      <c r="GIH53" s="135"/>
      <c r="GII53" s="135"/>
      <c r="GIJ53" s="135"/>
      <c r="GIK53" s="135"/>
      <c r="GIL53" s="135"/>
      <c r="GIM53" s="135"/>
      <c r="GIN53" s="135"/>
      <c r="GIO53" s="135"/>
      <c r="GIP53" s="135"/>
      <c r="GIQ53" s="135"/>
      <c r="GIR53" s="135"/>
      <c r="GIS53" s="135"/>
      <c r="GIT53" s="135"/>
      <c r="GIU53" s="135"/>
      <c r="GIV53" s="135"/>
      <c r="GIW53" s="135"/>
      <c r="GIX53" s="135"/>
      <c r="GIY53" s="135"/>
      <c r="GIZ53" s="135"/>
      <c r="GJA53" s="135"/>
      <c r="GJB53" s="135"/>
      <c r="GJC53" s="135"/>
      <c r="GJD53" s="135"/>
      <c r="GJE53" s="135"/>
      <c r="GJF53" s="135"/>
      <c r="GJG53" s="135"/>
      <c r="GJH53" s="135"/>
      <c r="GJI53" s="135"/>
      <c r="GJJ53" s="135"/>
      <c r="GJK53" s="135"/>
      <c r="GJL53" s="135"/>
      <c r="GJM53" s="135"/>
      <c r="GJN53" s="135"/>
      <c r="GJO53" s="135"/>
      <c r="GJP53" s="135"/>
      <c r="GJQ53" s="135"/>
      <c r="GJR53" s="135"/>
      <c r="GJS53" s="135"/>
      <c r="GJT53" s="135"/>
      <c r="GJU53" s="135"/>
      <c r="GJV53" s="135"/>
      <c r="GJW53" s="135"/>
      <c r="GJX53" s="135"/>
      <c r="GJY53" s="135"/>
      <c r="GJZ53" s="135"/>
      <c r="GKA53" s="135"/>
      <c r="GKB53" s="135"/>
      <c r="GKC53" s="135"/>
      <c r="GKD53" s="135"/>
      <c r="GKE53" s="135"/>
      <c r="GKF53" s="135"/>
      <c r="GKG53" s="135"/>
      <c r="GKH53" s="135"/>
      <c r="GKI53" s="135"/>
      <c r="GKJ53" s="135"/>
      <c r="GKK53" s="135"/>
      <c r="GKL53" s="135"/>
      <c r="GKM53" s="135"/>
      <c r="GKN53" s="135"/>
      <c r="GKO53" s="135"/>
      <c r="GKP53" s="135"/>
      <c r="GKQ53" s="135"/>
      <c r="GKR53" s="135"/>
      <c r="GKS53" s="135"/>
      <c r="GKT53" s="135"/>
      <c r="GKU53" s="135"/>
      <c r="GKV53" s="135"/>
      <c r="GKW53" s="135"/>
      <c r="GKX53" s="135"/>
      <c r="GKY53" s="135"/>
      <c r="GKZ53" s="135"/>
      <c r="GLA53" s="135"/>
      <c r="GLB53" s="135"/>
      <c r="GLC53" s="135"/>
      <c r="GLD53" s="135"/>
      <c r="GLE53" s="135"/>
      <c r="GLF53" s="135"/>
      <c r="GLG53" s="135"/>
      <c r="GLH53" s="135"/>
      <c r="GLI53" s="135"/>
      <c r="GLJ53" s="135"/>
      <c r="GLK53" s="135"/>
      <c r="GLL53" s="135"/>
      <c r="GLM53" s="135"/>
      <c r="GLN53" s="135"/>
      <c r="GLO53" s="135"/>
      <c r="GLP53" s="135"/>
      <c r="GLQ53" s="135"/>
      <c r="GLR53" s="135"/>
      <c r="GLS53" s="135"/>
      <c r="GLT53" s="135"/>
      <c r="GLU53" s="135"/>
      <c r="GLV53" s="135"/>
      <c r="GLW53" s="135"/>
      <c r="GLX53" s="135"/>
      <c r="GLY53" s="135"/>
      <c r="GLZ53" s="135"/>
      <c r="GMA53" s="135"/>
      <c r="GMB53" s="135"/>
      <c r="GMC53" s="135"/>
      <c r="GMD53" s="135"/>
      <c r="GME53" s="135"/>
      <c r="GMF53" s="135"/>
      <c r="GMG53" s="135"/>
      <c r="GMH53" s="135"/>
      <c r="GMI53" s="135"/>
      <c r="GMJ53" s="135"/>
      <c r="GMK53" s="135"/>
      <c r="GML53" s="135"/>
      <c r="GMM53" s="135"/>
      <c r="GMN53" s="135"/>
      <c r="GMO53" s="135"/>
      <c r="GMP53" s="135"/>
      <c r="GMQ53" s="135"/>
      <c r="GMR53" s="135"/>
      <c r="GMS53" s="135"/>
      <c r="GMT53" s="135"/>
      <c r="GMU53" s="135"/>
      <c r="GMV53" s="135"/>
      <c r="GMW53" s="135"/>
      <c r="GMX53" s="135"/>
      <c r="GMY53" s="135"/>
      <c r="GMZ53" s="135"/>
      <c r="GNA53" s="135"/>
      <c r="GNB53" s="135"/>
      <c r="GNC53" s="135"/>
      <c r="GND53" s="135"/>
      <c r="GNE53" s="135"/>
      <c r="GNF53" s="135"/>
      <c r="GNG53" s="135"/>
      <c r="GNH53" s="135"/>
      <c r="GNI53" s="135"/>
      <c r="GNJ53" s="135"/>
      <c r="GNK53" s="135"/>
      <c r="GNL53" s="135"/>
      <c r="GNM53" s="135"/>
      <c r="GNN53" s="135"/>
      <c r="GNO53" s="135"/>
      <c r="GNP53" s="135"/>
      <c r="GNQ53" s="135"/>
      <c r="GNR53" s="135"/>
      <c r="GNS53" s="135"/>
      <c r="GNT53" s="135"/>
      <c r="GNU53" s="135"/>
      <c r="GNV53" s="135"/>
      <c r="GNW53" s="135"/>
      <c r="GNX53" s="135"/>
      <c r="GNY53" s="135"/>
      <c r="GNZ53" s="135"/>
      <c r="GOA53" s="135"/>
      <c r="GOB53" s="135"/>
      <c r="GOC53" s="135"/>
      <c r="GOD53" s="135"/>
      <c r="GOE53" s="135"/>
      <c r="GOF53" s="135"/>
      <c r="GOG53" s="135"/>
      <c r="GOH53" s="135"/>
      <c r="GOI53" s="135"/>
      <c r="GOJ53" s="135"/>
      <c r="GOK53" s="135"/>
      <c r="GOL53" s="135"/>
      <c r="GOM53" s="135"/>
      <c r="GON53" s="135"/>
      <c r="GOO53" s="135"/>
      <c r="GOP53" s="135"/>
      <c r="GOQ53" s="135"/>
      <c r="GOR53" s="135"/>
      <c r="GOS53" s="135"/>
      <c r="GOT53" s="135"/>
      <c r="GOU53" s="135"/>
      <c r="GOV53" s="135"/>
      <c r="GOW53" s="135"/>
      <c r="GOX53" s="135"/>
      <c r="GOY53" s="135"/>
      <c r="GOZ53" s="135"/>
      <c r="GPA53" s="135"/>
      <c r="GPB53" s="135"/>
      <c r="GPC53" s="135"/>
      <c r="GPD53" s="135"/>
      <c r="GPE53" s="135"/>
      <c r="GPF53" s="135"/>
      <c r="GPG53" s="135"/>
      <c r="GPH53" s="135"/>
      <c r="GPI53" s="135"/>
      <c r="GPJ53" s="135"/>
      <c r="GPK53" s="135"/>
      <c r="GPL53" s="135"/>
      <c r="GPM53" s="135"/>
      <c r="GPN53" s="135"/>
      <c r="GPO53" s="135"/>
      <c r="GPP53" s="135"/>
      <c r="GPQ53" s="135"/>
      <c r="GPR53" s="135"/>
      <c r="GPS53" s="135"/>
      <c r="GPT53" s="135"/>
      <c r="GPU53" s="135"/>
      <c r="GPV53" s="135"/>
      <c r="GPW53" s="135"/>
      <c r="GPX53" s="135"/>
      <c r="GPY53" s="135"/>
      <c r="GPZ53" s="135"/>
      <c r="GQA53" s="135"/>
      <c r="GQB53" s="135"/>
      <c r="GQC53" s="135"/>
      <c r="GQD53" s="135"/>
      <c r="GQE53" s="135"/>
      <c r="GQF53" s="135"/>
      <c r="GQG53" s="135"/>
      <c r="GQH53" s="135"/>
      <c r="GQI53" s="135"/>
      <c r="GQJ53" s="135"/>
      <c r="GQK53" s="135"/>
      <c r="GQL53" s="135"/>
      <c r="GQM53" s="135"/>
      <c r="GQN53" s="135"/>
      <c r="GQO53" s="135"/>
      <c r="GQP53" s="135"/>
      <c r="GQQ53" s="135"/>
      <c r="GQR53" s="135"/>
      <c r="GQS53" s="135"/>
      <c r="GQT53" s="135"/>
      <c r="GQU53" s="135"/>
      <c r="GQV53" s="135"/>
      <c r="GQW53" s="135"/>
      <c r="GQX53" s="135"/>
      <c r="GQY53" s="135"/>
      <c r="GQZ53" s="135"/>
      <c r="GRA53" s="135"/>
      <c r="GRB53" s="135"/>
      <c r="GRC53" s="135"/>
      <c r="GRD53" s="135"/>
      <c r="GRE53" s="135"/>
      <c r="GRF53" s="135"/>
      <c r="GRG53" s="135"/>
      <c r="GRH53" s="135"/>
      <c r="GRI53" s="135"/>
      <c r="GRJ53" s="135"/>
      <c r="GRK53" s="135"/>
      <c r="GRL53" s="135"/>
      <c r="GRM53" s="135"/>
      <c r="GRN53" s="135"/>
      <c r="GRO53" s="135"/>
      <c r="GRP53" s="135"/>
      <c r="GRQ53" s="135"/>
      <c r="GRR53" s="135"/>
      <c r="GRS53" s="135"/>
      <c r="GRT53" s="135"/>
      <c r="GRU53" s="135"/>
      <c r="GRV53" s="135"/>
      <c r="GRW53" s="135"/>
      <c r="GRX53" s="135"/>
      <c r="GRY53" s="135"/>
      <c r="GRZ53" s="135"/>
      <c r="GSA53" s="135"/>
      <c r="GSB53" s="135"/>
      <c r="GSC53" s="135"/>
      <c r="GSD53" s="135"/>
      <c r="GSE53" s="135"/>
      <c r="GSF53" s="135"/>
      <c r="GSG53" s="135"/>
      <c r="GSH53" s="135"/>
      <c r="GSI53" s="135"/>
      <c r="GSJ53" s="135"/>
      <c r="GSK53" s="135"/>
      <c r="GSL53" s="135"/>
      <c r="GSM53" s="135"/>
      <c r="GSN53" s="135"/>
      <c r="GSO53" s="135"/>
      <c r="GSP53" s="135"/>
      <c r="GSQ53" s="135"/>
      <c r="GSR53" s="135"/>
      <c r="GSS53" s="135"/>
      <c r="GST53" s="135"/>
      <c r="GSU53" s="135"/>
      <c r="GSV53" s="135"/>
      <c r="GSW53" s="135"/>
      <c r="GSX53" s="135"/>
      <c r="GSY53" s="135"/>
      <c r="GSZ53" s="135"/>
      <c r="GTA53" s="135"/>
      <c r="GTB53" s="135"/>
      <c r="GTC53" s="135"/>
      <c r="GTD53" s="135"/>
      <c r="GTE53" s="135"/>
      <c r="GTF53" s="135"/>
      <c r="GTG53" s="135"/>
      <c r="GTH53" s="135"/>
      <c r="GTI53" s="135"/>
      <c r="GTJ53" s="135"/>
      <c r="GTK53" s="135"/>
      <c r="GTL53" s="135"/>
      <c r="GTM53" s="135"/>
      <c r="GTN53" s="135"/>
      <c r="GTO53" s="135"/>
      <c r="GTP53" s="135"/>
      <c r="GTQ53" s="135"/>
      <c r="GTR53" s="135"/>
      <c r="GTS53" s="135"/>
      <c r="GTT53" s="135"/>
      <c r="GTU53" s="135"/>
      <c r="GTV53" s="135"/>
      <c r="GTW53" s="135"/>
      <c r="GTX53" s="135"/>
      <c r="GTY53" s="135"/>
      <c r="GTZ53" s="135"/>
      <c r="GUA53" s="135"/>
      <c r="GUB53" s="135"/>
      <c r="GUC53" s="135"/>
      <c r="GUD53" s="135"/>
      <c r="GUE53" s="135"/>
      <c r="GUF53" s="135"/>
      <c r="GUG53" s="135"/>
      <c r="GUH53" s="135"/>
      <c r="GUI53" s="135"/>
      <c r="GUJ53" s="135"/>
      <c r="GUK53" s="135"/>
      <c r="GUL53" s="135"/>
      <c r="GUM53" s="135"/>
      <c r="GUN53" s="135"/>
      <c r="GUO53" s="135"/>
      <c r="GUP53" s="135"/>
      <c r="GUQ53" s="135"/>
      <c r="GUR53" s="135"/>
      <c r="GUS53" s="135"/>
      <c r="GUT53" s="135"/>
      <c r="GUU53" s="135"/>
      <c r="GUV53" s="135"/>
      <c r="GUW53" s="135"/>
      <c r="GUX53" s="135"/>
      <c r="GUY53" s="135"/>
      <c r="GUZ53" s="135"/>
      <c r="GVA53" s="135"/>
      <c r="GVB53" s="135"/>
      <c r="GVC53" s="135"/>
      <c r="GVD53" s="135"/>
      <c r="GVE53" s="135"/>
      <c r="GVF53" s="135"/>
      <c r="GVG53" s="135"/>
      <c r="GVH53" s="135"/>
      <c r="GVI53" s="135"/>
      <c r="GVJ53" s="135"/>
      <c r="GVK53" s="135"/>
      <c r="GVL53" s="135"/>
      <c r="GVM53" s="135"/>
      <c r="GVN53" s="135"/>
      <c r="GVO53" s="135"/>
      <c r="GVP53" s="135"/>
      <c r="GVQ53" s="135"/>
      <c r="GVR53" s="135"/>
      <c r="GVS53" s="135"/>
      <c r="GVT53" s="135"/>
      <c r="GVU53" s="135"/>
      <c r="GVV53" s="135"/>
      <c r="GVW53" s="135"/>
      <c r="GVX53" s="135"/>
      <c r="GVY53" s="135"/>
      <c r="GVZ53" s="135"/>
      <c r="GWA53" s="135"/>
      <c r="GWB53" s="135"/>
      <c r="GWC53" s="135"/>
      <c r="GWD53" s="135"/>
      <c r="GWE53" s="135"/>
      <c r="GWF53" s="135"/>
      <c r="GWG53" s="135"/>
      <c r="GWH53" s="135"/>
      <c r="GWI53" s="135"/>
      <c r="GWJ53" s="135"/>
      <c r="GWK53" s="135"/>
      <c r="GWL53" s="135"/>
      <c r="GWM53" s="135"/>
      <c r="GWN53" s="135"/>
      <c r="GWO53" s="135"/>
      <c r="GWP53" s="135"/>
      <c r="GWQ53" s="135"/>
      <c r="GWR53" s="135"/>
      <c r="GWS53" s="135"/>
      <c r="GWT53" s="135"/>
      <c r="GWU53" s="135"/>
      <c r="GWV53" s="135"/>
      <c r="GWW53" s="135"/>
      <c r="GWX53" s="135"/>
      <c r="GWY53" s="135"/>
      <c r="GWZ53" s="135"/>
      <c r="GXA53" s="135"/>
      <c r="GXB53" s="135"/>
      <c r="GXC53" s="135"/>
      <c r="GXD53" s="135"/>
      <c r="GXE53" s="135"/>
      <c r="GXF53" s="135"/>
      <c r="GXG53" s="135"/>
      <c r="GXH53" s="135"/>
      <c r="GXI53" s="135"/>
      <c r="GXJ53" s="135"/>
      <c r="GXK53" s="135"/>
      <c r="GXL53" s="135"/>
      <c r="GXM53" s="135"/>
      <c r="GXN53" s="135"/>
      <c r="GXO53" s="135"/>
      <c r="GXP53" s="135"/>
      <c r="GXQ53" s="135"/>
      <c r="GXR53" s="135"/>
      <c r="GXS53" s="135"/>
      <c r="GXT53" s="135"/>
      <c r="GXU53" s="135"/>
      <c r="GXV53" s="135"/>
      <c r="GXW53" s="135"/>
      <c r="GXX53" s="135"/>
      <c r="GXY53" s="135"/>
      <c r="GXZ53" s="135"/>
      <c r="GYA53" s="135"/>
      <c r="GYB53" s="135"/>
      <c r="GYC53" s="135"/>
      <c r="GYD53" s="135"/>
      <c r="GYE53" s="135"/>
      <c r="GYF53" s="135"/>
      <c r="GYG53" s="135"/>
      <c r="GYH53" s="135"/>
      <c r="GYI53" s="135"/>
      <c r="GYJ53" s="135"/>
      <c r="GYK53" s="135"/>
      <c r="GYL53" s="135"/>
      <c r="GYM53" s="135"/>
      <c r="GYN53" s="135"/>
      <c r="GYO53" s="135"/>
      <c r="GYP53" s="135"/>
      <c r="GYQ53" s="135"/>
      <c r="GYR53" s="135"/>
      <c r="GYS53" s="135"/>
      <c r="GYT53" s="135"/>
      <c r="GYU53" s="135"/>
      <c r="GYV53" s="135"/>
      <c r="GYW53" s="135"/>
      <c r="GYX53" s="135"/>
      <c r="GYY53" s="135"/>
      <c r="GYZ53" s="135"/>
      <c r="GZA53" s="135"/>
      <c r="GZB53" s="135"/>
      <c r="GZC53" s="135"/>
      <c r="GZD53" s="135"/>
      <c r="GZE53" s="135"/>
      <c r="GZF53" s="135"/>
      <c r="GZG53" s="135"/>
      <c r="GZH53" s="135"/>
      <c r="GZI53" s="135"/>
      <c r="GZJ53" s="135"/>
      <c r="GZK53" s="135"/>
      <c r="GZL53" s="135"/>
      <c r="GZM53" s="135"/>
      <c r="GZN53" s="135"/>
      <c r="GZO53" s="135"/>
      <c r="GZP53" s="135"/>
      <c r="GZQ53" s="135"/>
      <c r="GZR53" s="135"/>
      <c r="GZS53" s="135"/>
      <c r="GZT53" s="135"/>
      <c r="GZU53" s="135"/>
      <c r="GZV53" s="135"/>
      <c r="GZW53" s="135"/>
      <c r="GZX53" s="135"/>
      <c r="GZY53" s="135"/>
      <c r="GZZ53" s="135"/>
      <c r="HAA53" s="135"/>
      <c r="HAB53" s="135"/>
      <c r="HAC53" s="135"/>
      <c r="HAD53" s="135"/>
      <c r="HAE53" s="135"/>
      <c r="HAF53" s="135"/>
      <c r="HAG53" s="135"/>
      <c r="HAH53" s="135"/>
      <c r="HAI53" s="135"/>
      <c r="HAJ53" s="135"/>
      <c r="HAK53" s="135"/>
      <c r="HAL53" s="135"/>
      <c r="HAM53" s="135"/>
      <c r="HAN53" s="135"/>
      <c r="HAO53" s="135"/>
      <c r="HAP53" s="135"/>
      <c r="HAQ53" s="135"/>
      <c r="HAR53" s="135"/>
      <c r="HAS53" s="135"/>
      <c r="HAT53" s="135"/>
      <c r="HAU53" s="135"/>
      <c r="HAV53" s="135"/>
      <c r="HAW53" s="135"/>
      <c r="HAX53" s="135"/>
      <c r="HAY53" s="135"/>
      <c r="HAZ53" s="135"/>
      <c r="HBA53" s="135"/>
      <c r="HBB53" s="135"/>
      <c r="HBC53" s="135"/>
      <c r="HBD53" s="135"/>
      <c r="HBE53" s="135"/>
      <c r="HBF53" s="135"/>
      <c r="HBG53" s="135"/>
      <c r="HBH53" s="135"/>
      <c r="HBI53" s="135"/>
      <c r="HBJ53" s="135"/>
      <c r="HBK53" s="135"/>
      <c r="HBL53" s="135"/>
      <c r="HBM53" s="135"/>
      <c r="HBN53" s="135"/>
      <c r="HBO53" s="135"/>
      <c r="HBP53" s="135"/>
      <c r="HBQ53" s="135"/>
      <c r="HBR53" s="135"/>
      <c r="HBS53" s="135"/>
      <c r="HBT53" s="135"/>
      <c r="HBU53" s="135"/>
      <c r="HBV53" s="135"/>
      <c r="HBW53" s="135"/>
      <c r="HBX53" s="135"/>
      <c r="HBY53" s="135"/>
      <c r="HBZ53" s="135"/>
      <c r="HCA53" s="135"/>
      <c r="HCB53" s="135"/>
      <c r="HCC53" s="135"/>
      <c r="HCD53" s="135"/>
      <c r="HCE53" s="135"/>
      <c r="HCF53" s="135"/>
      <c r="HCG53" s="135"/>
      <c r="HCH53" s="135"/>
      <c r="HCI53" s="135"/>
      <c r="HCJ53" s="135"/>
      <c r="HCK53" s="135"/>
      <c r="HCL53" s="135"/>
      <c r="HCM53" s="135"/>
      <c r="HCN53" s="135"/>
      <c r="HCO53" s="135"/>
      <c r="HCP53" s="135"/>
      <c r="HCQ53" s="135"/>
      <c r="HCR53" s="135"/>
      <c r="HCS53" s="135"/>
      <c r="HCT53" s="135"/>
      <c r="HCU53" s="135"/>
      <c r="HCV53" s="135"/>
      <c r="HCW53" s="135"/>
      <c r="HCX53" s="135"/>
      <c r="HCY53" s="135"/>
      <c r="HCZ53" s="135"/>
      <c r="HDA53" s="135"/>
      <c r="HDB53" s="135"/>
      <c r="HDC53" s="135"/>
      <c r="HDD53" s="135"/>
      <c r="HDE53" s="135"/>
      <c r="HDF53" s="135"/>
      <c r="HDG53" s="135"/>
      <c r="HDH53" s="135"/>
      <c r="HDI53" s="135"/>
      <c r="HDJ53" s="135"/>
      <c r="HDK53" s="135"/>
      <c r="HDL53" s="135"/>
      <c r="HDM53" s="135"/>
      <c r="HDN53" s="135"/>
      <c r="HDO53" s="135"/>
      <c r="HDP53" s="135"/>
      <c r="HDQ53" s="135"/>
      <c r="HDR53" s="135"/>
      <c r="HDS53" s="135"/>
      <c r="HDT53" s="135"/>
      <c r="HDU53" s="135"/>
      <c r="HDV53" s="135"/>
      <c r="HDW53" s="135"/>
      <c r="HDX53" s="135"/>
      <c r="HDY53" s="135"/>
      <c r="HDZ53" s="135"/>
      <c r="HEA53" s="135"/>
      <c r="HEB53" s="135"/>
      <c r="HEC53" s="135"/>
      <c r="HED53" s="135"/>
      <c r="HEE53" s="135"/>
      <c r="HEF53" s="135"/>
      <c r="HEG53" s="135"/>
      <c r="HEH53" s="135"/>
      <c r="HEI53" s="135"/>
      <c r="HEJ53" s="135"/>
      <c r="HEK53" s="135"/>
      <c r="HEL53" s="135"/>
      <c r="HEM53" s="135"/>
      <c r="HEN53" s="135"/>
      <c r="HEO53" s="135"/>
      <c r="HEP53" s="135"/>
      <c r="HEQ53" s="135"/>
      <c r="HER53" s="135"/>
      <c r="HES53" s="135"/>
      <c r="HET53" s="135"/>
      <c r="HEU53" s="135"/>
      <c r="HEV53" s="135"/>
      <c r="HEW53" s="135"/>
      <c r="HEX53" s="135"/>
      <c r="HEY53" s="135"/>
      <c r="HEZ53" s="135"/>
      <c r="HFA53" s="135"/>
      <c r="HFB53" s="135"/>
      <c r="HFC53" s="135"/>
      <c r="HFD53" s="135"/>
      <c r="HFE53" s="135"/>
      <c r="HFF53" s="135"/>
      <c r="HFG53" s="135"/>
      <c r="HFH53" s="135"/>
      <c r="HFI53" s="135"/>
      <c r="HFJ53" s="135"/>
      <c r="HFK53" s="135"/>
      <c r="HFL53" s="135"/>
      <c r="HFM53" s="135"/>
      <c r="HFN53" s="135"/>
      <c r="HFO53" s="135"/>
      <c r="HFP53" s="135"/>
      <c r="HFQ53" s="135"/>
      <c r="HFR53" s="135"/>
      <c r="HFS53" s="135"/>
      <c r="HFT53" s="135"/>
      <c r="HFU53" s="135"/>
      <c r="HFV53" s="135"/>
      <c r="HFW53" s="135"/>
      <c r="HFX53" s="135"/>
      <c r="HFY53" s="135"/>
      <c r="HFZ53" s="135"/>
      <c r="HGA53" s="135"/>
      <c r="HGB53" s="135"/>
      <c r="HGC53" s="135"/>
      <c r="HGD53" s="135"/>
      <c r="HGE53" s="135"/>
      <c r="HGF53" s="135"/>
      <c r="HGG53" s="135"/>
      <c r="HGH53" s="135"/>
      <c r="HGI53" s="135"/>
      <c r="HGJ53" s="135"/>
      <c r="HGK53" s="135"/>
      <c r="HGL53" s="135"/>
      <c r="HGM53" s="135"/>
      <c r="HGN53" s="135"/>
      <c r="HGO53" s="135"/>
      <c r="HGP53" s="135"/>
      <c r="HGQ53" s="135"/>
      <c r="HGR53" s="135"/>
      <c r="HGS53" s="135"/>
      <c r="HGT53" s="135"/>
      <c r="HGU53" s="135"/>
      <c r="HGV53" s="135"/>
      <c r="HGW53" s="135"/>
      <c r="HGX53" s="135"/>
      <c r="HGY53" s="135"/>
      <c r="HGZ53" s="135"/>
      <c r="HHA53" s="135"/>
      <c r="HHB53" s="135"/>
      <c r="HHC53" s="135"/>
      <c r="HHD53" s="135"/>
      <c r="HHE53" s="135"/>
      <c r="HHF53" s="135"/>
      <c r="HHG53" s="135"/>
      <c r="HHH53" s="135"/>
      <c r="HHI53" s="135"/>
      <c r="HHJ53" s="135"/>
      <c r="HHK53" s="135"/>
      <c r="HHL53" s="135"/>
      <c r="HHM53" s="135"/>
      <c r="HHN53" s="135"/>
      <c r="HHO53" s="135"/>
      <c r="HHP53" s="135"/>
      <c r="HHQ53" s="135"/>
      <c r="HHR53" s="135"/>
      <c r="HHS53" s="135"/>
      <c r="HHT53" s="135"/>
      <c r="HHU53" s="135"/>
      <c r="HHV53" s="135"/>
      <c r="HHW53" s="135"/>
      <c r="HHX53" s="135"/>
      <c r="HHY53" s="135"/>
      <c r="HHZ53" s="135"/>
      <c r="HIA53" s="135"/>
      <c r="HIB53" s="135"/>
      <c r="HIC53" s="135"/>
      <c r="HID53" s="135"/>
      <c r="HIE53" s="135"/>
      <c r="HIF53" s="135"/>
      <c r="HIG53" s="135"/>
      <c r="HIH53" s="135"/>
      <c r="HII53" s="135"/>
      <c r="HIJ53" s="135"/>
      <c r="HIK53" s="135"/>
      <c r="HIL53" s="135"/>
      <c r="HIM53" s="135"/>
      <c r="HIN53" s="135"/>
      <c r="HIO53" s="135"/>
      <c r="HIP53" s="135"/>
      <c r="HIQ53" s="135"/>
      <c r="HIR53" s="135"/>
      <c r="HIS53" s="135"/>
      <c r="HIT53" s="135"/>
      <c r="HIU53" s="135"/>
      <c r="HIV53" s="135"/>
      <c r="HIW53" s="135"/>
      <c r="HIX53" s="135"/>
      <c r="HIY53" s="135"/>
      <c r="HIZ53" s="135"/>
      <c r="HJA53" s="135"/>
      <c r="HJB53" s="135"/>
      <c r="HJC53" s="135"/>
      <c r="HJD53" s="135"/>
      <c r="HJE53" s="135"/>
      <c r="HJF53" s="135"/>
      <c r="HJG53" s="135"/>
      <c r="HJH53" s="135"/>
      <c r="HJI53" s="135"/>
      <c r="HJJ53" s="135"/>
      <c r="HJK53" s="135"/>
      <c r="HJL53" s="135"/>
      <c r="HJM53" s="135"/>
      <c r="HJN53" s="135"/>
      <c r="HJO53" s="135"/>
      <c r="HJP53" s="135"/>
      <c r="HJQ53" s="135"/>
      <c r="HJR53" s="135"/>
      <c r="HJS53" s="135"/>
      <c r="HJT53" s="135"/>
      <c r="HJU53" s="135"/>
      <c r="HJV53" s="135"/>
      <c r="HJW53" s="135"/>
      <c r="HJX53" s="135"/>
      <c r="HJY53" s="135"/>
      <c r="HJZ53" s="135"/>
      <c r="HKA53" s="135"/>
      <c r="HKB53" s="135"/>
      <c r="HKC53" s="135"/>
      <c r="HKD53" s="135"/>
      <c r="HKE53" s="135"/>
      <c r="HKF53" s="135"/>
      <c r="HKG53" s="135"/>
      <c r="HKH53" s="135"/>
      <c r="HKI53" s="135"/>
      <c r="HKJ53" s="135"/>
      <c r="HKK53" s="135"/>
      <c r="HKL53" s="135"/>
      <c r="HKM53" s="135"/>
      <c r="HKN53" s="135"/>
      <c r="HKO53" s="135"/>
      <c r="HKP53" s="135"/>
      <c r="HKQ53" s="135"/>
      <c r="HKR53" s="135"/>
      <c r="HKS53" s="135"/>
      <c r="HKT53" s="135"/>
      <c r="HKU53" s="135"/>
      <c r="HKV53" s="135"/>
      <c r="HKW53" s="135"/>
      <c r="HKX53" s="135"/>
      <c r="HKY53" s="135"/>
      <c r="HKZ53" s="135"/>
      <c r="HLA53" s="135"/>
      <c r="HLB53" s="135"/>
      <c r="HLC53" s="135"/>
      <c r="HLD53" s="135"/>
      <c r="HLE53" s="135"/>
      <c r="HLF53" s="135"/>
      <c r="HLG53" s="135"/>
      <c r="HLH53" s="135"/>
      <c r="HLI53" s="135"/>
      <c r="HLJ53" s="135"/>
      <c r="HLK53" s="135"/>
      <c r="HLL53" s="135"/>
      <c r="HLM53" s="135"/>
      <c r="HLN53" s="135"/>
      <c r="HLO53" s="135"/>
      <c r="HLP53" s="135"/>
      <c r="HLQ53" s="135"/>
      <c r="HLR53" s="135"/>
      <c r="HLS53" s="135"/>
      <c r="HLT53" s="135"/>
      <c r="HLU53" s="135"/>
      <c r="HLV53" s="135"/>
      <c r="HLW53" s="135"/>
      <c r="HLX53" s="135"/>
      <c r="HLY53" s="135"/>
      <c r="HLZ53" s="135"/>
      <c r="HMA53" s="135"/>
      <c r="HMB53" s="135"/>
      <c r="HMC53" s="135"/>
      <c r="HMD53" s="135"/>
      <c r="HME53" s="135"/>
      <c r="HMF53" s="135"/>
      <c r="HMG53" s="135"/>
      <c r="HMH53" s="135"/>
      <c r="HMI53" s="135"/>
      <c r="HMJ53" s="135"/>
      <c r="HMK53" s="135"/>
      <c r="HML53" s="135"/>
      <c r="HMM53" s="135"/>
      <c r="HMN53" s="135"/>
      <c r="HMO53" s="135"/>
      <c r="HMP53" s="135"/>
      <c r="HMQ53" s="135"/>
      <c r="HMR53" s="135"/>
      <c r="HMS53" s="135"/>
      <c r="HMT53" s="135"/>
      <c r="HMU53" s="135"/>
      <c r="HMV53" s="135"/>
      <c r="HMW53" s="135"/>
      <c r="HMX53" s="135"/>
      <c r="HMY53" s="135"/>
      <c r="HMZ53" s="135"/>
      <c r="HNA53" s="135"/>
      <c r="HNB53" s="135"/>
      <c r="HNC53" s="135"/>
      <c r="HND53" s="135"/>
      <c r="HNE53" s="135"/>
      <c r="HNF53" s="135"/>
      <c r="HNG53" s="135"/>
      <c r="HNH53" s="135"/>
      <c r="HNI53" s="135"/>
      <c r="HNJ53" s="135"/>
      <c r="HNK53" s="135"/>
      <c r="HNL53" s="135"/>
      <c r="HNM53" s="135"/>
      <c r="HNN53" s="135"/>
      <c r="HNO53" s="135"/>
      <c r="HNP53" s="135"/>
      <c r="HNQ53" s="135"/>
      <c r="HNR53" s="135"/>
      <c r="HNS53" s="135"/>
      <c r="HNT53" s="135"/>
      <c r="HNU53" s="135"/>
      <c r="HNV53" s="135"/>
      <c r="HNW53" s="135"/>
      <c r="HNX53" s="135"/>
      <c r="HNY53" s="135"/>
      <c r="HNZ53" s="135"/>
      <c r="HOA53" s="135"/>
      <c r="HOB53" s="135"/>
      <c r="HOC53" s="135"/>
      <c r="HOD53" s="135"/>
      <c r="HOE53" s="135"/>
      <c r="HOF53" s="135"/>
      <c r="HOG53" s="135"/>
      <c r="HOH53" s="135"/>
      <c r="HOI53" s="135"/>
      <c r="HOJ53" s="135"/>
      <c r="HOK53" s="135"/>
      <c r="HOL53" s="135"/>
      <c r="HOM53" s="135"/>
      <c r="HON53" s="135"/>
      <c r="HOO53" s="135"/>
      <c r="HOP53" s="135"/>
      <c r="HOQ53" s="135"/>
      <c r="HOR53" s="135"/>
      <c r="HOS53" s="135"/>
      <c r="HOT53" s="135"/>
      <c r="HOU53" s="135"/>
      <c r="HOV53" s="135"/>
      <c r="HOW53" s="135"/>
      <c r="HOX53" s="135"/>
      <c r="HOY53" s="135"/>
      <c r="HOZ53" s="135"/>
      <c r="HPA53" s="135"/>
      <c r="HPB53" s="135"/>
      <c r="HPC53" s="135"/>
      <c r="HPD53" s="135"/>
      <c r="HPE53" s="135"/>
      <c r="HPF53" s="135"/>
      <c r="HPG53" s="135"/>
      <c r="HPH53" s="135"/>
      <c r="HPI53" s="135"/>
      <c r="HPJ53" s="135"/>
      <c r="HPK53" s="135"/>
      <c r="HPL53" s="135"/>
      <c r="HPM53" s="135"/>
      <c r="HPN53" s="135"/>
      <c r="HPO53" s="135"/>
      <c r="HPP53" s="135"/>
      <c r="HPQ53" s="135"/>
      <c r="HPR53" s="135"/>
      <c r="HPS53" s="135"/>
      <c r="HPT53" s="135"/>
      <c r="HPU53" s="135"/>
      <c r="HPV53" s="135"/>
      <c r="HPW53" s="135"/>
      <c r="HPX53" s="135"/>
      <c r="HPY53" s="135"/>
      <c r="HPZ53" s="135"/>
      <c r="HQA53" s="135"/>
      <c r="HQB53" s="135"/>
      <c r="HQC53" s="135"/>
      <c r="HQD53" s="135"/>
      <c r="HQE53" s="135"/>
      <c r="HQF53" s="135"/>
      <c r="HQG53" s="135"/>
      <c r="HQH53" s="135"/>
      <c r="HQI53" s="135"/>
      <c r="HQJ53" s="135"/>
      <c r="HQK53" s="135"/>
      <c r="HQL53" s="135"/>
      <c r="HQM53" s="135"/>
      <c r="HQN53" s="135"/>
      <c r="HQO53" s="135"/>
      <c r="HQP53" s="135"/>
      <c r="HQQ53" s="135"/>
      <c r="HQR53" s="135"/>
      <c r="HQS53" s="135"/>
      <c r="HQT53" s="135"/>
      <c r="HQU53" s="135"/>
      <c r="HQV53" s="135"/>
      <c r="HQW53" s="135"/>
      <c r="HQX53" s="135"/>
      <c r="HQY53" s="135"/>
      <c r="HQZ53" s="135"/>
      <c r="HRA53" s="135"/>
      <c r="HRB53" s="135"/>
      <c r="HRC53" s="135"/>
      <c r="HRD53" s="135"/>
      <c r="HRE53" s="135"/>
      <c r="HRF53" s="135"/>
      <c r="HRG53" s="135"/>
      <c r="HRH53" s="135"/>
      <c r="HRI53" s="135"/>
      <c r="HRJ53" s="135"/>
      <c r="HRK53" s="135"/>
      <c r="HRL53" s="135"/>
      <c r="HRM53" s="135"/>
      <c r="HRN53" s="135"/>
      <c r="HRO53" s="135"/>
      <c r="HRP53" s="135"/>
      <c r="HRQ53" s="135"/>
      <c r="HRR53" s="135"/>
      <c r="HRS53" s="135"/>
      <c r="HRT53" s="135"/>
      <c r="HRU53" s="135"/>
      <c r="HRV53" s="135"/>
      <c r="HRW53" s="135"/>
      <c r="HRX53" s="135"/>
      <c r="HRY53" s="135"/>
      <c r="HRZ53" s="135"/>
      <c r="HSA53" s="135"/>
      <c r="HSB53" s="135"/>
      <c r="HSC53" s="135"/>
      <c r="HSD53" s="135"/>
      <c r="HSE53" s="135"/>
      <c r="HSF53" s="135"/>
      <c r="HSG53" s="135"/>
      <c r="HSH53" s="135"/>
      <c r="HSI53" s="135"/>
      <c r="HSJ53" s="135"/>
      <c r="HSK53" s="135"/>
      <c r="HSL53" s="135"/>
      <c r="HSM53" s="135"/>
      <c r="HSN53" s="135"/>
      <c r="HSO53" s="135"/>
      <c r="HSP53" s="135"/>
      <c r="HSQ53" s="135"/>
      <c r="HSR53" s="135"/>
      <c r="HSS53" s="135"/>
      <c r="HST53" s="135"/>
      <c r="HSU53" s="135"/>
      <c r="HSV53" s="135"/>
      <c r="HSW53" s="135"/>
      <c r="HSX53" s="135"/>
      <c r="HSY53" s="135"/>
      <c r="HSZ53" s="135"/>
      <c r="HTA53" s="135"/>
      <c r="HTB53" s="135"/>
      <c r="HTC53" s="135"/>
      <c r="HTD53" s="135"/>
      <c r="HTE53" s="135"/>
      <c r="HTF53" s="135"/>
      <c r="HTG53" s="135"/>
      <c r="HTH53" s="135"/>
      <c r="HTI53" s="135"/>
      <c r="HTJ53" s="135"/>
      <c r="HTK53" s="135"/>
      <c r="HTL53" s="135"/>
      <c r="HTM53" s="135"/>
      <c r="HTN53" s="135"/>
      <c r="HTO53" s="135"/>
      <c r="HTP53" s="135"/>
      <c r="HTQ53" s="135"/>
      <c r="HTR53" s="135"/>
      <c r="HTS53" s="135"/>
      <c r="HTT53" s="135"/>
      <c r="HTU53" s="135"/>
      <c r="HTV53" s="135"/>
      <c r="HTW53" s="135"/>
      <c r="HTX53" s="135"/>
      <c r="HTY53" s="135"/>
      <c r="HTZ53" s="135"/>
      <c r="HUA53" s="135"/>
      <c r="HUB53" s="135"/>
      <c r="HUC53" s="135"/>
      <c r="HUD53" s="135"/>
      <c r="HUE53" s="135"/>
      <c r="HUF53" s="135"/>
      <c r="HUG53" s="135"/>
      <c r="HUH53" s="135"/>
      <c r="HUI53" s="135"/>
      <c r="HUJ53" s="135"/>
      <c r="HUK53" s="135"/>
      <c r="HUL53" s="135"/>
      <c r="HUM53" s="135"/>
      <c r="HUN53" s="135"/>
      <c r="HUO53" s="135"/>
      <c r="HUP53" s="135"/>
      <c r="HUQ53" s="135"/>
      <c r="HUR53" s="135"/>
      <c r="HUS53" s="135"/>
      <c r="HUT53" s="135"/>
      <c r="HUU53" s="135"/>
      <c r="HUV53" s="135"/>
      <c r="HUW53" s="135"/>
      <c r="HUX53" s="135"/>
      <c r="HUY53" s="135"/>
      <c r="HUZ53" s="135"/>
      <c r="HVA53" s="135"/>
      <c r="HVB53" s="135"/>
      <c r="HVC53" s="135"/>
      <c r="HVD53" s="135"/>
      <c r="HVE53" s="135"/>
      <c r="HVF53" s="135"/>
      <c r="HVG53" s="135"/>
      <c r="HVH53" s="135"/>
      <c r="HVI53" s="135"/>
      <c r="HVJ53" s="135"/>
      <c r="HVK53" s="135"/>
      <c r="HVL53" s="135"/>
      <c r="HVM53" s="135"/>
      <c r="HVN53" s="135"/>
      <c r="HVO53" s="135"/>
      <c r="HVP53" s="135"/>
      <c r="HVQ53" s="135"/>
      <c r="HVR53" s="135"/>
      <c r="HVS53" s="135"/>
      <c r="HVT53" s="135"/>
      <c r="HVU53" s="135"/>
      <c r="HVV53" s="135"/>
      <c r="HVW53" s="135"/>
      <c r="HVX53" s="135"/>
      <c r="HVY53" s="135"/>
      <c r="HVZ53" s="135"/>
      <c r="HWA53" s="135"/>
      <c r="HWB53" s="135"/>
      <c r="HWC53" s="135"/>
      <c r="HWD53" s="135"/>
      <c r="HWE53" s="135"/>
      <c r="HWF53" s="135"/>
      <c r="HWG53" s="135"/>
      <c r="HWH53" s="135"/>
      <c r="HWI53" s="135"/>
      <c r="HWJ53" s="135"/>
      <c r="HWK53" s="135"/>
      <c r="HWL53" s="135"/>
      <c r="HWM53" s="135"/>
      <c r="HWN53" s="135"/>
      <c r="HWO53" s="135"/>
      <c r="HWP53" s="135"/>
      <c r="HWQ53" s="135"/>
      <c r="HWR53" s="135"/>
      <c r="HWS53" s="135"/>
      <c r="HWT53" s="135"/>
      <c r="HWU53" s="135"/>
      <c r="HWV53" s="135"/>
      <c r="HWW53" s="135"/>
      <c r="HWX53" s="135"/>
      <c r="HWY53" s="135"/>
      <c r="HWZ53" s="135"/>
      <c r="HXA53" s="135"/>
      <c r="HXB53" s="135"/>
      <c r="HXC53" s="135"/>
      <c r="HXD53" s="135"/>
      <c r="HXE53" s="135"/>
      <c r="HXF53" s="135"/>
      <c r="HXG53" s="135"/>
      <c r="HXH53" s="135"/>
      <c r="HXI53" s="135"/>
      <c r="HXJ53" s="135"/>
      <c r="HXK53" s="135"/>
      <c r="HXL53" s="135"/>
      <c r="HXM53" s="135"/>
      <c r="HXN53" s="135"/>
      <c r="HXO53" s="135"/>
      <c r="HXP53" s="135"/>
      <c r="HXQ53" s="135"/>
      <c r="HXR53" s="135"/>
      <c r="HXS53" s="135"/>
      <c r="HXT53" s="135"/>
      <c r="HXU53" s="135"/>
      <c r="HXV53" s="135"/>
      <c r="HXW53" s="135"/>
      <c r="HXX53" s="135"/>
      <c r="HXY53" s="135"/>
      <c r="HXZ53" s="135"/>
      <c r="HYA53" s="135"/>
      <c r="HYB53" s="135"/>
      <c r="HYC53" s="135"/>
      <c r="HYD53" s="135"/>
      <c r="HYE53" s="135"/>
      <c r="HYF53" s="135"/>
      <c r="HYG53" s="135"/>
      <c r="HYH53" s="135"/>
      <c r="HYI53" s="135"/>
      <c r="HYJ53" s="135"/>
      <c r="HYK53" s="135"/>
      <c r="HYL53" s="135"/>
      <c r="HYM53" s="135"/>
      <c r="HYN53" s="135"/>
      <c r="HYO53" s="135"/>
      <c r="HYP53" s="135"/>
      <c r="HYQ53" s="135"/>
      <c r="HYR53" s="135"/>
      <c r="HYS53" s="135"/>
      <c r="HYT53" s="135"/>
      <c r="HYU53" s="135"/>
      <c r="HYV53" s="135"/>
      <c r="HYW53" s="135"/>
      <c r="HYX53" s="135"/>
      <c r="HYY53" s="135"/>
      <c r="HYZ53" s="135"/>
      <c r="HZA53" s="135"/>
      <c r="HZB53" s="135"/>
      <c r="HZC53" s="135"/>
      <c r="HZD53" s="135"/>
      <c r="HZE53" s="135"/>
      <c r="HZF53" s="135"/>
      <c r="HZG53" s="135"/>
      <c r="HZH53" s="135"/>
      <c r="HZI53" s="135"/>
      <c r="HZJ53" s="135"/>
      <c r="HZK53" s="135"/>
      <c r="HZL53" s="135"/>
      <c r="HZM53" s="135"/>
      <c r="HZN53" s="135"/>
      <c r="HZO53" s="135"/>
      <c r="HZP53" s="135"/>
      <c r="HZQ53" s="135"/>
      <c r="HZR53" s="135"/>
      <c r="HZS53" s="135"/>
      <c r="HZT53" s="135"/>
      <c r="HZU53" s="135"/>
      <c r="HZV53" s="135"/>
      <c r="HZW53" s="135"/>
      <c r="HZX53" s="135"/>
      <c r="HZY53" s="135"/>
      <c r="HZZ53" s="135"/>
      <c r="IAA53" s="135"/>
      <c r="IAB53" s="135"/>
      <c r="IAC53" s="135"/>
      <c r="IAD53" s="135"/>
      <c r="IAE53" s="135"/>
      <c r="IAF53" s="135"/>
      <c r="IAG53" s="135"/>
      <c r="IAH53" s="135"/>
      <c r="IAI53" s="135"/>
      <c r="IAJ53" s="135"/>
      <c r="IAK53" s="135"/>
      <c r="IAL53" s="135"/>
      <c r="IAM53" s="135"/>
      <c r="IAN53" s="135"/>
      <c r="IAO53" s="135"/>
      <c r="IAP53" s="135"/>
      <c r="IAQ53" s="135"/>
      <c r="IAR53" s="135"/>
      <c r="IAS53" s="135"/>
      <c r="IAT53" s="135"/>
      <c r="IAU53" s="135"/>
      <c r="IAV53" s="135"/>
      <c r="IAW53" s="135"/>
      <c r="IAX53" s="135"/>
      <c r="IAY53" s="135"/>
      <c r="IAZ53" s="135"/>
      <c r="IBA53" s="135"/>
      <c r="IBB53" s="135"/>
      <c r="IBC53" s="135"/>
      <c r="IBD53" s="135"/>
      <c r="IBE53" s="135"/>
      <c r="IBF53" s="135"/>
      <c r="IBG53" s="135"/>
      <c r="IBH53" s="135"/>
      <c r="IBI53" s="135"/>
      <c r="IBJ53" s="135"/>
      <c r="IBK53" s="135"/>
      <c r="IBL53" s="135"/>
      <c r="IBM53" s="135"/>
      <c r="IBN53" s="135"/>
      <c r="IBO53" s="135"/>
      <c r="IBP53" s="135"/>
      <c r="IBQ53" s="135"/>
      <c r="IBR53" s="135"/>
      <c r="IBS53" s="135"/>
      <c r="IBT53" s="135"/>
      <c r="IBU53" s="135"/>
      <c r="IBV53" s="135"/>
      <c r="IBW53" s="135"/>
      <c r="IBX53" s="135"/>
      <c r="IBY53" s="135"/>
      <c r="IBZ53" s="135"/>
      <c r="ICA53" s="135"/>
      <c r="ICB53" s="135"/>
      <c r="ICC53" s="135"/>
      <c r="ICD53" s="135"/>
      <c r="ICE53" s="135"/>
      <c r="ICF53" s="135"/>
      <c r="ICG53" s="135"/>
      <c r="ICH53" s="135"/>
      <c r="ICI53" s="135"/>
      <c r="ICJ53" s="135"/>
      <c r="ICK53" s="135"/>
      <c r="ICL53" s="135"/>
      <c r="ICM53" s="135"/>
      <c r="ICN53" s="135"/>
      <c r="ICO53" s="135"/>
      <c r="ICP53" s="135"/>
      <c r="ICQ53" s="135"/>
      <c r="ICR53" s="135"/>
      <c r="ICS53" s="135"/>
      <c r="ICT53" s="135"/>
      <c r="ICU53" s="135"/>
      <c r="ICV53" s="135"/>
      <c r="ICW53" s="135"/>
      <c r="ICX53" s="135"/>
      <c r="ICY53" s="135"/>
      <c r="ICZ53" s="135"/>
      <c r="IDA53" s="135"/>
      <c r="IDB53" s="135"/>
      <c r="IDC53" s="135"/>
      <c r="IDD53" s="135"/>
      <c r="IDE53" s="135"/>
      <c r="IDF53" s="135"/>
      <c r="IDG53" s="135"/>
      <c r="IDH53" s="135"/>
      <c r="IDI53" s="135"/>
      <c r="IDJ53" s="135"/>
      <c r="IDK53" s="135"/>
      <c r="IDL53" s="135"/>
      <c r="IDM53" s="135"/>
      <c r="IDN53" s="135"/>
      <c r="IDO53" s="135"/>
      <c r="IDP53" s="135"/>
      <c r="IDQ53" s="135"/>
      <c r="IDR53" s="135"/>
      <c r="IDS53" s="135"/>
      <c r="IDT53" s="135"/>
      <c r="IDU53" s="135"/>
      <c r="IDV53" s="135"/>
      <c r="IDW53" s="135"/>
      <c r="IDX53" s="135"/>
      <c r="IDY53" s="135"/>
      <c r="IDZ53" s="135"/>
      <c r="IEA53" s="135"/>
      <c r="IEB53" s="135"/>
      <c r="IEC53" s="135"/>
      <c r="IED53" s="135"/>
      <c r="IEE53" s="135"/>
      <c r="IEF53" s="135"/>
      <c r="IEG53" s="135"/>
      <c r="IEH53" s="135"/>
      <c r="IEI53" s="135"/>
      <c r="IEJ53" s="135"/>
      <c r="IEK53" s="135"/>
      <c r="IEL53" s="135"/>
      <c r="IEM53" s="135"/>
      <c r="IEN53" s="135"/>
      <c r="IEO53" s="135"/>
      <c r="IEP53" s="135"/>
      <c r="IEQ53" s="135"/>
      <c r="IER53" s="135"/>
      <c r="IES53" s="135"/>
      <c r="IET53" s="135"/>
      <c r="IEU53" s="135"/>
      <c r="IEV53" s="135"/>
      <c r="IEW53" s="135"/>
      <c r="IEX53" s="135"/>
      <c r="IEY53" s="135"/>
      <c r="IEZ53" s="135"/>
      <c r="IFA53" s="135"/>
      <c r="IFB53" s="135"/>
      <c r="IFC53" s="135"/>
      <c r="IFD53" s="135"/>
      <c r="IFE53" s="135"/>
      <c r="IFF53" s="135"/>
      <c r="IFG53" s="135"/>
      <c r="IFH53" s="135"/>
      <c r="IFI53" s="135"/>
      <c r="IFJ53" s="135"/>
      <c r="IFK53" s="135"/>
      <c r="IFL53" s="135"/>
      <c r="IFM53" s="135"/>
      <c r="IFN53" s="135"/>
      <c r="IFO53" s="135"/>
      <c r="IFP53" s="135"/>
      <c r="IFQ53" s="135"/>
      <c r="IFR53" s="135"/>
      <c r="IFS53" s="135"/>
      <c r="IFT53" s="135"/>
      <c r="IFU53" s="135"/>
      <c r="IFV53" s="135"/>
      <c r="IFW53" s="135"/>
      <c r="IFX53" s="135"/>
      <c r="IFY53" s="135"/>
      <c r="IFZ53" s="135"/>
      <c r="IGA53" s="135"/>
      <c r="IGB53" s="135"/>
      <c r="IGC53" s="135"/>
      <c r="IGD53" s="135"/>
      <c r="IGE53" s="135"/>
      <c r="IGF53" s="135"/>
      <c r="IGG53" s="135"/>
      <c r="IGH53" s="135"/>
      <c r="IGI53" s="135"/>
      <c r="IGJ53" s="135"/>
      <c r="IGK53" s="135"/>
      <c r="IGL53" s="135"/>
      <c r="IGM53" s="135"/>
      <c r="IGN53" s="135"/>
      <c r="IGO53" s="135"/>
      <c r="IGP53" s="135"/>
      <c r="IGQ53" s="135"/>
      <c r="IGR53" s="135"/>
      <c r="IGS53" s="135"/>
      <c r="IGT53" s="135"/>
      <c r="IGU53" s="135"/>
      <c r="IGV53" s="135"/>
      <c r="IGW53" s="135"/>
      <c r="IGX53" s="135"/>
      <c r="IGY53" s="135"/>
      <c r="IGZ53" s="135"/>
      <c r="IHA53" s="135"/>
      <c r="IHB53" s="135"/>
      <c r="IHC53" s="135"/>
      <c r="IHD53" s="135"/>
      <c r="IHE53" s="135"/>
      <c r="IHF53" s="135"/>
      <c r="IHG53" s="135"/>
      <c r="IHH53" s="135"/>
      <c r="IHI53" s="135"/>
      <c r="IHJ53" s="135"/>
      <c r="IHK53" s="135"/>
      <c r="IHL53" s="135"/>
      <c r="IHM53" s="135"/>
      <c r="IHN53" s="135"/>
      <c r="IHO53" s="135"/>
      <c r="IHP53" s="135"/>
      <c r="IHQ53" s="135"/>
      <c r="IHR53" s="135"/>
      <c r="IHS53" s="135"/>
      <c r="IHT53" s="135"/>
      <c r="IHU53" s="135"/>
      <c r="IHV53" s="135"/>
      <c r="IHW53" s="135"/>
      <c r="IHX53" s="135"/>
      <c r="IHY53" s="135"/>
      <c r="IHZ53" s="135"/>
      <c r="IIA53" s="135"/>
      <c r="IIB53" s="135"/>
      <c r="IIC53" s="135"/>
      <c r="IID53" s="135"/>
      <c r="IIE53" s="135"/>
      <c r="IIF53" s="135"/>
      <c r="IIG53" s="135"/>
      <c r="IIH53" s="135"/>
      <c r="III53" s="135"/>
      <c r="IIJ53" s="135"/>
      <c r="IIK53" s="135"/>
      <c r="IIL53" s="135"/>
      <c r="IIM53" s="135"/>
      <c r="IIN53" s="135"/>
      <c r="IIO53" s="135"/>
      <c r="IIP53" s="135"/>
      <c r="IIQ53" s="135"/>
      <c r="IIR53" s="135"/>
      <c r="IIS53" s="135"/>
      <c r="IIT53" s="135"/>
      <c r="IIU53" s="135"/>
      <c r="IIV53" s="135"/>
      <c r="IIW53" s="135"/>
      <c r="IIX53" s="135"/>
      <c r="IIY53" s="135"/>
      <c r="IIZ53" s="135"/>
      <c r="IJA53" s="135"/>
      <c r="IJB53" s="135"/>
      <c r="IJC53" s="135"/>
      <c r="IJD53" s="135"/>
      <c r="IJE53" s="135"/>
      <c r="IJF53" s="135"/>
      <c r="IJG53" s="135"/>
      <c r="IJH53" s="135"/>
      <c r="IJI53" s="135"/>
      <c r="IJJ53" s="135"/>
      <c r="IJK53" s="135"/>
      <c r="IJL53" s="135"/>
      <c r="IJM53" s="135"/>
      <c r="IJN53" s="135"/>
      <c r="IJO53" s="135"/>
      <c r="IJP53" s="135"/>
      <c r="IJQ53" s="135"/>
      <c r="IJR53" s="135"/>
      <c r="IJS53" s="135"/>
      <c r="IJT53" s="135"/>
      <c r="IJU53" s="135"/>
      <c r="IJV53" s="135"/>
      <c r="IJW53" s="135"/>
      <c r="IJX53" s="135"/>
      <c r="IJY53" s="135"/>
      <c r="IJZ53" s="135"/>
      <c r="IKA53" s="135"/>
      <c r="IKB53" s="135"/>
      <c r="IKC53" s="135"/>
      <c r="IKD53" s="135"/>
      <c r="IKE53" s="135"/>
      <c r="IKF53" s="135"/>
      <c r="IKG53" s="135"/>
      <c r="IKH53" s="135"/>
      <c r="IKI53" s="135"/>
      <c r="IKJ53" s="135"/>
      <c r="IKK53" s="135"/>
      <c r="IKL53" s="135"/>
      <c r="IKM53" s="135"/>
      <c r="IKN53" s="135"/>
      <c r="IKO53" s="135"/>
      <c r="IKP53" s="135"/>
      <c r="IKQ53" s="135"/>
      <c r="IKR53" s="135"/>
      <c r="IKS53" s="135"/>
      <c r="IKT53" s="135"/>
      <c r="IKU53" s="135"/>
      <c r="IKV53" s="135"/>
      <c r="IKW53" s="135"/>
      <c r="IKX53" s="135"/>
      <c r="IKY53" s="135"/>
      <c r="IKZ53" s="135"/>
      <c r="ILA53" s="135"/>
      <c r="ILB53" s="135"/>
      <c r="ILC53" s="135"/>
      <c r="ILD53" s="135"/>
      <c r="ILE53" s="135"/>
      <c r="ILF53" s="135"/>
      <c r="ILG53" s="135"/>
      <c r="ILH53" s="135"/>
      <c r="ILI53" s="135"/>
      <c r="ILJ53" s="135"/>
      <c r="ILK53" s="135"/>
      <c r="ILL53" s="135"/>
      <c r="ILM53" s="135"/>
      <c r="ILN53" s="135"/>
      <c r="ILO53" s="135"/>
      <c r="ILP53" s="135"/>
      <c r="ILQ53" s="135"/>
      <c r="ILR53" s="135"/>
      <c r="ILS53" s="135"/>
      <c r="ILT53" s="135"/>
      <c r="ILU53" s="135"/>
      <c r="ILV53" s="135"/>
      <c r="ILW53" s="135"/>
      <c r="ILX53" s="135"/>
      <c r="ILY53" s="135"/>
      <c r="ILZ53" s="135"/>
      <c r="IMA53" s="135"/>
      <c r="IMB53" s="135"/>
      <c r="IMC53" s="135"/>
      <c r="IMD53" s="135"/>
      <c r="IME53" s="135"/>
      <c r="IMF53" s="135"/>
      <c r="IMG53" s="135"/>
      <c r="IMH53" s="135"/>
      <c r="IMI53" s="135"/>
      <c r="IMJ53" s="135"/>
      <c r="IMK53" s="135"/>
      <c r="IML53" s="135"/>
      <c r="IMM53" s="135"/>
      <c r="IMN53" s="135"/>
      <c r="IMO53" s="135"/>
      <c r="IMP53" s="135"/>
      <c r="IMQ53" s="135"/>
      <c r="IMR53" s="135"/>
      <c r="IMS53" s="135"/>
      <c r="IMT53" s="135"/>
      <c r="IMU53" s="135"/>
      <c r="IMV53" s="135"/>
      <c r="IMW53" s="135"/>
      <c r="IMX53" s="135"/>
      <c r="IMY53" s="135"/>
      <c r="IMZ53" s="135"/>
      <c r="INA53" s="135"/>
      <c r="INB53" s="135"/>
      <c r="INC53" s="135"/>
      <c r="IND53" s="135"/>
      <c r="INE53" s="135"/>
      <c r="INF53" s="135"/>
      <c r="ING53" s="135"/>
      <c r="INH53" s="135"/>
      <c r="INI53" s="135"/>
      <c r="INJ53" s="135"/>
      <c r="INK53" s="135"/>
      <c r="INL53" s="135"/>
      <c r="INM53" s="135"/>
      <c r="INN53" s="135"/>
      <c r="INO53" s="135"/>
      <c r="INP53" s="135"/>
      <c r="INQ53" s="135"/>
      <c r="INR53" s="135"/>
      <c r="INS53" s="135"/>
      <c r="INT53" s="135"/>
      <c r="INU53" s="135"/>
      <c r="INV53" s="135"/>
      <c r="INW53" s="135"/>
      <c r="INX53" s="135"/>
      <c r="INY53" s="135"/>
      <c r="INZ53" s="135"/>
      <c r="IOA53" s="135"/>
      <c r="IOB53" s="135"/>
      <c r="IOC53" s="135"/>
      <c r="IOD53" s="135"/>
      <c r="IOE53" s="135"/>
      <c r="IOF53" s="135"/>
      <c r="IOG53" s="135"/>
      <c r="IOH53" s="135"/>
      <c r="IOI53" s="135"/>
      <c r="IOJ53" s="135"/>
      <c r="IOK53" s="135"/>
      <c r="IOL53" s="135"/>
      <c r="IOM53" s="135"/>
      <c r="ION53" s="135"/>
      <c r="IOO53" s="135"/>
      <c r="IOP53" s="135"/>
      <c r="IOQ53" s="135"/>
      <c r="IOR53" s="135"/>
      <c r="IOS53" s="135"/>
      <c r="IOT53" s="135"/>
      <c r="IOU53" s="135"/>
      <c r="IOV53" s="135"/>
      <c r="IOW53" s="135"/>
      <c r="IOX53" s="135"/>
      <c r="IOY53" s="135"/>
      <c r="IOZ53" s="135"/>
      <c r="IPA53" s="135"/>
      <c r="IPB53" s="135"/>
      <c r="IPC53" s="135"/>
      <c r="IPD53" s="135"/>
      <c r="IPE53" s="135"/>
      <c r="IPF53" s="135"/>
      <c r="IPG53" s="135"/>
      <c r="IPH53" s="135"/>
      <c r="IPI53" s="135"/>
      <c r="IPJ53" s="135"/>
      <c r="IPK53" s="135"/>
      <c r="IPL53" s="135"/>
      <c r="IPM53" s="135"/>
      <c r="IPN53" s="135"/>
      <c r="IPO53" s="135"/>
      <c r="IPP53" s="135"/>
      <c r="IPQ53" s="135"/>
      <c r="IPR53" s="135"/>
      <c r="IPS53" s="135"/>
      <c r="IPT53" s="135"/>
      <c r="IPU53" s="135"/>
      <c r="IPV53" s="135"/>
      <c r="IPW53" s="135"/>
      <c r="IPX53" s="135"/>
      <c r="IPY53" s="135"/>
      <c r="IPZ53" s="135"/>
      <c r="IQA53" s="135"/>
      <c r="IQB53" s="135"/>
      <c r="IQC53" s="135"/>
      <c r="IQD53" s="135"/>
      <c r="IQE53" s="135"/>
      <c r="IQF53" s="135"/>
      <c r="IQG53" s="135"/>
      <c r="IQH53" s="135"/>
      <c r="IQI53" s="135"/>
      <c r="IQJ53" s="135"/>
      <c r="IQK53" s="135"/>
      <c r="IQL53" s="135"/>
      <c r="IQM53" s="135"/>
      <c r="IQN53" s="135"/>
      <c r="IQO53" s="135"/>
      <c r="IQP53" s="135"/>
      <c r="IQQ53" s="135"/>
      <c r="IQR53" s="135"/>
      <c r="IQS53" s="135"/>
      <c r="IQT53" s="135"/>
      <c r="IQU53" s="135"/>
      <c r="IQV53" s="135"/>
      <c r="IQW53" s="135"/>
      <c r="IQX53" s="135"/>
      <c r="IQY53" s="135"/>
      <c r="IQZ53" s="135"/>
      <c r="IRA53" s="135"/>
      <c r="IRB53" s="135"/>
      <c r="IRC53" s="135"/>
      <c r="IRD53" s="135"/>
      <c r="IRE53" s="135"/>
      <c r="IRF53" s="135"/>
      <c r="IRG53" s="135"/>
      <c r="IRH53" s="135"/>
      <c r="IRI53" s="135"/>
      <c r="IRJ53" s="135"/>
      <c r="IRK53" s="135"/>
      <c r="IRL53" s="135"/>
      <c r="IRM53" s="135"/>
      <c r="IRN53" s="135"/>
      <c r="IRO53" s="135"/>
      <c r="IRP53" s="135"/>
      <c r="IRQ53" s="135"/>
      <c r="IRR53" s="135"/>
      <c r="IRS53" s="135"/>
      <c r="IRT53" s="135"/>
      <c r="IRU53" s="135"/>
      <c r="IRV53" s="135"/>
      <c r="IRW53" s="135"/>
      <c r="IRX53" s="135"/>
      <c r="IRY53" s="135"/>
      <c r="IRZ53" s="135"/>
      <c r="ISA53" s="135"/>
      <c r="ISB53" s="135"/>
      <c r="ISC53" s="135"/>
      <c r="ISD53" s="135"/>
      <c r="ISE53" s="135"/>
      <c r="ISF53" s="135"/>
      <c r="ISG53" s="135"/>
      <c r="ISH53" s="135"/>
      <c r="ISI53" s="135"/>
      <c r="ISJ53" s="135"/>
      <c r="ISK53" s="135"/>
      <c r="ISL53" s="135"/>
      <c r="ISM53" s="135"/>
      <c r="ISN53" s="135"/>
      <c r="ISO53" s="135"/>
      <c r="ISP53" s="135"/>
      <c r="ISQ53" s="135"/>
      <c r="ISR53" s="135"/>
      <c r="ISS53" s="135"/>
      <c r="IST53" s="135"/>
      <c r="ISU53" s="135"/>
      <c r="ISV53" s="135"/>
      <c r="ISW53" s="135"/>
      <c r="ISX53" s="135"/>
      <c r="ISY53" s="135"/>
      <c r="ISZ53" s="135"/>
      <c r="ITA53" s="135"/>
      <c r="ITB53" s="135"/>
      <c r="ITC53" s="135"/>
      <c r="ITD53" s="135"/>
      <c r="ITE53" s="135"/>
      <c r="ITF53" s="135"/>
      <c r="ITG53" s="135"/>
      <c r="ITH53" s="135"/>
      <c r="ITI53" s="135"/>
      <c r="ITJ53" s="135"/>
      <c r="ITK53" s="135"/>
      <c r="ITL53" s="135"/>
      <c r="ITM53" s="135"/>
      <c r="ITN53" s="135"/>
      <c r="ITO53" s="135"/>
      <c r="ITP53" s="135"/>
      <c r="ITQ53" s="135"/>
      <c r="ITR53" s="135"/>
      <c r="ITS53" s="135"/>
      <c r="ITT53" s="135"/>
      <c r="ITU53" s="135"/>
      <c r="ITV53" s="135"/>
      <c r="ITW53" s="135"/>
      <c r="ITX53" s="135"/>
      <c r="ITY53" s="135"/>
      <c r="ITZ53" s="135"/>
      <c r="IUA53" s="135"/>
      <c r="IUB53" s="135"/>
      <c r="IUC53" s="135"/>
      <c r="IUD53" s="135"/>
      <c r="IUE53" s="135"/>
      <c r="IUF53" s="135"/>
      <c r="IUG53" s="135"/>
      <c r="IUH53" s="135"/>
      <c r="IUI53" s="135"/>
      <c r="IUJ53" s="135"/>
      <c r="IUK53" s="135"/>
      <c r="IUL53" s="135"/>
      <c r="IUM53" s="135"/>
      <c r="IUN53" s="135"/>
      <c r="IUO53" s="135"/>
      <c r="IUP53" s="135"/>
      <c r="IUQ53" s="135"/>
      <c r="IUR53" s="135"/>
      <c r="IUS53" s="135"/>
      <c r="IUT53" s="135"/>
      <c r="IUU53" s="135"/>
      <c r="IUV53" s="135"/>
      <c r="IUW53" s="135"/>
      <c r="IUX53" s="135"/>
      <c r="IUY53" s="135"/>
      <c r="IUZ53" s="135"/>
      <c r="IVA53" s="135"/>
      <c r="IVB53" s="135"/>
      <c r="IVC53" s="135"/>
      <c r="IVD53" s="135"/>
      <c r="IVE53" s="135"/>
      <c r="IVF53" s="135"/>
      <c r="IVG53" s="135"/>
      <c r="IVH53" s="135"/>
      <c r="IVI53" s="135"/>
      <c r="IVJ53" s="135"/>
      <c r="IVK53" s="135"/>
      <c r="IVL53" s="135"/>
      <c r="IVM53" s="135"/>
      <c r="IVN53" s="135"/>
      <c r="IVO53" s="135"/>
      <c r="IVP53" s="135"/>
      <c r="IVQ53" s="135"/>
      <c r="IVR53" s="135"/>
      <c r="IVS53" s="135"/>
      <c r="IVT53" s="135"/>
      <c r="IVU53" s="135"/>
      <c r="IVV53" s="135"/>
      <c r="IVW53" s="135"/>
      <c r="IVX53" s="135"/>
      <c r="IVY53" s="135"/>
      <c r="IVZ53" s="135"/>
      <c r="IWA53" s="135"/>
      <c r="IWB53" s="135"/>
      <c r="IWC53" s="135"/>
      <c r="IWD53" s="135"/>
      <c r="IWE53" s="135"/>
      <c r="IWF53" s="135"/>
      <c r="IWG53" s="135"/>
      <c r="IWH53" s="135"/>
      <c r="IWI53" s="135"/>
      <c r="IWJ53" s="135"/>
      <c r="IWK53" s="135"/>
      <c r="IWL53" s="135"/>
      <c r="IWM53" s="135"/>
      <c r="IWN53" s="135"/>
      <c r="IWO53" s="135"/>
      <c r="IWP53" s="135"/>
      <c r="IWQ53" s="135"/>
      <c r="IWR53" s="135"/>
      <c r="IWS53" s="135"/>
      <c r="IWT53" s="135"/>
      <c r="IWU53" s="135"/>
      <c r="IWV53" s="135"/>
      <c r="IWW53" s="135"/>
      <c r="IWX53" s="135"/>
      <c r="IWY53" s="135"/>
      <c r="IWZ53" s="135"/>
      <c r="IXA53" s="135"/>
      <c r="IXB53" s="135"/>
      <c r="IXC53" s="135"/>
      <c r="IXD53" s="135"/>
      <c r="IXE53" s="135"/>
      <c r="IXF53" s="135"/>
      <c r="IXG53" s="135"/>
      <c r="IXH53" s="135"/>
      <c r="IXI53" s="135"/>
      <c r="IXJ53" s="135"/>
      <c r="IXK53" s="135"/>
      <c r="IXL53" s="135"/>
      <c r="IXM53" s="135"/>
      <c r="IXN53" s="135"/>
      <c r="IXO53" s="135"/>
      <c r="IXP53" s="135"/>
      <c r="IXQ53" s="135"/>
      <c r="IXR53" s="135"/>
      <c r="IXS53" s="135"/>
      <c r="IXT53" s="135"/>
      <c r="IXU53" s="135"/>
      <c r="IXV53" s="135"/>
      <c r="IXW53" s="135"/>
      <c r="IXX53" s="135"/>
      <c r="IXY53" s="135"/>
      <c r="IXZ53" s="135"/>
      <c r="IYA53" s="135"/>
      <c r="IYB53" s="135"/>
      <c r="IYC53" s="135"/>
      <c r="IYD53" s="135"/>
      <c r="IYE53" s="135"/>
      <c r="IYF53" s="135"/>
      <c r="IYG53" s="135"/>
      <c r="IYH53" s="135"/>
      <c r="IYI53" s="135"/>
      <c r="IYJ53" s="135"/>
      <c r="IYK53" s="135"/>
      <c r="IYL53" s="135"/>
      <c r="IYM53" s="135"/>
      <c r="IYN53" s="135"/>
      <c r="IYO53" s="135"/>
      <c r="IYP53" s="135"/>
      <c r="IYQ53" s="135"/>
      <c r="IYR53" s="135"/>
      <c r="IYS53" s="135"/>
      <c r="IYT53" s="135"/>
      <c r="IYU53" s="135"/>
      <c r="IYV53" s="135"/>
      <c r="IYW53" s="135"/>
      <c r="IYX53" s="135"/>
      <c r="IYY53" s="135"/>
      <c r="IYZ53" s="135"/>
      <c r="IZA53" s="135"/>
      <c r="IZB53" s="135"/>
      <c r="IZC53" s="135"/>
      <c r="IZD53" s="135"/>
      <c r="IZE53" s="135"/>
      <c r="IZF53" s="135"/>
      <c r="IZG53" s="135"/>
      <c r="IZH53" s="135"/>
      <c r="IZI53" s="135"/>
      <c r="IZJ53" s="135"/>
      <c r="IZK53" s="135"/>
      <c r="IZL53" s="135"/>
      <c r="IZM53" s="135"/>
      <c r="IZN53" s="135"/>
      <c r="IZO53" s="135"/>
      <c r="IZP53" s="135"/>
      <c r="IZQ53" s="135"/>
      <c r="IZR53" s="135"/>
      <c r="IZS53" s="135"/>
      <c r="IZT53" s="135"/>
      <c r="IZU53" s="135"/>
      <c r="IZV53" s="135"/>
      <c r="IZW53" s="135"/>
      <c r="IZX53" s="135"/>
      <c r="IZY53" s="135"/>
      <c r="IZZ53" s="135"/>
      <c r="JAA53" s="135"/>
      <c r="JAB53" s="135"/>
      <c r="JAC53" s="135"/>
      <c r="JAD53" s="135"/>
      <c r="JAE53" s="135"/>
      <c r="JAF53" s="135"/>
      <c r="JAG53" s="135"/>
      <c r="JAH53" s="135"/>
      <c r="JAI53" s="135"/>
      <c r="JAJ53" s="135"/>
      <c r="JAK53" s="135"/>
      <c r="JAL53" s="135"/>
      <c r="JAM53" s="135"/>
      <c r="JAN53" s="135"/>
      <c r="JAO53" s="135"/>
      <c r="JAP53" s="135"/>
      <c r="JAQ53" s="135"/>
      <c r="JAR53" s="135"/>
      <c r="JAS53" s="135"/>
      <c r="JAT53" s="135"/>
      <c r="JAU53" s="135"/>
      <c r="JAV53" s="135"/>
      <c r="JAW53" s="135"/>
      <c r="JAX53" s="135"/>
      <c r="JAY53" s="135"/>
      <c r="JAZ53" s="135"/>
      <c r="JBA53" s="135"/>
      <c r="JBB53" s="135"/>
      <c r="JBC53" s="135"/>
      <c r="JBD53" s="135"/>
      <c r="JBE53" s="135"/>
      <c r="JBF53" s="135"/>
      <c r="JBG53" s="135"/>
      <c r="JBH53" s="135"/>
      <c r="JBI53" s="135"/>
      <c r="JBJ53" s="135"/>
      <c r="JBK53" s="135"/>
      <c r="JBL53" s="135"/>
      <c r="JBM53" s="135"/>
      <c r="JBN53" s="135"/>
      <c r="JBO53" s="135"/>
      <c r="JBP53" s="135"/>
      <c r="JBQ53" s="135"/>
      <c r="JBR53" s="135"/>
      <c r="JBS53" s="135"/>
      <c r="JBT53" s="135"/>
      <c r="JBU53" s="135"/>
      <c r="JBV53" s="135"/>
      <c r="JBW53" s="135"/>
      <c r="JBX53" s="135"/>
      <c r="JBY53" s="135"/>
      <c r="JBZ53" s="135"/>
      <c r="JCA53" s="135"/>
      <c r="JCB53" s="135"/>
      <c r="JCC53" s="135"/>
      <c r="JCD53" s="135"/>
      <c r="JCE53" s="135"/>
      <c r="JCF53" s="135"/>
      <c r="JCG53" s="135"/>
      <c r="JCH53" s="135"/>
      <c r="JCI53" s="135"/>
      <c r="JCJ53" s="135"/>
      <c r="JCK53" s="135"/>
      <c r="JCL53" s="135"/>
      <c r="JCM53" s="135"/>
      <c r="JCN53" s="135"/>
      <c r="JCO53" s="135"/>
      <c r="JCP53" s="135"/>
      <c r="JCQ53" s="135"/>
      <c r="JCR53" s="135"/>
      <c r="JCS53" s="135"/>
      <c r="JCT53" s="135"/>
      <c r="JCU53" s="135"/>
      <c r="JCV53" s="135"/>
      <c r="JCW53" s="135"/>
      <c r="JCX53" s="135"/>
      <c r="JCY53" s="135"/>
      <c r="JCZ53" s="135"/>
      <c r="JDA53" s="135"/>
      <c r="JDB53" s="135"/>
      <c r="JDC53" s="135"/>
      <c r="JDD53" s="135"/>
      <c r="JDE53" s="135"/>
      <c r="JDF53" s="135"/>
      <c r="JDG53" s="135"/>
      <c r="JDH53" s="135"/>
      <c r="JDI53" s="135"/>
      <c r="JDJ53" s="135"/>
      <c r="JDK53" s="135"/>
      <c r="JDL53" s="135"/>
      <c r="JDM53" s="135"/>
      <c r="JDN53" s="135"/>
      <c r="JDO53" s="135"/>
      <c r="JDP53" s="135"/>
      <c r="JDQ53" s="135"/>
      <c r="JDR53" s="135"/>
      <c r="JDS53" s="135"/>
      <c r="JDT53" s="135"/>
      <c r="JDU53" s="135"/>
      <c r="JDV53" s="135"/>
      <c r="JDW53" s="135"/>
      <c r="JDX53" s="135"/>
      <c r="JDY53" s="135"/>
      <c r="JDZ53" s="135"/>
      <c r="JEA53" s="135"/>
      <c r="JEB53" s="135"/>
      <c r="JEC53" s="135"/>
      <c r="JED53" s="135"/>
      <c r="JEE53" s="135"/>
      <c r="JEF53" s="135"/>
      <c r="JEG53" s="135"/>
      <c r="JEH53" s="135"/>
      <c r="JEI53" s="135"/>
      <c r="JEJ53" s="135"/>
      <c r="JEK53" s="135"/>
      <c r="JEL53" s="135"/>
      <c r="JEM53" s="135"/>
      <c r="JEN53" s="135"/>
      <c r="JEO53" s="135"/>
      <c r="JEP53" s="135"/>
      <c r="JEQ53" s="135"/>
      <c r="JER53" s="135"/>
      <c r="JES53" s="135"/>
      <c r="JET53" s="135"/>
      <c r="JEU53" s="135"/>
      <c r="JEV53" s="135"/>
      <c r="JEW53" s="135"/>
      <c r="JEX53" s="135"/>
      <c r="JEY53" s="135"/>
      <c r="JEZ53" s="135"/>
      <c r="JFA53" s="135"/>
      <c r="JFB53" s="135"/>
      <c r="JFC53" s="135"/>
      <c r="JFD53" s="135"/>
      <c r="JFE53" s="135"/>
      <c r="JFF53" s="135"/>
      <c r="JFG53" s="135"/>
      <c r="JFH53" s="135"/>
      <c r="JFI53" s="135"/>
      <c r="JFJ53" s="135"/>
      <c r="JFK53" s="135"/>
      <c r="JFL53" s="135"/>
      <c r="JFM53" s="135"/>
      <c r="JFN53" s="135"/>
      <c r="JFO53" s="135"/>
      <c r="JFP53" s="135"/>
      <c r="JFQ53" s="135"/>
      <c r="JFR53" s="135"/>
      <c r="JFS53" s="135"/>
      <c r="JFT53" s="135"/>
      <c r="JFU53" s="135"/>
      <c r="JFV53" s="135"/>
      <c r="JFW53" s="135"/>
      <c r="JFX53" s="135"/>
      <c r="JFY53" s="135"/>
      <c r="JFZ53" s="135"/>
      <c r="JGA53" s="135"/>
      <c r="JGB53" s="135"/>
      <c r="JGC53" s="135"/>
      <c r="JGD53" s="135"/>
      <c r="JGE53" s="135"/>
      <c r="JGF53" s="135"/>
      <c r="JGG53" s="135"/>
      <c r="JGH53" s="135"/>
      <c r="JGI53" s="135"/>
      <c r="JGJ53" s="135"/>
      <c r="JGK53" s="135"/>
      <c r="JGL53" s="135"/>
      <c r="JGM53" s="135"/>
      <c r="JGN53" s="135"/>
      <c r="JGO53" s="135"/>
      <c r="JGP53" s="135"/>
      <c r="JGQ53" s="135"/>
      <c r="JGR53" s="135"/>
      <c r="JGS53" s="135"/>
      <c r="JGT53" s="135"/>
      <c r="JGU53" s="135"/>
      <c r="JGV53" s="135"/>
      <c r="JGW53" s="135"/>
      <c r="JGX53" s="135"/>
      <c r="JGY53" s="135"/>
      <c r="JGZ53" s="135"/>
      <c r="JHA53" s="135"/>
      <c r="JHB53" s="135"/>
      <c r="JHC53" s="135"/>
      <c r="JHD53" s="135"/>
      <c r="JHE53" s="135"/>
      <c r="JHF53" s="135"/>
      <c r="JHG53" s="135"/>
      <c r="JHH53" s="135"/>
      <c r="JHI53" s="135"/>
      <c r="JHJ53" s="135"/>
      <c r="JHK53" s="135"/>
      <c r="JHL53" s="135"/>
      <c r="JHM53" s="135"/>
      <c r="JHN53" s="135"/>
      <c r="JHO53" s="135"/>
      <c r="JHP53" s="135"/>
      <c r="JHQ53" s="135"/>
      <c r="JHR53" s="135"/>
      <c r="JHS53" s="135"/>
      <c r="JHT53" s="135"/>
      <c r="JHU53" s="135"/>
      <c r="JHV53" s="135"/>
      <c r="JHW53" s="135"/>
      <c r="JHX53" s="135"/>
      <c r="JHY53" s="135"/>
      <c r="JHZ53" s="135"/>
      <c r="JIA53" s="135"/>
      <c r="JIB53" s="135"/>
      <c r="JIC53" s="135"/>
      <c r="JID53" s="135"/>
      <c r="JIE53" s="135"/>
      <c r="JIF53" s="135"/>
      <c r="JIG53" s="135"/>
      <c r="JIH53" s="135"/>
      <c r="JII53" s="135"/>
      <c r="JIJ53" s="135"/>
      <c r="JIK53" s="135"/>
      <c r="JIL53" s="135"/>
      <c r="JIM53" s="135"/>
      <c r="JIN53" s="135"/>
      <c r="JIO53" s="135"/>
      <c r="JIP53" s="135"/>
      <c r="JIQ53" s="135"/>
      <c r="JIR53" s="135"/>
      <c r="JIS53" s="135"/>
      <c r="JIT53" s="135"/>
      <c r="JIU53" s="135"/>
      <c r="JIV53" s="135"/>
      <c r="JIW53" s="135"/>
      <c r="JIX53" s="135"/>
      <c r="JIY53" s="135"/>
      <c r="JIZ53" s="135"/>
      <c r="JJA53" s="135"/>
      <c r="JJB53" s="135"/>
      <c r="JJC53" s="135"/>
      <c r="JJD53" s="135"/>
      <c r="JJE53" s="135"/>
      <c r="JJF53" s="135"/>
      <c r="JJG53" s="135"/>
      <c r="JJH53" s="135"/>
      <c r="JJI53" s="135"/>
      <c r="JJJ53" s="135"/>
      <c r="JJK53" s="135"/>
      <c r="JJL53" s="135"/>
      <c r="JJM53" s="135"/>
      <c r="JJN53" s="135"/>
      <c r="JJO53" s="135"/>
      <c r="JJP53" s="135"/>
      <c r="JJQ53" s="135"/>
      <c r="JJR53" s="135"/>
      <c r="JJS53" s="135"/>
      <c r="JJT53" s="135"/>
      <c r="JJU53" s="135"/>
      <c r="JJV53" s="135"/>
      <c r="JJW53" s="135"/>
      <c r="JJX53" s="135"/>
      <c r="JJY53" s="135"/>
      <c r="JJZ53" s="135"/>
      <c r="JKA53" s="135"/>
      <c r="JKB53" s="135"/>
      <c r="JKC53" s="135"/>
      <c r="JKD53" s="135"/>
      <c r="JKE53" s="135"/>
      <c r="JKF53" s="135"/>
      <c r="JKG53" s="135"/>
      <c r="JKH53" s="135"/>
      <c r="JKI53" s="135"/>
      <c r="JKJ53" s="135"/>
      <c r="JKK53" s="135"/>
      <c r="JKL53" s="135"/>
      <c r="JKM53" s="135"/>
      <c r="JKN53" s="135"/>
      <c r="JKO53" s="135"/>
      <c r="JKP53" s="135"/>
      <c r="JKQ53" s="135"/>
      <c r="JKR53" s="135"/>
      <c r="JKS53" s="135"/>
      <c r="JKT53" s="135"/>
      <c r="JKU53" s="135"/>
      <c r="JKV53" s="135"/>
      <c r="JKW53" s="135"/>
      <c r="JKX53" s="135"/>
      <c r="JKY53" s="135"/>
      <c r="JKZ53" s="135"/>
      <c r="JLA53" s="135"/>
      <c r="JLB53" s="135"/>
      <c r="JLC53" s="135"/>
      <c r="JLD53" s="135"/>
      <c r="JLE53" s="135"/>
      <c r="JLF53" s="135"/>
      <c r="JLG53" s="135"/>
      <c r="JLH53" s="135"/>
      <c r="JLI53" s="135"/>
      <c r="JLJ53" s="135"/>
      <c r="JLK53" s="135"/>
      <c r="JLL53" s="135"/>
      <c r="JLM53" s="135"/>
      <c r="JLN53" s="135"/>
      <c r="JLO53" s="135"/>
      <c r="JLP53" s="135"/>
      <c r="JLQ53" s="135"/>
      <c r="JLR53" s="135"/>
      <c r="JLS53" s="135"/>
      <c r="JLT53" s="135"/>
      <c r="JLU53" s="135"/>
      <c r="JLV53" s="135"/>
      <c r="JLW53" s="135"/>
      <c r="JLX53" s="135"/>
      <c r="JLY53" s="135"/>
      <c r="JLZ53" s="135"/>
      <c r="JMA53" s="135"/>
      <c r="JMB53" s="135"/>
      <c r="JMC53" s="135"/>
      <c r="JMD53" s="135"/>
      <c r="JME53" s="135"/>
      <c r="JMF53" s="135"/>
      <c r="JMG53" s="135"/>
      <c r="JMH53" s="135"/>
      <c r="JMI53" s="135"/>
      <c r="JMJ53" s="135"/>
      <c r="JMK53" s="135"/>
      <c r="JML53" s="135"/>
      <c r="JMM53" s="135"/>
      <c r="JMN53" s="135"/>
      <c r="JMO53" s="135"/>
      <c r="JMP53" s="135"/>
      <c r="JMQ53" s="135"/>
      <c r="JMR53" s="135"/>
      <c r="JMS53" s="135"/>
      <c r="JMT53" s="135"/>
      <c r="JMU53" s="135"/>
      <c r="JMV53" s="135"/>
      <c r="JMW53" s="135"/>
      <c r="JMX53" s="135"/>
      <c r="JMY53" s="135"/>
      <c r="JMZ53" s="135"/>
      <c r="JNA53" s="135"/>
      <c r="JNB53" s="135"/>
      <c r="JNC53" s="135"/>
      <c r="JND53" s="135"/>
      <c r="JNE53" s="135"/>
      <c r="JNF53" s="135"/>
      <c r="JNG53" s="135"/>
      <c r="JNH53" s="135"/>
      <c r="JNI53" s="135"/>
      <c r="JNJ53" s="135"/>
      <c r="JNK53" s="135"/>
      <c r="JNL53" s="135"/>
      <c r="JNM53" s="135"/>
      <c r="JNN53" s="135"/>
      <c r="JNO53" s="135"/>
      <c r="JNP53" s="135"/>
      <c r="JNQ53" s="135"/>
      <c r="JNR53" s="135"/>
      <c r="JNS53" s="135"/>
      <c r="JNT53" s="135"/>
      <c r="JNU53" s="135"/>
      <c r="JNV53" s="135"/>
      <c r="JNW53" s="135"/>
      <c r="JNX53" s="135"/>
      <c r="JNY53" s="135"/>
      <c r="JNZ53" s="135"/>
      <c r="JOA53" s="135"/>
      <c r="JOB53" s="135"/>
      <c r="JOC53" s="135"/>
      <c r="JOD53" s="135"/>
      <c r="JOE53" s="135"/>
      <c r="JOF53" s="135"/>
      <c r="JOG53" s="135"/>
      <c r="JOH53" s="135"/>
      <c r="JOI53" s="135"/>
      <c r="JOJ53" s="135"/>
      <c r="JOK53" s="135"/>
      <c r="JOL53" s="135"/>
      <c r="JOM53" s="135"/>
      <c r="JON53" s="135"/>
      <c r="JOO53" s="135"/>
      <c r="JOP53" s="135"/>
      <c r="JOQ53" s="135"/>
      <c r="JOR53" s="135"/>
      <c r="JOS53" s="135"/>
      <c r="JOT53" s="135"/>
      <c r="JOU53" s="135"/>
      <c r="JOV53" s="135"/>
      <c r="JOW53" s="135"/>
      <c r="JOX53" s="135"/>
      <c r="JOY53" s="135"/>
      <c r="JOZ53" s="135"/>
      <c r="JPA53" s="135"/>
      <c r="JPB53" s="135"/>
      <c r="JPC53" s="135"/>
      <c r="JPD53" s="135"/>
      <c r="JPE53" s="135"/>
      <c r="JPF53" s="135"/>
      <c r="JPG53" s="135"/>
      <c r="JPH53" s="135"/>
      <c r="JPI53" s="135"/>
      <c r="JPJ53" s="135"/>
      <c r="JPK53" s="135"/>
      <c r="JPL53" s="135"/>
      <c r="JPM53" s="135"/>
      <c r="JPN53" s="135"/>
      <c r="JPO53" s="135"/>
      <c r="JPP53" s="135"/>
      <c r="JPQ53" s="135"/>
      <c r="JPR53" s="135"/>
      <c r="JPS53" s="135"/>
      <c r="JPT53" s="135"/>
      <c r="JPU53" s="135"/>
      <c r="JPV53" s="135"/>
      <c r="JPW53" s="135"/>
      <c r="JPX53" s="135"/>
      <c r="JPY53" s="135"/>
      <c r="JPZ53" s="135"/>
      <c r="JQA53" s="135"/>
      <c r="JQB53" s="135"/>
      <c r="JQC53" s="135"/>
      <c r="JQD53" s="135"/>
      <c r="JQE53" s="135"/>
      <c r="JQF53" s="135"/>
      <c r="JQG53" s="135"/>
      <c r="JQH53" s="135"/>
      <c r="JQI53" s="135"/>
      <c r="JQJ53" s="135"/>
      <c r="JQK53" s="135"/>
      <c r="JQL53" s="135"/>
      <c r="JQM53" s="135"/>
      <c r="JQN53" s="135"/>
      <c r="JQO53" s="135"/>
      <c r="JQP53" s="135"/>
      <c r="JQQ53" s="135"/>
      <c r="JQR53" s="135"/>
      <c r="JQS53" s="135"/>
      <c r="JQT53" s="135"/>
      <c r="JQU53" s="135"/>
      <c r="JQV53" s="135"/>
      <c r="JQW53" s="135"/>
      <c r="JQX53" s="135"/>
      <c r="JQY53" s="135"/>
      <c r="JQZ53" s="135"/>
      <c r="JRA53" s="135"/>
      <c r="JRB53" s="135"/>
      <c r="JRC53" s="135"/>
      <c r="JRD53" s="135"/>
      <c r="JRE53" s="135"/>
      <c r="JRF53" s="135"/>
      <c r="JRG53" s="135"/>
      <c r="JRH53" s="135"/>
      <c r="JRI53" s="135"/>
      <c r="JRJ53" s="135"/>
      <c r="JRK53" s="135"/>
      <c r="JRL53" s="135"/>
      <c r="JRM53" s="135"/>
      <c r="JRN53" s="135"/>
      <c r="JRO53" s="135"/>
      <c r="JRP53" s="135"/>
      <c r="JRQ53" s="135"/>
      <c r="JRR53" s="135"/>
      <c r="JRS53" s="135"/>
      <c r="JRT53" s="135"/>
      <c r="JRU53" s="135"/>
      <c r="JRV53" s="135"/>
      <c r="JRW53" s="135"/>
      <c r="JRX53" s="135"/>
      <c r="JRY53" s="135"/>
      <c r="JRZ53" s="135"/>
      <c r="JSA53" s="135"/>
      <c r="JSB53" s="135"/>
      <c r="JSC53" s="135"/>
      <c r="JSD53" s="135"/>
      <c r="JSE53" s="135"/>
      <c r="JSF53" s="135"/>
      <c r="JSG53" s="135"/>
      <c r="JSH53" s="135"/>
      <c r="JSI53" s="135"/>
      <c r="JSJ53" s="135"/>
      <c r="JSK53" s="135"/>
      <c r="JSL53" s="135"/>
      <c r="JSM53" s="135"/>
      <c r="JSN53" s="135"/>
      <c r="JSO53" s="135"/>
      <c r="JSP53" s="135"/>
      <c r="JSQ53" s="135"/>
      <c r="JSR53" s="135"/>
      <c r="JSS53" s="135"/>
      <c r="JST53" s="135"/>
      <c r="JSU53" s="135"/>
      <c r="JSV53" s="135"/>
      <c r="JSW53" s="135"/>
      <c r="JSX53" s="135"/>
      <c r="JSY53" s="135"/>
      <c r="JSZ53" s="135"/>
      <c r="JTA53" s="135"/>
      <c r="JTB53" s="135"/>
      <c r="JTC53" s="135"/>
      <c r="JTD53" s="135"/>
      <c r="JTE53" s="135"/>
      <c r="JTF53" s="135"/>
      <c r="JTG53" s="135"/>
      <c r="JTH53" s="135"/>
      <c r="JTI53" s="135"/>
      <c r="JTJ53" s="135"/>
      <c r="JTK53" s="135"/>
      <c r="JTL53" s="135"/>
      <c r="JTM53" s="135"/>
      <c r="JTN53" s="135"/>
      <c r="JTO53" s="135"/>
      <c r="JTP53" s="135"/>
      <c r="JTQ53" s="135"/>
      <c r="JTR53" s="135"/>
      <c r="JTS53" s="135"/>
      <c r="JTT53" s="135"/>
      <c r="JTU53" s="135"/>
      <c r="JTV53" s="135"/>
      <c r="JTW53" s="135"/>
      <c r="JTX53" s="135"/>
      <c r="JTY53" s="135"/>
      <c r="JTZ53" s="135"/>
      <c r="JUA53" s="135"/>
      <c r="JUB53" s="135"/>
      <c r="JUC53" s="135"/>
      <c r="JUD53" s="135"/>
      <c r="JUE53" s="135"/>
      <c r="JUF53" s="135"/>
      <c r="JUG53" s="135"/>
      <c r="JUH53" s="135"/>
      <c r="JUI53" s="135"/>
      <c r="JUJ53" s="135"/>
      <c r="JUK53" s="135"/>
      <c r="JUL53" s="135"/>
      <c r="JUM53" s="135"/>
      <c r="JUN53" s="135"/>
      <c r="JUO53" s="135"/>
      <c r="JUP53" s="135"/>
      <c r="JUQ53" s="135"/>
      <c r="JUR53" s="135"/>
      <c r="JUS53" s="135"/>
      <c r="JUT53" s="135"/>
      <c r="JUU53" s="135"/>
      <c r="JUV53" s="135"/>
      <c r="JUW53" s="135"/>
      <c r="JUX53" s="135"/>
      <c r="JUY53" s="135"/>
      <c r="JUZ53" s="135"/>
      <c r="JVA53" s="135"/>
      <c r="JVB53" s="135"/>
      <c r="JVC53" s="135"/>
      <c r="JVD53" s="135"/>
      <c r="JVE53" s="135"/>
      <c r="JVF53" s="135"/>
      <c r="JVG53" s="135"/>
      <c r="JVH53" s="135"/>
      <c r="JVI53" s="135"/>
      <c r="JVJ53" s="135"/>
      <c r="JVK53" s="135"/>
      <c r="JVL53" s="135"/>
      <c r="JVM53" s="135"/>
      <c r="JVN53" s="135"/>
      <c r="JVO53" s="135"/>
      <c r="JVP53" s="135"/>
      <c r="JVQ53" s="135"/>
      <c r="JVR53" s="135"/>
      <c r="JVS53" s="135"/>
      <c r="JVT53" s="135"/>
      <c r="JVU53" s="135"/>
      <c r="JVV53" s="135"/>
      <c r="JVW53" s="135"/>
      <c r="JVX53" s="135"/>
      <c r="JVY53" s="135"/>
      <c r="JVZ53" s="135"/>
      <c r="JWA53" s="135"/>
      <c r="JWB53" s="135"/>
      <c r="JWC53" s="135"/>
      <c r="JWD53" s="135"/>
      <c r="JWE53" s="135"/>
      <c r="JWF53" s="135"/>
      <c r="JWG53" s="135"/>
      <c r="JWH53" s="135"/>
      <c r="JWI53" s="135"/>
      <c r="JWJ53" s="135"/>
      <c r="JWK53" s="135"/>
      <c r="JWL53" s="135"/>
      <c r="JWM53" s="135"/>
      <c r="JWN53" s="135"/>
      <c r="JWO53" s="135"/>
      <c r="JWP53" s="135"/>
      <c r="JWQ53" s="135"/>
      <c r="JWR53" s="135"/>
      <c r="JWS53" s="135"/>
      <c r="JWT53" s="135"/>
      <c r="JWU53" s="135"/>
      <c r="JWV53" s="135"/>
      <c r="JWW53" s="135"/>
      <c r="JWX53" s="135"/>
      <c r="JWY53" s="135"/>
      <c r="JWZ53" s="135"/>
      <c r="JXA53" s="135"/>
      <c r="JXB53" s="135"/>
      <c r="JXC53" s="135"/>
      <c r="JXD53" s="135"/>
      <c r="JXE53" s="135"/>
      <c r="JXF53" s="135"/>
      <c r="JXG53" s="135"/>
      <c r="JXH53" s="135"/>
      <c r="JXI53" s="135"/>
      <c r="JXJ53" s="135"/>
      <c r="JXK53" s="135"/>
      <c r="JXL53" s="135"/>
      <c r="JXM53" s="135"/>
      <c r="JXN53" s="135"/>
      <c r="JXO53" s="135"/>
      <c r="JXP53" s="135"/>
      <c r="JXQ53" s="135"/>
      <c r="JXR53" s="135"/>
      <c r="JXS53" s="135"/>
      <c r="JXT53" s="135"/>
      <c r="JXU53" s="135"/>
      <c r="JXV53" s="135"/>
      <c r="JXW53" s="135"/>
      <c r="JXX53" s="135"/>
      <c r="JXY53" s="135"/>
      <c r="JXZ53" s="135"/>
      <c r="JYA53" s="135"/>
      <c r="JYB53" s="135"/>
      <c r="JYC53" s="135"/>
      <c r="JYD53" s="135"/>
      <c r="JYE53" s="135"/>
      <c r="JYF53" s="135"/>
      <c r="JYG53" s="135"/>
      <c r="JYH53" s="135"/>
      <c r="JYI53" s="135"/>
      <c r="JYJ53" s="135"/>
      <c r="JYK53" s="135"/>
      <c r="JYL53" s="135"/>
      <c r="JYM53" s="135"/>
      <c r="JYN53" s="135"/>
      <c r="JYO53" s="135"/>
      <c r="JYP53" s="135"/>
      <c r="JYQ53" s="135"/>
      <c r="JYR53" s="135"/>
      <c r="JYS53" s="135"/>
      <c r="JYT53" s="135"/>
      <c r="JYU53" s="135"/>
      <c r="JYV53" s="135"/>
      <c r="JYW53" s="135"/>
      <c r="JYX53" s="135"/>
      <c r="JYY53" s="135"/>
      <c r="JYZ53" s="135"/>
      <c r="JZA53" s="135"/>
      <c r="JZB53" s="135"/>
      <c r="JZC53" s="135"/>
      <c r="JZD53" s="135"/>
      <c r="JZE53" s="135"/>
      <c r="JZF53" s="135"/>
      <c r="JZG53" s="135"/>
      <c r="JZH53" s="135"/>
      <c r="JZI53" s="135"/>
      <c r="JZJ53" s="135"/>
      <c r="JZK53" s="135"/>
      <c r="JZL53" s="135"/>
      <c r="JZM53" s="135"/>
      <c r="JZN53" s="135"/>
      <c r="JZO53" s="135"/>
      <c r="JZP53" s="135"/>
      <c r="JZQ53" s="135"/>
      <c r="JZR53" s="135"/>
      <c r="JZS53" s="135"/>
      <c r="JZT53" s="135"/>
      <c r="JZU53" s="135"/>
      <c r="JZV53" s="135"/>
      <c r="JZW53" s="135"/>
      <c r="JZX53" s="135"/>
      <c r="JZY53" s="135"/>
      <c r="JZZ53" s="135"/>
      <c r="KAA53" s="135"/>
      <c r="KAB53" s="135"/>
      <c r="KAC53" s="135"/>
      <c r="KAD53" s="135"/>
      <c r="KAE53" s="135"/>
      <c r="KAF53" s="135"/>
      <c r="KAG53" s="135"/>
      <c r="KAH53" s="135"/>
      <c r="KAI53" s="135"/>
      <c r="KAJ53" s="135"/>
      <c r="KAK53" s="135"/>
      <c r="KAL53" s="135"/>
      <c r="KAM53" s="135"/>
      <c r="KAN53" s="135"/>
      <c r="KAO53" s="135"/>
      <c r="KAP53" s="135"/>
      <c r="KAQ53" s="135"/>
      <c r="KAR53" s="135"/>
      <c r="KAS53" s="135"/>
      <c r="KAT53" s="135"/>
      <c r="KAU53" s="135"/>
      <c r="KAV53" s="135"/>
      <c r="KAW53" s="135"/>
      <c r="KAX53" s="135"/>
      <c r="KAY53" s="135"/>
      <c r="KAZ53" s="135"/>
      <c r="KBA53" s="135"/>
      <c r="KBB53" s="135"/>
      <c r="KBC53" s="135"/>
      <c r="KBD53" s="135"/>
      <c r="KBE53" s="135"/>
      <c r="KBF53" s="135"/>
      <c r="KBG53" s="135"/>
      <c r="KBH53" s="135"/>
      <c r="KBI53" s="135"/>
      <c r="KBJ53" s="135"/>
      <c r="KBK53" s="135"/>
      <c r="KBL53" s="135"/>
      <c r="KBM53" s="135"/>
      <c r="KBN53" s="135"/>
      <c r="KBO53" s="135"/>
      <c r="KBP53" s="135"/>
      <c r="KBQ53" s="135"/>
      <c r="KBR53" s="135"/>
      <c r="KBS53" s="135"/>
      <c r="KBT53" s="135"/>
      <c r="KBU53" s="135"/>
      <c r="KBV53" s="135"/>
      <c r="KBW53" s="135"/>
      <c r="KBX53" s="135"/>
      <c r="KBY53" s="135"/>
      <c r="KBZ53" s="135"/>
      <c r="KCA53" s="135"/>
      <c r="KCB53" s="135"/>
      <c r="KCC53" s="135"/>
      <c r="KCD53" s="135"/>
      <c r="KCE53" s="135"/>
      <c r="KCF53" s="135"/>
      <c r="KCG53" s="135"/>
      <c r="KCH53" s="135"/>
      <c r="KCI53" s="135"/>
      <c r="KCJ53" s="135"/>
      <c r="KCK53" s="135"/>
      <c r="KCL53" s="135"/>
      <c r="KCM53" s="135"/>
      <c r="KCN53" s="135"/>
      <c r="KCO53" s="135"/>
      <c r="KCP53" s="135"/>
      <c r="KCQ53" s="135"/>
      <c r="KCR53" s="135"/>
      <c r="KCS53" s="135"/>
      <c r="KCT53" s="135"/>
      <c r="KCU53" s="135"/>
      <c r="KCV53" s="135"/>
      <c r="KCW53" s="135"/>
      <c r="KCX53" s="135"/>
      <c r="KCY53" s="135"/>
      <c r="KCZ53" s="135"/>
      <c r="KDA53" s="135"/>
      <c r="KDB53" s="135"/>
      <c r="KDC53" s="135"/>
      <c r="KDD53" s="135"/>
      <c r="KDE53" s="135"/>
      <c r="KDF53" s="135"/>
      <c r="KDG53" s="135"/>
      <c r="KDH53" s="135"/>
      <c r="KDI53" s="135"/>
      <c r="KDJ53" s="135"/>
      <c r="KDK53" s="135"/>
      <c r="KDL53" s="135"/>
      <c r="KDM53" s="135"/>
      <c r="KDN53" s="135"/>
      <c r="KDO53" s="135"/>
      <c r="KDP53" s="135"/>
      <c r="KDQ53" s="135"/>
      <c r="KDR53" s="135"/>
      <c r="KDS53" s="135"/>
      <c r="KDT53" s="135"/>
      <c r="KDU53" s="135"/>
      <c r="KDV53" s="135"/>
      <c r="KDW53" s="135"/>
      <c r="KDX53" s="135"/>
      <c r="KDY53" s="135"/>
      <c r="KDZ53" s="135"/>
      <c r="KEA53" s="135"/>
      <c r="KEB53" s="135"/>
      <c r="KEC53" s="135"/>
      <c r="KED53" s="135"/>
      <c r="KEE53" s="135"/>
      <c r="KEF53" s="135"/>
      <c r="KEG53" s="135"/>
      <c r="KEH53" s="135"/>
      <c r="KEI53" s="135"/>
      <c r="KEJ53" s="135"/>
      <c r="KEK53" s="135"/>
      <c r="KEL53" s="135"/>
      <c r="KEM53" s="135"/>
      <c r="KEN53" s="135"/>
      <c r="KEO53" s="135"/>
      <c r="KEP53" s="135"/>
      <c r="KEQ53" s="135"/>
      <c r="KER53" s="135"/>
      <c r="KES53" s="135"/>
      <c r="KET53" s="135"/>
      <c r="KEU53" s="135"/>
      <c r="KEV53" s="135"/>
      <c r="KEW53" s="135"/>
      <c r="KEX53" s="135"/>
      <c r="KEY53" s="135"/>
      <c r="KEZ53" s="135"/>
      <c r="KFA53" s="135"/>
      <c r="KFB53" s="135"/>
      <c r="KFC53" s="135"/>
      <c r="KFD53" s="135"/>
      <c r="KFE53" s="135"/>
      <c r="KFF53" s="135"/>
      <c r="KFG53" s="135"/>
      <c r="KFH53" s="135"/>
      <c r="KFI53" s="135"/>
      <c r="KFJ53" s="135"/>
      <c r="KFK53" s="135"/>
      <c r="KFL53" s="135"/>
      <c r="KFM53" s="135"/>
      <c r="KFN53" s="135"/>
      <c r="KFO53" s="135"/>
      <c r="KFP53" s="135"/>
      <c r="KFQ53" s="135"/>
      <c r="KFR53" s="135"/>
      <c r="KFS53" s="135"/>
      <c r="KFT53" s="135"/>
      <c r="KFU53" s="135"/>
      <c r="KFV53" s="135"/>
      <c r="KFW53" s="135"/>
      <c r="KFX53" s="135"/>
      <c r="KFY53" s="135"/>
      <c r="KFZ53" s="135"/>
      <c r="KGA53" s="135"/>
      <c r="KGB53" s="135"/>
      <c r="KGC53" s="135"/>
      <c r="KGD53" s="135"/>
      <c r="KGE53" s="135"/>
      <c r="KGF53" s="135"/>
      <c r="KGG53" s="135"/>
      <c r="KGH53" s="135"/>
      <c r="KGI53" s="135"/>
      <c r="KGJ53" s="135"/>
      <c r="KGK53" s="135"/>
      <c r="KGL53" s="135"/>
      <c r="KGM53" s="135"/>
      <c r="KGN53" s="135"/>
      <c r="KGO53" s="135"/>
      <c r="KGP53" s="135"/>
      <c r="KGQ53" s="135"/>
      <c r="KGR53" s="135"/>
      <c r="KGS53" s="135"/>
      <c r="KGT53" s="135"/>
      <c r="KGU53" s="135"/>
      <c r="KGV53" s="135"/>
      <c r="KGW53" s="135"/>
      <c r="KGX53" s="135"/>
      <c r="KGY53" s="135"/>
      <c r="KGZ53" s="135"/>
      <c r="KHA53" s="135"/>
      <c r="KHB53" s="135"/>
      <c r="KHC53" s="135"/>
      <c r="KHD53" s="135"/>
      <c r="KHE53" s="135"/>
      <c r="KHF53" s="135"/>
      <c r="KHG53" s="135"/>
      <c r="KHH53" s="135"/>
      <c r="KHI53" s="135"/>
      <c r="KHJ53" s="135"/>
      <c r="KHK53" s="135"/>
      <c r="KHL53" s="135"/>
      <c r="KHM53" s="135"/>
      <c r="KHN53" s="135"/>
      <c r="KHO53" s="135"/>
      <c r="KHP53" s="135"/>
      <c r="KHQ53" s="135"/>
      <c r="KHR53" s="135"/>
      <c r="KHS53" s="135"/>
      <c r="KHT53" s="135"/>
      <c r="KHU53" s="135"/>
      <c r="KHV53" s="135"/>
      <c r="KHW53" s="135"/>
      <c r="KHX53" s="135"/>
      <c r="KHY53" s="135"/>
      <c r="KHZ53" s="135"/>
      <c r="KIA53" s="135"/>
      <c r="KIB53" s="135"/>
      <c r="KIC53" s="135"/>
      <c r="KID53" s="135"/>
      <c r="KIE53" s="135"/>
      <c r="KIF53" s="135"/>
      <c r="KIG53" s="135"/>
      <c r="KIH53" s="135"/>
      <c r="KII53" s="135"/>
      <c r="KIJ53" s="135"/>
      <c r="KIK53" s="135"/>
      <c r="KIL53" s="135"/>
      <c r="KIM53" s="135"/>
      <c r="KIN53" s="135"/>
      <c r="KIO53" s="135"/>
      <c r="KIP53" s="135"/>
      <c r="KIQ53" s="135"/>
      <c r="KIR53" s="135"/>
      <c r="KIS53" s="135"/>
      <c r="KIT53" s="135"/>
      <c r="KIU53" s="135"/>
      <c r="KIV53" s="135"/>
      <c r="KIW53" s="135"/>
      <c r="KIX53" s="135"/>
      <c r="KIY53" s="135"/>
      <c r="KIZ53" s="135"/>
      <c r="KJA53" s="135"/>
      <c r="KJB53" s="135"/>
      <c r="KJC53" s="135"/>
      <c r="KJD53" s="135"/>
      <c r="KJE53" s="135"/>
      <c r="KJF53" s="135"/>
      <c r="KJG53" s="135"/>
      <c r="KJH53" s="135"/>
      <c r="KJI53" s="135"/>
      <c r="KJJ53" s="135"/>
      <c r="KJK53" s="135"/>
      <c r="KJL53" s="135"/>
      <c r="KJM53" s="135"/>
      <c r="KJN53" s="135"/>
      <c r="KJO53" s="135"/>
      <c r="KJP53" s="135"/>
      <c r="KJQ53" s="135"/>
      <c r="KJR53" s="135"/>
      <c r="KJS53" s="135"/>
      <c r="KJT53" s="135"/>
      <c r="KJU53" s="135"/>
      <c r="KJV53" s="135"/>
      <c r="KJW53" s="135"/>
      <c r="KJX53" s="135"/>
      <c r="KJY53" s="135"/>
      <c r="KJZ53" s="135"/>
      <c r="KKA53" s="135"/>
      <c r="KKB53" s="135"/>
      <c r="KKC53" s="135"/>
      <c r="KKD53" s="135"/>
      <c r="KKE53" s="135"/>
      <c r="KKF53" s="135"/>
      <c r="KKG53" s="135"/>
      <c r="KKH53" s="135"/>
      <c r="KKI53" s="135"/>
      <c r="KKJ53" s="135"/>
      <c r="KKK53" s="135"/>
      <c r="KKL53" s="135"/>
      <c r="KKM53" s="135"/>
      <c r="KKN53" s="135"/>
      <c r="KKO53" s="135"/>
      <c r="KKP53" s="135"/>
      <c r="KKQ53" s="135"/>
      <c r="KKR53" s="135"/>
      <c r="KKS53" s="135"/>
      <c r="KKT53" s="135"/>
      <c r="KKU53" s="135"/>
      <c r="KKV53" s="135"/>
      <c r="KKW53" s="135"/>
      <c r="KKX53" s="135"/>
      <c r="KKY53" s="135"/>
      <c r="KKZ53" s="135"/>
      <c r="KLA53" s="135"/>
      <c r="KLB53" s="135"/>
      <c r="KLC53" s="135"/>
      <c r="KLD53" s="135"/>
      <c r="KLE53" s="135"/>
      <c r="KLF53" s="135"/>
      <c r="KLG53" s="135"/>
      <c r="KLH53" s="135"/>
      <c r="KLI53" s="135"/>
      <c r="KLJ53" s="135"/>
      <c r="KLK53" s="135"/>
      <c r="KLL53" s="135"/>
      <c r="KLM53" s="135"/>
      <c r="KLN53" s="135"/>
      <c r="KLO53" s="135"/>
      <c r="KLP53" s="135"/>
      <c r="KLQ53" s="135"/>
      <c r="KLR53" s="135"/>
      <c r="KLS53" s="135"/>
      <c r="KLT53" s="135"/>
      <c r="KLU53" s="135"/>
      <c r="KLV53" s="135"/>
      <c r="KLW53" s="135"/>
      <c r="KLX53" s="135"/>
      <c r="KLY53" s="135"/>
      <c r="KLZ53" s="135"/>
      <c r="KMA53" s="135"/>
      <c r="KMB53" s="135"/>
      <c r="KMC53" s="135"/>
      <c r="KMD53" s="135"/>
      <c r="KME53" s="135"/>
      <c r="KMF53" s="135"/>
      <c r="KMG53" s="135"/>
      <c r="KMH53" s="135"/>
      <c r="KMI53" s="135"/>
      <c r="KMJ53" s="135"/>
      <c r="KMK53" s="135"/>
      <c r="KML53" s="135"/>
      <c r="KMM53" s="135"/>
      <c r="KMN53" s="135"/>
      <c r="KMO53" s="135"/>
      <c r="KMP53" s="135"/>
      <c r="KMQ53" s="135"/>
      <c r="KMR53" s="135"/>
      <c r="KMS53" s="135"/>
      <c r="KMT53" s="135"/>
      <c r="KMU53" s="135"/>
      <c r="KMV53" s="135"/>
      <c r="KMW53" s="135"/>
      <c r="KMX53" s="135"/>
      <c r="KMY53" s="135"/>
      <c r="KMZ53" s="135"/>
      <c r="KNA53" s="135"/>
      <c r="KNB53" s="135"/>
      <c r="KNC53" s="135"/>
      <c r="KND53" s="135"/>
      <c r="KNE53" s="135"/>
      <c r="KNF53" s="135"/>
      <c r="KNG53" s="135"/>
      <c r="KNH53" s="135"/>
      <c r="KNI53" s="135"/>
      <c r="KNJ53" s="135"/>
      <c r="KNK53" s="135"/>
      <c r="KNL53" s="135"/>
      <c r="KNM53" s="135"/>
      <c r="KNN53" s="135"/>
      <c r="KNO53" s="135"/>
      <c r="KNP53" s="135"/>
      <c r="KNQ53" s="135"/>
      <c r="KNR53" s="135"/>
      <c r="KNS53" s="135"/>
      <c r="KNT53" s="135"/>
      <c r="KNU53" s="135"/>
      <c r="KNV53" s="135"/>
      <c r="KNW53" s="135"/>
      <c r="KNX53" s="135"/>
      <c r="KNY53" s="135"/>
      <c r="KNZ53" s="135"/>
      <c r="KOA53" s="135"/>
      <c r="KOB53" s="135"/>
      <c r="KOC53" s="135"/>
      <c r="KOD53" s="135"/>
      <c r="KOE53" s="135"/>
      <c r="KOF53" s="135"/>
      <c r="KOG53" s="135"/>
      <c r="KOH53" s="135"/>
      <c r="KOI53" s="135"/>
      <c r="KOJ53" s="135"/>
      <c r="KOK53" s="135"/>
      <c r="KOL53" s="135"/>
      <c r="KOM53" s="135"/>
      <c r="KON53" s="135"/>
      <c r="KOO53" s="135"/>
      <c r="KOP53" s="135"/>
      <c r="KOQ53" s="135"/>
      <c r="KOR53" s="135"/>
      <c r="KOS53" s="135"/>
      <c r="KOT53" s="135"/>
      <c r="KOU53" s="135"/>
      <c r="KOV53" s="135"/>
      <c r="KOW53" s="135"/>
      <c r="KOX53" s="135"/>
      <c r="KOY53" s="135"/>
      <c r="KOZ53" s="135"/>
      <c r="KPA53" s="135"/>
      <c r="KPB53" s="135"/>
      <c r="KPC53" s="135"/>
      <c r="KPD53" s="135"/>
      <c r="KPE53" s="135"/>
      <c r="KPF53" s="135"/>
      <c r="KPG53" s="135"/>
      <c r="KPH53" s="135"/>
      <c r="KPI53" s="135"/>
      <c r="KPJ53" s="135"/>
      <c r="KPK53" s="135"/>
      <c r="KPL53" s="135"/>
      <c r="KPM53" s="135"/>
      <c r="KPN53" s="135"/>
      <c r="KPO53" s="135"/>
      <c r="KPP53" s="135"/>
      <c r="KPQ53" s="135"/>
      <c r="KPR53" s="135"/>
      <c r="KPS53" s="135"/>
      <c r="KPT53" s="135"/>
      <c r="KPU53" s="135"/>
      <c r="KPV53" s="135"/>
      <c r="KPW53" s="135"/>
      <c r="KPX53" s="135"/>
      <c r="KPY53" s="135"/>
      <c r="KPZ53" s="135"/>
      <c r="KQA53" s="135"/>
      <c r="KQB53" s="135"/>
      <c r="KQC53" s="135"/>
      <c r="KQD53" s="135"/>
      <c r="KQE53" s="135"/>
      <c r="KQF53" s="135"/>
      <c r="KQG53" s="135"/>
      <c r="KQH53" s="135"/>
      <c r="KQI53" s="135"/>
      <c r="KQJ53" s="135"/>
      <c r="KQK53" s="135"/>
      <c r="KQL53" s="135"/>
      <c r="KQM53" s="135"/>
      <c r="KQN53" s="135"/>
      <c r="KQO53" s="135"/>
      <c r="KQP53" s="135"/>
      <c r="KQQ53" s="135"/>
      <c r="KQR53" s="135"/>
      <c r="KQS53" s="135"/>
      <c r="KQT53" s="135"/>
      <c r="KQU53" s="135"/>
      <c r="KQV53" s="135"/>
      <c r="KQW53" s="135"/>
      <c r="KQX53" s="135"/>
      <c r="KQY53" s="135"/>
      <c r="KQZ53" s="135"/>
      <c r="KRA53" s="135"/>
      <c r="KRB53" s="135"/>
      <c r="KRC53" s="135"/>
      <c r="KRD53" s="135"/>
      <c r="KRE53" s="135"/>
      <c r="KRF53" s="135"/>
      <c r="KRG53" s="135"/>
      <c r="KRH53" s="135"/>
      <c r="KRI53" s="135"/>
      <c r="KRJ53" s="135"/>
      <c r="KRK53" s="135"/>
      <c r="KRL53" s="135"/>
      <c r="KRM53" s="135"/>
      <c r="KRN53" s="135"/>
      <c r="KRO53" s="135"/>
      <c r="KRP53" s="135"/>
      <c r="KRQ53" s="135"/>
      <c r="KRR53" s="135"/>
      <c r="KRS53" s="135"/>
      <c r="KRT53" s="135"/>
      <c r="KRU53" s="135"/>
      <c r="KRV53" s="135"/>
      <c r="KRW53" s="135"/>
      <c r="KRX53" s="135"/>
      <c r="KRY53" s="135"/>
      <c r="KRZ53" s="135"/>
      <c r="KSA53" s="135"/>
      <c r="KSB53" s="135"/>
      <c r="KSC53" s="135"/>
      <c r="KSD53" s="135"/>
      <c r="KSE53" s="135"/>
      <c r="KSF53" s="135"/>
      <c r="KSG53" s="135"/>
      <c r="KSH53" s="135"/>
      <c r="KSI53" s="135"/>
      <c r="KSJ53" s="135"/>
      <c r="KSK53" s="135"/>
      <c r="KSL53" s="135"/>
      <c r="KSM53" s="135"/>
      <c r="KSN53" s="135"/>
      <c r="KSO53" s="135"/>
      <c r="KSP53" s="135"/>
      <c r="KSQ53" s="135"/>
      <c r="KSR53" s="135"/>
      <c r="KSS53" s="135"/>
      <c r="KST53" s="135"/>
      <c r="KSU53" s="135"/>
      <c r="KSV53" s="135"/>
      <c r="KSW53" s="135"/>
      <c r="KSX53" s="135"/>
      <c r="KSY53" s="135"/>
      <c r="KSZ53" s="135"/>
      <c r="KTA53" s="135"/>
      <c r="KTB53" s="135"/>
      <c r="KTC53" s="135"/>
      <c r="KTD53" s="135"/>
      <c r="KTE53" s="135"/>
      <c r="KTF53" s="135"/>
      <c r="KTG53" s="135"/>
      <c r="KTH53" s="135"/>
      <c r="KTI53" s="135"/>
      <c r="KTJ53" s="135"/>
      <c r="KTK53" s="135"/>
      <c r="KTL53" s="135"/>
      <c r="KTM53" s="135"/>
      <c r="KTN53" s="135"/>
      <c r="KTO53" s="135"/>
      <c r="KTP53" s="135"/>
      <c r="KTQ53" s="135"/>
      <c r="KTR53" s="135"/>
      <c r="KTS53" s="135"/>
      <c r="KTT53" s="135"/>
      <c r="KTU53" s="135"/>
      <c r="KTV53" s="135"/>
      <c r="KTW53" s="135"/>
      <c r="KTX53" s="135"/>
      <c r="KTY53" s="135"/>
      <c r="KTZ53" s="135"/>
      <c r="KUA53" s="135"/>
      <c r="KUB53" s="135"/>
      <c r="KUC53" s="135"/>
      <c r="KUD53" s="135"/>
      <c r="KUE53" s="135"/>
      <c r="KUF53" s="135"/>
      <c r="KUG53" s="135"/>
      <c r="KUH53" s="135"/>
      <c r="KUI53" s="135"/>
      <c r="KUJ53" s="135"/>
      <c r="KUK53" s="135"/>
      <c r="KUL53" s="135"/>
      <c r="KUM53" s="135"/>
      <c r="KUN53" s="135"/>
      <c r="KUO53" s="135"/>
      <c r="KUP53" s="135"/>
      <c r="KUQ53" s="135"/>
      <c r="KUR53" s="135"/>
      <c r="KUS53" s="135"/>
      <c r="KUT53" s="135"/>
      <c r="KUU53" s="135"/>
      <c r="KUV53" s="135"/>
      <c r="KUW53" s="135"/>
      <c r="KUX53" s="135"/>
      <c r="KUY53" s="135"/>
      <c r="KUZ53" s="135"/>
      <c r="KVA53" s="135"/>
      <c r="KVB53" s="135"/>
      <c r="KVC53" s="135"/>
      <c r="KVD53" s="135"/>
      <c r="KVE53" s="135"/>
      <c r="KVF53" s="135"/>
      <c r="KVG53" s="135"/>
      <c r="KVH53" s="135"/>
      <c r="KVI53" s="135"/>
      <c r="KVJ53" s="135"/>
      <c r="KVK53" s="135"/>
      <c r="KVL53" s="135"/>
      <c r="KVM53" s="135"/>
      <c r="KVN53" s="135"/>
      <c r="KVO53" s="135"/>
      <c r="KVP53" s="135"/>
      <c r="KVQ53" s="135"/>
      <c r="KVR53" s="135"/>
      <c r="KVS53" s="135"/>
      <c r="KVT53" s="135"/>
      <c r="KVU53" s="135"/>
      <c r="KVV53" s="135"/>
      <c r="KVW53" s="135"/>
      <c r="KVX53" s="135"/>
      <c r="KVY53" s="135"/>
      <c r="KVZ53" s="135"/>
      <c r="KWA53" s="135"/>
      <c r="KWB53" s="135"/>
      <c r="KWC53" s="135"/>
      <c r="KWD53" s="135"/>
      <c r="KWE53" s="135"/>
      <c r="KWF53" s="135"/>
      <c r="KWG53" s="135"/>
      <c r="KWH53" s="135"/>
      <c r="KWI53" s="135"/>
      <c r="KWJ53" s="135"/>
      <c r="KWK53" s="135"/>
      <c r="KWL53" s="135"/>
      <c r="KWM53" s="135"/>
      <c r="KWN53" s="135"/>
      <c r="KWO53" s="135"/>
      <c r="KWP53" s="135"/>
      <c r="KWQ53" s="135"/>
      <c r="KWR53" s="135"/>
      <c r="KWS53" s="135"/>
      <c r="KWT53" s="135"/>
      <c r="KWU53" s="135"/>
      <c r="KWV53" s="135"/>
      <c r="KWW53" s="135"/>
      <c r="KWX53" s="135"/>
      <c r="KWY53" s="135"/>
      <c r="KWZ53" s="135"/>
      <c r="KXA53" s="135"/>
      <c r="KXB53" s="135"/>
      <c r="KXC53" s="135"/>
      <c r="KXD53" s="135"/>
      <c r="KXE53" s="135"/>
      <c r="KXF53" s="135"/>
      <c r="KXG53" s="135"/>
      <c r="KXH53" s="135"/>
      <c r="KXI53" s="135"/>
      <c r="KXJ53" s="135"/>
      <c r="KXK53" s="135"/>
      <c r="KXL53" s="135"/>
      <c r="KXM53" s="135"/>
      <c r="KXN53" s="135"/>
      <c r="KXO53" s="135"/>
      <c r="KXP53" s="135"/>
      <c r="KXQ53" s="135"/>
      <c r="KXR53" s="135"/>
      <c r="KXS53" s="135"/>
      <c r="KXT53" s="135"/>
      <c r="KXU53" s="135"/>
      <c r="KXV53" s="135"/>
      <c r="KXW53" s="135"/>
      <c r="KXX53" s="135"/>
      <c r="KXY53" s="135"/>
      <c r="KXZ53" s="135"/>
      <c r="KYA53" s="135"/>
      <c r="KYB53" s="135"/>
      <c r="KYC53" s="135"/>
      <c r="KYD53" s="135"/>
      <c r="KYE53" s="135"/>
      <c r="KYF53" s="135"/>
      <c r="KYG53" s="135"/>
      <c r="KYH53" s="135"/>
      <c r="KYI53" s="135"/>
      <c r="KYJ53" s="135"/>
      <c r="KYK53" s="135"/>
      <c r="KYL53" s="135"/>
      <c r="KYM53" s="135"/>
      <c r="KYN53" s="135"/>
      <c r="KYO53" s="135"/>
      <c r="KYP53" s="135"/>
      <c r="KYQ53" s="135"/>
      <c r="KYR53" s="135"/>
      <c r="KYS53" s="135"/>
      <c r="KYT53" s="135"/>
      <c r="KYU53" s="135"/>
      <c r="KYV53" s="135"/>
      <c r="KYW53" s="135"/>
      <c r="KYX53" s="135"/>
      <c r="KYY53" s="135"/>
      <c r="KYZ53" s="135"/>
      <c r="KZA53" s="135"/>
      <c r="KZB53" s="135"/>
      <c r="KZC53" s="135"/>
      <c r="KZD53" s="135"/>
      <c r="KZE53" s="135"/>
      <c r="KZF53" s="135"/>
      <c r="KZG53" s="135"/>
      <c r="KZH53" s="135"/>
      <c r="KZI53" s="135"/>
      <c r="KZJ53" s="135"/>
      <c r="KZK53" s="135"/>
      <c r="KZL53" s="135"/>
      <c r="KZM53" s="135"/>
      <c r="KZN53" s="135"/>
      <c r="KZO53" s="135"/>
      <c r="KZP53" s="135"/>
      <c r="KZQ53" s="135"/>
      <c r="KZR53" s="135"/>
      <c r="KZS53" s="135"/>
      <c r="KZT53" s="135"/>
      <c r="KZU53" s="135"/>
      <c r="KZV53" s="135"/>
      <c r="KZW53" s="135"/>
      <c r="KZX53" s="135"/>
      <c r="KZY53" s="135"/>
      <c r="KZZ53" s="135"/>
      <c r="LAA53" s="135"/>
      <c r="LAB53" s="135"/>
      <c r="LAC53" s="135"/>
      <c r="LAD53" s="135"/>
      <c r="LAE53" s="135"/>
      <c r="LAF53" s="135"/>
      <c r="LAG53" s="135"/>
      <c r="LAH53" s="135"/>
      <c r="LAI53" s="135"/>
      <c r="LAJ53" s="135"/>
      <c r="LAK53" s="135"/>
      <c r="LAL53" s="135"/>
      <c r="LAM53" s="135"/>
      <c r="LAN53" s="135"/>
      <c r="LAO53" s="135"/>
      <c r="LAP53" s="135"/>
      <c r="LAQ53" s="135"/>
      <c r="LAR53" s="135"/>
      <c r="LAS53" s="135"/>
      <c r="LAT53" s="135"/>
      <c r="LAU53" s="135"/>
      <c r="LAV53" s="135"/>
      <c r="LAW53" s="135"/>
      <c r="LAX53" s="135"/>
      <c r="LAY53" s="135"/>
      <c r="LAZ53" s="135"/>
      <c r="LBA53" s="135"/>
      <c r="LBB53" s="135"/>
      <c r="LBC53" s="135"/>
      <c r="LBD53" s="135"/>
      <c r="LBE53" s="135"/>
      <c r="LBF53" s="135"/>
      <c r="LBG53" s="135"/>
      <c r="LBH53" s="135"/>
      <c r="LBI53" s="135"/>
      <c r="LBJ53" s="135"/>
      <c r="LBK53" s="135"/>
      <c r="LBL53" s="135"/>
      <c r="LBM53" s="135"/>
      <c r="LBN53" s="135"/>
      <c r="LBO53" s="135"/>
      <c r="LBP53" s="135"/>
      <c r="LBQ53" s="135"/>
      <c r="LBR53" s="135"/>
      <c r="LBS53" s="135"/>
      <c r="LBT53" s="135"/>
      <c r="LBU53" s="135"/>
      <c r="LBV53" s="135"/>
      <c r="LBW53" s="135"/>
      <c r="LBX53" s="135"/>
      <c r="LBY53" s="135"/>
      <c r="LBZ53" s="135"/>
      <c r="LCA53" s="135"/>
      <c r="LCB53" s="135"/>
      <c r="LCC53" s="135"/>
      <c r="LCD53" s="135"/>
      <c r="LCE53" s="135"/>
      <c r="LCF53" s="135"/>
      <c r="LCG53" s="135"/>
      <c r="LCH53" s="135"/>
      <c r="LCI53" s="135"/>
      <c r="LCJ53" s="135"/>
      <c r="LCK53" s="135"/>
      <c r="LCL53" s="135"/>
      <c r="LCM53" s="135"/>
      <c r="LCN53" s="135"/>
      <c r="LCO53" s="135"/>
      <c r="LCP53" s="135"/>
      <c r="LCQ53" s="135"/>
      <c r="LCR53" s="135"/>
      <c r="LCS53" s="135"/>
      <c r="LCT53" s="135"/>
      <c r="LCU53" s="135"/>
      <c r="LCV53" s="135"/>
      <c r="LCW53" s="135"/>
      <c r="LCX53" s="135"/>
      <c r="LCY53" s="135"/>
      <c r="LCZ53" s="135"/>
      <c r="LDA53" s="135"/>
      <c r="LDB53" s="135"/>
      <c r="LDC53" s="135"/>
      <c r="LDD53" s="135"/>
      <c r="LDE53" s="135"/>
      <c r="LDF53" s="135"/>
      <c r="LDG53" s="135"/>
      <c r="LDH53" s="135"/>
      <c r="LDI53" s="135"/>
      <c r="LDJ53" s="135"/>
      <c r="LDK53" s="135"/>
      <c r="LDL53" s="135"/>
      <c r="LDM53" s="135"/>
      <c r="LDN53" s="135"/>
      <c r="LDO53" s="135"/>
      <c r="LDP53" s="135"/>
      <c r="LDQ53" s="135"/>
      <c r="LDR53" s="135"/>
      <c r="LDS53" s="135"/>
      <c r="LDT53" s="135"/>
      <c r="LDU53" s="135"/>
      <c r="LDV53" s="135"/>
      <c r="LDW53" s="135"/>
      <c r="LDX53" s="135"/>
      <c r="LDY53" s="135"/>
      <c r="LDZ53" s="135"/>
      <c r="LEA53" s="135"/>
      <c r="LEB53" s="135"/>
      <c r="LEC53" s="135"/>
      <c r="LED53" s="135"/>
      <c r="LEE53" s="135"/>
      <c r="LEF53" s="135"/>
      <c r="LEG53" s="135"/>
      <c r="LEH53" s="135"/>
      <c r="LEI53" s="135"/>
      <c r="LEJ53" s="135"/>
      <c r="LEK53" s="135"/>
      <c r="LEL53" s="135"/>
      <c r="LEM53" s="135"/>
      <c r="LEN53" s="135"/>
      <c r="LEO53" s="135"/>
      <c r="LEP53" s="135"/>
      <c r="LEQ53" s="135"/>
      <c r="LER53" s="135"/>
      <c r="LES53" s="135"/>
      <c r="LET53" s="135"/>
      <c r="LEU53" s="135"/>
      <c r="LEV53" s="135"/>
      <c r="LEW53" s="135"/>
      <c r="LEX53" s="135"/>
      <c r="LEY53" s="135"/>
      <c r="LEZ53" s="135"/>
      <c r="LFA53" s="135"/>
      <c r="LFB53" s="135"/>
      <c r="LFC53" s="135"/>
      <c r="LFD53" s="135"/>
      <c r="LFE53" s="135"/>
      <c r="LFF53" s="135"/>
      <c r="LFG53" s="135"/>
      <c r="LFH53" s="135"/>
      <c r="LFI53" s="135"/>
      <c r="LFJ53" s="135"/>
      <c r="LFK53" s="135"/>
      <c r="LFL53" s="135"/>
      <c r="LFM53" s="135"/>
      <c r="LFN53" s="135"/>
      <c r="LFO53" s="135"/>
      <c r="LFP53" s="135"/>
      <c r="LFQ53" s="135"/>
      <c r="LFR53" s="135"/>
      <c r="LFS53" s="135"/>
      <c r="LFT53" s="135"/>
      <c r="LFU53" s="135"/>
      <c r="LFV53" s="135"/>
      <c r="LFW53" s="135"/>
      <c r="LFX53" s="135"/>
      <c r="LFY53" s="135"/>
      <c r="LFZ53" s="135"/>
      <c r="LGA53" s="135"/>
      <c r="LGB53" s="135"/>
      <c r="LGC53" s="135"/>
      <c r="LGD53" s="135"/>
      <c r="LGE53" s="135"/>
      <c r="LGF53" s="135"/>
      <c r="LGG53" s="135"/>
      <c r="LGH53" s="135"/>
      <c r="LGI53" s="135"/>
      <c r="LGJ53" s="135"/>
      <c r="LGK53" s="135"/>
      <c r="LGL53" s="135"/>
      <c r="LGM53" s="135"/>
      <c r="LGN53" s="135"/>
      <c r="LGO53" s="135"/>
      <c r="LGP53" s="135"/>
      <c r="LGQ53" s="135"/>
      <c r="LGR53" s="135"/>
      <c r="LGS53" s="135"/>
      <c r="LGT53" s="135"/>
      <c r="LGU53" s="135"/>
      <c r="LGV53" s="135"/>
      <c r="LGW53" s="135"/>
      <c r="LGX53" s="135"/>
      <c r="LGY53" s="135"/>
      <c r="LGZ53" s="135"/>
      <c r="LHA53" s="135"/>
      <c r="LHB53" s="135"/>
      <c r="LHC53" s="135"/>
      <c r="LHD53" s="135"/>
      <c r="LHE53" s="135"/>
      <c r="LHF53" s="135"/>
      <c r="LHG53" s="135"/>
      <c r="LHH53" s="135"/>
      <c r="LHI53" s="135"/>
      <c r="LHJ53" s="135"/>
      <c r="LHK53" s="135"/>
      <c r="LHL53" s="135"/>
      <c r="LHM53" s="135"/>
      <c r="LHN53" s="135"/>
      <c r="LHO53" s="135"/>
      <c r="LHP53" s="135"/>
      <c r="LHQ53" s="135"/>
      <c r="LHR53" s="135"/>
      <c r="LHS53" s="135"/>
      <c r="LHT53" s="135"/>
      <c r="LHU53" s="135"/>
      <c r="LHV53" s="135"/>
      <c r="LHW53" s="135"/>
      <c r="LHX53" s="135"/>
      <c r="LHY53" s="135"/>
      <c r="LHZ53" s="135"/>
      <c r="LIA53" s="135"/>
      <c r="LIB53" s="135"/>
      <c r="LIC53" s="135"/>
      <c r="LID53" s="135"/>
      <c r="LIE53" s="135"/>
      <c r="LIF53" s="135"/>
      <c r="LIG53" s="135"/>
      <c r="LIH53" s="135"/>
      <c r="LII53" s="135"/>
      <c r="LIJ53" s="135"/>
      <c r="LIK53" s="135"/>
      <c r="LIL53" s="135"/>
      <c r="LIM53" s="135"/>
      <c r="LIN53" s="135"/>
      <c r="LIO53" s="135"/>
      <c r="LIP53" s="135"/>
      <c r="LIQ53" s="135"/>
      <c r="LIR53" s="135"/>
      <c r="LIS53" s="135"/>
      <c r="LIT53" s="135"/>
      <c r="LIU53" s="135"/>
      <c r="LIV53" s="135"/>
      <c r="LIW53" s="135"/>
      <c r="LIX53" s="135"/>
      <c r="LIY53" s="135"/>
      <c r="LIZ53" s="135"/>
      <c r="LJA53" s="135"/>
      <c r="LJB53" s="135"/>
      <c r="LJC53" s="135"/>
      <c r="LJD53" s="135"/>
      <c r="LJE53" s="135"/>
      <c r="LJF53" s="135"/>
      <c r="LJG53" s="135"/>
      <c r="LJH53" s="135"/>
      <c r="LJI53" s="135"/>
      <c r="LJJ53" s="135"/>
      <c r="LJK53" s="135"/>
      <c r="LJL53" s="135"/>
      <c r="LJM53" s="135"/>
      <c r="LJN53" s="135"/>
      <c r="LJO53" s="135"/>
      <c r="LJP53" s="135"/>
      <c r="LJQ53" s="135"/>
      <c r="LJR53" s="135"/>
      <c r="LJS53" s="135"/>
      <c r="LJT53" s="135"/>
      <c r="LJU53" s="135"/>
      <c r="LJV53" s="135"/>
      <c r="LJW53" s="135"/>
      <c r="LJX53" s="135"/>
      <c r="LJY53" s="135"/>
      <c r="LJZ53" s="135"/>
      <c r="LKA53" s="135"/>
      <c r="LKB53" s="135"/>
      <c r="LKC53" s="135"/>
      <c r="LKD53" s="135"/>
      <c r="LKE53" s="135"/>
      <c r="LKF53" s="135"/>
      <c r="LKG53" s="135"/>
      <c r="LKH53" s="135"/>
      <c r="LKI53" s="135"/>
      <c r="LKJ53" s="135"/>
      <c r="LKK53" s="135"/>
      <c r="LKL53" s="135"/>
      <c r="LKM53" s="135"/>
      <c r="LKN53" s="135"/>
      <c r="LKO53" s="135"/>
      <c r="LKP53" s="135"/>
      <c r="LKQ53" s="135"/>
      <c r="LKR53" s="135"/>
      <c r="LKS53" s="135"/>
      <c r="LKT53" s="135"/>
      <c r="LKU53" s="135"/>
      <c r="LKV53" s="135"/>
      <c r="LKW53" s="135"/>
      <c r="LKX53" s="135"/>
      <c r="LKY53" s="135"/>
      <c r="LKZ53" s="135"/>
      <c r="LLA53" s="135"/>
      <c r="LLB53" s="135"/>
      <c r="LLC53" s="135"/>
      <c r="LLD53" s="135"/>
      <c r="LLE53" s="135"/>
      <c r="LLF53" s="135"/>
      <c r="LLG53" s="135"/>
      <c r="LLH53" s="135"/>
      <c r="LLI53" s="135"/>
      <c r="LLJ53" s="135"/>
      <c r="LLK53" s="135"/>
      <c r="LLL53" s="135"/>
      <c r="LLM53" s="135"/>
      <c r="LLN53" s="135"/>
      <c r="LLO53" s="135"/>
      <c r="LLP53" s="135"/>
      <c r="LLQ53" s="135"/>
      <c r="LLR53" s="135"/>
      <c r="LLS53" s="135"/>
      <c r="LLT53" s="135"/>
      <c r="LLU53" s="135"/>
      <c r="LLV53" s="135"/>
      <c r="LLW53" s="135"/>
      <c r="LLX53" s="135"/>
      <c r="LLY53" s="135"/>
      <c r="LLZ53" s="135"/>
      <c r="LMA53" s="135"/>
      <c r="LMB53" s="135"/>
      <c r="LMC53" s="135"/>
      <c r="LMD53" s="135"/>
      <c r="LME53" s="135"/>
      <c r="LMF53" s="135"/>
      <c r="LMG53" s="135"/>
      <c r="LMH53" s="135"/>
      <c r="LMI53" s="135"/>
      <c r="LMJ53" s="135"/>
      <c r="LMK53" s="135"/>
      <c r="LML53" s="135"/>
      <c r="LMM53" s="135"/>
      <c r="LMN53" s="135"/>
      <c r="LMO53" s="135"/>
      <c r="LMP53" s="135"/>
      <c r="LMQ53" s="135"/>
      <c r="LMR53" s="135"/>
      <c r="LMS53" s="135"/>
      <c r="LMT53" s="135"/>
      <c r="LMU53" s="135"/>
      <c r="LMV53" s="135"/>
      <c r="LMW53" s="135"/>
      <c r="LMX53" s="135"/>
      <c r="LMY53" s="135"/>
      <c r="LMZ53" s="135"/>
      <c r="LNA53" s="135"/>
      <c r="LNB53" s="135"/>
      <c r="LNC53" s="135"/>
      <c r="LND53" s="135"/>
      <c r="LNE53" s="135"/>
      <c r="LNF53" s="135"/>
      <c r="LNG53" s="135"/>
      <c r="LNH53" s="135"/>
      <c r="LNI53" s="135"/>
      <c r="LNJ53" s="135"/>
      <c r="LNK53" s="135"/>
      <c r="LNL53" s="135"/>
      <c r="LNM53" s="135"/>
      <c r="LNN53" s="135"/>
      <c r="LNO53" s="135"/>
      <c r="LNP53" s="135"/>
      <c r="LNQ53" s="135"/>
      <c r="LNR53" s="135"/>
      <c r="LNS53" s="135"/>
      <c r="LNT53" s="135"/>
      <c r="LNU53" s="135"/>
      <c r="LNV53" s="135"/>
      <c r="LNW53" s="135"/>
      <c r="LNX53" s="135"/>
      <c r="LNY53" s="135"/>
      <c r="LNZ53" s="135"/>
      <c r="LOA53" s="135"/>
      <c r="LOB53" s="135"/>
      <c r="LOC53" s="135"/>
      <c r="LOD53" s="135"/>
      <c r="LOE53" s="135"/>
      <c r="LOF53" s="135"/>
      <c r="LOG53" s="135"/>
      <c r="LOH53" s="135"/>
      <c r="LOI53" s="135"/>
      <c r="LOJ53" s="135"/>
      <c r="LOK53" s="135"/>
      <c r="LOL53" s="135"/>
      <c r="LOM53" s="135"/>
      <c r="LON53" s="135"/>
      <c r="LOO53" s="135"/>
      <c r="LOP53" s="135"/>
      <c r="LOQ53" s="135"/>
      <c r="LOR53" s="135"/>
      <c r="LOS53" s="135"/>
      <c r="LOT53" s="135"/>
      <c r="LOU53" s="135"/>
      <c r="LOV53" s="135"/>
      <c r="LOW53" s="135"/>
      <c r="LOX53" s="135"/>
      <c r="LOY53" s="135"/>
      <c r="LOZ53" s="135"/>
      <c r="LPA53" s="135"/>
      <c r="LPB53" s="135"/>
      <c r="LPC53" s="135"/>
      <c r="LPD53" s="135"/>
      <c r="LPE53" s="135"/>
      <c r="LPF53" s="135"/>
      <c r="LPG53" s="135"/>
      <c r="LPH53" s="135"/>
      <c r="LPI53" s="135"/>
      <c r="LPJ53" s="135"/>
      <c r="LPK53" s="135"/>
      <c r="LPL53" s="135"/>
      <c r="LPM53" s="135"/>
      <c r="LPN53" s="135"/>
      <c r="LPO53" s="135"/>
      <c r="LPP53" s="135"/>
      <c r="LPQ53" s="135"/>
      <c r="LPR53" s="135"/>
      <c r="LPS53" s="135"/>
      <c r="LPT53" s="135"/>
      <c r="LPU53" s="135"/>
      <c r="LPV53" s="135"/>
      <c r="LPW53" s="135"/>
      <c r="LPX53" s="135"/>
      <c r="LPY53" s="135"/>
      <c r="LPZ53" s="135"/>
      <c r="LQA53" s="135"/>
      <c r="LQB53" s="135"/>
      <c r="LQC53" s="135"/>
      <c r="LQD53" s="135"/>
      <c r="LQE53" s="135"/>
      <c r="LQF53" s="135"/>
      <c r="LQG53" s="135"/>
      <c r="LQH53" s="135"/>
      <c r="LQI53" s="135"/>
      <c r="LQJ53" s="135"/>
      <c r="LQK53" s="135"/>
      <c r="LQL53" s="135"/>
      <c r="LQM53" s="135"/>
      <c r="LQN53" s="135"/>
      <c r="LQO53" s="135"/>
      <c r="LQP53" s="135"/>
      <c r="LQQ53" s="135"/>
      <c r="LQR53" s="135"/>
      <c r="LQS53" s="135"/>
      <c r="LQT53" s="135"/>
      <c r="LQU53" s="135"/>
      <c r="LQV53" s="135"/>
      <c r="LQW53" s="135"/>
      <c r="LQX53" s="135"/>
      <c r="LQY53" s="135"/>
      <c r="LQZ53" s="135"/>
      <c r="LRA53" s="135"/>
      <c r="LRB53" s="135"/>
      <c r="LRC53" s="135"/>
      <c r="LRD53" s="135"/>
      <c r="LRE53" s="135"/>
      <c r="LRF53" s="135"/>
      <c r="LRG53" s="135"/>
      <c r="LRH53" s="135"/>
      <c r="LRI53" s="135"/>
      <c r="LRJ53" s="135"/>
      <c r="LRK53" s="135"/>
      <c r="LRL53" s="135"/>
      <c r="LRM53" s="135"/>
      <c r="LRN53" s="135"/>
      <c r="LRO53" s="135"/>
      <c r="LRP53" s="135"/>
      <c r="LRQ53" s="135"/>
      <c r="LRR53" s="135"/>
      <c r="LRS53" s="135"/>
      <c r="LRT53" s="135"/>
      <c r="LRU53" s="135"/>
      <c r="LRV53" s="135"/>
      <c r="LRW53" s="135"/>
      <c r="LRX53" s="135"/>
      <c r="LRY53" s="135"/>
      <c r="LRZ53" s="135"/>
      <c r="LSA53" s="135"/>
      <c r="LSB53" s="135"/>
      <c r="LSC53" s="135"/>
      <c r="LSD53" s="135"/>
      <c r="LSE53" s="135"/>
      <c r="LSF53" s="135"/>
      <c r="LSG53" s="135"/>
      <c r="LSH53" s="135"/>
      <c r="LSI53" s="135"/>
      <c r="LSJ53" s="135"/>
      <c r="LSK53" s="135"/>
      <c r="LSL53" s="135"/>
      <c r="LSM53" s="135"/>
      <c r="LSN53" s="135"/>
      <c r="LSO53" s="135"/>
      <c r="LSP53" s="135"/>
      <c r="LSQ53" s="135"/>
      <c r="LSR53" s="135"/>
      <c r="LSS53" s="135"/>
      <c r="LST53" s="135"/>
      <c r="LSU53" s="135"/>
      <c r="LSV53" s="135"/>
      <c r="LSW53" s="135"/>
      <c r="LSX53" s="135"/>
      <c r="LSY53" s="135"/>
      <c r="LSZ53" s="135"/>
      <c r="LTA53" s="135"/>
      <c r="LTB53" s="135"/>
      <c r="LTC53" s="135"/>
      <c r="LTD53" s="135"/>
      <c r="LTE53" s="135"/>
      <c r="LTF53" s="135"/>
      <c r="LTG53" s="135"/>
      <c r="LTH53" s="135"/>
      <c r="LTI53" s="135"/>
      <c r="LTJ53" s="135"/>
      <c r="LTK53" s="135"/>
      <c r="LTL53" s="135"/>
      <c r="LTM53" s="135"/>
      <c r="LTN53" s="135"/>
      <c r="LTO53" s="135"/>
      <c r="LTP53" s="135"/>
      <c r="LTQ53" s="135"/>
      <c r="LTR53" s="135"/>
      <c r="LTS53" s="135"/>
      <c r="LTT53" s="135"/>
      <c r="LTU53" s="135"/>
      <c r="LTV53" s="135"/>
      <c r="LTW53" s="135"/>
      <c r="LTX53" s="135"/>
      <c r="LTY53" s="135"/>
      <c r="LTZ53" s="135"/>
      <c r="LUA53" s="135"/>
      <c r="LUB53" s="135"/>
      <c r="LUC53" s="135"/>
      <c r="LUD53" s="135"/>
      <c r="LUE53" s="135"/>
      <c r="LUF53" s="135"/>
      <c r="LUG53" s="135"/>
      <c r="LUH53" s="135"/>
      <c r="LUI53" s="135"/>
      <c r="LUJ53" s="135"/>
      <c r="LUK53" s="135"/>
      <c r="LUL53" s="135"/>
      <c r="LUM53" s="135"/>
      <c r="LUN53" s="135"/>
      <c r="LUO53" s="135"/>
      <c r="LUP53" s="135"/>
      <c r="LUQ53" s="135"/>
      <c r="LUR53" s="135"/>
      <c r="LUS53" s="135"/>
      <c r="LUT53" s="135"/>
      <c r="LUU53" s="135"/>
      <c r="LUV53" s="135"/>
      <c r="LUW53" s="135"/>
      <c r="LUX53" s="135"/>
      <c r="LUY53" s="135"/>
      <c r="LUZ53" s="135"/>
      <c r="LVA53" s="135"/>
      <c r="LVB53" s="135"/>
      <c r="LVC53" s="135"/>
      <c r="LVD53" s="135"/>
      <c r="LVE53" s="135"/>
      <c r="LVF53" s="135"/>
      <c r="LVG53" s="135"/>
      <c r="LVH53" s="135"/>
      <c r="LVI53" s="135"/>
      <c r="LVJ53" s="135"/>
      <c r="LVK53" s="135"/>
      <c r="LVL53" s="135"/>
      <c r="LVM53" s="135"/>
      <c r="LVN53" s="135"/>
      <c r="LVO53" s="135"/>
      <c r="LVP53" s="135"/>
      <c r="LVQ53" s="135"/>
      <c r="LVR53" s="135"/>
      <c r="LVS53" s="135"/>
      <c r="LVT53" s="135"/>
      <c r="LVU53" s="135"/>
      <c r="LVV53" s="135"/>
      <c r="LVW53" s="135"/>
      <c r="LVX53" s="135"/>
      <c r="LVY53" s="135"/>
      <c r="LVZ53" s="135"/>
      <c r="LWA53" s="135"/>
      <c r="LWB53" s="135"/>
      <c r="LWC53" s="135"/>
      <c r="LWD53" s="135"/>
      <c r="LWE53" s="135"/>
      <c r="LWF53" s="135"/>
      <c r="LWG53" s="135"/>
      <c r="LWH53" s="135"/>
      <c r="LWI53" s="135"/>
      <c r="LWJ53" s="135"/>
      <c r="LWK53" s="135"/>
      <c r="LWL53" s="135"/>
      <c r="LWM53" s="135"/>
      <c r="LWN53" s="135"/>
      <c r="LWO53" s="135"/>
      <c r="LWP53" s="135"/>
      <c r="LWQ53" s="135"/>
      <c r="LWR53" s="135"/>
      <c r="LWS53" s="135"/>
      <c r="LWT53" s="135"/>
      <c r="LWU53" s="135"/>
      <c r="LWV53" s="135"/>
      <c r="LWW53" s="135"/>
      <c r="LWX53" s="135"/>
      <c r="LWY53" s="135"/>
      <c r="LWZ53" s="135"/>
      <c r="LXA53" s="135"/>
      <c r="LXB53" s="135"/>
      <c r="LXC53" s="135"/>
      <c r="LXD53" s="135"/>
      <c r="LXE53" s="135"/>
      <c r="LXF53" s="135"/>
      <c r="LXG53" s="135"/>
      <c r="LXH53" s="135"/>
      <c r="LXI53" s="135"/>
      <c r="LXJ53" s="135"/>
      <c r="LXK53" s="135"/>
      <c r="LXL53" s="135"/>
      <c r="LXM53" s="135"/>
      <c r="LXN53" s="135"/>
      <c r="LXO53" s="135"/>
      <c r="LXP53" s="135"/>
      <c r="LXQ53" s="135"/>
      <c r="LXR53" s="135"/>
      <c r="LXS53" s="135"/>
      <c r="LXT53" s="135"/>
      <c r="LXU53" s="135"/>
      <c r="LXV53" s="135"/>
      <c r="LXW53" s="135"/>
      <c r="LXX53" s="135"/>
      <c r="LXY53" s="135"/>
      <c r="LXZ53" s="135"/>
      <c r="LYA53" s="135"/>
      <c r="LYB53" s="135"/>
      <c r="LYC53" s="135"/>
      <c r="LYD53" s="135"/>
      <c r="LYE53" s="135"/>
      <c r="LYF53" s="135"/>
      <c r="LYG53" s="135"/>
      <c r="LYH53" s="135"/>
      <c r="LYI53" s="135"/>
      <c r="LYJ53" s="135"/>
      <c r="LYK53" s="135"/>
      <c r="LYL53" s="135"/>
      <c r="LYM53" s="135"/>
      <c r="LYN53" s="135"/>
      <c r="LYO53" s="135"/>
      <c r="LYP53" s="135"/>
      <c r="LYQ53" s="135"/>
      <c r="LYR53" s="135"/>
      <c r="LYS53" s="135"/>
      <c r="LYT53" s="135"/>
      <c r="LYU53" s="135"/>
      <c r="LYV53" s="135"/>
      <c r="LYW53" s="135"/>
      <c r="LYX53" s="135"/>
      <c r="LYY53" s="135"/>
      <c r="LYZ53" s="135"/>
      <c r="LZA53" s="135"/>
      <c r="LZB53" s="135"/>
      <c r="LZC53" s="135"/>
      <c r="LZD53" s="135"/>
      <c r="LZE53" s="135"/>
      <c r="LZF53" s="135"/>
      <c r="LZG53" s="135"/>
      <c r="LZH53" s="135"/>
      <c r="LZI53" s="135"/>
      <c r="LZJ53" s="135"/>
      <c r="LZK53" s="135"/>
      <c r="LZL53" s="135"/>
      <c r="LZM53" s="135"/>
      <c r="LZN53" s="135"/>
      <c r="LZO53" s="135"/>
      <c r="LZP53" s="135"/>
      <c r="LZQ53" s="135"/>
      <c r="LZR53" s="135"/>
      <c r="LZS53" s="135"/>
      <c r="LZT53" s="135"/>
      <c r="LZU53" s="135"/>
      <c r="LZV53" s="135"/>
      <c r="LZW53" s="135"/>
      <c r="LZX53" s="135"/>
      <c r="LZY53" s="135"/>
      <c r="LZZ53" s="135"/>
      <c r="MAA53" s="135"/>
      <c r="MAB53" s="135"/>
      <c r="MAC53" s="135"/>
      <c r="MAD53" s="135"/>
      <c r="MAE53" s="135"/>
      <c r="MAF53" s="135"/>
      <c r="MAG53" s="135"/>
      <c r="MAH53" s="135"/>
      <c r="MAI53" s="135"/>
      <c r="MAJ53" s="135"/>
      <c r="MAK53" s="135"/>
      <c r="MAL53" s="135"/>
      <c r="MAM53" s="135"/>
      <c r="MAN53" s="135"/>
      <c r="MAO53" s="135"/>
      <c r="MAP53" s="135"/>
      <c r="MAQ53" s="135"/>
      <c r="MAR53" s="135"/>
      <c r="MAS53" s="135"/>
      <c r="MAT53" s="135"/>
      <c r="MAU53" s="135"/>
      <c r="MAV53" s="135"/>
      <c r="MAW53" s="135"/>
      <c r="MAX53" s="135"/>
      <c r="MAY53" s="135"/>
      <c r="MAZ53" s="135"/>
      <c r="MBA53" s="135"/>
      <c r="MBB53" s="135"/>
      <c r="MBC53" s="135"/>
      <c r="MBD53" s="135"/>
      <c r="MBE53" s="135"/>
      <c r="MBF53" s="135"/>
      <c r="MBG53" s="135"/>
      <c r="MBH53" s="135"/>
      <c r="MBI53" s="135"/>
      <c r="MBJ53" s="135"/>
      <c r="MBK53" s="135"/>
      <c r="MBL53" s="135"/>
      <c r="MBM53" s="135"/>
      <c r="MBN53" s="135"/>
      <c r="MBO53" s="135"/>
      <c r="MBP53" s="135"/>
      <c r="MBQ53" s="135"/>
      <c r="MBR53" s="135"/>
      <c r="MBS53" s="135"/>
      <c r="MBT53" s="135"/>
      <c r="MBU53" s="135"/>
      <c r="MBV53" s="135"/>
      <c r="MBW53" s="135"/>
      <c r="MBX53" s="135"/>
      <c r="MBY53" s="135"/>
      <c r="MBZ53" s="135"/>
      <c r="MCA53" s="135"/>
      <c r="MCB53" s="135"/>
      <c r="MCC53" s="135"/>
      <c r="MCD53" s="135"/>
      <c r="MCE53" s="135"/>
      <c r="MCF53" s="135"/>
      <c r="MCG53" s="135"/>
      <c r="MCH53" s="135"/>
      <c r="MCI53" s="135"/>
      <c r="MCJ53" s="135"/>
      <c r="MCK53" s="135"/>
      <c r="MCL53" s="135"/>
      <c r="MCM53" s="135"/>
      <c r="MCN53" s="135"/>
      <c r="MCO53" s="135"/>
      <c r="MCP53" s="135"/>
      <c r="MCQ53" s="135"/>
      <c r="MCR53" s="135"/>
      <c r="MCS53" s="135"/>
      <c r="MCT53" s="135"/>
      <c r="MCU53" s="135"/>
      <c r="MCV53" s="135"/>
      <c r="MCW53" s="135"/>
      <c r="MCX53" s="135"/>
      <c r="MCY53" s="135"/>
      <c r="MCZ53" s="135"/>
      <c r="MDA53" s="135"/>
      <c r="MDB53" s="135"/>
      <c r="MDC53" s="135"/>
      <c r="MDD53" s="135"/>
      <c r="MDE53" s="135"/>
      <c r="MDF53" s="135"/>
      <c r="MDG53" s="135"/>
      <c r="MDH53" s="135"/>
      <c r="MDI53" s="135"/>
      <c r="MDJ53" s="135"/>
      <c r="MDK53" s="135"/>
      <c r="MDL53" s="135"/>
      <c r="MDM53" s="135"/>
      <c r="MDN53" s="135"/>
      <c r="MDO53" s="135"/>
      <c r="MDP53" s="135"/>
      <c r="MDQ53" s="135"/>
      <c r="MDR53" s="135"/>
      <c r="MDS53" s="135"/>
      <c r="MDT53" s="135"/>
      <c r="MDU53" s="135"/>
      <c r="MDV53" s="135"/>
      <c r="MDW53" s="135"/>
      <c r="MDX53" s="135"/>
      <c r="MDY53" s="135"/>
      <c r="MDZ53" s="135"/>
      <c r="MEA53" s="135"/>
      <c r="MEB53" s="135"/>
      <c r="MEC53" s="135"/>
      <c r="MED53" s="135"/>
      <c r="MEE53" s="135"/>
      <c r="MEF53" s="135"/>
      <c r="MEG53" s="135"/>
      <c r="MEH53" s="135"/>
      <c r="MEI53" s="135"/>
      <c r="MEJ53" s="135"/>
      <c r="MEK53" s="135"/>
      <c r="MEL53" s="135"/>
      <c r="MEM53" s="135"/>
      <c r="MEN53" s="135"/>
      <c r="MEO53" s="135"/>
      <c r="MEP53" s="135"/>
      <c r="MEQ53" s="135"/>
      <c r="MER53" s="135"/>
      <c r="MES53" s="135"/>
      <c r="MET53" s="135"/>
      <c r="MEU53" s="135"/>
      <c r="MEV53" s="135"/>
      <c r="MEW53" s="135"/>
      <c r="MEX53" s="135"/>
      <c r="MEY53" s="135"/>
      <c r="MEZ53" s="135"/>
      <c r="MFA53" s="135"/>
      <c r="MFB53" s="135"/>
      <c r="MFC53" s="135"/>
      <c r="MFD53" s="135"/>
      <c r="MFE53" s="135"/>
      <c r="MFF53" s="135"/>
      <c r="MFG53" s="135"/>
      <c r="MFH53" s="135"/>
      <c r="MFI53" s="135"/>
      <c r="MFJ53" s="135"/>
      <c r="MFK53" s="135"/>
      <c r="MFL53" s="135"/>
      <c r="MFM53" s="135"/>
      <c r="MFN53" s="135"/>
      <c r="MFO53" s="135"/>
      <c r="MFP53" s="135"/>
      <c r="MFQ53" s="135"/>
      <c r="MFR53" s="135"/>
      <c r="MFS53" s="135"/>
      <c r="MFT53" s="135"/>
      <c r="MFU53" s="135"/>
      <c r="MFV53" s="135"/>
      <c r="MFW53" s="135"/>
      <c r="MFX53" s="135"/>
      <c r="MFY53" s="135"/>
      <c r="MFZ53" s="135"/>
      <c r="MGA53" s="135"/>
      <c r="MGB53" s="135"/>
      <c r="MGC53" s="135"/>
      <c r="MGD53" s="135"/>
      <c r="MGE53" s="135"/>
      <c r="MGF53" s="135"/>
      <c r="MGG53" s="135"/>
      <c r="MGH53" s="135"/>
      <c r="MGI53" s="135"/>
      <c r="MGJ53" s="135"/>
      <c r="MGK53" s="135"/>
      <c r="MGL53" s="135"/>
      <c r="MGM53" s="135"/>
      <c r="MGN53" s="135"/>
      <c r="MGO53" s="135"/>
      <c r="MGP53" s="135"/>
      <c r="MGQ53" s="135"/>
      <c r="MGR53" s="135"/>
      <c r="MGS53" s="135"/>
      <c r="MGT53" s="135"/>
      <c r="MGU53" s="135"/>
      <c r="MGV53" s="135"/>
      <c r="MGW53" s="135"/>
      <c r="MGX53" s="135"/>
      <c r="MGY53" s="135"/>
      <c r="MGZ53" s="135"/>
      <c r="MHA53" s="135"/>
      <c r="MHB53" s="135"/>
      <c r="MHC53" s="135"/>
      <c r="MHD53" s="135"/>
      <c r="MHE53" s="135"/>
      <c r="MHF53" s="135"/>
      <c r="MHG53" s="135"/>
      <c r="MHH53" s="135"/>
      <c r="MHI53" s="135"/>
      <c r="MHJ53" s="135"/>
      <c r="MHK53" s="135"/>
      <c r="MHL53" s="135"/>
      <c r="MHM53" s="135"/>
      <c r="MHN53" s="135"/>
      <c r="MHO53" s="135"/>
      <c r="MHP53" s="135"/>
      <c r="MHQ53" s="135"/>
      <c r="MHR53" s="135"/>
      <c r="MHS53" s="135"/>
      <c r="MHT53" s="135"/>
      <c r="MHU53" s="135"/>
      <c r="MHV53" s="135"/>
      <c r="MHW53" s="135"/>
      <c r="MHX53" s="135"/>
      <c r="MHY53" s="135"/>
      <c r="MHZ53" s="135"/>
      <c r="MIA53" s="135"/>
      <c r="MIB53" s="135"/>
      <c r="MIC53" s="135"/>
      <c r="MID53" s="135"/>
      <c r="MIE53" s="135"/>
      <c r="MIF53" s="135"/>
      <c r="MIG53" s="135"/>
      <c r="MIH53" s="135"/>
      <c r="MII53" s="135"/>
      <c r="MIJ53" s="135"/>
      <c r="MIK53" s="135"/>
      <c r="MIL53" s="135"/>
      <c r="MIM53" s="135"/>
      <c r="MIN53" s="135"/>
      <c r="MIO53" s="135"/>
      <c r="MIP53" s="135"/>
      <c r="MIQ53" s="135"/>
      <c r="MIR53" s="135"/>
      <c r="MIS53" s="135"/>
      <c r="MIT53" s="135"/>
      <c r="MIU53" s="135"/>
      <c r="MIV53" s="135"/>
      <c r="MIW53" s="135"/>
      <c r="MIX53" s="135"/>
      <c r="MIY53" s="135"/>
      <c r="MIZ53" s="135"/>
      <c r="MJA53" s="135"/>
      <c r="MJB53" s="135"/>
      <c r="MJC53" s="135"/>
      <c r="MJD53" s="135"/>
      <c r="MJE53" s="135"/>
      <c r="MJF53" s="135"/>
      <c r="MJG53" s="135"/>
      <c r="MJH53" s="135"/>
      <c r="MJI53" s="135"/>
      <c r="MJJ53" s="135"/>
      <c r="MJK53" s="135"/>
      <c r="MJL53" s="135"/>
      <c r="MJM53" s="135"/>
      <c r="MJN53" s="135"/>
      <c r="MJO53" s="135"/>
      <c r="MJP53" s="135"/>
      <c r="MJQ53" s="135"/>
      <c r="MJR53" s="135"/>
      <c r="MJS53" s="135"/>
      <c r="MJT53" s="135"/>
      <c r="MJU53" s="135"/>
      <c r="MJV53" s="135"/>
      <c r="MJW53" s="135"/>
      <c r="MJX53" s="135"/>
      <c r="MJY53" s="135"/>
      <c r="MJZ53" s="135"/>
      <c r="MKA53" s="135"/>
      <c r="MKB53" s="135"/>
      <c r="MKC53" s="135"/>
      <c r="MKD53" s="135"/>
      <c r="MKE53" s="135"/>
      <c r="MKF53" s="135"/>
      <c r="MKG53" s="135"/>
      <c r="MKH53" s="135"/>
      <c r="MKI53" s="135"/>
      <c r="MKJ53" s="135"/>
      <c r="MKK53" s="135"/>
      <c r="MKL53" s="135"/>
      <c r="MKM53" s="135"/>
      <c r="MKN53" s="135"/>
      <c r="MKO53" s="135"/>
      <c r="MKP53" s="135"/>
      <c r="MKQ53" s="135"/>
      <c r="MKR53" s="135"/>
      <c r="MKS53" s="135"/>
      <c r="MKT53" s="135"/>
      <c r="MKU53" s="135"/>
      <c r="MKV53" s="135"/>
      <c r="MKW53" s="135"/>
      <c r="MKX53" s="135"/>
      <c r="MKY53" s="135"/>
      <c r="MKZ53" s="135"/>
      <c r="MLA53" s="135"/>
      <c r="MLB53" s="135"/>
      <c r="MLC53" s="135"/>
      <c r="MLD53" s="135"/>
      <c r="MLE53" s="135"/>
      <c r="MLF53" s="135"/>
      <c r="MLG53" s="135"/>
      <c r="MLH53" s="135"/>
      <c r="MLI53" s="135"/>
      <c r="MLJ53" s="135"/>
      <c r="MLK53" s="135"/>
      <c r="MLL53" s="135"/>
      <c r="MLM53" s="135"/>
      <c r="MLN53" s="135"/>
      <c r="MLO53" s="135"/>
      <c r="MLP53" s="135"/>
      <c r="MLQ53" s="135"/>
      <c r="MLR53" s="135"/>
      <c r="MLS53" s="135"/>
      <c r="MLT53" s="135"/>
      <c r="MLU53" s="135"/>
      <c r="MLV53" s="135"/>
      <c r="MLW53" s="135"/>
      <c r="MLX53" s="135"/>
      <c r="MLY53" s="135"/>
      <c r="MLZ53" s="135"/>
      <c r="MMA53" s="135"/>
      <c r="MMB53" s="135"/>
      <c r="MMC53" s="135"/>
      <c r="MMD53" s="135"/>
      <c r="MME53" s="135"/>
      <c r="MMF53" s="135"/>
      <c r="MMG53" s="135"/>
      <c r="MMH53" s="135"/>
      <c r="MMI53" s="135"/>
      <c r="MMJ53" s="135"/>
      <c r="MMK53" s="135"/>
      <c r="MML53" s="135"/>
      <c r="MMM53" s="135"/>
      <c r="MMN53" s="135"/>
      <c r="MMO53" s="135"/>
      <c r="MMP53" s="135"/>
      <c r="MMQ53" s="135"/>
      <c r="MMR53" s="135"/>
      <c r="MMS53" s="135"/>
      <c r="MMT53" s="135"/>
      <c r="MMU53" s="135"/>
      <c r="MMV53" s="135"/>
      <c r="MMW53" s="135"/>
      <c r="MMX53" s="135"/>
      <c r="MMY53" s="135"/>
      <c r="MMZ53" s="135"/>
      <c r="MNA53" s="135"/>
      <c r="MNB53" s="135"/>
      <c r="MNC53" s="135"/>
      <c r="MND53" s="135"/>
      <c r="MNE53" s="135"/>
      <c r="MNF53" s="135"/>
      <c r="MNG53" s="135"/>
      <c r="MNH53" s="135"/>
      <c r="MNI53" s="135"/>
      <c r="MNJ53" s="135"/>
      <c r="MNK53" s="135"/>
      <c r="MNL53" s="135"/>
      <c r="MNM53" s="135"/>
      <c r="MNN53" s="135"/>
      <c r="MNO53" s="135"/>
      <c r="MNP53" s="135"/>
      <c r="MNQ53" s="135"/>
      <c r="MNR53" s="135"/>
      <c r="MNS53" s="135"/>
      <c r="MNT53" s="135"/>
      <c r="MNU53" s="135"/>
      <c r="MNV53" s="135"/>
      <c r="MNW53" s="135"/>
      <c r="MNX53" s="135"/>
      <c r="MNY53" s="135"/>
      <c r="MNZ53" s="135"/>
      <c r="MOA53" s="135"/>
      <c r="MOB53" s="135"/>
      <c r="MOC53" s="135"/>
      <c r="MOD53" s="135"/>
      <c r="MOE53" s="135"/>
      <c r="MOF53" s="135"/>
      <c r="MOG53" s="135"/>
      <c r="MOH53" s="135"/>
      <c r="MOI53" s="135"/>
      <c r="MOJ53" s="135"/>
      <c r="MOK53" s="135"/>
      <c r="MOL53" s="135"/>
      <c r="MOM53" s="135"/>
      <c r="MON53" s="135"/>
      <c r="MOO53" s="135"/>
      <c r="MOP53" s="135"/>
      <c r="MOQ53" s="135"/>
      <c r="MOR53" s="135"/>
      <c r="MOS53" s="135"/>
      <c r="MOT53" s="135"/>
      <c r="MOU53" s="135"/>
      <c r="MOV53" s="135"/>
      <c r="MOW53" s="135"/>
      <c r="MOX53" s="135"/>
      <c r="MOY53" s="135"/>
      <c r="MOZ53" s="135"/>
      <c r="MPA53" s="135"/>
      <c r="MPB53" s="135"/>
      <c r="MPC53" s="135"/>
      <c r="MPD53" s="135"/>
      <c r="MPE53" s="135"/>
      <c r="MPF53" s="135"/>
      <c r="MPG53" s="135"/>
      <c r="MPH53" s="135"/>
      <c r="MPI53" s="135"/>
      <c r="MPJ53" s="135"/>
      <c r="MPK53" s="135"/>
      <c r="MPL53" s="135"/>
      <c r="MPM53" s="135"/>
      <c r="MPN53" s="135"/>
      <c r="MPO53" s="135"/>
      <c r="MPP53" s="135"/>
      <c r="MPQ53" s="135"/>
      <c r="MPR53" s="135"/>
      <c r="MPS53" s="135"/>
      <c r="MPT53" s="135"/>
      <c r="MPU53" s="135"/>
      <c r="MPV53" s="135"/>
      <c r="MPW53" s="135"/>
      <c r="MPX53" s="135"/>
      <c r="MPY53" s="135"/>
      <c r="MPZ53" s="135"/>
      <c r="MQA53" s="135"/>
      <c r="MQB53" s="135"/>
      <c r="MQC53" s="135"/>
      <c r="MQD53" s="135"/>
      <c r="MQE53" s="135"/>
      <c r="MQF53" s="135"/>
      <c r="MQG53" s="135"/>
      <c r="MQH53" s="135"/>
      <c r="MQI53" s="135"/>
      <c r="MQJ53" s="135"/>
      <c r="MQK53" s="135"/>
      <c r="MQL53" s="135"/>
      <c r="MQM53" s="135"/>
      <c r="MQN53" s="135"/>
      <c r="MQO53" s="135"/>
      <c r="MQP53" s="135"/>
      <c r="MQQ53" s="135"/>
      <c r="MQR53" s="135"/>
      <c r="MQS53" s="135"/>
      <c r="MQT53" s="135"/>
      <c r="MQU53" s="135"/>
      <c r="MQV53" s="135"/>
      <c r="MQW53" s="135"/>
      <c r="MQX53" s="135"/>
      <c r="MQY53" s="135"/>
      <c r="MQZ53" s="135"/>
      <c r="MRA53" s="135"/>
      <c r="MRB53" s="135"/>
      <c r="MRC53" s="135"/>
      <c r="MRD53" s="135"/>
      <c r="MRE53" s="135"/>
      <c r="MRF53" s="135"/>
      <c r="MRG53" s="135"/>
      <c r="MRH53" s="135"/>
      <c r="MRI53" s="135"/>
      <c r="MRJ53" s="135"/>
      <c r="MRK53" s="135"/>
      <c r="MRL53" s="135"/>
      <c r="MRM53" s="135"/>
      <c r="MRN53" s="135"/>
      <c r="MRO53" s="135"/>
      <c r="MRP53" s="135"/>
      <c r="MRQ53" s="135"/>
      <c r="MRR53" s="135"/>
      <c r="MRS53" s="135"/>
      <c r="MRT53" s="135"/>
      <c r="MRU53" s="135"/>
      <c r="MRV53" s="135"/>
      <c r="MRW53" s="135"/>
      <c r="MRX53" s="135"/>
      <c r="MRY53" s="135"/>
      <c r="MRZ53" s="135"/>
      <c r="MSA53" s="135"/>
      <c r="MSB53" s="135"/>
      <c r="MSC53" s="135"/>
      <c r="MSD53" s="135"/>
      <c r="MSE53" s="135"/>
      <c r="MSF53" s="135"/>
      <c r="MSG53" s="135"/>
      <c r="MSH53" s="135"/>
      <c r="MSI53" s="135"/>
      <c r="MSJ53" s="135"/>
      <c r="MSK53" s="135"/>
      <c r="MSL53" s="135"/>
      <c r="MSM53" s="135"/>
      <c r="MSN53" s="135"/>
      <c r="MSO53" s="135"/>
      <c r="MSP53" s="135"/>
      <c r="MSQ53" s="135"/>
      <c r="MSR53" s="135"/>
      <c r="MSS53" s="135"/>
      <c r="MST53" s="135"/>
      <c r="MSU53" s="135"/>
      <c r="MSV53" s="135"/>
      <c r="MSW53" s="135"/>
      <c r="MSX53" s="135"/>
      <c r="MSY53" s="135"/>
      <c r="MSZ53" s="135"/>
      <c r="MTA53" s="135"/>
      <c r="MTB53" s="135"/>
      <c r="MTC53" s="135"/>
      <c r="MTD53" s="135"/>
      <c r="MTE53" s="135"/>
      <c r="MTF53" s="135"/>
      <c r="MTG53" s="135"/>
      <c r="MTH53" s="135"/>
      <c r="MTI53" s="135"/>
      <c r="MTJ53" s="135"/>
      <c r="MTK53" s="135"/>
      <c r="MTL53" s="135"/>
      <c r="MTM53" s="135"/>
      <c r="MTN53" s="135"/>
      <c r="MTO53" s="135"/>
      <c r="MTP53" s="135"/>
      <c r="MTQ53" s="135"/>
      <c r="MTR53" s="135"/>
      <c r="MTS53" s="135"/>
      <c r="MTT53" s="135"/>
      <c r="MTU53" s="135"/>
      <c r="MTV53" s="135"/>
      <c r="MTW53" s="135"/>
      <c r="MTX53" s="135"/>
      <c r="MTY53" s="135"/>
      <c r="MTZ53" s="135"/>
      <c r="MUA53" s="135"/>
      <c r="MUB53" s="135"/>
      <c r="MUC53" s="135"/>
      <c r="MUD53" s="135"/>
      <c r="MUE53" s="135"/>
      <c r="MUF53" s="135"/>
      <c r="MUG53" s="135"/>
      <c r="MUH53" s="135"/>
      <c r="MUI53" s="135"/>
      <c r="MUJ53" s="135"/>
      <c r="MUK53" s="135"/>
      <c r="MUL53" s="135"/>
      <c r="MUM53" s="135"/>
      <c r="MUN53" s="135"/>
      <c r="MUO53" s="135"/>
      <c r="MUP53" s="135"/>
      <c r="MUQ53" s="135"/>
      <c r="MUR53" s="135"/>
      <c r="MUS53" s="135"/>
      <c r="MUT53" s="135"/>
      <c r="MUU53" s="135"/>
      <c r="MUV53" s="135"/>
      <c r="MUW53" s="135"/>
      <c r="MUX53" s="135"/>
      <c r="MUY53" s="135"/>
      <c r="MUZ53" s="135"/>
      <c r="MVA53" s="135"/>
      <c r="MVB53" s="135"/>
      <c r="MVC53" s="135"/>
      <c r="MVD53" s="135"/>
      <c r="MVE53" s="135"/>
      <c r="MVF53" s="135"/>
      <c r="MVG53" s="135"/>
      <c r="MVH53" s="135"/>
      <c r="MVI53" s="135"/>
      <c r="MVJ53" s="135"/>
      <c r="MVK53" s="135"/>
      <c r="MVL53" s="135"/>
      <c r="MVM53" s="135"/>
      <c r="MVN53" s="135"/>
      <c r="MVO53" s="135"/>
      <c r="MVP53" s="135"/>
      <c r="MVQ53" s="135"/>
      <c r="MVR53" s="135"/>
      <c r="MVS53" s="135"/>
      <c r="MVT53" s="135"/>
      <c r="MVU53" s="135"/>
      <c r="MVV53" s="135"/>
      <c r="MVW53" s="135"/>
      <c r="MVX53" s="135"/>
      <c r="MVY53" s="135"/>
      <c r="MVZ53" s="135"/>
      <c r="MWA53" s="135"/>
      <c r="MWB53" s="135"/>
      <c r="MWC53" s="135"/>
      <c r="MWD53" s="135"/>
      <c r="MWE53" s="135"/>
      <c r="MWF53" s="135"/>
      <c r="MWG53" s="135"/>
      <c r="MWH53" s="135"/>
      <c r="MWI53" s="135"/>
      <c r="MWJ53" s="135"/>
      <c r="MWK53" s="135"/>
      <c r="MWL53" s="135"/>
      <c r="MWM53" s="135"/>
      <c r="MWN53" s="135"/>
      <c r="MWO53" s="135"/>
      <c r="MWP53" s="135"/>
      <c r="MWQ53" s="135"/>
      <c r="MWR53" s="135"/>
      <c r="MWS53" s="135"/>
      <c r="MWT53" s="135"/>
      <c r="MWU53" s="135"/>
      <c r="MWV53" s="135"/>
      <c r="MWW53" s="135"/>
      <c r="MWX53" s="135"/>
      <c r="MWY53" s="135"/>
      <c r="MWZ53" s="135"/>
      <c r="MXA53" s="135"/>
      <c r="MXB53" s="135"/>
      <c r="MXC53" s="135"/>
      <c r="MXD53" s="135"/>
      <c r="MXE53" s="135"/>
      <c r="MXF53" s="135"/>
      <c r="MXG53" s="135"/>
      <c r="MXH53" s="135"/>
      <c r="MXI53" s="135"/>
      <c r="MXJ53" s="135"/>
      <c r="MXK53" s="135"/>
      <c r="MXL53" s="135"/>
      <c r="MXM53" s="135"/>
      <c r="MXN53" s="135"/>
      <c r="MXO53" s="135"/>
      <c r="MXP53" s="135"/>
      <c r="MXQ53" s="135"/>
      <c r="MXR53" s="135"/>
      <c r="MXS53" s="135"/>
      <c r="MXT53" s="135"/>
      <c r="MXU53" s="135"/>
      <c r="MXV53" s="135"/>
      <c r="MXW53" s="135"/>
      <c r="MXX53" s="135"/>
      <c r="MXY53" s="135"/>
      <c r="MXZ53" s="135"/>
      <c r="MYA53" s="135"/>
      <c r="MYB53" s="135"/>
      <c r="MYC53" s="135"/>
      <c r="MYD53" s="135"/>
      <c r="MYE53" s="135"/>
      <c r="MYF53" s="135"/>
      <c r="MYG53" s="135"/>
      <c r="MYH53" s="135"/>
      <c r="MYI53" s="135"/>
      <c r="MYJ53" s="135"/>
      <c r="MYK53" s="135"/>
      <c r="MYL53" s="135"/>
      <c r="MYM53" s="135"/>
      <c r="MYN53" s="135"/>
      <c r="MYO53" s="135"/>
      <c r="MYP53" s="135"/>
      <c r="MYQ53" s="135"/>
      <c r="MYR53" s="135"/>
      <c r="MYS53" s="135"/>
      <c r="MYT53" s="135"/>
      <c r="MYU53" s="135"/>
      <c r="MYV53" s="135"/>
      <c r="MYW53" s="135"/>
      <c r="MYX53" s="135"/>
      <c r="MYY53" s="135"/>
      <c r="MYZ53" s="135"/>
      <c r="MZA53" s="135"/>
      <c r="MZB53" s="135"/>
      <c r="MZC53" s="135"/>
      <c r="MZD53" s="135"/>
      <c r="MZE53" s="135"/>
      <c r="MZF53" s="135"/>
      <c r="MZG53" s="135"/>
      <c r="MZH53" s="135"/>
      <c r="MZI53" s="135"/>
      <c r="MZJ53" s="135"/>
      <c r="MZK53" s="135"/>
      <c r="MZL53" s="135"/>
      <c r="MZM53" s="135"/>
      <c r="MZN53" s="135"/>
      <c r="MZO53" s="135"/>
      <c r="MZP53" s="135"/>
      <c r="MZQ53" s="135"/>
      <c r="MZR53" s="135"/>
      <c r="MZS53" s="135"/>
      <c r="MZT53" s="135"/>
      <c r="MZU53" s="135"/>
      <c r="MZV53" s="135"/>
      <c r="MZW53" s="135"/>
      <c r="MZX53" s="135"/>
      <c r="MZY53" s="135"/>
      <c r="MZZ53" s="135"/>
      <c r="NAA53" s="135"/>
      <c r="NAB53" s="135"/>
      <c r="NAC53" s="135"/>
      <c r="NAD53" s="135"/>
      <c r="NAE53" s="135"/>
      <c r="NAF53" s="135"/>
      <c r="NAG53" s="135"/>
      <c r="NAH53" s="135"/>
      <c r="NAI53" s="135"/>
      <c r="NAJ53" s="135"/>
      <c r="NAK53" s="135"/>
      <c r="NAL53" s="135"/>
      <c r="NAM53" s="135"/>
      <c r="NAN53" s="135"/>
      <c r="NAO53" s="135"/>
      <c r="NAP53" s="135"/>
      <c r="NAQ53" s="135"/>
      <c r="NAR53" s="135"/>
      <c r="NAS53" s="135"/>
      <c r="NAT53" s="135"/>
      <c r="NAU53" s="135"/>
      <c r="NAV53" s="135"/>
      <c r="NAW53" s="135"/>
      <c r="NAX53" s="135"/>
      <c r="NAY53" s="135"/>
      <c r="NAZ53" s="135"/>
      <c r="NBA53" s="135"/>
      <c r="NBB53" s="135"/>
      <c r="NBC53" s="135"/>
      <c r="NBD53" s="135"/>
      <c r="NBE53" s="135"/>
      <c r="NBF53" s="135"/>
      <c r="NBG53" s="135"/>
      <c r="NBH53" s="135"/>
      <c r="NBI53" s="135"/>
      <c r="NBJ53" s="135"/>
      <c r="NBK53" s="135"/>
      <c r="NBL53" s="135"/>
      <c r="NBM53" s="135"/>
      <c r="NBN53" s="135"/>
      <c r="NBO53" s="135"/>
      <c r="NBP53" s="135"/>
      <c r="NBQ53" s="135"/>
      <c r="NBR53" s="135"/>
      <c r="NBS53" s="135"/>
      <c r="NBT53" s="135"/>
      <c r="NBU53" s="135"/>
      <c r="NBV53" s="135"/>
      <c r="NBW53" s="135"/>
      <c r="NBX53" s="135"/>
      <c r="NBY53" s="135"/>
      <c r="NBZ53" s="135"/>
      <c r="NCA53" s="135"/>
      <c r="NCB53" s="135"/>
      <c r="NCC53" s="135"/>
      <c r="NCD53" s="135"/>
      <c r="NCE53" s="135"/>
      <c r="NCF53" s="135"/>
      <c r="NCG53" s="135"/>
      <c r="NCH53" s="135"/>
      <c r="NCI53" s="135"/>
      <c r="NCJ53" s="135"/>
      <c r="NCK53" s="135"/>
      <c r="NCL53" s="135"/>
      <c r="NCM53" s="135"/>
      <c r="NCN53" s="135"/>
      <c r="NCO53" s="135"/>
      <c r="NCP53" s="135"/>
      <c r="NCQ53" s="135"/>
      <c r="NCR53" s="135"/>
      <c r="NCS53" s="135"/>
      <c r="NCT53" s="135"/>
      <c r="NCU53" s="135"/>
      <c r="NCV53" s="135"/>
      <c r="NCW53" s="135"/>
      <c r="NCX53" s="135"/>
      <c r="NCY53" s="135"/>
      <c r="NCZ53" s="135"/>
      <c r="NDA53" s="135"/>
      <c r="NDB53" s="135"/>
      <c r="NDC53" s="135"/>
      <c r="NDD53" s="135"/>
      <c r="NDE53" s="135"/>
      <c r="NDF53" s="135"/>
      <c r="NDG53" s="135"/>
      <c r="NDH53" s="135"/>
      <c r="NDI53" s="135"/>
      <c r="NDJ53" s="135"/>
      <c r="NDK53" s="135"/>
      <c r="NDL53" s="135"/>
      <c r="NDM53" s="135"/>
      <c r="NDN53" s="135"/>
      <c r="NDO53" s="135"/>
      <c r="NDP53" s="135"/>
      <c r="NDQ53" s="135"/>
      <c r="NDR53" s="135"/>
      <c r="NDS53" s="135"/>
      <c r="NDT53" s="135"/>
      <c r="NDU53" s="135"/>
      <c r="NDV53" s="135"/>
      <c r="NDW53" s="135"/>
      <c r="NDX53" s="135"/>
      <c r="NDY53" s="135"/>
      <c r="NDZ53" s="135"/>
      <c r="NEA53" s="135"/>
      <c r="NEB53" s="135"/>
      <c r="NEC53" s="135"/>
      <c r="NED53" s="135"/>
      <c r="NEE53" s="135"/>
      <c r="NEF53" s="135"/>
      <c r="NEG53" s="135"/>
      <c r="NEH53" s="135"/>
      <c r="NEI53" s="135"/>
      <c r="NEJ53" s="135"/>
      <c r="NEK53" s="135"/>
      <c r="NEL53" s="135"/>
      <c r="NEM53" s="135"/>
      <c r="NEN53" s="135"/>
      <c r="NEO53" s="135"/>
      <c r="NEP53" s="135"/>
      <c r="NEQ53" s="135"/>
      <c r="NER53" s="135"/>
      <c r="NES53" s="135"/>
      <c r="NET53" s="135"/>
      <c r="NEU53" s="135"/>
      <c r="NEV53" s="135"/>
      <c r="NEW53" s="135"/>
      <c r="NEX53" s="135"/>
      <c r="NEY53" s="135"/>
      <c r="NEZ53" s="135"/>
      <c r="NFA53" s="135"/>
      <c r="NFB53" s="135"/>
      <c r="NFC53" s="135"/>
      <c r="NFD53" s="135"/>
      <c r="NFE53" s="135"/>
      <c r="NFF53" s="135"/>
      <c r="NFG53" s="135"/>
      <c r="NFH53" s="135"/>
      <c r="NFI53" s="135"/>
      <c r="NFJ53" s="135"/>
      <c r="NFK53" s="135"/>
      <c r="NFL53" s="135"/>
      <c r="NFM53" s="135"/>
      <c r="NFN53" s="135"/>
      <c r="NFO53" s="135"/>
      <c r="NFP53" s="135"/>
      <c r="NFQ53" s="135"/>
      <c r="NFR53" s="135"/>
      <c r="NFS53" s="135"/>
      <c r="NFT53" s="135"/>
      <c r="NFU53" s="135"/>
      <c r="NFV53" s="135"/>
      <c r="NFW53" s="135"/>
      <c r="NFX53" s="135"/>
      <c r="NFY53" s="135"/>
      <c r="NFZ53" s="135"/>
      <c r="NGA53" s="135"/>
      <c r="NGB53" s="135"/>
      <c r="NGC53" s="135"/>
      <c r="NGD53" s="135"/>
      <c r="NGE53" s="135"/>
      <c r="NGF53" s="135"/>
      <c r="NGG53" s="135"/>
      <c r="NGH53" s="135"/>
      <c r="NGI53" s="135"/>
      <c r="NGJ53" s="135"/>
      <c r="NGK53" s="135"/>
      <c r="NGL53" s="135"/>
      <c r="NGM53" s="135"/>
      <c r="NGN53" s="135"/>
      <c r="NGO53" s="135"/>
      <c r="NGP53" s="135"/>
      <c r="NGQ53" s="135"/>
      <c r="NGR53" s="135"/>
      <c r="NGS53" s="135"/>
      <c r="NGT53" s="135"/>
      <c r="NGU53" s="135"/>
      <c r="NGV53" s="135"/>
      <c r="NGW53" s="135"/>
      <c r="NGX53" s="135"/>
      <c r="NGY53" s="135"/>
      <c r="NGZ53" s="135"/>
      <c r="NHA53" s="135"/>
      <c r="NHB53" s="135"/>
      <c r="NHC53" s="135"/>
      <c r="NHD53" s="135"/>
      <c r="NHE53" s="135"/>
      <c r="NHF53" s="135"/>
      <c r="NHG53" s="135"/>
      <c r="NHH53" s="135"/>
      <c r="NHI53" s="135"/>
      <c r="NHJ53" s="135"/>
      <c r="NHK53" s="135"/>
      <c r="NHL53" s="135"/>
      <c r="NHM53" s="135"/>
      <c r="NHN53" s="135"/>
      <c r="NHO53" s="135"/>
      <c r="NHP53" s="135"/>
      <c r="NHQ53" s="135"/>
      <c r="NHR53" s="135"/>
      <c r="NHS53" s="135"/>
      <c r="NHT53" s="135"/>
      <c r="NHU53" s="135"/>
      <c r="NHV53" s="135"/>
      <c r="NHW53" s="135"/>
      <c r="NHX53" s="135"/>
      <c r="NHY53" s="135"/>
      <c r="NHZ53" s="135"/>
      <c r="NIA53" s="135"/>
      <c r="NIB53" s="135"/>
      <c r="NIC53" s="135"/>
      <c r="NID53" s="135"/>
      <c r="NIE53" s="135"/>
      <c r="NIF53" s="135"/>
      <c r="NIG53" s="135"/>
      <c r="NIH53" s="135"/>
      <c r="NII53" s="135"/>
      <c r="NIJ53" s="135"/>
      <c r="NIK53" s="135"/>
      <c r="NIL53" s="135"/>
      <c r="NIM53" s="135"/>
      <c r="NIN53" s="135"/>
      <c r="NIO53" s="135"/>
      <c r="NIP53" s="135"/>
      <c r="NIQ53" s="135"/>
      <c r="NIR53" s="135"/>
      <c r="NIS53" s="135"/>
      <c r="NIT53" s="135"/>
      <c r="NIU53" s="135"/>
      <c r="NIV53" s="135"/>
      <c r="NIW53" s="135"/>
      <c r="NIX53" s="135"/>
      <c r="NIY53" s="135"/>
      <c r="NIZ53" s="135"/>
      <c r="NJA53" s="135"/>
      <c r="NJB53" s="135"/>
      <c r="NJC53" s="135"/>
      <c r="NJD53" s="135"/>
      <c r="NJE53" s="135"/>
      <c r="NJF53" s="135"/>
      <c r="NJG53" s="135"/>
      <c r="NJH53" s="135"/>
      <c r="NJI53" s="135"/>
      <c r="NJJ53" s="135"/>
      <c r="NJK53" s="135"/>
      <c r="NJL53" s="135"/>
      <c r="NJM53" s="135"/>
      <c r="NJN53" s="135"/>
      <c r="NJO53" s="135"/>
      <c r="NJP53" s="135"/>
      <c r="NJQ53" s="135"/>
      <c r="NJR53" s="135"/>
      <c r="NJS53" s="135"/>
      <c r="NJT53" s="135"/>
      <c r="NJU53" s="135"/>
      <c r="NJV53" s="135"/>
      <c r="NJW53" s="135"/>
      <c r="NJX53" s="135"/>
      <c r="NJY53" s="135"/>
      <c r="NJZ53" s="135"/>
      <c r="NKA53" s="135"/>
      <c r="NKB53" s="135"/>
      <c r="NKC53" s="135"/>
      <c r="NKD53" s="135"/>
      <c r="NKE53" s="135"/>
      <c r="NKF53" s="135"/>
      <c r="NKG53" s="135"/>
      <c r="NKH53" s="135"/>
      <c r="NKI53" s="135"/>
      <c r="NKJ53" s="135"/>
      <c r="NKK53" s="135"/>
      <c r="NKL53" s="135"/>
      <c r="NKM53" s="135"/>
      <c r="NKN53" s="135"/>
      <c r="NKO53" s="135"/>
      <c r="NKP53" s="135"/>
      <c r="NKQ53" s="135"/>
      <c r="NKR53" s="135"/>
      <c r="NKS53" s="135"/>
      <c r="NKT53" s="135"/>
      <c r="NKU53" s="135"/>
      <c r="NKV53" s="135"/>
      <c r="NKW53" s="135"/>
      <c r="NKX53" s="135"/>
      <c r="NKY53" s="135"/>
      <c r="NKZ53" s="135"/>
      <c r="NLA53" s="135"/>
      <c r="NLB53" s="135"/>
      <c r="NLC53" s="135"/>
      <c r="NLD53" s="135"/>
      <c r="NLE53" s="135"/>
      <c r="NLF53" s="135"/>
      <c r="NLG53" s="135"/>
      <c r="NLH53" s="135"/>
      <c r="NLI53" s="135"/>
      <c r="NLJ53" s="135"/>
      <c r="NLK53" s="135"/>
      <c r="NLL53" s="135"/>
      <c r="NLM53" s="135"/>
      <c r="NLN53" s="135"/>
      <c r="NLO53" s="135"/>
      <c r="NLP53" s="135"/>
      <c r="NLQ53" s="135"/>
      <c r="NLR53" s="135"/>
      <c r="NLS53" s="135"/>
      <c r="NLT53" s="135"/>
      <c r="NLU53" s="135"/>
      <c r="NLV53" s="135"/>
      <c r="NLW53" s="135"/>
      <c r="NLX53" s="135"/>
      <c r="NLY53" s="135"/>
      <c r="NLZ53" s="135"/>
      <c r="NMA53" s="135"/>
      <c r="NMB53" s="135"/>
      <c r="NMC53" s="135"/>
      <c r="NMD53" s="135"/>
      <c r="NME53" s="135"/>
      <c r="NMF53" s="135"/>
      <c r="NMG53" s="135"/>
      <c r="NMH53" s="135"/>
      <c r="NMI53" s="135"/>
      <c r="NMJ53" s="135"/>
      <c r="NMK53" s="135"/>
      <c r="NML53" s="135"/>
      <c r="NMM53" s="135"/>
      <c r="NMN53" s="135"/>
      <c r="NMO53" s="135"/>
      <c r="NMP53" s="135"/>
      <c r="NMQ53" s="135"/>
      <c r="NMR53" s="135"/>
      <c r="NMS53" s="135"/>
      <c r="NMT53" s="135"/>
      <c r="NMU53" s="135"/>
      <c r="NMV53" s="135"/>
      <c r="NMW53" s="135"/>
      <c r="NMX53" s="135"/>
      <c r="NMY53" s="135"/>
      <c r="NMZ53" s="135"/>
      <c r="NNA53" s="135"/>
      <c r="NNB53" s="135"/>
      <c r="NNC53" s="135"/>
      <c r="NND53" s="135"/>
      <c r="NNE53" s="135"/>
      <c r="NNF53" s="135"/>
      <c r="NNG53" s="135"/>
      <c r="NNH53" s="135"/>
      <c r="NNI53" s="135"/>
      <c r="NNJ53" s="135"/>
      <c r="NNK53" s="135"/>
      <c r="NNL53" s="135"/>
      <c r="NNM53" s="135"/>
      <c r="NNN53" s="135"/>
      <c r="NNO53" s="135"/>
      <c r="NNP53" s="135"/>
      <c r="NNQ53" s="135"/>
      <c r="NNR53" s="135"/>
      <c r="NNS53" s="135"/>
      <c r="NNT53" s="135"/>
      <c r="NNU53" s="135"/>
      <c r="NNV53" s="135"/>
      <c r="NNW53" s="135"/>
      <c r="NNX53" s="135"/>
      <c r="NNY53" s="135"/>
      <c r="NNZ53" s="135"/>
      <c r="NOA53" s="135"/>
      <c r="NOB53" s="135"/>
      <c r="NOC53" s="135"/>
      <c r="NOD53" s="135"/>
      <c r="NOE53" s="135"/>
      <c r="NOF53" s="135"/>
      <c r="NOG53" s="135"/>
      <c r="NOH53" s="135"/>
      <c r="NOI53" s="135"/>
      <c r="NOJ53" s="135"/>
      <c r="NOK53" s="135"/>
      <c r="NOL53" s="135"/>
      <c r="NOM53" s="135"/>
      <c r="NON53" s="135"/>
      <c r="NOO53" s="135"/>
      <c r="NOP53" s="135"/>
      <c r="NOQ53" s="135"/>
      <c r="NOR53" s="135"/>
      <c r="NOS53" s="135"/>
      <c r="NOT53" s="135"/>
      <c r="NOU53" s="135"/>
      <c r="NOV53" s="135"/>
      <c r="NOW53" s="135"/>
      <c r="NOX53" s="135"/>
      <c r="NOY53" s="135"/>
      <c r="NOZ53" s="135"/>
      <c r="NPA53" s="135"/>
      <c r="NPB53" s="135"/>
      <c r="NPC53" s="135"/>
      <c r="NPD53" s="135"/>
      <c r="NPE53" s="135"/>
      <c r="NPF53" s="135"/>
      <c r="NPG53" s="135"/>
      <c r="NPH53" s="135"/>
      <c r="NPI53" s="135"/>
      <c r="NPJ53" s="135"/>
      <c r="NPK53" s="135"/>
      <c r="NPL53" s="135"/>
      <c r="NPM53" s="135"/>
      <c r="NPN53" s="135"/>
      <c r="NPO53" s="135"/>
      <c r="NPP53" s="135"/>
      <c r="NPQ53" s="135"/>
      <c r="NPR53" s="135"/>
      <c r="NPS53" s="135"/>
      <c r="NPT53" s="135"/>
      <c r="NPU53" s="135"/>
      <c r="NPV53" s="135"/>
      <c r="NPW53" s="135"/>
      <c r="NPX53" s="135"/>
      <c r="NPY53" s="135"/>
      <c r="NPZ53" s="135"/>
      <c r="NQA53" s="135"/>
      <c r="NQB53" s="135"/>
      <c r="NQC53" s="135"/>
      <c r="NQD53" s="135"/>
      <c r="NQE53" s="135"/>
      <c r="NQF53" s="135"/>
      <c r="NQG53" s="135"/>
      <c r="NQH53" s="135"/>
      <c r="NQI53" s="135"/>
      <c r="NQJ53" s="135"/>
      <c r="NQK53" s="135"/>
      <c r="NQL53" s="135"/>
      <c r="NQM53" s="135"/>
      <c r="NQN53" s="135"/>
      <c r="NQO53" s="135"/>
      <c r="NQP53" s="135"/>
      <c r="NQQ53" s="135"/>
      <c r="NQR53" s="135"/>
      <c r="NQS53" s="135"/>
      <c r="NQT53" s="135"/>
      <c r="NQU53" s="135"/>
      <c r="NQV53" s="135"/>
      <c r="NQW53" s="135"/>
      <c r="NQX53" s="135"/>
      <c r="NQY53" s="135"/>
      <c r="NQZ53" s="135"/>
      <c r="NRA53" s="135"/>
      <c r="NRB53" s="135"/>
      <c r="NRC53" s="135"/>
      <c r="NRD53" s="135"/>
      <c r="NRE53" s="135"/>
      <c r="NRF53" s="135"/>
      <c r="NRG53" s="135"/>
      <c r="NRH53" s="135"/>
      <c r="NRI53" s="135"/>
      <c r="NRJ53" s="135"/>
      <c r="NRK53" s="135"/>
      <c r="NRL53" s="135"/>
      <c r="NRM53" s="135"/>
      <c r="NRN53" s="135"/>
      <c r="NRO53" s="135"/>
      <c r="NRP53" s="135"/>
      <c r="NRQ53" s="135"/>
      <c r="NRR53" s="135"/>
      <c r="NRS53" s="135"/>
      <c r="NRT53" s="135"/>
      <c r="NRU53" s="135"/>
      <c r="NRV53" s="135"/>
      <c r="NRW53" s="135"/>
      <c r="NRX53" s="135"/>
      <c r="NRY53" s="135"/>
      <c r="NRZ53" s="135"/>
      <c r="NSA53" s="135"/>
      <c r="NSB53" s="135"/>
      <c r="NSC53" s="135"/>
      <c r="NSD53" s="135"/>
      <c r="NSE53" s="135"/>
      <c r="NSF53" s="135"/>
      <c r="NSG53" s="135"/>
      <c r="NSH53" s="135"/>
      <c r="NSI53" s="135"/>
      <c r="NSJ53" s="135"/>
      <c r="NSK53" s="135"/>
      <c r="NSL53" s="135"/>
      <c r="NSM53" s="135"/>
      <c r="NSN53" s="135"/>
      <c r="NSO53" s="135"/>
      <c r="NSP53" s="135"/>
      <c r="NSQ53" s="135"/>
      <c r="NSR53" s="135"/>
      <c r="NSS53" s="135"/>
      <c r="NST53" s="135"/>
      <c r="NSU53" s="135"/>
      <c r="NSV53" s="135"/>
      <c r="NSW53" s="135"/>
      <c r="NSX53" s="135"/>
      <c r="NSY53" s="135"/>
      <c r="NSZ53" s="135"/>
      <c r="NTA53" s="135"/>
      <c r="NTB53" s="135"/>
      <c r="NTC53" s="135"/>
      <c r="NTD53" s="135"/>
      <c r="NTE53" s="135"/>
      <c r="NTF53" s="135"/>
      <c r="NTG53" s="135"/>
      <c r="NTH53" s="135"/>
      <c r="NTI53" s="135"/>
      <c r="NTJ53" s="135"/>
      <c r="NTK53" s="135"/>
      <c r="NTL53" s="135"/>
      <c r="NTM53" s="135"/>
      <c r="NTN53" s="135"/>
      <c r="NTO53" s="135"/>
      <c r="NTP53" s="135"/>
      <c r="NTQ53" s="135"/>
      <c r="NTR53" s="135"/>
      <c r="NTS53" s="135"/>
      <c r="NTT53" s="135"/>
      <c r="NTU53" s="135"/>
      <c r="NTV53" s="135"/>
      <c r="NTW53" s="135"/>
      <c r="NTX53" s="135"/>
      <c r="NTY53" s="135"/>
      <c r="NTZ53" s="135"/>
      <c r="NUA53" s="135"/>
      <c r="NUB53" s="135"/>
      <c r="NUC53" s="135"/>
      <c r="NUD53" s="135"/>
      <c r="NUE53" s="135"/>
      <c r="NUF53" s="135"/>
      <c r="NUG53" s="135"/>
      <c r="NUH53" s="135"/>
      <c r="NUI53" s="135"/>
      <c r="NUJ53" s="135"/>
      <c r="NUK53" s="135"/>
      <c r="NUL53" s="135"/>
      <c r="NUM53" s="135"/>
      <c r="NUN53" s="135"/>
      <c r="NUO53" s="135"/>
      <c r="NUP53" s="135"/>
      <c r="NUQ53" s="135"/>
      <c r="NUR53" s="135"/>
      <c r="NUS53" s="135"/>
      <c r="NUT53" s="135"/>
      <c r="NUU53" s="135"/>
      <c r="NUV53" s="135"/>
      <c r="NUW53" s="135"/>
      <c r="NUX53" s="135"/>
      <c r="NUY53" s="135"/>
      <c r="NUZ53" s="135"/>
      <c r="NVA53" s="135"/>
      <c r="NVB53" s="135"/>
      <c r="NVC53" s="135"/>
      <c r="NVD53" s="135"/>
      <c r="NVE53" s="135"/>
      <c r="NVF53" s="135"/>
      <c r="NVG53" s="135"/>
      <c r="NVH53" s="135"/>
      <c r="NVI53" s="135"/>
      <c r="NVJ53" s="135"/>
      <c r="NVK53" s="135"/>
      <c r="NVL53" s="135"/>
      <c r="NVM53" s="135"/>
      <c r="NVN53" s="135"/>
      <c r="NVO53" s="135"/>
      <c r="NVP53" s="135"/>
      <c r="NVQ53" s="135"/>
      <c r="NVR53" s="135"/>
      <c r="NVS53" s="135"/>
      <c r="NVT53" s="135"/>
      <c r="NVU53" s="135"/>
      <c r="NVV53" s="135"/>
      <c r="NVW53" s="135"/>
      <c r="NVX53" s="135"/>
      <c r="NVY53" s="135"/>
      <c r="NVZ53" s="135"/>
      <c r="NWA53" s="135"/>
      <c r="NWB53" s="135"/>
      <c r="NWC53" s="135"/>
      <c r="NWD53" s="135"/>
      <c r="NWE53" s="135"/>
      <c r="NWF53" s="135"/>
      <c r="NWG53" s="135"/>
      <c r="NWH53" s="135"/>
      <c r="NWI53" s="135"/>
      <c r="NWJ53" s="135"/>
      <c r="NWK53" s="135"/>
      <c r="NWL53" s="135"/>
      <c r="NWM53" s="135"/>
      <c r="NWN53" s="135"/>
      <c r="NWO53" s="135"/>
      <c r="NWP53" s="135"/>
      <c r="NWQ53" s="135"/>
      <c r="NWR53" s="135"/>
      <c r="NWS53" s="135"/>
      <c r="NWT53" s="135"/>
      <c r="NWU53" s="135"/>
      <c r="NWV53" s="135"/>
      <c r="NWW53" s="135"/>
      <c r="NWX53" s="135"/>
      <c r="NWY53" s="135"/>
      <c r="NWZ53" s="135"/>
      <c r="NXA53" s="135"/>
      <c r="NXB53" s="135"/>
      <c r="NXC53" s="135"/>
      <c r="NXD53" s="135"/>
      <c r="NXE53" s="135"/>
      <c r="NXF53" s="135"/>
      <c r="NXG53" s="135"/>
      <c r="NXH53" s="135"/>
      <c r="NXI53" s="135"/>
      <c r="NXJ53" s="135"/>
      <c r="NXK53" s="135"/>
      <c r="NXL53" s="135"/>
      <c r="NXM53" s="135"/>
      <c r="NXN53" s="135"/>
      <c r="NXO53" s="135"/>
      <c r="NXP53" s="135"/>
      <c r="NXQ53" s="135"/>
      <c r="NXR53" s="135"/>
      <c r="NXS53" s="135"/>
      <c r="NXT53" s="135"/>
      <c r="NXU53" s="135"/>
      <c r="NXV53" s="135"/>
      <c r="NXW53" s="135"/>
      <c r="NXX53" s="135"/>
      <c r="NXY53" s="135"/>
      <c r="NXZ53" s="135"/>
      <c r="NYA53" s="135"/>
      <c r="NYB53" s="135"/>
      <c r="NYC53" s="135"/>
      <c r="NYD53" s="135"/>
      <c r="NYE53" s="135"/>
      <c r="NYF53" s="135"/>
      <c r="NYG53" s="135"/>
      <c r="NYH53" s="135"/>
      <c r="NYI53" s="135"/>
      <c r="NYJ53" s="135"/>
      <c r="NYK53" s="135"/>
      <c r="NYL53" s="135"/>
      <c r="NYM53" s="135"/>
      <c r="NYN53" s="135"/>
      <c r="NYO53" s="135"/>
      <c r="NYP53" s="135"/>
      <c r="NYQ53" s="135"/>
      <c r="NYR53" s="135"/>
      <c r="NYS53" s="135"/>
      <c r="NYT53" s="135"/>
      <c r="NYU53" s="135"/>
      <c r="NYV53" s="135"/>
      <c r="NYW53" s="135"/>
      <c r="NYX53" s="135"/>
      <c r="NYY53" s="135"/>
      <c r="NYZ53" s="135"/>
      <c r="NZA53" s="135"/>
      <c r="NZB53" s="135"/>
      <c r="NZC53" s="135"/>
      <c r="NZD53" s="135"/>
      <c r="NZE53" s="135"/>
      <c r="NZF53" s="135"/>
      <c r="NZG53" s="135"/>
      <c r="NZH53" s="135"/>
      <c r="NZI53" s="135"/>
      <c r="NZJ53" s="135"/>
      <c r="NZK53" s="135"/>
      <c r="NZL53" s="135"/>
      <c r="NZM53" s="135"/>
      <c r="NZN53" s="135"/>
      <c r="NZO53" s="135"/>
      <c r="NZP53" s="135"/>
      <c r="NZQ53" s="135"/>
      <c r="NZR53" s="135"/>
      <c r="NZS53" s="135"/>
      <c r="NZT53" s="135"/>
      <c r="NZU53" s="135"/>
      <c r="NZV53" s="135"/>
      <c r="NZW53" s="135"/>
      <c r="NZX53" s="135"/>
      <c r="NZY53" s="135"/>
      <c r="NZZ53" s="135"/>
      <c r="OAA53" s="135"/>
      <c r="OAB53" s="135"/>
      <c r="OAC53" s="135"/>
      <c r="OAD53" s="135"/>
      <c r="OAE53" s="135"/>
      <c r="OAF53" s="135"/>
      <c r="OAG53" s="135"/>
      <c r="OAH53" s="135"/>
      <c r="OAI53" s="135"/>
      <c r="OAJ53" s="135"/>
      <c r="OAK53" s="135"/>
      <c r="OAL53" s="135"/>
      <c r="OAM53" s="135"/>
      <c r="OAN53" s="135"/>
      <c r="OAO53" s="135"/>
      <c r="OAP53" s="135"/>
      <c r="OAQ53" s="135"/>
      <c r="OAR53" s="135"/>
      <c r="OAS53" s="135"/>
      <c r="OAT53" s="135"/>
      <c r="OAU53" s="135"/>
      <c r="OAV53" s="135"/>
      <c r="OAW53" s="135"/>
      <c r="OAX53" s="135"/>
      <c r="OAY53" s="135"/>
      <c r="OAZ53" s="135"/>
      <c r="OBA53" s="135"/>
      <c r="OBB53" s="135"/>
      <c r="OBC53" s="135"/>
      <c r="OBD53" s="135"/>
      <c r="OBE53" s="135"/>
      <c r="OBF53" s="135"/>
      <c r="OBG53" s="135"/>
      <c r="OBH53" s="135"/>
      <c r="OBI53" s="135"/>
      <c r="OBJ53" s="135"/>
      <c r="OBK53" s="135"/>
      <c r="OBL53" s="135"/>
      <c r="OBM53" s="135"/>
      <c r="OBN53" s="135"/>
      <c r="OBO53" s="135"/>
      <c r="OBP53" s="135"/>
      <c r="OBQ53" s="135"/>
      <c r="OBR53" s="135"/>
      <c r="OBS53" s="135"/>
      <c r="OBT53" s="135"/>
      <c r="OBU53" s="135"/>
      <c r="OBV53" s="135"/>
      <c r="OBW53" s="135"/>
      <c r="OBX53" s="135"/>
      <c r="OBY53" s="135"/>
      <c r="OBZ53" s="135"/>
      <c r="OCA53" s="135"/>
      <c r="OCB53" s="135"/>
      <c r="OCC53" s="135"/>
      <c r="OCD53" s="135"/>
      <c r="OCE53" s="135"/>
      <c r="OCF53" s="135"/>
      <c r="OCG53" s="135"/>
      <c r="OCH53" s="135"/>
      <c r="OCI53" s="135"/>
      <c r="OCJ53" s="135"/>
      <c r="OCK53" s="135"/>
      <c r="OCL53" s="135"/>
      <c r="OCM53" s="135"/>
      <c r="OCN53" s="135"/>
      <c r="OCO53" s="135"/>
      <c r="OCP53" s="135"/>
      <c r="OCQ53" s="135"/>
      <c r="OCR53" s="135"/>
      <c r="OCS53" s="135"/>
      <c r="OCT53" s="135"/>
      <c r="OCU53" s="135"/>
      <c r="OCV53" s="135"/>
      <c r="OCW53" s="135"/>
      <c r="OCX53" s="135"/>
      <c r="OCY53" s="135"/>
      <c r="OCZ53" s="135"/>
      <c r="ODA53" s="135"/>
      <c r="ODB53" s="135"/>
      <c r="ODC53" s="135"/>
      <c r="ODD53" s="135"/>
      <c r="ODE53" s="135"/>
      <c r="ODF53" s="135"/>
      <c r="ODG53" s="135"/>
      <c r="ODH53" s="135"/>
      <c r="ODI53" s="135"/>
      <c r="ODJ53" s="135"/>
      <c r="ODK53" s="135"/>
      <c r="ODL53" s="135"/>
      <c r="ODM53" s="135"/>
      <c r="ODN53" s="135"/>
      <c r="ODO53" s="135"/>
      <c r="ODP53" s="135"/>
      <c r="ODQ53" s="135"/>
      <c r="ODR53" s="135"/>
      <c r="ODS53" s="135"/>
      <c r="ODT53" s="135"/>
      <c r="ODU53" s="135"/>
      <c r="ODV53" s="135"/>
      <c r="ODW53" s="135"/>
      <c r="ODX53" s="135"/>
      <c r="ODY53" s="135"/>
      <c r="ODZ53" s="135"/>
      <c r="OEA53" s="135"/>
      <c r="OEB53" s="135"/>
      <c r="OEC53" s="135"/>
      <c r="OED53" s="135"/>
      <c r="OEE53" s="135"/>
      <c r="OEF53" s="135"/>
      <c r="OEG53" s="135"/>
      <c r="OEH53" s="135"/>
      <c r="OEI53" s="135"/>
      <c r="OEJ53" s="135"/>
      <c r="OEK53" s="135"/>
      <c r="OEL53" s="135"/>
      <c r="OEM53" s="135"/>
      <c r="OEN53" s="135"/>
      <c r="OEO53" s="135"/>
      <c r="OEP53" s="135"/>
      <c r="OEQ53" s="135"/>
      <c r="OER53" s="135"/>
      <c r="OES53" s="135"/>
      <c r="OET53" s="135"/>
      <c r="OEU53" s="135"/>
      <c r="OEV53" s="135"/>
      <c r="OEW53" s="135"/>
      <c r="OEX53" s="135"/>
      <c r="OEY53" s="135"/>
      <c r="OEZ53" s="135"/>
      <c r="OFA53" s="135"/>
      <c r="OFB53" s="135"/>
      <c r="OFC53" s="135"/>
      <c r="OFD53" s="135"/>
      <c r="OFE53" s="135"/>
      <c r="OFF53" s="135"/>
      <c r="OFG53" s="135"/>
      <c r="OFH53" s="135"/>
      <c r="OFI53" s="135"/>
      <c r="OFJ53" s="135"/>
      <c r="OFK53" s="135"/>
      <c r="OFL53" s="135"/>
      <c r="OFM53" s="135"/>
      <c r="OFN53" s="135"/>
      <c r="OFO53" s="135"/>
      <c r="OFP53" s="135"/>
      <c r="OFQ53" s="135"/>
      <c r="OFR53" s="135"/>
      <c r="OFS53" s="135"/>
      <c r="OFT53" s="135"/>
      <c r="OFU53" s="135"/>
      <c r="OFV53" s="135"/>
      <c r="OFW53" s="135"/>
      <c r="OFX53" s="135"/>
      <c r="OFY53" s="135"/>
      <c r="OFZ53" s="135"/>
      <c r="OGA53" s="135"/>
      <c r="OGB53" s="135"/>
      <c r="OGC53" s="135"/>
      <c r="OGD53" s="135"/>
      <c r="OGE53" s="135"/>
      <c r="OGF53" s="135"/>
      <c r="OGG53" s="135"/>
      <c r="OGH53" s="135"/>
      <c r="OGI53" s="135"/>
      <c r="OGJ53" s="135"/>
      <c r="OGK53" s="135"/>
      <c r="OGL53" s="135"/>
      <c r="OGM53" s="135"/>
      <c r="OGN53" s="135"/>
      <c r="OGO53" s="135"/>
      <c r="OGP53" s="135"/>
      <c r="OGQ53" s="135"/>
      <c r="OGR53" s="135"/>
      <c r="OGS53" s="135"/>
      <c r="OGT53" s="135"/>
      <c r="OGU53" s="135"/>
      <c r="OGV53" s="135"/>
      <c r="OGW53" s="135"/>
      <c r="OGX53" s="135"/>
      <c r="OGY53" s="135"/>
      <c r="OGZ53" s="135"/>
      <c r="OHA53" s="135"/>
      <c r="OHB53" s="135"/>
      <c r="OHC53" s="135"/>
      <c r="OHD53" s="135"/>
      <c r="OHE53" s="135"/>
      <c r="OHF53" s="135"/>
      <c r="OHG53" s="135"/>
      <c r="OHH53" s="135"/>
      <c r="OHI53" s="135"/>
      <c r="OHJ53" s="135"/>
      <c r="OHK53" s="135"/>
      <c r="OHL53" s="135"/>
      <c r="OHM53" s="135"/>
      <c r="OHN53" s="135"/>
      <c r="OHO53" s="135"/>
      <c r="OHP53" s="135"/>
      <c r="OHQ53" s="135"/>
      <c r="OHR53" s="135"/>
      <c r="OHS53" s="135"/>
      <c r="OHT53" s="135"/>
      <c r="OHU53" s="135"/>
      <c r="OHV53" s="135"/>
      <c r="OHW53" s="135"/>
      <c r="OHX53" s="135"/>
      <c r="OHY53" s="135"/>
      <c r="OHZ53" s="135"/>
      <c r="OIA53" s="135"/>
      <c r="OIB53" s="135"/>
      <c r="OIC53" s="135"/>
      <c r="OID53" s="135"/>
      <c r="OIE53" s="135"/>
      <c r="OIF53" s="135"/>
      <c r="OIG53" s="135"/>
      <c r="OIH53" s="135"/>
      <c r="OII53" s="135"/>
      <c r="OIJ53" s="135"/>
      <c r="OIK53" s="135"/>
      <c r="OIL53" s="135"/>
      <c r="OIM53" s="135"/>
      <c r="OIN53" s="135"/>
      <c r="OIO53" s="135"/>
      <c r="OIP53" s="135"/>
      <c r="OIQ53" s="135"/>
      <c r="OIR53" s="135"/>
      <c r="OIS53" s="135"/>
      <c r="OIT53" s="135"/>
      <c r="OIU53" s="135"/>
      <c r="OIV53" s="135"/>
      <c r="OIW53" s="135"/>
      <c r="OIX53" s="135"/>
      <c r="OIY53" s="135"/>
      <c r="OIZ53" s="135"/>
      <c r="OJA53" s="135"/>
      <c r="OJB53" s="135"/>
      <c r="OJC53" s="135"/>
      <c r="OJD53" s="135"/>
      <c r="OJE53" s="135"/>
      <c r="OJF53" s="135"/>
      <c r="OJG53" s="135"/>
      <c r="OJH53" s="135"/>
      <c r="OJI53" s="135"/>
      <c r="OJJ53" s="135"/>
      <c r="OJK53" s="135"/>
      <c r="OJL53" s="135"/>
      <c r="OJM53" s="135"/>
      <c r="OJN53" s="135"/>
      <c r="OJO53" s="135"/>
      <c r="OJP53" s="135"/>
      <c r="OJQ53" s="135"/>
      <c r="OJR53" s="135"/>
      <c r="OJS53" s="135"/>
      <c r="OJT53" s="135"/>
      <c r="OJU53" s="135"/>
      <c r="OJV53" s="135"/>
      <c r="OJW53" s="135"/>
      <c r="OJX53" s="135"/>
      <c r="OJY53" s="135"/>
      <c r="OJZ53" s="135"/>
      <c r="OKA53" s="135"/>
      <c r="OKB53" s="135"/>
      <c r="OKC53" s="135"/>
      <c r="OKD53" s="135"/>
      <c r="OKE53" s="135"/>
      <c r="OKF53" s="135"/>
      <c r="OKG53" s="135"/>
      <c r="OKH53" s="135"/>
      <c r="OKI53" s="135"/>
      <c r="OKJ53" s="135"/>
      <c r="OKK53" s="135"/>
      <c r="OKL53" s="135"/>
      <c r="OKM53" s="135"/>
      <c r="OKN53" s="135"/>
      <c r="OKO53" s="135"/>
      <c r="OKP53" s="135"/>
      <c r="OKQ53" s="135"/>
      <c r="OKR53" s="135"/>
      <c r="OKS53" s="135"/>
      <c r="OKT53" s="135"/>
      <c r="OKU53" s="135"/>
      <c r="OKV53" s="135"/>
      <c r="OKW53" s="135"/>
      <c r="OKX53" s="135"/>
      <c r="OKY53" s="135"/>
      <c r="OKZ53" s="135"/>
      <c r="OLA53" s="135"/>
      <c r="OLB53" s="135"/>
      <c r="OLC53" s="135"/>
      <c r="OLD53" s="135"/>
      <c r="OLE53" s="135"/>
      <c r="OLF53" s="135"/>
      <c r="OLG53" s="135"/>
      <c r="OLH53" s="135"/>
      <c r="OLI53" s="135"/>
      <c r="OLJ53" s="135"/>
      <c r="OLK53" s="135"/>
      <c r="OLL53" s="135"/>
      <c r="OLM53" s="135"/>
      <c r="OLN53" s="135"/>
      <c r="OLO53" s="135"/>
      <c r="OLP53" s="135"/>
      <c r="OLQ53" s="135"/>
      <c r="OLR53" s="135"/>
      <c r="OLS53" s="135"/>
      <c r="OLT53" s="135"/>
      <c r="OLU53" s="135"/>
      <c r="OLV53" s="135"/>
      <c r="OLW53" s="135"/>
      <c r="OLX53" s="135"/>
      <c r="OLY53" s="135"/>
      <c r="OLZ53" s="135"/>
      <c r="OMA53" s="135"/>
      <c r="OMB53" s="135"/>
      <c r="OMC53" s="135"/>
      <c r="OMD53" s="135"/>
      <c r="OME53" s="135"/>
      <c r="OMF53" s="135"/>
      <c r="OMG53" s="135"/>
      <c r="OMH53" s="135"/>
      <c r="OMI53" s="135"/>
      <c r="OMJ53" s="135"/>
      <c r="OMK53" s="135"/>
      <c r="OML53" s="135"/>
      <c r="OMM53" s="135"/>
      <c r="OMN53" s="135"/>
      <c r="OMO53" s="135"/>
      <c r="OMP53" s="135"/>
      <c r="OMQ53" s="135"/>
      <c r="OMR53" s="135"/>
      <c r="OMS53" s="135"/>
      <c r="OMT53" s="135"/>
      <c r="OMU53" s="135"/>
      <c r="OMV53" s="135"/>
      <c r="OMW53" s="135"/>
      <c r="OMX53" s="135"/>
      <c r="OMY53" s="135"/>
      <c r="OMZ53" s="135"/>
      <c r="ONA53" s="135"/>
      <c r="ONB53" s="135"/>
      <c r="ONC53" s="135"/>
      <c r="OND53" s="135"/>
      <c r="ONE53" s="135"/>
      <c r="ONF53" s="135"/>
      <c r="ONG53" s="135"/>
      <c r="ONH53" s="135"/>
      <c r="ONI53" s="135"/>
      <c r="ONJ53" s="135"/>
      <c r="ONK53" s="135"/>
      <c r="ONL53" s="135"/>
      <c r="ONM53" s="135"/>
      <c r="ONN53" s="135"/>
      <c r="ONO53" s="135"/>
      <c r="ONP53" s="135"/>
      <c r="ONQ53" s="135"/>
      <c r="ONR53" s="135"/>
      <c r="ONS53" s="135"/>
      <c r="ONT53" s="135"/>
      <c r="ONU53" s="135"/>
      <c r="ONV53" s="135"/>
      <c r="ONW53" s="135"/>
      <c r="ONX53" s="135"/>
      <c r="ONY53" s="135"/>
      <c r="ONZ53" s="135"/>
      <c r="OOA53" s="135"/>
      <c r="OOB53" s="135"/>
      <c r="OOC53" s="135"/>
      <c r="OOD53" s="135"/>
      <c r="OOE53" s="135"/>
      <c r="OOF53" s="135"/>
      <c r="OOG53" s="135"/>
      <c r="OOH53" s="135"/>
      <c r="OOI53" s="135"/>
      <c r="OOJ53" s="135"/>
      <c r="OOK53" s="135"/>
      <c r="OOL53" s="135"/>
      <c r="OOM53" s="135"/>
      <c r="OON53" s="135"/>
      <c r="OOO53" s="135"/>
      <c r="OOP53" s="135"/>
      <c r="OOQ53" s="135"/>
      <c r="OOR53" s="135"/>
      <c r="OOS53" s="135"/>
      <c r="OOT53" s="135"/>
      <c r="OOU53" s="135"/>
      <c r="OOV53" s="135"/>
      <c r="OOW53" s="135"/>
      <c r="OOX53" s="135"/>
      <c r="OOY53" s="135"/>
      <c r="OOZ53" s="135"/>
      <c r="OPA53" s="135"/>
      <c r="OPB53" s="135"/>
      <c r="OPC53" s="135"/>
      <c r="OPD53" s="135"/>
      <c r="OPE53" s="135"/>
      <c r="OPF53" s="135"/>
      <c r="OPG53" s="135"/>
      <c r="OPH53" s="135"/>
      <c r="OPI53" s="135"/>
      <c r="OPJ53" s="135"/>
      <c r="OPK53" s="135"/>
      <c r="OPL53" s="135"/>
      <c r="OPM53" s="135"/>
      <c r="OPN53" s="135"/>
      <c r="OPO53" s="135"/>
      <c r="OPP53" s="135"/>
      <c r="OPQ53" s="135"/>
      <c r="OPR53" s="135"/>
      <c r="OPS53" s="135"/>
      <c r="OPT53" s="135"/>
      <c r="OPU53" s="135"/>
      <c r="OPV53" s="135"/>
      <c r="OPW53" s="135"/>
      <c r="OPX53" s="135"/>
      <c r="OPY53" s="135"/>
      <c r="OPZ53" s="135"/>
      <c r="OQA53" s="135"/>
      <c r="OQB53" s="135"/>
      <c r="OQC53" s="135"/>
      <c r="OQD53" s="135"/>
      <c r="OQE53" s="135"/>
      <c r="OQF53" s="135"/>
      <c r="OQG53" s="135"/>
      <c r="OQH53" s="135"/>
      <c r="OQI53" s="135"/>
      <c r="OQJ53" s="135"/>
      <c r="OQK53" s="135"/>
      <c r="OQL53" s="135"/>
      <c r="OQM53" s="135"/>
      <c r="OQN53" s="135"/>
      <c r="OQO53" s="135"/>
      <c r="OQP53" s="135"/>
      <c r="OQQ53" s="135"/>
      <c r="OQR53" s="135"/>
      <c r="OQS53" s="135"/>
      <c r="OQT53" s="135"/>
      <c r="OQU53" s="135"/>
      <c r="OQV53" s="135"/>
      <c r="OQW53" s="135"/>
      <c r="OQX53" s="135"/>
      <c r="OQY53" s="135"/>
      <c r="OQZ53" s="135"/>
      <c r="ORA53" s="135"/>
      <c r="ORB53" s="135"/>
      <c r="ORC53" s="135"/>
      <c r="ORD53" s="135"/>
      <c r="ORE53" s="135"/>
      <c r="ORF53" s="135"/>
      <c r="ORG53" s="135"/>
      <c r="ORH53" s="135"/>
      <c r="ORI53" s="135"/>
      <c r="ORJ53" s="135"/>
      <c r="ORK53" s="135"/>
      <c r="ORL53" s="135"/>
      <c r="ORM53" s="135"/>
      <c r="ORN53" s="135"/>
      <c r="ORO53" s="135"/>
      <c r="ORP53" s="135"/>
      <c r="ORQ53" s="135"/>
      <c r="ORR53" s="135"/>
      <c r="ORS53" s="135"/>
      <c r="ORT53" s="135"/>
      <c r="ORU53" s="135"/>
      <c r="ORV53" s="135"/>
      <c r="ORW53" s="135"/>
      <c r="ORX53" s="135"/>
      <c r="ORY53" s="135"/>
      <c r="ORZ53" s="135"/>
      <c r="OSA53" s="135"/>
      <c r="OSB53" s="135"/>
      <c r="OSC53" s="135"/>
      <c r="OSD53" s="135"/>
      <c r="OSE53" s="135"/>
      <c r="OSF53" s="135"/>
      <c r="OSG53" s="135"/>
      <c r="OSH53" s="135"/>
      <c r="OSI53" s="135"/>
      <c r="OSJ53" s="135"/>
      <c r="OSK53" s="135"/>
      <c r="OSL53" s="135"/>
      <c r="OSM53" s="135"/>
      <c r="OSN53" s="135"/>
      <c r="OSO53" s="135"/>
      <c r="OSP53" s="135"/>
      <c r="OSQ53" s="135"/>
      <c r="OSR53" s="135"/>
      <c r="OSS53" s="135"/>
      <c r="OST53" s="135"/>
      <c r="OSU53" s="135"/>
      <c r="OSV53" s="135"/>
      <c r="OSW53" s="135"/>
      <c r="OSX53" s="135"/>
      <c r="OSY53" s="135"/>
      <c r="OSZ53" s="135"/>
      <c r="OTA53" s="135"/>
      <c r="OTB53" s="135"/>
      <c r="OTC53" s="135"/>
      <c r="OTD53" s="135"/>
      <c r="OTE53" s="135"/>
      <c r="OTF53" s="135"/>
      <c r="OTG53" s="135"/>
      <c r="OTH53" s="135"/>
      <c r="OTI53" s="135"/>
      <c r="OTJ53" s="135"/>
      <c r="OTK53" s="135"/>
      <c r="OTL53" s="135"/>
      <c r="OTM53" s="135"/>
      <c r="OTN53" s="135"/>
      <c r="OTO53" s="135"/>
      <c r="OTP53" s="135"/>
      <c r="OTQ53" s="135"/>
      <c r="OTR53" s="135"/>
      <c r="OTS53" s="135"/>
      <c r="OTT53" s="135"/>
      <c r="OTU53" s="135"/>
      <c r="OTV53" s="135"/>
      <c r="OTW53" s="135"/>
      <c r="OTX53" s="135"/>
      <c r="OTY53" s="135"/>
      <c r="OTZ53" s="135"/>
      <c r="OUA53" s="135"/>
      <c r="OUB53" s="135"/>
      <c r="OUC53" s="135"/>
      <c r="OUD53" s="135"/>
      <c r="OUE53" s="135"/>
      <c r="OUF53" s="135"/>
      <c r="OUG53" s="135"/>
      <c r="OUH53" s="135"/>
      <c r="OUI53" s="135"/>
      <c r="OUJ53" s="135"/>
      <c r="OUK53" s="135"/>
      <c r="OUL53" s="135"/>
      <c r="OUM53" s="135"/>
      <c r="OUN53" s="135"/>
      <c r="OUO53" s="135"/>
      <c r="OUP53" s="135"/>
      <c r="OUQ53" s="135"/>
      <c r="OUR53" s="135"/>
      <c r="OUS53" s="135"/>
      <c r="OUT53" s="135"/>
      <c r="OUU53" s="135"/>
      <c r="OUV53" s="135"/>
      <c r="OUW53" s="135"/>
      <c r="OUX53" s="135"/>
      <c r="OUY53" s="135"/>
      <c r="OUZ53" s="135"/>
      <c r="OVA53" s="135"/>
      <c r="OVB53" s="135"/>
      <c r="OVC53" s="135"/>
      <c r="OVD53" s="135"/>
      <c r="OVE53" s="135"/>
      <c r="OVF53" s="135"/>
      <c r="OVG53" s="135"/>
      <c r="OVH53" s="135"/>
      <c r="OVI53" s="135"/>
      <c r="OVJ53" s="135"/>
      <c r="OVK53" s="135"/>
      <c r="OVL53" s="135"/>
      <c r="OVM53" s="135"/>
      <c r="OVN53" s="135"/>
      <c r="OVO53" s="135"/>
      <c r="OVP53" s="135"/>
      <c r="OVQ53" s="135"/>
      <c r="OVR53" s="135"/>
      <c r="OVS53" s="135"/>
      <c r="OVT53" s="135"/>
      <c r="OVU53" s="135"/>
      <c r="OVV53" s="135"/>
      <c r="OVW53" s="135"/>
      <c r="OVX53" s="135"/>
      <c r="OVY53" s="135"/>
      <c r="OVZ53" s="135"/>
      <c r="OWA53" s="135"/>
      <c r="OWB53" s="135"/>
      <c r="OWC53" s="135"/>
      <c r="OWD53" s="135"/>
      <c r="OWE53" s="135"/>
      <c r="OWF53" s="135"/>
      <c r="OWG53" s="135"/>
      <c r="OWH53" s="135"/>
      <c r="OWI53" s="135"/>
      <c r="OWJ53" s="135"/>
      <c r="OWK53" s="135"/>
      <c r="OWL53" s="135"/>
      <c r="OWM53" s="135"/>
      <c r="OWN53" s="135"/>
      <c r="OWO53" s="135"/>
      <c r="OWP53" s="135"/>
      <c r="OWQ53" s="135"/>
      <c r="OWR53" s="135"/>
      <c r="OWS53" s="135"/>
      <c r="OWT53" s="135"/>
      <c r="OWU53" s="135"/>
      <c r="OWV53" s="135"/>
      <c r="OWW53" s="135"/>
      <c r="OWX53" s="135"/>
      <c r="OWY53" s="135"/>
      <c r="OWZ53" s="135"/>
      <c r="OXA53" s="135"/>
      <c r="OXB53" s="135"/>
      <c r="OXC53" s="135"/>
      <c r="OXD53" s="135"/>
      <c r="OXE53" s="135"/>
      <c r="OXF53" s="135"/>
      <c r="OXG53" s="135"/>
      <c r="OXH53" s="135"/>
      <c r="OXI53" s="135"/>
      <c r="OXJ53" s="135"/>
      <c r="OXK53" s="135"/>
      <c r="OXL53" s="135"/>
      <c r="OXM53" s="135"/>
      <c r="OXN53" s="135"/>
      <c r="OXO53" s="135"/>
      <c r="OXP53" s="135"/>
      <c r="OXQ53" s="135"/>
      <c r="OXR53" s="135"/>
      <c r="OXS53" s="135"/>
      <c r="OXT53" s="135"/>
      <c r="OXU53" s="135"/>
      <c r="OXV53" s="135"/>
      <c r="OXW53" s="135"/>
      <c r="OXX53" s="135"/>
      <c r="OXY53" s="135"/>
      <c r="OXZ53" s="135"/>
      <c r="OYA53" s="135"/>
      <c r="OYB53" s="135"/>
      <c r="OYC53" s="135"/>
      <c r="OYD53" s="135"/>
      <c r="OYE53" s="135"/>
      <c r="OYF53" s="135"/>
      <c r="OYG53" s="135"/>
      <c r="OYH53" s="135"/>
      <c r="OYI53" s="135"/>
      <c r="OYJ53" s="135"/>
      <c r="OYK53" s="135"/>
      <c r="OYL53" s="135"/>
      <c r="OYM53" s="135"/>
      <c r="OYN53" s="135"/>
      <c r="OYO53" s="135"/>
      <c r="OYP53" s="135"/>
      <c r="OYQ53" s="135"/>
      <c r="OYR53" s="135"/>
      <c r="OYS53" s="135"/>
      <c r="OYT53" s="135"/>
      <c r="OYU53" s="135"/>
      <c r="OYV53" s="135"/>
      <c r="OYW53" s="135"/>
      <c r="OYX53" s="135"/>
      <c r="OYY53" s="135"/>
      <c r="OYZ53" s="135"/>
      <c r="OZA53" s="135"/>
      <c r="OZB53" s="135"/>
      <c r="OZC53" s="135"/>
      <c r="OZD53" s="135"/>
      <c r="OZE53" s="135"/>
      <c r="OZF53" s="135"/>
      <c r="OZG53" s="135"/>
      <c r="OZH53" s="135"/>
      <c r="OZI53" s="135"/>
      <c r="OZJ53" s="135"/>
      <c r="OZK53" s="135"/>
      <c r="OZL53" s="135"/>
      <c r="OZM53" s="135"/>
      <c r="OZN53" s="135"/>
      <c r="OZO53" s="135"/>
      <c r="OZP53" s="135"/>
      <c r="OZQ53" s="135"/>
      <c r="OZR53" s="135"/>
      <c r="OZS53" s="135"/>
      <c r="OZT53" s="135"/>
      <c r="OZU53" s="135"/>
      <c r="OZV53" s="135"/>
      <c r="OZW53" s="135"/>
      <c r="OZX53" s="135"/>
      <c r="OZY53" s="135"/>
      <c r="OZZ53" s="135"/>
      <c r="PAA53" s="135"/>
      <c r="PAB53" s="135"/>
      <c r="PAC53" s="135"/>
      <c r="PAD53" s="135"/>
      <c r="PAE53" s="135"/>
      <c r="PAF53" s="135"/>
      <c r="PAG53" s="135"/>
      <c r="PAH53" s="135"/>
      <c r="PAI53" s="135"/>
      <c r="PAJ53" s="135"/>
      <c r="PAK53" s="135"/>
      <c r="PAL53" s="135"/>
      <c r="PAM53" s="135"/>
      <c r="PAN53" s="135"/>
      <c r="PAO53" s="135"/>
      <c r="PAP53" s="135"/>
      <c r="PAQ53" s="135"/>
      <c r="PAR53" s="135"/>
      <c r="PAS53" s="135"/>
      <c r="PAT53" s="135"/>
      <c r="PAU53" s="135"/>
      <c r="PAV53" s="135"/>
      <c r="PAW53" s="135"/>
      <c r="PAX53" s="135"/>
      <c r="PAY53" s="135"/>
      <c r="PAZ53" s="135"/>
      <c r="PBA53" s="135"/>
      <c r="PBB53" s="135"/>
      <c r="PBC53" s="135"/>
      <c r="PBD53" s="135"/>
      <c r="PBE53" s="135"/>
      <c r="PBF53" s="135"/>
      <c r="PBG53" s="135"/>
      <c r="PBH53" s="135"/>
      <c r="PBI53" s="135"/>
      <c r="PBJ53" s="135"/>
      <c r="PBK53" s="135"/>
      <c r="PBL53" s="135"/>
      <c r="PBM53" s="135"/>
      <c r="PBN53" s="135"/>
      <c r="PBO53" s="135"/>
      <c r="PBP53" s="135"/>
      <c r="PBQ53" s="135"/>
      <c r="PBR53" s="135"/>
      <c r="PBS53" s="135"/>
      <c r="PBT53" s="135"/>
      <c r="PBU53" s="135"/>
      <c r="PBV53" s="135"/>
      <c r="PBW53" s="135"/>
      <c r="PBX53" s="135"/>
      <c r="PBY53" s="135"/>
      <c r="PBZ53" s="135"/>
      <c r="PCA53" s="135"/>
      <c r="PCB53" s="135"/>
      <c r="PCC53" s="135"/>
      <c r="PCD53" s="135"/>
      <c r="PCE53" s="135"/>
      <c r="PCF53" s="135"/>
      <c r="PCG53" s="135"/>
      <c r="PCH53" s="135"/>
      <c r="PCI53" s="135"/>
      <c r="PCJ53" s="135"/>
      <c r="PCK53" s="135"/>
      <c r="PCL53" s="135"/>
      <c r="PCM53" s="135"/>
      <c r="PCN53" s="135"/>
      <c r="PCO53" s="135"/>
      <c r="PCP53" s="135"/>
      <c r="PCQ53" s="135"/>
      <c r="PCR53" s="135"/>
      <c r="PCS53" s="135"/>
      <c r="PCT53" s="135"/>
      <c r="PCU53" s="135"/>
      <c r="PCV53" s="135"/>
      <c r="PCW53" s="135"/>
      <c r="PCX53" s="135"/>
      <c r="PCY53" s="135"/>
      <c r="PCZ53" s="135"/>
      <c r="PDA53" s="135"/>
      <c r="PDB53" s="135"/>
      <c r="PDC53" s="135"/>
      <c r="PDD53" s="135"/>
      <c r="PDE53" s="135"/>
      <c r="PDF53" s="135"/>
      <c r="PDG53" s="135"/>
      <c r="PDH53" s="135"/>
      <c r="PDI53" s="135"/>
      <c r="PDJ53" s="135"/>
      <c r="PDK53" s="135"/>
      <c r="PDL53" s="135"/>
      <c r="PDM53" s="135"/>
      <c r="PDN53" s="135"/>
      <c r="PDO53" s="135"/>
      <c r="PDP53" s="135"/>
      <c r="PDQ53" s="135"/>
      <c r="PDR53" s="135"/>
      <c r="PDS53" s="135"/>
      <c r="PDT53" s="135"/>
      <c r="PDU53" s="135"/>
      <c r="PDV53" s="135"/>
      <c r="PDW53" s="135"/>
      <c r="PDX53" s="135"/>
      <c r="PDY53" s="135"/>
      <c r="PDZ53" s="135"/>
      <c r="PEA53" s="135"/>
      <c r="PEB53" s="135"/>
      <c r="PEC53" s="135"/>
      <c r="PED53" s="135"/>
      <c r="PEE53" s="135"/>
      <c r="PEF53" s="135"/>
      <c r="PEG53" s="135"/>
      <c r="PEH53" s="135"/>
      <c r="PEI53" s="135"/>
      <c r="PEJ53" s="135"/>
      <c r="PEK53" s="135"/>
      <c r="PEL53" s="135"/>
      <c r="PEM53" s="135"/>
      <c r="PEN53" s="135"/>
      <c r="PEO53" s="135"/>
      <c r="PEP53" s="135"/>
      <c r="PEQ53" s="135"/>
      <c r="PER53" s="135"/>
      <c r="PES53" s="135"/>
      <c r="PET53" s="135"/>
      <c r="PEU53" s="135"/>
      <c r="PEV53" s="135"/>
      <c r="PEW53" s="135"/>
      <c r="PEX53" s="135"/>
      <c r="PEY53" s="135"/>
      <c r="PEZ53" s="135"/>
      <c r="PFA53" s="135"/>
      <c r="PFB53" s="135"/>
      <c r="PFC53" s="135"/>
      <c r="PFD53" s="135"/>
      <c r="PFE53" s="135"/>
      <c r="PFF53" s="135"/>
      <c r="PFG53" s="135"/>
      <c r="PFH53" s="135"/>
      <c r="PFI53" s="135"/>
      <c r="PFJ53" s="135"/>
      <c r="PFK53" s="135"/>
      <c r="PFL53" s="135"/>
      <c r="PFM53" s="135"/>
      <c r="PFN53" s="135"/>
      <c r="PFO53" s="135"/>
      <c r="PFP53" s="135"/>
      <c r="PFQ53" s="135"/>
      <c r="PFR53" s="135"/>
      <c r="PFS53" s="135"/>
      <c r="PFT53" s="135"/>
      <c r="PFU53" s="135"/>
      <c r="PFV53" s="135"/>
      <c r="PFW53" s="135"/>
      <c r="PFX53" s="135"/>
      <c r="PFY53" s="135"/>
      <c r="PFZ53" s="135"/>
      <c r="PGA53" s="135"/>
      <c r="PGB53" s="135"/>
      <c r="PGC53" s="135"/>
      <c r="PGD53" s="135"/>
      <c r="PGE53" s="135"/>
      <c r="PGF53" s="135"/>
      <c r="PGG53" s="135"/>
      <c r="PGH53" s="135"/>
      <c r="PGI53" s="135"/>
      <c r="PGJ53" s="135"/>
      <c r="PGK53" s="135"/>
      <c r="PGL53" s="135"/>
      <c r="PGM53" s="135"/>
      <c r="PGN53" s="135"/>
      <c r="PGO53" s="135"/>
      <c r="PGP53" s="135"/>
      <c r="PGQ53" s="135"/>
      <c r="PGR53" s="135"/>
      <c r="PGS53" s="135"/>
      <c r="PGT53" s="135"/>
      <c r="PGU53" s="135"/>
      <c r="PGV53" s="135"/>
      <c r="PGW53" s="135"/>
      <c r="PGX53" s="135"/>
      <c r="PGY53" s="135"/>
      <c r="PGZ53" s="135"/>
      <c r="PHA53" s="135"/>
      <c r="PHB53" s="135"/>
      <c r="PHC53" s="135"/>
      <c r="PHD53" s="135"/>
      <c r="PHE53" s="135"/>
      <c r="PHF53" s="135"/>
      <c r="PHG53" s="135"/>
      <c r="PHH53" s="135"/>
      <c r="PHI53" s="135"/>
      <c r="PHJ53" s="135"/>
      <c r="PHK53" s="135"/>
      <c r="PHL53" s="135"/>
      <c r="PHM53" s="135"/>
      <c r="PHN53" s="135"/>
      <c r="PHO53" s="135"/>
      <c r="PHP53" s="135"/>
      <c r="PHQ53" s="135"/>
      <c r="PHR53" s="135"/>
      <c r="PHS53" s="135"/>
      <c r="PHT53" s="135"/>
      <c r="PHU53" s="135"/>
      <c r="PHV53" s="135"/>
      <c r="PHW53" s="135"/>
      <c r="PHX53" s="135"/>
      <c r="PHY53" s="135"/>
      <c r="PHZ53" s="135"/>
      <c r="PIA53" s="135"/>
      <c r="PIB53" s="135"/>
      <c r="PIC53" s="135"/>
      <c r="PID53" s="135"/>
      <c r="PIE53" s="135"/>
      <c r="PIF53" s="135"/>
      <c r="PIG53" s="135"/>
      <c r="PIH53" s="135"/>
      <c r="PII53" s="135"/>
      <c r="PIJ53" s="135"/>
      <c r="PIK53" s="135"/>
      <c r="PIL53" s="135"/>
      <c r="PIM53" s="135"/>
      <c r="PIN53" s="135"/>
      <c r="PIO53" s="135"/>
      <c r="PIP53" s="135"/>
      <c r="PIQ53" s="135"/>
      <c r="PIR53" s="135"/>
      <c r="PIS53" s="135"/>
      <c r="PIT53" s="135"/>
      <c r="PIU53" s="135"/>
      <c r="PIV53" s="135"/>
      <c r="PIW53" s="135"/>
      <c r="PIX53" s="135"/>
      <c r="PIY53" s="135"/>
      <c r="PIZ53" s="135"/>
      <c r="PJA53" s="135"/>
      <c r="PJB53" s="135"/>
      <c r="PJC53" s="135"/>
      <c r="PJD53" s="135"/>
      <c r="PJE53" s="135"/>
      <c r="PJF53" s="135"/>
      <c r="PJG53" s="135"/>
      <c r="PJH53" s="135"/>
      <c r="PJI53" s="135"/>
      <c r="PJJ53" s="135"/>
      <c r="PJK53" s="135"/>
      <c r="PJL53" s="135"/>
      <c r="PJM53" s="135"/>
      <c r="PJN53" s="135"/>
      <c r="PJO53" s="135"/>
      <c r="PJP53" s="135"/>
      <c r="PJQ53" s="135"/>
      <c r="PJR53" s="135"/>
      <c r="PJS53" s="135"/>
      <c r="PJT53" s="135"/>
      <c r="PJU53" s="135"/>
      <c r="PJV53" s="135"/>
      <c r="PJW53" s="135"/>
      <c r="PJX53" s="135"/>
      <c r="PJY53" s="135"/>
      <c r="PJZ53" s="135"/>
      <c r="PKA53" s="135"/>
      <c r="PKB53" s="135"/>
      <c r="PKC53" s="135"/>
      <c r="PKD53" s="135"/>
      <c r="PKE53" s="135"/>
      <c r="PKF53" s="135"/>
      <c r="PKG53" s="135"/>
      <c r="PKH53" s="135"/>
      <c r="PKI53" s="135"/>
      <c r="PKJ53" s="135"/>
      <c r="PKK53" s="135"/>
      <c r="PKL53" s="135"/>
      <c r="PKM53" s="135"/>
      <c r="PKN53" s="135"/>
      <c r="PKO53" s="135"/>
      <c r="PKP53" s="135"/>
      <c r="PKQ53" s="135"/>
      <c r="PKR53" s="135"/>
      <c r="PKS53" s="135"/>
      <c r="PKT53" s="135"/>
      <c r="PKU53" s="135"/>
      <c r="PKV53" s="135"/>
      <c r="PKW53" s="135"/>
      <c r="PKX53" s="135"/>
      <c r="PKY53" s="135"/>
      <c r="PKZ53" s="135"/>
      <c r="PLA53" s="135"/>
      <c r="PLB53" s="135"/>
      <c r="PLC53" s="135"/>
      <c r="PLD53" s="135"/>
      <c r="PLE53" s="135"/>
      <c r="PLF53" s="135"/>
      <c r="PLG53" s="135"/>
      <c r="PLH53" s="135"/>
      <c r="PLI53" s="135"/>
      <c r="PLJ53" s="135"/>
      <c r="PLK53" s="135"/>
      <c r="PLL53" s="135"/>
      <c r="PLM53" s="135"/>
      <c r="PLN53" s="135"/>
      <c r="PLO53" s="135"/>
      <c r="PLP53" s="135"/>
      <c r="PLQ53" s="135"/>
      <c r="PLR53" s="135"/>
      <c r="PLS53" s="135"/>
      <c r="PLT53" s="135"/>
      <c r="PLU53" s="135"/>
      <c r="PLV53" s="135"/>
      <c r="PLW53" s="135"/>
      <c r="PLX53" s="135"/>
      <c r="PLY53" s="135"/>
      <c r="PLZ53" s="135"/>
      <c r="PMA53" s="135"/>
      <c r="PMB53" s="135"/>
      <c r="PMC53" s="135"/>
      <c r="PMD53" s="135"/>
      <c r="PME53" s="135"/>
      <c r="PMF53" s="135"/>
      <c r="PMG53" s="135"/>
      <c r="PMH53" s="135"/>
      <c r="PMI53" s="135"/>
      <c r="PMJ53" s="135"/>
      <c r="PMK53" s="135"/>
      <c r="PML53" s="135"/>
      <c r="PMM53" s="135"/>
      <c r="PMN53" s="135"/>
      <c r="PMO53" s="135"/>
      <c r="PMP53" s="135"/>
      <c r="PMQ53" s="135"/>
      <c r="PMR53" s="135"/>
      <c r="PMS53" s="135"/>
      <c r="PMT53" s="135"/>
      <c r="PMU53" s="135"/>
      <c r="PMV53" s="135"/>
      <c r="PMW53" s="135"/>
      <c r="PMX53" s="135"/>
      <c r="PMY53" s="135"/>
      <c r="PMZ53" s="135"/>
      <c r="PNA53" s="135"/>
      <c r="PNB53" s="135"/>
      <c r="PNC53" s="135"/>
      <c r="PND53" s="135"/>
      <c r="PNE53" s="135"/>
      <c r="PNF53" s="135"/>
      <c r="PNG53" s="135"/>
      <c r="PNH53" s="135"/>
      <c r="PNI53" s="135"/>
      <c r="PNJ53" s="135"/>
      <c r="PNK53" s="135"/>
      <c r="PNL53" s="135"/>
      <c r="PNM53" s="135"/>
      <c r="PNN53" s="135"/>
      <c r="PNO53" s="135"/>
      <c r="PNP53" s="135"/>
      <c r="PNQ53" s="135"/>
      <c r="PNR53" s="135"/>
      <c r="PNS53" s="135"/>
      <c r="PNT53" s="135"/>
      <c r="PNU53" s="135"/>
      <c r="PNV53" s="135"/>
      <c r="PNW53" s="135"/>
      <c r="PNX53" s="135"/>
      <c r="PNY53" s="135"/>
      <c r="PNZ53" s="135"/>
      <c r="POA53" s="135"/>
      <c r="POB53" s="135"/>
      <c r="POC53" s="135"/>
      <c r="POD53" s="135"/>
      <c r="POE53" s="135"/>
      <c r="POF53" s="135"/>
      <c r="POG53" s="135"/>
      <c r="POH53" s="135"/>
      <c r="POI53" s="135"/>
      <c r="POJ53" s="135"/>
      <c r="POK53" s="135"/>
      <c r="POL53" s="135"/>
      <c r="POM53" s="135"/>
      <c r="PON53" s="135"/>
      <c r="POO53" s="135"/>
      <c r="POP53" s="135"/>
      <c r="POQ53" s="135"/>
      <c r="POR53" s="135"/>
      <c r="POS53" s="135"/>
      <c r="POT53" s="135"/>
      <c r="POU53" s="135"/>
      <c r="POV53" s="135"/>
      <c r="POW53" s="135"/>
      <c r="POX53" s="135"/>
      <c r="POY53" s="135"/>
      <c r="POZ53" s="135"/>
      <c r="PPA53" s="135"/>
      <c r="PPB53" s="135"/>
      <c r="PPC53" s="135"/>
      <c r="PPD53" s="135"/>
      <c r="PPE53" s="135"/>
      <c r="PPF53" s="135"/>
      <c r="PPG53" s="135"/>
      <c r="PPH53" s="135"/>
      <c r="PPI53" s="135"/>
      <c r="PPJ53" s="135"/>
      <c r="PPK53" s="135"/>
      <c r="PPL53" s="135"/>
      <c r="PPM53" s="135"/>
      <c r="PPN53" s="135"/>
      <c r="PPO53" s="135"/>
      <c r="PPP53" s="135"/>
      <c r="PPQ53" s="135"/>
      <c r="PPR53" s="135"/>
      <c r="PPS53" s="135"/>
      <c r="PPT53" s="135"/>
      <c r="PPU53" s="135"/>
      <c r="PPV53" s="135"/>
      <c r="PPW53" s="135"/>
      <c r="PPX53" s="135"/>
      <c r="PPY53" s="135"/>
      <c r="PPZ53" s="135"/>
      <c r="PQA53" s="135"/>
      <c r="PQB53" s="135"/>
      <c r="PQC53" s="135"/>
      <c r="PQD53" s="135"/>
      <c r="PQE53" s="135"/>
      <c r="PQF53" s="135"/>
      <c r="PQG53" s="135"/>
      <c r="PQH53" s="135"/>
      <c r="PQI53" s="135"/>
      <c r="PQJ53" s="135"/>
      <c r="PQK53" s="135"/>
      <c r="PQL53" s="135"/>
      <c r="PQM53" s="135"/>
      <c r="PQN53" s="135"/>
      <c r="PQO53" s="135"/>
      <c r="PQP53" s="135"/>
      <c r="PQQ53" s="135"/>
      <c r="PQR53" s="135"/>
      <c r="PQS53" s="135"/>
      <c r="PQT53" s="135"/>
      <c r="PQU53" s="135"/>
      <c r="PQV53" s="135"/>
      <c r="PQW53" s="135"/>
      <c r="PQX53" s="135"/>
      <c r="PQY53" s="135"/>
      <c r="PQZ53" s="135"/>
      <c r="PRA53" s="135"/>
      <c r="PRB53" s="135"/>
      <c r="PRC53" s="135"/>
      <c r="PRD53" s="135"/>
      <c r="PRE53" s="135"/>
      <c r="PRF53" s="135"/>
      <c r="PRG53" s="135"/>
      <c r="PRH53" s="135"/>
      <c r="PRI53" s="135"/>
      <c r="PRJ53" s="135"/>
      <c r="PRK53" s="135"/>
      <c r="PRL53" s="135"/>
      <c r="PRM53" s="135"/>
      <c r="PRN53" s="135"/>
      <c r="PRO53" s="135"/>
      <c r="PRP53" s="135"/>
      <c r="PRQ53" s="135"/>
      <c r="PRR53" s="135"/>
      <c r="PRS53" s="135"/>
      <c r="PRT53" s="135"/>
      <c r="PRU53" s="135"/>
      <c r="PRV53" s="135"/>
      <c r="PRW53" s="135"/>
      <c r="PRX53" s="135"/>
      <c r="PRY53" s="135"/>
      <c r="PRZ53" s="135"/>
      <c r="PSA53" s="135"/>
      <c r="PSB53" s="135"/>
      <c r="PSC53" s="135"/>
      <c r="PSD53" s="135"/>
      <c r="PSE53" s="135"/>
      <c r="PSF53" s="135"/>
      <c r="PSG53" s="135"/>
      <c r="PSH53" s="135"/>
      <c r="PSI53" s="135"/>
      <c r="PSJ53" s="135"/>
      <c r="PSK53" s="135"/>
      <c r="PSL53" s="135"/>
      <c r="PSM53" s="135"/>
      <c r="PSN53" s="135"/>
      <c r="PSO53" s="135"/>
      <c r="PSP53" s="135"/>
      <c r="PSQ53" s="135"/>
      <c r="PSR53" s="135"/>
      <c r="PSS53" s="135"/>
      <c r="PST53" s="135"/>
      <c r="PSU53" s="135"/>
      <c r="PSV53" s="135"/>
      <c r="PSW53" s="135"/>
      <c r="PSX53" s="135"/>
      <c r="PSY53" s="135"/>
      <c r="PSZ53" s="135"/>
      <c r="PTA53" s="135"/>
      <c r="PTB53" s="135"/>
      <c r="PTC53" s="135"/>
      <c r="PTD53" s="135"/>
      <c r="PTE53" s="135"/>
      <c r="PTF53" s="135"/>
      <c r="PTG53" s="135"/>
      <c r="PTH53" s="135"/>
      <c r="PTI53" s="135"/>
      <c r="PTJ53" s="135"/>
      <c r="PTK53" s="135"/>
      <c r="PTL53" s="135"/>
      <c r="PTM53" s="135"/>
      <c r="PTN53" s="135"/>
      <c r="PTO53" s="135"/>
      <c r="PTP53" s="135"/>
      <c r="PTQ53" s="135"/>
      <c r="PTR53" s="135"/>
      <c r="PTS53" s="135"/>
      <c r="PTT53" s="135"/>
      <c r="PTU53" s="135"/>
      <c r="PTV53" s="135"/>
      <c r="PTW53" s="135"/>
      <c r="PTX53" s="135"/>
      <c r="PTY53" s="135"/>
      <c r="PTZ53" s="135"/>
      <c r="PUA53" s="135"/>
      <c r="PUB53" s="135"/>
      <c r="PUC53" s="135"/>
      <c r="PUD53" s="135"/>
      <c r="PUE53" s="135"/>
      <c r="PUF53" s="135"/>
      <c r="PUG53" s="135"/>
      <c r="PUH53" s="135"/>
      <c r="PUI53" s="135"/>
      <c r="PUJ53" s="135"/>
      <c r="PUK53" s="135"/>
      <c r="PUL53" s="135"/>
      <c r="PUM53" s="135"/>
      <c r="PUN53" s="135"/>
      <c r="PUO53" s="135"/>
      <c r="PUP53" s="135"/>
      <c r="PUQ53" s="135"/>
      <c r="PUR53" s="135"/>
      <c r="PUS53" s="135"/>
      <c r="PUT53" s="135"/>
      <c r="PUU53" s="135"/>
      <c r="PUV53" s="135"/>
      <c r="PUW53" s="135"/>
      <c r="PUX53" s="135"/>
      <c r="PUY53" s="135"/>
      <c r="PUZ53" s="135"/>
      <c r="PVA53" s="135"/>
      <c r="PVB53" s="135"/>
      <c r="PVC53" s="135"/>
      <c r="PVD53" s="135"/>
      <c r="PVE53" s="135"/>
      <c r="PVF53" s="135"/>
      <c r="PVG53" s="135"/>
      <c r="PVH53" s="135"/>
      <c r="PVI53" s="135"/>
      <c r="PVJ53" s="135"/>
      <c r="PVK53" s="135"/>
      <c r="PVL53" s="135"/>
      <c r="PVM53" s="135"/>
      <c r="PVN53" s="135"/>
      <c r="PVO53" s="135"/>
      <c r="PVP53" s="135"/>
      <c r="PVQ53" s="135"/>
      <c r="PVR53" s="135"/>
      <c r="PVS53" s="135"/>
      <c r="PVT53" s="135"/>
      <c r="PVU53" s="135"/>
      <c r="PVV53" s="135"/>
      <c r="PVW53" s="135"/>
      <c r="PVX53" s="135"/>
      <c r="PVY53" s="135"/>
      <c r="PVZ53" s="135"/>
      <c r="PWA53" s="135"/>
      <c r="PWB53" s="135"/>
      <c r="PWC53" s="135"/>
      <c r="PWD53" s="135"/>
      <c r="PWE53" s="135"/>
      <c r="PWF53" s="135"/>
      <c r="PWG53" s="135"/>
      <c r="PWH53" s="135"/>
      <c r="PWI53" s="135"/>
      <c r="PWJ53" s="135"/>
      <c r="PWK53" s="135"/>
      <c r="PWL53" s="135"/>
      <c r="PWM53" s="135"/>
      <c r="PWN53" s="135"/>
      <c r="PWO53" s="135"/>
      <c r="PWP53" s="135"/>
      <c r="PWQ53" s="135"/>
      <c r="PWR53" s="135"/>
      <c r="PWS53" s="135"/>
      <c r="PWT53" s="135"/>
      <c r="PWU53" s="135"/>
      <c r="PWV53" s="135"/>
      <c r="PWW53" s="135"/>
      <c r="PWX53" s="135"/>
      <c r="PWY53" s="135"/>
      <c r="PWZ53" s="135"/>
      <c r="PXA53" s="135"/>
      <c r="PXB53" s="135"/>
      <c r="PXC53" s="135"/>
      <c r="PXD53" s="135"/>
      <c r="PXE53" s="135"/>
      <c r="PXF53" s="135"/>
      <c r="PXG53" s="135"/>
      <c r="PXH53" s="135"/>
      <c r="PXI53" s="135"/>
      <c r="PXJ53" s="135"/>
      <c r="PXK53" s="135"/>
      <c r="PXL53" s="135"/>
      <c r="PXM53" s="135"/>
      <c r="PXN53" s="135"/>
      <c r="PXO53" s="135"/>
      <c r="PXP53" s="135"/>
      <c r="PXQ53" s="135"/>
      <c r="PXR53" s="135"/>
      <c r="PXS53" s="135"/>
      <c r="PXT53" s="135"/>
      <c r="PXU53" s="135"/>
      <c r="PXV53" s="135"/>
      <c r="PXW53" s="135"/>
      <c r="PXX53" s="135"/>
      <c r="PXY53" s="135"/>
      <c r="PXZ53" s="135"/>
      <c r="PYA53" s="135"/>
      <c r="PYB53" s="135"/>
      <c r="PYC53" s="135"/>
      <c r="PYD53" s="135"/>
      <c r="PYE53" s="135"/>
      <c r="PYF53" s="135"/>
      <c r="PYG53" s="135"/>
      <c r="PYH53" s="135"/>
      <c r="PYI53" s="135"/>
      <c r="PYJ53" s="135"/>
      <c r="PYK53" s="135"/>
      <c r="PYL53" s="135"/>
      <c r="PYM53" s="135"/>
      <c r="PYN53" s="135"/>
      <c r="PYO53" s="135"/>
      <c r="PYP53" s="135"/>
      <c r="PYQ53" s="135"/>
      <c r="PYR53" s="135"/>
      <c r="PYS53" s="135"/>
      <c r="PYT53" s="135"/>
      <c r="PYU53" s="135"/>
      <c r="PYV53" s="135"/>
      <c r="PYW53" s="135"/>
      <c r="PYX53" s="135"/>
      <c r="PYY53" s="135"/>
      <c r="PYZ53" s="135"/>
      <c r="PZA53" s="135"/>
      <c r="PZB53" s="135"/>
      <c r="PZC53" s="135"/>
      <c r="PZD53" s="135"/>
      <c r="PZE53" s="135"/>
      <c r="PZF53" s="135"/>
      <c r="PZG53" s="135"/>
      <c r="PZH53" s="135"/>
      <c r="PZI53" s="135"/>
      <c r="PZJ53" s="135"/>
      <c r="PZK53" s="135"/>
      <c r="PZL53" s="135"/>
      <c r="PZM53" s="135"/>
      <c r="PZN53" s="135"/>
      <c r="PZO53" s="135"/>
      <c r="PZP53" s="135"/>
      <c r="PZQ53" s="135"/>
      <c r="PZR53" s="135"/>
      <c r="PZS53" s="135"/>
      <c r="PZT53" s="135"/>
      <c r="PZU53" s="135"/>
      <c r="PZV53" s="135"/>
      <c r="PZW53" s="135"/>
      <c r="PZX53" s="135"/>
      <c r="PZY53" s="135"/>
      <c r="PZZ53" s="135"/>
      <c r="QAA53" s="135"/>
      <c r="QAB53" s="135"/>
      <c r="QAC53" s="135"/>
      <c r="QAD53" s="135"/>
      <c r="QAE53" s="135"/>
      <c r="QAF53" s="135"/>
      <c r="QAG53" s="135"/>
      <c r="QAH53" s="135"/>
      <c r="QAI53" s="135"/>
      <c r="QAJ53" s="135"/>
      <c r="QAK53" s="135"/>
      <c r="QAL53" s="135"/>
      <c r="QAM53" s="135"/>
      <c r="QAN53" s="135"/>
      <c r="QAO53" s="135"/>
      <c r="QAP53" s="135"/>
      <c r="QAQ53" s="135"/>
      <c r="QAR53" s="135"/>
      <c r="QAS53" s="135"/>
      <c r="QAT53" s="135"/>
      <c r="QAU53" s="135"/>
      <c r="QAV53" s="135"/>
      <c r="QAW53" s="135"/>
      <c r="QAX53" s="135"/>
      <c r="QAY53" s="135"/>
      <c r="QAZ53" s="135"/>
      <c r="QBA53" s="135"/>
      <c r="QBB53" s="135"/>
      <c r="QBC53" s="135"/>
      <c r="QBD53" s="135"/>
      <c r="QBE53" s="135"/>
      <c r="QBF53" s="135"/>
      <c r="QBG53" s="135"/>
      <c r="QBH53" s="135"/>
      <c r="QBI53" s="135"/>
      <c r="QBJ53" s="135"/>
      <c r="QBK53" s="135"/>
      <c r="QBL53" s="135"/>
      <c r="QBM53" s="135"/>
      <c r="QBN53" s="135"/>
      <c r="QBO53" s="135"/>
      <c r="QBP53" s="135"/>
      <c r="QBQ53" s="135"/>
      <c r="QBR53" s="135"/>
      <c r="QBS53" s="135"/>
      <c r="QBT53" s="135"/>
      <c r="QBU53" s="135"/>
      <c r="QBV53" s="135"/>
      <c r="QBW53" s="135"/>
      <c r="QBX53" s="135"/>
      <c r="QBY53" s="135"/>
      <c r="QBZ53" s="135"/>
      <c r="QCA53" s="135"/>
      <c r="QCB53" s="135"/>
      <c r="QCC53" s="135"/>
      <c r="QCD53" s="135"/>
      <c r="QCE53" s="135"/>
      <c r="QCF53" s="135"/>
      <c r="QCG53" s="135"/>
      <c r="QCH53" s="135"/>
      <c r="QCI53" s="135"/>
      <c r="QCJ53" s="135"/>
      <c r="QCK53" s="135"/>
      <c r="QCL53" s="135"/>
      <c r="QCM53" s="135"/>
      <c r="QCN53" s="135"/>
      <c r="QCO53" s="135"/>
      <c r="QCP53" s="135"/>
      <c r="QCQ53" s="135"/>
      <c r="QCR53" s="135"/>
      <c r="QCS53" s="135"/>
      <c r="QCT53" s="135"/>
      <c r="QCU53" s="135"/>
      <c r="QCV53" s="135"/>
      <c r="QCW53" s="135"/>
      <c r="QCX53" s="135"/>
      <c r="QCY53" s="135"/>
      <c r="QCZ53" s="135"/>
      <c r="QDA53" s="135"/>
      <c r="QDB53" s="135"/>
      <c r="QDC53" s="135"/>
      <c r="QDD53" s="135"/>
      <c r="QDE53" s="135"/>
      <c r="QDF53" s="135"/>
      <c r="QDG53" s="135"/>
      <c r="QDH53" s="135"/>
      <c r="QDI53" s="135"/>
      <c r="QDJ53" s="135"/>
      <c r="QDK53" s="135"/>
      <c r="QDL53" s="135"/>
      <c r="QDM53" s="135"/>
      <c r="QDN53" s="135"/>
      <c r="QDO53" s="135"/>
      <c r="QDP53" s="135"/>
      <c r="QDQ53" s="135"/>
      <c r="QDR53" s="135"/>
      <c r="QDS53" s="135"/>
      <c r="QDT53" s="135"/>
      <c r="QDU53" s="135"/>
      <c r="QDV53" s="135"/>
      <c r="QDW53" s="135"/>
      <c r="QDX53" s="135"/>
      <c r="QDY53" s="135"/>
      <c r="QDZ53" s="135"/>
      <c r="QEA53" s="135"/>
      <c r="QEB53" s="135"/>
      <c r="QEC53" s="135"/>
      <c r="QED53" s="135"/>
      <c r="QEE53" s="135"/>
      <c r="QEF53" s="135"/>
      <c r="QEG53" s="135"/>
      <c r="QEH53" s="135"/>
      <c r="QEI53" s="135"/>
      <c r="QEJ53" s="135"/>
      <c r="QEK53" s="135"/>
      <c r="QEL53" s="135"/>
      <c r="QEM53" s="135"/>
      <c r="QEN53" s="135"/>
      <c r="QEO53" s="135"/>
      <c r="QEP53" s="135"/>
      <c r="QEQ53" s="135"/>
      <c r="QER53" s="135"/>
      <c r="QES53" s="135"/>
      <c r="QET53" s="135"/>
      <c r="QEU53" s="135"/>
      <c r="QEV53" s="135"/>
      <c r="QEW53" s="135"/>
      <c r="QEX53" s="135"/>
      <c r="QEY53" s="135"/>
      <c r="QEZ53" s="135"/>
      <c r="QFA53" s="135"/>
      <c r="QFB53" s="135"/>
      <c r="QFC53" s="135"/>
      <c r="QFD53" s="135"/>
      <c r="QFE53" s="135"/>
      <c r="QFF53" s="135"/>
      <c r="QFG53" s="135"/>
      <c r="QFH53" s="135"/>
      <c r="QFI53" s="135"/>
      <c r="QFJ53" s="135"/>
      <c r="QFK53" s="135"/>
      <c r="QFL53" s="135"/>
      <c r="QFM53" s="135"/>
      <c r="QFN53" s="135"/>
      <c r="QFO53" s="135"/>
      <c r="QFP53" s="135"/>
      <c r="QFQ53" s="135"/>
      <c r="QFR53" s="135"/>
      <c r="QFS53" s="135"/>
      <c r="QFT53" s="135"/>
      <c r="QFU53" s="135"/>
      <c r="QFV53" s="135"/>
      <c r="QFW53" s="135"/>
      <c r="QFX53" s="135"/>
      <c r="QFY53" s="135"/>
      <c r="QFZ53" s="135"/>
      <c r="QGA53" s="135"/>
      <c r="QGB53" s="135"/>
      <c r="QGC53" s="135"/>
      <c r="QGD53" s="135"/>
      <c r="QGE53" s="135"/>
      <c r="QGF53" s="135"/>
      <c r="QGG53" s="135"/>
      <c r="QGH53" s="135"/>
      <c r="QGI53" s="135"/>
      <c r="QGJ53" s="135"/>
      <c r="QGK53" s="135"/>
      <c r="QGL53" s="135"/>
      <c r="QGM53" s="135"/>
      <c r="QGN53" s="135"/>
      <c r="QGO53" s="135"/>
      <c r="QGP53" s="135"/>
      <c r="QGQ53" s="135"/>
      <c r="QGR53" s="135"/>
      <c r="QGS53" s="135"/>
      <c r="QGT53" s="135"/>
      <c r="QGU53" s="135"/>
      <c r="QGV53" s="135"/>
      <c r="QGW53" s="135"/>
      <c r="QGX53" s="135"/>
      <c r="QGY53" s="135"/>
      <c r="QGZ53" s="135"/>
      <c r="QHA53" s="135"/>
      <c r="QHB53" s="135"/>
      <c r="QHC53" s="135"/>
      <c r="QHD53" s="135"/>
      <c r="QHE53" s="135"/>
      <c r="QHF53" s="135"/>
      <c r="QHG53" s="135"/>
      <c r="QHH53" s="135"/>
      <c r="QHI53" s="135"/>
      <c r="QHJ53" s="135"/>
      <c r="QHK53" s="135"/>
      <c r="QHL53" s="135"/>
      <c r="QHM53" s="135"/>
      <c r="QHN53" s="135"/>
      <c r="QHO53" s="135"/>
      <c r="QHP53" s="135"/>
      <c r="QHQ53" s="135"/>
      <c r="QHR53" s="135"/>
      <c r="QHS53" s="135"/>
      <c r="QHT53" s="135"/>
      <c r="QHU53" s="135"/>
      <c r="QHV53" s="135"/>
      <c r="QHW53" s="135"/>
      <c r="QHX53" s="135"/>
      <c r="QHY53" s="135"/>
      <c r="QHZ53" s="135"/>
      <c r="QIA53" s="135"/>
      <c r="QIB53" s="135"/>
      <c r="QIC53" s="135"/>
      <c r="QID53" s="135"/>
      <c r="QIE53" s="135"/>
      <c r="QIF53" s="135"/>
      <c r="QIG53" s="135"/>
      <c r="QIH53" s="135"/>
      <c r="QII53" s="135"/>
      <c r="QIJ53" s="135"/>
      <c r="QIK53" s="135"/>
      <c r="QIL53" s="135"/>
      <c r="QIM53" s="135"/>
      <c r="QIN53" s="135"/>
      <c r="QIO53" s="135"/>
      <c r="QIP53" s="135"/>
      <c r="QIQ53" s="135"/>
      <c r="QIR53" s="135"/>
      <c r="QIS53" s="135"/>
      <c r="QIT53" s="135"/>
      <c r="QIU53" s="135"/>
      <c r="QIV53" s="135"/>
      <c r="QIW53" s="135"/>
      <c r="QIX53" s="135"/>
      <c r="QIY53" s="135"/>
      <c r="QIZ53" s="135"/>
      <c r="QJA53" s="135"/>
      <c r="QJB53" s="135"/>
      <c r="QJC53" s="135"/>
      <c r="QJD53" s="135"/>
      <c r="QJE53" s="135"/>
      <c r="QJF53" s="135"/>
      <c r="QJG53" s="135"/>
      <c r="QJH53" s="135"/>
      <c r="QJI53" s="135"/>
      <c r="QJJ53" s="135"/>
      <c r="QJK53" s="135"/>
      <c r="QJL53" s="135"/>
      <c r="QJM53" s="135"/>
      <c r="QJN53" s="135"/>
      <c r="QJO53" s="135"/>
      <c r="QJP53" s="135"/>
      <c r="QJQ53" s="135"/>
      <c r="QJR53" s="135"/>
      <c r="QJS53" s="135"/>
      <c r="QJT53" s="135"/>
      <c r="QJU53" s="135"/>
      <c r="QJV53" s="135"/>
      <c r="QJW53" s="135"/>
      <c r="QJX53" s="135"/>
      <c r="QJY53" s="135"/>
      <c r="QJZ53" s="135"/>
      <c r="QKA53" s="135"/>
      <c r="QKB53" s="135"/>
      <c r="QKC53" s="135"/>
      <c r="QKD53" s="135"/>
      <c r="QKE53" s="135"/>
      <c r="QKF53" s="135"/>
      <c r="QKG53" s="135"/>
      <c r="QKH53" s="135"/>
      <c r="QKI53" s="135"/>
      <c r="QKJ53" s="135"/>
      <c r="QKK53" s="135"/>
      <c r="QKL53" s="135"/>
      <c r="QKM53" s="135"/>
      <c r="QKN53" s="135"/>
      <c r="QKO53" s="135"/>
      <c r="QKP53" s="135"/>
      <c r="QKQ53" s="135"/>
      <c r="QKR53" s="135"/>
      <c r="QKS53" s="135"/>
      <c r="QKT53" s="135"/>
      <c r="QKU53" s="135"/>
      <c r="QKV53" s="135"/>
      <c r="QKW53" s="135"/>
      <c r="QKX53" s="135"/>
      <c r="QKY53" s="135"/>
      <c r="QKZ53" s="135"/>
      <c r="QLA53" s="135"/>
      <c r="QLB53" s="135"/>
      <c r="QLC53" s="135"/>
      <c r="QLD53" s="135"/>
      <c r="QLE53" s="135"/>
      <c r="QLF53" s="135"/>
      <c r="QLG53" s="135"/>
      <c r="QLH53" s="135"/>
      <c r="QLI53" s="135"/>
      <c r="QLJ53" s="135"/>
      <c r="QLK53" s="135"/>
      <c r="QLL53" s="135"/>
      <c r="QLM53" s="135"/>
      <c r="QLN53" s="135"/>
      <c r="QLO53" s="135"/>
      <c r="QLP53" s="135"/>
      <c r="QLQ53" s="135"/>
      <c r="QLR53" s="135"/>
      <c r="QLS53" s="135"/>
      <c r="QLT53" s="135"/>
      <c r="QLU53" s="135"/>
      <c r="QLV53" s="135"/>
      <c r="QLW53" s="135"/>
      <c r="QLX53" s="135"/>
      <c r="QLY53" s="135"/>
      <c r="QLZ53" s="135"/>
      <c r="QMA53" s="135"/>
      <c r="QMB53" s="135"/>
      <c r="QMC53" s="135"/>
      <c r="QMD53" s="135"/>
      <c r="QME53" s="135"/>
      <c r="QMF53" s="135"/>
      <c r="QMG53" s="135"/>
      <c r="QMH53" s="135"/>
      <c r="QMI53" s="135"/>
      <c r="QMJ53" s="135"/>
      <c r="QMK53" s="135"/>
      <c r="QML53" s="135"/>
      <c r="QMM53" s="135"/>
      <c r="QMN53" s="135"/>
      <c r="QMO53" s="135"/>
      <c r="QMP53" s="135"/>
      <c r="QMQ53" s="135"/>
      <c r="QMR53" s="135"/>
      <c r="QMS53" s="135"/>
      <c r="QMT53" s="135"/>
      <c r="QMU53" s="135"/>
      <c r="QMV53" s="135"/>
      <c r="QMW53" s="135"/>
      <c r="QMX53" s="135"/>
      <c r="QMY53" s="135"/>
      <c r="QMZ53" s="135"/>
      <c r="QNA53" s="135"/>
      <c r="QNB53" s="135"/>
      <c r="QNC53" s="135"/>
      <c r="QND53" s="135"/>
      <c r="QNE53" s="135"/>
      <c r="QNF53" s="135"/>
      <c r="QNG53" s="135"/>
      <c r="QNH53" s="135"/>
      <c r="QNI53" s="135"/>
      <c r="QNJ53" s="135"/>
      <c r="QNK53" s="135"/>
      <c r="QNL53" s="135"/>
      <c r="QNM53" s="135"/>
      <c r="QNN53" s="135"/>
      <c r="QNO53" s="135"/>
      <c r="QNP53" s="135"/>
      <c r="QNQ53" s="135"/>
      <c r="QNR53" s="135"/>
      <c r="QNS53" s="135"/>
      <c r="QNT53" s="135"/>
      <c r="QNU53" s="135"/>
      <c r="QNV53" s="135"/>
      <c r="QNW53" s="135"/>
      <c r="QNX53" s="135"/>
      <c r="QNY53" s="135"/>
      <c r="QNZ53" s="135"/>
      <c r="QOA53" s="135"/>
      <c r="QOB53" s="135"/>
      <c r="QOC53" s="135"/>
      <c r="QOD53" s="135"/>
      <c r="QOE53" s="135"/>
      <c r="QOF53" s="135"/>
      <c r="QOG53" s="135"/>
      <c r="QOH53" s="135"/>
      <c r="QOI53" s="135"/>
      <c r="QOJ53" s="135"/>
      <c r="QOK53" s="135"/>
      <c r="QOL53" s="135"/>
      <c r="QOM53" s="135"/>
      <c r="QON53" s="135"/>
      <c r="QOO53" s="135"/>
      <c r="QOP53" s="135"/>
      <c r="QOQ53" s="135"/>
      <c r="QOR53" s="135"/>
      <c r="QOS53" s="135"/>
      <c r="QOT53" s="135"/>
      <c r="QOU53" s="135"/>
      <c r="QOV53" s="135"/>
      <c r="QOW53" s="135"/>
      <c r="QOX53" s="135"/>
      <c r="QOY53" s="135"/>
      <c r="QOZ53" s="135"/>
      <c r="QPA53" s="135"/>
      <c r="QPB53" s="135"/>
      <c r="QPC53" s="135"/>
      <c r="QPD53" s="135"/>
      <c r="QPE53" s="135"/>
      <c r="QPF53" s="135"/>
      <c r="QPG53" s="135"/>
      <c r="QPH53" s="135"/>
      <c r="QPI53" s="135"/>
      <c r="QPJ53" s="135"/>
      <c r="QPK53" s="135"/>
      <c r="QPL53" s="135"/>
      <c r="QPM53" s="135"/>
      <c r="QPN53" s="135"/>
      <c r="QPO53" s="135"/>
      <c r="QPP53" s="135"/>
      <c r="QPQ53" s="135"/>
      <c r="QPR53" s="135"/>
      <c r="QPS53" s="135"/>
      <c r="QPT53" s="135"/>
      <c r="QPU53" s="135"/>
      <c r="QPV53" s="135"/>
      <c r="QPW53" s="135"/>
      <c r="QPX53" s="135"/>
      <c r="QPY53" s="135"/>
      <c r="QPZ53" s="135"/>
      <c r="QQA53" s="135"/>
      <c r="QQB53" s="135"/>
      <c r="QQC53" s="135"/>
      <c r="QQD53" s="135"/>
      <c r="QQE53" s="135"/>
      <c r="QQF53" s="135"/>
      <c r="QQG53" s="135"/>
      <c r="QQH53" s="135"/>
      <c r="QQI53" s="135"/>
      <c r="QQJ53" s="135"/>
      <c r="QQK53" s="135"/>
      <c r="QQL53" s="135"/>
      <c r="QQM53" s="135"/>
      <c r="QQN53" s="135"/>
      <c r="QQO53" s="135"/>
      <c r="QQP53" s="135"/>
      <c r="QQQ53" s="135"/>
      <c r="QQR53" s="135"/>
      <c r="QQS53" s="135"/>
      <c r="QQT53" s="135"/>
      <c r="QQU53" s="135"/>
      <c r="QQV53" s="135"/>
      <c r="QQW53" s="135"/>
      <c r="QQX53" s="135"/>
      <c r="QQY53" s="135"/>
      <c r="QQZ53" s="135"/>
      <c r="QRA53" s="135"/>
      <c r="QRB53" s="135"/>
      <c r="QRC53" s="135"/>
      <c r="QRD53" s="135"/>
      <c r="QRE53" s="135"/>
      <c r="QRF53" s="135"/>
      <c r="QRG53" s="135"/>
      <c r="QRH53" s="135"/>
      <c r="QRI53" s="135"/>
      <c r="QRJ53" s="135"/>
      <c r="QRK53" s="135"/>
      <c r="QRL53" s="135"/>
      <c r="QRM53" s="135"/>
      <c r="QRN53" s="135"/>
      <c r="QRO53" s="135"/>
      <c r="QRP53" s="135"/>
      <c r="QRQ53" s="135"/>
      <c r="QRR53" s="135"/>
      <c r="QRS53" s="135"/>
      <c r="QRT53" s="135"/>
      <c r="QRU53" s="135"/>
      <c r="QRV53" s="135"/>
      <c r="QRW53" s="135"/>
      <c r="QRX53" s="135"/>
      <c r="QRY53" s="135"/>
      <c r="QRZ53" s="135"/>
      <c r="QSA53" s="135"/>
      <c r="QSB53" s="135"/>
      <c r="QSC53" s="135"/>
      <c r="QSD53" s="135"/>
      <c r="QSE53" s="135"/>
      <c r="QSF53" s="135"/>
      <c r="QSG53" s="135"/>
      <c r="QSH53" s="135"/>
      <c r="QSI53" s="135"/>
      <c r="QSJ53" s="135"/>
      <c r="QSK53" s="135"/>
      <c r="QSL53" s="135"/>
      <c r="QSM53" s="135"/>
      <c r="QSN53" s="135"/>
      <c r="QSO53" s="135"/>
      <c r="QSP53" s="135"/>
      <c r="QSQ53" s="135"/>
      <c r="QSR53" s="135"/>
      <c r="QSS53" s="135"/>
      <c r="QST53" s="135"/>
      <c r="QSU53" s="135"/>
      <c r="QSV53" s="135"/>
      <c r="QSW53" s="135"/>
      <c r="QSX53" s="135"/>
      <c r="QSY53" s="135"/>
      <c r="QSZ53" s="135"/>
      <c r="QTA53" s="135"/>
      <c r="QTB53" s="135"/>
      <c r="QTC53" s="135"/>
      <c r="QTD53" s="135"/>
      <c r="QTE53" s="135"/>
      <c r="QTF53" s="135"/>
      <c r="QTG53" s="135"/>
      <c r="QTH53" s="135"/>
      <c r="QTI53" s="135"/>
      <c r="QTJ53" s="135"/>
      <c r="QTK53" s="135"/>
      <c r="QTL53" s="135"/>
      <c r="QTM53" s="135"/>
      <c r="QTN53" s="135"/>
      <c r="QTO53" s="135"/>
      <c r="QTP53" s="135"/>
      <c r="QTQ53" s="135"/>
      <c r="QTR53" s="135"/>
      <c r="QTS53" s="135"/>
      <c r="QTT53" s="135"/>
      <c r="QTU53" s="135"/>
      <c r="QTV53" s="135"/>
      <c r="QTW53" s="135"/>
      <c r="QTX53" s="135"/>
      <c r="QTY53" s="135"/>
      <c r="QTZ53" s="135"/>
      <c r="QUA53" s="135"/>
      <c r="QUB53" s="135"/>
      <c r="QUC53" s="135"/>
      <c r="QUD53" s="135"/>
      <c r="QUE53" s="135"/>
      <c r="QUF53" s="135"/>
      <c r="QUG53" s="135"/>
      <c r="QUH53" s="135"/>
      <c r="QUI53" s="135"/>
      <c r="QUJ53" s="135"/>
      <c r="QUK53" s="135"/>
      <c r="QUL53" s="135"/>
      <c r="QUM53" s="135"/>
      <c r="QUN53" s="135"/>
      <c r="QUO53" s="135"/>
      <c r="QUP53" s="135"/>
      <c r="QUQ53" s="135"/>
      <c r="QUR53" s="135"/>
      <c r="QUS53" s="135"/>
      <c r="QUT53" s="135"/>
      <c r="QUU53" s="135"/>
      <c r="QUV53" s="135"/>
      <c r="QUW53" s="135"/>
      <c r="QUX53" s="135"/>
      <c r="QUY53" s="135"/>
      <c r="QUZ53" s="135"/>
      <c r="QVA53" s="135"/>
      <c r="QVB53" s="135"/>
      <c r="QVC53" s="135"/>
      <c r="QVD53" s="135"/>
      <c r="QVE53" s="135"/>
      <c r="QVF53" s="135"/>
      <c r="QVG53" s="135"/>
      <c r="QVH53" s="135"/>
      <c r="QVI53" s="135"/>
      <c r="QVJ53" s="135"/>
      <c r="QVK53" s="135"/>
      <c r="QVL53" s="135"/>
      <c r="QVM53" s="135"/>
      <c r="QVN53" s="135"/>
      <c r="QVO53" s="135"/>
      <c r="QVP53" s="135"/>
      <c r="QVQ53" s="135"/>
      <c r="QVR53" s="135"/>
      <c r="QVS53" s="135"/>
      <c r="QVT53" s="135"/>
      <c r="QVU53" s="135"/>
      <c r="QVV53" s="135"/>
      <c r="QVW53" s="135"/>
      <c r="QVX53" s="135"/>
      <c r="QVY53" s="135"/>
      <c r="QVZ53" s="135"/>
      <c r="QWA53" s="135"/>
      <c r="QWB53" s="135"/>
      <c r="QWC53" s="135"/>
      <c r="QWD53" s="135"/>
      <c r="QWE53" s="135"/>
      <c r="QWF53" s="135"/>
      <c r="QWG53" s="135"/>
      <c r="QWH53" s="135"/>
      <c r="QWI53" s="135"/>
      <c r="QWJ53" s="135"/>
      <c r="QWK53" s="135"/>
      <c r="QWL53" s="135"/>
      <c r="QWM53" s="135"/>
      <c r="QWN53" s="135"/>
      <c r="QWO53" s="135"/>
      <c r="QWP53" s="135"/>
      <c r="QWQ53" s="135"/>
      <c r="QWR53" s="135"/>
      <c r="QWS53" s="135"/>
      <c r="QWT53" s="135"/>
      <c r="QWU53" s="135"/>
      <c r="QWV53" s="135"/>
      <c r="QWW53" s="135"/>
      <c r="QWX53" s="135"/>
      <c r="QWY53" s="135"/>
      <c r="QWZ53" s="135"/>
      <c r="QXA53" s="135"/>
      <c r="QXB53" s="135"/>
      <c r="QXC53" s="135"/>
      <c r="QXD53" s="135"/>
      <c r="QXE53" s="135"/>
      <c r="QXF53" s="135"/>
      <c r="QXG53" s="135"/>
      <c r="QXH53" s="135"/>
      <c r="QXI53" s="135"/>
      <c r="QXJ53" s="135"/>
      <c r="QXK53" s="135"/>
      <c r="QXL53" s="135"/>
      <c r="QXM53" s="135"/>
      <c r="QXN53" s="135"/>
      <c r="QXO53" s="135"/>
      <c r="QXP53" s="135"/>
      <c r="QXQ53" s="135"/>
      <c r="QXR53" s="135"/>
      <c r="QXS53" s="135"/>
      <c r="QXT53" s="135"/>
      <c r="QXU53" s="135"/>
      <c r="QXV53" s="135"/>
      <c r="QXW53" s="135"/>
      <c r="QXX53" s="135"/>
      <c r="QXY53" s="135"/>
      <c r="QXZ53" s="135"/>
      <c r="QYA53" s="135"/>
      <c r="QYB53" s="135"/>
      <c r="QYC53" s="135"/>
      <c r="QYD53" s="135"/>
      <c r="QYE53" s="135"/>
      <c r="QYF53" s="135"/>
      <c r="QYG53" s="135"/>
      <c r="QYH53" s="135"/>
      <c r="QYI53" s="135"/>
      <c r="QYJ53" s="135"/>
      <c r="QYK53" s="135"/>
      <c r="QYL53" s="135"/>
      <c r="QYM53" s="135"/>
      <c r="QYN53" s="135"/>
      <c r="QYO53" s="135"/>
      <c r="QYP53" s="135"/>
      <c r="QYQ53" s="135"/>
      <c r="QYR53" s="135"/>
      <c r="QYS53" s="135"/>
      <c r="QYT53" s="135"/>
      <c r="QYU53" s="135"/>
      <c r="QYV53" s="135"/>
      <c r="QYW53" s="135"/>
      <c r="QYX53" s="135"/>
      <c r="QYY53" s="135"/>
      <c r="QYZ53" s="135"/>
      <c r="QZA53" s="135"/>
      <c r="QZB53" s="135"/>
      <c r="QZC53" s="135"/>
      <c r="QZD53" s="135"/>
      <c r="QZE53" s="135"/>
      <c r="QZF53" s="135"/>
      <c r="QZG53" s="135"/>
      <c r="QZH53" s="135"/>
      <c r="QZI53" s="135"/>
      <c r="QZJ53" s="135"/>
      <c r="QZK53" s="135"/>
      <c r="QZL53" s="135"/>
      <c r="QZM53" s="135"/>
      <c r="QZN53" s="135"/>
      <c r="QZO53" s="135"/>
      <c r="QZP53" s="135"/>
      <c r="QZQ53" s="135"/>
      <c r="QZR53" s="135"/>
      <c r="QZS53" s="135"/>
      <c r="QZT53" s="135"/>
      <c r="QZU53" s="135"/>
      <c r="QZV53" s="135"/>
      <c r="QZW53" s="135"/>
      <c r="QZX53" s="135"/>
      <c r="QZY53" s="135"/>
      <c r="QZZ53" s="135"/>
      <c r="RAA53" s="135"/>
      <c r="RAB53" s="135"/>
      <c r="RAC53" s="135"/>
      <c r="RAD53" s="135"/>
      <c r="RAE53" s="135"/>
      <c r="RAF53" s="135"/>
      <c r="RAG53" s="135"/>
      <c r="RAH53" s="135"/>
      <c r="RAI53" s="135"/>
      <c r="RAJ53" s="135"/>
      <c r="RAK53" s="135"/>
      <c r="RAL53" s="135"/>
      <c r="RAM53" s="135"/>
      <c r="RAN53" s="135"/>
      <c r="RAO53" s="135"/>
      <c r="RAP53" s="135"/>
      <c r="RAQ53" s="135"/>
      <c r="RAR53" s="135"/>
      <c r="RAS53" s="135"/>
      <c r="RAT53" s="135"/>
      <c r="RAU53" s="135"/>
      <c r="RAV53" s="135"/>
      <c r="RAW53" s="135"/>
      <c r="RAX53" s="135"/>
      <c r="RAY53" s="135"/>
      <c r="RAZ53" s="135"/>
      <c r="RBA53" s="135"/>
      <c r="RBB53" s="135"/>
      <c r="RBC53" s="135"/>
      <c r="RBD53" s="135"/>
      <c r="RBE53" s="135"/>
      <c r="RBF53" s="135"/>
      <c r="RBG53" s="135"/>
      <c r="RBH53" s="135"/>
      <c r="RBI53" s="135"/>
      <c r="RBJ53" s="135"/>
      <c r="RBK53" s="135"/>
      <c r="RBL53" s="135"/>
      <c r="RBM53" s="135"/>
      <c r="RBN53" s="135"/>
      <c r="RBO53" s="135"/>
      <c r="RBP53" s="135"/>
      <c r="RBQ53" s="135"/>
      <c r="RBR53" s="135"/>
      <c r="RBS53" s="135"/>
      <c r="RBT53" s="135"/>
      <c r="RBU53" s="135"/>
      <c r="RBV53" s="135"/>
      <c r="RBW53" s="135"/>
      <c r="RBX53" s="135"/>
      <c r="RBY53" s="135"/>
      <c r="RBZ53" s="135"/>
      <c r="RCA53" s="135"/>
      <c r="RCB53" s="135"/>
      <c r="RCC53" s="135"/>
      <c r="RCD53" s="135"/>
      <c r="RCE53" s="135"/>
      <c r="RCF53" s="135"/>
      <c r="RCG53" s="135"/>
      <c r="RCH53" s="135"/>
      <c r="RCI53" s="135"/>
      <c r="RCJ53" s="135"/>
      <c r="RCK53" s="135"/>
      <c r="RCL53" s="135"/>
      <c r="RCM53" s="135"/>
      <c r="RCN53" s="135"/>
      <c r="RCO53" s="135"/>
      <c r="RCP53" s="135"/>
      <c r="RCQ53" s="135"/>
      <c r="RCR53" s="135"/>
      <c r="RCS53" s="135"/>
      <c r="RCT53" s="135"/>
      <c r="RCU53" s="135"/>
      <c r="RCV53" s="135"/>
      <c r="RCW53" s="135"/>
      <c r="RCX53" s="135"/>
      <c r="RCY53" s="135"/>
      <c r="RCZ53" s="135"/>
      <c r="RDA53" s="135"/>
      <c r="RDB53" s="135"/>
      <c r="RDC53" s="135"/>
      <c r="RDD53" s="135"/>
      <c r="RDE53" s="135"/>
      <c r="RDF53" s="135"/>
      <c r="RDG53" s="135"/>
      <c r="RDH53" s="135"/>
      <c r="RDI53" s="135"/>
      <c r="RDJ53" s="135"/>
      <c r="RDK53" s="135"/>
      <c r="RDL53" s="135"/>
      <c r="RDM53" s="135"/>
      <c r="RDN53" s="135"/>
      <c r="RDO53" s="135"/>
      <c r="RDP53" s="135"/>
      <c r="RDQ53" s="135"/>
      <c r="RDR53" s="135"/>
      <c r="RDS53" s="135"/>
      <c r="RDT53" s="135"/>
      <c r="RDU53" s="135"/>
      <c r="RDV53" s="135"/>
      <c r="RDW53" s="135"/>
      <c r="RDX53" s="135"/>
      <c r="RDY53" s="135"/>
      <c r="RDZ53" s="135"/>
      <c r="REA53" s="135"/>
      <c r="REB53" s="135"/>
      <c r="REC53" s="135"/>
      <c r="RED53" s="135"/>
      <c r="REE53" s="135"/>
      <c r="REF53" s="135"/>
      <c r="REG53" s="135"/>
      <c r="REH53" s="135"/>
      <c r="REI53" s="135"/>
      <c r="REJ53" s="135"/>
      <c r="REK53" s="135"/>
      <c r="REL53" s="135"/>
      <c r="REM53" s="135"/>
      <c r="REN53" s="135"/>
      <c r="REO53" s="135"/>
      <c r="REP53" s="135"/>
      <c r="REQ53" s="135"/>
      <c r="RER53" s="135"/>
      <c r="RES53" s="135"/>
      <c r="RET53" s="135"/>
      <c r="REU53" s="135"/>
      <c r="REV53" s="135"/>
      <c r="REW53" s="135"/>
      <c r="REX53" s="135"/>
      <c r="REY53" s="135"/>
      <c r="REZ53" s="135"/>
      <c r="RFA53" s="135"/>
      <c r="RFB53" s="135"/>
      <c r="RFC53" s="135"/>
      <c r="RFD53" s="135"/>
      <c r="RFE53" s="135"/>
      <c r="RFF53" s="135"/>
      <c r="RFG53" s="135"/>
      <c r="RFH53" s="135"/>
      <c r="RFI53" s="135"/>
      <c r="RFJ53" s="135"/>
      <c r="RFK53" s="135"/>
      <c r="RFL53" s="135"/>
      <c r="RFM53" s="135"/>
      <c r="RFN53" s="135"/>
      <c r="RFO53" s="135"/>
      <c r="RFP53" s="135"/>
      <c r="RFQ53" s="135"/>
      <c r="RFR53" s="135"/>
      <c r="RFS53" s="135"/>
      <c r="RFT53" s="135"/>
      <c r="RFU53" s="135"/>
      <c r="RFV53" s="135"/>
      <c r="RFW53" s="135"/>
      <c r="RFX53" s="135"/>
      <c r="RFY53" s="135"/>
      <c r="RFZ53" s="135"/>
      <c r="RGA53" s="135"/>
      <c r="RGB53" s="135"/>
      <c r="RGC53" s="135"/>
      <c r="RGD53" s="135"/>
      <c r="RGE53" s="135"/>
      <c r="RGF53" s="135"/>
      <c r="RGG53" s="135"/>
      <c r="RGH53" s="135"/>
      <c r="RGI53" s="135"/>
      <c r="RGJ53" s="135"/>
      <c r="RGK53" s="135"/>
      <c r="RGL53" s="135"/>
      <c r="RGM53" s="135"/>
      <c r="RGN53" s="135"/>
      <c r="RGO53" s="135"/>
      <c r="RGP53" s="135"/>
      <c r="RGQ53" s="135"/>
      <c r="RGR53" s="135"/>
      <c r="RGS53" s="135"/>
      <c r="RGT53" s="135"/>
      <c r="RGU53" s="135"/>
      <c r="RGV53" s="135"/>
      <c r="RGW53" s="135"/>
      <c r="RGX53" s="135"/>
      <c r="RGY53" s="135"/>
      <c r="RGZ53" s="135"/>
      <c r="RHA53" s="135"/>
      <c r="RHB53" s="135"/>
      <c r="RHC53" s="135"/>
      <c r="RHD53" s="135"/>
      <c r="RHE53" s="135"/>
      <c r="RHF53" s="135"/>
      <c r="RHG53" s="135"/>
      <c r="RHH53" s="135"/>
      <c r="RHI53" s="135"/>
      <c r="RHJ53" s="135"/>
      <c r="RHK53" s="135"/>
      <c r="RHL53" s="135"/>
      <c r="RHM53" s="135"/>
      <c r="RHN53" s="135"/>
      <c r="RHO53" s="135"/>
      <c r="RHP53" s="135"/>
      <c r="RHQ53" s="135"/>
      <c r="RHR53" s="135"/>
      <c r="RHS53" s="135"/>
      <c r="RHT53" s="135"/>
      <c r="RHU53" s="135"/>
      <c r="RHV53" s="135"/>
      <c r="RHW53" s="135"/>
      <c r="RHX53" s="135"/>
      <c r="RHY53" s="135"/>
      <c r="RHZ53" s="135"/>
      <c r="RIA53" s="135"/>
      <c r="RIB53" s="135"/>
      <c r="RIC53" s="135"/>
      <c r="RID53" s="135"/>
      <c r="RIE53" s="135"/>
      <c r="RIF53" s="135"/>
      <c r="RIG53" s="135"/>
      <c r="RIH53" s="135"/>
      <c r="RII53" s="135"/>
      <c r="RIJ53" s="135"/>
      <c r="RIK53" s="135"/>
      <c r="RIL53" s="135"/>
      <c r="RIM53" s="135"/>
      <c r="RIN53" s="135"/>
      <c r="RIO53" s="135"/>
      <c r="RIP53" s="135"/>
      <c r="RIQ53" s="135"/>
      <c r="RIR53" s="135"/>
      <c r="RIS53" s="135"/>
      <c r="RIT53" s="135"/>
      <c r="RIU53" s="135"/>
      <c r="RIV53" s="135"/>
      <c r="RIW53" s="135"/>
      <c r="RIX53" s="135"/>
      <c r="RIY53" s="135"/>
      <c r="RIZ53" s="135"/>
      <c r="RJA53" s="135"/>
      <c r="RJB53" s="135"/>
      <c r="RJC53" s="135"/>
      <c r="RJD53" s="135"/>
      <c r="RJE53" s="135"/>
      <c r="RJF53" s="135"/>
      <c r="RJG53" s="135"/>
      <c r="RJH53" s="135"/>
      <c r="RJI53" s="135"/>
      <c r="RJJ53" s="135"/>
      <c r="RJK53" s="135"/>
      <c r="RJL53" s="135"/>
      <c r="RJM53" s="135"/>
      <c r="RJN53" s="135"/>
      <c r="RJO53" s="135"/>
      <c r="RJP53" s="135"/>
      <c r="RJQ53" s="135"/>
      <c r="RJR53" s="135"/>
      <c r="RJS53" s="135"/>
      <c r="RJT53" s="135"/>
      <c r="RJU53" s="135"/>
      <c r="RJV53" s="135"/>
      <c r="RJW53" s="135"/>
      <c r="RJX53" s="135"/>
      <c r="RJY53" s="135"/>
      <c r="RJZ53" s="135"/>
      <c r="RKA53" s="135"/>
      <c r="RKB53" s="135"/>
      <c r="RKC53" s="135"/>
      <c r="RKD53" s="135"/>
      <c r="RKE53" s="135"/>
      <c r="RKF53" s="135"/>
      <c r="RKG53" s="135"/>
      <c r="RKH53" s="135"/>
      <c r="RKI53" s="135"/>
      <c r="RKJ53" s="135"/>
      <c r="RKK53" s="135"/>
      <c r="RKL53" s="135"/>
      <c r="RKM53" s="135"/>
      <c r="RKN53" s="135"/>
      <c r="RKO53" s="135"/>
      <c r="RKP53" s="135"/>
      <c r="RKQ53" s="135"/>
      <c r="RKR53" s="135"/>
      <c r="RKS53" s="135"/>
      <c r="RKT53" s="135"/>
      <c r="RKU53" s="135"/>
      <c r="RKV53" s="135"/>
      <c r="RKW53" s="135"/>
      <c r="RKX53" s="135"/>
      <c r="RKY53" s="135"/>
      <c r="RKZ53" s="135"/>
      <c r="RLA53" s="135"/>
      <c r="RLB53" s="135"/>
      <c r="RLC53" s="135"/>
      <c r="RLD53" s="135"/>
      <c r="RLE53" s="135"/>
      <c r="RLF53" s="135"/>
      <c r="RLG53" s="135"/>
      <c r="RLH53" s="135"/>
      <c r="RLI53" s="135"/>
      <c r="RLJ53" s="135"/>
      <c r="RLK53" s="135"/>
      <c r="RLL53" s="135"/>
      <c r="RLM53" s="135"/>
      <c r="RLN53" s="135"/>
      <c r="RLO53" s="135"/>
      <c r="RLP53" s="135"/>
      <c r="RLQ53" s="135"/>
      <c r="RLR53" s="135"/>
      <c r="RLS53" s="135"/>
      <c r="RLT53" s="135"/>
      <c r="RLU53" s="135"/>
      <c r="RLV53" s="135"/>
      <c r="RLW53" s="135"/>
      <c r="RLX53" s="135"/>
      <c r="RLY53" s="135"/>
      <c r="RLZ53" s="135"/>
      <c r="RMA53" s="135"/>
      <c r="RMB53" s="135"/>
      <c r="RMC53" s="135"/>
      <c r="RMD53" s="135"/>
      <c r="RME53" s="135"/>
      <c r="RMF53" s="135"/>
      <c r="RMG53" s="135"/>
      <c r="RMH53" s="135"/>
      <c r="RMI53" s="135"/>
      <c r="RMJ53" s="135"/>
      <c r="RMK53" s="135"/>
      <c r="RML53" s="135"/>
      <c r="RMM53" s="135"/>
      <c r="RMN53" s="135"/>
      <c r="RMO53" s="135"/>
      <c r="RMP53" s="135"/>
      <c r="RMQ53" s="135"/>
      <c r="RMR53" s="135"/>
      <c r="RMS53" s="135"/>
      <c r="RMT53" s="135"/>
      <c r="RMU53" s="135"/>
      <c r="RMV53" s="135"/>
      <c r="RMW53" s="135"/>
      <c r="RMX53" s="135"/>
      <c r="RMY53" s="135"/>
      <c r="RMZ53" s="135"/>
      <c r="RNA53" s="135"/>
      <c r="RNB53" s="135"/>
      <c r="RNC53" s="135"/>
      <c r="RND53" s="135"/>
      <c r="RNE53" s="135"/>
      <c r="RNF53" s="135"/>
      <c r="RNG53" s="135"/>
      <c r="RNH53" s="135"/>
      <c r="RNI53" s="135"/>
      <c r="RNJ53" s="135"/>
      <c r="RNK53" s="135"/>
      <c r="RNL53" s="135"/>
      <c r="RNM53" s="135"/>
      <c r="RNN53" s="135"/>
      <c r="RNO53" s="135"/>
      <c r="RNP53" s="135"/>
      <c r="RNQ53" s="135"/>
      <c r="RNR53" s="135"/>
      <c r="RNS53" s="135"/>
      <c r="RNT53" s="135"/>
      <c r="RNU53" s="135"/>
      <c r="RNV53" s="135"/>
      <c r="RNW53" s="135"/>
      <c r="RNX53" s="135"/>
      <c r="RNY53" s="135"/>
      <c r="RNZ53" s="135"/>
      <c r="ROA53" s="135"/>
      <c r="ROB53" s="135"/>
      <c r="ROC53" s="135"/>
      <c r="ROD53" s="135"/>
      <c r="ROE53" s="135"/>
      <c r="ROF53" s="135"/>
      <c r="ROG53" s="135"/>
      <c r="ROH53" s="135"/>
      <c r="ROI53" s="135"/>
      <c r="ROJ53" s="135"/>
      <c r="ROK53" s="135"/>
      <c r="ROL53" s="135"/>
      <c r="ROM53" s="135"/>
      <c r="RON53" s="135"/>
      <c r="ROO53" s="135"/>
      <c r="ROP53" s="135"/>
      <c r="ROQ53" s="135"/>
      <c r="ROR53" s="135"/>
      <c r="ROS53" s="135"/>
      <c r="ROT53" s="135"/>
      <c r="ROU53" s="135"/>
      <c r="ROV53" s="135"/>
      <c r="ROW53" s="135"/>
      <c r="ROX53" s="135"/>
      <c r="ROY53" s="135"/>
      <c r="ROZ53" s="135"/>
      <c r="RPA53" s="135"/>
      <c r="RPB53" s="135"/>
      <c r="RPC53" s="135"/>
      <c r="RPD53" s="135"/>
      <c r="RPE53" s="135"/>
      <c r="RPF53" s="135"/>
      <c r="RPG53" s="135"/>
      <c r="RPH53" s="135"/>
      <c r="RPI53" s="135"/>
      <c r="RPJ53" s="135"/>
      <c r="RPK53" s="135"/>
      <c r="RPL53" s="135"/>
      <c r="RPM53" s="135"/>
      <c r="RPN53" s="135"/>
      <c r="RPO53" s="135"/>
      <c r="RPP53" s="135"/>
      <c r="RPQ53" s="135"/>
      <c r="RPR53" s="135"/>
      <c r="RPS53" s="135"/>
      <c r="RPT53" s="135"/>
      <c r="RPU53" s="135"/>
      <c r="RPV53" s="135"/>
      <c r="RPW53" s="135"/>
      <c r="RPX53" s="135"/>
      <c r="RPY53" s="135"/>
      <c r="RPZ53" s="135"/>
      <c r="RQA53" s="135"/>
      <c r="RQB53" s="135"/>
      <c r="RQC53" s="135"/>
      <c r="RQD53" s="135"/>
      <c r="RQE53" s="135"/>
      <c r="RQF53" s="135"/>
      <c r="RQG53" s="135"/>
      <c r="RQH53" s="135"/>
      <c r="RQI53" s="135"/>
      <c r="RQJ53" s="135"/>
      <c r="RQK53" s="135"/>
      <c r="RQL53" s="135"/>
      <c r="RQM53" s="135"/>
      <c r="RQN53" s="135"/>
      <c r="RQO53" s="135"/>
      <c r="RQP53" s="135"/>
      <c r="RQQ53" s="135"/>
      <c r="RQR53" s="135"/>
      <c r="RQS53" s="135"/>
      <c r="RQT53" s="135"/>
      <c r="RQU53" s="135"/>
      <c r="RQV53" s="135"/>
      <c r="RQW53" s="135"/>
      <c r="RQX53" s="135"/>
      <c r="RQY53" s="135"/>
      <c r="RQZ53" s="135"/>
      <c r="RRA53" s="135"/>
      <c r="RRB53" s="135"/>
      <c r="RRC53" s="135"/>
      <c r="RRD53" s="135"/>
      <c r="RRE53" s="135"/>
      <c r="RRF53" s="135"/>
      <c r="RRG53" s="135"/>
      <c r="RRH53" s="135"/>
      <c r="RRI53" s="135"/>
      <c r="RRJ53" s="135"/>
      <c r="RRK53" s="135"/>
      <c r="RRL53" s="135"/>
      <c r="RRM53" s="135"/>
      <c r="RRN53" s="135"/>
      <c r="RRO53" s="135"/>
      <c r="RRP53" s="135"/>
      <c r="RRQ53" s="135"/>
      <c r="RRR53" s="135"/>
      <c r="RRS53" s="135"/>
      <c r="RRT53" s="135"/>
      <c r="RRU53" s="135"/>
      <c r="RRV53" s="135"/>
      <c r="RRW53" s="135"/>
      <c r="RRX53" s="135"/>
      <c r="RRY53" s="135"/>
      <c r="RRZ53" s="135"/>
      <c r="RSA53" s="135"/>
      <c r="RSB53" s="135"/>
      <c r="RSC53" s="135"/>
      <c r="RSD53" s="135"/>
      <c r="RSE53" s="135"/>
      <c r="RSF53" s="135"/>
      <c r="RSG53" s="135"/>
      <c r="RSH53" s="135"/>
      <c r="RSI53" s="135"/>
      <c r="RSJ53" s="135"/>
      <c r="RSK53" s="135"/>
      <c r="RSL53" s="135"/>
      <c r="RSM53" s="135"/>
      <c r="RSN53" s="135"/>
      <c r="RSO53" s="135"/>
      <c r="RSP53" s="135"/>
      <c r="RSQ53" s="135"/>
      <c r="RSR53" s="135"/>
      <c r="RSS53" s="135"/>
      <c r="RST53" s="135"/>
      <c r="RSU53" s="135"/>
      <c r="RSV53" s="135"/>
      <c r="RSW53" s="135"/>
      <c r="RSX53" s="135"/>
      <c r="RSY53" s="135"/>
      <c r="RSZ53" s="135"/>
      <c r="RTA53" s="135"/>
      <c r="RTB53" s="135"/>
      <c r="RTC53" s="135"/>
      <c r="RTD53" s="135"/>
      <c r="RTE53" s="135"/>
      <c r="RTF53" s="135"/>
      <c r="RTG53" s="135"/>
      <c r="RTH53" s="135"/>
      <c r="RTI53" s="135"/>
      <c r="RTJ53" s="135"/>
      <c r="RTK53" s="135"/>
      <c r="RTL53" s="135"/>
      <c r="RTM53" s="135"/>
      <c r="RTN53" s="135"/>
      <c r="RTO53" s="135"/>
      <c r="RTP53" s="135"/>
      <c r="RTQ53" s="135"/>
      <c r="RTR53" s="135"/>
      <c r="RTS53" s="135"/>
      <c r="RTT53" s="135"/>
      <c r="RTU53" s="135"/>
      <c r="RTV53" s="135"/>
      <c r="RTW53" s="135"/>
      <c r="RTX53" s="135"/>
      <c r="RTY53" s="135"/>
      <c r="RTZ53" s="135"/>
      <c r="RUA53" s="135"/>
      <c r="RUB53" s="135"/>
      <c r="RUC53" s="135"/>
      <c r="RUD53" s="135"/>
      <c r="RUE53" s="135"/>
      <c r="RUF53" s="135"/>
      <c r="RUG53" s="135"/>
      <c r="RUH53" s="135"/>
      <c r="RUI53" s="135"/>
      <c r="RUJ53" s="135"/>
      <c r="RUK53" s="135"/>
      <c r="RUL53" s="135"/>
      <c r="RUM53" s="135"/>
      <c r="RUN53" s="135"/>
      <c r="RUO53" s="135"/>
      <c r="RUP53" s="135"/>
      <c r="RUQ53" s="135"/>
      <c r="RUR53" s="135"/>
      <c r="RUS53" s="135"/>
      <c r="RUT53" s="135"/>
      <c r="RUU53" s="135"/>
      <c r="RUV53" s="135"/>
      <c r="RUW53" s="135"/>
      <c r="RUX53" s="135"/>
      <c r="RUY53" s="135"/>
      <c r="RUZ53" s="135"/>
      <c r="RVA53" s="135"/>
      <c r="RVB53" s="135"/>
      <c r="RVC53" s="135"/>
      <c r="RVD53" s="135"/>
      <c r="RVE53" s="135"/>
      <c r="RVF53" s="135"/>
      <c r="RVG53" s="135"/>
      <c r="RVH53" s="135"/>
      <c r="RVI53" s="135"/>
      <c r="RVJ53" s="135"/>
      <c r="RVK53" s="135"/>
      <c r="RVL53" s="135"/>
      <c r="RVM53" s="135"/>
      <c r="RVN53" s="135"/>
      <c r="RVO53" s="135"/>
      <c r="RVP53" s="135"/>
      <c r="RVQ53" s="135"/>
      <c r="RVR53" s="135"/>
      <c r="RVS53" s="135"/>
      <c r="RVT53" s="135"/>
      <c r="RVU53" s="135"/>
      <c r="RVV53" s="135"/>
      <c r="RVW53" s="135"/>
      <c r="RVX53" s="135"/>
      <c r="RVY53" s="135"/>
      <c r="RVZ53" s="135"/>
      <c r="RWA53" s="135"/>
      <c r="RWB53" s="135"/>
      <c r="RWC53" s="135"/>
      <c r="RWD53" s="135"/>
      <c r="RWE53" s="135"/>
      <c r="RWF53" s="135"/>
      <c r="RWG53" s="135"/>
      <c r="RWH53" s="135"/>
      <c r="RWI53" s="135"/>
      <c r="RWJ53" s="135"/>
      <c r="RWK53" s="135"/>
      <c r="RWL53" s="135"/>
      <c r="RWM53" s="135"/>
      <c r="RWN53" s="135"/>
      <c r="RWO53" s="135"/>
      <c r="RWP53" s="135"/>
      <c r="RWQ53" s="135"/>
      <c r="RWR53" s="135"/>
      <c r="RWS53" s="135"/>
      <c r="RWT53" s="135"/>
      <c r="RWU53" s="135"/>
      <c r="RWV53" s="135"/>
      <c r="RWW53" s="135"/>
      <c r="RWX53" s="135"/>
      <c r="RWY53" s="135"/>
      <c r="RWZ53" s="135"/>
      <c r="RXA53" s="135"/>
      <c r="RXB53" s="135"/>
      <c r="RXC53" s="135"/>
      <c r="RXD53" s="135"/>
      <c r="RXE53" s="135"/>
      <c r="RXF53" s="135"/>
      <c r="RXG53" s="135"/>
      <c r="RXH53" s="135"/>
      <c r="RXI53" s="135"/>
      <c r="RXJ53" s="135"/>
      <c r="RXK53" s="135"/>
      <c r="RXL53" s="135"/>
      <c r="RXM53" s="135"/>
      <c r="RXN53" s="135"/>
      <c r="RXO53" s="135"/>
      <c r="RXP53" s="135"/>
      <c r="RXQ53" s="135"/>
      <c r="RXR53" s="135"/>
      <c r="RXS53" s="135"/>
      <c r="RXT53" s="135"/>
      <c r="RXU53" s="135"/>
      <c r="RXV53" s="135"/>
      <c r="RXW53" s="135"/>
      <c r="RXX53" s="135"/>
      <c r="RXY53" s="135"/>
      <c r="RXZ53" s="135"/>
      <c r="RYA53" s="135"/>
      <c r="RYB53" s="135"/>
      <c r="RYC53" s="135"/>
      <c r="RYD53" s="135"/>
      <c r="RYE53" s="135"/>
      <c r="RYF53" s="135"/>
      <c r="RYG53" s="135"/>
      <c r="RYH53" s="135"/>
      <c r="RYI53" s="135"/>
      <c r="RYJ53" s="135"/>
      <c r="RYK53" s="135"/>
      <c r="RYL53" s="135"/>
      <c r="RYM53" s="135"/>
      <c r="RYN53" s="135"/>
      <c r="RYO53" s="135"/>
      <c r="RYP53" s="135"/>
      <c r="RYQ53" s="135"/>
      <c r="RYR53" s="135"/>
      <c r="RYS53" s="135"/>
      <c r="RYT53" s="135"/>
      <c r="RYU53" s="135"/>
      <c r="RYV53" s="135"/>
      <c r="RYW53" s="135"/>
      <c r="RYX53" s="135"/>
      <c r="RYY53" s="135"/>
      <c r="RYZ53" s="135"/>
      <c r="RZA53" s="135"/>
      <c r="RZB53" s="135"/>
      <c r="RZC53" s="135"/>
      <c r="RZD53" s="135"/>
      <c r="RZE53" s="135"/>
      <c r="RZF53" s="135"/>
      <c r="RZG53" s="135"/>
      <c r="RZH53" s="135"/>
      <c r="RZI53" s="135"/>
      <c r="RZJ53" s="135"/>
      <c r="RZK53" s="135"/>
      <c r="RZL53" s="135"/>
      <c r="RZM53" s="135"/>
      <c r="RZN53" s="135"/>
      <c r="RZO53" s="135"/>
      <c r="RZP53" s="135"/>
      <c r="RZQ53" s="135"/>
      <c r="RZR53" s="135"/>
      <c r="RZS53" s="135"/>
      <c r="RZT53" s="135"/>
      <c r="RZU53" s="135"/>
      <c r="RZV53" s="135"/>
      <c r="RZW53" s="135"/>
      <c r="RZX53" s="135"/>
      <c r="RZY53" s="135"/>
      <c r="RZZ53" s="135"/>
      <c r="SAA53" s="135"/>
      <c r="SAB53" s="135"/>
      <c r="SAC53" s="135"/>
      <c r="SAD53" s="135"/>
      <c r="SAE53" s="135"/>
      <c r="SAF53" s="135"/>
      <c r="SAG53" s="135"/>
      <c r="SAH53" s="135"/>
      <c r="SAI53" s="135"/>
      <c r="SAJ53" s="135"/>
      <c r="SAK53" s="135"/>
      <c r="SAL53" s="135"/>
      <c r="SAM53" s="135"/>
      <c r="SAN53" s="135"/>
      <c r="SAO53" s="135"/>
      <c r="SAP53" s="135"/>
      <c r="SAQ53" s="135"/>
      <c r="SAR53" s="135"/>
      <c r="SAS53" s="135"/>
      <c r="SAT53" s="135"/>
      <c r="SAU53" s="135"/>
      <c r="SAV53" s="135"/>
      <c r="SAW53" s="135"/>
      <c r="SAX53" s="135"/>
      <c r="SAY53" s="135"/>
      <c r="SAZ53" s="135"/>
      <c r="SBA53" s="135"/>
      <c r="SBB53" s="135"/>
      <c r="SBC53" s="135"/>
      <c r="SBD53" s="135"/>
      <c r="SBE53" s="135"/>
      <c r="SBF53" s="135"/>
      <c r="SBG53" s="135"/>
      <c r="SBH53" s="135"/>
      <c r="SBI53" s="135"/>
      <c r="SBJ53" s="135"/>
      <c r="SBK53" s="135"/>
      <c r="SBL53" s="135"/>
      <c r="SBM53" s="135"/>
      <c r="SBN53" s="135"/>
      <c r="SBO53" s="135"/>
      <c r="SBP53" s="135"/>
      <c r="SBQ53" s="135"/>
      <c r="SBR53" s="135"/>
      <c r="SBS53" s="135"/>
      <c r="SBT53" s="135"/>
      <c r="SBU53" s="135"/>
      <c r="SBV53" s="135"/>
      <c r="SBW53" s="135"/>
      <c r="SBX53" s="135"/>
      <c r="SBY53" s="135"/>
      <c r="SBZ53" s="135"/>
      <c r="SCA53" s="135"/>
      <c r="SCB53" s="135"/>
      <c r="SCC53" s="135"/>
      <c r="SCD53" s="135"/>
      <c r="SCE53" s="135"/>
      <c r="SCF53" s="135"/>
      <c r="SCG53" s="135"/>
      <c r="SCH53" s="135"/>
      <c r="SCI53" s="135"/>
      <c r="SCJ53" s="135"/>
      <c r="SCK53" s="135"/>
      <c r="SCL53" s="135"/>
      <c r="SCM53" s="135"/>
      <c r="SCN53" s="135"/>
      <c r="SCO53" s="135"/>
      <c r="SCP53" s="135"/>
      <c r="SCQ53" s="135"/>
      <c r="SCR53" s="135"/>
      <c r="SCS53" s="135"/>
      <c r="SCT53" s="135"/>
      <c r="SCU53" s="135"/>
      <c r="SCV53" s="135"/>
      <c r="SCW53" s="135"/>
      <c r="SCX53" s="135"/>
      <c r="SCY53" s="135"/>
      <c r="SCZ53" s="135"/>
      <c r="SDA53" s="135"/>
      <c r="SDB53" s="135"/>
      <c r="SDC53" s="135"/>
      <c r="SDD53" s="135"/>
      <c r="SDE53" s="135"/>
      <c r="SDF53" s="135"/>
      <c r="SDG53" s="135"/>
      <c r="SDH53" s="135"/>
      <c r="SDI53" s="135"/>
      <c r="SDJ53" s="135"/>
      <c r="SDK53" s="135"/>
      <c r="SDL53" s="135"/>
      <c r="SDM53" s="135"/>
      <c r="SDN53" s="135"/>
      <c r="SDO53" s="135"/>
      <c r="SDP53" s="135"/>
      <c r="SDQ53" s="135"/>
      <c r="SDR53" s="135"/>
      <c r="SDS53" s="135"/>
      <c r="SDT53" s="135"/>
      <c r="SDU53" s="135"/>
      <c r="SDV53" s="135"/>
      <c r="SDW53" s="135"/>
      <c r="SDX53" s="135"/>
      <c r="SDY53" s="135"/>
      <c r="SDZ53" s="135"/>
      <c r="SEA53" s="135"/>
      <c r="SEB53" s="135"/>
      <c r="SEC53" s="135"/>
      <c r="SED53" s="135"/>
      <c r="SEE53" s="135"/>
      <c r="SEF53" s="135"/>
      <c r="SEG53" s="135"/>
      <c r="SEH53" s="135"/>
      <c r="SEI53" s="135"/>
      <c r="SEJ53" s="135"/>
      <c r="SEK53" s="135"/>
      <c r="SEL53" s="135"/>
      <c r="SEM53" s="135"/>
      <c r="SEN53" s="135"/>
      <c r="SEO53" s="135"/>
      <c r="SEP53" s="135"/>
      <c r="SEQ53" s="135"/>
      <c r="SER53" s="135"/>
      <c r="SES53" s="135"/>
      <c r="SET53" s="135"/>
      <c r="SEU53" s="135"/>
      <c r="SEV53" s="135"/>
      <c r="SEW53" s="135"/>
      <c r="SEX53" s="135"/>
      <c r="SEY53" s="135"/>
      <c r="SEZ53" s="135"/>
      <c r="SFA53" s="135"/>
      <c r="SFB53" s="135"/>
      <c r="SFC53" s="135"/>
      <c r="SFD53" s="135"/>
      <c r="SFE53" s="135"/>
      <c r="SFF53" s="135"/>
      <c r="SFG53" s="135"/>
      <c r="SFH53" s="135"/>
      <c r="SFI53" s="135"/>
      <c r="SFJ53" s="135"/>
      <c r="SFK53" s="135"/>
      <c r="SFL53" s="135"/>
      <c r="SFM53" s="135"/>
      <c r="SFN53" s="135"/>
      <c r="SFO53" s="135"/>
      <c r="SFP53" s="135"/>
      <c r="SFQ53" s="135"/>
      <c r="SFR53" s="135"/>
      <c r="SFS53" s="135"/>
      <c r="SFT53" s="135"/>
      <c r="SFU53" s="135"/>
      <c r="SFV53" s="135"/>
      <c r="SFW53" s="135"/>
      <c r="SFX53" s="135"/>
      <c r="SFY53" s="135"/>
      <c r="SFZ53" s="135"/>
      <c r="SGA53" s="135"/>
      <c r="SGB53" s="135"/>
      <c r="SGC53" s="135"/>
      <c r="SGD53" s="135"/>
      <c r="SGE53" s="135"/>
      <c r="SGF53" s="135"/>
      <c r="SGG53" s="135"/>
      <c r="SGH53" s="135"/>
      <c r="SGI53" s="135"/>
      <c r="SGJ53" s="135"/>
      <c r="SGK53" s="135"/>
      <c r="SGL53" s="135"/>
      <c r="SGM53" s="135"/>
      <c r="SGN53" s="135"/>
      <c r="SGO53" s="135"/>
      <c r="SGP53" s="135"/>
      <c r="SGQ53" s="135"/>
      <c r="SGR53" s="135"/>
      <c r="SGS53" s="135"/>
      <c r="SGT53" s="135"/>
      <c r="SGU53" s="135"/>
      <c r="SGV53" s="135"/>
      <c r="SGW53" s="135"/>
      <c r="SGX53" s="135"/>
      <c r="SGY53" s="135"/>
      <c r="SGZ53" s="135"/>
      <c r="SHA53" s="135"/>
      <c r="SHB53" s="135"/>
      <c r="SHC53" s="135"/>
      <c r="SHD53" s="135"/>
      <c r="SHE53" s="135"/>
      <c r="SHF53" s="135"/>
      <c r="SHG53" s="135"/>
      <c r="SHH53" s="135"/>
      <c r="SHI53" s="135"/>
      <c r="SHJ53" s="135"/>
      <c r="SHK53" s="135"/>
      <c r="SHL53" s="135"/>
      <c r="SHM53" s="135"/>
      <c r="SHN53" s="135"/>
      <c r="SHO53" s="135"/>
      <c r="SHP53" s="135"/>
      <c r="SHQ53" s="135"/>
      <c r="SHR53" s="135"/>
      <c r="SHS53" s="135"/>
      <c r="SHT53" s="135"/>
      <c r="SHU53" s="135"/>
      <c r="SHV53" s="135"/>
      <c r="SHW53" s="135"/>
      <c r="SHX53" s="135"/>
      <c r="SHY53" s="135"/>
      <c r="SHZ53" s="135"/>
      <c r="SIA53" s="135"/>
      <c r="SIB53" s="135"/>
      <c r="SIC53" s="135"/>
      <c r="SID53" s="135"/>
      <c r="SIE53" s="135"/>
      <c r="SIF53" s="135"/>
      <c r="SIG53" s="135"/>
      <c r="SIH53" s="135"/>
      <c r="SII53" s="135"/>
      <c r="SIJ53" s="135"/>
      <c r="SIK53" s="135"/>
      <c r="SIL53" s="135"/>
      <c r="SIM53" s="135"/>
      <c r="SIN53" s="135"/>
      <c r="SIO53" s="135"/>
      <c r="SIP53" s="135"/>
      <c r="SIQ53" s="135"/>
      <c r="SIR53" s="135"/>
      <c r="SIS53" s="135"/>
      <c r="SIT53" s="135"/>
      <c r="SIU53" s="135"/>
      <c r="SIV53" s="135"/>
      <c r="SIW53" s="135"/>
      <c r="SIX53" s="135"/>
      <c r="SIY53" s="135"/>
      <c r="SIZ53" s="135"/>
      <c r="SJA53" s="135"/>
      <c r="SJB53" s="135"/>
      <c r="SJC53" s="135"/>
      <c r="SJD53" s="135"/>
      <c r="SJE53" s="135"/>
      <c r="SJF53" s="135"/>
      <c r="SJG53" s="135"/>
      <c r="SJH53" s="135"/>
      <c r="SJI53" s="135"/>
      <c r="SJJ53" s="135"/>
      <c r="SJK53" s="135"/>
      <c r="SJL53" s="135"/>
      <c r="SJM53" s="135"/>
      <c r="SJN53" s="135"/>
      <c r="SJO53" s="135"/>
      <c r="SJP53" s="135"/>
      <c r="SJQ53" s="135"/>
      <c r="SJR53" s="135"/>
      <c r="SJS53" s="135"/>
      <c r="SJT53" s="135"/>
      <c r="SJU53" s="135"/>
      <c r="SJV53" s="135"/>
      <c r="SJW53" s="135"/>
      <c r="SJX53" s="135"/>
      <c r="SJY53" s="135"/>
      <c r="SJZ53" s="135"/>
      <c r="SKA53" s="135"/>
      <c r="SKB53" s="135"/>
      <c r="SKC53" s="135"/>
      <c r="SKD53" s="135"/>
      <c r="SKE53" s="135"/>
      <c r="SKF53" s="135"/>
      <c r="SKG53" s="135"/>
      <c r="SKH53" s="135"/>
      <c r="SKI53" s="135"/>
      <c r="SKJ53" s="135"/>
      <c r="SKK53" s="135"/>
      <c r="SKL53" s="135"/>
      <c r="SKM53" s="135"/>
      <c r="SKN53" s="135"/>
      <c r="SKO53" s="135"/>
      <c r="SKP53" s="135"/>
      <c r="SKQ53" s="135"/>
      <c r="SKR53" s="135"/>
      <c r="SKS53" s="135"/>
      <c r="SKT53" s="135"/>
      <c r="SKU53" s="135"/>
      <c r="SKV53" s="135"/>
      <c r="SKW53" s="135"/>
      <c r="SKX53" s="135"/>
      <c r="SKY53" s="135"/>
      <c r="SKZ53" s="135"/>
      <c r="SLA53" s="135"/>
      <c r="SLB53" s="135"/>
      <c r="SLC53" s="135"/>
      <c r="SLD53" s="135"/>
      <c r="SLE53" s="135"/>
      <c r="SLF53" s="135"/>
      <c r="SLG53" s="135"/>
      <c r="SLH53" s="135"/>
      <c r="SLI53" s="135"/>
      <c r="SLJ53" s="135"/>
      <c r="SLK53" s="135"/>
      <c r="SLL53" s="135"/>
      <c r="SLM53" s="135"/>
      <c r="SLN53" s="135"/>
      <c r="SLO53" s="135"/>
      <c r="SLP53" s="135"/>
      <c r="SLQ53" s="135"/>
      <c r="SLR53" s="135"/>
      <c r="SLS53" s="135"/>
      <c r="SLT53" s="135"/>
      <c r="SLU53" s="135"/>
      <c r="SLV53" s="135"/>
      <c r="SLW53" s="135"/>
      <c r="SLX53" s="135"/>
      <c r="SLY53" s="135"/>
      <c r="SLZ53" s="135"/>
      <c r="SMA53" s="135"/>
      <c r="SMB53" s="135"/>
      <c r="SMC53" s="135"/>
      <c r="SMD53" s="135"/>
      <c r="SME53" s="135"/>
      <c r="SMF53" s="135"/>
      <c r="SMG53" s="135"/>
      <c r="SMH53" s="135"/>
      <c r="SMI53" s="135"/>
      <c r="SMJ53" s="135"/>
      <c r="SMK53" s="135"/>
      <c r="SML53" s="135"/>
      <c r="SMM53" s="135"/>
      <c r="SMN53" s="135"/>
      <c r="SMO53" s="135"/>
      <c r="SMP53" s="135"/>
      <c r="SMQ53" s="135"/>
      <c r="SMR53" s="135"/>
      <c r="SMS53" s="135"/>
      <c r="SMT53" s="135"/>
      <c r="SMU53" s="135"/>
      <c r="SMV53" s="135"/>
      <c r="SMW53" s="135"/>
      <c r="SMX53" s="135"/>
      <c r="SMY53" s="135"/>
      <c r="SMZ53" s="135"/>
      <c r="SNA53" s="135"/>
      <c r="SNB53" s="135"/>
      <c r="SNC53" s="135"/>
      <c r="SND53" s="135"/>
      <c r="SNE53" s="135"/>
      <c r="SNF53" s="135"/>
      <c r="SNG53" s="135"/>
      <c r="SNH53" s="135"/>
      <c r="SNI53" s="135"/>
      <c r="SNJ53" s="135"/>
      <c r="SNK53" s="135"/>
      <c r="SNL53" s="135"/>
      <c r="SNM53" s="135"/>
      <c r="SNN53" s="135"/>
      <c r="SNO53" s="135"/>
      <c r="SNP53" s="135"/>
      <c r="SNQ53" s="135"/>
      <c r="SNR53" s="135"/>
      <c r="SNS53" s="135"/>
      <c r="SNT53" s="135"/>
      <c r="SNU53" s="135"/>
      <c r="SNV53" s="135"/>
      <c r="SNW53" s="135"/>
      <c r="SNX53" s="135"/>
      <c r="SNY53" s="135"/>
      <c r="SNZ53" s="135"/>
      <c r="SOA53" s="135"/>
      <c r="SOB53" s="135"/>
      <c r="SOC53" s="135"/>
      <c r="SOD53" s="135"/>
      <c r="SOE53" s="135"/>
      <c r="SOF53" s="135"/>
      <c r="SOG53" s="135"/>
      <c r="SOH53" s="135"/>
      <c r="SOI53" s="135"/>
      <c r="SOJ53" s="135"/>
      <c r="SOK53" s="135"/>
      <c r="SOL53" s="135"/>
      <c r="SOM53" s="135"/>
      <c r="SON53" s="135"/>
      <c r="SOO53" s="135"/>
      <c r="SOP53" s="135"/>
      <c r="SOQ53" s="135"/>
      <c r="SOR53" s="135"/>
      <c r="SOS53" s="135"/>
      <c r="SOT53" s="135"/>
      <c r="SOU53" s="135"/>
      <c r="SOV53" s="135"/>
      <c r="SOW53" s="135"/>
      <c r="SOX53" s="135"/>
      <c r="SOY53" s="135"/>
      <c r="SOZ53" s="135"/>
      <c r="SPA53" s="135"/>
      <c r="SPB53" s="135"/>
      <c r="SPC53" s="135"/>
      <c r="SPD53" s="135"/>
      <c r="SPE53" s="135"/>
      <c r="SPF53" s="135"/>
      <c r="SPG53" s="135"/>
      <c r="SPH53" s="135"/>
      <c r="SPI53" s="135"/>
      <c r="SPJ53" s="135"/>
      <c r="SPK53" s="135"/>
      <c r="SPL53" s="135"/>
      <c r="SPM53" s="135"/>
      <c r="SPN53" s="135"/>
      <c r="SPO53" s="135"/>
      <c r="SPP53" s="135"/>
      <c r="SPQ53" s="135"/>
      <c r="SPR53" s="135"/>
      <c r="SPS53" s="135"/>
      <c r="SPT53" s="135"/>
      <c r="SPU53" s="135"/>
      <c r="SPV53" s="135"/>
      <c r="SPW53" s="135"/>
      <c r="SPX53" s="135"/>
      <c r="SPY53" s="135"/>
      <c r="SPZ53" s="135"/>
      <c r="SQA53" s="135"/>
      <c r="SQB53" s="135"/>
      <c r="SQC53" s="135"/>
      <c r="SQD53" s="135"/>
      <c r="SQE53" s="135"/>
      <c r="SQF53" s="135"/>
      <c r="SQG53" s="135"/>
      <c r="SQH53" s="135"/>
      <c r="SQI53" s="135"/>
      <c r="SQJ53" s="135"/>
      <c r="SQK53" s="135"/>
      <c r="SQL53" s="135"/>
      <c r="SQM53" s="135"/>
      <c r="SQN53" s="135"/>
      <c r="SQO53" s="135"/>
      <c r="SQP53" s="135"/>
      <c r="SQQ53" s="135"/>
      <c r="SQR53" s="135"/>
      <c r="SQS53" s="135"/>
      <c r="SQT53" s="135"/>
      <c r="SQU53" s="135"/>
      <c r="SQV53" s="135"/>
      <c r="SQW53" s="135"/>
      <c r="SQX53" s="135"/>
      <c r="SQY53" s="135"/>
      <c r="SQZ53" s="135"/>
      <c r="SRA53" s="135"/>
      <c r="SRB53" s="135"/>
      <c r="SRC53" s="135"/>
      <c r="SRD53" s="135"/>
      <c r="SRE53" s="135"/>
      <c r="SRF53" s="135"/>
      <c r="SRG53" s="135"/>
      <c r="SRH53" s="135"/>
      <c r="SRI53" s="135"/>
      <c r="SRJ53" s="135"/>
      <c r="SRK53" s="135"/>
      <c r="SRL53" s="135"/>
      <c r="SRM53" s="135"/>
      <c r="SRN53" s="135"/>
      <c r="SRO53" s="135"/>
      <c r="SRP53" s="135"/>
      <c r="SRQ53" s="135"/>
      <c r="SRR53" s="135"/>
      <c r="SRS53" s="135"/>
      <c r="SRT53" s="135"/>
      <c r="SRU53" s="135"/>
      <c r="SRV53" s="135"/>
      <c r="SRW53" s="135"/>
      <c r="SRX53" s="135"/>
      <c r="SRY53" s="135"/>
      <c r="SRZ53" s="135"/>
      <c r="SSA53" s="135"/>
      <c r="SSB53" s="135"/>
      <c r="SSC53" s="135"/>
      <c r="SSD53" s="135"/>
      <c r="SSE53" s="135"/>
      <c r="SSF53" s="135"/>
      <c r="SSG53" s="135"/>
      <c r="SSH53" s="135"/>
      <c r="SSI53" s="135"/>
      <c r="SSJ53" s="135"/>
      <c r="SSK53" s="135"/>
      <c r="SSL53" s="135"/>
      <c r="SSM53" s="135"/>
      <c r="SSN53" s="135"/>
      <c r="SSO53" s="135"/>
      <c r="SSP53" s="135"/>
      <c r="SSQ53" s="135"/>
      <c r="SSR53" s="135"/>
      <c r="SSS53" s="135"/>
      <c r="SST53" s="135"/>
      <c r="SSU53" s="135"/>
      <c r="SSV53" s="135"/>
      <c r="SSW53" s="135"/>
      <c r="SSX53" s="135"/>
      <c r="SSY53" s="135"/>
      <c r="SSZ53" s="135"/>
      <c r="STA53" s="135"/>
      <c r="STB53" s="135"/>
      <c r="STC53" s="135"/>
      <c r="STD53" s="135"/>
      <c r="STE53" s="135"/>
      <c r="STF53" s="135"/>
      <c r="STG53" s="135"/>
      <c r="STH53" s="135"/>
      <c r="STI53" s="135"/>
      <c r="STJ53" s="135"/>
      <c r="STK53" s="135"/>
      <c r="STL53" s="135"/>
      <c r="STM53" s="135"/>
      <c r="STN53" s="135"/>
      <c r="STO53" s="135"/>
      <c r="STP53" s="135"/>
      <c r="STQ53" s="135"/>
      <c r="STR53" s="135"/>
      <c r="STS53" s="135"/>
      <c r="STT53" s="135"/>
      <c r="STU53" s="135"/>
      <c r="STV53" s="135"/>
      <c r="STW53" s="135"/>
      <c r="STX53" s="135"/>
      <c r="STY53" s="135"/>
      <c r="STZ53" s="135"/>
      <c r="SUA53" s="135"/>
      <c r="SUB53" s="135"/>
      <c r="SUC53" s="135"/>
      <c r="SUD53" s="135"/>
      <c r="SUE53" s="135"/>
      <c r="SUF53" s="135"/>
      <c r="SUG53" s="135"/>
      <c r="SUH53" s="135"/>
      <c r="SUI53" s="135"/>
      <c r="SUJ53" s="135"/>
      <c r="SUK53" s="135"/>
      <c r="SUL53" s="135"/>
      <c r="SUM53" s="135"/>
      <c r="SUN53" s="135"/>
      <c r="SUO53" s="135"/>
      <c r="SUP53" s="135"/>
      <c r="SUQ53" s="135"/>
      <c r="SUR53" s="135"/>
      <c r="SUS53" s="135"/>
      <c r="SUT53" s="135"/>
      <c r="SUU53" s="135"/>
      <c r="SUV53" s="135"/>
      <c r="SUW53" s="135"/>
      <c r="SUX53" s="135"/>
      <c r="SUY53" s="135"/>
      <c r="SUZ53" s="135"/>
      <c r="SVA53" s="135"/>
      <c r="SVB53" s="135"/>
      <c r="SVC53" s="135"/>
      <c r="SVD53" s="135"/>
      <c r="SVE53" s="135"/>
      <c r="SVF53" s="135"/>
      <c r="SVG53" s="135"/>
      <c r="SVH53" s="135"/>
      <c r="SVI53" s="135"/>
      <c r="SVJ53" s="135"/>
      <c r="SVK53" s="135"/>
      <c r="SVL53" s="135"/>
      <c r="SVM53" s="135"/>
      <c r="SVN53" s="135"/>
      <c r="SVO53" s="135"/>
      <c r="SVP53" s="135"/>
      <c r="SVQ53" s="135"/>
      <c r="SVR53" s="135"/>
      <c r="SVS53" s="135"/>
      <c r="SVT53" s="135"/>
      <c r="SVU53" s="135"/>
      <c r="SVV53" s="135"/>
      <c r="SVW53" s="135"/>
      <c r="SVX53" s="135"/>
      <c r="SVY53" s="135"/>
      <c r="SVZ53" s="135"/>
      <c r="SWA53" s="135"/>
      <c r="SWB53" s="135"/>
      <c r="SWC53" s="135"/>
      <c r="SWD53" s="135"/>
      <c r="SWE53" s="135"/>
      <c r="SWF53" s="135"/>
      <c r="SWG53" s="135"/>
      <c r="SWH53" s="135"/>
      <c r="SWI53" s="135"/>
      <c r="SWJ53" s="135"/>
      <c r="SWK53" s="135"/>
      <c r="SWL53" s="135"/>
      <c r="SWM53" s="135"/>
      <c r="SWN53" s="135"/>
      <c r="SWO53" s="135"/>
      <c r="SWP53" s="135"/>
      <c r="SWQ53" s="135"/>
      <c r="SWR53" s="135"/>
      <c r="SWS53" s="135"/>
      <c r="SWT53" s="135"/>
      <c r="SWU53" s="135"/>
      <c r="SWV53" s="135"/>
      <c r="SWW53" s="135"/>
      <c r="SWX53" s="135"/>
      <c r="SWY53" s="135"/>
      <c r="SWZ53" s="135"/>
      <c r="SXA53" s="135"/>
      <c r="SXB53" s="135"/>
      <c r="SXC53" s="135"/>
      <c r="SXD53" s="135"/>
      <c r="SXE53" s="135"/>
      <c r="SXF53" s="135"/>
      <c r="SXG53" s="135"/>
      <c r="SXH53" s="135"/>
      <c r="SXI53" s="135"/>
      <c r="SXJ53" s="135"/>
      <c r="SXK53" s="135"/>
      <c r="SXL53" s="135"/>
      <c r="SXM53" s="135"/>
      <c r="SXN53" s="135"/>
      <c r="SXO53" s="135"/>
      <c r="SXP53" s="135"/>
      <c r="SXQ53" s="135"/>
      <c r="SXR53" s="135"/>
      <c r="SXS53" s="135"/>
      <c r="SXT53" s="135"/>
      <c r="SXU53" s="135"/>
      <c r="SXV53" s="135"/>
      <c r="SXW53" s="135"/>
      <c r="SXX53" s="135"/>
      <c r="SXY53" s="135"/>
      <c r="SXZ53" s="135"/>
      <c r="SYA53" s="135"/>
      <c r="SYB53" s="135"/>
      <c r="SYC53" s="135"/>
      <c r="SYD53" s="135"/>
      <c r="SYE53" s="135"/>
      <c r="SYF53" s="135"/>
      <c r="SYG53" s="135"/>
      <c r="SYH53" s="135"/>
      <c r="SYI53" s="135"/>
      <c r="SYJ53" s="135"/>
      <c r="SYK53" s="135"/>
      <c r="SYL53" s="135"/>
      <c r="SYM53" s="135"/>
      <c r="SYN53" s="135"/>
      <c r="SYO53" s="135"/>
      <c r="SYP53" s="135"/>
      <c r="SYQ53" s="135"/>
      <c r="SYR53" s="135"/>
      <c r="SYS53" s="135"/>
      <c r="SYT53" s="135"/>
      <c r="SYU53" s="135"/>
      <c r="SYV53" s="135"/>
      <c r="SYW53" s="135"/>
      <c r="SYX53" s="135"/>
      <c r="SYY53" s="135"/>
      <c r="SYZ53" s="135"/>
      <c r="SZA53" s="135"/>
      <c r="SZB53" s="135"/>
      <c r="SZC53" s="135"/>
      <c r="SZD53" s="135"/>
      <c r="SZE53" s="135"/>
      <c r="SZF53" s="135"/>
      <c r="SZG53" s="135"/>
      <c r="SZH53" s="135"/>
      <c r="SZI53" s="135"/>
      <c r="SZJ53" s="135"/>
      <c r="SZK53" s="135"/>
      <c r="SZL53" s="135"/>
      <c r="SZM53" s="135"/>
      <c r="SZN53" s="135"/>
      <c r="SZO53" s="135"/>
      <c r="SZP53" s="135"/>
      <c r="SZQ53" s="135"/>
      <c r="SZR53" s="135"/>
      <c r="SZS53" s="135"/>
      <c r="SZT53" s="135"/>
      <c r="SZU53" s="135"/>
      <c r="SZV53" s="135"/>
      <c r="SZW53" s="135"/>
      <c r="SZX53" s="135"/>
      <c r="SZY53" s="135"/>
      <c r="SZZ53" s="135"/>
      <c r="TAA53" s="135"/>
      <c r="TAB53" s="135"/>
      <c r="TAC53" s="135"/>
      <c r="TAD53" s="135"/>
      <c r="TAE53" s="135"/>
      <c r="TAF53" s="135"/>
      <c r="TAG53" s="135"/>
      <c r="TAH53" s="135"/>
      <c r="TAI53" s="135"/>
      <c r="TAJ53" s="135"/>
      <c r="TAK53" s="135"/>
      <c r="TAL53" s="135"/>
      <c r="TAM53" s="135"/>
      <c r="TAN53" s="135"/>
      <c r="TAO53" s="135"/>
      <c r="TAP53" s="135"/>
      <c r="TAQ53" s="135"/>
      <c r="TAR53" s="135"/>
      <c r="TAS53" s="135"/>
      <c r="TAT53" s="135"/>
      <c r="TAU53" s="135"/>
      <c r="TAV53" s="135"/>
      <c r="TAW53" s="135"/>
      <c r="TAX53" s="135"/>
      <c r="TAY53" s="135"/>
      <c r="TAZ53" s="135"/>
      <c r="TBA53" s="135"/>
      <c r="TBB53" s="135"/>
      <c r="TBC53" s="135"/>
      <c r="TBD53" s="135"/>
      <c r="TBE53" s="135"/>
      <c r="TBF53" s="135"/>
      <c r="TBG53" s="135"/>
      <c r="TBH53" s="135"/>
      <c r="TBI53" s="135"/>
      <c r="TBJ53" s="135"/>
      <c r="TBK53" s="135"/>
      <c r="TBL53" s="135"/>
      <c r="TBM53" s="135"/>
      <c r="TBN53" s="135"/>
      <c r="TBO53" s="135"/>
      <c r="TBP53" s="135"/>
      <c r="TBQ53" s="135"/>
      <c r="TBR53" s="135"/>
      <c r="TBS53" s="135"/>
      <c r="TBT53" s="135"/>
      <c r="TBU53" s="135"/>
      <c r="TBV53" s="135"/>
      <c r="TBW53" s="135"/>
      <c r="TBX53" s="135"/>
      <c r="TBY53" s="135"/>
      <c r="TBZ53" s="135"/>
      <c r="TCA53" s="135"/>
      <c r="TCB53" s="135"/>
      <c r="TCC53" s="135"/>
      <c r="TCD53" s="135"/>
      <c r="TCE53" s="135"/>
      <c r="TCF53" s="135"/>
      <c r="TCG53" s="135"/>
      <c r="TCH53" s="135"/>
      <c r="TCI53" s="135"/>
      <c r="TCJ53" s="135"/>
      <c r="TCK53" s="135"/>
      <c r="TCL53" s="135"/>
      <c r="TCM53" s="135"/>
      <c r="TCN53" s="135"/>
      <c r="TCO53" s="135"/>
      <c r="TCP53" s="135"/>
      <c r="TCQ53" s="135"/>
      <c r="TCR53" s="135"/>
      <c r="TCS53" s="135"/>
      <c r="TCT53" s="135"/>
      <c r="TCU53" s="135"/>
      <c r="TCV53" s="135"/>
      <c r="TCW53" s="135"/>
      <c r="TCX53" s="135"/>
      <c r="TCY53" s="135"/>
      <c r="TCZ53" s="135"/>
      <c r="TDA53" s="135"/>
      <c r="TDB53" s="135"/>
      <c r="TDC53" s="135"/>
      <c r="TDD53" s="135"/>
      <c r="TDE53" s="135"/>
      <c r="TDF53" s="135"/>
      <c r="TDG53" s="135"/>
      <c r="TDH53" s="135"/>
      <c r="TDI53" s="135"/>
      <c r="TDJ53" s="135"/>
      <c r="TDK53" s="135"/>
      <c r="TDL53" s="135"/>
      <c r="TDM53" s="135"/>
      <c r="TDN53" s="135"/>
      <c r="TDO53" s="135"/>
      <c r="TDP53" s="135"/>
      <c r="TDQ53" s="135"/>
      <c r="TDR53" s="135"/>
      <c r="TDS53" s="135"/>
      <c r="TDT53" s="135"/>
      <c r="TDU53" s="135"/>
      <c r="TDV53" s="135"/>
      <c r="TDW53" s="135"/>
      <c r="TDX53" s="135"/>
      <c r="TDY53" s="135"/>
      <c r="TDZ53" s="135"/>
      <c r="TEA53" s="135"/>
      <c r="TEB53" s="135"/>
      <c r="TEC53" s="135"/>
      <c r="TED53" s="135"/>
      <c r="TEE53" s="135"/>
      <c r="TEF53" s="135"/>
      <c r="TEG53" s="135"/>
      <c r="TEH53" s="135"/>
      <c r="TEI53" s="135"/>
      <c r="TEJ53" s="135"/>
      <c r="TEK53" s="135"/>
      <c r="TEL53" s="135"/>
      <c r="TEM53" s="135"/>
      <c r="TEN53" s="135"/>
      <c r="TEO53" s="135"/>
      <c r="TEP53" s="135"/>
      <c r="TEQ53" s="135"/>
      <c r="TER53" s="135"/>
      <c r="TES53" s="135"/>
      <c r="TET53" s="135"/>
      <c r="TEU53" s="135"/>
      <c r="TEV53" s="135"/>
      <c r="TEW53" s="135"/>
      <c r="TEX53" s="135"/>
      <c r="TEY53" s="135"/>
      <c r="TEZ53" s="135"/>
      <c r="TFA53" s="135"/>
      <c r="TFB53" s="135"/>
      <c r="TFC53" s="135"/>
      <c r="TFD53" s="135"/>
      <c r="TFE53" s="135"/>
      <c r="TFF53" s="135"/>
      <c r="TFG53" s="135"/>
      <c r="TFH53" s="135"/>
      <c r="TFI53" s="135"/>
      <c r="TFJ53" s="135"/>
      <c r="TFK53" s="135"/>
      <c r="TFL53" s="135"/>
      <c r="TFM53" s="135"/>
      <c r="TFN53" s="135"/>
      <c r="TFO53" s="135"/>
      <c r="TFP53" s="135"/>
      <c r="TFQ53" s="135"/>
      <c r="TFR53" s="135"/>
      <c r="TFS53" s="135"/>
      <c r="TFT53" s="135"/>
      <c r="TFU53" s="135"/>
      <c r="TFV53" s="135"/>
      <c r="TFW53" s="135"/>
      <c r="TFX53" s="135"/>
      <c r="TFY53" s="135"/>
      <c r="TFZ53" s="135"/>
      <c r="TGA53" s="135"/>
      <c r="TGB53" s="135"/>
      <c r="TGC53" s="135"/>
      <c r="TGD53" s="135"/>
      <c r="TGE53" s="135"/>
      <c r="TGF53" s="135"/>
      <c r="TGG53" s="135"/>
      <c r="TGH53" s="135"/>
      <c r="TGI53" s="135"/>
      <c r="TGJ53" s="135"/>
      <c r="TGK53" s="135"/>
      <c r="TGL53" s="135"/>
      <c r="TGM53" s="135"/>
      <c r="TGN53" s="135"/>
      <c r="TGO53" s="135"/>
      <c r="TGP53" s="135"/>
      <c r="TGQ53" s="135"/>
      <c r="TGR53" s="135"/>
      <c r="TGS53" s="135"/>
      <c r="TGT53" s="135"/>
      <c r="TGU53" s="135"/>
      <c r="TGV53" s="135"/>
      <c r="TGW53" s="135"/>
      <c r="TGX53" s="135"/>
      <c r="TGY53" s="135"/>
      <c r="TGZ53" s="135"/>
      <c r="THA53" s="135"/>
      <c r="THB53" s="135"/>
      <c r="THC53" s="135"/>
      <c r="THD53" s="135"/>
      <c r="THE53" s="135"/>
      <c r="THF53" s="135"/>
      <c r="THG53" s="135"/>
      <c r="THH53" s="135"/>
      <c r="THI53" s="135"/>
      <c r="THJ53" s="135"/>
      <c r="THK53" s="135"/>
      <c r="THL53" s="135"/>
      <c r="THM53" s="135"/>
      <c r="THN53" s="135"/>
      <c r="THO53" s="135"/>
      <c r="THP53" s="135"/>
      <c r="THQ53" s="135"/>
      <c r="THR53" s="135"/>
      <c r="THS53" s="135"/>
      <c r="THT53" s="135"/>
      <c r="THU53" s="135"/>
      <c r="THV53" s="135"/>
      <c r="THW53" s="135"/>
      <c r="THX53" s="135"/>
      <c r="THY53" s="135"/>
      <c r="THZ53" s="135"/>
      <c r="TIA53" s="135"/>
      <c r="TIB53" s="135"/>
      <c r="TIC53" s="135"/>
      <c r="TID53" s="135"/>
      <c r="TIE53" s="135"/>
      <c r="TIF53" s="135"/>
      <c r="TIG53" s="135"/>
      <c r="TIH53" s="135"/>
      <c r="TII53" s="135"/>
      <c r="TIJ53" s="135"/>
      <c r="TIK53" s="135"/>
      <c r="TIL53" s="135"/>
      <c r="TIM53" s="135"/>
      <c r="TIN53" s="135"/>
      <c r="TIO53" s="135"/>
      <c r="TIP53" s="135"/>
      <c r="TIQ53" s="135"/>
      <c r="TIR53" s="135"/>
      <c r="TIS53" s="135"/>
      <c r="TIT53" s="135"/>
      <c r="TIU53" s="135"/>
      <c r="TIV53" s="135"/>
      <c r="TIW53" s="135"/>
      <c r="TIX53" s="135"/>
      <c r="TIY53" s="135"/>
      <c r="TIZ53" s="135"/>
      <c r="TJA53" s="135"/>
      <c r="TJB53" s="135"/>
      <c r="TJC53" s="135"/>
      <c r="TJD53" s="135"/>
      <c r="TJE53" s="135"/>
      <c r="TJF53" s="135"/>
      <c r="TJG53" s="135"/>
      <c r="TJH53" s="135"/>
      <c r="TJI53" s="135"/>
      <c r="TJJ53" s="135"/>
      <c r="TJK53" s="135"/>
      <c r="TJL53" s="135"/>
      <c r="TJM53" s="135"/>
      <c r="TJN53" s="135"/>
      <c r="TJO53" s="135"/>
      <c r="TJP53" s="135"/>
      <c r="TJQ53" s="135"/>
      <c r="TJR53" s="135"/>
      <c r="TJS53" s="135"/>
      <c r="TJT53" s="135"/>
      <c r="TJU53" s="135"/>
      <c r="TJV53" s="135"/>
      <c r="TJW53" s="135"/>
      <c r="TJX53" s="135"/>
      <c r="TJY53" s="135"/>
      <c r="TJZ53" s="135"/>
      <c r="TKA53" s="135"/>
      <c r="TKB53" s="135"/>
      <c r="TKC53" s="135"/>
      <c r="TKD53" s="135"/>
      <c r="TKE53" s="135"/>
      <c r="TKF53" s="135"/>
      <c r="TKG53" s="135"/>
      <c r="TKH53" s="135"/>
      <c r="TKI53" s="135"/>
      <c r="TKJ53" s="135"/>
      <c r="TKK53" s="135"/>
      <c r="TKL53" s="135"/>
      <c r="TKM53" s="135"/>
      <c r="TKN53" s="135"/>
      <c r="TKO53" s="135"/>
      <c r="TKP53" s="135"/>
      <c r="TKQ53" s="135"/>
      <c r="TKR53" s="135"/>
      <c r="TKS53" s="135"/>
      <c r="TKT53" s="135"/>
      <c r="TKU53" s="135"/>
      <c r="TKV53" s="135"/>
      <c r="TKW53" s="135"/>
      <c r="TKX53" s="135"/>
      <c r="TKY53" s="135"/>
      <c r="TKZ53" s="135"/>
      <c r="TLA53" s="135"/>
      <c r="TLB53" s="135"/>
      <c r="TLC53" s="135"/>
      <c r="TLD53" s="135"/>
      <c r="TLE53" s="135"/>
      <c r="TLF53" s="135"/>
      <c r="TLG53" s="135"/>
      <c r="TLH53" s="135"/>
      <c r="TLI53" s="135"/>
      <c r="TLJ53" s="135"/>
      <c r="TLK53" s="135"/>
      <c r="TLL53" s="135"/>
      <c r="TLM53" s="135"/>
      <c r="TLN53" s="135"/>
      <c r="TLO53" s="135"/>
      <c r="TLP53" s="135"/>
      <c r="TLQ53" s="135"/>
      <c r="TLR53" s="135"/>
      <c r="TLS53" s="135"/>
      <c r="TLT53" s="135"/>
      <c r="TLU53" s="135"/>
      <c r="TLV53" s="135"/>
      <c r="TLW53" s="135"/>
      <c r="TLX53" s="135"/>
      <c r="TLY53" s="135"/>
      <c r="TLZ53" s="135"/>
      <c r="TMA53" s="135"/>
      <c r="TMB53" s="135"/>
      <c r="TMC53" s="135"/>
      <c r="TMD53" s="135"/>
      <c r="TME53" s="135"/>
      <c r="TMF53" s="135"/>
      <c r="TMG53" s="135"/>
      <c r="TMH53" s="135"/>
      <c r="TMI53" s="135"/>
      <c r="TMJ53" s="135"/>
      <c r="TMK53" s="135"/>
      <c r="TML53" s="135"/>
      <c r="TMM53" s="135"/>
      <c r="TMN53" s="135"/>
      <c r="TMO53" s="135"/>
      <c r="TMP53" s="135"/>
      <c r="TMQ53" s="135"/>
      <c r="TMR53" s="135"/>
      <c r="TMS53" s="135"/>
      <c r="TMT53" s="135"/>
      <c r="TMU53" s="135"/>
      <c r="TMV53" s="135"/>
      <c r="TMW53" s="135"/>
      <c r="TMX53" s="135"/>
      <c r="TMY53" s="135"/>
      <c r="TMZ53" s="135"/>
      <c r="TNA53" s="135"/>
      <c r="TNB53" s="135"/>
      <c r="TNC53" s="135"/>
      <c r="TND53" s="135"/>
      <c r="TNE53" s="135"/>
      <c r="TNF53" s="135"/>
      <c r="TNG53" s="135"/>
      <c r="TNH53" s="135"/>
      <c r="TNI53" s="135"/>
      <c r="TNJ53" s="135"/>
      <c r="TNK53" s="135"/>
      <c r="TNL53" s="135"/>
      <c r="TNM53" s="135"/>
      <c r="TNN53" s="135"/>
      <c r="TNO53" s="135"/>
      <c r="TNP53" s="135"/>
      <c r="TNQ53" s="135"/>
      <c r="TNR53" s="135"/>
      <c r="TNS53" s="135"/>
      <c r="TNT53" s="135"/>
      <c r="TNU53" s="135"/>
      <c r="TNV53" s="135"/>
      <c r="TNW53" s="135"/>
      <c r="TNX53" s="135"/>
      <c r="TNY53" s="135"/>
      <c r="TNZ53" s="135"/>
      <c r="TOA53" s="135"/>
      <c r="TOB53" s="135"/>
      <c r="TOC53" s="135"/>
      <c r="TOD53" s="135"/>
      <c r="TOE53" s="135"/>
      <c r="TOF53" s="135"/>
      <c r="TOG53" s="135"/>
      <c r="TOH53" s="135"/>
      <c r="TOI53" s="135"/>
      <c r="TOJ53" s="135"/>
      <c r="TOK53" s="135"/>
      <c r="TOL53" s="135"/>
      <c r="TOM53" s="135"/>
      <c r="TON53" s="135"/>
      <c r="TOO53" s="135"/>
      <c r="TOP53" s="135"/>
      <c r="TOQ53" s="135"/>
      <c r="TOR53" s="135"/>
      <c r="TOS53" s="135"/>
      <c r="TOT53" s="135"/>
      <c r="TOU53" s="135"/>
      <c r="TOV53" s="135"/>
      <c r="TOW53" s="135"/>
      <c r="TOX53" s="135"/>
      <c r="TOY53" s="135"/>
      <c r="TOZ53" s="135"/>
      <c r="TPA53" s="135"/>
      <c r="TPB53" s="135"/>
      <c r="TPC53" s="135"/>
      <c r="TPD53" s="135"/>
      <c r="TPE53" s="135"/>
      <c r="TPF53" s="135"/>
      <c r="TPG53" s="135"/>
      <c r="TPH53" s="135"/>
      <c r="TPI53" s="135"/>
      <c r="TPJ53" s="135"/>
      <c r="TPK53" s="135"/>
      <c r="TPL53" s="135"/>
      <c r="TPM53" s="135"/>
      <c r="TPN53" s="135"/>
      <c r="TPO53" s="135"/>
      <c r="TPP53" s="135"/>
      <c r="TPQ53" s="135"/>
      <c r="TPR53" s="135"/>
      <c r="TPS53" s="135"/>
      <c r="TPT53" s="135"/>
      <c r="TPU53" s="135"/>
      <c r="TPV53" s="135"/>
      <c r="TPW53" s="135"/>
      <c r="TPX53" s="135"/>
      <c r="TPY53" s="135"/>
      <c r="TPZ53" s="135"/>
      <c r="TQA53" s="135"/>
      <c r="TQB53" s="135"/>
      <c r="TQC53" s="135"/>
      <c r="TQD53" s="135"/>
      <c r="TQE53" s="135"/>
      <c r="TQF53" s="135"/>
      <c r="TQG53" s="135"/>
      <c r="TQH53" s="135"/>
      <c r="TQI53" s="135"/>
      <c r="TQJ53" s="135"/>
      <c r="TQK53" s="135"/>
      <c r="TQL53" s="135"/>
      <c r="TQM53" s="135"/>
      <c r="TQN53" s="135"/>
      <c r="TQO53" s="135"/>
      <c r="TQP53" s="135"/>
      <c r="TQQ53" s="135"/>
      <c r="TQR53" s="135"/>
      <c r="TQS53" s="135"/>
      <c r="TQT53" s="135"/>
      <c r="TQU53" s="135"/>
      <c r="TQV53" s="135"/>
      <c r="TQW53" s="135"/>
      <c r="TQX53" s="135"/>
      <c r="TQY53" s="135"/>
      <c r="TQZ53" s="135"/>
      <c r="TRA53" s="135"/>
      <c r="TRB53" s="135"/>
      <c r="TRC53" s="135"/>
      <c r="TRD53" s="135"/>
      <c r="TRE53" s="135"/>
      <c r="TRF53" s="135"/>
      <c r="TRG53" s="135"/>
      <c r="TRH53" s="135"/>
      <c r="TRI53" s="135"/>
      <c r="TRJ53" s="135"/>
      <c r="TRK53" s="135"/>
      <c r="TRL53" s="135"/>
      <c r="TRM53" s="135"/>
      <c r="TRN53" s="135"/>
      <c r="TRO53" s="135"/>
      <c r="TRP53" s="135"/>
      <c r="TRQ53" s="135"/>
      <c r="TRR53" s="135"/>
      <c r="TRS53" s="135"/>
      <c r="TRT53" s="135"/>
      <c r="TRU53" s="135"/>
      <c r="TRV53" s="135"/>
      <c r="TRW53" s="135"/>
      <c r="TRX53" s="135"/>
      <c r="TRY53" s="135"/>
      <c r="TRZ53" s="135"/>
      <c r="TSA53" s="135"/>
      <c r="TSB53" s="135"/>
      <c r="TSC53" s="135"/>
      <c r="TSD53" s="135"/>
      <c r="TSE53" s="135"/>
      <c r="TSF53" s="135"/>
      <c r="TSG53" s="135"/>
      <c r="TSH53" s="135"/>
      <c r="TSI53" s="135"/>
      <c r="TSJ53" s="135"/>
      <c r="TSK53" s="135"/>
      <c r="TSL53" s="135"/>
      <c r="TSM53" s="135"/>
      <c r="TSN53" s="135"/>
      <c r="TSO53" s="135"/>
      <c r="TSP53" s="135"/>
      <c r="TSQ53" s="135"/>
      <c r="TSR53" s="135"/>
      <c r="TSS53" s="135"/>
      <c r="TST53" s="135"/>
      <c r="TSU53" s="135"/>
      <c r="TSV53" s="135"/>
      <c r="TSW53" s="135"/>
      <c r="TSX53" s="135"/>
      <c r="TSY53" s="135"/>
      <c r="TSZ53" s="135"/>
      <c r="TTA53" s="135"/>
      <c r="TTB53" s="135"/>
      <c r="TTC53" s="135"/>
      <c r="TTD53" s="135"/>
      <c r="TTE53" s="135"/>
      <c r="TTF53" s="135"/>
      <c r="TTG53" s="135"/>
      <c r="TTH53" s="135"/>
      <c r="TTI53" s="135"/>
      <c r="TTJ53" s="135"/>
      <c r="TTK53" s="135"/>
      <c r="TTL53" s="135"/>
      <c r="TTM53" s="135"/>
      <c r="TTN53" s="135"/>
      <c r="TTO53" s="135"/>
      <c r="TTP53" s="135"/>
      <c r="TTQ53" s="135"/>
      <c r="TTR53" s="135"/>
      <c r="TTS53" s="135"/>
      <c r="TTT53" s="135"/>
      <c r="TTU53" s="135"/>
      <c r="TTV53" s="135"/>
      <c r="TTW53" s="135"/>
      <c r="TTX53" s="135"/>
      <c r="TTY53" s="135"/>
      <c r="TTZ53" s="135"/>
      <c r="TUA53" s="135"/>
      <c r="TUB53" s="135"/>
      <c r="TUC53" s="135"/>
      <c r="TUD53" s="135"/>
      <c r="TUE53" s="135"/>
      <c r="TUF53" s="135"/>
      <c r="TUG53" s="135"/>
      <c r="TUH53" s="135"/>
      <c r="TUI53" s="135"/>
      <c r="TUJ53" s="135"/>
      <c r="TUK53" s="135"/>
      <c r="TUL53" s="135"/>
      <c r="TUM53" s="135"/>
      <c r="TUN53" s="135"/>
      <c r="TUO53" s="135"/>
      <c r="TUP53" s="135"/>
      <c r="TUQ53" s="135"/>
      <c r="TUR53" s="135"/>
      <c r="TUS53" s="135"/>
      <c r="TUT53" s="135"/>
      <c r="TUU53" s="135"/>
      <c r="TUV53" s="135"/>
      <c r="TUW53" s="135"/>
      <c r="TUX53" s="135"/>
      <c r="TUY53" s="135"/>
      <c r="TUZ53" s="135"/>
      <c r="TVA53" s="135"/>
      <c r="TVB53" s="135"/>
      <c r="TVC53" s="135"/>
      <c r="TVD53" s="135"/>
      <c r="TVE53" s="135"/>
      <c r="TVF53" s="135"/>
      <c r="TVG53" s="135"/>
      <c r="TVH53" s="135"/>
      <c r="TVI53" s="135"/>
      <c r="TVJ53" s="135"/>
      <c r="TVK53" s="135"/>
      <c r="TVL53" s="135"/>
      <c r="TVM53" s="135"/>
      <c r="TVN53" s="135"/>
      <c r="TVO53" s="135"/>
      <c r="TVP53" s="135"/>
      <c r="TVQ53" s="135"/>
      <c r="TVR53" s="135"/>
      <c r="TVS53" s="135"/>
      <c r="TVT53" s="135"/>
      <c r="TVU53" s="135"/>
      <c r="TVV53" s="135"/>
      <c r="TVW53" s="135"/>
      <c r="TVX53" s="135"/>
      <c r="TVY53" s="135"/>
      <c r="TVZ53" s="135"/>
      <c r="TWA53" s="135"/>
      <c r="TWB53" s="135"/>
      <c r="TWC53" s="135"/>
      <c r="TWD53" s="135"/>
      <c r="TWE53" s="135"/>
      <c r="TWF53" s="135"/>
      <c r="TWG53" s="135"/>
      <c r="TWH53" s="135"/>
      <c r="TWI53" s="135"/>
      <c r="TWJ53" s="135"/>
      <c r="TWK53" s="135"/>
      <c r="TWL53" s="135"/>
      <c r="TWM53" s="135"/>
      <c r="TWN53" s="135"/>
      <c r="TWO53" s="135"/>
      <c r="TWP53" s="135"/>
      <c r="TWQ53" s="135"/>
      <c r="TWR53" s="135"/>
      <c r="TWS53" s="135"/>
      <c r="TWT53" s="135"/>
      <c r="TWU53" s="135"/>
      <c r="TWV53" s="135"/>
      <c r="TWW53" s="135"/>
      <c r="TWX53" s="135"/>
      <c r="TWY53" s="135"/>
      <c r="TWZ53" s="135"/>
      <c r="TXA53" s="135"/>
      <c r="TXB53" s="135"/>
      <c r="TXC53" s="135"/>
      <c r="TXD53" s="135"/>
      <c r="TXE53" s="135"/>
      <c r="TXF53" s="135"/>
      <c r="TXG53" s="135"/>
      <c r="TXH53" s="135"/>
      <c r="TXI53" s="135"/>
      <c r="TXJ53" s="135"/>
      <c r="TXK53" s="135"/>
      <c r="TXL53" s="135"/>
      <c r="TXM53" s="135"/>
      <c r="TXN53" s="135"/>
      <c r="TXO53" s="135"/>
      <c r="TXP53" s="135"/>
      <c r="TXQ53" s="135"/>
      <c r="TXR53" s="135"/>
      <c r="TXS53" s="135"/>
      <c r="TXT53" s="135"/>
      <c r="TXU53" s="135"/>
      <c r="TXV53" s="135"/>
      <c r="TXW53" s="135"/>
      <c r="TXX53" s="135"/>
      <c r="TXY53" s="135"/>
      <c r="TXZ53" s="135"/>
      <c r="TYA53" s="135"/>
      <c r="TYB53" s="135"/>
      <c r="TYC53" s="135"/>
      <c r="TYD53" s="135"/>
      <c r="TYE53" s="135"/>
      <c r="TYF53" s="135"/>
      <c r="TYG53" s="135"/>
      <c r="TYH53" s="135"/>
      <c r="TYI53" s="135"/>
      <c r="TYJ53" s="135"/>
      <c r="TYK53" s="135"/>
      <c r="TYL53" s="135"/>
      <c r="TYM53" s="135"/>
      <c r="TYN53" s="135"/>
      <c r="TYO53" s="135"/>
      <c r="TYP53" s="135"/>
      <c r="TYQ53" s="135"/>
      <c r="TYR53" s="135"/>
      <c r="TYS53" s="135"/>
      <c r="TYT53" s="135"/>
      <c r="TYU53" s="135"/>
      <c r="TYV53" s="135"/>
      <c r="TYW53" s="135"/>
      <c r="TYX53" s="135"/>
      <c r="TYY53" s="135"/>
      <c r="TYZ53" s="135"/>
      <c r="TZA53" s="135"/>
      <c r="TZB53" s="135"/>
      <c r="TZC53" s="135"/>
      <c r="TZD53" s="135"/>
      <c r="TZE53" s="135"/>
      <c r="TZF53" s="135"/>
      <c r="TZG53" s="135"/>
      <c r="TZH53" s="135"/>
      <c r="TZI53" s="135"/>
      <c r="TZJ53" s="135"/>
      <c r="TZK53" s="135"/>
      <c r="TZL53" s="135"/>
      <c r="TZM53" s="135"/>
      <c r="TZN53" s="135"/>
      <c r="TZO53" s="135"/>
      <c r="TZP53" s="135"/>
      <c r="TZQ53" s="135"/>
      <c r="TZR53" s="135"/>
      <c r="TZS53" s="135"/>
      <c r="TZT53" s="135"/>
      <c r="TZU53" s="135"/>
      <c r="TZV53" s="135"/>
      <c r="TZW53" s="135"/>
      <c r="TZX53" s="135"/>
      <c r="TZY53" s="135"/>
      <c r="TZZ53" s="135"/>
      <c r="UAA53" s="135"/>
      <c r="UAB53" s="135"/>
      <c r="UAC53" s="135"/>
      <c r="UAD53" s="135"/>
      <c r="UAE53" s="135"/>
      <c r="UAF53" s="135"/>
      <c r="UAG53" s="135"/>
      <c r="UAH53" s="135"/>
      <c r="UAI53" s="135"/>
      <c r="UAJ53" s="135"/>
      <c r="UAK53" s="135"/>
      <c r="UAL53" s="135"/>
      <c r="UAM53" s="135"/>
      <c r="UAN53" s="135"/>
      <c r="UAO53" s="135"/>
      <c r="UAP53" s="135"/>
      <c r="UAQ53" s="135"/>
      <c r="UAR53" s="135"/>
      <c r="UAS53" s="135"/>
      <c r="UAT53" s="135"/>
      <c r="UAU53" s="135"/>
      <c r="UAV53" s="135"/>
      <c r="UAW53" s="135"/>
      <c r="UAX53" s="135"/>
      <c r="UAY53" s="135"/>
      <c r="UAZ53" s="135"/>
      <c r="UBA53" s="135"/>
      <c r="UBB53" s="135"/>
      <c r="UBC53" s="135"/>
      <c r="UBD53" s="135"/>
      <c r="UBE53" s="135"/>
      <c r="UBF53" s="135"/>
      <c r="UBG53" s="135"/>
      <c r="UBH53" s="135"/>
      <c r="UBI53" s="135"/>
      <c r="UBJ53" s="135"/>
      <c r="UBK53" s="135"/>
      <c r="UBL53" s="135"/>
      <c r="UBM53" s="135"/>
      <c r="UBN53" s="135"/>
      <c r="UBO53" s="135"/>
      <c r="UBP53" s="135"/>
      <c r="UBQ53" s="135"/>
      <c r="UBR53" s="135"/>
      <c r="UBS53" s="135"/>
      <c r="UBT53" s="135"/>
      <c r="UBU53" s="135"/>
      <c r="UBV53" s="135"/>
      <c r="UBW53" s="135"/>
      <c r="UBX53" s="135"/>
      <c r="UBY53" s="135"/>
      <c r="UBZ53" s="135"/>
      <c r="UCA53" s="135"/>
      <c r="UCB53" s="135"/>
      <c r="UCC53" s="135"/>
      <c r="UCD53" s="135"/>
      <c r="UCE53" s="135"/>
      <c r="UCF53" s="135"/>
      <c r="UCG53" s="135"/>
      <c r="UCH53" s="135"/>
      <c r="UCI53" s="135"/>
      <c r="UCJ53" s="135"/>
      <c r="UCK53" s="135"/>
      <c r="UCL53" s="135"/>
      <c r="UCM53" s="135"/>
      <c r="UCN53" s="135"/>
      <c r="UCO53" s="135"/>
      <c r="UCP53" s="135"/>
      <c r="UCQ53" s="135"/>
      <c r="UCR53" s="135"/>
      <c r="UCS53" s="135"/>
      <c r="UCT53" s="135"/>
      <c r="UCU53" s="135"/>
      <c r="UCV53" s="135"/>
      <c r="UCW53" s="135"/>
      <c r="UCX53" s="135"/>
      <c r="UCY53" s="135"/>
      <c r="UCZ53" s="135"/>
      <c r="UDA53" s="135"/>
      <c r="UDB53" s="135"/>
      <c r="UDC53" s="135"/>
      <c r="UDD53" s="135"/>
      <c r="UDE53" s="135"/>
      <c r="UDF53" s="135"/>
      <c r="UDG53" s="135"/>
      <c r="UDH53" s="135"/>
      <c r="UDI53" s="135"/>
      <c r="UDJ53" s="135"/>
      <c r="UDK53" s="135"/>
      <c r="UDL53" s="135"/>
      <c r="UDM53" s="135"/>
      <c r="UDN53" s="135"/>
      <c r="UDO53" s="135"/>
      <c r="UDP53" s="135"/>
      <c r="UDQ53" s="135"/>
      <c r="UDR53" s="135"/>
      <c r="UDS53" s="135"/>
      <c r="UDT53" s="135"/>
      <c r="UDU53" s="135"/>
      <c r="UDV53" s="135"/>
      <c r="UDW53" s="135"/>
      <c r="UDX53" s="135"/>
      <c r="UDY53" s="135"/>
      <c r="UDZ53" s="135"/>
      <c r="UEA53" s="135"/>
      <c r="UEB53" s="135"/>
      <c r="UEC53" s="135"/>
      <c r="UED53" s="135"/>
      <c r="UEE53" s="135"/>
      <c r="UEF53" s="135"/>
      <c r="UEG53" s="135"/>
      <c r="UEH53" s="135"/>
      <c r="UEI53" s="135"/>
      <c r="UEJ53" s="135"/>
      <c r="UEK53" s="135"/>
      <c r="UEL53" s="135"/>
      <c r="UEM53" s="135"/>
      <c r="UEN53" s="135"/>
      <c r="UEO53" s="135"/>
      <c r="UEP53" s="135"/>
      <c r="UEQ53" s="135"/>
      <c r="UER53" s="135"/>
      <c r="UES53" s="135"/>
      <c r="UET53" s="135"/>
      <c r="UEU53" s="135"/>
      <c r="UEV53" s="135"/>
      <c r="UEW53" s="135"/>
      <c r="UEX53" s="135"/>
      <c r="UEY53" s="135"/>
      <c r="UEZ53" s="135"/>
      <c r="UFA53" s="135"/>
      <c r="UFB53" s="135"/>
      <c r="UFC53" s="135"/>
      <c r="UFD53" s="135"/>
      <c r="UFE53" s="135"/>
      <c r="UFF53" s="135"/>
      <c r="UFG53" s="135"/>
      <c r="UFH53" s="135"/>
      <c r="UFI53" s="135"/>
      <c r="UFJ53" s="135"/>
      <c r="UFK53" s="135"/>
      <c r="UFL53" s="135"/>
      <c r="UFM53" s="135"/>
      <c r="UFN53" s="135"/>
      <c r="UFO53" s="135"/>
      <c r="UFP53" s="135"/>
      <c r="UFQ53" s="135"/>
      <c r="UFR53" s="135"/>
      <c r="UFS53" s="135"/>
      <c r="UFT53" s="135"/>
      <c r="UFU53" s="135"/>
      <c r="UFV53" s="135"/>
      <c r="UFW53" s="135"/>
      <c r="UFX53" s="135"/>
      <c r="UFY53" s="135"/>
      <c r="UFZ53" s="135"/>
      <c r="UGA53" s="135"/>
      <c r="UGB53" s="135"/>
      <c r="UGC53" s="135"/>
      <c r="UGD53" s="135"/>
      <c r="UGE53" s="135"/>
      <c r="UGF53" s="135"/>
      <c r="UGG53" s="135"/>
      <c r="UGH53" s="135"/>
      <c r="UGI53" s="135"/>
      <c r="UGJ53" s="135"/>
      <c r="UGK53" s="135"/>
      <c r="UGL53" s="135"/>
      <c r="UGM53" s="135"/>
      <c r="UGN53" s="135"/>
      <c r="UGO53" s="135"/>
      <c r="UGP53" s="135"/>
      <c r="UGQ53" s="135"/>
      <c r="UGR53" s="135"/>
      <c r="UGS53" s="135"/>
      <c r="UGT53" s="135"/>
      <c r="UGU53" s="135"/>
      <c r="UGV53" s="135"/>
      <c r="UGW53" s="135"/>
      <c r="UGX53" s="135"/>
      <c r="UGY53" s="135"/>
      <c r="UGZ53" s="135"/>
      <c r="UHA53" s="135"/>
      <c r="UHB53" s="135"/>
      <c r="UHC53" s="135"/>
      <c r="UHD53" s="135"/>
      <c r="UHE53" s="135"/>
      <c r="UHF53" s="135"/>
      <c r="UHG53" s="135"/>
      <c r="UHH53" s="135"/>
      <c r="UHI53" s="135"/>
      <c r="UHJ53" s="135"/>
      <c r="UHK53" s="135"/>
      <c r="UHL53" s="135"/>
      <c r="UHM53" s="135"/>
      <c r="UHN53" s="135"/>
      <c r="UHO53" s="135"/>
      <c r="UHP53" s="135"/>
      <c r="UHQ53" s="135"/>
      <c r="UHR53" s="135"/>
      <c r="UHS53" s="135"/>
      <c r="UHT53" s="135"/>
      <c r="UHU53" s="135"/>
      <c r="UHV53" s="135"/>
      <c r="UHW53" s="135"/>
      <c r="UHX53" s="135"/>
      <c r="UHY53" s="135"/>
      <c r="UHZ53" s="135"/>
      <c r="UIA53" s="135"/>
      <c r="UIB53" s="135"/>
      <c r="UIC53" s="135"/>
      <c r="UID53" s="135"/>
      <c r="UIE53" s="135"/>
      <c r="UIF53" s="135"/>
      <c r="UIG53" s="135"/>
      <c r="UIH53" s="135"/>
      <c r="UII53" s="135"/>
      <c r="UIJ53" s="135"/>
      <c r="UIK53" s="135"/>
      <c r="UIL53" s="135"/>
      <c r="UIM53" s="135"/>
      <c r="UIN53" s="135"/>
      <c r="UIO53" s="135"/>
      <c r="UIP53" s="135"/>
      <c r="UIQ53" s="135"/>
      <c r="UIR53" s="135"/>
      <c r="UIS53" s="135"/>
      <c r="UIT53" s="135"/>
      <c r="UIU53" s="135"/>
      <c r="UIV53" s="135"/>
      <c r="UIW53" s="135"/>
      <c r="UIX53" s="135"/>
      <c r="UIY53" s="135"/>
      <c r="UIZ53" s="135"/>
      <c r="UJA53" s="135"/>
      <c r="UJB53" s="135"/>
      <c r="UJC53" s="135"/>
      <c r="UJD53" s="135"/>
      <c r="UJE53" s="135"/>
      <c r="UJF53" s="135"/>
      <c r="UJG53" s="135"/>
      <c r="UJH53" s="135"/>
      <c r="UJI53" s="135"/>
      <c r="UJJ53" s="135"/>
      <c r="UJK53" s="135"/>
      <c r="UJL53" s="135"/>
      <c r="UJM53" s="135"/>
      <c r="UJN53" s="135"/>
      <c r="UJO53" s="135"/>
      <c r="UJP53" s="135"/>
      <c r="UJQ53" s="135"/>
      <c r="UJR53" s="135"/>
      <c r="UJS53" s="135"/>
      <c r="UJT53" s="135"/>
      <c r="UJU53" s="135"/>
      <c r="UJV53" s="135"/>
      <c r="UJW53" s="135"/>
      <c r="UJX53" s="135"/>
      <c r="UJY53" s="135"/>
      <c r="UJZ53" s="135"/>
      <c r="UKA53" s="135"/>
      <c r="UKB53" s="135"/>
      <c r="UKC53" s="135"/>
      <c r="UKD53" s="135"/>
      <c r="UKE53" s="135"/>
      <c r="UKF53" s="135"/>
      <c r="UKG53" s="135"/>
      <c r="UKH53" s="135"/>
      <c r="UKI53" s="135"/>
      <c r="UKJ53" s="135"/>
      <c r="UKK53" s="135"/>
      <c r="UKL53" s="135"/>
      <c r="UKM53" s="135"/>
      <c r="UKN53" s="135"/>
      <c r="UKO53" s="135"/>
      <c r="UKP53" s="135"/>
      <c r="UKQ53" s="135"/>
      <c r="UKR53" s="135"/>
      <c r="UKS53" s="135"/>
      <c r="UKT53" s="135"/>
      <c r="UKU53" s="135"/>
      <c r="UKV53" s="135"/>
      <c r="UKW53" s="135"/>
      <c r="UKX53" s="135"/>
      <c r="UKY53" s="135"/>
      <c r="UKZ53" s="135"/>
      <c r="ULA53" s="135"/>
      <c r="ULB53" s="135"/>
      <c r="ULC53" s="135"/>
      <c r="ULD53" s="135"/>
      <c r="ULE53" s="135"/>
      <c r="ULF53" s="135"/>
      <c r="ULG53" s="135"/>
      <c r="ULH53" s="135"/>
      <c r="ULI53" s="135"/>
      <c r="ULJ53" s="135"/>
      <c r="ULK53" s="135"/>
      <c r="ULL53" s="135"/>
      <c r="ULM53" s="135"/>
      <c r="ULN53" s="135"/>
      <c r="ULO53" s="135"/>
      <c r="ULP53" s="135"/>
      <c r="ULQ53" s="135"/>
      <c r="ULR53" s="135"/>
      <c r="ULS53" s="135"/>
      <c r="ULT53" s="135"/>
      <c r="ULU53" s="135"/>
      <c r="ULV53" s="135"/>
      <c r="ULW53" s="135"/>
      <c r="ULX53" s="135"/>
      <c r="ULY53" s="135"/>
      <c r="ULZ53" s="135"/>
      <c r="UMA53" s="135"/>
      <c r="UMB53" s="135"/>
      <c r="UMC53" s="135"/>
      <c r="UMD53" s="135"/>
      <c r="UME53" s="135"/>
      <c r="UMF53" s="135"/>
      <c r="UMG53" s="135"/>
      <c r="UMH53" s="135"/>
      <c r="UMI53" s="135"/>
      <c r="UMJ53" s="135"/>
      <c r="UMK53" s="135"/>
      <c r="UML53" s="135"/>
      <c r="UMM53" s="135"/>
      <c r="UMN53" s="135"/>
      <c r="UMO53" s="135"/>
      <c r="UMP53" s="135"/>
      <c r="UMQ53" s="135"/>
      <c r="UMR53" s="135"/>
      <c r="UMS53" s="135"/>
      <c r="UMT53" s="135"/>
      <c r="UMU53" s="135"/>
      <c r="UMV53" s="135"/>
      <c r="UMW53" s="135"/>
      <c r="UMX53" s="135"/>
      <c r="UMY53" s="135"/>
      <c r="UMZ53" s="135"/>
      <c r="UNA53" s="135"/>
      <c r="UNB53" s="135"/>
      <c r="UNC53" s="135"/>
      <c r="UND53" s="135"/>
      <c r="UNE53" s="135"/>
      <c r="UNF53" s="135"/>
      <c r="UNG53" s="135"/>
      <c r="UNH53" s="135"/>
      <c r="UNI53" s="135"/>
      <c r="UNJ53" s="135"/>
      <c r="UNK53" s="135"/>
      <c r="UNL53" s="135"/>
      <c r="UNM53" s="135"/>
      <c r="UNN53" s="135"/>
      <c r="UNO53" s="135"/>
      <c r="UNP53" s="135"/>
      <c r="UNQ53" s="135"/>
      <c r="UNR53" s="135"/>
      <c r="UNS53" s="135"/>
      <c r="UNT53" s="135"/>
      <c r="UNU53" s="135"/>
      <c r="UNV53" s="135"/>
      <c r="UNW53" s="135"/>
      <c r="UNX53" s="135"/>
      <c r="UNY53" s="135"/>
      <c r="UNZ53" s="135"/>
      <c r="UOA53" s="135"/>
      <c r="UOB53" s="135"/>
      <c r="UOC53" s="135"/>
      <c r="UOD53" s="135"/>
      <c r="UOE53" s="135"/>
      <c r="UOF53" s="135"/>
      <c r="UOG53" s="135"/>
      <c r="UOH53" s="135"/>
      <c r="UOI53" s="135"/>
      <c r="UOJ53" s="135"/>
      <c r="UOK53" s="135"/>
      <c r="UOL53" s="135"/>
      <c r="UOM53" s="135"/>
      <c r="UON53" s="135"/>
      <c r="UOO53" s="135"/>
      <c r="UOP53" s="135"/>
      <c r="UOQ53" s="135"/>
      <c r="UOR53" s="135"/>
      <c r="UOS53" s="135"/>
      <c r="UOT53" s="135"/>
      <c r="UOU53" s="135"/>
      <c r="UOV53" s="135"/>
      <c r="UOW53" s="135"/>
      <c r="UOX53" s="135"/>
      <c r="UOY53" s="135"/>
      <c r="UOZ53" s="135"/>
      <c r="UPA53" s="135"/>
      <c r="UPB53" s="135"/>
      <c r="UPC53" s="135"/>
      <c r="UPD53" s="135"/>
      <c r="UPE53" s="135"/>
      <c r="UPF53" s="135"/>
      <c r="UPG53" s="135"/>
      <c r="UPH53" s="135"/>
      <c r="UPI53" s="135"/>
      <c r="UPJ53" s="135"/>
      <c r="UPK53" s="135"/>
      <c r="UPL53" s="135"/>
      <c r="UPM53" s="135"/>
      <c r="UPN53" s="135"/>
      <c r="UPO53" s="135"/>
      <c r="UPP53" s="135"/>
      <c r="UPQ53" s="135"/>
      <c r="UPR53" s="135"/>
      <c r="UPS53" s="135"/>
      <c r="UPT53" s="135"/>
      <c r="UPU53" s="135"/>
      <c r="UPV53" s="135"/>
      <c r="UPW53" s="135"/>
      <c r="UPX53" s="135"/>
      <c r="UPY53" s="135"/>
      <c r="UPZ53" s="135"/>
      <c r="UQA53" s="135"/>
      <c r="UQB53" s="135"/>
      <c r="UQC53" s="135"/>
      <c r="UQD53" s="135"/>
      <c r="UQE53" s="135"/>
      <c r="UQF53" s="135"/>
      <c r="UQG53" s="135"/>
      <c r="UQH53" s="135"/>
      <c r="UQI53" s="135"/>
      <c r="UQJ53" s="135"/>
      <c r="UQK53" s="135"/>
      <c r="UQL53" s="135"/>
      <c r="UQM53" s="135"/>
      <c r="UQN53" s="135"/>
      <c r="UQO53" s="135"/>
      <c r="UQP53" s="135"/>
      <c r="UQQ53" s="135"/>
      <c r="UQR53" s="135"/>
      <c r="UQS53" s="135"/>
      <c r="UQT53" s="135"/>
      <c r="UQU53" s="135"/>
      <c r="UQV53" s="135"/>
      <c r="UQW53" s="135"/>
      <c r="UQX53" s="135"/>
      <c r="UQY53" s="135"/>
      <c r="UQZ53" s="135"/>
      <c r="URA53" s="135"/>
      <c r="URB53" s="135"/>
      <c r="URC53" s="135"/>
      <c r="URD53" s="135"/>
      <c r="URE53" s="135"/>
      <c r="URF53" s="135"/>
      <c r="URG53" s="135"/>
      <c r="URH53" s="135"/>
      <c r="URI53" s="135"/>
      <c r="URJ53" s="135"/>
      <c r="URK53" s="135"/>
      <c r="URL53" s="135"/>
      <c r="URM53" s="135"/>
      <c r="URN53" s="135"/>
      <c r="URO53" s="135"/>
      <c r="URP53" s="135"/>
      <c r="URQ53" s="135"/>
      <c r="URR53" s="135"/>
      <c r="URS53" s="135"/>
      <c r="URT53" s="135"/>
      <c r="URU53" s="135"/>
      <c r="URV53" s="135"/>
      <c r="URW53" s="135"/>
      <c r="URX53" s="135"/>
      <c r="URY53" s="135"/>
      <c r="URZ53" s="135"/>
      <c r="USA53" s="135"/>
      <c r="USB53" s="135"/>
      <c r="USC53" s="135"/>
      <c r="USD53" s="135"/>
      <c r="USE53" s="135"/>
      <c r="USF53" s="135"/>
      <c r="USG53" s="135"/>
      <c r="USH53" s="135"/>
      <c r="USI53" s="135"/>
      <c r="USJ53" s="135"/>
      <c r="USK53" s="135"/>
      <c r="USL53" s="135"/>
      <c r="USM53" s="135"/>
      <c r="USN53" s="135"/>
      <c r="USO53" s="135"/>
      <c r="USP53" s="135"/>
      <c r="USQ53" s="135"/>
      <c r="USR53" s="135"/>
      <c r="USS53" s="135"/>
      <c r="UST53" s="135"/>
      <c r="USU53" s="135"/>
      <c r="USV53" s="135"/>
      <c r="USW53" s="135"/>
      <c r="USX53" s="135"/>
      <c r="USY53" s="135"/>
      <c r="USZ53" s="135"/>
      <c r="UTA53" s="135"/>
      <c r="UTB53" s="135"/>
      <c r="UTC53" s="135"/>
      <c r="UTD53" s="135"/>
      <c r="UTE53" s="135"/>
      <c r="UTF53" s="135"/>
      <c r="UTG53" s="135"/>
      <c r="UTH53" s="135"/>
      <c r="UTI53" s="135"/>
      <c r="UTJ53" s="135"/>
      <c r="UTK53" s="135"/>
      <c r="UTL53" s="135"/>
      <c r="UTM53" s="135"/>
      <c r="UTN53" s="135"/>
      <c r="UTO53" s="135"/>
      <c r="UTP53" s="135"/>
      <c r="UTQ53" s="135"/>
      <c r="UTR53" s="135"/>
      <c r="UTS53" s="135"/>
      <c r="UTT53" s="135"/>
      <c r="UTU53" s="135"/>
      <c r="UTV53" s="135"/>
      <c r="UTW53" s="135"/>
      <c r="UTX53" s="135"/>
      <c r="UTY53" s="135"/>
      <c r="UTZ53" s="135"/>
      <c r="UUA53" s="135"/>
      <c r="UUB53" s="135"/>
      <c r="UUC53" s="135"/>
      <c r="UUD53" s="135"/>
      <c r="UUE53" s="135"/>
      <c r="UUF53" s="135"/>
      <c r="UUG53" s="135"/>
      <c r="UUH53" s="135"/>
      <c r="UUI53" s="135"/>
      <c r="UUJ53" s="135"/>
      <c r="UUK53" s="135"/>
      <c r="UUL53" s="135"/>
      <c r="UUM53" s="135"/>
      <c r="UUN53" s="135"/>
      <c r="UUO53" s="135"/>
      <c r="UUP53" s="135"/>
      <c r="UUQ53" s="135"/>
      <c r="UUR53" s="135"/>
      <c r="UUS53" s="135"/>
      <c r="UUT53" s="135"/>
      <c r="UUU53" s="135"/>
      <c r="UUV53" s="135"/>
      <c r="UUW53" s="135"/>
      <c r="UUX53" s="135"/>
      <c r="UUY53" s="135"/>
      <c r="UUZ53" s="135"/>
      <c r="UVA53" s="135"/>
      <c r="UVB53" s="135"/>
      <c r="UVC53" s="135"/>
      <c r="UVD53" s="135"/>
      <c r="UVE53" s="135"/>
      <c r="UVF53" s="135"/>
      <c r="UVG53" s="135"/>
      <c r="UVH53" s="135"/>
      <c r="UVI53" s="135"/>
      <c r="UVJ53" s="135"/>
      <c r="UVK53" s="135"/>
      <c r="UVL53" s="135"/>
      <c r="UVM53" s="135"/>
      <c r="UVN53" s="135"/>
      <c r="UVO53" s="135"/>
      <c r="UVP53" s="135"/>
      <c r="UVQ53" s="135"/>
      <c r="UVR53" s="135"/>
      <c r="UVS53" s="135"/>
      <c r="UVT53" s="135"/>
      <c r="UVU53" s="135"/>
      <c r="UVV53" s="135"/>
      <c r="UVW53" s="135"/>
      <c r="UVX53" s="135"/>
      <c r="UVY53" s="135"/>
      <c r="UVZ53" s="135"/>
      <c r="UWA53" s="135"/>
      <c r="UWB53" s="135"/>
      <c r="UWC53" s="135"/>
      <c r="UWD53" s="135"/>
      <c r="UWE53" s="135"/>
      <c r="UWF53" s="135"/>
      <c r="UWG53" s="135"/>
      <c r="UWH53" s="135"/>
      <c r="UWI53" s="135"/>
      <c r="UWJ53" s="135"/>
      <c r="UWK53" s="135"/>
      <c r="UWL53" s="135"/>
      <c r="UWM53" s="135"/>
      <c r="UWN53" s="135"/>
      <c r="UWO53" s="135"/>
      <c r="UWP53" s="135"/>
      <c r="UWQ53" s="135"/>
      <c r="UWR53" s="135"/>
      <c r="UWS53" s="135"/>
      <c r="UWT53" s="135"/>
      <c r="UWU53" s="135"/>
      <c r="UWV53" s="135"/>
      <c r="UWW53" s="135"/>
      <c r="UWX53" s="135"/>
      <c r="UWY53" s="135"/>
      <c r="UWZ53" s="135"/>
      <c r="UXA53" s="135"/>
      <c r="UXB53" s="135"/>
      <c r="UXC53" s="135"/>
      <c r="UXD53" s="135"/>
      <c r="UXE53" s="135"/>
      <c r="UXF53" s="135"/>
      <c r="UXG53" s="135"/>
      <c r="UXH53" s="135"/>
      <c r="UXI53" s="135"/>
      <c r="UXJ53" s="135"/>
      <c r="UXK53" s="135"/>
      <c r="UXL53" s="135"/>
      <c r="UXM53" s="135"/>
      <c r="UXN53" s="135"/>
      <c r="UXO53" s="135"/>
      <c r="UXP53" s="135"/>
      <c r="UXQ53" s="135"/>
      <c r="UXR53" s="135"/>
      <c r="UXS53" s="135"/>
      <c r="UXT53" s="135"/>
      <c r="UXU53" s="135"/>
      <c r="UXV53" s="135"/>
      <c r="UXW53" s="135"/>
      <c r="UXX53" s="135"/>
      <c r="UXY53" s="135"/>
      <c r="UXZ53" s="135"/>
      <c r="UYA53" s="135"/>
      <c r="UYB53" s="135"/>
      <c r="UYC53" s="135"/>
      <c r="UYD53" s="135"/>
      <c r="UYE53" s="135"/>
      <c r="UYF53" s="135"/>
      <c r="UYG53" s="135"/>
      <c r="UYH53" s="135"/>
      <c r="UYI53" s="135"/>
      <c r="UYJ53" s="135"/>
      <c r="UYK53" s="135"/>
      <c r="UYL53" s="135"/>
      <c r="UYM53" s="135"/>
      <c r="UYN53" s="135"/>
      <c r="UYO53" s="135"/>
      <c r="UYP53" s="135"/>
      <c r="UYQ53" s="135"/>
      <c r="UYR53" s="135"/>
      <c r="UYS53" s="135"/>
      <c r="UYT53" s="135"/>
      <c r="UYU53" s="135"/>
      <c r="UYV53" s="135"/>
      <c r="UYW53" s="135"/>
      <c r="UYX53" s="135"/>
      <c r="UYY53" s="135"/>
      <c r="UYZ53" s="135"/>
      <c r="UZA53" s="135"/>
      <c r="UZB53" s="135"/>
      <c r="UZC53" s="135"/>
      <c r="UZD53" s="135"/>
      <c r="UZE53" s="135"/>
      <c r="UZF53" s="135"/>
      <c r="UZG53" s="135"/>
      <c r="UZH53" s="135"/>
      <c r="UZI53" s="135"/>
      <c r="UZJ53" s="135"/>
      <c r="UZK53" s="135"/>
      <c r="UZL53" s="135"/>
      <c r="UZM53" s="135"/>
      <c r="UZN53" s="135"/>
      <c r="UZO53" s="135"/>
      <c r="UZP53" s="135"/>
      <c r="UZQ53" s="135"/>
      <c r="UZR53" s="135"/>
      <c r="UZS53" s="135"/>
      <c r="UZT53" s="135"/>
      <c r="UZU53" s="135"/>
      <c r="UZV53" s="135"/>
      <c r="UZW53" s="135"/>
      <c r="UZX53" s="135"/>
      <c r="UZY53" s="135"/>
      <c r="UZZ53" s="135"/>
      <c r="VAA53" s="135"/>
      <c r="VAB53" s="135"/>
      <c r="VAC53" s="135"/>
      <c r="VAD53" s="135"/>
      <c r="VAE53" s="135"/>
      <c r="VAF53" s="135"/>
      <c r="VAG53" s="135"/>
      <c r="VAH53" s="135"/>
      <c r="VAI53" s="135"/>
      <c r="VAJ53" s="135"/>
      <c r="VAK53" s="135"/>
      <c r="VAL53" s="135"/>
      <c r="VAM53" s="135"/>
      <c r="VAN53" s="135"/>
      <c r="VAO53" s="135"/>
      <c r="VAP53" s="135"/>
      <c r="VAQ53" s="135"/>
      <c r="VAR53" s="135"/>
      <c r="VAS53" s="135"/>
      <c r="VAT53" s="135"/>
      <c r="VAU53" s="135"/>
      <c r="VAV53" s="135"/>
      <c r="VAW53" s="135"/>
      <c r="VAX53" s="135"/>
      <c r="VAY53" s="135"/>
      <c r="VAZ53" s="135"/>
      <c r="VBA53" s="135"/>
      <c r="VBB53" s="135"/>
      <c r="VBC53" s="135"/>
      <c r="VBD53" s="135"/>
      <c r="VBE53" s="135"/>
      <c r="VBF53" s="135"/>
      <c r="VBG53" s="135"/>
      <c r="VBH53" s="135"/>
      <c r="VBI53" s="135"/>
      <c r="VBJ53" s="135"/>
      <c r="VBK53" s="135"/>
      <c r="VBL53" s="135"/>
      <c r="VBM53" s="135"/>
      <c r="VBN53" s="135"/>
      <c r="VBO53" s="135"/>
      <c r="VBP53" s="135"/>
      <c r="VBQ53" s="135"/>
      <c r="VBR53" s="135"/>
      <c r="VBS53" s="135"/>
      <c r="VBT53" s="135"/>
      <c r="VBU53" s="135"/>
      <c r="VBV53" s="135"/>
      <c r="VBW53" s="135"/>
      <c r="VBX53" s="135"/>
      <c r="VBY53" s="135"/>
      <c r="VBZ53" s="135"/>
      <c r="VCA53" s="135"/>
      <c r="VCB53" s="135"/>
      <c r="VCC53" s="135"/>
      <c r="VCD53" s="135"/>
      <c r="VCE53" s="135"/>
      <c r="VCF53" s="135"/>
      <c r="VCG53" s="135"/>
      <c r="VCH53" s="135"/>
      <c r="VCI53" s="135"/>
      <c r="VCJ53" s="135"/>
      <c r="VCK53" s="135"/>
      <c r="VCL53" s="135"/>
      <c r="VCM53" s="135"/>
      <c r="VCN53" s="135"/>
      <c r="VCO53" s="135"/>
      <c r="VCP53" s="135"/>
      <c r="VCQ53" s="135"/>
      <c r="VCR53" s="135"/>
      <c r="VCS53" s="135"/>
      <c r="VCT53" s="135"/>
      <c r="VCU53" s="135"/>
      <c r="VCV53" s="135"/>
      <c r="VCW53" s="135"/>
      <c r="VCX53" s="135"/>
      <c r="VCY53" s="135"/>
      <c r="VCZ53" s="135"/>
      <c r="VDA53" s="135"/>
      <c r="VDB53" s="135"/>
      <c r="VDC53" s="135"/>
      <c r="VDD53" s="135"/>
      <c r="VDE53" s="135"/>
      <c r="VDF53" s="135"/>
      <c r="VDG53" s="135"/>
      <c r="VDH53" s="135"/>
      <c r="VDI53" s="135"/>
      <c r="VDJ53" s="135"/>
      <c r="VDK53" s="135"/>
      <c r="VDL53" s="135"/>
      <c r="VDM53" s="135"/>
      <c r="VDN53" s="135"/>
      <c r="VDO53" s="135"/>
      <c r="VDP53" s="135"/>
      <c r="VDQ53" s="135"/>
      <c r="VDR53" s="135"/>
      <c r="VDS53" s="135"/>
      <c r="VDT53" s="135"/>
      <c r="VDU53" s="135"/>
      <c r="VDV53" s="135"/>
      <c r="VDW53" s="135"/>
      <c r="VDX53" s="135"/>
      <c r="VDY53" s="135"/>
      <c r="VDZ53" s="135"/>
      <c r="VEA53" s="135"/>
      <c r="VEB53" s="135"/>
      <c r="VEC53" s="135"/>
      <c r="VED53" s="135"/>
      <c r="VEE53" s="135"/>
      <c r="VEF53" s="135"/>
      <c r="VEG53" s="135"/>
      <c r="VEH53" s="135"/>
      <c r="VEI53" s="135"/>
      <c r="VEJ53" s="135"/>
      <c r="VEK53" s="135"/>
      <c r="VEL53" s="135"/>
      <c r="VEM53" s="135"/>
      <c r="VEN53" s="135"/>
      <c r="VEO53" s="135"/>
      <c r="VEP53" s="135"/>
      <c r="VEQ53" s="135"/>
      <c r="VER53" s="135"/>
      <c r="VES53" s="135"/>
      <c r="VET53" s="135"/>
      <c r="VEU53" s="135"/>
      <c r="VEV53" s="135"/>
      <c r="VEW53" s="135"/>
      <c r="VEX53" s="135"/>
      <c r="VEY53" s="135"/>
      <c r="VEZ53" s="135"/>
      <c r="VFA53" s="135"/>
      <c r="VFB53" s="135"/>
      <c r="VFC53" s="135"/>
      <c r="VFD53" s="135"/>
      <c r="VFE53" s="135"/>
      <c r="VFF53" s="135"/>
      <c r="VFG53" s="135"/>
      <c r="VFH53" s="135"/>
      <c r="VFI53" s="135"/>
      <c r="VFJ53" s="135"/>
      <c r="VFK53" s="135"/>
      <c r="VFL53" s="135"/>
      <c r="VFM53" s="135"/>
      <c r="VFN53" s="135"/>
      <c r="VFO53" s="135"/>
      <c r="VFP53" s="135"/>
      <c r="VFQ53" s="135"/>
      <c r="VFR53" s="135"/>
      <c r="VFS53" s="135"/>
      <c r="VFT53" s="135"/>
      <c r="VFU53" s="135"/>
      <c r="VFV53" s="135"/>
      <c r="VFW53" s="135"/>
      <c r="VFX53" s="135"/>
      <c r="VFY53" s="135"/>
      <c r="VFZ53" s="135"/>
      <c r="VGA53" s="135"/>
      <c r="VGB53" s="135"/>
      <c r="VGC53" s="135"/>
      <c r="VGD53" s="135"/>
      <c r="VGE53" s="135"/>
      <c r="VGF53" s="135"/>
      <c r="VGG53" s="135"/>
      <c r="VGH53" s="135"/>
      <c r="VGI53" s="135"/>
      <c r="VGJ53" s="135"/>
      <c r="VGK53" s="135"/>
      <c r="VGL53" s="135"/>
      <c r="VGM53" s="135"/>
      <c r="VGN53" s="135"/>
      <c r="VGO53" s="135"/>
      <c r="VGP53" s="135"/>
      <c r="VGQ53" s="135"/>
      <c r="VGR53" s="135"/>
      <c r="VGS53" s="135"/>
      <c r="VGT53" s="135"/>
      <c r="VGU53" s="135"/>
      <c r="VGV53" s="135"/>
      <c r="VGW53" s="135"/>
      <c r="VGX53" s="135"/>
      <c r="VGY53" s="135"/>
      <c r="VGZ53" s="135"/>
      <c r="VHA53" s="135"/>
      <c r="VHB53" s="135"/>
      <c r="VHC53" s="135"/>
      <c r="VHD53" s="135"/>
      <c r="VHE53" s="135"/>
      <c r="VHF53" s="135"/>
      <c r="VHG53" s="135"/>
      <c r="VHH53" s="135"/>
      <c r="VHI53" s="135"/>
      <c r="VHJ53" s="135"/>
      <c r="VHK53" s="135"/>
      <c r="VHL53" s="135"/>
      <c r="VHM53" s="135"/>
      <c r="VHN53" s="135"/>
      <c r="VHO53" s="135"/>
      <c r="VHP53" s="135"/>
      <c r="VHQ53" s="135"/>
      <c r="VHR53" s="135"/>
      <c r="VHS53" s="135"/>
      <c r="VHT53" s="135"/>
      <c r="VHU53" s="135"/>
      <c r="VHV53" s="135"/>
      <c r="VHW53" s="135"/>
      <c r="VHX53" s="135"/>
      <c r="VHY53" s="135"/>
      <c r="VHZ53" s="135"/>
      <c r="VIA53" s="135"/>
      <c r="VIB53" s="135"/>
      <c r="VIC53" s="135"/>
      <c r="VID53" s="135"/>
      <c r="VIE53" s="135"/>
      <c r="VIF53" s="135"/>
      <c r="VIG53" s="135"/>
      <c r="VIH53" s="135"/>
      <c r="VII53" s="135"/>
      <c r="VIJ53" s="135"/>
      <c r="VIK53" s="135"/>
      <c r="VIL53" s="135"/>
      <c r="VIM53" s="135"/>
      <c r="VIN53" s="135"/>
      <c r="VIO53" s="135"/>
      <c r="VIP53" s="135"/>
      <c r="VIQ53" s="135"/>
      <c r="VIR53" s="135"/>
      <c r="VIS53" s="135"/>
      <c r="VIT53" s="135"/>
      <c r="VIU53" s="135"/>
      <c r="VIV53" s="135"/>
      <c r="VIW53" s="135"/>
      <c r="VIX53" s="135"/>
      <c r="VIY53" s="135"/>
      <c r="VIZ53" s="135"/>
      <c r="VJA53" s="135"/>
      <c r="VJB53" s="135"/>
      <c r="VJC53" s="135"/>
      <c r="VJD53" s="135"/>
      <c r="VJE53" s="135"/>
      <c r="VJF53" s="135"/>
      <c r="VJG53" s="135"/>
      <c r="VJH53" s="135"/>
      <c r="VJI53" s="135"/>
      <c r="VJJ53" s="135"/>
      <c r="VJK53" s="135"/>
      <c r="VJL53" s="135"/>
      <c r="VJM53" s="135"/>
      <c r="VJN53" s="135"/>
      <c r="VJO53" s="135"/>
      <c r="VJP53" s="135"/>
      <c r="VJQ53" s="135"/>
      <c r="VJR53" s="135"/>
      <c r="VJS53" s="135"/>
      <c r="VJT53" s="135"/>
      <c r="VJU53" s="135"/>
      <c r="VJV53" s="135"/>
      <c r="VJW53" s="135"/>
      <c r="VJX53" s="135"/>
      <c r="VJY53" s="135"/>
      <c r="VJZ53" s="135"/>
      <c r="VKA53" s="135"/>
      <c r="VKB53" s="135"/>
      <c r="VKC53" s="135"/>
      <c r="VKD53" s="135"/>
      <c r="VKE53" s="135"/>
      <c r="VKF53" s="135"/>
      <c r="VKG53" s="135"/>
      <c r="VKH53" s="135"/>
      <c r="VKI53" s="135"/>
      <c r="VKJ53" s="135"/>
      <c r="VKK53" s="135"/>
      <c r="VKL53" s="135"/>
      <c r="VKM53" s="135"/>
      <c r="VKN53" s="135"/>
      <c r="VKO53" s="135"/>
      <c r="VKP53" s="135"/>
      <c r="VKQ53" s="135"/>
      <c r="VKR53" s="135"/>
      <c r="VKS53" s="135"/>
      <c r="VKT53" s="135"/>
      <c r="VKU53" s="135"/>
      <c r="VKV53" s="135"/>
      <c r="VKW53" s="135"/>
      <c r="VKX53" s="135"/>
      <c r="VKY53" s="135"/>
      <c r="VKZ53" s="135"/>
      <c r="VLA53" s="135"/>
      <c r="VLB53" s="135"/>
      <c r="VLC53" s="135"/>
      <c r="VLD53" s="135"/>
      <c r="VLE53" s="135"/>
      <c r="VLF53" s="135"/>
      <c r="VLG53" s="135"/>
      <c r="VLH53" s="135"/>
      <c r="VLI53" s="135"/>
      <c r="VLJ53" s="135"/>
      <c r="VLK53" s="135"/>
      <c r="VLL53" s="135"/>
      <c r="VLM53" s="135"/>
      <c r="VLN53" s="135"/>
      <c r="VLO53" s="135"/>
      <c r="VLP53" s="135"/>
      <c r="VLQ53" s="135"/>
      <c r="VLR53" s="135"/>
      <c r="VLS53" s="135"/>
      <c r="VLT53" s="135"/>
      <c r="VLU53" s="135"/>
      <c r="VLV53" s="135"/>
      <c r="VLW53" s="135"/>
      <c r="VLX53" s="135"/>
      <c r="VLY53" s="135"/>
      <c r="VLZ53" s="135"/>
      <c r="VMA53" s="135"/>
      <c r="VMB53" s="135"/>
      <c r="VMC53" s="135"/>
      <c r="VMD53" s="135"/>
      <c r="VME53" s="135"/>
      <c r="VMF53" s="135"/>
      <c r="VMG53" s="135"/>
      <c r="VMH53" s="135"/>
      <c r="VMI53" s="135"/>
      <c r="VMJ53" s="135"/>
      <c r="VMK53" s="135"/>
      <c r="VML53" s="135"/>
      <c r="VMM53" s="135"/>
      <c r="VMN53" s="135"/>
      <c r="VMO53" s="135"/>
      <c r="VMP53" s="135"/>
      <c r="VMQ53" s="135"/>
      <c r="VMR53" s="135"/>
      <c r="VMS53" s="135"/>
      <c r="VMT53" s="135"/>
      <c r="VMU53" s="135"/>
      <c r="VMV53" s="135"/>
      <c r="VMW53" s="135"/>
      <c r="VMX53" s="135"/>
      <c r="VMY53" s="135"/>
      <c r="VMZ53" s="135"/>
      <c r="VNA53" s="135"/>
      <c r="VNB53" s="135"/>
      <c r="VNC53" s="135"/>
      <c r="VND53" s="135"/>
      <c r="VNE53" s="135"/>
      <c r="VNF53" s="135"/>
      <c r="VNG53" s="135"/>
      <c r="VNH53" s="135"/>
      <c r="VNI53" s="135"/>
      <c r="VNJ53" s="135"/>
      <c r="VNK53" s="135"/>
      <c r="VNL53" s="135"/>
      <c r="VNM53" s="135"/>
      <c r="VNN53" s="135"/>
      <c r="VNO53" s="135"/>
      <c r="VNP53" s="135"/>
      <c r="VNQ53" s="135"/>
      <c r="VNR53" s="135"/>
      <c r="VNS53" s="135"/>
      <c r="VNT53" s="135"/>
      <c r="VNU53" s="135"/>
      <c r="VNV53" s="135"/>
      <c r="VNW53" s="135"/>
      <c r="VNX53" s="135"/>
      <c r="VNY53" s="135"/>
      <c r="VNZ53" s="135"/>
      <c r="VOA53" s="135"/>
      <c r="VOB53" s="135"/>
      <c r="VOC53" s="135"/>
      <c r="VOD53" s="135"/>
      <c r="VOE53" s="135"/>
      <c r="VOF53" s="135"/>
      <c r="VOG53" s="135"/>
      <c r="VOH53" s="135"/>
      <c r="VOI53" s="135"/>
      <c r="VOJ53" s="135"/>
      <c r="VOK53" s="135"/>
      <c r="VOL53" s="135"/>
      <c r="VOM53" s="135"/>
      <c r="VON53" s="135"/>
      <c r="VOO53" s="135"/>
      <c r="VOP53" s="135"/>
      <c r="VOQ53" s="135"/>
      <c r="VOR53" s="135"/>
      <c r="VOS53" s="135"/>
      <c r="VOT53" s="135"/>
      <c r="VOU53" s="135"/>
      <c r="VOV53" s="135"/>
      <c r="VOW53" s="135"/>
      <c r="VOX53" s="135"/>
      <c r="VOY53" s="135"/>
      <c r="VOZ53" s="135"/>
      <c r="VPA53" s="135"/>
      <c r="VPB53" s="135"/>
      <c r="VPC53" s="135"/>
      <c r="VPD53" s="135"/>
      <c r="VPE53" s="135"/>
      <c r="VPF53" s="135"/>
      <c r="VPG53" s="135"/>
      <c r="VPH53" s="135"/>
      <c r="VPI53" s="135"/>
      <c r="VPJ53" s="135"/>
      <c r="VPK53" s="135"/>
      <c r="VPL53" s="135"/>
      <c r="VPM53" s="135"/>
      <c r="VPN53" s="135"/>
      <c r="VPO53" s="135"/>
      <c r="VPP53" s="135"/>
      <c r="VPQ53" s="135"/>
      <c r="VPR53" s="135"/>
      <c r="VPS53" s="135"/>
      <c r="VPT53" s="135"/>
      <c r="VPU53" s="135"/>
      <c r="VPV53" s="135"/>
      <c r="VPW53" s="135"/>
      <c r="VPX53" s="135"/>
      <c r="VPY53" s="135"/>
      <c r="VPZ53" s="135"/>
      <c r="VQA53" s="135"/>
      <c r="VQB53" s="135"/>
      <c r="VQC53" s="135"/>
      <c r="VQD53" s="135"/>
      <c r="VQE53" s="135"/>
      <c r="VQF53" s="135"/>
      <c r="VQG53" s="135"/>
      <c r="VQH53" s="135"/>
      <c r="VQI53" s="135"/>
      <c r="VQJ53" s="135"/>
      <c r="VQK53" s="135"/>
      <c r="VQL53" s="135"/>
      <c r="VQM53" s="135"/>
      <c r="VQN53" s="135"/>
      <c r="VQO53" s="135"/>
      <c r="VQP53" s="135"/>
      <c r="VQQ53" s="135"/>
      <c r="VQR53" s="135"/>
      <c r="VQS53" s="135"/>
      <c r="VQT53" s="135"/>
      <c r="VQU53" s="135"/>
      <c r="VQV53" s="135"/>
      <c r="VQW53" s="135"/>
      <c r="VQX53" s="135"/>
      <c r="VQY53" s="135"/>
      <c r="VQZ53" s="135"/>
      <c r="VRA53" s="135"/>
      <c r="VRB53" s="135"/>
      <c r="VRC53" s="135"/>
      <c r="VRD53" s="135"/>
      <c r="VRE53" s="135"/>
      <c r="VRF53" s="135"/>
      <c r="VRG53" s="135"/>
      <c r="VRH53" s="135"/>
      <c r="VRI53" s="135"/>
      <c r="VRJ53" s="135"/>
      <c r="VRK53" s="135"/>
      <c r="VRL53" s="135"/>
      <c r="VRM53" s="135"/>
      <c r="VRN53" s="135"/>
      <c r="VRO53" s="135"/>
      <c r="VRP53" s="135"/>
      <c r="VRQ53" s="135"/>
      <c r="VRR53" s="135"/>
      <c r="VRS53" s="135"/>
      <c r="VRT53" s="135"/>
      <c r="VRU53" s="135"/>
      <c r="VRV53" s="135"/>
      <c r="VRW53" s="135"/>
      <c r="VRX53" s="135"/>
      <c r="VRY53" s="135"/>
      <c r="VRZ53" s="135"/>
      <c r="VSA53" s="135"/>
      <c r="VSB53" s="135"/>
      <c r="VSC53" s="135"/>
      <c r="VSD53" s="135"/>
      <c r="VSE53" s="135"/>
      <c r="VSF53" s="135"/>
      <c r="VSG53" s="135"/>
      <c r="VSH53" s="135"/>
      <c r="VSI53" s="135"/>
      <c r="VSJ53" s="135"/>
      <c r="VSK53" s="135"/>
      <c r="VSL53" s="135"/>
      <c r="VSM53" s="135"/>
      <c r="VSN53" s="135"/>
      <c r="VSO53" s="135"/>
      <c r="VSP53" s="135"/>
      <c r="VSQ53" s="135"/>
      <c r="VSR53" s="135"/>
      <c r="VSS53" s="135"/>
      <c r="VST53" s="135"/>
      <c r="VSU53" s="135"/>
      <c r="VSV53" s="135"/>
      <c r="VSW53" s="135"/>
      <c r="VSX53" s="135"/>
      <c r="VSY53" s="135"/>
      <c r="VSZ53" s="135"/>
      <c r="VTA53" s="135"/>
      <c r="VTB53" s="135"/>
      <c r="VTC53" s="135"/>
      <c r="VTD53" s="135"/>
      <c r="VTE53" s="135"/>
      <c r="VTF53" s="135"/>
      <c r="VTG53" s="135"/>
      <c r="VTH53" s="135"/>
      <c r="VTI53" s="135"/>
      <c r="VTJ53" s="135"/>
      <c r="VTK53" s="135"/>
      <c r="VTL53" s="135"/>
      <c r="VTM53" s="135"/>
      <c r="VTN53" s="135"/>
      <c r="VTO53" s="135"/>
      <c r="VTP53" s="135"/>
      <c r="VTQ53" s="135"/>
      <c r="VTR53" s="135"/>
      <c r="VTS53" s="135"/>
      <c r="VTT53" s="135"/>
      <c r="VTU53" s="135"/>
      <c r="VTV53" s="135"/>
      <c r="VTW53" s="135"/>
      <c r="VTX53" s="135"/>
      <c r="VTY53" s="135"/>
      <c r="VTZ53" s="135"/>
      <c r="VUA53" s="135"/>
      <c r="VUB53" s="135"/>
      <c r="VUC53" s="135"/>
      <c r="VUD53" s="135"/>
      <c r="VUE53" s="135"/>
      <c r="VUF53" s="135"/>
      <c r="VUG53" s="135"/>
      <c r="VUH53" s="135"/>
      <c r="VUI53" s="135"/>
      <c r="VUJ53" s="135"/>
      <c r="VUK53" s="135"/>
      <c r="VUL53" s="135"/>
      <c r="VUM53" s="135"/>
      <c r="VUN53" s="135"/>
      <c r="VUO53" s="135"/>
      <c r="VUP53" s="135"/>
      <c r="VUQ53" s="135"/>
      <c r="VUR53" s="135"/>
      <c r="VUS53" s="135"/>
      <c r="VUT53" s="135"/>
      <c r="VUU53" s="135"/>
      <c r="VUV53" s="135"/>
      <c r="VUW53" s="135"/>
      <c r="VUX53" s="135"/>
      <c r="VUY53" s="135"/>
      <c r="VUZ53" s="135"/>
      <c r="VVA53" s="135"/>
      <c r="VVB53" s="135"/>
      <c r="VVC53" s="135"/>
      <c r="VVD53" s="135"/>
      <c r="VVE53" s="135"/>
      <c r="VVF53" s="135"/>
      <c r="VVG53" s="135"/>
      <c r="VVH53" s="135"/>
      <c r="VVI53" s="135"/>
      <c r="VVJ53" s="135"/>
      <c r="VVK53" s="135"/>
      <c r="VVL53" s="135"/>
      <c r="VVM53" s="135"/>
      <c r="VVN53" s="135"/>
      <c r="VVO53" s="135"/>
      <c r="VVP53" s="135"/>
      <c r="VVQ53" s="135"/>
      <c r="VVR53" s="135"/>
      <c r="VVS53" s="135"/>
      <c r="VVT53" s="135"/>
      <c r="VVU53" s="135"/>
      <c r="VVV53" s="135"/>
      <c r="VVW53" s="135"/>
      <c r="VVX53" s="135"/>
      <c r="VVY53" s="135"/>
      <c r="VVZ53" s="135"/>
      <c r="VWA53" s="135"/>
      <c r="VWB53" s="135"/>
      <c r="VWC53" s="135"/>
      <c r="VWD53" s="135"/>
      <c r="VWE53" s="135"/>
      <c r="VWF53" s="135"/>
      <c r="VWG53" s="135"/>
      <c r="VWH53" s="135"/>
      <c r="VWI53" s="135"/>
      <c r="VWJ53" s="135"/>
      <c r="VWK53" s="135"/>
      <c r="VWL53" s="135"/>
      <c r="VWM53" s="135"/>
      <c r="VWN53" s="135"/>
      <c r="VWO53" s="135"/>
      <c r="VWP53" s="135"/>
      <c r="VWQ53" s="135"/>
      <c r="VWR53" s="135"/>
      <c r="VWS53" s="135"/>
      <c r="VWT53" s="135"/>
      <c r="VWU53" s="135"/>
      <c r="VWV53" s="135"/>
      <c r="VWW53" s="135"/>
      <c r="VWX53" s="135"/>
      <c r="VWY53" s="135"/>
      <c r="VWZ53" s="135"/>
      <c r="VXA53" s="135"/>
      <c r="VXB53" s="135"/>
      <c r="VXC53" s="135"/>
      <c r="VXD53" s="135"/>
      <c r="VXE53" s="135"/>
      <c r="VXF53" s="135"/>
      <c r="VXG53" s="135"/>
      <c r="VXH53" s="135"/>
      <c r="VXI53" s="135"/>
      <c r="VXJ53" s="135"/>
      <c r="VXK53" s="135"/>
      <c r="VXL53" s="135"/>
      <c r="VXM53" s="135"/>
      <c r="VXN53" s="135"/>
      <c r="VXO53" s="135"/>
      <c r="VXP53" s="135"/>
      <c r="VXQ53" s="135"/>
      <c r="VXR53" s="135"/>
      <c r="VXS53" s="135"/>
      <c r="VXT53" s="135"/>
      <c r="VXU53" s="135"/>
      <c r="VXV53" s="135"/>
      <c r="VXW53" s="135"/>
      <c r="VXX53" s="135"/>
      <c r="VXY53" s="135"/>
      <c r="VXZ53" s="135"/>
      <c r="VYA53" s="135"/>
      <c r="VYB53" s="135"/>
      <c r="VYC53" s="135"/>
      <c r="VYD53" s="135"/>
      <c r="VYE53" s="135"/>
      <c r="VYF53" s="135"/>
      <c r="VYG53" s="135"/>
      <c r="VYH53" s="135"/>
      <c r="VYI53" s="135"/>
      <c r="VYJ53" s="135"/>
      <c r="VYK53" s="135"/>
      <c r="VYL53" s="135"/>
      <c r="VYM53" s="135"/>
      <c r="VYN53" s="135"/>
      <c r="VYO53" s="135"/>
      <c r="VYP53" s="135"/>
      <c r="VYQ53" s="135"/>
      <c r="VYR53" s="135"/>
      <c r="VYS53" s="135"/>
      <c r="VYT53" s="135"/>
      <c r="VYU53" s="135"/>
      <c r="VYV53" s="135"/>
      <c r="VYW53" s="135"/>
      <c r="VYX53" s="135"/>
      <c r="VYY53" s="135"/>
      <c r="VYZ53" s="135"/>
      <c r="VZA53" s="135"/>
      <c r="VZB53" s="135"/>
      <c r="VZC53" s="135"/>
      <c r="VZD53" s="135"/>
      <c r="VZE53" s="135"/>
      <c r="VZF53" s="135"/>
      <c r="VZG53" s="135"/>
      <c r="VZH53" s="135"/>
      <c r="VZI53" s="135"/>
      <c r="VZJ53" s="135"/>
      <c r="VZK53" s="135"/>
      <c r="VZL53" s="135"/>
      <c r="VZM53" s="135"/>
      <c r="VZN53" s="135"/>
      <c r="VZO53" s="135"/>
      <c r="VZP53" s="135"/>
      <c r="VZQ53" s="135"/>
      <c r="VZR53" s="135"/>
      <c r="VZS53" s="135"/>
      <c r="VZT53" s="135"/>
      <c r="VZU53" s="135"/>
      <c r="VZV53" s="135"/>
      <c r="VZW53" s="135"/>
      <c r="VZX53" s="135"/>
      <c r="VZY53" s="135"/>
      <c r="VZZ53" s="135"/>
      <c r="WAA53" s="135"/>
      <c r="WAB53" s="135"/>
      <c r="WAC53" s="135"/>
      <c r="WAD53" s="135"/>
      <c r="WAE53" s="135"/>
      <c r="WAF53" s="135"/>
      <c r="WAG53" s="135"/>
      <c r="WAH53" s="135"/>
      <c r="WAI53" s="135"/>
      <c r="WAJ53" s="135"/>
      <c r="WAK53" s="135"/>
      <c r="WAL53" s="135"/>
      <c r="WAM53" s="135"/>
      <c r="WAN53" s="135"/>
      <c r="WAO53" s="135"/>
      <c r="WAP53" s="135"/>
      <c r="WAQ53" s="135"/>
      <c r="WAR53" s="135"/>
      <c r="WAS53" s="135"/>
      <c r="WAT53" s="135"/>
      <c r="WAU53" s="135"/>
      <c r="WAV53" s="135"/>
      <c r="WAW53" s="135"/>
      <c r="WAX53" s="135"/>
      <c r="WAY53" s="135"/>
      <c r="WAZ53" s="135"/>
      <c r="WBA53" s="135"/>
      <c r="WBB53" s="135"/>
      <c r="WBC53" s="135"/>
      <c r="WBD53" s="135"/>
      <c r="WBE53" s="135"/>
      <c r="WBF53" s="135"/>
      <c r="WBG53" s="135"/>
      <c r="WBH53" s="135"/>
      <c r="WBI53" s="135"/>
      <c r="WBJ53" s="135"/>
      <c r="WBK53" s="135"/>
      <c r="WBL53" s="135"/>
      <c r="WBM53" s="135"/>
      <c r="WBN53" s="135"/>
      <c r="WBO53" s="135"/>
      <c r="WBP53" s="135"/>
      <c r="WBQ53" s="135"/>
      <c r="WBR53" s="135"/>
      <c r="WBS53" s="135"/>
      <c r="WBT53" s="135"/>
      <c r="WBU53" s="135"/>
      <c r="WBV53" s="135"/>
      <c r="WBW53" s="135"/>
      <c r="WBX53" s="135"/>
      <c r="WBY53" s="135"/>
      <c r="WBZ53" s="135"/>
      <c r="WCA53" s="135"/>
      <c r="WCB53" s="135"/>
      <c r="WCC53" s="135"/>
      <c r="WCD53" s="135"/>
      <c r="WCE53" s="135"/>
      <c r="WCF53" s="135"/>
      <c r="WCG53" s="135"/>
      <c r="WCH53" s="135"/>
      <c r="WCI53" s="135"/>
      <c r="WCJ53" s="135"/>
      <c r="WCK53" s="135"/>
      <c r="WCL53" s="135"/>
      <c r="WCM53" s="135"/>
      <c r="WCN53" s="135"/>
      <c r="WCO53" s="135"/>
      <c r="WCP53" s="135"/>
      <c r="WCQ53" s="135"/>
      <c r="WCR53" s="135"/>
      <c r="WCS53" s="135"/>
      <c r="WCT53" s="135"/>
      <c r="WCU53" s="135"/>
      <c r="WCV53" s="135"/>
      <c r="WCW53" s="135"/>
      <c r="WCX53" s="135"/>
      <c r="WCY53" s="135"/>
      <c r="WCZ53" s="135"/>
      <c r="WDA53" s="135"/>
      <c r="WDB53" s="135"/>
      <c r="WDC53" s="135"/>
      <c r="WDD53" s="135"/>
      <c r="WDE53" s="135"/>
      <c r="WDF53" s="135"/>
      <c r="WDG53" s="135"/>
      <c r="WDH53" s="135"/>
      <c r="WDI53" s="135"/>
      <c r="WDJ53" s="135"/>
      <c r="WDK53" s="135"/>
      <c r="WDL53" s="135"/>
      <c r="WDM53" s="135"/>
      <c r="WDN53" s="135"/>
      <c r="WDO53" s="135"/>
      <c r="WDP53" s="135"/>
      <c r="WDQ53" s="135"/>
      <c r="WDR53" s="135"/>
      <c r="WDS53" s="135"/>
      <c r="WDT53" s="135"/>
      <c r="WDU53" s="135"/>
      <c r="WDV53" s="135"/>
      <c r="WDW53" s="135"/>
      <c r="WDX53" s="135"/>
      <c r="WDY53" s="135"/>
      <c r="WDZ53" s="135"/>
      <c r="WEA53" s="135"/>
      <c r="WEB53" s="135"/>
      <c r="WEC53" s="135"/>
      <c r="WED53" s="135"/>
      <c r="WEE53" s="135"/>
      <c r="WEF53" s="135"/>
      <c r="WEG53" s="135"/>
      <c r="WEH53" s="135"/>
      <c r="WEI53" s="135"/>
      <c r="WEJ53" s="135"/>
      <c r="WEK53" s="135"/>
      <c r="WEL53" s="135"/>
      <c r="WEM53" s="135"/>
      <c r="WEN53" s="135"/>
      <c r="WEO53" s="135"/>
      <c r="WEP53" s="135"/>
      <c r="WEQ53" s="135"/>
      <c r="WER53" s="135"/>
      <c r="WES53" s="135"/>
      <c r="WET53" s="135"/>
      <c r="WEU53" s="135"/>
      <c r="WEV53" s="135"/>
      <c r="WEW53" s="135"/>
      <c r="WEX53" s="135"/>
      <c r="WEY53" s="135"/>
      <c r="WEZ53" s="135"/>
      <c r="WFA53" s="135"/>
      <c r="WFB53" s="135"/>
      <c r="WFC53" s="135"/>
      <c r="WFD53" s="135"/>
      <c r="WFE53" s="135"/>
      <c r="WFF53" s="135"/>
      <c r="WFG53" s="135"/>
      <c r="WFH53" s="135"/>
      <c r="WFI53" s="135"/>
      <c r="WFJ53" s="135"/>
      <c r="WFK53" s="135"/>
      <c r="WFL53" s="135"/>
      <c r="WFM53" s="135"/>
      <c r="WFN53" s="135"/>
      <c r="WFO53" s="135"/>
      <c r="WFP53" s="135"/>
      <c r="WFQ53" s="135"/>
      <c r="WFR53" s="135"/>
      <c r="WFS53" s="135"/>
      <c r="WFT53" s="135"/>
      <c r="WFU53" s="135"/>
      <c r="WFV53" s="135"/>
      <c r="WFW53" s="135"/>
      <c r="WFX53" s="135"/>
      <c r="WFY53" s="135"/>
      <c r="WFZ53" s="135"/>
      <c r="WGA53" s="135"/>
      <c r="WGB53" s="135"/>
      <c r="WGC53" s="135"/>
      <c r="WGD53" s="135"/>
      <c r="WGE53" s="135"/>
      <c r="WGF53" s="135"/>
      <c r="WGG53" s="135"/>
      <c r="WGH53" s="135"/>
      <c r="WGI53" s="135"/>
      <c r="WGJ53" s="135"/>
      <c r="WGK53" s="135"/>
      <c r="WGL53" s="135"/>
      <c r="WGM53" s="135"/>
      <c r="WGN53" s="135"/>
      <c r="WGO53" s="135"/>
      <c r="WGP53" s="135"/>
      <c r="WGQ53" s="135"/>
      <c r="WGR53" s="135"/>
      <c r="WGS53" s="135"/>
      <c r="WGT53" s="135"/>
      <c r="WGU53" s="135"/>
      <c r="WGV53" s="135"/>
      <c r="WGW53" s="135"/>
      <c r="WGX53" s="135"/>
      <c r="WGY53" s="135"/>
      <c r="WGZ53" s="135"/>
      <c r="WHA53" s="135"/>
      <c r="WHB53" s="135"/>
      <c r="WHC53" s="135"/>
      <c r="WHD53" s="135"/>
      <c r="WHE53" s="135"/>
      <c r="WHF53" s="135"/>
      <c r="WHG53" s="135"/>
      <c r="WHH53" s="135"/>
      <c r="WHI53" s="135"/>
      <c r="WHJ53" s="135"/>
      <c r="WHK53" s="135"/>
      <c r="WHL53" s="135"/>
      <c r="WHM53" s="135"/>
      <c r="WHN53" s="135"/>
      <c r="WHO53" s="135"/>
      <c r="WHP53" s="135"/>
      <c r="WHQ53" s="135"/>
      <c r="WHR53" s="135"/>
      <c r="WHS53" s="135"/>
      <c r="WHT53" s="135"/>
      <c r="WHU53" s="135"/>
      <c r="WHV53" s="135"/>
      <c r="WHW53" s="135"/>
      <c r="WHX53" s="135"/>
      <c r="WHY53" s="135"/>
      <c r="WHZ53" s="135"/>
      <c r="WIA53" s="135"/>
      <c r="WIB53" s="135"/>
      <c r="WIC53" s="135"/>
      <c r="WID53" s="135"/>
      <c r="WIE53" s="135"/>
      <c r="WIF53" s="135"/>
      <c r="WIG53" s="135"/>
      <c r="WIH53" s="135"/>
      <c r="WII53" s="135"/>
      <c r="WIJ53" s="135"/>
      <c r="WIK53" s="135"/>
      <c r="WIL53" s="135"/>
      <c r="WIM53" s="135"/>
      <c r="WIN53" s="135"/>
      <c r="WIO53" s="135"/>
      <c r="WIP53" s="135"/>
      <c r="WIQ53" s="135"/>
      <c r="WIR53" s="135"/>
      <c r="WIS53" s="135"/>
      <c r="WIT53" s="135"/>
      <c r="WIU53" s="135"/>
      <c r="WIV53" s="135"/>
      <c r="WIW53" s="135"/>
      <c r="WIX53" s="135"/>
      <c r="WIY53" s="135"/>
      <c r="WIZ53" s="135"/>
      <c r="WJA53" s="135"/>
      <c r="WJB53" s="135"/>
      <c r="WJC53" s="135"/>
      <c r="WJD53" s="135"/>
      <c r="WJE53" s="135"/>
      <c r="WJF53" s="135"/>
      <c r="WJG53" s="135"/>
      <c r="WJH53" s="135"/>
      <c r="WJI53" s="135"/>
      <c r="WJJ53" s="135"/>
      <c r="WJK53" s="135"/>
      <c r="WJL53" s="135"/>
      <c r="WJM53" s="135"/>
      <c r="WJN53" s="135"/>
      <c r="WJO53" s="135"/>
      <c r="WJP53" s="135"/>
      <c r="WJQ53" s="135"/>
      <c r="WJR53" s="135"/>
      <c r="WJS53" s="135"/>
      <c r="WJT53" s="135"/>
      <c r="WJU53" s="135"/>
      <c r="WJV53" s="135"/>
      <c r="WJW53" s="135"/>
      <c r="WJX53" s="135"/>
      <c r="WJY53" s="135"/>
      <c r="WJZ53" s="135"/>
      <c r="WKA53" s="135"/>
      <c r="WKB53" s="135"/>
      <c r="WKC53" s="135"/>
      <c r="WKD53" s="135"/>
      <c r="WKE53" s="135"/>
      <c r="WKF53" s="135"/>
      <c r="WKG53" s="135"/>
      <c r="WKH53" s="135"/>
      <c r="WKI53" s="135"/>
      <c r="WKJ53" s="135"/>
      <c r="WKK53" s="135"/>
      <c r="WKL53" s="135"/>
      <c r="WKM53" s="135"/>
      <c r="WKN53" s="135"/>
      <c r="WKO53" s="135"/>
      <c r="WKP53" s="135"/>
      <c r="WKQ53" s="135"/>
      <c r="WKR53" s="135"/>
      <c r="WKS53" s="135"/>
      <c r="WKT53" s="135"/>
      <c r="WKU53" s="135"/>
      <c r="WKV53" s="135"/>
      <c r="WKW53" s="135"/>
      <c r="WKX53" s="135"/>
      <c r="WKY53" s="135"/>
      <c r="WKZ53" s="135"/>
      <c r="WLA53" s="135"/>
      <c r="WLB53" s="135"/>
      <c r="WLC53" s="135"/>
      <c r="WLD53" s="135"/>
      <c r="WLE53" s="135"/>
      <c r="WLF53" s="135"/>
      <c r="WLG53" s="135"/>
      <c r="WLH53" s="135"/>
      <c r="WLI53" s="135"/>
      <c r="WLJ53" s="135"/>
      <c r="WLK53" s="135"/>
      <c r="WLL53" s="135"/>
      <c r="WLM53" s="135"/>
      <c r="WLN53" s="135"/>
      <c r="WLO53" s="135"/>
      <c r="WLP53" s="135"/>
      <c r="WLQ53" s="135"/>
      <c r="WLR53" s="135"/>
      <c r="WLS53" s="135"/>
      <c r="WLT53" s="135"/>
      <c r="WLU53" s="135"/>
      <c r="WLV53" s="135"/>
      <c r="WLW53" s="135"/>
      <c r="WLX53" s="135"/>
      <c r="WLY53" s="135"/>
      <c r="WLZ53" s="135"/>
      <c r="WMA53" s="135"/>
      <c r="WMB53" s="135"/>
      <c r="WMC53" s="135"/>
      <c r="WMD53" s="135"/>
      <c r="WME53" s="135"/>
      <c r="WMF53" s="135"/>
      <c r="WMG53" s="135"/>
      <c r="WMH53" s="135"/>
      <c r="WMI53" s="135"/>
      <c r="WMJ53" s="135"/>
      <c r="WMK53" s="135"/>
      <c r="WML53" s="135"/>
      <c r="WMM53" s="135"/>
      <c r="WMN53" s="135"/>
      <c r="WMO53" s="135"/>
      <c r="WMP53" s="135"/>
      <c r="WMQ53" s="135"/>
      <c r="WMR53" s="135"/>
      <c r="WMS53" s="135"/>
      <c r="WMT53" s="135"/>
      <c r="WMU53" s="135"/>
      <c r="WMV53" s="135"/>
      <c r="WMW53" s="135"/>
      <c r="WMX53" s="135"/>
      <c r="WMY53" s="135"/>
      <c r="WMZ53" s="135"/>
      <c r="WNA53" s="135"/>
      <c r="WNB53" s="135"/>
      <c r="WNC53" s="135"/>
      <c r="WND53" s="135"/>
      <c r="WNE53" s="135"/>
      <c r="WNF53" s="135"/>
      <c r="WNG53" s="135"/>
      <c r="WNH53" s="135"/>
      <c r="WNI53" s="135"/>
      <c r="WNJ53" s="135"/>
      <c r="WNK53" s="135"/>
      <c r="WNL53" s="135"/>
      <c r="WNM53" s="135"/>
      <c r="WNN53" s="135"/>
      <c r="WNO53" s="135"/>
      <c r="WNP53" s="135"/>
      <c r="WNQ53" s="135"/>
      <c r="WNR53" s="135"/>
      <c r="WNS53" s="135"/>
      <c r="WNT53" s="135"/>
      <c r="WNU53" s="135"/>
      <c r="WNV53" s="135"/>
      <c r="WNW53" s="135"/>
      <c r="WNX53" s="135"/>
      <c r="WNY53" s="135"/>
      <c r="WNZ53" s="135"/>
      <c r="WOA53" s="135"/>
      <c r="WOB53" s="135"/>
      <c r="WOC53" s="135"/>
      <c r="WOD53" s="135"/>
      <c r="WOE53" s="135"/>
      <c r="WOF53" s="135"/>
      <c r="WOG53" s="135"/>
      <c r="WOH53" s="135"/>
      <c r="WOI53" s="135"/>
      <c r="WOJ53" s="135"/>
      <c r="WOK53" s="135"/>
      <c r="WOL53" s="135"/>
      <c r="WOM53" s="135"/>
      <c r="WON53" s="135"/>
      <c r="WOO53" s="135"/>
      <c r="WOP53" s="135"/>
      <c r="WOQ53" s="135"/>
      <c r="WOR53" s="135"/>
      <c r="WOS53" s="135"/>
      <c r="WOT53" s="135"/>
      <c r="WOU53" s="135"/>
      <c r="WOV53" s="135"/>
      <c r="WOW53" s="135"/>
      <c r="WOX53" s="135"/>
      <c r="WOY53" s="135"/>
      <c r="WOZ53" s="135"/>
      <c r="WPA53" s="135"/>
      <c r="WPB53" s="135"/>
      <c r="WPC53" s="135"/>
      <c r="WPD53" s="135"/>
      <c r="WPE53" s="135"/>
      <c r="WPF53" s="135"/>
      <c r="WPG53" s="135"/>
      <c r="WPH53" s="135"/>
      <c r="WPI53" s="135"/>
      <c r="WPJ53" s="135"/>
      <c r="WPK53" s="135"/>
      <c r="WPL53" s="135"/>
      <c r="WPM53" s="135"/>
      <c r="WPN53" s="135"/>
      <c r="WPO53" s="135"/>
      <c r="WPP53" s="135"/>
      <c r="WPQ53" s="135"/>
      <c r="WPR53" s="135"/>
      <c r="WPS53" s="135"/>
      <c r="WPT53" s="135"/>
      <c r="WPU53" s="135"/>
      <c r="WPV53" s="135"/>
      <c r="WPW53" s="135"/>
      <c r="WPX53" s="135"/>
      <c r="WPY53" s="135"/>
      <c r="WPZ53" s="135"/>
      <c r="WQA53" s="135"/>
      <c r="WQB53" s="135"/>
      <c r="WQC53" s="135"/>
      <c r="WQD53" s="135"/>
      <c r="WQE53" s="135"/>
      <c r="WQF53" s="135"/>
      <c r="WQG53" s="135"/>
      <c r="WQH53" s="135"/>
      <c r="WQI53" s="135"/>
      <c r="WQJ53" s="135"/>
      <c r="WQK53" s="135"/>
      <c r="WQL53" s="135"/>
      <c r="WQM53" s="135"/>
      <c r="WQN53" s="135"/>
      <c r="WQO53" s="135"/>
      <c r="WQP53" s="135"/>
      <c r="WQQ53" s="135"/>
      <c r="WQR53" s="135"/>
      <c r="WQS53" s="135"/>
      <c r="WQT53" s="135"/>
      <c r="WQU53" s="135"/>
      <c r="WQV53" s="135"/>
      <c r="WQW53" s="135"/>
      <c r="WQX53" s="135"/>
      <c r="WQY53" s="135"/>
      <c r="WQZ53" s="135"/>
      <c r="WRA53" s="135"/>
      <c r="WRB53" s="135"/>
      <c r="WRC53" s="135"/>
      <c r="WRD53" s="135"/>
      <c r="WRE53" s="135"/>
      <c r="WRF53" s="135"/>
      <c r="WRG53" s="135"/>
      <c r="WRH53" s="135"/>
      <c r="WRI53" s="135"/>
      <c r="WRJ53" s="135"/>
      <c r="WRK53" s="135"/>
      <c r="WRL53" s="135"/>
      <c r="WRM53" s="135"/>
      <c r="WRN53" s="135"/>
      <c r="WRO53" s="135"/>
      <c r="WRP53" s="135"/>
      <c r="WRQ53" s="135"/>
      <c r="WRR53" s="135"/>
      <c r="WRS53" s="135"/>
      <c r="WRT53" s="135"/>
      <c r="WRU53" s="135"/>
      <c r="WRV53" s="135"/>
      <c r="WRW53" s="135"/>
      <c r="WRX53" s="135"/>
      <c r="WRY53" s="135"/>
      <c r="WRZ53" s="135"/>
      <c r="WSA53" s="135"/>
      <c r="WSB53" s="135"/>
      <c r="WSC53" s="135"/>
      <c r="WSD53" s="135"/>
      <c r="WSE53" s="135"/>
      <c r="WSF53" s="135"/>
      <c r="WSG53" s="135"/>
      <c r="WSH53" s="135"/>
      <c r="WSI53" s="135"/>
      <c r="WSJ53" s="135"/>
      <c r="WSK53" s="135"/>
      <c r="WSL53" s="135"/>
      <c r="WSM53" s="135"/>
      <c r="WSN53" s="135"/>
      <c r="WSO53" s="135"/>
      <c r="WSP53" s="135"/>
      <c r="WSQ53" s="135"/>
      <c r="WSR53" s="135"/>
      <c r="WSS53" s="135"/>
      <c r="WST53" s="135"/>
      <c r="WSU53" s="135"/>
      <c r="WSV53" s="135"/>
      <c r="WSW53" s="135"/>
      <c r="WSX53" s="135"/>
      <c r="WSY53" s="135"/>
      <c r="WSZ53" s="135"/>
      <c r="WTA53" s="135"/>
      <c r="WTB53" s="135"/>
      <c r="WTC53" s="135"/>
      <c r="WTD53" s="135"/>
      <c r="WTE53" s="135"/>
      <c r="WTF53" s="135"/>
      <c r="WTG53" s="135"/>
      <c r="WTH53" s="135"/>
      <c r="WTI53" s="135"/>
      <c r="WTJ53" s="135"/>
      <c r="WTK53" s="135"/>
      <c r="WTL53" s="135"/>
      <c r="WTM53" s="135"/>
      <c r="WTN53" s="135"/>
      <c r="WTO53" s="135"/>
      <c r="WTP53" s="135"/>
      <c r="WTQ53" s="135"/>
      <c r="WTR53" s="135"/>
      <c r="WTS53" s="135"/>
      <c r="WTT53" s="135"/>
      <c r="WTU53" s="135"/>
      <c r="WTV53" s="135"/>
      <c r="WTW53" s="135"/>
      <c r="WTX53" s="135"/>
      <c r="WTY53" s="135"/>
      <c r="WTZ53" s="135"/>
      <c r="WUA53" s="135"/>
      <c r="WUB53" s="135"/>
      <c r="WUC53" s="135"/>
      <c r="WUD53" s="135"/>
      <c r="WUE53" s="135"/>
      <c r="WUF53" s="135"/>
      <c r="WUG53" s="135"/>
      <c r="WUH53" s="135"/>
      <c r="WUI53" s="135"/>
      <c r="WUJ53" s="135"/>
      <c r="WUK53" s="135"/>
      <c r="WUL53" s="135"/>
      <c r="WUM53" s="135"/>
      <c r="WUN53" s="135"/>
      <c r="WUO53" s="135"/>
      <c r="WUP53" s="135"/>
      <c r="WUQ53" s="135"/>
      <c r="WUR53" s="135"/>
      <c r="WUS53" s="135"/>
      <c r="WUT53" s="135"/>
      <c r="WUU53" s="135"/>
      <c r="WUV53" s="135"/>
      <c r="WUW53" s="135"/>
      <c r="WUX53" s="135"/>
      <c r="WUY53" s="135"/>
      <c r="WUZ53" s="135"/>
      <c r="WVA53" s="135"/>
      <c r="WVB53" s="135"/>
      <c r="WVC53" s="135"/>
      <c r="WVD53" s="135"/>
      <c r="WVE53" s="135"/>
      <c r="WVF53" s="135"/>
      <c r="WVG53" s="135"/>
      <c r="WVH53" s="135"/>
      <c r="WVI53" s="135"/>
      <c r="WVJ53" s="135"/>
      <c r="WVK53" s="135"/>
      <c r="WVL53" s="135"/>
      <c r="WVM53" s="135"/>
      <c r="WVN53" s="135"/>
      <c r="WVO53" s="135"/>
      <c r="WVP53" s="135"/>
      <c r="WVQ53" s="135"/>
      <c r="WVR53" s="135"/>
      <c r="WVS53" s="135"/>
      <c r="WVT53" s="135"/>
      <c r="WVU53" s="135"/>
      <c r="WVV53" s="135"/>
      <c r="WVW53" s="135"/>
      <c r="WVX53" s="135"/>
      <c r="WVY53" s="135"/>
      <c r="WVZ53" s="135"/>
      <c r="WWA53" s="135"/>
      <c r="WWB53" s="135"/>
      <c r="WWC53" s="135"/>
      <c r="WWD53" s="135"/>
      <c r="WWE53" s="135"/>
      <c r="WWF53" s="135"/>
      <c r="WWG53" s="135"/>
      <c r="WWH53" s="135"/>
      <c r="WWI53" s="135"/>
      <c r="WWJ53" s="135"/>
      <c r="WWK53" s="135"/>
      <c r="WWL53" s="135"/>
      <c r="WWM53" s="135"/>
      <c r="WWN53" s="135"/>
      <c r="WWO53" s="135"/>
      <c r="WWP53" s="135"/>
      <c r="WWQ53" s="135"/>
      <c r="WWR53" s="135"/>
      <c r="WWS53" s="135"/>
      <c r="WWT53" s="135"/>
      <c r="WWU53" s="135"/>
      <c r="WWV53" s="135"/>
      <c r="WWW53" s="135"/>
      <c r="WWX53" s="135"/>
      <c r="WWY53" s="135"/>
      <c r="WWZ53" s="135"/>
      <c r="WXA53" s="135"/>
      <c r="WXB53" s="135"/>
      <c r="WXC53" s="135"/>
      <c r="WXD53" s="135"/>
      <c r="WXE53" s="135"/>
      <c r="WXF53" s="135"/>
      <c r="WXG53" s="135"/>
      <c r="WXH53" s="135"/>
      <c r="WXI53" s="135"/>
      <c r="WXJ53" s="135"/>
      <c r="WXK53" s="135"/>
      <c r="WXL53" s="135"/>
      <c r="WXM53" s="135"/>
      <c r="WXN53" s="135"/>
      <c r="WXO53" s="135"/>
      <c r="WXP53" s="135"/>
      <c r="WXQ53" s="135"/>
      <c r="WXR53" s="135"/>
      <c r="WXS53" s="135"/>
      <c r="WXT53" s="135"/>
      <c r="WXU53" s="135"/>
      <c r="WXV53" s="135"/>
      <c r="WXW53" s="135"/>
      <c r="WXX53" s="135"/>
      <c r="WXY53" s="135"/>
      <c r="WXZ53" s="135"/>
      <c r="WYA53" s="135"/>
      <c r="WYB53" s="135"/>
      <c r="WYC53" s="135"/>
      <c r="WYD53" s="135"/>
      <c r="WYE53" s="135"/>
      <c r="WYF53" s="135"/>
      <c r="WYG53" s="135"/>
      <c r="WYH53" s="135"/>
      <c r="WYI53" s="135"/>
      <c r="WYJ53" s="135"/>
      <c r="WYK53" s="135"/>
      <c r="WYL53" s="135"/>
      <c r="WYM53" s="135"/>
      <c r="WYN53" s="135"/>
      <c r="WYO53" s="135"/>
      <c r="WYP53" s="135"/>
      <c r="WYQ53" s="135"/>
      <c r="WYR53" s="135"/>
      <c r="WYS53" s="135"/>
      <c r="WYT53" s="135"/>
      <c r="WYU53" s="135"/>
      <c r="WYV53" s="135"/>
      <c r="WYW53" s="135"/>
      <c r="WYX53" s="135"/>
      <c r="WYY53" s="135"/>
      <c r="WYZ53" s="135"/>
      <c r="WZA53" s="135"/>
      <c r="WZB53" s="135"/>
      <c r="WZC53" s="135"/>
      <c r="WZD53" s="135"/>
      <c r="WZE53" s="135"/>
      <c r="WZF53" s="135"/>
      <c r="WZG53" s="135"/>
      <c r="WZH53" s="135"/>
      <c r="WZI53" s="135"/>
      <c r="WZJ53" s="135"/>
      <c r="WZK53" s="135"/>
      <c r="WZL53" s="135"/>
      <c r="WZM53" s="135"/>
      <c r="WZN53" s="135"/>
      <c r="WZO53" s="135"/>
      <c r="WZP53" s="135"/>
      <c r="WZQ53" s="135"/>
      <c r="WZR53" s="135"/>
      <c r="WZS53" s="135"/>
      <c r="WZT53" s="135"/>
      <c r="WZU53" s="135"/>
      <c r="WZV53" s="135"/>
      <c r="WZW53" s="135"/>
      <c r="WZX53" s="135"/>
      <c r="WZY53" s="135"/>
      <c r="WZZ53" s="135"/>
      <c r="XAA53" s="135"/>
      <c r="XAB53" s="135"/>
      <c r="XAC53" s="135"/>
      <c r="XAD53" s="135"/>
      <c r="XAE53" s="135"/>
      <c r="XAF53" s="135"/>
      <c r="XAG53" s="135"/>
      <c r="XAH53" s="135"/>
      <c r="XAI53" s="135"/>
      <c r="XAJ53" s="135"/>
      <c r="XAK53" s="135"/>
      <c r="XAL53" s="135"/>
      <c r="XAM53" s="135"/>
      <c r="XAN53" s="135"/>
      <c r="XAO53" s="135"/>
      <c r="XAP53" s="135"/>
      <c r="XAQ53" s="135"/>
      <c r="XAR53" s="135"/>
      <c r="XAS53" s="135"/>
      <c r="XAT53" s="135"/>
      <c r="XAU53" s="135"/>
      <c r="XAV53" s="135"/>
      <c r="XAW53" s="135"/>
      <c r="XAX53" s="135"/>
      <c r="XAY53" s="135"/>
      <c r="XAZ53" s="135"/>
      <c r="XBA53" s="135"/>
      <c r="XBB53" s="135"/>
      <c r="XBC53" s="135"/>
      <c r="XBD53" s="135"/>
      <c r="XBE53" s="135"/>
      <c r="XBF53" s="135"/>
      <c r="XBG53" s="135"/>
      <c r="XBH53" s="135"/>
      <c r="XBI53" s="135"/>
      <c r="XBJ53" s="135"/>
    </row>
    <row r="54" spans="1:16286" s="48" customFormat="1">
      <c r="A54" s="2"/>
      <c r="B54" s="151"/>
      <c r="C54" s="126" t="s">
        <v>57</v>
      </c>
      <c r="D54" s="142"/>
      <c r="E54" s="441">
        <f>COUNTIF(E17:E42,"4H")</f>
        <v>0</v>
      </c>
      <c r="F54" s="93"/>
      <c r="G54" s="441">
        <f>COUNTIF(G17:G42,"4H")</f>
        <v>0</v>
      </c>
      <c r="H54" s="93"/>
      <c r="I54" s="441">
        <f>COUNTIF(I17:I42,"4H")</f>
        <v>0</v>
      </c>
      <c r="J54" s="93"/>
      <c r="K54" s="441">
        <f>COUNTIF(K17:K42,"4H")</f>
        <v>0</v>
      </c>
      <c r="L54" s="93"/>
      <c r="M54" s="441">
        <f>COUNTIF(M17:M42,"4H")</f>
        <v>0</v>
      </c>
      <c r="N54" s="93"/>
      <c r="O54" s="441">
        <f>COUNTIF(O17:O42,"4H")</f>
        <v>0</v>
      </c>
      <c r="P54" s="93"/>
      <c r="Q54" s="441">
        <f>COUNTIF(Q17:Q42,"4H")</f>
        <v>0</v>
      </c>
      <c r="R54" s="93"/>
      <c r="S54" s="441">
        <f>COUNTIF(S17:S42,"4H")</f>
        <v>0</v>
      </c>
      <c r="T54" s="93"/>
      <c r="U54" s="441">
        <f>COUNTIF(U17:U42,"4H")</f>
        <v>0</v>
      </c>
      <c r="V54" s="93"/>
      <c r="W54" s="441">
        <f>COUNTIF(W17:W42,"4H")</f>
        <v>0</v>
      </c>
      <c r="X54" s="93"/>
      <c r="Y54" s="441">
        <f>COUNTIF(Y17:Y42,"4H")</f>
        <v>0</v>
      </c>
      <c r="Z54" s="93"/>
      <c r="AA54" s="441">
        <f>COUNTIF(AA17:AA42,"4H")</f>
        <v>0</v>
      </c>
      <c r="AB54" s="93"/>
      <c r="AC54" s="441">
        <f>COUNTIF(AC17:AC42,"4H")</f>
        <v>0</v>
      </c>
      <c r="AD54" s="93"/>
      <c r="AE54" s="441">
        <f>COUNTIF(AE17:AE42,"4H")</f>
        <v>0</v>
      </c>
      <c r="AF54" s="93"/>
      <c r="AG54" s="441">
        <f>COUNTIF(AG17:AG42,"4H")</f>
        <v>0</v>
      </c>
      <c r="AH54" s="93"/>
      <c r="AI54" s="441">
        <f>COUNTIF(AI17:AI42,"4H")</f>
        <v>0</v>
      </c>
      <c r="AJ54" s="93"/>
      <c r="AK54" s="441">
        <f>COUNTIF(AK17:AK42,"4H")</f>
        <v>0</v>
      </c>
      <c r="AL54" s="93"/>
      <c r="AM54" s="90">
        <f>SUM(E54:AL54)</f>
        <v>0</v>
      </c>
      <c r="AN54" s="126" t="s">
        <v>57</v>
      </c>
      <c r="AO54" s="127"/>
      <c r="AP54" s="127"/>
      <c r="AQ54" s="441">
        <f>COUNTIF(AQ17:AQ42,"4H")</f>
        <v>0</v>
      </c>
      <c r="AR54" s="93"/>
      <c r="AS54" s="441">
        <f>COUNTIF(AS17:AS42,"4H")</f>
        <v>0</v>
      </c>
      <c r="AT54" s="93"/>
      <c r="AU54" s="441">
        <f>COUNTIF(AU17:AU42,"4H")</f>
        <v>0</v>
      </c>
      <c r="AV54" s="93"/>
      <c r="AW54" s="441">
        <f>COUNTIF(AW17:AW42,"4H")</f>
        <v>0</v>
      </c>
      <c r="AX54" s="93"/>
      <c r="AY54" s="441">
        <f>COUNTIF(AY17:AY42,"4H")</f>
        <v>0</v>
      </c>
      <c r="AZ54" s="93"/>
      <c r="BA54" s="441">
        <f>COUNTIF(BA17:BA42,"4H")</f>
        <v>0</v>
      </c>
      <c r="BB54" s="93"/>
      <c r="BC54" s="441">
        <f>COUNTIF(BC17:BC42,"4H")</f>
        <v>0</v>
      </c>
      <c r="BD54" s="93"/>
      <c r="BE54" s="441">
        <f>COUNTIF(BE17:BE42,"4H")</f>
        <v>0</v>
      </c>
      <c r="BF54" s="93"/>
      <c r="BG54" s="441">
        <f>COUNTIF(BG17:BG42,"4H")</f>
        <v>0</v>
      </c>
      <c r="BH54" s="93"/>
      <c r="BI54" s="91">
        <f t="shared" si="90"/>
        <v>0</v>
      </c>
      <c r="BJ54" s="126" t="s">
        <v>57</v>
      </c>
      <c r="BL54" s="441">
        <f>COUNTIF(BL17:BL42,"4H")</f>
        <v>0</v>
      </c>
      <c r="BM54" s="93"/>
      <c r="BN54" s="441">
        <f>COUNTIF(BN17:BN42,"4H")</f>
        <v>0</v>
      </c>
      <c r="BO54" s="93"/>
      <c r="BP54" s="441">
        <f>COUNTIF(BP17:BP42,"4H")</f>
        <v>0</v>
      </c>
      <c r="BQ54" s="93"/>
      <c r="BR54" s="441">
        <f>COUNTIF(BR17:BR42,"4H")</f>
        <v>0</v>
      </c>
      <c r="BS54" s="93"/>
      <c r="BT54" s="441">
        <f>COUNTIF(BT17:BT42,"4H")</f>
        <v>0</v>
      </c>
      <c r="BU54" s="93"/>
      <c r="BV54" s="91">
        <f t="shared" si="91"/>
        <v>0</v>
      </c>
      <c r="BW54" s="126" t="s">
        <v>57</v>
      </c>
      <c r="BX54" s="97"/>
      <c r="BY54" s="864" t="s">
        <v>57</v>
      </c>
      <c r="BZ54" s="864"/>
      <c r="CA54" s="610">
        <f t="shared" si="109"/>
        <v>0</v>
      </c>
      <c r="CB54" s="222"/>
      <c r="CC54" s="689"/>
      <c r="CD54" s="222"/>
      <c r="CE54" s="441">
        <f>COUNTIF(CE17:CE42,"4H")</f>
        <v>0</v>
      </c>
      <c r="CF54" s="93"/>
      <c r="CG54" s="441">
        <f>COUNTIF(CG17:CG42,"4H")</f>
        <v>0</v>
      </c>
      <c r="CH54" s="93"/>
      <c r="CI54" s="441">
        <f>COUNTIF(CI17:CI42,"4H")</f>
        <v>0</v>
      </c>
      <c r="CJ54" s="93"/>
      <c r="CK54" s="441">
        <f>COUNTIF(CK17:CK42,"4H")</f>
        <v>0</v>
      </c>
      <c r="CL54" s="93"/>
      <c r="CM54" s="441">
        <f>COUNTIF(CM17:CM42,"4H")</f>
        <v>0</v>
      </c>
      <c r="CN54" s="93"/>
      <c r="CO54" s="441">
        <f>COUNTIF(CO17:CO42,"4H")</f>
        <v>0</v>
      </c>
      <c r="CP54" s="93"/>
      <c r="CQ54" s="441">
        <f>COUNTIF(CQ17:CQ42,"4H")</f>
        <v>0</v>
      </c>
      <c r="CR54" s="93"/>
      <c r="CS54" s="91">
        <f t="shared" si="92"/>
        <v>0</v>
      </c>
      <c r="CT54" s="126" t="s">
        <v>57</v>
      </c>
      <c r="CU54" s="127"/>
      <c r="CW54" s="441">
        <f>COUNTIF(CW17:CW42,"4H")</f>
        <v>0</v>
      </c>
      <c r="CX54" s="93"/>
      <c r="CY54" s="441">
        <f>COUNTIF(CY17:CY42,"4H")</f>
        <v>0</v>
      </c>
      <c r="CZ54" s="93"/>
      <c r="DA54" s="441">
        <f>COUNTIF(DA17:DA42,"4H")</f>
        <v>0</v>
      </c>
      <c r="DB54" s="93"/>
      <c r="DC54" s="441">
        <f>COUNTIF(DC17:DC42,"4H")</f>
        <v>0</v>
      </c>
      <c r="DD54" s="93"/>
      <c r="DE54" s="441">
        <f>COUNTIF(DE17:DE42,"4H")</f>
        <v>0</v>
      </c>
      <c r="DF54" s="93"/>
      <c r="DG54" s="441">
        <f>COUNTIF(DG17:DG42,"4H")</f>
        <v>0</v>
      </c>
      <c r="DH54" s="93"/>
      <c r="DI54" s="441">
        <f>COUNTIF(DI17:DI42,"4H")</f>
        <v>0</v>
      </c>
      <c r="DJ54" s="93"/>
      <c r="DK54" s="441">
        <f>COUNTIF(DK17:DK42,"4H")</f>
        <v>0</v>
      </c>
      <c r="DL54" s="93"/>
      <c r="DM54" s="441">
        <f>COUNTIF(DM17:DM42,"4H")</f>
        <v>0</v>
      </c>
      <c r="DN54" s="93"/>
      <c r="DO54" s="441">
        <f>COUNTIF(DO17:DO42,"4H")</f>
        <v>0</v>
      </c>
      <c r="DP54" s="93"/>
      <c r="DQ54" s="441">
        <f>COUNTIF(DQ17:DQ42,"4H")</f>
        <v>0</v>
      </c>
      <c r="DR54" s="93"/>
      <c r="DS54" s="441">
        <f>COUNTIF(DS17:DS42,"4H")</f>
        <v>0</v>
      </c>
      <c r="DT54" s="93"/>
      <c r="DU54" s="91">
        <f t="shared" si="110"/>
        <v>0</v>
      </c>
      <c r="DV54" s="126" t="s">
        <v>57</v>
      </c>
      <c r="DW54" s="97"/>
      <c r="DX54" s="97"/>
      <c r="DY54" s="441">
        <f>COUNTIF(DY17:DY42,"4H")</f>
        <v>0</v>
      </c>
      <c r="DZ54" s="93"/>
      <c r="EA54" s="441">
        <f>COUNTIF(EA17:EA42,"4H")</f>
        <v>0</v>
      </c>
      <c r="EB54" s="93"/>
      <c r="EC54" s="441">
        <f>COUNTIF(EC17:EC42,"4H")</f>
        <v>0</v>
      </c>
      <c r="ED54" s="93"/>
      <c r="EE54" s="441">
        <f>COUNTIF(EE17:EE42,"4H")</f>
        <v>0</v>
      </c>
      <c r="EF54" s="93"/>
      <c r="EG54" s="441">
        <f>COUNTIF(EG17:EG42,"4H")</f>
        <v>0</v>
      </c>
      <c r="EH54" s="93"/>
      <c r="EI54" s="441">
        <f>COUNTIF(EI17:EI42,"4H")</f>
        <v>0</v>
      </c>
      <c r="EJ54" s="93"/>
      <c r="EK54" s="441">
        <f>COUNTIF(EK17:EK42,"4H")</f>
        <v>0</v>
      </c>
      <c r="EL54" s="93"/>
      <c r="EM54" s="441">
        <f>COUNTIF(EM17:EM42,"4H")</f>
        <v>0</v>
      </c>
      <c r="EN54" s="93"/>
      <c r="EO54" s="441">
        <f>COUNTIF(EO17:EO42,"4H")</f>
        <v>0</v>
      </c>
      <c r="EP54" s="93"/>
      <c r="EQ54" s="441">
        <f>COUNTIF(EQ17:EQ42,"4H")</f>
        <v>0</v>
      </c>
      <c r="ER54" s="93"/>
      <c r="ES54" s="441">
        <f>COUNTIF(ES17:ES42,"4H")</f>
        <v>0</v>
      </c>
      <c r="ET54" s="93"/>
      <c r="EU54" s="441">
        <f>COUNTIF(EU17:EU42,"4H")</f>
        <v>0</v>
      </c>
      <c r="EV54" s="93"/>
      <c r="EW54" s="441">
        <f>COUNTIF(EW17:EW42,"4H")</f>
        <v>0</v>
      </c>
      <c r="EX54" s="93"/>
      <c r="EY54" s="91">
        <f t="shared" si="111"/>
        <v>0</v>
      </c>
      <c r="EZ54" s="126" t="s">
        <v>57</v>
      </c>
      <c r="FA54" s="97"/>
      <c r="FB54" s="864" t="s">
        <v>57</v>
      </c>
      <c r="FC54" s="864"/>
      <c r="FD54" s="610">
        <f t="shared" si="112"/>
        <v>0</v>
      </c>
      <c r="FE54" s="222"/>
      <c r="FF54" s="319"/>
      <c r="FG54" s="441">
        <f>COUNTIF(FG17:FG42,"4H")</f>
        <v>0</v>
      </c>
      <c r="FH54" s="93"/>
      <c r="FI54" s="441">
        <f>COUNTIF(FI17:FI42,"4H")</f>
        <v>0</v>
      </c>
      <c r="FJ54" s="93"/>
      <c r="FK54" s="441">
        <f>COUNTIF(FK17:FK42,"4H")</f>
        <v>0</v>
      </c>
      <c r="FL54" s="93"/>
      <c r="FM54" s="441">
        <f>COUNTIF(FM17:FM42,"4H")</f>
        <v>0</v>
      </c>
      <c r="FN54" s="93"/>
      <c r="FO54" s="91">
        <f t="shared" si="93"/>
        <v>0</v>
      </c>
      <c r="FP54" s="126" t="s">
        <v>57</v>
      </c>
      <c r="FQ54" s="127"/>
      <c r="FR54" s="441">
        <f>COUNTIF(FR17:FR42,"4H")</f>
        <v>0</v>
      </c>
      <c r="FS54" s="93"/>
      <c r="FT54" s="441">
        <f>COUNTIF(FT17:FT42,"4H")</f>
        <v>0</v>
      </c>
      <c r="FU54" s="93"/>
      <c r="FV54" s="441">
        <f>COUNTIF(FV17:FV42,"4H")</f>
        <v>0</v>
      </c>
      <c r="FW54" s="93"/>
      <c r="FX54" s="441">
        <f>COUNTIF(FX17:FX42,"4H")</f>
        <v>0</v>
      </c>
      <c r="FY54" s="93"/>
      <c r="FZ54" s="441">
        <f>COUNTIF(FZ17:FZ42,"4H")</f>
        <v>0</v>
      </c>
      <c r="GA54" s="93"/>
      <c r="GB54" s="441">
        <f>COUNTIF(GB17:GB42,"4H")</f>
        <v>0</v>
      </c>
      <c r="GC54" s="93"/>
      <c r="GD54" s="441">
        <f>COUNTIF(GD17:GD42,"4H")</f>
        <v>0</v>
      </c>
      <c r="GE54" s="93"/>
      <c r="GF54" s="441">
        <f>COUNTIF(GF17:GF42,"4H")</f>
        <v>0</v>
      </c>
      <c r="GG54" s="93"/>
      <c r="GH54" s="91">
        <f t="shared" si="94"/>
        <v>0</v>
      </c>
      <c r="GI54" s="126" t="s">
        <v>57</v>
      </c>
      <c r="GJ54" s="127"/>
      <c r="GK54" s="97"/>
      <c r="GL54" s="441">
        <f>COUNTIF(GL17:GL42,"4H")</f>
        <v>0</v>
      </c>
      <c r="GM54" s="93"/>
      <c r="GN54" s="441">
        <f>COUNTIF(GN17:GN42,"4H")</f>
        <v>0</v>
      </c>
      <c r="GO54" s="93"/>
      <c r="GP54" s="441">
        <f>COUNTIF(GP17:GP42,"4H")</f>
        <v>0</v>
      </c>
      <c r="GQ54" s="224"/>
      <c r="GR54" s="441">
        <f>COUNTIF(GR17:GR42,"4H")</f>
        <v>0</v>
      </c>
      <c r="GS54" s="224"/>
      <c r="GT54" s="441">
        <f>COUNTIF(GT17:GT42,"4H")</f>
        <v>0</v>
      </c>
      <c r="GU54" s="224"/>
      <c r="GV54" s="441">
        <f>COUNTIF(GV17:GV42,"4H")</f>
        <v>0</v>
      </c>
      <c r="GW54" s="224"/>
      <c r="GX54" s="441">
        <f>COUNTIF(GX17:GX42,"4H")</f>
        <v>0</v>
      </c>
      <c r="GY54" s="224"/>
      <c r="GZ54" s="91">
        <f t="shared" si="95"/>
        <v>0</v>
      </c>
      <c r="HA54" s="126" t="s">
        <v>57</v>
      </c>
      <c r="HB54" s="127"/>
      <c r="HC54" s="97"/>
      <c r="HD54" s="441">
        <f>COUNTIF(HD17:HD42,"4H")</f>
        <v>0</v>
      </c>
      <c r="HE54" s="93"/>
      <c r="HF54" s="441">
        <f>COUNTIF(HF17:HF42,"4H")</f>
        <v>0</v>
      </c>
      <c r="HG54" s="93"/>
      <c r="HH54" s="441">
        <f>COUNTIF(HH17:HH42,"4H")</f>
        <v>0</v>
      </c>
      <c r="HI54" s="93"/>
      <c r="HJ54" s="441">
        <f>COUNTIF(HJ17:HJ42,"4H")</f>
        <v>0</v>
      </c>
      <c r="HK54" s="93"/>
      <c r="HL54" s="441">
        <f>COUNTIF(HL17:HL42,"4H")</f>
        <v>0</v>
      </c>
      <c r="HM54" s="93"/>
      <c r="HN54" s="441">
        <f>COUNTIF(HN17:HN42,"4H")</f>
        <v>0</v>
      </c>
      <c r="HO54" s="93"/>
      <c r="HP54" s="441">
        <f>COUNTIF(HP17:HP42,"4H")</f>
        <v>0</v>
      </c>
      <c r="HQ54" s="93"/>
      <c r="HR54" s="91">
        <f t="shared" si="96"/>
        <v>0</v>
      </c>
      <c r="HS54" s="126" t="s">
        <v>57</v>
      </c>
      <c r="HT54" s="97"/>
      <c r="HU54" s="864" t="s">
        <v>57</v>
      </c>
      <c r="HV54" s="864"/>
      <c r="HW54" s="610">
        <f t="shared" si="113"/>
        <v>0</v>
      </c>
      <c r="HX54" s="97"/>
      <c r="HY54" s="864" t="s">
        <v>57</v>
      </c>
      <c r="HZ54" s="864"/>
      <c r="IA54" s="610">
        <f t="shared" si="114"/>
        <v>0</v>
      </c>
      <c r="IB54" s="97"/>
      <c r="IC54" s="864" t="s">
        <v>57</v>
      </c>
      <c r="ID54" s="864"/>
      <c r="IE54" s="610">
        <f t="shared" si="115"/>
        <v>0</v>
      </c>
      <c r="IF54" s="97"/>
      <c r="IG54" s="864" t="s">
        <v>57</v>
      </c>
      <c r="IH54" s="864"/>
      <c r="II54" s="610">
        <f t="shared" si="116"/>
        <v>0</v>
      </c>
      <c r="IJ54" s="222"/>
      <c r="IK54" s="222"/>
      <c r="IL54" s="111"/>
      <c r="IM54" s="441">
        <f>COUNTIF(IM17:IM42,"4H")</f>
        <v>0</v>
      </c>
      <c r="IN54" s="93"/>
      <c r="IO54" s="441">
        <f>COUNTIF(IO17:IO42,"4H")</f>
        <v>0</v>
      </c>
      <c r="IP54" s="93"/>
      <c r="IQ54" s="441">
        <f>COUNTIF(IQ17:IQ42,"4H")</f>
        <v>0</v>
      </c>
      <c r="IR54" s="93"/>
      <c r="IS54" s="441">
        <f>COUNTIF(IS17:IS42,"4H")</f>
        <v>0</v>
      </c>
      <c r="IT54" s="93"/>
      <c r="IU54" s="441">
        <f>COUNTIF(IU17:IU42,"4H")</f>
        <v>0</v>
      </c>
      <c r="IV54" s="93"/>
      <c r="IW54" s="441">
        <f>COUNTIF(IW17:IW42,"4H")</f>
        <v>0</v>
      </c>
      <c r="IX54" s="93"/>
      <c r="IY54" s="441">
        <f>COUNTIF(IY17:IY42,"4H")</f>
        <v>0</v>
      </c>
      <c r="IZ54" s="93"/>
      <c r="JA54" s="441">
        <f>COUNTIF(JA17:JA42,"4H")</f>
        <v>0</v>
      </c>
      <c r="JB54" s="93"/>
      <c r="JC54" s="441">
        <f>COUNTIF(JC17:JC42,"4H")</f>
        <v>0</v>
      </c>
      <c r="JD54" s="93"/>
      <c r="JE54" s="91">
        <f t="shared" si="97"/>
        <v>0</v>
      </c>
      <c r="JF54" s="126" t="s">
        <v>57</v>
      </c>
      <c r="JG54" s="111"/>
      <c r="JH54" s="111"/>
      <c r="JI54" s="441">
        <f>COUNTIF(JI17:JI42,"4H")</f>
        <v>0</v>
      </c>
      <c r="JJ54" s="93"/>
      <c r="JK54" s="441">
        <f>COUNTIF(JK17:JK42,"4H")</f>
        <v>0</v>
      </c>
      <c r="JL54" s="93"/>
      <c r="JM54" s="441">
        <f>COUNTIF(JM17:JM42,"4H")</f>
        <v>0</v>
      </c>
      <c r="JN54" s="93"/>
      <c r="JO54" s="441">
        <f>COUNTIF(JO17:JO42,"4H")</f>
        <v>0</v>
      </c>
      <c r="JP54" s="93"/>
      <c r="JQ54" s="441">
        <f>COUNTIF(JQ17:JQ42,"4H")</f>
        <v>0</v>
      </c>
      <c r="JR54" s="93"/>
      <c r="JS54" s="441">
        <f>COUNTIF(JS17:JS42,"4H")</f>
        <v>0</v>
      </c>
      <c r="JT54" s="93"/>
      <c r="JU54" s="441">
        <f>COUNTIF(JU17:JU42,"4H")</f>
        <v>0</v>
      </c>
      <c r="JV54" s="93"/>
      <c r="JW54" s="91">
        <f t="shared" si="117"/>
        <v>0</v>
      </c>
      <c r="JX54" s="126" t="s">
        <v>57</v>
      </c>
      <c r="JY54" s="111"/>
      <c r="JZ54" s="111"/>
      <c r="KA54" s="441">
        <f>COUNTIF(KA17:KA42,"4H")</f>
        <v>0</v>
      </c>
      <c r="KB54" s="93"/>
      <c r="KC54" s="441">
        <f>COUNTIF(KC17:KC42,"4H")</f>
        <v>0</v>
      </c>
      <c r="KD54" s="93"/>
      <c r="KE54" s="441">
        <f>COUNTIF(KE17:KE42,"4H")</f>
        <v>0</v>
      </c>
      <c r="KF54" s="93"/>
      <c r="KG54" s="441">
        <f>COUNTIF(KG17:KG42,"4H")</f>
        <v>0</v>
      </c>
      <c r="KH54" s="93"/>
      <c r="KI54" s="441">
        <f>COUNTIF(KI17:KI42,"4H")</f>
        <v>0</v>
      </c>
      <c r="KJ54" s="93"/>
      <c r="KK54" s="441">
        <f>COUNTIF(KK17:KK42,"4H")</f>
        <v>0</v>
      </c>
      <c r="KL54" s="93"/>
      <c r="KM54" s="441">
        <f>COUNTIF(KM17:KM42,"4H")</f>
        <v>0</v>
      </c>
      <c r="KN54" s="93"/>
      <c r="KO54" s="441">
        <f>COUNTIF(KO17:KO42,"4H")</f>
        <v>0</v>
      </c>
      <c r="KP54" s="93"/>
      <c r="KQ54" s="441">
        <f>COUNTIF(KQ17:KQ42,"4H")</f>
        <v>0</v>
      </c>
      <c r="KR54" s="93"/>
      <c r="KS54" s="441">
        <f>COUNTIF(KS17:KS42,"4H")</f>
        <v>0</v>
      </c>
      <c r="KT54" s="93"/>
      <c r="KU54" s="441">
        <f>COUNTIF(KU17:KU42,"4H")</f>
        <v>0</v>
      </c>
      <c r="KV54" s="93"/>
      <c r="KW54" s="441">
        <f>COUNTIF(KW17:KW42,"4H")</f>
        <v>0</v>
      </c>
      <c r="KX54" s="93"/>
      <c r="KY54" s="441">
        <f>COUNTIF(KY17:KY42,"4H")</f>
        <v>0</v>
      </c>
      <c r="KZ54" s="93"/>
      <c r="LA54" s="441">
        <f>COUNTIF(LA17:LA42,"4H")</f>
        <v>0</v>
      </c>
      <c r="LB54" s="93"/>
      <c r="LC54" s="441">
        <f>COUNTIF(LC17:LC42,"4H")</f>
        <v>0</v>
      </c>
      <c r="LD54" s="93"/>
      <c r="LE54" s="441">
        <f>COUNTIF(LE17:LE42,"4H")</f>
        <v>0</v>
      </c>
      <c r="LF54" s="93"/>
      <c r="LG54" s="91">
        <f>SUM(KA54:LF54)</f>
        <v>0</v>
      </c>
      <c r="LH54" s="126" t="s">
        <v>57</v>
      </c>
      <c r="LI54" s="111"/>
      <c r="LJ54" s="111"/>
      <c r="LK54" s="441">
        <f>COUNTIF(LK17:LK42,"4H")</f>
        <v>0</v>
      </c>
      <c r="LL54" s="93"/>
      <c r="LM54" s="441">
        <f>COUNTIF(LM17:LM42,"4H")</f>
        <v>0</v>
      </c>
      <c r="LN54" s="93"/>
      <c r="LO54" s="441">
        <f>COUNTIF(LO17:LO42,"4H")</f>
        <v>0</v>
      </c>
      <c r="LP54" s="93"/>
      <c r="LQ54" s="441">
        <f>COUNTIF(LQ17:LQ42,"4H")</f>
        <v>0</v>
      </c>
      <c r="LR54" s="93"/>
      <c r="LS54" s="441">
        <f>COUNTIF(LS17:LS42,"4H")</f>
        <v>0</v>
      </c>
      <c r="LT54" s="93"/>
      <c r="LU54" s="441">
        <f>COUNTIF(LU17:LU42,"4H")</f>
        <v>0</v>
      </c>
      <c r="LV54" s="93"/>
      <c r="LW54" s="441">
        <f>COUNTIF(LW17:LW42,"4H")</f>
        <v>0</v>
      </c>
      <c r="LX54" s="93"/>
      <c r="LY54" s="441">
        <f>COUNTIF(LY17:LY42,"4H")</f>
        <v>0</v>
      </c>
      <c r="LZ54" s="93"/>
      <c r="MA54" s="441">
        <f>COUNTIF(MA17:MA42,"4H")</f>
        <v>0</v>
      </c>
      <c r="MB54" s="93"/>
      <c r="MC54" s="441">
        <f>COUNTIF(MC17:MC42,"4H")</f>
        <v>0</v>
      </c>
      <c r="MD54" s="93"/>
      <c r="ME54" s="441">
        <f>COUNTIF(ME17:ME42,"4H")</f>
        <v>0</v>
      </c>
      <c r="MF54" s="93"/>
      <c r="MG54" s="441">
        <f>COUNTIF(MG17:MG42,"4H")</f>
        <v>0</v>
      </c>
      <c r="MH54" s="93"/>
      <c r="MI54" s="441">
        <f>COUNTIF(MI17:MI42,"4H")</f>
        <v>0</v>
      </c>
      <c r="MJ54" s="93"/>
      <c r="MK54" s="441">
        <f>COUNTIF(MK17:MK42,"4H")</f>
        <v>0</v>
      </c>
      <c r="ML54" s="93"/>
      <c r="MM54" s="91">
        <f t="shared" si="119"/>
        <v>0</v>
      </c>
      <c r="MN54" s="126" t="s">
        <v>57</v>
      </c>
      <c r="MO54" s="111"/>
      <c r="MP54" s="111"/>
      <c r="MQ54" s="441">
        <f>COUNTIF(MQ17:MQ42,"4H")</f>
        <v>0</v>
      </c>
      <c r="MR54" s="93"/>
      <c r="MS54" s="441">
        <f>COUNTIF(MS17:MS42,"4H")</f>
        <v>0</v>
      </c>
      <c r="MT54" s="93"/>
      <c r="MU54" s="441">
        <f>COUNTIF(MU17:MU42,"4H")</f>
        <v>0</v>
      </c>
      <c r="MV54" s="93"/>
      <c r="MW54" s="441">
        <f>COUNTIF(MW17:MW42,"4H")</f>
        <v>0</v>
      </c>
      <c r="MX54" s="93"/>
      <c r="MY54" s="441">
        <f>COUNTIF(MY17:MY42,"4H")</f>
        <v>0</v>
      </c>
      <c r="MZ54" s="93"/>
      <c r="NA54" s="441">
        <f>COUNTIF(NA17:NA42,"4H")</f>
        <v>0</v>
      </c>
      <c r="NB54" s="93"/>
      <c r="NC54" s="441">
        <f>COUNTIF(NC17:NC42,"4H")</f>
        <v>0</v>
      </c>
      <c r="ND54" s="93"/>
      <c r="NE54" s="441">
        <f>COUNTIF(NE17:NE42,"4H")</f>
        <v>0</v>
      </c>
      <c r="NF54" s="93"/>
      <c r="NG54" s="441">
        <f>COUNTIF(NG17:NG42,"4H")</f>
        <v>0</v>
      </c>
      <c r="NH54" s="93"/>
      <c r="NI54" s="441">
        <f>COUNTIF(NI17:NI42,"4H")</f>
        <v>0</v>
      </c>
      <c r="NJ54" s="93"/>
      <c r="NK54" s="441">
        <f>COUNTIF(NK17:NK42,"4H")</f>
        <v>0</v>
      </c>
      <c r="NL54" s="93"/>
      <c r="NM54" s="441">
        <f>COUNTIF(NM17:NM42,"4H")</f>
        <v>0</v>
      </c>
      <c r="NN54" s="93"/>
      <c r="NO54" s="441">
        <f>COUNTIF(NO17:NO42,"4H")</f>
        <v>0</v>
      </c>
      <c r="NP54" s="93"/>
      <c r="NQ54" s="441">
        <f>COUNTIF(NQ17:NQ42,"4H")</f>
        <v>0</v>
      </c>
      <c r="NR54" s="93"/>
      <c r="NS54" s="91">
        <f t="shared" si="120"/>
        <v>0</v>
      </c>
      <c r="NT54" s="126" t="s">
        <v>57</v>
      </c>
      <c r="NU54" s="127"/>
      <c r="NV54" s="111"/>
      <c r="NW54" s="441">
        <f>COUNTIF(NW17:NW42,"4H")</f>
        <v>0</v>
      </c>
      <c r="NX54" s="93"/>
      <c r="NY54" s="441">
        <f>COUNTIF(NY17:NY42,"4H")</f>
        <v>0</v>
      </c>
      <c r="NZ54" s="93"/>
      <c r="OA54" s="441">
        <f>COUNTIF(OA17:OA42,"4H")</f>
        <v>0</v>
      </c>
      <c r="OB54" s="93"/>
      <c r="OC54" s="441">
        <f>COUNTIF(OC17:OC42,"4H")</f>
        <v>0</v>
      </c>
      <c r="OD54" s="93"/>
      <c r="OE54" s="441">
        <f>COUNTIF(OE17:OE42,"4H")</f>
        <v>0</v>
      </c>
      <c r="OF54" s="93"/>
      <c r="OG54" s="441">
        <f>COUNTIF(OG17:OG42,"4H")</f>
        <v>0</v>
      </c>
      <c r="OH54" s="93"/>
      <c r="OI54" s="441">
        <f>COUNTIF(OI17:OI42,"4H")</f>
        <v>0</v>
      </c>
      <c r="OJ54" s="93"/>
      <c r="OK54" s="441">
        <f>COUNTIF(OK17:OK42,"4H")</f>
        <v>0</v>
      </c>
      <c r="OL54" s="93"/>
      <c r="OM54" s="441">
        <f>COUNTIF(OM17:OM42,"4H")</f>
        <v>0</v>
      </c>
      <c r="ON54" s="530"/>
      <c r="OO54" s="441">
        <f>COUNTIF(OO17:OO42,"4H")</f>
        <v>0</v>
      </c>
      <c r="OP54" s="530"/>
      <c r="OQ54" s="441">
        <f>COUNTIF(OQ17:OQ42,"4H")</f>
        <v>0</v>
      </c>
      <c r="OR54" s="530"/>
      <c r="OS54" s="441">
        <f>COUNTIF(OS17:OS42,"4H")</f>
        <v>0</v>
      </c>
      <c r="OT54" s="530"/>
      <c r="OU54" s="441">
        <f>COUNTIF(OU17:OU42,"4H")</f>
        <v>0</v>
      </c>
      <c r="OV54" s="530"/>
      <c r="OW54" s="441">
        <f>COUNTIF(OW17:OW42,"4H")</f>
        <v>0</v>
      </c>
      <c r="OX54" s="530"/>
      <c r="OY54" s="441">
        <f>COUNTIF(OY17:OY42,"4H")</f>
        <v>0</v>
      </c>
      <c r="OZ54" s="530"/>
      <c r="PA54" s="441">
        <f>COUNTIF(PA17:PA42,"4H")</f>
        <v>0</v>
      </c>
      <c r="PB54" s="530"/>
      <c r="PC54" s="441">
        <f>COUNTIF(PC17:PC42,"4H")</f>
        <v>0</v>
      </c>
      <c r="PD54" s="530"/>
      <c r="PE54" s="441">
        <f>COUNTIF(PE17:PE42,"4H")</f>
        <v>0</v>
      </c>
      <c r="PF54" s="530"/>
      <c r="PG54" s="441">
        <f>COUNTIF(PG17:PG42,"4H")</f>
        <v>0</v>
      </c>
      <c r="PH54" s="530"/>
      <c r="PI54" s="441">
        <f>COUNTIF(PI17:PI42,"4H")</f>
        <v>0</v>
      </c>
      <c r="PJ54" s="530"/>
      <c r="PK54" s="441">
        <f>COUNTIF(PK17:PK42,"4H")</f>
        <v>0</v>
      </c>
      <c r="PL54" s="530"/>
      <c r="PM54" s="441">
        <f>COUNTIF(PM17:PM42,"4H")</f>
        <v>0</v>
      </c>
      <c r="PN54" s="530"/>
      <c r="PO54" s="441">
        <f>COUNTIF(PO17:PO42,"4H")</f>
        <v>0</v>
      </c>
      <c r="PP54" s="530"/>
      <c r="PQ54" s="441">
        <f>COUNTIF(PQ17:PQ42,"4H")</f>
        <v>0</v>
      </c>
      <c r="PR54" s="530"/>
      <c r="PS54" s="441">
        <f>COUNTIF(PS17:PS42,"4H")</f>
        <v>0</v>
      </c>
      <c r="PT54" s="530"/>
      <c r="PU54" s="441">
        <f>COUNTIF(PU17:PU42,"4H")</f>
        <v>0</v>
      </c>
      <c r="PV54" s="530"/>
      <c r="PW54" s="441">
        <f>COUNTIF(PW17:PW42,"4H")</f>
        <v>0</v>
      </c>
      <c r="PX54" s="530"/>
      <c r="PY54" s="91">
        <f t="shared" si="98"/>
        <v>0</v>
      </c>
      <c r="PZ54" s="126" t="s">
        <v>57</v>
      </c>
      <c r="QA54" s="127"/>
      <c r="QB54" s="441">
        <f>COUNTIF(QB17:QB42,"4H")</f>
        <v>0</v>
      </c>
      <c r="QC54" s="424"/>
      <c r="QD54" s="441">
        <f>COUNTIF(QD17:QD42,"4H")</f>
        <v>0</v>
      </c>
      <c r="QE54" s="424"/>
      <c r="QF54" s="441">
        <f>COUNTIF(QF17:QF42,"4H")</f>
        <v>0</v>
      </c>
      <c r="QG54" s="424"/>
      <c r="QH54" s="441">
        <f>COUNTIF(QH17:QH42,"4H")</f>
        <v>0</v>
      </c>
      <c r="QI54" s="424"/>
      <c r="QJ54" s="441">
        <f>COUNTIF(QJ17:QJ42,"4H")</f>
        <v>0</v>
      </c>
      <c r="QK54" s="424"/>
      <c r="QL54" s="441">
        <f>COUNTIF(QL17:QL42,"4H")</f>
        <v>0</v>
      </c>
      <c r="QM54" s="424"/>
      <c r="QN54" s="91">
        <f t="shared" si="99"/>
        <v>0</v>
      </c>
      <c r="QO54" s="126" t="s">
        <v>57</v>
      </c>
      <c r="QP54" s="127"/>
      <c r="QQ54" s="111"/>
      <c r="QR54" s="441">
        <f>COUNTIF(QR17:QR42,"4H")</f>
        <v>0</v>
      </c>
      <c r="QS54" s="93"/>
      <c r="QT54" s="441">
        <f>COUNTIF(QT17:QT42,"4H")</f>
        <v>0</v>
      </c>
      <c r="QU54" s="93"/>
      <c r="QV54" s="441">
        <f>COUNTIF(QV17:QV42,"4H")</f>
        <v>0</v>
      </c>
      <c r="QW54" s="93"/>
      <c r="QX54" s="441">
        <f>COUNTIF(QX17:QX42,"4H")</f>
        <v>0</v>
      </c>
      <c r="QY54" s="93"/>
      <c r="QZ54" s="441">
        <f>COUNTIF(QZ17:QZ42,"4H")</f>
        <v>0</v>
      </c>
      <c r="RA54" s="93"/>
      <c r="RB54" s="441">
        <f>COUNTIF(RB17:RB42,"4H")</f>
        <v>0</v>
      </c>
      <c r="RC54" s="93"/>
      <c r="RD54" s="441">
        <f>COUNTIF(RD17:RD42,"4H")</f>
        <v>0</v>
      </c>
      <c r="RE54" s="93"/>
      <c r="RF54" s="441">
        <f>COUNTIF(RF17:RF42,"4H")</f>
        <v>0</v>
      </c>
      <c r="RG54" s="93"/>
      <c r="RH54" s="441">
        <f>COUNTIF(RH17:RH42,"4H")</f>
        <v>0</v>
      </c>
      <c r="RI54" s="93"/>
      <c r="RJ54" s="441">
        <f>COUNTIF(RJ17:RJ42,"4H")</f>
        <v>0</v>
      </c>
      <c r="RK54" s="93"/>
      <c r="RL54" s="441">
        <f>COUNTIF(RL17:RL42,"4H")</f>
        <v>0</v>
      </c>
      <c r="RM54" s="93"/>
      <c r="RN54" s="441">
        <f>COUNTIF(RN17:RN42,"4H")</f>
        <v>0</v>
      </c>
      <c r="RO54" s="93"/>
      <c r="RP54" s="91">
        <f t="shared" si="100"/>
        <v>0</v>
      </c>
      <c r="RQ54" s="126" t="s">
        <v>57</v>
      </c>
      <c r="RR54" s="127"/>
      <c r="RS54" s="97"/>
      <c r="RT54" s="864" t="s">
        <v>57</v>
      </c>
      <c r="RU54" s="864"/>
      <c r="RV54" s="610">
        <f t="shared" si="101"/>
        <v>0</v>
      </c>
      <c r="RW54" s="127"/>
      <c r="RX54" s="864" t="s">
        <v>57</v>
      </c>
      <c r="RY54" s="864"/>
      <c r="RZ54" s="610">
        <f t="shared" si="102"/>
        <v>0</v>
      </c>
      <c r="SA54" s="127"/>
      <c r="SB54" s="864" t="s">
        <v>57</v>
      </c>
      <c r="SC54" s="864"/>
      <c r="SD54" s="610">
        <f t="shared" si="121"/>
        <v>0</v>
      </c>
      <c r="SE54" s="129"/>
      <c r="SF54" s="97"/>
      <c r="SG54" s="441">
        <f>COUNTIF(SG17:SG42,"4H")</f>
        <v>0</v>
      </c>
      <c r="SH54" s="93"/>
      <c r="SI54" s="441">
        <f>COUNTIF(SI17:SI42,"4H")</f>
        <v>0</v>
      </c>
      <c r="SJ54" s="93"/>
      <c r="SK54" s="441">
        <f>COUNTIF(SK17:SK42,"4H")</f>
        <v>0</v>
      </c>
      <c r="SL54" s="93"/>
      <c r="SM54" s="441">
        <f>COUNTIF(SM17:SM42,"4H")</f>
        <v>0</v>
      </c>
      <c r="SN54" s="93"/>
      <c r="SO54" s="441">
        <f>COUNTIF(SO17:SO42,"4H")</f>
        <v>0</v>
      </c>
      <c r="SP54" s="93"/>
      <c r="SQ54" s="441">
        <f>COUNTIF(SQ17:SQ42,"4H")</f>
        <v>0</v>
      </c>
      <c r="SR54" s="93"/>
      <c r="SS54" s="441">
        <f>COUNTIF(SS17:SS42,"4H")</f>
        <v>0</v>
      </c>
      <c r="ST54" s="93"/>
      <c r="SU54" s="91">
        <f t="shared" si="103"/>
        <v>0</v>
      </c>
      <c r="SV54" s="126" t="s">
        <v>57</v>
      </c>
      <c r="SW54" s="127"/>
      <c r="SX54" s="441">
        <f>COUNTIF(SX17:SX42,"4H")</f>
        <v>0</v>
      </c>
      <c r="SY54" s="93"/>
      <c r="SZ54" s="441">
        <f>COUNTIF(SZ17:SZ42,"4H")</f>
        <v>0</v>
      </c>
      <c r="TA54" s="93"/>
      <c r="TB54" s="441">
        <f>COUNTIF(TB17:TB42,"4H")</f>
        <v>0</v>
      </c>
      <c r="TC54" s="93"/>
      <c r="TD54" s="441">
        <f>COUNTIF(TD17:TD42,"4H")</f>
        <v>0</v>
      </c>
      <c r="TE54" s="93"/>
      <c r="TF54" s="441">
        <f>COUNTIF(TF17:TF42,"4H")</f>
        <v>0</v>
      </c>
      <c r="TG54" s="93"/>
      <c r="TH54" s="441">
        <f>COUNTIF(TH17:TH42,"4H")</f>
        <v>0</v>
      </c>
      <c r="TI54" s="93"/>
      <c r="TJ54" s="441">
        <f>COUNTIF(TJ17:TJ42,"4H")</f>
        <v>0</v>
      </c>
      <c r="TK54" s="93"/>
      <c r="TL54" s="91">
        <f t="shared" si="104"/>
        <v>0</v>
      </c>
      <c r="TM54" s="126" t="s">
        <v>57</v>
      </c>
      <c r="TN54" s="127"/>
      <c r="TO54" s="127"/>
      <c r="TP54" s="441">
        <f>COUNTIF(TP17:TP42,"4H")</f>
        <v>1</v>
      </c>
      <c r="TQ54" s="93"/>
      <c r="TR54" s="441">
        <f>COUNTIF(TR17:TR42,"4H")</f>
        <v>1</v>
      </c>
      <c r="TS54" s="93"/>
      <c r="TT54" s="441">
        <f>COUNTIF(TT17:TT42,"4H")</f>
        <v>1</v>
      </c>
      <c r="TU54" s="93"/>
      <c r="TV54" s="441">
        <f>COUNTIF(TV17:TV42,"4H")</f>
        <v>1</v>
      </c>
      <c r="TW54" s="93"/>
      <c r="TX54" s="441">
        <f>COUNTIF(TX17:TX42,"4H")</f>
        <v>1</v>
      </c>
      <c r="TY54" s="93"/>
      <c r="TZ54" s="441">
        <f>COUNTIF(TZ17:TZ42,"4H")</f>
        <v>1</v>
      </c>
      <c r="UA54" s="93"/>
      <c r="UB54" s="441">
        <f>COUNTIF(UB17:UB42,"4H")</f>
        <v>1</v>
      </c>
      <c r="UC54" s="93"/>
      <c r="UD54" s="91">
        <f t="shared" si="105"/>
        <v>7</v>
      </c>
      <c r="UE54" s="126" t="s">
        <v>57</v>
      </c>
      <c r="UF54" s="127"/>
      <c r="UG54" s="127"/>
      <c r="UH54" s="864" t="s">
        <v>57</v>
      </c>
      <c r="UI54" s="864"/>
      <c r="UJ54" s="610">
        <f t="shared" si="122"/>
        <v>7</v>
      </c>
      <c r="UK54" s="127"/>
      <c r="UL54" s="864" t="s">
        <v>57</v>
      </c>
      <c r="UM54" s="864"/>
      <c r="UN54" s="610">
        <f t="shared" si="123"/>
        <v>0</v>
      </c>
      <c r="UO54" s="127"/>
      <c r="UP54" s="864" t="s">
        <v>57</v>
      </c>
      <c r="UQ54" s="864"/>
      <c r="UR54" s="610">
        <f>UJ54+UN54</f>
        <v>7</v>
      </c>
      <c r="US54" s="129"/>
      <c r="UT54" s="127"/>
      <c r="UU54" s="864" t="s">
        <v>57</v>
      </c>
      <c r="UV54" s="864"/>
      <c r="UW54" s="610">
        <f t="shared" si="107"/>
        <v>7</v>
      </c>
      <c r="UX54" s="117"/>
      <c r="UY54" s="864" t="s">
        <v>57</v>
      </c>
      <c r="UZ54" s="864"/>
      <c r="VA54" s="610">
        <f t="shared" si="108"/>
        <v>0</v>
      </c>
      <c r="VB54" s="111"/>
      <c r="VC54" s="864" t="s">
        <v>57</v>
      </c>
      <c r="VD54" s="864"/>
      <c r="VE54" s="610">
        <f t="shared" si="124"/>
        <v>7</v>
      </c>
      <c r="VF54" s="164"/>
      <c r="VG54" s="135"/>
      <c r="VH54" s="135"/>
      <c r="VI54" s="135"/>
      <c r="VJ54" s="135"/>
      <c r="VK54" s="135"/>
      <c r="VL54" s="135"/>
      <c r="VM54" s="135"/>
      <c r="VN54" s="135"/>
      <c r="VO54" s="135"/>
      <c r="VP54" s="135"/>
      <c r="VQ54" s="135"/>
      <c r="VR54" s="135"/>
      <c r="VS54" s="135"/>
      <c r="VT54" s="135"/>
      <c r="VU54" s="135"/>
      <c r="VV54" s="135"/>
      <c r="VW54" s="135"/>
      <c r="VX54" s="135"/>
      <c r="VY54" s="135"/>
      <c r="VZ54" s="135"/>
      <c r="WA54" s="135"/>
      <c r="WB54" s="135"/>
      <c r="WC54" s="135"/>
      <c r="WD54" s="135"/>
      <c r="WE54" s="135"/>
      <c r="WF54" s="135"/>
      <c r="WG54" s="135"/>
      <c r="WH54" s="135"/>
      <c r="WI54" s="135"/>
      <c r="WJ54" s="135"/>
      <c r="WK54" s="135"/>
      <c r="WL54" s="135"/>
      <c r="WM54" s="135"/>
      <c r="WN54" s="135"/>
      <c r="WO54" s="135"/>
      <c r="WP54" s="135"/>
      <c r="WQ54" s="135"/>
      <c r="WR54" s="135"/>
      <c r="WS54" s="135"/>
      <c r="WT54" s="135"/>
      <c r="WU54" s="135"/>
      <c r="WV54" s="135"/>
      <c r="WW54" s="135"/>
      <c r="WX54" s="135"/>
      <c r="WY54" s="135"/>
      <c r="WZ54" s="135"/>
      <c r="XA54" s="135"/>
      <c r="XB54" s="135"/>
      <c r="XC54" s="135"/>
      <c r="XD54" s="135"/>
      <c r="XE54" s="135"/>
      <c r="XF54" s="135"/>
      <c r="XG54" s="135"/>
      <c r="XH54" s="135"/>
      <c r="XI54" s="135"/>
      <c r="XJ54" s="135"/>
      <c r="XK54" s="135"/>
      <c r="XL54" s="135"/>
      <c r="XM54" s="135"/>
      <c r="XN54" s="135"/>
      <c r="XO54" s="135"/>
      <c r="XP54" s="135"/>
      <c r="XQ54" s="135"/>
      <c r="XR54" s="135"/>
      <c r="XS54" s="135"/>
      <c r="XT54" s="135"/>
      <c r="XU54" s="135"/>
      <c r="XV54" s="135"/>
      <c r="XW54" s="135"/>
      <c r="XX54" s="135"/>
      <c r="XY54" s="135"/>
      <c r="XZ54" s="135"/>
      <c r="YA54" s="135"/>
      <c r="YB54" s="135"/>
      <c r="YC54" s="135"/>
      <c r="YD54" s="135"/>
      <c r="YE54" s="135"/>
      <c r="YF54" s="135"/>
      <c r="YG54" s="135"/>
      <c r="YH54" s="135"/>
      <c r="YI54" s="135"/>
      <c r="YJ54" s="135"/>
      <c r="YK54" s="135"/>
      <c r="YL54" s="135"/>
      <c r="YM54" s="135"/>
      <c r="YN54" s="135"/>
      <c r="YO54" s="135"/>
      <c r="YP54" s="135"/>
      <c r="YQ54" s="135"/>
      <c r="YR54" s="135"/>
      <c r="YS54" s="135"/>
      <c r="YT54" s="135"/>
      <c r="YU54" s="135"/>
      <c r="YV54" s="135"/>
      <c r="YW54" s="135"/>
      <c r="YX54" s="135"/>
      <c r="YY54" s="135"/>
      <c r="YZ54" s="135"/>
      <c r="ZA54" s="135"/>
      <c r="ZB54" s="135"/>
      <c r="ZC54" s="135"/>
      <c r="ZD54" s="135"/>
      <c r="ZE54" s="135"/>
      <c r="ZF54" s="135"/>
      <c r="ZG54" s="135"/>
      <c r="ZH54" s="135"/>
      <c r="ZI54" s="135"/>
      <c r="ZJ54" s="135"/>
      <c r="ZK54" s="135"/>
      <c r="ZL54" s="135"/>
      <c r="ZM54" s="135"/>
      <c r="ZN54" s="135"/>
      <c r="ZO54" s="135"/>
      <c r="ZP54" s="135"/>
      <c r="ZQ54" s="135"/>
      <c r="ZR54" s="135"/>
      <c r="ZS54" s="135"/>
      <c r="ZT54" s="135"/>
      <c r="ZU54" s="135"/>
      <c r="ZV54" s="135"/>
      <c r="ZW54" s="135"/>
      <c r="ZX54" s="135"/>
      <c r="ZY54" s="135"/>
      <c r="ZZ54" s="135"/>
      <c r="AAA54" s="135"/>
      <c r="AAB54" s="135"/>
      <c r="AAC54" s="135"/>
      <c r="AAD54" s="135"/>
      <c r="AAE54" s="135"/>
      <c r="AAF54" s="135"/>
      <c r="AAG54" s="135"/>
      <c r="AAH54" s="135"/>
      <c r="AAI54" s="135"/>
      <c r="AAJ54" s="135"/>
      <c r="AAK54" s="135"/>
      <c r="AAL54" s="135"/>
      <c r="AAM54" s="135"/>
      <c r="AAN54" s="135"/>
      <c r="AAO54" s="135"/>
      <c r="AAP54" s="135"/>
      <c r="AAQ54" s="135"/>
      <c r="AAR54" s="135"/>
      <c r="AAS54" s="135"/>
      <c r="AAT54" s="135"/>
      <c r="AAU54" s="135"/>
      <c r="AAV54" s="135"/>
      <c r="AAW54" s="135"/>
      <c r="AAX54" s="135"/>
      <c r="AAY54" s="135"/>
      <c r="AAZ54" s="135"/>
      <c r="ABA54" s="135"/>
      <c r="ABB54" s="135"/>
      <c r="ABC54" s="135"/>
      <c r="ABD54" s="135"/>
      <c r="ABE54" s="135"/>
      <c r="ABF54" s="135"/>
      <c r="ABG54" s="135"/>
      <c r="ABH54" s="135"/>
      <c r="ABI54" s="135"/>
      <c r="ABJ54" s="135"/>
      <c r="ABK54" s="135"/>
      <c r="ABL54" s="135"/>
      <c r="ABM54" s="135"/>
      <c r="ABN54" s="135"/>
      <c r="ABO54" s="135"/>
      <c r="ABP54" s="135"/>
      <c r="ABQ54" s="135"/>
      <c r="ABR54" s="135"/>
      <c r="ABS54" s="135"/>
      <c r="ABT54" s="135"/>
      <c r="ABU54" s="135"/>
      <c r="ABV54" s="135"/>
      <c r="ABW54" s="135"/>
      <c r="ABX54" s="135"/>
      <c r="ABY54" s="135"/>
      <c r="ABZ54" s="135"/>
      <c r="ACA54" s="135"/>
      <c r="ACB54" s="135"/>
      <c r="ACC54" s="135"/>
      <c r="ACD54" s="135"/>
      <c r="ACE54" s="135"/>
      <c r="ACF54" s="135"/>
      <c r="ACG54" s="135"/>
      <c r="ACH54" s="135"/>
      <c r="ACI54" s="135"/>
      <c r="ACJ54" s="135"/>
      <c r="ACK54" s="135"/>
      <c r="ACL54" s="135"/>
      <c r="ACM54" s="135"/>
      <c r="ACN54" s="135"/>
      <c r="ACO54" s="135"/>
      <c r="ACP54" s="135"/>
      <c r="ACQ54" s="135"/>
      <c r="ACR54" s="135"/>
      <c r="ACS54" s="135"/>
      <c r="ACT54" s="135"/>
      <c r="ACU54" s="135"/>
      <c r="ACV54" s="135"/>
      <c r="ACW54" s="135"/>
      <c r="ACX54" s="135"/>
      <c r="ACY54" s="135"/>
      <c r="ACZ54" s="135"/>
      <c r="ADA54" s="135"/>
      <c r="ADB54" s="135"/>
      <c r="ADC54" s="135"/>
      <c r="ADD54" s="135"/>
      <c r="ADE54" s="135"/>
      <c r="ADF54" s="135"/>
      <c r="ADG54" s="135"/>
      <c r="ADH54" s="135"/>
      <c r="ADI54" s="135"/>
      <c r="ADJ54" s="135"/>
      <c r="ADK54" s="135"/>
      <c r="ADL54" s="135"/>
      <c r="ADM54" s="135"/>
      <c r="ADN54" s="135"/>
      <c r="ADO54" s="135"/>
      <c r="ADP54" s="135"/>
      <c r="ADQ54" s="135"/>
      <c r="ADR54" s="135"/>
      <c r="ADS54" s="135"/>
      <c r="ADT54" s="135"/>
      <c r="ADU54" s="135"/>
      <c r="ADV54" s="135"/>
      <c r="ADW54" s="135"/>
      <c r="ADX54" s="135"/>
      <c r="ADY54" s="135"/>
      <c r="ADZ54" s="135"/>
      <c r="AEA54" s="135"/>
      <c r="AEB54" s="135"/>
      <c r="AEC54" s="135"/>
      <c r="AED54" s="135"/>
      <c r="AEE54" s="135"/>
      <c r="AEF54" s="135"/>
      <c r="AEG54" s="135"/>
      <c r="AEH54" s="135"/>
      <c r="AEI54" s="135"/>
      <c r="AEJ54" s="135"/>
      <c r="AEK54" s="135"/>
      <c r="AEL54" s="135"/>
      <c r="AEM54" s="135"/>
      <c r="AEN54" s="135"/>
      <c r="AEO54" s="135"/>
      <c r="AEP54" s="135"/>
      <c r="AEQ54" s="135"/>
      <c r="AER54" s="135"/>
      <c r="AES54" s="135"/>
      <c r="AET54" s="135"/>
      <c r="AEU54" s="135"/>
      <c r="AEV54" s="135"/>
      <c r="AEW54" s="135"/>
      <c r="AEX54" s="135"/>
      <c r="AEY54" s="135"/>
      <c r="AEZ54" s="135"/>
      <c r="AFA54" s="135"/>
      <c r="AFB54" s="135"/>
      <c r="AFC54" s="135"/>
      <c r="AFD54" s="135"/>
      <c r="AFE54" s="135"/>
      <c r="AFF54" s="135"/>
      <c r="AFG54" s="135"/>
      <c r="AFH54" s="135"/>
      <c r="AFI54" s="135"/>
      <c r="AFJ54" s="135"/>
      <c r="AFK54" s="135"/>
      <c r="AFL54" s="135"/>
      <c r="AFM54" s="135"/>
      <c r="AFN54" s="135"/>
      <c r="AFO54" s="135"/>
      <c r="AFP54" s="135"/>
      <c r="AFQ54" s="135"/>
      <c r="AFR54" s="135"/>
      <c r="AFS54" s="135"/>
      <c r="AFT54" s="135"/>
      <c r="AFU54" s="135"/>
      <c r="AFV54" s="135"/>
      <c r="AFW54" s="135"/>
      <c r="AFX54" s="135"/>
      <c r="AFY54" s="135"/>
      <c r="AFZ54" s="135"/>
      <c r="AGA54" s="135"/>
      <c r="AGB54" s="135"/>
      <c r="AGC54" s="135"/>
      <c r="AGD54" s="135"/>
      <c r="AGE54" s="135"/>
      <c r="AGF54" s="135"/>
      <c r="AGG54" s="135"/>
      <c r="AGH54" s="135"/>
      <c r="AGI54" s="135"/>
      <c r="AGJ54" s="135"/>
      <c r="AGK54" s="135"/>
      <c r="AGL54" s="135"/>
      <c r="AGM54" s="135"/>
      <c r="AGN54" s="135"/>
      <c r="AGO54" s="135"/>
      <c r="AGP54" s="135"/>
      <c r="AGQ54" s="135"/>
      <c r="AGR54" s="135"/>
      <c r="AGS54" s="135"/>
      <c r="AGT54" s="135"/>
      <c r="AGU54" s="135"/>
      <c r="AGV54" s="135"/>
      <c r="AGW54" s="135"/>
      <c r="AGX54" s="135"/>
      <c r="AGY54" s="135"/>
      <c r="AGZ54" s="135"/>
      <c r="AHA54" s="135"/>
      <c r="AHB54" s="135"/>
      <c r="AHC54" s="135"/>
      <c r="AHD54" s="135"/>
      <c r="AHE54" s="135"/>
      <c r="AHF54" s="135"/>
      <c r="AHG54" s="135"/>
      <c r="AHH54" s="135"/>
      <c r="AHI54" s="135"/>
      <c r="AHJ54" s="135"/>
      <c r="AHK54" s="135"/>
      <c r="AHL54" s="135"/>
      <c r="AHM54" s="135"/>
      <c r="AHN54" s="135"/>
      <c r="AHO54" s="135"/>
      <c r="AHP54" s="135"/>
      <c r="AHQ54" s="135"/>
      <c r="AHR54" s="135"/>
      <c r="AHS54" s="135"/>
      <c r="AHT54" s="135"/>
      <c r="AHU54" s="135"/>
      <c r="AHV54" s="135"/>
      <c r="AHW54" s="135"/>
      <c r="AHX54" s="135"/>
      <c r="AHY54" s="135"/>
      <c r="AHZ54" s="135"/>
      <c r="AIA54" s="135"/>
      <c r="AIB54" s="135"/>
      <c r="AIC54" s="135"/>
      <c r="AID54" s="135"/>
      <c r="AIE54" s="135"/>
      <c r="AIF54" s="135"/>
      <c r="AIG54" s="135"/>
      <c r="AIH54" s="135"/>
      <c r="AII54" s="135"/>
      <c r="AIJ54" s="135"/>
      <c r="AIK54" s="135"/>
      <c r="AIL54" s="135"/>
      <c r="AIM54" s="135"/>
      <c r="AIN54" s="135"/>
      <c r="AIO54" s="135"/>
      <c r="AIP54" s="135"/>
      <c r="AIQ54" s="135"/>
      <c r="AIR54" s="135"/>
      <c r="AIS54" s="135"/>
      <c r="AIT54" s="135"/>
      <c r="AIU54" s="135"/>
      <c r="AIV54" s="135"/>
      <c r="AIW54" s="135"/>
      <c r="AIX54" s="135"/>
      <c r="AIY54" s="135"/>
      <c r="AIZ54" s="135"/>
      <c r="AJA54" s="135"/>
      <c r="AJB54" s="135"/>
      <c r="AJC54" s="135"/>
      <c r="AJD54" s="135"/>
      <c r="AJE54" s="135"/>
      <c r="AJF54" s="135"/>
      <c r="AJG54" s="135"/>
      <c r="AJH54" s="135"/>
      <c r="AJI54" s="135"/>
      <c r="AJJ54" s="135"/>
      <c r="AJK54" s="135"/>
      <c r="AJL54" s="135"/>
      <c r="AJM54" s="135"/>
      <c r="AJN54" s="135"/>
      <c r="AJO54" s="135"/>
      <c r="AJP54" s="135"/>
      <c r="AJQ54" s="135"/>
      <c r="AJR54" s="135"/>
      <c r="AJS54" s="135"/>
      <c r="AJT54" s="135"/>
      <c r="AJU54" s="135"/>
      <c r="AJV54" s="135"/>
      <c r="AJW54" s="135"/>
      <c r="AJX54" s="135"/>
      <c r="AJY54" s="135"/>
      <c r="AJZ54" s="135"/>
      <c r="AKA54" s="135"/>
      <c r="AKB54" s="135"/>
      <c r="AKC54" s="135"/>
      <c r="AKD54" s="135"/>
      <c r="AKE54" s="135"/>
      <c r="AKF54" s="135"/>
      <c r="AKG54" s="135"/>
      <c r="AKH54" s="135"/>
      <c r="AKI54" s="135"/>
      <c r="AKJ54" s="135"/>
      <c r="AKK54" s="135"/>
      <c r="AKL54" s="135"/>
      <c r="AKM54" s="135"/>
      <c r="AKN54" s="135"/>
      <c r="AKO54" s="135"/>
      <c r="AKP54" s="135"/>
      <c r="AKQ54" s="135"/>
      <c r="AKR54" s="135"/>
      <c r="AKS54" s="135"/>
      <c r="AKT54" s="135"/>
      <c r="AKU54" s="135"/>
      <c r="AKV54" s="135"/>
      <c r="AKW54" s="135"/>
      <c r="AKX54" s="135"/>
      <c r="AKY54" s="135"/>
      <c r="AKZ54" s="135"/>
      <c r="ALA54" s="135"/>
      <c r="ALB54" s="135"/>
      <c r="ALC54" s="135"/>
      <c r="ALD54" s="135"/>
      <c r="ALE54" s="135"/>
      <c r="ALF54" s="135"/>
      <c r="ALG54" s="135"/>
      <c r="ALH54" s="135"/>
      <c r="ALI54" s="135"/>
      <c r="ALJ54" s="135"/>
      <c r="ALK54" s="135"/>
      <c r="ALL54" s="135"/>
      <c r="ALM54" s="135"/>
      <c r="ALN54" s="135"/>
      <c r="ALO54" s="135"/>
      <c r="ALP54" s="135"/>
      <c r="ALQ54" s="135"/>
      <c r="ALR54" s="135"/>
      <c r="ALS54" s="135"/>
      <c r="ALT54" s="135"/>
      <c r="ALU54" s="135"/>
      <c r="ALV54" s="135"/>
      <c r="ALW54" s="135"/>
      <c r="ALX54" s="135"/>
      <c r="ALY54" s="135"/>
      <c r="ALZ54" s="135"/>
      <c r="AMA54" s="135"/>
      <c r="AMB54" s="135"/>
      <c r="AMC54" s="135"/>
      <c r="AMD54" s="135"/>
      <c r="AME54" s="135"/>
      <c r="AMF54" s="135"/>
      <c r="AMG54" s="135"/>
      <c r="AMH54" s="135"/>
      <c r="AMI54" s="135"/>
      <c r="AMJ54" s="135"/>
      <c r="AMK54" s="135"/>
      <c r="AML54" s="135"/>
      <c r="AMM54" s="135"/>
      <c r="AMN54" s="135"/>
      <c r="AMO54" s="135"/>
      <c r="AMP54" s="135"/>
      <c r="AMQ54" s="135"/>
      <c r="AMR54" s="135"/>
      <c r="AMS54" s="135"/>
      <c r="AMT54" s="135"/>
      <c r="AMU54" s="135"/>
      <c r="AMV54" s="135"/>
      <c r="AMW54" s="135"/>
      <c r="AMX54" s="135"/>
      <c r="AMY54" s="135"/>
      <c r="AMZ54" s="135"/>
      <c r="ANA54" s="135"/>
      <c r="ANB54" s="135"/>
      <c r="ANC54" s="135"/>
      <c r="AND54" s="135"/>
      <c r="ANE54" s="135"/>
      <c r="ANF54" s="135"/>
      <c r="ANG54" s="135"/>
      <c r="ANH54" s="135"/>
      <c r="ANI54" s="135"/>
      <c r="ANJ54" s="135"/>
      <c r="ANK54" s="135"/>
      <c r="ANL54" s="135"/>
      <c r="ANM54" s="135"/>
      <c r="ANN54" s="135"/>
      <c r="ANO54" s="135"/>
      <c r="ANP54" s="135"/>
      <c r="ANQ54" s="135"/>
      <c r="ANR54" s="135"/>
      <c r="ANS54" s="135"/>
      <c r="ANT54" s="135"/>
      <c r="ANU54" s="135"/>
      <c r="ANV54" s="135"/>
      <c r="ANW54" s="135"/>
      <c r="ANX54" s="135"/>
      <c r="ANY54" s="135"/>
      <c r="ANZ54" s="135"/>
      <c r="AOA54" s="135"/>
      <c r="AOB54" s="135"/>
      <c r="AOC54" s="135"/>
      <c r="AOD54" s="135"/>
      <c r="AOE54" s="135"/>
      <c r="AOF54" s="135"/>
      <c r="AOG54" s="135"/>
      <c r="AOH54" s="135"/>
      <c r="AOI54" s="135"/>
      <c r="AOJ54" s="135"/>
      <c r="AOK54" s="135"/>
      <c r="AOL54" s="135"/>
      <c r="AOM54" s="135"/>
      <c r="AON54" s="135"/>
      <c r="AOO54" s="135"/>
      <c r="AOP54" s="135"/>
      <c r="AOQ54" s="135"/>
      <c r="AOR54" s="135"/>
      <c r="AOS54" s="135"/>
      <c r="AOT54" s="135"/>
      <c r="AOU54" s="135"/>
      <c r="AOV54" s="135"/>
      <c r="AOW54" s="135"/>
      <c r="AOX54" s="135"/>
      <c r="AOY54" s="135"/>
      <c r="AOZ54" s="135"/>
      <c r="APA54" s="135"/>
      <c r="APB54" s="135"/>
      <c r="APC54" s="135"/>
      <c r="APD54" s="135"/>
      <c r="APE54" s="135"/>
      <c r="APF54" s="135"/>
      <c r="APG54" s="135"/>
      <c r="APH54" s="135"/>
      <c r="API54" s="135"/>
      <c r="APJ54" s="135"/>
      <c r="APK54" s="135"/>
      <c r="APL54" s="135"/>
      <c r="APM54" s="135"/>
      <c r="APN54" s="135"/>
      <c r="APO54" s="135"/>
      <c r="APP54" s="135"/>
      <c r="APQ54" s="135"/>
      <c r="APR54" s="135"/>
      <c r="APS54" s="135"/>
      <c r="APT54" s="135"/>
      <c r="APU54" s="135"/>
      <c r="APV54" s="135"/>
      <c r="APW54" s="135"/>
      <c r="APX54" s="135"/>
      <c r="APY54" s="135"/>
      <c r="APZ54" s="135"/>
      <c r="AQA54" s="135"/>
      <c r="AQB54" s="135"/>
      <c r="AQC54" s="135"/>
      <c r="AQD54" s="135"/>
      <c r="AQE54" s="135"/>
      <c r="AQF54" s="135"/>
      <c r="AQG54" s="135"/>
      <c r="AQH54" s="135"/>
      <c r="AQI54" s="135"/>
      <c r="AQJ54" s="135"/>
      <c r="AQK54" s="135"/>
      <c r="AQL54" s="135"/>
      <c r="AQM54" s="135"/>
      <c r="AQN54" s="135"/>
      <c r="AQO54" s="135"/>
      <c r="AQP54" s="135"/>
      <c r="AQQ54" s="135"/>
      <c r="AQR54" s="135"/>
      <c r="AQS54" s="135"/>
      <c r="AQT54" s="135"/>
      <c r="AQU54" s="135"/>
      <c r="AQV54" s="135"/>
      <c r="AQW54" s="135"/>
      <c r="AQX54" s="135"/>
      <c r="AQY54" s="135"/>
      <c r="AQZ54" s="135"/>
      <c r="ARA54" s="135"/>
      <c r="ARB54" s="135"/>
      <c r="ARC54" s="135"/>
      <c r="ARD54" s="135"/>
      <c r="ARE54" s="135"/>
      <c r="ARF54" s="135"/>
      <c r="ARG54" s="135"/>
      <c r="ARH54" s="135"/>
      <c r="ARI54" s="135"/>
      <c r="ARJ54" s="135"/>
      <c r="ARK54" s="135"/>
      <c r="ARL54" s="135"/>
      <c r="ARM54" s="135"/>
      <c r="ARN54" s="135"/>
      <c r="ARO54" s="135"/>
      <c r="ARP54" s="135"/>
      <c r="ARQ54" s="135"/>
      <c r="ARR54" s="135"/>
      <c r="ARS54" s="135"/>
      <c r="ART54" s="135"/>
      <c r="ARU54" s="135"/>
      <c r="ARV54" s="135"/>
      <c r="ARW54" s="135"/>
      <c r="ARX54" s="135"/>
      <c r="ARY54" s="135"/>
      <c r="ARZ54" s="135"/>
      <c r="ASA54" s="135"/>
      <c r="ASB54" s="135"/>
      <c r="ASC54" s="135"/>
      <c r="ASD54" s="135"/>
      <c r="ASE54" s="135"/>
      <c r="ASF54" s="135"/>
      <c r="ASG54" s="135"/>
      <c r="ASH54" s="135"/>
      <c r="ASI54" s="135"/>
      <c r="ASJ54" s="135"/>
      <c r="ASK54" s="135"/>
      <c r="ASL54" s="135"/>
      <c r="ASM54" s="135"/>
      <c r="ASN54" s="135"/>
      <c r="ASO54" s="135"/>
      <c r="ASP54" s="135"/>
      <c r="ASQ54" s="135"/>
      <c r="ASR54" s="135"/>
      <c r="ASS54" s="135"/>
      <c r="AST54" s="135"/>
      <c r="ASU54" s="135"/>
      <c r="ASV54" s="135"/>
      <c r="ASW54" s="135"/>
      <c r="ASX54" s="135"/>
      <c r="ASY54" s="135"/>
      <c r="ASZ54" s="135"/>
      <c r="ATA54" s="135"/>
      <c r="ATB54" s="135"/>
      <c r="ATC54" s="135"/>
      <c r="ATD54" s="135"/>
      <c r="ATE54" s="135"/>
      <c r="ATF54" s="135"/>
      <c r="ATG54" s="135"/>
      <c r="ATH54" s="135"/>
      <c r="ATI54" s="135"/>
      <c r="ATJ54" s="135"/>
      <c r="ATK54" s="135"/>
      <c r="ATL54" s="135"/>
      <c r="ATM54" s="135"/>
      <c r="ATN54" s="135"/>
      <c r="ATO54" s="135"/>
      <c r="ATP54" s="135"/>
      <c r="ATQ54" s="135"/>
      <c r="ATR54" s="135"/>
      <c r="ATS54" s="135"/>
      <c r="ATT54" s="135"/>
      <c r="ATU54" s="135"/>
      <c r="ATV54" s="135"/>
      <c r="ATW54" s="135"/>
      <c r="ATX54" s="135"/>
      <c r="ATY54" s="135"/>
      <c r="ATZ54" s="135"/>
      <c r="AUA54" s="135"/>
      <c r="AUB54" s="135"/>
      <c r="AUC54" s="135"/>
      <c r="AUD54" s="135"/>
      <c r="AUE54" s="135"/>
      <c r="AUF54" s="135"/>
      <c r="AUG54" s="135"/>
      <c r="AUH54" s="135"/>
      <c r="AUI54" s="135"/>
      <c r="AUJ54" s="135"/>
      <c r="AUK54" s="135"/>
      <c r="AUL54" s="135"/>
      <c r="AUM54" s="135"/>
      <c r="AUN54" s="135"/>
      <c r="AUO54" s="135"/>
      <c r="AUP54" s="135"/>
      <c r="AUQ54" s="135"/>
      <c r="AUR54" s="135"/>
      <c r="AUS54" s="135"/>
      <c r="AUT54" s="135"/>
      <c r="AUU54" s="135"/>
      <c r="AUV54" s="135"/>
      <c r="AUW54" s="135"/>
      <c r="AUX54" s="135"/>
      <c r="AUY54" s="135"/>
      <c r="AUZ54" s="135"/>
      <c r="AVA54" s="135"/>
      <c r="AVB54" s="135"/>
      <c r="AVC54" s="135"/>
      <c r="AVD54" s="135"/>
      <c r="AVE54" s="135"/>
      <c r="AVF54" s="135"/>
      <c r="AVG54" s="135"/>
      <c r="AVH54" s="135"/>
      <c r="AVI54" s="135"/>
      <c r="AVJ54" s="135"/>
      <c r="AVK54" s="135"/>
      <c r="AVL54" s="135"/>
      <c r="AVM54" s="135"/>
      <c r="AVN54" s="135"/>
      <c r="AVO54" s="135"/>
      <c r="AVP54" s="135"/>
      <c r="AVQ54" s="135"/>
      <c r="AVR54" s="135"/>
      <c r="AVS54" s="135"/>
      <c r="AVT54" s="135"/>
      <c r="AVU54" s="135"/>
      <c r="AVV54" s="135"/>
      <c r="AVW54" s="135"/>
      <c r="AVX54" s="135"/>
      <c r="AVY54" s="135"/>
      <c r="AVZ54" s="135"/>
      <c r="AWA54" s="135"/>
      <c r="AWB54" s="135"/>
      <c r="AWC54" s="135"/>
      <c r="AWD54" s="135"/>
      <c r="AWE54" s="135"/>
      <c r="AWF54" s="135"/>
      <c r="AWG54" s="135"/>
      <c r="AWH54" s="135"/>
      <c r="AWI54" s="135"/>
      <c r="AWJ54" s="135"/>
      <c r="AWK54" s="135"/>
      <c r="AWL54" s="135"/>
      <c r="AWM54" s="135"/>
      <c r="AWN54" s="135"/>
      <c r="AWO54" s="135"/>
      <c r="AWP54" s="135"/>
      <c r="AWQ54" s="135"/>
      <c r="AWR54" s="135"/>
      <c r="AWS54" s="135"/>
      <c r="AWT54" s="135"/>
      <c r="AWU54" s="135"/>
      <c r="AWV54" s="135"/>
      <c r="AWW54" s="135"/>
      <c r="AWX54" s="135"/>
      <c r="AWY54" s="135"/>
      <c r="AWZ54" s="135"/>
      <c r="AXA54" s="135"/>
      <c r="AXB54" s="135"/>
      <c r="AXC54" s="135"/>
      <c r="AXD54" s="135"/>
      <c r="AXE54" s="135"/>
      <c r="AXF54" s="135"/>
      <c r="AXG54" s="135"/>
      <c r="AXH54" s="135"/>
      <c r="AXI54" s="135"/>
      <c r="AXJ54" s="135"/>
      <c r="AXK54" s="135"/>
      <c r="AXL54" s="135"/>
      <c r="AXM54" s="135"/>
      <c r="AXN54" s="135"/>
      <c r="AXO54" s="135"/>
      <c r="AXP54" s="135"/>
      <c r="AXQ54" s="135"/>
      <c r="AXR54" s="135"/>
      <c r="AXS54" s="135"/>
      <c r="AXT54" s="135"/>
      <c r="AXU54" s="135"/>
      <c r="AXV54" s="135"/>
      <c r="AXW54" s="135"/>
      <c r="AXX54" s="135"/>
      <c r="AXY54" s="135"/>
      <c r="AXZ54" s="135"/>
      <c r="AYA54" s="135"/>
      <c r="AYB54" s="135"/>
      <c r="AYC54" s="135"/>
      <c r="AYD54" s="135"/>
      <c r="AYE54" s="135"/>
      <c r="AYF54" s="135"/>
      <c r="AYG54" s="135"/>
      <c r="AYH54" s="135"/>
      <c r="AYI54" s="135"/>
      <c r="AYJ54" s="135"/>
      <c r="AYK54" s="135"/>
      <c r="AYL54" s="135"/>
      <c r="AYM54" s="135"/>
      <c r="AYN54" s="135"/>
      <c r="AYO54" s="135"/>
      <c r="AYP54" s="135"/>
      <c r="AYQ54" s="135"/>
      <c r="AYR54" s="135"/>
      <c r="AYS54" s="135"/>
      <c r="AYT54" s="135"/>
      <c r="AYU54" s="135"/>
      <c r="AYV54" s="135"/>
      <c r="AYW54" s="135"/>
      <c r="AYX54" s="135"/>
      <c r="AYY54" s="135"/>
      <c r="AYZ54" s="135"/>
      <c r="AZA54" s="135"/>
      <c r="AZB54" s="135"/>
      <c r="AZC54" s="135"/>
      <c r="AZD54" s="135"/>
      <c r="AZE54" s="135"/>
      <c r="AZF54" s="135"/>
      <c r="AZG54" s="135"/>
      <c r="AZH54" s="135"/>
      <c r="AZI54" s="135"/>
      <c r="AZJ54" s="135"/>
      <c r="AZK54" s="135"/>
      <c r="AZL54" s="135"/>
      <c r="AZM54" s="135"/>
      <c r="AZN54" s="135"/>
      <c r="AZO54" s="135"/>
      <c r="AZP54" s="135"/>
      <c r="AZQ54" s="135"/>
      <c r="AZR54" s="135"/>
      <c r="AZS54" s="135"/>
      <c r="AZT54" s="135"/>
      <c r="AZU54" s="135"/>
      <c r="AZV54" s="135"/>
      <c r="AZW54" s="135"/>
      <c r="AZX54" s="135"/>
      <c r="AZY54" s="135"/>
      <c r="AZZ54" s="135"/>
      <c r="BAA54" s="135"/>
      <c r="BAB54" s="135"/>
      <c r="BAC54" s="135"/>
      <c r="BAD54" s="135"/>
      <c r="BAE54" s="135"/>
      <c r="BAF54" s="135"/>
      <c r="BAG54" s="135"/>
      <c r="BAH54" s="135"/>
      <c r="BAI54" s="135"/>
      <c r="BAJ54" s="135"/>
      <c r="BAK54" s="135"/>
      <c r="BAL54" s="135"/>
      <c r="BAM54" s="135"/>
      <c r="BAN54" s="135"/>
      <c r="BAO54" s="135"/>
      <c r="BAP54" s="135"/>
      <c r="BAQ54" s="135"/>
      <c r="BAR54" s="135"/>
      <c r="BAS54" s="135"/>
      <c r="BAT54" s="135"/>
      <c r="BAU54" s="135"/>
      <c r="BAV54" s="135"/>
      <c r="BAW54" s="135"/>
      <c r="BAX54" s="135"/>
      <c r="BAY54" s="135"/>
      <c r="BAZ54" s="135"/>
      <c r="BBA54" s="135"/>
      <c r="BBB54" s="135"/>
      <c r="BBC54" s="135"/>
      <c r="BBD54" s="135"/>
      <c r="BBE54" s="135"/>
      <c r="BBF54" s="135"/>
      <c r="BBG54" s="135"/>
      <c r="BBH54" s="135"/>
      <c r="BBI54" s="135"/>
      <c r="BBJ54" s="135"/>
      <c r="BBK54" s="135"/>
      <c r="BBL54" s="135"/>
      <c r="BBM54" s="135"/>
      <c r="BBN54" s="135"/>
      <c r="BBO54" s="135"/>
      <c r="BBP54" s="135"/>
      <c r="BBQ54" s="135"/>
      <c r="BBR54" s="135"/>
      <c r="BBS54" s="135"/>
      <c r="BBT54" s="135"/>
      <c r="BBU54" s="135"/>
      <c r="BBV54" s="135"/>
      <c r="BBW54" s="135"/>
      <c r="BBX54" s="135"/>
      <c r="BBY54" s="135"/>
      <c r="BBZ54" s="135"/>
      <c r="BCA54" s="135"/>
      <c r="BCB54" s="135"/>
      <c r="BCC54" s="135"/>
      <c r="BCD54" s="135"/>
      <c r="BCE54" s="135"/>
      <c r="BCF54" s="135"/>
      <c r="BCG54" s="135"/>
      <c r="BCH54" s="135"/>
      <c r="BCI54" s="135"/>
      <c r="BCJ54" s="135"/>
      <c r="BCK54" s="135"/>
      <c r="BCL54" s="135"/>
      <c r="BCM54" s="135"/>
      <c r="BCN54" s="135"/>
      <c r="BCO54" s="135"/>
      <c r="BCP54" s="135"/>
      <c r="BCQ54" s="135"/>
      <c r="BCR54" s="135"/>
      <c r="BCS54" s="135"/>
      <c r="BCT54" s="135"/>
      <c r="BCU54" s="135"/>
      <c r="BCV54" s="135"/>
      <c r="BCW54" s="135"/>
      <c r="BCX54" s="135"/>
      <c r="BCY54" s="135"/>
      <c r="BCZ54" s="135"/>
      <c r="BDA54" s="135"/>
      <c r="BDB54" s="135"/>
      <c r="BDC54" s="135"/>
      <c r="BDD54" s="135"/>
      <c r="BDE54" s="135"/>
      <c r="BDF54" s="135"/>
      <c r="BDG54" s="135"/>
      <c r="BDH54" s="135"/>
      <c r="BDI54" s="135"/>
      <c r="BDJ54" s="135"/>
      <c r="BDK54" s="135"/>
      <c r="BDL54" s="135"/>
      <c r="BDM54" s="135"/>
      <c r="BDN54" s="135"/>
      <c r="BDO54" s="135"/>
      <c r="BDP54" s="135"/>
      <c r="BDQ54" s="135"/>
      <c r="BDR54" s="135"/>
      <c r="BDS54" s="135"/>
      <c r="BDT54" s="135"/>
      <c r="BDU54" s="135"/>
      <c r="BDV54" s="135"/>
      <c r="BDW54" s="135"/>
      <c r="BDX54" s="135"/>
      <c r="BDY54" s="135"/>
      <c r="BDZ54" s="135"/>
      <c r="BEA54" s="135"/>
      <c r="BEB54" s="135"/>
      <c r="BEC54" s="135"/>
      <c r="BED54" s="135"/>
      <c r="BEE54" s="135"/>
      <c r="BEF54" s="135"/>
      <c r="BEG54" s="135"/>
      <c r="BEH54" s="135"/>
      <c r="BEI54" s="135"/>
      <c r="BEJ54" s="135"/>
      <c r="BEK54" s="135"/>
      <c r="BEL54" s="135"/>
      <c r="BEM54" s="135"/>
      <c r="BEN54" s="135"/>
      <c r="BEO54" s="135"/>
      <c r="BEP54" s="135"/>
      <c r="BEQ54" s="135"/>
      <c r="BER54" s="135"/>
      <c r="BES54" s="135"/>
      <c r="BET54" s="135"/>
      <c r="BEU54" s="135"/>
      <c r="BEV54" s="135"/>
      <c r="BEW54" s="135"/>
      <c r="BEX54" s="135"/>
      <c r="BEY54" s="135"/>
      <c r="BEZ54" s="135"/>
      <c r="BFA54" s="135"/>
      <c r="BFB54" s="135"/>
      <c r="BFC54" s="135"/>
      <c r="BFD54" s="135"/>
      <c r="BFE54" s="135"/>
      <c r="BFF54" s="135"/>
      <c r="BFG54" s="135"/>
      <c r="BFH54" s="135"/>
      <c r="BFI54" s="135"/>
      <c r="BFJ54" s="135"/>
      <c r="BFK54" s="135"/>
      <c r="BFL54" s="135"/>
      <c r="BFM54" s="135"/>
      <c r="BFN54" s="135"/>
      <c r="BFO54" s="135"/>
      <c r="BFP54" s="135"/>
      <c r="BFQ54" s="135"/>
      <c r="BFR54" s="135"/>
      <c r="BFS54" s="135"/>
      <c r="BFT54" s="135"/>
      <c r="BFU54" s="135"/>
      <c r="BFV54" s="135"/>
      <c r="BFW54" s="135"/>
      <c r="BFX54" s="135"/>
      <c r="BFY54" s="135"/>
      <c r="BFZ54" s="135"/>
      <c r="BGA54" s="135"/>
      <c r="BGB54" s="135"/>
      <c r="BGC54" s="135"/>
      <c r="BGD54" s="135"/>
      <c r="BGE54" s="135"/>
      <c r="BGF54" s="135"/>
      <c r="BGG54" s="135"/>
      <c r="BGH54" s="135"/>
      <c r="BGI54" s="135"/>
      <c r="BGJ54" s="135"/>
      <c r="BGK54" s="135"/>
      <c r="BGL54" s="135"/>
      <c r="BGM54" s="135"/>
      <c r="BGN54" s="135"/>
      <c r="BGO54" s="135"/>
      <c r="BGP54" s="135"/>
      <c r="BGQ54" s="135"/>
      <c r="BGR54" s="135"/>
      <c r="BGS54" s="135"/>
      <c r="BGT54" s="135"/>
      <c r="BGU54" s="135"/>
      <c r="BGV54" s="135"/>
      <c r="BGW54" s="135"/>
      <c r="BGX54" s="135"/>
      <c r="BGY54" s="135"/>
      <c r="BGZ54" s="135"/>
      <c r="BHA54" s="135"/>
      <c r="BHB54" s="135"/>
      <c r="BHC54" s="135"/>
      <c r="BHD54" s="135"/>
      <c r="BHE54" s="135"/>
      <c r="BHF54" s="135"/>
      <c r="BHG54" s="135"/>
      <c r="BHH54" s="135"/>
      <c r="BHI54" s="135"/>
      <c r="BHJ54" s="135"/>
      <c r="BHK54" s="135"/>
      <c r="BHL54" s="135"/>
      <c r="BHM54" s="135"/>
      <c r="BHN54" s="135"/>
      <c r="BHO54" s="135"/>
      <c r="BHP54" s="135"/>
      <c r="BHQ54" s="135"/>
      <c r="BHR54" s="135"/>
      <c r="BHS54" s="135"/>
      <c r="BHT54" s="135"/>
      <c r="BHU54" s="135"/>
      <c r="BHV54" s="135"/>
      <c r="BHW54" s="135"/>
      <c r="BHX54" s="135"/>
      <c r="BHY54" s="135"/>
      <c r="BHZ54" s="135"/>
      <c r="BIA54" s="135"/>
      <c r="BIB54" s="135"/>
      <c r="BIC54" s="135"/>
      <c r="BID54" s="135"/>
      <c r="BIE54" s="135"/>
      <c r="BIF54" s="135"/>
      <c r="BIG54" s="135"/>
      <c r="BIH54" s="135"/>
      <c r="BII54" s="135"/>
      <c r="BIJ54" s="135"/>
      <c r="BIK54" s="135"/>
      <c r="BIL54" s="135"/>
      <c r="BIM54" s="135"/>
      <c r="BIN54" s="135"/>
      <c r="BIO54" s="135"/>
      <c r="BIP54" s="135"/>
      <c r="BIQ54" s="135"/>
      <c r="BIR54" s="135"/>
      <c r="BIS54" s="135"/>
      <c r="BIT54" s="135"/>
      <c r="BIU54" s="135"/>
      <c r="BIV54" s="135"/>
      <c r="BIW54" s="135"/>
      <c r="BIX54" s="135"/>
      <c r="BIY54" s="135"/>
      <c r="BIZ54" s="135"/>
      <c r="BJA54" s="135"/>
      <c r="BJB54" s="135"/>
      <c r="BJC54" s="135"/>
      <c r="BJD54" s="135"/>
      <c r="BJE54" s="135"/>
      <c r="BJF54" s="135"/>
      <c r="BJG54" s="135"/>
      <c r="BJH54" s="135"/>
      <c r="BJI54" s="135"/>
      <c r="BJJ54" s="135"/>
      <c r="BJK54" s="135"/>
      <c r="BJL54" s="135"/>
      <c r="BJM54" s="135"/>
      <c r="BJN54" s="135"/>
      <c r="BJO54" s="135"/>
      <c r="BJP54" s="135"/>
      <c r="BJQ54" s="135"/>
      <c r="BJR54" s="135"/>
      <c r="BJS54" s="135"/>
      <c r="BJT54" s="135"/>
      <c r="BJU54" s="135"/>
      <c r="BJV54" s="135"/>
      <c r="BJW54" s="135"/>
      <c r="BJX54" s="135"/>
      <c r="BJY54" s="135"/>
      <c r="BJZ54" s="135"/>
      <c r="BKA54" s="135"/>
      <c r="BKB54" s="135"/>
      <c r="BKC54" s="135"/>
      <c r="BKD54" s="135"/>
      <c r="BKE54" s="135"/>
      <c r="BKF54" s="135"/>
      <c r="BKG54" s="135"/>
      <c r="BKH54" s="135"/>
      <c r="BKI54" s="135"/>
      <c r="BKJ54" s="135"/>
      <c r="BKK54" s="135"/>
      <c r="BKL54" s="135"/>
      <c r="BKM54" s="135"/>
      <c r="BKN54" s="135"/>
      <c r="BKO54" s="135"/>
      <c r="BKP54" s="135"/>
      <c r="BKQ54" s="135"/>
      <c r="BKR54" s="135"/>
      <c r="BKS54" s="135"/>
      <c r="BKT54" s="135"/>
      <c r="BKU54" s="135"/>
      <c r="BKV54" s="135"/>
      <c r="BKW54" s="135"/>
      <c r="BKX54" s="135"/>
      <c r="BKY54" s="135"/>
      <c r="BKZ54" s="135"/>
      <c r="BLA54" s="135"/>
      <c r="BLB54" s="135"/>
      <c r="BLC54" s="135"/>
      <c r="BLD54" s="135"/>
      <c r="BLE54" s="135"/>
      <c r="BLF54" s="135"/>
      <c r="BLG54" s="135"/>
      <c r="BLH54" s="135"/>
      <c r="BLI54" s="135"/>
      <c r="BLJ54" s="135"/>
      <c r="BLK54" s="135"/>
      <c r="BLL54" s="135"/>
      <c r="BLM54" s="135"/>
      <c r="BLN54" s="135"/>
      <c r="BLO54" s="135"/>
      <c r="BLP54" s="135"/>
      <c r="BLQ54" s="135"/>
      <c r="BLR54" s="135"/>
      <c r="BLS54" s="135"/>
      <c r="BLT54" s="135"/>
      <c r="BLU54" s="135"/>
      <c r="BLV54" s="135"/>
      <c r="BLW54" s="135"/>
      <c r="BLX54" s="135"/>
      <c r="BLY54" s="135"/>
      <c r="BLZ54" s="135"/>
      <c r="BMA54" s="135"/>
      <c r="BMB54" s="135"/>
      <c r="BMC54" s="135"/>
      <c r="BMD54" s="135"/>
      <c r="BME54" s="135"/>
      <c r="BMF54" s="135"/>
      <c r="BMG54" s="135"/>
      <c r="BMH54" s="135"/>
      <c r="BMI54" s="135"/>
      <c r="BMJ54" s="135"/>
      <c r="BMK54" s="135"/>
      <c r="BML54" s="135"/>
      <c r="BMM54" s="135"/>
      <c r="BMN54" s="135"/>
      <c r="BMO54" s="135"/>
      <c r="BMP54" s="135"/>
      <c r="BMQ54" s="135"/>
      <c r="BMR54" s="135"/>
      <c r="BMS54" s="135"/>
      <c r="BMT54" s="135"/>
      <c r="BMU54" s="135"/>
      <c r="BMV54" s="135"/>
      <c r="BMW54" s="135"/>
      <c r="BMX54" s="135"/>
      <c r="BMY54" s="135"/>
      <c r="BMZ54" s="135"/>
      <c r="BNA54" s="135"/>
      <c r="BNB54" s="135"/>
      <c r="BNC54" s="135"/>
      <c r="BND54" s="135"/>
      <c r="BNE54" s="135"/>
      <c r="BNF54" s="135"/>
      <c r="BNG54" s="135"/>
      <c r="BNH54" s="135"/>
      <c r="BNI54" s="135"/>
      <c r="BNJ54" s="135"/>
      <c r="BNK54" s="135"/>
      <c r="BNL54" s="135"/>
      <c r="BNM54" s="135"/>
      <c r="BNN54" s="135"/>
      <c r="BNO54" s="135"/>
      <c r="BNP54" s="135"/>
      <c r="BNQ54" s="135"/>
      <c r="BNR54" s="135"/>
      <c r="BNS54" s="135"/>
      <c r="BNT54" s="135"/>
      <c r="BNU54" s="135"/>
      <c r="BNV54" s="135"/>
      <c r="BNW54" s="135"/>
      <c r="BNX54" s="135"/>
      <c r="BNY54" s="135"/>
      <c r="BNZ54" s="135"/>
      <c r="BOA54" s="135"/>
      <c r="BOB54" s="135"/>
      <c r="BOC54" s="135"/>
      <c r="BOD54" s="135"/>
      <c r="BOE54" s="135"/>
      <c r="BOF54" s="135"/>
      <c r="BOG54" s="135"/>
      <c r="BOH54" s="135"/>
      <c r="BOI54" s="135"/>
      <c r="BOJ54" s="135"/>
      <c r="BOK54" s="135"/>
      <c r="BOL54" s="135"/>
      <c r="BOM54" s="135"/>
      <c r="BON54" s="135"/>
      <c r="BOO54" s="135"/>
      <c r="BOP54" s="135"/>
      <c r="BOQ54" s="135"/>
      <c r="BOR54" s="135"/>
      <c r="BOS54" s="135"/>
      <c r="BOT54" s="135"/>
      <c r="BOU54" s="135"/>
      <c r="BOV54" s="135"/>
      <c r="BOW54" s="135"/>
      <c r="BOX54" s="135"/>
      <c r="BOY54" s="135"/>
      <c r="BOZ54" s="135"/>
      <c r="BPA54" s="135"/>
      <c r="BPB54" s="135"/>
      <c r="BPC54" s="135"/>
      <c r="BPD54" s="135"/>
      <c r="BPE54" s="135"/>
      <c r="BPF54" s="135"/>
      <c r="BPG54" s="135"/>
      <c r="BPH54" s="135"/>
      <c r="BPI54" s="135"/>
      <c r="BPJ54" s="135"/>
      <c r="BPK54" s="135"/>
      <c r="BPL54" s="135"/>
      <c r="BPM54" s="135"/>
      <c r="BPN54" s="135"/>
      <c r="BPO54" s="135"/>
      <c r="BPP54" s="135"/>
      <c r="BPQ54" s="135"/>
      <c r="BPR54" s="135"/>
      <c r="BPS54" s="135"/>
      <c r="BPT54" s="135"/>
      <c r="BPU54" s="135"/>
      <c r="BPV54" s="135"/>
      <c r="BPW54" s="135"/>
      <c r="BPX54" s="135"/>
      <c r="BPY54" s="135"/>
      <c r="BPZ54" s="135"/>
      <c r="BQA54" s="135"/>
      <c r="BQB54" s="135"/>
      <c r="BQC54" s="135"/>
      <c r="BQD54" s="135"/>
      <c r="BQE54" s="135"/>
      <c r="BQF54" s="135"/>
      <c r="BQG54" s="135"/>
      <c r="BQH54" s="135"/>
      <c r="BQI54" s="135"/>
      <c r="BQJ54" s="135"/>
      <c r="BQK54" s="135"/>
      <c r="BQL54" s="135"/>
      <c r="BQM54" s="135"/>
      <c r="BQN54" s="135"/>
      <c r="BQO54" s="135"/>
      <c r="BQP54" s="135"/>
      <c r="BQQ54" s="135"/>
      <c r="BQR54" s="135"/>
      <c r="BQS54" s="135"/>
      <c r="BQT54" s="135"/>
      <c r="BQU54" s="135"/>
      <c r="BQV54" s="135"/>
      <c r="BQW54" s="135"/>
      <c r="BQX54" s="135"/>
      <c r="BQY54" s="135"/>
      <c r="BQZ54" s="135"/>
      <c r="BRA54" s="135"/>
      <c r="BRB54" s="135"/>
      <c r="BRC54" s="135"/>
      <c r="BRD54" s="135"/>
      <c r="BRE54" s="135"/>
      <c r="BRF54" s="135"/>
      <c r="BRG54" s="135"/>
      <c r="BRH54" s="135"/>
      <c r="BRI54" s="135"/>
      <c r="BRJ54" s="135"/>
      <c r="BRK54" s="135"/>
      <c r="BRL54" s="135"/>
      <c r="BRM54" s="135"/>
      <c r="BRN54" s="135"/>
      <c r="BRO54" s="135"/>
      <c r="BRP54" s="135"/>
      <c r="BRQ54" s="135"/>
      <c r="BRR54" s="135"/>
      <c r="BRS54" s="135"/>
      <c r="BRT54" s="135"/>
      <c r="BRU54" s="135"/>
      <c r="BRV54" s="135"/>
      <c r="BRW54" s="135"/>
      <c r="BRX54" s="135"/>
      <c r="BRY54" s="135"/>
      <c r="BRZ54" s="135"/>
      <c r="BSA54" s="135"/>
      <c r="BSB54" s="135"/>
      <c r="BSC54" s="135"/>
      <c r="BSD54" s="135"/>
      <c r="BSE54" s="135"/>
      <c r="BSF54" s="135"/>
      <c r="BSG54" s="135"/>
      <c r="BSH54" s="135"/>
      <c r="BSI54" s="135"/>
      <c r="BSJ54" s="135"/>
      <c r="BSK54" s="135"/>
      <c r="BSL54" s="135"/>
      <c r="BSM54" s="135"/>
      <c r="BSN54" s="135"/>
      <c r="BSO54" s="135"/>
      <c r="BSP54" s="135"/>
      <c r="BSQ54" s="135"/>
      <c r="BSR54" s="135"/>
      <c r="BSS54" s="135"/>
      <c r="BST54" s="135"/>
      <c r="BSU54" s="135"/>
      <c r="BSV54" s="135"/>
      <c r="BSW54" s="135"/>
      <c r="BSX54" s="135"/>
      <c r="BSY54" s="135"/>
      <c r="BSZ54" s="135"/>
      <c r="BTA54" s="135"/>
      <c r="BTB54" s="135"/>
      <c r="BTC54" s="135"/>
      <c r="BTD54" s="135"/>
      <c r="BTE54" s="135"/>
      <c r="BTF54" s="135"/>
      <c r="BTG54" s="135"/>
      <c r="BTH54" s="135"/>
      <c r="BTI54" s="135"/>
      <c r="BTJ54" s="135"/>
      <c r="BTK54" s="135"/>
      <c r="BTL54" s="135"/>
      <c r="BTM54" s="135"/>
      <c r="BTN54" s="135"/>
      <c r="BTO54" s="135"/>
      <c r="BTP54" s="135"/>
      <c r="BTQ54" s="135"/>
      <c r="BTR54" s="135"/>
      <c r="BTS54" s="135"/>
      <c r="BTT54" s="135"/>
      <c r="BTU54" s="135"/>
      <c r="BTV54" s="135"/>
      <c r="BTW54" s="135"/>
      <c r="BTX54" s="135"/>
      <c r="BTY54" s="135"/>
      <c r="BTZ54" s="135"/>
      <c r="BUA54" s="135"/>
      <c r="BUB54" s="135"/>
      <c r="BUC54" s="135"/>
      <c r="BUD54" s="135"/>
      <c r="BUE54" s="135"/>
      <c r="BUF54" s="135"/>
      <c r="BUG54" s="135"/>
      <c r="BUH54" s="135"/>
      <c r="BUI54" s="135"/>
      <c r="BUJ54" s="135"/>
      <c r="BUK54" s="135"/>
      <c r="BUL54" s="135"/>
      <c r="BUM54" s="135"/>
      <c r="BUN54" s="135"/>
      <c r="BUO54" s="135"/>
      <c r="BUP54" s="135"/>
      <c r="BUQ54" s="135"/>
      <c r="BUR54" s="135"/>
      <c r="BUS54" s="135"/>
      <c r="BUT54" s="135"/>
      <c r="BUU54" s="135"/>
      <c r="BUV54" s="135"/>
      <c r="BUW54" s="135"/>
      <c r="BUX54" s="135"/>
      <c r="BUY54" s="135"/>
      <c r="BUZ54" s="135"/>
      <c r="BVA54" s="135"/>
      <c r="BVB54" s="135"/>
      <c r="BVC54" s="135"/>
      <c r="BVD54" s="135"/>
      <c r="BVE54" s="135"/>
      <c r="BVF54" s="135"/>
      <c r="BVG54" s="135"/>
      <c r="BVH54" s="135"/>
      <c r="BVI54" s="135"/>
      <c r="BVJ54" s="135"/>
      <c r="BVK54" s="135"/>
      <c r="BVL54" s="135"/>
      <c r="BVM54" s="135"/>
      <c r="BVN54" s="135"/>
      <c r="BVO54" s="135"/>
      <c r="BVP54" s="135"/>
      <c r="BVQ54" s="135"/>
      <c r="BVR54" s="135"/>
      <c r="BVS54" s="135"/>
      <c r="BVT54" s="135"/>
      <c r="BVU54" s="135"/>
      <c r="BVV54" s="135"/>
      <c r="BVW54" s="135"/>
      <c r="BVX54" s="135"/>
      <c r="BVY54" s="135"/>
      <c r="BVZ54" s="135"/>
      <c r="BWA54" s="135"/>
      <c r="BWB54" s="135"/>
      <c r="BWC54" s="135"/>
      <c r="BWD54" s="135"/>
      <c r="BWE54" s="135"/>
      <c r="BWF54" s="135"/>
      <c r="BWG54" s="135"/>
      <c r="BWH54" s="135"/>
      <c r="BWI54" s="135"/>
      <c r="BWJ54" s="135"/>
      <c r="BWK54" s="135"/>
      <c r="BWL54" s="135"/>
      <c r="BWM54" s="135"/>
      <c r="BWN54" s="135"/>
      <c r="BWO54" s="135"/>
      <c r="BWP54" s="135"/>
      <c r="BWQ54" s="135"/>
      <c r="BWR54" s="135"/>
      <c r="BWS54" s="135"/>
      <c r="BWT54" s="135"/>
      <c r="BWU54" s="135"/>
      <c r="BWV54" s="135"/>
      <c r="BWW54" s="135"/>
      <c r="BWX54" s="135"/>
      <c r="BWY54" s="135"/>
      <c r="BWZ54" s="135"/>
      <c r="BXA54" s="135"/>
      <c r="BXB54" s="135"/>
      <c r="BXC54" s="135"/>
      <c r="BXD54" s="135"/>
      <c r="BXE54" s="135"/>
      <c r="BXF54" s="135"/>
      <c r="BXG54" s="135"/>
      <c r="BXH54" s="135"/>
      <c r="BXI54" s="135"/>
      <c r="BXJ54" s="135"/>
      <c r="BXK54" s="135"/>
      <c r="BXL54" s="135"/>
      <c r="BXM54" s="135"/>
      <c r="BXN54" s="135"/>
      <c r="BXO54" s="135"/>
      <c r="BXP54" s="135"/>
      <c r="BXQ54" s="135"/>
      <c r="BXR54" s="135"/>
      <c r="BXS54" s="135"/>
      <c r="BXT54" s="135"/>
      <c r="BXU54" s="135"/>
      <c r="BXV54" s="135"/>
      <c r="BXW54" s="135"/>
      <c r="BXX54" s="135"/>
      <c r="BXY54" s="135"/>
      <c r="BXZ54" s="135"/>
      <c r="BYA54" s="135"/>
      <c r="BYB54" s="135"/>
      <c r="BYC54" s="135"/>
      <c r="BYD54" s="135"/>
      <c r="BYE54" s="135"/>
      <c r="BYF54" s="135"/>
      <c r="BYG54" s="135"/>
      <c r="BYH54" s="135"/>
      <c r="BYI54" s="135"/>
      <c r="BYJ54" s="135"/>
      <c r="BYK54" s="135"/>
      <c r="BYL54" s="135"/>
      <c r="BYM54" s="135"/>
      <c r="BYN54" s="135"/>
      <c r="BYO54" s="135"/>
      <c r="BYP54" s="135"/>
      <c r="BYQ54" s="135"/>
      <c r="BYR54" s="135"/>
      <c r="BYS54" s="135"/>
      <c r="BYT54" s="135"/>
      <c r="BYU54" s="135"/>
      <c r="BYV54" s="135"/>
      <c r="BYW54" s="135"/>
      <c r="BYX54" s="135"/>
      <c r="BYY54" s="135"/>
      <c r="BYZ54" s="135"/>
      <c r="BZA54" s="135"/>
      <c r="BZB54" s="135"/>
      <c r="BZC54" s="135"/>
      <c r="BZD54" s="135"/>
      <c r="BZE54" s="135"/>
      <c r="BZF54" s="135"/>
      <c r="BZG54" s="135"/>
      <c r="BZH54" s="135"/>
      <c r="BZI54" s="135"/>
      <c r="BZJ54" s="135"/>
      <c r="BZK54" s="135"/>
      <c r="BZL54" s="135"/>
      <c r="BZM54" s="135"/>
      <c r="BZN54" s="135"/>
      <c r="BZO54" s="135"/>
      <c r="BZP54" s="135"/>
      <c r="BZQ54" s="135"/>
      <c r="BZR54" s="135"/>
      <c r="BZS54" s="135"/>
      <c r="BZT54" s="135"/>
      <c r="BZU54" s="135"/>
      <c r="BZV54" s="135"/>
      <c r="BZW54" s="135"/>
      <c r="BZX54" s="135"/>
      <c r="BZY54" s="135"/>
      <c r="BZZ54" s="135"/>
      <c r="CAA54" s="135"/>
      <c r="CAB54" s="135"/>
      <c r="CAC54" s="135"/>
      <c r="CAD54" s="135"/>
      <c r="CAE54" s="135"/>
      <c r="CAF54" s="135"/>
      <c r="CAG54" s="135"/>
      <c r="CAH54" s="135"/>
      <c r="CAI54" s="135"/>
      <c r="CAJ54" s="135"/>
      <c r="CAK54" s="135"/>
      <c r="CAL54" s="135"/>
      <c r="CAM54" s="135"/>
      <c r="CAN54" s="135"/>
      <c r="CAO54" s="135"/>
      <c r="CAP54" s="135"/>
      <c r="CAQ54" s="135"/>
      <c r="CAR54" s="135"/>
      <c r="CAS54" s="135"/>
      <c r="CAT54" s="135"/>
      <c r="CAU54" s="135"/>
      <c r="CAV54" s="135"/>
      <c r="CAW54" s="135"/>
      <c r="CAX54" s="135"/>
      <c r="CAY54" s="135"/>
      <c r="CAZ54" s="135"/>
      <c r="CBA54" s="135"/>
      <c r="CBB54" s="135"/>
      <c r="CBC54" s="135"/>
      <c r="CBD54" s="135"/>
      <c r="CBE54" s="135"/>
      <c r="CBF54" s="135"/>
      <c r="CBG54" s="135"/>
      <c r="CBH54" s="135"/>
      <c r="CBI54" s="135"/>
      <c r="CBJ54" s="135"/>
      <c r="CBK54" s="135"/>
      <c r="CBL54" s="135"/>
      <c r="CBM54" s="135"/>
      <c r="CBN54" s="135"/>
      <c r="CBO54" s="135"/>
      <c r="CBP54" s="135"/>
      <c r="CBQ54" s="135"/>
      <c r="CBR54" s="135"/>
      <c r="CBS54" s="135"/>
      <c r="CBT54" s="135"/>
      <c r="CBU54" s="135"/>
      <c r="CBV54" s="135"/>
      <c r="CBW54" s="135"/>
      <c r="CBX54" s="135"/>
      <c r="CBY54" s="135"/>
      <c r="CBZ54" s="135"/>
      <c r="CCA54" s="135"/>
      <c r="CCB54" s="135"/>
      <c r="CCC54" s="135"/>
      <c r="CCD54" s="135"/>
      <c r="CCE54" s="135"/>
      <c r="CCF54" s="135"/>
      <c r="CCG54" s="135"/>
      <c r="CCH54" s="135"/>
      <c r="CCI54" s="135"/>
      <c r="CCJ54" s="135"/>
      <c r="CCK54" s="135"/>
      <c r="CCL54" s="135"/>
      <c r="CCM54" s="135"/>
      <c r="CCN54" s="135"/>
      <c r="CCO54" s="135"/>
      <c r="CCP54" s="135"/>
      <c r="CCQ54" s="135"/>
      <c r="CCR54" s="135"/>
      <c r="CCS54" s="135"/>
      <c r="CCT54" s="135"/>
      <c r="CCU54" s="135"/>
      <c r="CCV54" s="135"/>
      <c r="CCW54" s="135"/>
      <c r="CCX54" s="135"/>
      <c r="CCY54" s="135"/>
      <c r="CCZ54" s="135"/>
      <c r="CDA54" s="135"/>
      <c r="CDB54" s="135"/>
      <c r="CDC54" s="135"/>
      <c r="CDD54" s="135"/>
      <c r="CDE54" s="135"/>
      <c r="CDF54" s="135"/>
      <c r="CDG54" s="135"/>
      <c r="CDH54" s="135"/>
      <c r="CDI54" s="135"/>
      <c r="CDJ54" s="135"/>
      <c r="CDK54" s="135"/>
      <c r="CDL54" s="135"/>
      <c r="CDM54" s="135"/>
      <c r="CDN54" s="135"/>
      <c r="CDO54" s="135"/>
      <c r="CDP54" s="135"/>
      <c r="CDQ54" s="135"/>
      <c r="CDR54" s="135"/>
      <c r="CDS54" s="135"/>
      <c r="CDT54" s="135"/>
      <c r="CDU54" s="135"/>
      <c r="CDV54" s="135"/>
      <c r="CDW54" s="135"/>
      <c r="CDX54" s="135"/>
      <c r="CDY54" s="135"/>
      <c r="CDZ54" s="135"/>
      <c r="CEA54" s="135"/>
      <c r="CEB54" s="135"/>
      <c r="CEC54" s="135"/>
      <c r="CED54" s="135"/>
      <c r="CEE54" s="135"/>
      <c r="CEF54" s="135"/>
      <c r="CEG54" s="135"/>
      <c r="CEH54" s="135"/>
      <c r="CEI54" s="135"/>
      <c r="CEJ54" s="135"/>
      <c r="CEK54" s="135"/>
      <c r="CEL54" s="135"/>
      <c r="CEM54" s="135"/>
      <c r="CEN54" s="135"/>
      <c r="CEO54" s="135"/>
      <c r="CEP54" s="135"/>
      <c r="CEQ54" s="135"/>
      <c r="CER54" s="135"/>
      <c r="CES54" s="135"/>
      <c r="CET54" s="135"/>
      <c r="CEU54" s="135"/>
      <c r="CEV54" s="135"/>
      <c r="CEW54" s="135"/>
      <c r="CEX54" s="135"/>
      <c r="CEY54" s="135"/>
      <c r="CEZ54" s="135"/>
      <c r="CFA54" s="135"/>
      <c r="CFB54" s="135"/>
      <c r="CFC54" s="135"/>
      <c r="CFD54" s="135"/>
      <c r="CFE54" s="135"/>
      <c r="CFF54" s="135"/>
      <c r="CFG54" s="135"/>
      <c r="CFH54" s="135"/>
      <c r="CFI54" s="135"/>
      <c r="CFJ54" s="135"/>
      <c r="CFK54" s="135"/>
      <c r="CFL54" s="135"/>
      <c r="CFM54" s="135"/>
      <c r="CFN54" s="135"/>
      <c r="CFO54" s="135"/>
      <c r="CFP54" s="135"/>
      <c r="CFQ54" s="135"/>
      <c r="CFR54" s="135"/>
      <c r="CFS54" s="135"/>
      <c r="CFT54" s="135"/>
      <c r="CFU54" s="135"/>
      <c r="CFV54" s="135"/>
      <c r="CFW54" s="135"/>
      <c r="CFX54" s="135"/>
      <c r="CFY54" s="135"/>
      <c r="CFZ54" s="135"/>
      <c r="CGA54" s="135"/>
      <c r="CGB54" s="135"/>
      <c r="CGC54" s="135"/>
      <c r="CGD54" s="135"/>
      <c r="CGE54" s="135"/>
      <c r="CGF54" s="135"/>
      <c r="CGG54" s="135"/>
      <c r="CGH54" s="135"/>
      <c r="CGI54" s="135"/>
      <c r="CGJ54" s="135"/>
      <c r="CGK54" s="135"/>
      <c r="CGL54" s="135"/>
      <c r="CGM54" s="135"/>
      <c r="CGN54" s="135"/>
      <c r="CGO54" s="135"/>
      <c r="CGP54" s="135"/>
      <c r="CGQ54" s="135"/>
      <c r="CGR54" s="135"/>
      <c r="CGS54" s="135"/>
      <c r="CGT54" s="135"/>
      <c r="CGU54" s="135"/>
      <c r="CGV54" s="135"/>
      <c r="CGW54" s="135"/>
      <c r="CGX54" s="135"/>
      <c r="CGY54" s="135"/>
      <c r="CGZ54" s="135"/>
      <c r="CHA54" s="135"/>
      <c r="CHB54" s="135"/>
      <c r="CHC54" s="135"/>
      <c r="CHD54" s="135"/>
      <c r="CHE54" s="135"/>
      <c r="CHF54" s="135"/>
      <c r="CHG54" s="135"/>
      <c r="CHH54" s="135"/>
      <c r="CHI54" s="135"/>
      <c r="CHJ54" s="135"/>
      <c r="CHK54" s="135"/>
      <c r="CHL54" s="135"/>
      <c r="CHM54" s="135"/>
      <c r="CHN54" s="135"/>
      <c r="CHO54" s="135"/>
      <c r="CHP54" s="135"/>
      <c r="CHQ54" s="135"/>
      <c r="CHR54" s="135"/>
      <c r="CHS54" s="135"/>
      <c r="CHT54" s="135"/>
      <c r="CHU54" s="135"/>
      <c r="CHV54" s="135"/>
      <c r="CHW54" s="135"/>
      <c r="CHX54" s="135"/>
      <c r="CHY54" s="135"/>
      <c r="CHZ54" s="135"/>
      <c r="CIA54" s="135"/>
      <c r="CIB54" s="135"/>
      <c r="CIC54" s="135"/>
      <c r="CID54" s="135"/>
      <c r="CIE54" s="135"/>
      <c r="CIF54" s="135"/>
      <c r="CIG54" s="135"/>
      <c r="CIH54" s="135"/>
      <c r="CII54" s="135"/>
      <c r="CIJ54" s="135"/>
      <c r="CIK54" s="135"/>
      <c r="CIL54" s="135"/>
      <c r="CIM54" s="135"/>
      <c r="CIN54" s="135"/>
      <c r="CIO54" s="135"/>
      <c r="CIP54" s="135"/>
      <c r="CIQ54" s="135"/>
      <c r="CIR54" s="135"/>
      <c r="CIS54" s="135"/>
      <c r="CIT54" s="135"/>
      <c r="CIU54" s="135"/>
      <c r="CIV54" s="135"/>
      <c r="CIW54" s="135"/>
      <c r="CIX54" s="135"/>
      <c r="CIY54" s="135"/>
      <c r="CIZ54" s="135"/>
      <c r="CJA54" s="135"/>
      <c r="CJB54" s="135"/>
      <c r="CJC54" s="135"/>
      <c r="CJD54" s="135"/>
      <c r="CJE54" s="135"/>
      <c r="CJF54" s="135"/>
      <c r="CJG54" s="135"/>
      <c r="CJH54" s="135"/>
      <c r="CJI54" s="135"/>
      <c r="CJJ54" s="135"/>
      <c r="CJK54" s="135"/>
      <c r="CJL54" s="135"/>
      <c r="CJM54" s="135"/>
      <c r="CJN54" s="135"/>
      <c r="CJO54" s="135"/>
      <c r="CJP54" s="135"/>
      <c r="CJQ54" s="135"/>
      <c r="CJR54" s="135"/>
      <c r="CJS54" s="135"/>
      <c r="CJT54" s="135"/>
      <c r="CJU54" s="135"/>
      <c r="CJV54" s="135"/>
      <c r="CJW54" s="135"/>
      <c r="CJX54" s="135"/>
      <c r="CJY54" s="135"/>
      <c r="CJZ54" s="135"/>
      <c r="CKA54" s="135"/>
      <c r="CKB54" s="135"/>
      <c r="CKC54" s="135"/>
      <c r="CKD54" s="135"/>
      <c r="CKE54" s="135"/>
      <c r="CKF54" s="135"/>
      <c r="CKG54" s="135"/>
      <c r="CKH54" s="135"/>
      <c r="CKI54" s="135"/>
      <c r="CKJ54" s="135"/>
      <c r="CKK54" s="135"/>
      <c r="CKL54" s="135"/>
      <c r="CKM54" s="135"/>
      <c r="CKN54" s="135"/>
      <c r="CKO54" s="135"/>
      <c r="CKP54" s="135"/>
      <c r="CKQ54" s="135"/>
      <c r="CKR54" s="135"/>
      <c r="CKS54" s="135"/>
      <c r="CKT54" s="135"/>
      <c r="CKU54" s="135"/>
      <c r="CKV54" s="135"/>
      <c r="CKW54" s="135"/>
      <c r="CKX54" s="135"/>
      <c r="CKY54" s="135"/>
      <c r="CKZ54" s="135"/>
      <c r="CLA54" s="135"/>
      <c r="CLB54" s="135"/>
      <c r="CLC54" s="135"/>
      <c r="CLD54" s="135"/>
      <c r="CLE54" s="135"/>
      <c r="CLF54" s="135"/>
      <c r="CLG54" s="135"/>
      <c r="CLH54" s="135"/>
      <c r="CLI54" s="135"/>
      <c r="CLJ54" s="135"/>
      <c r="CLK54" s="135"/>
      <c r="CLL54" s="135"/>
      <c r="CLM54" s="135"/>
      <c r="CLN54" s="135"/>
      <c r="CLO54" s="135"/>
      <c r="CLP54" s="135"/>
      <c r="CLQ54" s="135"/>
      <c r="CLR54" s="135"/>
      <c r="CLS54" s="135"/>
      <c r="CLT54" s="135"/>
      <c r="CLU54" s="135"/>
      <c r="CLV54" s="135"/>
      <c r="CLW54" s="135"/>
      <c r="CLX54" s="135"/>
      <c r="CLY54" s="135"/>
      <c r="CLZ54" s="135"/>
      <c r="CMA54" s="135"/>
      <c r="CMB54" s="135"/>
      <c r="CMC54" s="135"/>
      <c r="CMD54" s="135"/>
      <c r="CME54" s="135"/>
      <c r="CMF54" s="135"/>
      <c r="CMG54" s="135"/>
      <c r="CMH54" s="135"/>
      <c r="CMI54" s="135"/>
      <c r="CMJ54" s="135"/>
      <c r="CMK54" s="135"/>
      <c r="CML54" s="135"/>
      <c r="CMM54" s="135"/>
      <c r="CMN54" s="135"/>
      <c r="CMO54" s="135"/>
      <c r="CMP54" s="135"/>
      <c r="CMQ54" s="135"/>
      <c r="CMR54" s="135"/>
      <c r="CMS54" s="135"/>
      <c r="CMT54" s="135"/>
      <c r="CMU54" s="135"/>
      <c r="CMV54" s="135"/>
      <c r="CMW54" s="135"/>
      <c r="CMX54" s="135"/>
      <c r="CMY54" s="135"/>
      <c r="CMZ54" s="135"/>
      <c r="CNA54" s="135"/>
      <c r="CNB54" s="135"/>
      <c r="CNC54" s="135"/>
      <c r="CND54" s="135"/>
      <c r="CNE54" s="135"/>
      <c r="CNF54" s="135"/>
      <c r="CNG54" s="135"/>
      <c r="CNH54" s="135"/>
      <c r="CNI54" s="135"/>
      <c r="CNJ54" s="135"/>
      <c r="CNK54" s="135"/>
      <c r="CNL54" s="135"/>
      <c r="CNM54" s="135"/>
      <c r="CNN54" s="135"/>
      <c r="CNO54" s="135"/>
      <c r="CNP54" s="135"/>
      <c r="CNQ54" s="135"/>
      <c r="CNR54" s="135"/>
      <c r="CNS54" s="135"/>
      <c r="CNT54" s="135"/>
      <c r="CNU54" s="135"/>
      <c r="CNV54" s="135"/>
      <c r="CNW54" s="135"/>
      <c r="CNX54" s="135"/>
      <c r="CNY54" s="135"/>
      <c r="CNZ54" s="135"/>
      <c r="COA54" s="135"/>
      <c r="COB54" s="135"/>
      <c r="COC54" s="135"/>
      <c r="COD54" s="135"/>
      <c r="COE54" s="135"/>
      <c r="COF54" s="135"/>
      <c r="COG54" s="135"/>
      <c r="COH54" s="135"/>
      <c r="COI54" s="135"/>
      <c r="COJ54" s="135"/>
      <c r="COK54" s="135"/>
      <c r="COL54" s="135"/>
      <c r="COM54" s="135"/>
      <c r="CON54" s="135"/>
      <c r="COO54" s="135"/>
      <c r="COP54" s="135"/>
      <c r="COQ54" s="135"/>
      <c r="COR54" s="135"/>
      <c r="COS54" s="135"/>
      <c r="COT54" s="135"/>
      <c r="COU54" s="135"/>
      <c r="COV54" s="135"/>
      <c r="COW54" s="135"/>
      <c r="COX54" s="135"/>
      <c r="COY54" s="135"/>
      <c r="COZ54" s="135"/>
      <c r="CPA54" s="135"/>
      <c r="CPB54" s="135"/>
      <c r="CPC54" s="135"/>
      <c r="CPD54" s="135"/>
      <c r="CPE54" s="135"/>
      <c r="CPF54" s="135"/>
      <c r="CPG54" s="135"/>
      <c r="CPH54" s="135"/>
      <c r="CPI54" s="135"/>
      <c r="CPJ54" s="135"/>
      <c r="CPK54" s="135"/>
      <c r="CPL54" s="135"/>
      <c r="CPM54" s="135"/>
      <c r="CPN54" s="135"/>
      <c r="CPO54" s="135"/>
      <c r="CPP54" s="135"/>
      <c r="CPQ54" s="135"/>
      <c r="CPR54" s="135"/>
      <c r="CPS54" s="135"/>
      <c r="CPT54" s="135"/>
      <c r="CPU54" s="135"/>
      <c r="CPV54" s="135"/>
      <c r="CPW54" s="135"/>
      <c r="CPX54" s="135"/>
      <c r="CPY54" s="135"/>
      <c r="CPZ54" s="135"/>
      <c r="CQA54" s="135"/>
      <c r="CQB54" s="135"/>
      <c r="CQC54" s="135"/>
      <c r="CQD54" s="135"/>
      <c r="CQE54" s="135"/>
      <c r="CQF54" s="135"/>
      <c r="CQG54" s="135"/>
      <c r="CQH54" s="135"/>
      <c r="CQI54" s="135"/>
      <c r="CQJ54" s="135"/>
      <c r="CQK54" s="135"/>
      <c r="CQL54" s="135"/>
      <c r="CQM54" s="135"/>
      <c r="CQN54" s="135"/>
      <c r="CQO54" s="135"/>
      <c r="CQP54" s="135"/>
      <c r="CQQ54" s="135"/>
      <c r="CQR54" s="135"/>
      <c r="CQS54" s="135"/>
      <c r="CQT54" s="135"/>
      <c r="CQU54" s="135"/>
      <c r="CQV54" s="135"/>
      <c r="CQW54" s="135"/>
      <c r="CQX54" s="135"/>
      <c r="CQY54" s="135"/>
      <c r="CQZ54" s="135"/>
      <c r="CRA54" s="135"/>
      <c r="CRB54" s="135"/>
      <c r="CRC54" s="135"/>
      <c r="CRD54" s="135"/>
      <c r="CRE54" s="135"/>
      <c r="CRF54" s="135"/>
      <c r="CRG54" s="135"/>
      <c r="CRH54" s="135"/>
      <c r="CRI54" s="135"/>
      <c r="CRJ54" s="135"/>
      <c r="CRK54" s="135"/>
      <c r="CRL54" s="135"/>
      <c r="CRM54" s="135"/>
      <c r="CRN54" s="135"/>
      <c r="CRO54" s="135"/>
      <c r="CRP54" s="135"/>
      <c r="CRQ54" s="135"/>
      <c r="CRR54" s="135"/>
      <c r="CRS54" s="135"/>
      <c r="CRT54" s="135"/>
      <c r="CRU54" s="135"/>
      <c r="CRV54" s="135"/>
      <c r="CRW54" s="135"/>
      <c r="CRX54" s="135"/>
      <c r="CRY54" s="135"/>
      <c r="CRZ54" s="135"/>
      <c r="CSA54" s="135"/>
      <c r="CSB54" s="135"/>
      <c r="CSC54" s="135"/>
      <c r="CSD54" s="135"/>
      <c r="CSE54" s="135"/>
      <c r="CSF54" s="135"/>
      <c r="CSG54" s="135"/>
      <c r="CSH54" s="135"/>
      <c r="CSI54" s="135"/>
      <c r="CSJ54" s="135"/>
      <c r="CSK54" s="135"/>
      <c r="CSL54" s="135"/>
      <c r="CSM54" s="135"/>
      <c r="CSN54" s="135"/>
      <c r="CSO54" s="135"/>
      <c r="CSP54" s="135"/>
      <c r="CSQ54" s="135"/>
      <c r="CSR54" s="135"/>
      <c r="CSS54" s="135"/>
      <c r="CST54" s="135"/>
      <c r="CSU54" s="135"/>
      <c r="CSV54" s="135"/>
      <c r="CSW54" s="135"/>
      <c r="CSX54" s="135"/>
      <c r="CSY54" s="135"/>
      <c r="CSZ54" s="135"/>
      <c r="CTA54" s="135"/>
      <c r="CTB54" s="135"/>
      <c r="CTC54" s="135"/>
      <c r="CTD54" s="135"/>
      <c r="CTE54" s="135"/>
      <c r="CTF54" s="135"/>
      <c r="CTG54" s="135"/>
      <c r="CTH54" s="135"/>
      <c r="CTI54" s="135"/>
      <c r="CTJ54" s="135"/>
      <c r="CTK54" s="135"/>
      <c r="CTL54" s="135"/>
      <c r="CTM54" s="135"/>
      <c r="CTN54" s="135"/>
      <c r="CTO54" s="135"/>
      <c r="CTP54" s="135"/>
      <c r="CTQ54" s="135"/>
      <c r="CTR54" s="135"/>
      <c r="CTS54" s="135"/>
      <c r="CTT54" s="135"/>
      <c r="CTU54" s="135"/>
      <c r="CTV54" s="135"/>
      <c r="CTW54" s="135"/>
      <c r="CTX54" s="135"/>
      <c r="CTY54" s="135"/>
      <c r="CTZ54" s="135"/>
      <c r="CUA54" s="135"/>
      <c r="CUB54" s="135"/>
      <c r="CUC54" s="135"/>
      <c r="CUD54" s="135"/>
      <c r="CUE54" s="135"/>
      <c r="CUF54" s="135"/>
      <c r="CUG54" s="135"/>
      <c r="CUH54" s="135"/>
      <c r="CUI54" s="135"/>
      <c r="CUJ54" s="135"/>
      <c r="CUK54" s="135"/>
      <c r="CUL54" s="135"/>
      <c r="CUM54" s="135"/>
      <c r="CUN54" s="135"/>
      <c r="CUO54" s="135"/>
      <c r="CUP54" s="135"/>
      <c r="CUQ54" s="135"/>
      <c r="CUR54" s="135"/>
      <c r="CUS54" s="135"/>
      <c r="CUT54" s="135"/>
      <c r="CUU54" s="135"/>
      <c r="CUV54" s="135"/>
      <c r="CUW54" s="135"/>
      <c r="CUX54" s="135"/>
      <c r="CUY54" s="135"/>
      <c r="CUZ54" s="135"/>
      <c r="CVA54" s="135"/>
      <c r="CVB54" s="135"/>
      <c r="CVC54" s="135"/>
      <c r="CVD54" s="135"/>
      <c r="CVE54" s="135"/>
      <c r="CVF54" s="135"/>
      <c r="CVG54" s="135"/>
      <c r="CVH54" s="135"/>
      <c r="CVI54" s="135"/>
      <c r="CVJ54" s="135"/>
      <c r="CVK54" s="135"/>
      <c r="CVL54" s="135"/>
      <c r="CVM54" s="135"/>
      <c r="CVN54" s="135"/>
      <c r="CVO54" s="135"/>
      <c r="CVP54" s="135"/>
      <c r="CVQ54" s="135"/>
      <c r="CVR54" s="135"/>
      <c r="CVS54" s="135"/>
      <c r="CVT54" s="135"/>
      <c r="CVU54" s="135"/>
      <c r="CVV54" s="135"/>
      <c r="CVW54" s="135"/>
      <c r="CVX54" s="135"/>
      <c r="CVY54" s="135"/>
      <c r="CVZ54" s="135"/>
      <c r="CWA54" s="135"/>
      <c r="CWB54" s="135"/>
      <c r="CWC54" s="135"/>
      <c r="CWD54" s="135"/>
      <c r="CWE54" s="135"/>
      <c r="CWF54" s="135"/>
      <c r="CWG54" s="135"/>
      <c r="CWH54" s="135"/>
      <c r="CWI54" s="135"/>
      <c r="CWJ54" s="135"/>
      <c r="CWK54" s="135"/>
      <c r="CWL54" s="135"/>
      <c r="CWM54" s="135"/>
      <c r="CWN54" s="135"/>
      <c r="CWO54" s="135"/>
      <c r="CWP54" s="135"/>
      <c r="CWQ54" s="135"/>
      <c r="CWR54" s="135"/>
      <c r="CWS54" s="135"/>
      <c r="CWT54" s="135"/>
      <c r="CWU54" s="135"/>
      <c r="CWV54" s="135"/>
      <c r="CWW54" s="135"/>
      <c r="CWX54" s="135"/>
      <c r="CWY54" s="135"/>
      <c r="CWZ54" s="135"/>
      <c r="CXA54" s="135"/>
      <c r="CXB54" s="135"/>
      <c r="CXC54" s="135"/>
      <c r="CXD54" s="135"/>
      <c r="CXE54" s="135"/>
      <c r="CXF54" s="135"/>
      <c r="CXG54" s="135"/>
      <c r="CXH54" s="135"/>
      <c r="CXI54" s="135"/>
      <c r="CXJ54" s="135"/>
      <c r="CXK54" s="135"/>
      <c r="CXL54" s="135"/>
      <c r="CXM54" s="135"/>
      <c r="CXN54" s="135"/>
      <c r="CXO54" s="135"/>
      <c r="CXP54" s="135"/>
      <c r="CXQ54" s="135"/>
      <c r="CXR54" s="135"/>
      <c r="CXS54" s="135"/>
      <c r="CXT54" s="135"/>
      <c r="CXU54" s="135"/>
      <c r="CXV54" s="135"/>
      <c r="CXW54" s="135"/>
      <c r="CXX54" s="135"/>
      <c r="CXY54" s="135"/>
      <c r="CXZ54" s="135"/>
      <c r="CYA54" s="135"/>
      <c r="CYB54" s="135"/>
      <c r="CYC54" s="135"/>
      <c r="CYD54" s="135"/>
      <c r="CYE54" s="135"/>
      <c r="CYF54" s="135"/>
      <c r="CYG54" s="135"/>
      <c r="CYH54" s="135"/>
      <c r="CYI54" s="135"/>
      <c r="CYJ54" s="135"/>
      <c r="CYK54" s="135"/>
      <c r="CYL54" s="135"/>
      <c r="CYM54" s="135"/>
      <c r="CYN54" s="135"/>
      <c r="CYO54" s="135"/>
      <c r="CYP54" s="135"/>
      <c r="CYQ54" s="135"/>
      <c r="CYR54" s="135"/>
      <c r="CYS54" s="135"/>
      <c r="CYT54" s="135"/>
      <c r="CYU54" s="135"/>
      <c r="CYV54" s="135"/>
      <c r="CYW54" s="135"/>
      <c r="CYX54" s="135"/>
      <c r="CYY54" s="135"/>
      <c r="CYZ54" s="135"/>
      <c r="CZA54" s="135"/>
      <c r="CZB54" s="135"/>
      <c r="CZC54" s="135"/>
      <c r="CZD54" s="135"/>
      <c r="CZE54" s="135"/>
      <c r="CZF54" s="135"/>
      <c r="CZG54" s="135"/>
      <c r="CZH54" s="135"/>
      <c r="CZI54" s="135"/>
      <c r="CZJ54" s="135"/>
      <c r="CZK54" s="135"/>
      <c r="CZL54" s="135"/>
      <c r="CZM54" s="135"/>
      <c r="CZN54" s="135"/>
      <c r="CZO54" s="135"/>
      <c r="CZP54" s="135"/>
      <c r="CZQ54" s="135"/>
      <c r="CZR54" s="135"/>
      <c r="CZS54" s="135"/>
      <c r="CZT54" s="135"/>
      <c r="CZU54" s="135"/>
      <c r="CZV54" s="135"/>
      <c r="CZW54" s="135"/>
      <c r="CZX54" s="135"/>
      <c r="CZY54" s="135"/>
      <c r="CZZ54" s="135"/>
      <c r="DAA54" s="135"/>
      <c r="DAB54" s="135"/>
      <c r="DAC54" s="135"/>
      <c r="DAD54" s="135"/>
      <c r="DAE54" s="135"/>
      <c r="DAF54" s="135"/>
      <c r="DAG54" s="135"/>
      <c r="DAH54" s="135"/>
      <c r="DAI54" s="135"/>
      <c r="DAJ54" s="135"/>
      <c r="DAK54" s="135"/>
      <c r="DAL54" s="135"/>
      <c r="DAM54" s="135"/>
      <c r="DAN54" s="135"/>
      <c r="DAO54" s="135"/>
      <c r="DAP54" s="135"/>
      <c r="DAQ54" s="135"/>
      <c r="DAR54" s="135"/>
      <c r="DAS54" s="135"/>
      <c r="DAT54" s="135"/>
      <c r="DAU54" s="135"/>
      <c r="DAV54" s="135"/>
      <c r="DAW54" s="135"/>
      <c r="DAX54" s="135"/>
      <c r="DAY54" s="135"/>
      <c r="DAZ54" s="135"/>
      <c r="DBA54" s="135"/>
      <c r="DBB54" s="135"/>
      <c r="DBC54" s="135"/>
      <c r="DBD54" s="135"/>
      <c r="DBE54" s="135"/>
      <c r="DBF54" s="135"/>
      <c r="DBG54" s="135"/>
      <c r="DBH54" s="135"/>
      <c r="DBI54" s="135"/>
      <c r="DBJ54" s="135"/>
      <c r="DBK54" s="135"/>
      <c r="DBL54" s="135"/>
      <c r="DBM54" s="135"/>
      <c r="DBN54" s="135"/>
      <c r="DBO54" s="135"/>
      <c r="DBP54" s="135"/>
      <c r="DBQ54" s="135"/>
      <c r="DBR54" s="135"/>
      <c r="DBS54" s="135"/>
      <c r="DBT54" s="135"/>
      <c r="DBU54" s="135"/>
      <c r="DBV54" s="135"/>
      <c r="DBW54" s="135"/>
      <c r="DBX54" s="135"/>
      <c r="DBY54" s="135"/>
      <c r="DBZ54" s="135"/>
      <c r="DCA54" s="135"/>
      <c r="DCB54" s="135"/>
      <c r="DCC54" s="135"/>
      <c r="DCD54" s="135"/>
      <c r="DCE54" s="135"/>
      <c r="DCF54" s="135"/>
      <c r="DCG54" s="135"/>
      <c r="DCH54" s="135"/>
      <c r="DCI54" s="135"/>
      <c r="DCJ54" s="135"/>
      <c r="DCK54" s="135"/>
      <c r="DCL54" s="135"/>
      <c r="DCM54" s="135"/>
      <c r="DCN54" s="135"/>
      <c r="DCO54" s="135"/>
      <c r="DCP54" s="135"/>
      <c r="DCQ54" s="135"/>
      <c r="DCR54" s="135"/>
      <c r="DCS54" s="135"/>
      <c r="DCT54" s="135"/>
      <c r="DCU54" s="135"/>
      <c r="DCV54" s="135"/>
      <c r="DCW54" s="135"/>
      <c r="DCX54" s="135"/>
      <c r="DCY54" s="135"/>
      <c r="DCZ54" s="135"/>
      <c r="DDA54" s="135"/>
      <c r="DDB54" s="135"/>
      <c r="DDC54" s="135"/>
      <c r="DDD54" s="135"/>
      <c r="DDE54" s="135"/>
      <c r="DDF54" s="135"/>
      <c r="DDG54" s="135"/>
      <c r="DDH54" s="135"/>
      <c r="DDI54" s="135"/>
      <c r="DDJ54" s="135"/>
      <c r="DDK54" s="135"/>
      <c r="DDL54" s="135"/>
      <c r="DDM54" s="135"/>
      <c r="DDN54" s="135"/>
      <c r="DDO54" s="135"/>
      <c r="DDP54" s="135"/>
      <c r="DDQ54" s="135"/>
      <c r="DDR54" s="135"/>
      <c r="DDS54" s="135"/>
      <c r="DDT54" s="135"/>
      <c r="DDU54" s="135"/>
      <c r="DDV54" s="135"/>
      <c r="DDW54" s="135"/>
      <c r="DDX54" s="135"/>
      <c r="DDY54" s="135"/>
      <c r="DDZ54" s="135"/>
      <c r="DEA54" s="135"/>
      <c r="DEB54" s="135"/>
      <c r="DEC54" s="135"/>
      <c r="DED54" s="135"/>
      <c r="DEE54" s="135"/>
      <c r="DEF54" s="135"/>
      <c r="DEG54" s="135"/>
      <c r="DEH54" s="135"/>
      <c r="DEI54" s="135"/>
      <c r="DEJ54" s="135"/>
      <c r="DEK54" s="135"/>
      <c r="DEL54" s="135"/>
      <c r="DEM54" s="135"/>
      <c r="DEN54" s="135"/>
      <c r="DEO54" s="135"/>
      <c r="DEP54" s="135"/>
      <c r="DEQ54" s="135"/>
      <c r="DER54" s="135"/>
      <c r="DES54" s="135"/>
      <c r="DET54" s="135"/>
      <c r="DEU54" s="135"/>
      <c r="DEV54" s="135"/>
      <c r="DEW54" s="135"/>
      <c r="DEX54" s="135"/>
      <c r="DEY54" s="135"/>
      <c r="DEZ54" s="135"/>
      <c r="DFA54" s="135"/>
      <c r="DFB54" s="135"/>
      <c r="DFC54" s="135"/>
      <c r="DFD54" s="135"/>
      <c r="DFE54" s="135"/>
      <c r="DFF54" s="135"/>
      <c r="DFG54" s="135"/>
      <c r="DFH54" s="135"/>
      <c r="DFI54" s="135"/>
      <c r="DFJ54" s="135"/>
      <c r="DFK54" s="135"/>
      <c r="DFL54" s="135"/>
      <c r="DFM54" s="135"/>
      <c r="DFN54" s="135"/>
      <c r="DFO54" s="135"/>
      <c r="DFP54" s="135"/>
      <c r="DFQ54" s="135"/>
      <c r="DFR54" s="135"/>
      <c r="DFS54" s="135"/>
      <c r="DFT54" s="135"/>
      <c r="DFU54" s="135"/>
      <c r="DFV54" s="135"/>
      <c r="DFW54" s="135"/>
      <c r="DFX54" s="135"/>
      <c r="DFY54" s="135"/>
      <c r="DFZ54" s="135"/>
      <c r="DGA54" s="135"/>
      <c r="DGB54" s="135"/>
      <c r="DGC54" s="135"/>
      <c r="DGD54" s="135"/>
      <c r="DGE54" s="135"/>
      <c r="DGF54" s="135"/>
      <c r="DGG54" s="135"/>
      <c r="DGH54" s="135"/>
      <c r="DGI54" s="135"/>
      <c r="DGJ54" s="135"/>
      <c r="DGK54" s="135"/>
      <c r="DGL54" s="135"/>
      <c r="DGM54" s="135"/>
      <c r="DGN54" s="135"/>
      <c r="DGO54" s="135"/>
      <c r="DGP54" s="135"/>
      <c r="DGQ54" s="135"/>
      <c r="DGR54" s="135"/>
      <c r="DGS54" s="135"/>
      <c r="DGT54" s="135"/>
      <c r="DGU54" s="135"/>
      <c r="DGV54" s="135"/>
      <c r="DGW54" s="135"/>
      <c r="DGX54" s="135"/>
      <c r="DGY54" s="135"/>
      <c r="DGZ54" s="135"/>
      <c r="DHA54" s="135"/>
      <c r="DHB54" s="135"/>
      <c r="DHC54" s="135"/>
      <c r="DHD54" s="135"/>
      <c r="DHE54" s="135"/>
      <c r="DHF54" s="135"/>
      <c r="DHG54" s="135"/>
      <c r="DHH54" s="135"/>
      <c r="DHI54" s="135"/>
      <c r="DHJ54" s="135"/>
      <c r="DHK54" s="135"/>
      <c r="DHL54" s="135"/>
      <c r="DHM54" s="135"/>
      <c r="DHN54" s="135"/>
      <c r="DHO54" s="135"/>
      <c r="DHP54" s="135"/>
      <c r="DHQ54" s="135"/>
      <c r="DHR54" s="135"/>
      <c r="DHS54" s="135"/>
      <c r="DHT54" s="135"/>
      <c r="DHU54" s="135"/>
      <c r="DHV54" s="135"/>
      <c r="DHW54" s="135"/>
      <c r="DHX54" s="135"/>
      <c r="DHY54" s="135"/>
      <c r="DHZ54" s="135"/>
      <c r="DIA54" s="135"/>
      <c r="DIB54" s="135"/>
      <c r="DIC54" s="135"/>
      <c r="DID54" s="135"/>
      <c r="DIE54" s="135"/>
      <c r="DIF54" s="135"/>
      <c r="DIG54" s="135"/>
      <c r="DIH54" s="135"/>
      <c r="DII54" s="135"/>
      <c r="DIJ54" s="135"/>
      <c r="DIK54" s="135"/>
      <c r="DIL54" s="135"/>
      <c r="DIM54" s="135"/>
      <c r="DIN54" s="135"/>
      <c r="DIO54" s="135"/>
      <c r="DIP54" s="135"/>
      <c r="DIQ54" s="135"/>
      <c r="DIR54" s="135"/>
      <c r="DIS54" s="135"/>
      <c r="DIT54" s="135"/>
      <c r="DIU54" s="135"/>
      <c r="DIV54" s="135"/>
      <c r="DIW54" s="135"/>
      <c r="DIX54" s="135"/>
      <c r="DIY54" s="135"/>
      <c r="DIZ54" s="135"/>
      <c r="DJA54" s="135"/>
      <c r="DJB54" s="135"/>
      <c r="DJC54" s="135"/>
      <c r="DJD54" s="135"/>
      <c r="DJE54" s="135"/>
      <c r="DJF54" s="135"/>
      <c r="DJG54" s="135"/>
      <c r="DJH54" s="135"/>
      <c r="DJI54" s="135"/>
      <c r="DJJ54" s="135"/>
      <c r="DJK54" s="135"/>
      <c r="DJL54" s="135"/>
      <c r="DJM54" s="135"/>
      <c r="DJN54" s="135"/>
      <c r="DJO54" s="135"/>
      <c r="DJP54" s="135"/>
      <c r="DJQ54" s="135"/>
      <c r="DJR54" s="135"/>
      <c r="DJS54" s="135"/>
      <c r="DJT54" s="135"/>
      <c r="DJU54" s="135"/>
      <c r="DJV54" s="135"/>
      <c r="DJW54" s="135"/>
      <c r="DJX54" s="135"/>
      <c r="DJY54" s="135"/>
      <c r="DJZ54" s="135"/>
      <c r="DKA54" s="135"/>
      <c r="DKB54" s="135"/>
      <c r="DKC54" s="135"/>
      <c r="DKD54" s="135"/>
      <c r="DKE54" s="135"/>
      <c r="DKF54" s="135"/>
      <c r="DKG54" s="135"/>
      <c r="DKH54" s="135"/>
      <c r="DKI54" s="135"/>
      <c r="DKJ54" s="135"/>
      <c r="DKK54" s="135"/>
      <c r="DKL54" s="135"/>
      <c r="DKM54" s="135"/>
      <c r="DKN54" s="135"/>
      <c r="DKO54" s="135"/>
      <c r="DKP54" s="135"/>
      <c r="DKQ54" s="135"/>
      <c r="DKR54" s="135"/>
      <c r="DKS54" s="135"/>
      <c r="DKT54" s="135"/>
      <c r="DKU54" s="135"/>
      <c r="DKV54" s="135"/>
      <c r="DKW54" s="135"/>
      <c r="DKX54" s="135"/>
      <c r="DKY54" s="135"/>
      <c r="DKZ54" s="135"/>
      <c r="DLA54" s="135"/>
      <c r="DLB54" s="135"/>
      <c r="DLC54" s="135"/>
      <c r="DLD54" s="135"/>
      <c r="DLE54" s="135"/>
      <c r="DLF54" s="135"/>
      <c r="DLG54" s="135"/>
      <c r="DLH54" s="135"/>
      <c r="DLI54" s="135"/>
      <c r="DLJ54" s="135"/>
      <c r="DLK54" s="135"/>
      <c r="DLL54" s="135"/>
      <c r="DLM54" s="135"/>
      <c r="DLN54" s="135"/>
      <c r="DLO54" s="135"/>
      <c r="DLP54" s="135"/>
      <c r="DLQ54" s="135"/>
      <c r="DLR54" s="135"/>
      <c r="DLS54" s="135"/>
      <c r="DLT54" s="135"/>
      <c r="DLU54" s="135"/>
      <c r="DLV54" s="135"/>
      <c r="DLW54" s="135"/>
      <c r="DLX54" s="135"/>
      <c r="DLY54" s="135"/>
      <c r="DLZ54" s="135"/>
      <c r="DMA54" s="135"/>
      <c r="DMB54" s="135"/>
      <c r="DMC54" s="135"/>
      <c r="DMD54" s="135"/>
      <c r="DME54" s="135"/>
      <c r="DMF54" s="135"/>
      <c r="DMG54" s="135"/>
      <c r="DMH54" s="135"/>
      <c r="DMI54" s="135"/>
      <c r="DMJ54" s="135"/>
      <c r="DMK54" s="135"/>
      <c r="DML54" s="135"/>
      <c r="DMM54" s="135"/>
      <c r="DMN54" s="135"/>
      <c r="DMO54" s="135"/>
      <c r="DMP54" s="135"/>
      <c r="DMQ54" s="135"/>
      <c r="DMR54" s="135"/>
      <c r="DMS54" s="135"/>
      <c r="DMT54" s="135"/>
      <c r="DMU54" s="135"/>
      <c r="DMV54" s="135"/>
      <c r="DMW54" s="135"/>
      <c r="DMX54" s="135"/>
      <c r="DMY54" s="135"/>
      <c r="DMZ54" s="135"/>
      <c r="DNA54" s="135"/>
      <c r="DNB54" s="135"/>
      <c r="DNC54" s="135"/>
      <c r="DND54" s="135"/>
      <c r="DNE54" s="135"/>
      <c r="DNF54" s="135"/>
      <c r="DNG54" s="135"/>
      <c r="DNH54" s="135"/>
      <c r="DNI54" s="135"/>
      <c r="DNJ54" s="135"/>
      <c r="DNK54" s="135"/>
      <c r="DNL54" s="135"/>
      <c r="DNM54" s="135"/>
      <c r="DNN54" s="135"/>
      <c r="DNO54" s="135"/>
      <c r="DNP54" s="135"/>
      <c r="DNQ54" s="135"/>
      <c r="DNR54" s="135"/>
      <c r="DNS54" s="135"/>
      <c r="DNT54" s="135"/>
      <c r="DNU54" s="135"/>
      <c r="DNV54" s="135"/>
      <c r="DNW54" s="135"/>
      <c r="DNX54" s="135"/>
      <c r="DNY54" s="135"/>
      <c r="DNZ54" s="135"/>
      <c r="DOA54" s="135"/>
      <c r="DOB54" s="135"/>
      <c r="DOC54" s="135"/>
      <c r="DOD54" s="135"/>
      <c r="DOE54" s="135"/>
      <c r="DOF54" s="135"/>
      <c r="DOG54" s="135"/>
      <c r="DOH54" s="135"/>
      <c r="DOI54" s="135"/>
      <c r="DOJ54" s="135"/>
      <c r="DOK54" s="135"/>
      <c r="DOL54" s="135"/>
      <c r="DOM54" s="135"/>
      <c r="DON54" s="135"/>
      <c r="DOO54" s="135"/>
      <c r="DOP54" s="135"/>
      <c r="DOQ54" s="135"/>
      <c r="DOR54" s="135"/>
      <c r="DOS54" s="135"/>
      <c r="DOT54" s="135"/>
      <c r="DOU54" s="135"/>
      <c r="DOV54" s="135"/>
      <c r="DOW54" s="135"/>
      <c r="DOX54" s="135"/>
      <c r="DOY54" s="135"/>
      <c r="DOZ54" s="135"/>
      <c r="DPA54" s="135"/>
      <c r="DPB54" s="135"/>
      <c r="DPC54" s="135"/>
      <c r="DPD54" s="135"/>
      <c r="DPE54" s="135"/>
      <c r="DPF54" s="135"/>
      <c r="DPG54" s="135"/>
      <c r="DPH54" s="135"/>
      <c r="DPI54" s="135"/>
      <c r="DPJ54" s="135"/>
      <c r="DPK54" s="135"/>
      <c r="DPL54" s="135"/>
      <c r="DPM54" s="135"/>
      <c r="DPN54" s="135"/>
      <c r="DPO54" s="135"/>
      <c r="DPP54" s="135"/>
      <c r="DPQ54" s="135"/>
      <c r="DPR54" s="135"/>
      <c r="DPS54" s="135"/>
      <c r="DPT54" s="135"/>
      <c r="DPU54" s="135"/>
      <c r="DPV54" s="135"/>
      <c r="DPW54" s="135"/>
      <c r="DPX54" s="135"/>
      <c r="DPY54" s="135"/>
      <c r="DPZ54" s="135"/>
      <c r="DQA54" s="135"/>
      <c r="DQB54" s="135"/>
      <c r="DQC54" s="135"/>
      <c r="DQD54" s="135"/>
      <c r="DQE54" s="135"/>
      <c r="DQF54" s="135"/>
      <c r="DQG54" s="135"/>
      <c r="DQH54" s="135"/>
      <c r="DQI54" s="135"/>
      <c r="DQJ54" s="135"/>
      <c r="DQK54" s="135"/>
      <c r="DQL54" s="135"/>
      <c r="DQM54" s="135"/>
      <c r="DQN54" s="135"/>
      <c r="DQO54" s="135"/>
      <c r="DQP54" s="135"/>
      <c r="DQQ54" s="135"/>
      <c r="DQR54" s="135"/>
      <c r="DQS54" s="135"/>
      <c r="DQT54" s="135"/>
      <c r="DQU54" s="135"/>
      <c r="DQV54" s="135"/>
      <c r="DQW54" s="135"/>
      <c r="DQX54" s="135"/>
      <c r="DQY54" s="135"/>
      <c r="DQZ54" s="135"/>
      <c r="DRA54" s="135"/>
      <c r="DRB54" s="135"/>
      <c r="DRC54" s="135"/>
      <c r="DRD54" s="135"/>
      <c r="DRE54" s="135"/>
      <c r="DRF54" s="135"/>
      <c r="DRG54" s="135"/>
      <c r="DRH54" s="135"/>
      <c r="DRI54" s="135"/>
      <c r="DRJ54" s="135"/>
      <c r="DRK54" s="135"/>
      <c r="DRL54" s="135"/>
      <c r="DRM54" s="135"/>
      <c r="DRN54" s="135"/>
      <c r="DRO54" s="135"/>
      <c r="DRP54" s="135"/>
      <c r="DRQ54" s="135"/>
      <c r="DRR54" s="135"/>
      <c r="DRS54" s="135"/>
      <c r="DRT54" s="135"/>
      <c r="DRU54" s="135"/>
      <c r="DRV54" s="135"/>
      <c r="DRW54" s="135"/>
      <c r="DRX54" s="135"/>
      <c r="DRY54" s="135"/>
      <c r="DRZ54" s="135"/>
      <c r="DSA54" s="135"/>
      <c r="DSB54" s="135"/>
      <c r="DSC54" s="135"/>
      <c r="DSD54" s="135"/>
      <c r="DSE54" s="135"/>
      <c r="DSF54" s="135"/>
      <c r="DSG54" s="135"/>
      <c r="DSH54" s="135"/>
      <c r="DSI54" s="135"/>
      <c r="DSJ54" s="135"/>
      <c r="DSK54" s="135"/>
      <c r="DSL54" s="135"/>
      <c r="DSM54" s="135"/>
      <c r="DSN54" s="135"/>
      <c r="DSO54" s="135"/>
      <c r="DSP54" s="135"/>
      <c r="DSQ54" s="135"/>
      <c r="DSR54" s="135"/>
      <c r="DSS54" s="135"/>
      <c r="DST54" s="135"/>
      <c r="DSU54" s="135"/>
      <c r="DSV54" s="135"/>
      <c r="DSW54" s="135"/>
      <c r="DSX54" s="135"/>
      <c r="DSY54" s="135"/>
      <c r="DSZ54" s="135"/>
      <c r="DTA54" s="135"/>
      <c r="DTB54" s="135"/>
      <c r="DTC54" s="135"/>
      <c r="DTD54" s="135"/>
      <c r="DTE54" s="135"/>
      <c r="DTF54" s="135"/>
      <c r="DTG54" s="135"/>
      <c r="DTH54" s="135"/>
      <c r="DTI54" s="135"/>
      <c r="DTJ54" s="135"/>
      <c r="DTK54" s="135"/>
      <c r="DTL54" s="135"/>
      <c r="DTM54" s="135"/>
      <c r="DTN54" s="135"/>
      <c r="DTO54" s="135"/>
      <c r="DTP54" s="135"/>
      <c r="DTQ54" s="135"/>
      <c r="DTR54" s="135"/>
      <c r="DTS54" s="135"/>
      <c r="DTT54" s="135"/>
      <c r="DTU54" s="135"/>
      <c r="DTV54" s="135"/>
      <c r="DTW54" s="135"/>
      <c r="DTX54" s="135"/>
      <c r="DTY54" s="135"/>
      <c r="DTZ54" s="135"/>
      <c r="DUA54" s="135"/>
      <c r="DUB54" s="135"/>
      <c r="DUC54" s="135"/>
      <c r="DUD54" s="135"/>
      <c r="DUE54" s="135"/>
      <c r="DUF54" s="135"/>
      <c r="DUG54" s="135"/>
      <c r="DUH54" s="135"/>
      <c r="DUI54" s="135"/>
      <c r="DUJ54" s="135"/>
      <c r="DUK54" s="135"/>
      <c r="DUL54" s="135"/>
      <c r="DUM54" s="135"/>
      <c r="DUN54" s="135"/>
      <c r="DUO54" s="135"/>
      <c r="DUP54" s="135"/>
      <c r="DUQ54" s="135"/>
      <c r="DUR54" s="135"/>
      <c r="DUS54" s="135"/>
      <c r="DUT54" s="135"/>
      <c r="DUU54" s="135"/>
      <c r="DUV54" s="135"/>
      <c r="DUW54" s="135"/>
      <c r="DUX54" s="135"/>
      <c r="DUY54" s="135"/>
      <c r="DUZ54" s="135"/>
      <c r="DVA54" s="135"/>
      <c r="DVB54" s="135"/>
      <c r="DVC54" s="135"/>
      <c r="DVD54" s="135"/>
      <c r="DVE54" s="135"/>
      <c r="DVF54" s="135"/>
      <c r="DVG54" s="135"/>
      <c r="DVH54" s="135"/>
      <c r="DVI54" s="135"/>
      <c r="DVJ54" s="135"/>
      <c r="DVK54" s="135"/>
      <c r="DVL54" s="135"/>
      <c r="DVM54" s="135"/>
      <c r="DVN54" s="135"/>
      <c r="DVO54" s="135"/>
      <c r="DVP54" s="135"/>
      <c r="DVQ54" s="135"/>
      <c r="DVR54" s="135"/>
      <c r="DVS54" s="135"/>
      <c r="DVT54" s="135"/>
      <c r="DVU54" s="135"/>
      <c r="DVV54" s="135"/>
      <c r="DVW54" s="135"/>
      <c r="DVX54" s="135"/>
      <c r="DVY54" s="135"/>
      <c r="DVZ54" s="135"/>
      <c r="DWA54" s="135"/>
      <c r="DWB54" s="135"/>
      <c r="DWC54" s="135"/>
      <c r="DWD54" s="135"/>
      <c r="DWE54" s="135"/>
      <c r="DWF54" s="135"/>
      <c r="DWG54" s="135"/>
      <c r="DWH54" s="135"/>
      <c r="DWI54" s="135"/>
      <c r="DWJ54" s="135"/>
      <c r="DWK54" s="135"/>
      <c r="DWL54" s="135"/>
      <c r="DWM54" s="135"/>
      <c r="DWN54" s="135"/>
      <c r="DWO54" s="135"/>
      <c r="DWP54" s="135"/>
      <c r="DWQ54" s="135"/>
      <c r="DWR54" s="135"/>
      <c r="DWS54" s="135"/>
      <c r="DWT54" s="135"/>
      <c r="DWU54" s="135"/>
      <c r="DWV54" s="135"/>
      <c r="DWW54" s="135"/>
      <c r="DWX54" s="135"/>
      <c r="DWY54" s="135"/>
      <c r="DWZ54" s="135"/>
      <c r="DXA54" s="135"/>
      <c r="DXB54" s="135"/>
      <c r="DXC54" s="135"/>
      <c r="DXD54" s="135"/>
      <c r="DXE54" s="135"/>
      <c r="DXF54" s="135"/>
      <c r="DXG54" s="135"/>
      <c r="DXH54" s="135"/>
      <c r="DXI54" s="135"/>
      <c r="DXJ54" s="135"/>
      <c r="DXK54" s="135"/>
      <c r="DXL54" s="135"/>
      <c r="DXM54" s="135"/>
      <c r="DXN54" s="135"/>
      <c r="DXO54" s="135"/>
      <c r="DXP54" s="135"/>
      <c r="DXQ54" s="135"/>
      <c r="DXR54" s="135"/>
      <c r="DXS54" s="135"/>
      <c r="DXT54" s="135"/>
      <c r="DXU54" s="135"/>
      <c r="DXV54" s="135"/>
      <c r="DXW54" s="135"/>
      <c r="DXX54" s="135"/>
      <c r="DXY54" s="135"/>
      <c r="DXZ54" s="135"/>
      <c r="DYA54" s="135"/>
      <c r="DYB54" s="135"/>
      <c r="DYC54" s="135"/>
      <c r="DYD54" s="135"/>
      <c r="DYE54" s="135"/>
      <c r="DYF54" s="135"/>
      <c r="DYG54" s="135"/>
      <c r="DYH54" s="135"/>
      <c r="DYI54" s="135"/>
      <c r="DYJ54" s="135"/>
      <c r="DYK54" s="135"/>
      <c r="DYL54" s="135"/>
      <c r="DYM54" s="135"/>
      <c r="DYN54" s="135"/>
      <c r="DYO54" s="135"/>
      <c r="DYP54" s="135"/>
      <c r="DYQ54" s="135"/>
      <c r="DYR54" s="135"/>
      <c r="DYS54" s="135"/>
      <c r="DYT54" s="135"/>
      <c r="DYU54" s="135"/>
      <c r="DYV54" s="135"/>
      <c r="DYW54" s="135"/>
      <c r="DYX54" s="135"/>
      <c r="DYY54" s="135"/>
      <c r="DYZ54" s="135"/>
      <c r="DZA54" s="135"/>
      <c r="DZB54" s="135"/>
      <c r="DZC54" s="135"/>
      <c r="DZD54" s="135"/>
      <c r="DZE54" s="135"/>
      <c r="DZF54" s="135"/>
      <c r="DZG54" s="135"/>
      <c r="DZH54" s="135"/>
      <c r="DZI54" s="135"/>
      <c r="DZJ54" s="135"/>
      <c r="DZK54" s="135"/>
      <c r="DZL54" s="135"/>
      <c r="DZM54" s="135"/>
      <c r="DZN54" s="135"/>
      <c r="DZO54" s="135"/>
      <c r="DZP54" s="135"/>
      <c r="DZQ54" s="135"/>
      <c r="DZR54" s="135"/>
      <c r="DZS54" s="135"/>
      <c r="DZT54" s="135"/>
      <c r="DZU54" s="135"/>
      <c r="DZV54" s="135"/>
      <c r="DZW54" s="135"/>
      <c r="DZX54" s="135"/>
      <c r="DZY54" s="135"/>
      <c r="DZZ54" s="135"/>
      <c r="EAA54" s="135"/>
      <c r="EAB54" s="135"/>
      <c r="EAC54" s="135"/>
      <c r="EAD54" s="135"/>
      <c r="EAE54" s="135"/>
      <c r="EAF54" s="135"/>
      <c r="EAG54" s="135"/>
      <c r="EAH54" s="135"/>
      <c r="EAI54" s="135"/>
      <c r="EAJ54" s="135"/>
      <c r="EAK54" s="135"/>
      <c r="EAL54" s="135"/>
      <c r="EAM54" s="135"/>
      <c r="EAN54" s="135"/>
      <c r="EAO54" s="135"/>
      <c r="EAP54" s="135"/>
      <c r="EAQ54" s="135"/>
      <c r="EAR54" s="135"/>
      <c r="EAS54" s="135"/>
      <c r="EAT54" s="135"/>
      <c r="EAU54" s="135"/>
      <c r="EAV54" s="135"/>
      <c r="EAW54" s="135"/>
      <c r="EAX54" s="135"/>
      <c r="EAY54" s="135"/>
      <c r="EAZ54" s="135"/>
      <c r="EBA54" s="135"/>
      <c r="EBB54" s="135"/>
      <c r="EBC54" s="135"/>
      <c r="EBD54" s="135"/>
      <c r="EBE54" s="135"/>
      <c r="EBF54" s="135"/>
      <c r="EBG54" s="135"/>
      <c r="EBH54" s="135"/>
      <c r="EBI54" s="135"/>
      <c r="EBJ54" s="135"/>
      <c r="EBK54" s="135"/>
      <c r="EBL54" s="135"/>
      <c r="EBM54" s="135"/>
      <c r="EBN54" s="135"/>
      <c r="EBO54" s="135"/>
      <c r="EBP54" s="135"/>
      <c r="EBQ54" s="135"/>
      <c r="EBR54" s="135"/>
      <c r="EBS54" s="135"/>
      <c r="EBT54" s="135"/>
      <c r="EBU54" s="135"/>
      <c r="EBV54" s="135"/>
      <c r="EBW54" s="135"/>
      <c r="EBX54" s="135"/>
      <c r="EBY54" s="135"/>
      <c r="EBZ54" s="135"/>
      <c r="ECA54" s="135"/>
      <c r="ECB54" s="135"/>
      <c r="ECC54" s="135"/>
      <c r="ECD54" s="135"/>
      <c r="ECE54" s="135"/>
      <c r="ECF54" s="135"/>
      <c r="ECG54" s="135"/>
      <c r="ECH54" s="135"/>
      <c r="ECI54" s="135"/>
      <c r="ECJ54" s="135"/>
      <c r="ECK54" s="135"/>
      <c r="ECL54" s="135"/>
      <c r="ECM54" s="135"/>
      <c r="ECN54" s="135"/>
      <c r="ECO54" s="135"/>
      <c r="ECP54" s="135"/>
      <c r="ECQ54" s="135"/>
      <c r="ECR54" s="135"/>
      <c r="ECS54" s="135"/>
      <c r="ECT54" s="135"/>
      <c r="ECU54" s="135"/>
      <c r="ECV54" s="135"/>
      <c r="ECW54" s="135"/>
      <c r="ECX54" s="135"/>
      <c r="ECY54" s="135"/>
      <c r="ECZ54" s="135"/>
      <c r="EDA54" s="135"/>
      <c r="EDB54" s="135"/>
      <c r="EDC54" s="135"/>
      <c r="EDD54" s="135"/>
      <c r="EDE54" s="135"/>
      <c r="EDF54" s="135"/>
      <c r="EDG54" s="135"/>
      <c r="EDH54" s="135"/>
      <c r="EDI54" s="135"/>
      <c r="EDJ54" s="135"/>
      <c r="EDK54" s="135"/>
      <c r="EDL54" s="135"/>
      <c r="EDM54" s="135"/>
      <c r="EDN54" s="135"/>
      <c r="EDO54" s="135"/>
      <c r="EDP54" s="135"/>
      <c r="EDQ54" s="135"/>
      <c r="EDR54" s="135"/>
      <c r="EDS54" s="135"/>
      <c r="EDT54" s="135"/>
      <c r="EDU54" s="135"/>
      <c r="EDV54" s="135"/>
      <c r="EDW54" s="135"/>
      <c r="EDX54" s="135"/>
      <c r="EDY54" s="135"/>
      <c r="EDZ54" s="135"/>
      <c r="EEA54" s="135"/>
      <c r="EEB54" s="135"/>
      <c r="EEC54" s="135"/>
      <c r="EED54" s="135"/>
      <c r="EEE54" s="135"/>
      <c r="EEF54" s="135"/>
      <c r="EEG54" s="135"/>
      <c r="EEH54" s="135"/>
      <c r="EEI54" s="135"/>
      <c r="EEJ54" s="135"/>
      <c r="EEK54" s="135"/>
      <c r="EEL54" s="135"/>
      <c r="EEM54" s="135"/>
      <c r="EEN54" s="135"/>
      <c r="EEO54" s="135"/>
      <c r="EEP54" s="135"/>
      <c r="EEQ54" s="135"/>
      <c r="EER54" s="135"/>
      <c r="EES54" s="135"/>
      <c r="EET54" s="135"/>
      <c r="EEU54" s="135"/>
      <c r="EEV54" s="135"/>
      <c r="EEW54" s="135"/>
      <c r="EEX54" s="135"/>
      <c r="EEY54" s="135"/>
      <c r="EEZ54" s="135"/>
      <c r="EFA54" s="135"/>
      <c r="EFB54" s="135"/>
      <c r="EFC54" s="135"/>
      <c r="EFD54" s="135"/>
      <c r="EFE54" s="135"/>
      <c r="EFF54" s="135"/>
      <c r="EFG54" s="135"/>
      <c r="EFH54" s="135"/>
      <c r="EFI54" s="135"/>
      <c r="EFJ54" s="135"/>
      <c r="EFK54" s="135"/>
      <c r="EFL54" s="135"/>
      <c r="EFM54" s="135"/>
      <c r="EFN54" s="135"/>
      <c r="EFO54" s="135"/>
      <c r="EFP54" s="135"/>
      <c r="EFQ54" s="135"/>
      <c r="EFR54" s="135"/>
      <c r="EFS54" s="135"/>
      <c r="EFT54" s="135"/>
      <c r="EFU54" s="135"/>
      <c r="EFV54" s="135"/>
      <c r="EFW54" s="135"/>
      <c r="EFX54" s="135"/>
      <c r="EFY54" s="135"/>
      <c r="EFZ54" s="135"/>
      <c r="EGA54" s="135"/>
      <c r="EGB54" s="135"/>
      <c r="EGC54" s="135"/>
      <c r="EGD54" s="135"/>
      <c r="EGE54" s="135"/>
      <c r="EGF54" s="135"/>
      <c r="EGG54" s="135"/>
      <c r="EGH54" s="135"/>
      <c r="EGI54" s="135"/>
      <c r="EGJ54" s="135"/>
      <c r="EGK54" s="135"/>
      <c r="EGL54" s="135"/>
      <c r="EGM54" s="135"/>
      <c r="EGN54" s="135"/>
      <c r="EGO54" s="135"/>
      <c r="EGP54" s="135"/>
      <c r="EGQ54" s="135"/>
      <c r="EGR54" s="135"/>
      <c r="EGS54" s="135"/>
      <c r="EGT54" s="135"/>
      <c r="EGU54" s="135"/>
      <c r="EGV54" s="135"/>
      <c r="EGW54" s="135"/>
      <c r="EGX54" s="135"/>
      <c r="EGY54" s="135"/>
      <c r="EGZ54" s="135"/>
      <c r="EHA54" s="135"/>
      <c r="EHB54" s="135"/>
      <c r="EHC54" s="135"/>
      <c r="EHD54" s="135"/>
      <c r="EHE54" s="135"/>
      <c r="EHF54" s="135"/>
      <c r="EHG54" s="135"/>
      <c r="EHH54" s="135"/>
      <c r="EHI54" s="135"/>
      <c r="EHJ54" s="135"/>
      <c r="EHK54" s="135"/>
      <c r="EHL54" s="135"/>
      <c r="EHM54" s="135"/>
      <c r="EHN54" s="135"/>
      <c r="EHO54" s="135"/>
      <c r="EHP54" s="135"/>
      <c r="EHQ54" s="135"/>
      <c r="EHR54" s="135"/>
      <c r="EHS54" s="135"/>
      <c r="EHT54" s="135"/>
      <c r="EHU54" s="135"/>
      <c r="EHV54" s="135"/>
      <c r="EHW54" s="135"/>
      <c r="EHX54" s="135"/>
      <c r="EHY54" s="135"/>
      <c r="EHZ54" s="135"/>
      <c r="EIA54" s="135"/>
      <c r="EIB54" s="135"/>
      <c r="EIC54" s="135"/>
      <c r="EID54" s="135"/>
      <c r="EIE54" s="135"/>
      <c r="EIF54" s="135"/>
      <c r="EIG54" s="135"/>
      <c r="EIH54" s="135"/>
      <c r="EII54" s="135"/>
      <c r="EIJ54" s="135"/>
      <c r="EIK54" s="135"/>
      <c r="EIL54" s="135"/>
      <c r="EIM54" s="135"/>
      <c r="EIN54" s="135"/>
      <c r="EIO54" s="135"/>
      <c r="EIP54" s="135"/>
      <c r="EIQ54" s="135"/>
      <c r="EIR54" s="135"/>
      <c r="EIS54" s="135"/>
      <c r="EIT54" s="135"/>
      <c r="EIU54" s="135"/>
      <c r="EIV54" s="135"/>
      <c r="EIW54" s="135"/>
      <c r="EIX54" s="135"/>
      <c r="EIY54" s="135"/>
      <c r="EIZ54" s="135"/>
      <c r="EJA54" s="135"/>
      <c r="EJB54" s="135"/>
      <c r="EJC54" s="135"/>
      <c r="EJD54" s="135"/>
      <c r="EJE54" s="135"/>
      <c r="EJF54" s="135"/>
      <c r="EJG54" s="135"/>
      <c r="EJH54" s="135"/>
      <c r="EJI54" s="135"/>
      <c r="EJJ54" s="135"/>
      <c r="EJK54" s="135"/>
      <c r="EJL54" s="135"/>
      <c r="EJM54" s="135"/>
      <c r="EJN54" s="135"/>
      <c r="EJO54" s="135"/>
      <c r="EJP54" s="135"/>
      <c r="EJQ54" s="135"/>
      <c r="EJR54" s="135"/>
      <c r="EJS54" s="135"/>
      <c r="EJT54" s="135"/>
      <c r="EJU54" s="135"/>
      <c r="EJV54" s="135"/>
      <c r="EJW54" s="135"/>
      <c r="EJX54" s="135"/>
      <c r="EJY54" s="135"/>
      <c r="EJZ54" s="135"/>
      <c r="EKA54" s="135"/>
      <c r="EKB54" s="135"/>
      <c r="EKC54" s="135"/>
      <c r="EKD54" s="135"/>
      <c r="EKE54" s="135"/>
      <c r="EKF54" s="135"/>
      <c r="EKG54" s="135"/>
      <c r="EKH54" s="135"/>
      <c r="EKI54" s="135"/>
      <c r="EKJ54" s="135"/>
      <c r="EKK54" s="135"/>
      <c r="EKL54" s="135"/>
      <c r="EKM54" s="135"/>
      <c r="EKN54" s="135"/>
      <c r="EKO54" s="135"/>
      <c r="EKP54" s="135"/>
      <c r="EKQ54" s="135"/>
      <c r="EKR54" s="135"/>
      <c r="EKS54" s="135"/>
      <c r="EKT54" s="135"/>
      <c r="EKU54" s="135"/>
      <c r="EKV54" s="135"/>
      <c r="EKW54" s="135"/>
      <c r="EKX54" s="135"/>
      <c r="EKY54" s="135"/>
      <c r="EKZ54" s="135"/>
      <c r="ELA54" s="135"/>
      <c r="ELB54" s="135"/>
      <c r="ELC54" s="135"/>
      <c r="ELD54" s="135"/>
      <c r="ELE54" s="135"/>
      <c r="ELF54" s="135"/>
      <c r="ELG54" s="135"/>
      <c r="ELH54" s="135"/>
      <c r="ELI54" s="135"/>
      <c r="ELJ54" s="135"/>
      <c r="ELK54" s="135"/>
      <c r="ELL54" s="135"/>
      <c r="ELM54" s="135"/>
      <c r="ELN54" s="135"/>
      <c r="ELO54" s="135"/>
      <c r="ELP54" s="135"/>
      <c r="ELQ54" s="135"/>
      <c r="ELR54" s="135"/>
      <c r="ELS54" s="135"/>
      <c r="ELT54" s="135"/>
      <c r="ELU54" s="135"/>
      <c r="ELV54" s="135"/>
      <c r="ELW54" s="135"/>
      <c r="ELX54" s="135"/>
      <c r="ELY54" s="135"/>
      <c r="ELZ54" s="135"/>
      <c r="EMA54" s="135"/>
      <c r="EMB54" s="135"/>
      <c r="EMC54" s="135"/>
      <c r="EMD54" s="135"/>
      <c r="EME54" s="135"/>
      <c r="EMF54" s="135"/>
      <c r="EMG54" s="135"/>
      <c r="EMH54" s="135"/>
      <c r="EMI54" s="135"/>
      <c r="EMJ54" s="135"/>
      <c r="EMK54" s="135"/>
      <c r="EML54" s="135"/>
      <c r="EMM54" s="135"/>
      <c r="EMN54" s="135"/>
      <c r="EMO54" s="135"/>
      <c r="EMP54" s="135"/>
      <c r="EMQ54" s="135"/>
      <c r="EMR54" s="135"/>
      <c r="EMS54" s="135"/>
      <c r="EMT54" s="135"/>
      <c r="EMU54" s="135"/>
      <c r="EMV54" s="135"/>
      <c r="EMW54" s="135"/>
      <c r="EMX54" s="135"/>
      <c r="EMY54" s="135"/>
      <c r="EMZ54" s="135"/>
      <c r="ENA54" s="135"/>
      <c r="ENB54" s="135"/>
      <c r="ENC54" s="135"/>
      <c r="END54" s="135"/>
      <c r="ENE54" s="135"/>
      <c r="ENF54" s="135"/>
      <c r="ENG54" s="135"/>
      <c r="ENH54" s="135"/>
      <c r="ENI54" s="135"/>
      <c r="ENJ54" s="135"/>
      <c r="ENK54" s="135"/>
      <c r="ENL54" s="135"/>
      <c r="ENM54" s="135"/>
      <c r="ENN54" s="135"/>
      <c r="ENO54" s="135"/>
      <c r="ENP54" s="135"/>
      <c r="ENQ54" s="135"/>
      <c r="ENR54" s="135"/>
      <c r="ENS54" s="135"/>
      <c r="ENT54" s="135"/>
      <c r="ENU54" s="135"/>
      <c r="ENV54" s="135"/>
      <c r="ENW54" s="135"/>
      <c r="ENX54" s="135"/>
      <c r="ENY54" s="135"/>
      <c r="ENZ54" s="135"/>
      <c r="EOA54" s="135"/>
      <c r="EOB54" s="135"/>
      <c r="EOC54" s="135"/>
      <c r="EOD54" s="135"/>
      <c r="EOE54" s="135"/>
      <c r="EOF54" s="135"/>
      <c r="EOG54" s="135"/>
      <c r="EOH54" s="135"/>
      <c r="EOI54" s="135"/>
      <c r="EOJ54" s="135"/>
      <c r="EOK54" s="135"/>
      <c r="EOL54" s="135"/>
      <c r="EOM54" s="135"/>
      <c r="EON54" s="135"/>
      <c r="EOO54" s="135"/>
      <c r="EOP54" s="135"/>
      <c r="EOQ54" s="135"/>
      <c r="EOR54" s="135"/>
      <c r="EOS54" s="135"/>
      <c r="EOT54" s="135"/>
      <c r="EOU54" s="135"/>
      <c r="EOV54" s="135"/>
      <c r="EOW54" s="135"/>
      <c r="EOX54" s="135"/>
      <c r="EOY54" s="135"/>
      <c r="EOZ54" s="135"/>
      <c r="EPA54" s="135"/>
      <c r="EPB54" s="135"/>
      <c r="EPC54" s="135"/>
      <c r="EPD54" s="135"/>
      <c r="EPE54" s="135"/>
      <c r="EPF54" s="135"/>
      <c r="EPG54" s="135"/>
      <c r="EPH54" s="135"/>
      <c r="EPI54" s="135"/>
      <c r="EPJ54" s="135"/>
      <c r="EPK54" s="135"/>
      <c r="EPL54" s="135"/>
      <c r="EPM54" s="135"/>
      <c r="EPN54" s="135"/>
      <c r="EPO54" s="135"/>
      <c r="EPP54" s="135"/>
      <c r="EPQ54" s="135"/>
      <c r="EPR54" s="135"/>
      <c r="EPS54" s="135"/>
      <c r="EPT54" s="135"/>
      <c r="EPU54" s="135"/>
      <c r="EPV54" s="135"/>
      <c r="EPW54" s="135"/>
      <c r="EPX54" s="135"/>
      <c r="EPY54" s="135"/>
      <c r="EPZ54" s="135"/>
      <c r="EQA54" s="135"/>
      <c r="EQB54" s="135"/>
      <c r="EQC54" s="135"/>
      <c r="EQD54" s="135"/>
      <c r="EQE54" s="135"/>
      <c r="EQF54" s="135"/>
      <c r="EQG54" s="135"/>
      <c r="EQH54" s="135"/>
      <c r="EQI54" s="135"/>
      <c r="EQJ54" s="135"/>
      <c r="EQK54" s="135"/>
      <c r="EQL54" s="135"/>
      <c r="EQM54" s="135"/>
      <c r="EQN54" s="135"/>
      <c r="EQO54" s="135"/>
      <c r="EQP54" s="135"/>
      <c r="EQQ54" s="135"/>
      <c r="EQR54" s="135"/>
      <c r="EQS54" s="135"/>
      <c r="EQT54" s="135"/>
      <c r="EQU54" s="135"/>
      <c r="EQV54" s="135"/>
      <c r="EQW54" s="135"/>
      <c r="EQX54" s="135"/>
      <c r="EQY54" s="135"/>
      <c r="EQZ54" s="135"/>
      <c r="ERA54" s="135"/>
      <c r="ERB54" s="135"/>
      <c r="ERC54" s="135"/>
      <c r="ERD54" s="135"/>
      <c r="ERE54" s="135"/>
      <c r="ERF54" s="135"/>
      <c r="ERG54" s="135"/>
      <c r="ERH54" s="135"/>
      <c r="ERI54" s="135"/>
      <c r="ERJ54" s="135"/>
      <c r="ERK54" s="135"/>
      <c r="ERL54" s="135"/>
      <c r="ERM54" s="135"/>
      <c r="ERN54" s="135"/>
      <c r="ERO54" s="135"/>
      <c r="ERP54" s="135"/>
      <c r="ERQ54" s="135"/>
      <c r="ERR54" s="135"/>
      <c r="ERS54" s="135"/>
      <c r="ERT54" s="135"/>
      <c r="ERU54" s="135"/>
      <c r="ERV54" s="135"/>
      <c r="ERW54" s="135"/>
      <c r="ERX54" s="135"/>
      <c r="ERY54" s="135"/>
      <c r="ERZ54" s="135"/>
      <c r="ESA54" s="135"/>
      <c r="ESB54" s="135"/>
      <c r="ESC54" s="135"/>
      <c r="ESD54" s="135"/>
      <c r="ESE54" s="135"/>
      <c r="ESF54" s="135"/>
      <c r="ESG54" s="135"/>
      <c r="ESH54" s="135"/>
      <c r="ESI54" s="135"/>
      <c r="ESJ54" s="135"/>
      <c r="ESK54" s="135"/>
      <c r="ESL54" s="135"/>
      <c r="ESM54" s="135"/>
      <c r="ESN54" s="135"/>
      <c r="ESO54" s="135"/>
      <c r="ESP54" s="135"/>
      <c r="ESQ54" s="135"/>
      <c r="ESR54" s="135"/>
      <c r="ESS54" s="135"/>
      <c r="EST54" s="135"/>
      <c r="ESU54" s="135"/>
      <c r="ESV54" s="135"/>
      <c r="ESW54" s="135"/>
      <c r="ESX54" s="135"/>
      <c r="ESY54" s="135"/>
      <c r="ESZ54" s="135"/>
      <c r="ETA54" s="135"/>
      <c r="ETB54" s="135"/>
      <c r="ETC54" s="135"/>
      <c r="ETD54" s="135"/>
      <c r="ETE54" s="135"/>
      <c r="ETF54" s="135"/>
      <c r="ETG54" s="135"/>
      <c r="ETH54" s="135"/>
      <c r="ETI54" s="135"/>
      <c r="ETJ54" s="135"/>
      <c r="ETK54" s="135"/>
      <c r="ETL54" s="135"/>
      <c r="ETM54" s="135"/>
      <c r="ETN54" s="135"/>
      <c r="ETO54" s="135"/>
      <c r="ETP54" s="135"/>
      <c r="ETQ54" s="135"/>
      <c r="ETR54" s="135"/>
      <c r="ETS54" s="135"/>
      <c r="ETT54" s="135"/>
      <c r="ETU54" s="135"/>
      <c r="ETV54" s="135"/>
      <c r="ETW54" s="135"/>
      <c r="ETX54" s="135"/>
      <c r="ETY54" s="135"/>
      <c r="ETZ54" s="135"/>
      <c r="EUA54" s="135"/>
      <c r="EUB54" s="135"/>
      <c r="EUC54" s="135"/>
      <c r="EUD54" s="135"/>
      <c r="EUE54" s="135"/>
      <c r="EUF54" s="135"/>
      <c r="EUG54" s="135"/>
      <c r="EUH54" s="135"/>
      <c r="EUI54" s="135"/>
      <c r="EUJ54" s="135"/>
      <c r="EUK54" s="135"/>
      <c r="EUL54" s="135"/>
      <c r="EUM54" s="135"/>
      <c r="EUN54" s="135"/>
      <c r="EUO54" s="135"/>
      <c r="EUP54" s="135"/>
      <c r="EUQ54" s="135"/>
      <c r="EUR54" s="135"/>
      <c r="EUS54" s="135"/>
      <c r="EUT54" s="135"/>
      <c r="EUU54" s="135"/>
      <c r="EUV54" s="135"/>
      <c r="EUW54" s="135"/>
      <c r="EUX54" s="135"/>
      <c r="EUY54" s="135"/>
      <c r="EUZ54" s="135"/>
      <c r="EVA54" s="135"/>
      <c r="EVB54" s="135"/>
      <c r="EVC54" s="135"/>
      <c r="EVD54" s="135"/>
      <c r="EVE54" s="135"/>
      <c r="EVF54" s="135"/>
      <c r="EVG54" s="135"/>
      <c r="EVH54" s="135"/>
      <c r="EVI54" s="135"/>
      <c r="EVJ54" s="135"/>
      <c r="EVK54" s="135"/>
      <c r="EVL54" s="135"/>
      <c r="EVM54" s="135"/>
      <c r="EVN54" s="135"/>
      <c r="EVO54" s="135"/>
      <c r="EVP54" s="135"/>
      <c r="EVQ54" s="135"/>
      <c r="EVR54" s="135"/>
      <c r="EVS54" s="135"/>
      <c r="EVT54" s="135"/>
      <c r="EVU54" s="135"/>
      <c r="EVV54" s="135"/>
      <c r="EVW54" s="135"/>
      <c r="EVX54" s="135"/>
      <c r="EVY54" s="135"/>
      <c r="EVZ54" s="135"/>
      <c r="EWA54" s="135"/>
      <c r="EWB54" s="135"/>
      <c r="EWC54" s="135"/>
      <c r="EWD54" s="135"/>
      <c r="EWE54" s="135"/>
      <c r="EWF54" s="135"/>
      <c r="EWG54" s="135"/>
      <c r="EWH54" s="135"/>
      <c r="EWI54" s="135"/>
      <c r="EWJ54" s="135"/>
      <c r="EWK54" s="135"/>
      <c r="EWL54" s="135"/>
      <c r="EWM54" s="135"/>
      <c r="EWN54" s="135"/>
      <c r="EWO54" s="135"/>
      <c r="EWP54" s="135"/>
      <c r="EWQ54" s="135"/>
      <c r="EWR54" s="135"/>
      <c r="EWS54" s="135"/>
      <c r="EWT54" s="135"/>
      <c r="EWU54" s="135"/>
      <c r="EWV54" s="135"/>
      <c r="EWW54" s="135"/>
      <c r="EWX54" s="135"/>
      <c r="EWY54" s="135"/>
      <c r="EWZ54" s="135"/>
      <c r="EXA54" s="135"/>
      <c r="EXB54" s="135"/>
      <c r="EXC54" s="135"/>
      <c r="EXD54" s="135"/>
      <c r="EXE54" s="135"/>
      <c r="EXF54" s="135"/>
      <c r="EXG54" s="135"/>
      <c r="EXH54" s="135"/>
      <c r="EXI54" s="135"/>
      <c r="EXJ54" s="135"/>
      <c r="EXK54" s="135"/>
      <c r="EXL54" s="135"/>
      <c r="EXM54" s="135"/>
      <c r="EXN54" s="135"/>
      <c r="EXO54" s="135"/>
      <c r="EXP54" s="135"/>
      <c r="EXQ54" s="135"/>
      <c r="EXR54" s="135"/>
      <c r="EXS54" s="135"/>
      <c r="EXT54" s="135"/>
      <c r="EXU54" s="135"/>
      <c r="EXV54" s="135"/>
      <c r="EXW54" s="135"/>
      <c r="EXX54" s="135"/>
      <c r="EXY54" s="135"/>
      <c r="EXZ54" s="135"/>
      <c r="EYA54" s="135"/>
      <c r="EYB54" s="135"/>
      <c r="EYC54" s="135"/>
      <c r="EYD54" s="135"/>
      <c r="EYE54" s="135"/>
      <c r="EYF54" s="135"/>
      <c r="EYG54" s="135"/>
      <c r="EYH54" s="135"/>
      <c r="EYI54" s="135"/>
      <c r="EYJ54" s="135"/>
      <c r="EYK54" s="135"/>
      <c r="EYL54" s="135"/>
      <c r="EYM54" s="135"/>
      <c r="EYN54" s="135"/>
      <c r="EYO54" s="135"/>
      <c r="EYP54" s="135"/>
      <c r="EYQ54" s="135"/>
      <c r="EYR54" s="135"/>
      <c r="EYS54" s="135"/>
      <c r="EYT54" s="135"/>
      <c r="EYU54" s="135"/>
      <c r="EYV54" s="135"/>
      <c r="EYW54" s="135"/>
      <c r="EYX54" s="135"/>
      <c r="EYY54" s="135"/>
      <c r="EYZ54" s="135"/>
      <c r="EZA54" s="135"/>
      <c r="EZB54" s="135"/>
      <c r="EZC54" s="135"/>
      <c r="EZD54" s="135"/>
      <c r="EZE54" s="135"/>
      <c r="EZF54" s="135"/>
      <c r="EZG54" s="135"/>
      <c r="EZH54" s="135"/>
      <c r="EZI54" s="135"/>
      <c r="EZJ54" s="135"/>
      <c r="EZK54" s="135"/>
      <c r="EZL54" s="135"/>
      <c r="EZM54" s="135"/>
      <c r="EZN54" s="135"/>
      <c r="EZO54" s="135"/>
      <c r="EZP54" s="135"/>
      <c r="EZQ54" s="135"/>
      <c r="EZR54" s="135"/>
      <c r="EZS54" s="135"/>
      <c r="EZT54" s="135"/>
      <c r="EZU54" s="135"/>
      <c r="EZV54" s="135"/>
      <c r="EZW54" s="135"/>
      <c r="EZX54" s="135"/>
      <c r="EZY54" s="135"/>
      <c r="EZZ54" s="135"/>
      <c r="FAA54" s="135"/>
      <c r="FAB54" s="135"/>
      <c r="FAC54" s="135"/>
      <c r="FAD54" s="135"/>
      <c r="FAE54" s="135"/>
      <c r="FAF54" s="135"/>
      <c r="FAG54" s="135"/>
      <c r="FAH54" s="135"/>
      <c r="FAI54" s="135"/>
      <c r="FAJ54" s="135"/>
      <c r="FAK54" s="135"/>
      <c r="FAL54" s="135"/>
      <c r="FAM54" s="135"/>
      <c r="FAN54" s="135"/>
      <c r="FAO54" s="135"/>
      <c r="FAP54" s="135"/>
      <c r="FAQ54" s="135"/>
      <c r="FAR54" s="135"/>
      <c r="FAS54" s="135"/>
      <c r="FAT54" s="135"/>
      <c r="FAU54" s="135"/>
      <c r="FAV54" s="135"/>
      <c r="FAW54" s="135"/>
      <c r="FAX54" s="135"/>
      <c r="FAY54" s="135"/>
      <c r="FAZ54" s="135"/>
      <c r="FBA54" s="135"/>
      <c r="FBB54" s="135"/>
      <c r="FBC54" s="135"/>
      <c r="FBD54" s="135"/>
      <c r="FBE54" s="135"/>
      <c r="FBF54" s="135"/>
      <c r="FBG54" s="135"/>
      <c r="FBH54" s="135"/>
      <c r="FBI54" s="135"/>
      <c r="FBJ54" s="135"/>
      <c r="FBK54" s="135"/>
      <c r="FBL54" s="135"/>
      <c r="FBM54" s="135"/>
      <c r="FBN54" s="135"/>
      <c r="FBO54" s="135"/>
      <c r="FBP54" s="135"/>
      <c r="FBQ54" s="135"/>
      <c r="FBR54" s="135"/>
      <c r="FBS54" s="135"/>
      <c r="FBT54" s="135"/>
      <c r="FBU54" s="135"/>
      <c r="FBV54" s="135"/>
      <c r="FBW54" s="135"/>
      <c r="FBX54" s="135"/>
      <c r="FBY54" s="135"/>
      <c r="FBZ54" s="135"/>
      <c r="FCA54" s="135"/>
      <c r="FCB54" s="135"/>
      <c r="FCC54" s="135"/>
      <c r="FCD54" s="135"/>
      <c r="FCE54" s="135"/>
      <c r="FCF54" s="135"/>
      <c r="FCG54" s="135"/>
      <c r="FCH54" s="135"/>
      <c r="FCI54" s="135"/>
      <c r="FCJ54" s="135"/>
      <c r="FCK54" s="135"/>
      <c r="FCL54" s="135"/>
      <c r="FCM54" s="135"/>
      <c r="FCN54" s="135"/>
      <c r="FCO54" s="135"/>
      <c r="FCP54" s="135"/>
      <c r="FCQ54" s="135"/>
      <c r="FCR54" s="135"/>
      <c r="FCS54" s="135"/>
      <c r="FCT54" s="135"/>
      <c r="FCU54" s="135"/>
      <c r="FCV54" s="135"/>
      <c r="FCW54" s="135"/>
      <c r="FCX54" s="135"/>
      <c r="FCY54" s="135"/>
      <c r="FCZ54" s="135"/>
      <c r="FDA54" s="135"/>
      <c r="FDB54" s="135"/>
      <c r="FDC54" s="135"/>
      <c r="FDD54" s="135"/>
      <c r="FDE54" s="135"/>
      <c r="FDF54" s="135"/>
      <c r="FDG54" s="135"/>
      <c r="FDH54" s="135"/>
      <c r="FDI54" s="135"/>
      <c r="FDJ54" s="135"/>
      <c r="FDK54" s="135"/>
      <c r="FDL54" s="135"/>
      <c r="FDM54" s="135"/>
      <c r="FDN54" s="135"/>
      <c r="FDO54" s="135"/>
      <c r="FDP54" s="135"/>
      <c r="FDQ54" s="135"/>
      <c r="FDR54" s="135"/>
      <c r="FDS54" s="135"/>
      <c r="FDT54" s="135"/>
      <c r="FDU54" s="135"/>
      <c r="FDV54" s="135"/>
      <c r="FDW54" s="135"/>
      <c r="FDX54" s="135"/>
      <c r="FDY54" s="135"/>
      <c r="FDZ54" s="135"/>
      <c r="FEA54" s="135"/>
      <c r="FEB54" s="135"/>
      <c r="FEC54" s="135"/>
      <c r="FED54" s="135"/>
      <c r="FEE54" s="135"/>
      <c r="FEF54" s="135"/>
      <c r="FEG54" s="135"/>
      <c r="FEH54" s="135"/>
      <c r="FEI54" s="135"/>
      <c r="FEJ54" s="135"/>
      <c r="FEK54" s="135"/>
      <c r="FEL54" s="135"/>
      <c r="FEM54" s="135"/>
      <c r="FEN54" s="135"/>
      <c r="FEO54" s="135"/>
      <c r="FEP54" s="135"/>
      <c r="FEQ54" s="135"/>
      <c r="FER54" s="135"/>
      <c r="FES54" s="135"/>
      <c r="FET54" s="135"/>
      <c r="FEU54" s="135"/>
      <c r="FEV54" s="135"/>
      <c r="FEW54" s="135"/>
      <c r="FEX54" s="135"/>
      <c r="FEY54" s="135"/>
      <c r="FEZ54" s="135"/>
      <c r="FFA54" s="135"/>
      <c r="FFB54" s="135"/>
      <c r="FFC54" s="135"/>
      <c r="FFD54" s="135"/>
      <c r="FFE54" s="135"/>
      <c r="FFF54" s="135"/>
      <c r="FFG54" s="135"/>
      <c r="FFH54" s="135"/>
      <c r="FFI54" s="135"/>
      <c r="FFJ54" s="135"/>
      <c r="FFK54" s="135"/>
      <c r="FFL54" s="135"/>
      <c r="FFM54" s="135"/>
      <c r="FFN54" s="135"/>
      <c r="FFO54" s="135"/>
      <c r="FFP54" s="135"/>
      <c r="FFQ54" s="135"/>
      <c r="FFR54" s="135"/>
      <c r="FFS54" s="135"/>
      <c r="FFT54" s="135"/>
      <c r="FFU54" s="135"/>
      <c r="FFV54" s="135"/>
      <c r="FFW54" s="135"/>
      <c r="FFX54" s="135"/>
      <c r="FFY54" s="135"/>
      <c r="FFZ54" s="135"/>
      <c r="FGA54" s="135"/>
      <c r="FGB54" s="135"/>
      <c r="FGC54" s="135"/>
      <c r="FGD54" s="135"/>
      <c r="FGE54" s="135"/>
      <c r="FGF54" s="135"/>
      <c r="FGG54" s="135"/>
      <c r="FGH54" s="135"/>
      <c r="FGI54" s="135"/>
      <c r="FGJ54" s="135"/>
      <c r="FGK54" s="135"/>
      <c r="FGL54" s="135"/>
      <c r="FGM54" s="135"/>
      <c r="FGN54" s="135"/>
      <c r="FGO54" s="135"/>
      <c r="FGP54" s="135"/>
      <c r="FGQ54" s="135"/>
      <c r="FGR54" s="135"/>
      <c r="FGS54" s="135"/>
      <c r="FGT54" s="135"/>
      <c r="FGU54" s="135"/>
      <c r="FGV54" s="135"/>
      <c r="FGW54" s="135"/>
      <c r="FGX54" s="135"/>
      <c r="FGY54" s="135"/>
      <c r="FGZ54" s="135"/>
      <c r="FHA54" s="135"/>
      <c r="FHB54" s="135"/>
      <c r="FHC54" s="135"/>
      <c r="FHD54" s="135"/>
      <c r="FHE54" s="135"/>
      <c r="FHF54" s="135"/>
      <c r="FHG54" s="135"/>
      <c r="FHH54" s="135"/>
      <c r="FHI54" s="135"/>
      <c r="FHJ54" s="135"/>
      <c r="FHK54" s="135"/>
      <c r="FHL54" s="135"/>
      <c r="FHM54" s="135"/>
      <c r="FHN54" s="135"/>
      <c r="FHO54" s="135"/>
      <c r="FHP54" s="135"/>
      <c r="FHQ54" s="135"/>
      <c r="FHR54" s="135"/>
      <c r="FHS54" s="135"/>
      <c r="FHT54" s="135"/>
      <c r="FHU54" s="135"/>
      <c r="FHV54" s="135"/>
      <c r="FHW54" s="135"/>
      <c r="FHX54" s="135"/>
      <c r="FHY54" s="135"/>
      <c r="FHZ54" s="135"/>
      <c r="FIA54" s="135"/>
      <c r="FIB54" s="135"/>
      <c r="FIC54" s="135"/>
      <c r="FID54" s="135"/>
      <c r="FIE54" s="135"/>
      <c r="FIF54" s="135"/>
      <c r="FIG54" s="135"/>
      <c r="FIH54" s="135"/>
      <c r="FII54" s="135"/>
      <c r="FIJ54" s="135"/>
      <c r="FIK54" s="135"/>
      <c r="FIL54" s="135"/>
      <c r="FIM54" s="135"/>
      <c r="FIN54" s="135"/>
      <c r="FIO54" s="135"/>
      <c r="FIP54" s="135"/>
      <c r="FIQ54" s="135"/>
      <c r="FIR54" s="135"/>
      <c r="FIS54" s="135"/>
      <c r="FIT54" s="135"/>
      <c r="FIU54" s="135"/>
      <c r="FIV54" s="135"/>
      <c r="FIW54" s="135"/>
      <c r="FIX54" s="135"/>
      <c r="FIY54" s="135"/>
      <c r="FIZ54" s="135"/>
      <c r="FJA54" s="135"/>
      <c r="FJB54" s="135"/>
      <c r="FJC54" s="135"/>
      <c r="FJD54" s="135"/>
      <c r="FJE54" s="135"/>
      <c r="FJF54" s="135"/>
      <c r="FJG54" s="135"/>
      <c r="FJH54" s="135"/>
      <c r="FJI54" s="135"/>
      <c r="FJJ54" s="135"/>
      <c r="FJK54" s="135"/>
      <c r="FJL54" s="135"/>
      <c r="FJM54" s="135"/>
      <c r="FJN54" s="135"/>
      <c r="FJO54" s="135"/>
      <c r="FJP54" s="135"/>
      <c r="FJQ54" s="135"/>
      <c r="FJR54" s="135"/>
      <c r="FJS54" s="135"/>
      <c r="FJT54" s="135"/>
      <c r="FJU54" s="135"/>
      <c r="FJV54" s="135"/>
      <c r="FJW54" s="135"/>
      <c r="FJX54" s="135"/>
      <c r="FJY54" s="135"/>
      <c r="FJZ54" s="135"/>
      <c r="FKA54" s="135"/>
      <c r="FKB54" s="135"/>
      <c r="FKC54" s="135"/>
      <c r="FKD54" s="135"/>
      <c r="FKE54" s="135"/>
      <c r="FKF54" s="135"/>
      <c r="FKG54" s="135"/>
      <c r="FKH54" s="135"/>
      <c r="FKI54" s="135"/>
      <c r="FKJ54" s="135"/>
      <c r="FKK54" s="135"/>
      <c r="FKL54" s="135"/>
      <c r="FKM54" s="135"/>
      <c r="FKN54" s="135"/>
      <c r="FKO54" s="135"/>
      <c r="FKP54" s="135"/>
      <c r="FKQ54" s="135"/>
      <c r="FKR54" s="135"/>
      <c r="FKS54" s="135"/>
      <c r="FKT54" s="135"/>
      <c r="FKU54" s="135"/>
      <c r="FKV54" s="135"/>
      <c r="FKW54" s="135"/>
      <c r="FKX54" s="135"/>
      <c r="FKY54" s="135"/>
      <c r="FKZ54" s="135"/>
      <c r="FLA54" s="135"/>
      <c r="FLB54" s="135"/>
      <c r="FLC54" s="135"/>
      <c r="FLD54" s="135"/>
      <c r="FLE54" s="135"/>
      <c r="FLF54" s="135"/>
      <c r="FLG54" s="135"/>
      <c r="FLH54" s="135"/>
      <c r="FLI54" s="135"/>
      <c r="FLJ54" s="135"/>
      <c r="FLK54" s="135"/>
      <c r="FLL54" s="135"/>
      <c r="FLM54" s="135"/>
      <c r="FLN54" s="135"/>
      <c r="FLO54" s="135"/>
      <c r="FLP54" s="135"/>
      <c r="FLQ54" s="135"/>
      <c r="FLR54" s="135"/>
      <c r="FLS54" s="135"/>
      <c r="FLT54" s="135"/>
      <c r="FLU54" s="135"/>
      <c r="FLV54" s="135"/>
      <c r="FLW54" s="135"/>
      <c r="FLX54" s="135"/>
      <c r="FLY54" s="135"/>
      <c r="FLZ54" s="135"/>
      <c r="FMA54" s="135"/>
      <c r="FMB54" s="135"/>
      <c r="FMC54" s="135"/>
      <c r="FMD54" s="135"/>
      <c r="FME54" s="135"/>
      <c r="FMF54" s="135"/>
      <c r="FMG54" s="135"/>
      <c r="FMH54" s="135"/>
      <c r="FMI54" s="135"/>
      <c r="FMJ54" s="135"/>
      <c r="FMK54" s="135"/>
      <c r="FML54" s="135"/>
      <c r="FMM54" s="135"/>
      <c r="FMN54" s="135"/>
      <c r="FMO54" s="135"/>
      <c r="FMP54" s="135"/>
      <c r="FMQ54" s="135"/>
      <c r="FMR54" s="135"/>
      <c r="FMS54" s="135"/>
      <c r="FMT54" s="135"/>
      <c r="FMU54" s="135"/>
      <c r="FMV54" s="135"/>
      <c r="FMW54" s="135"/>
      <c r="FMX54" s="135"/>
      <c r="FMY54" s="135"/>
      <c r="FMZ54" s="135"/>
      <c r="FNA54" s="135"/>
      <c r="FNB54" s="135"/>
      <c r="FNC54" s="135"/>
      <c r="FND54" s="135"/>
      <c r="FNE54" s="135"/>
      <c r="FNF54" s="135"/>
      <c r="FNG54" s="135"/>
      <c r="FNH54" s="135"/>
      <c r="FNI54" s="135"/>
      <c r="FNJ54" s="135"/>
      <c r="FNK54" s="135"/>
      <c r="FNL54" s="135"/>
      <c r="FNM54" s="135"/>
      <c r="FNN54" s="135"/>
      <c r="FNO54" s="135"/>
      <c r="FNP54" s="135"/>
      <c r="FNQ54" s="135"/>
      <c r="FNR54" s="135"/>
      <c r="FNS54" s="135"/>
      <c r="FNT54" s="135"/>
      <c r="FNU54" s="135"/>
      <c r="FNV54" s="135"/>
      <c r="FNW54" s="135"/>
      <c r="FNX54" s="135"/>
      <c r="FNY54" s="135"/>
      <c r="FNZ54" s="135"/>
      <c r="FOA54" s="135"/>
      <c r="FOB54" s="135"/>
      <c r="FOC54" s="135"/>
      <c r="FOD54" s="135"/>
      <c r="FOE54" s="135"/>
      <c r="FOF54" s="135"/>
      <c r="FOG54" s="135"/>
      <c r="FOH54" s="135"/>
      <c r="FOI54" s="135"/>
      <c r="FOJ54" s="135"/>
      <c r="FOK54" s="135"/>
      <c r="FOL54" s="135"/>
      <c r="FOM54" s="135"/>
      <c r="FON54" s="135"/>
      <c r="FOO54" s="135"/>
      <c r="FOP54" s="135"/>
      <c r="FOQ54" s="135"/>
      <c r="FOR54" s="135"/>
      <c r="FOS54" s="135"/>
      <c r="FOT54" s="135"/>
      <c r="FOU54" s="135"/>
      <c r="FOV54" s="135"/>
      <c r="FOW54" s="135"/>
      <c r="FOX54" s="135"/>
      <c r="FOY54" s="135"/>
      <c r="FOZ54" s="135"/>
      <c r="FPA54" s="135"/>
      <c r="FPB54" s="135"/>
      <c r="FPC54" s="135"/>
      <c r="FPD54" s="135"/>
      <c r="FPE54" s="135"/>
      <c r="FPF54" s="135"/>
      <c r="FPG54" s="135"/>
      <c r="FPH54" s="135"/>
      <c r="FPI54" s="135"/>
      <c r="FPJ54" s="135"/>
      <c r="FPK54" s="135"/>
      <c r="FPL54" s="135"/>
      <c r="FPM54" s="135"/>
      <c r="FPN54" s="135"/>
      <c r="FPO54" s="135"/>
      <c r="FPP54" s="135"/>
      <c r="FPQ54" s="135"/>
      <c r="FPR54" s="135"/>
      <c r="FPS54" s="135"/>
      <c r="FPT54" s="135"/>
      <c r="FPU54" s="135"/>
      <c r="FPV54" s="135"/>
      <c r="FPW54" s="135"/>
      <c r="FPX54" s="135"/>
      <c r="FPY54" s="135"/>
      <c r="FPZ54" s="135"/>
      <c r="FQA54" s="135"/>
      <c r="FQB54" s="135"/>
      <c r="FQC54" s="135"/>
      <c r="FQD54" s="135"/>
      <c r="FQE54" s="135"/>
      <c r="FQF54" s="135"/>
      <c r="FQG54" s="135"/>
      <c r="FQH54" s="135"/>
      <c r="FQI54" s="135"/>
      <c r="FQJ54" s="135"/>
      <c r="FQK54" s="135"/>
      <c r="FQL54" s="135"/>
      <c r="FQM54" s="135"/>
      <c r="FQN54" s="135"/>
      <c r="FQO54" s="135"/>
      <c r="FQP54" s="135"/>
      <c r="FQQ54" s="135"/>
      <c r="FQR54" s="135"/>
      <c r="FQS54" s="135"/>
      <c r="FQT54" s="135"/>
      <c r="FQU54" s="135"/>
      <c r="FQV54" s="135"/>
      <c r="FQW54" s="135"/>
      <c r="FQX54" s="135"/>
      <c r="FQY54" s="135"/>
      <c r="FQZ54" s="135"/>
      <c r="FRA54" s="135"/>
      <c r="FRB54" s="135"/>
      <c r="FRC54" s="135"/>
      <c r="FRD54" s="135"/>
      <c r="FRE54" s="135"/>
      <c r="FRF54" s="135"/>
      <c r="FRG54" s="135"/>
      <c r="FRH54" s="135"/>
      <c r="FRI54" s="135"/>
      <c r="FRJ54" s="135"/>
      <c r="FRK54" s="135"/>
      <c r="FRL54" s="135"/>
      <c r="FRM54" s="135"/>
      <c r="FRN54" s="135"/>
      <c r="FRO54" s="135"/>
      <c r="FRP54" s="135"/>
      <c r="FRQ54" s="135"/>
      <c r="FRR54" s="135"/>
      <c r="FRS54" s="135"/>
      <c r="FRT54" s="135"/>
      <c r="FRU54" s="135"/>
      <c r="FRV54" s="135"/>
      <c r="FRW54" s="135"/>
      <c r="FRX54" s="135"/>
      <c r="FRY54" s="135"/>
      <c r="FRZ54" s="135"/>
      <c r="FSA54" s="135"/>
      <c r="FSB54" s="135"/>
      <c r="FSC54" s="135"/>
      <c r="FSD54" s="135"/>
      <c r="FSE54" s="135"/>
      <c r="FSF54" s="135"/>
      <c r="FSG54" s="135"/>
      <c r="FSH54" s="135"/>
      <c r="FSI54" s="135"/>
      <c r="FSJ54" s="135"/>
      <c r="FSK54" s="135"/>
      <c r="FSL54" s="135"/>
      <c r="FSM54" s="135"/>
      <c r="FSN54" s="135"/>
      <c r="FSO54" s="135"/>
      <c r="FSP54" s="135"/>
      <c r="FSQ54" s="135"/>
      <c r="FSR54" s="135"/>
      <c r="FSS54" s="135"/>
      <c r="FST54" s="135"/>
      <c r="FSU54" s="135"/>
      <c r="FSV54" s="135"/>
      <c r="FSW54" s="135"/>
      <c r="FSX54" s="135"/>
      <c r="FSY54" s="135"/>
      <c r="FSZ54" s="135"/>
      <c r="FTA54" s="135"/>
      <c r="FTB54" s="135"/>
      <c r="FTC54" s="135"/>
      <c r="FTD54" s="135"/>
      <c r="FTE54" s="135"/>
      <c r="FTF54" s="135"/>
      <c r="FTG54" s="135"/>
      <c r="FTH54" s="135"/>
      <c r="FTI54" s="135"/>
      <c r="FTJ54" s="135"/>
      <c r="FTK54" s="135"/>
      <c r="FTL54" s="135"/>
      <c r="FTM54" s="135"/>
      <c r="FTN54" s="135"/>
      <c r="FTO54" s="135"/>
      <c r="FTP54" s="135"/>
      <c r="FTQ54" s="135"/>
      <c r="FTR54" s="135"/>
      <c r="FTS54" s="135"/>
      <c r="FTT54" s="135"/>
      <c r="FTU54" s="135"/>
      <c r="FTV54" s="135"/>
      <c r="FTW54" s="135"/>
      <c r="FTX54" s="135"/>
      <c r="FTY54" s="135"/>
      <c r="FTZ54" s="135"/>
      <c r="FUA54" s="135"/>
      <c r="FUB54" s="135"/>
      <c r="FUC54" s="135"/>
      <c r="FUD54" s="135"/>
      <c r="FUE54" s="135"/>
      <c r="FUF54" s="135"/>
      <c r="FUG54" s="135"/>
      <c r="FUH54" s="135"/>
      <c r="FUI54" s="135"/>
      <c r="FUJ54" s="135"/>
      <c r="FUK54" s="135"/>
      <c r="FUL54" s="135"/>
      <c r="FUM54" s="135"/>
      <c r="FUN54" s="135"/>
      <c r="FUO54" s="135"/>
      <c r="FUP54" s="135"/>
      <c r="FUQ54" s="135"/>
      <c r="FUR54" s="135"/>
      <c r="FUS54" s="135"/>
      <c r="FUT54" s="135"/>
      <c r="FUU54" s="135"/>
      <c r="FUV54" s="135"/>
      <c r="FUW54" s="135"/>
      <c r="FUX54" s="135"/>
      <c r="FUY54" s="135"/>
      <c r="FUZ54" s="135"/>
      <c r="FVA54" s="135"/>
      <c r="FVB54" s="135"/>
      <c r="FVC54" s="135"/>
      <c r="FVD54" s="135"/>
      <c r="FVE54" s="135"/>
      <c r="FVF54" s="135"/>
      <c r="FVG54" s="135"/>
      <c r="FVH54" s="135"/>
      <c r="FVI54" s="135"/>
      <c r="FVJ54" s="135"/>
      <c r="FVK54" s="135"/>
      <c r="FVL54" s="135"/>
      <c r="FVM54" s="135"/>
      <c r="FVN54" s="135"/>
      <c r="FVO54" s="135"/>
      <c r="FVP54" s="135"/>
      <c r="FVQ54" s="135"/>
      <c r="FVR54" s="135"/>
      <c r="FVS54" s="135"/>
      <c r="FVT54" s="135"/>
      <c r="FVU54" s="135"/>
      <c r="FVV54" s="135"/>
      <c r="FVW54" s="135"/>
      <c r="FVX54" s="135"/>
      <c r="FVY54" s="135"/>
      <c r="FVZ54" s="135"/>
      <c r="FWA54" s="135"/>
      <c r="FWB54" s="135"/>
      <c r="FWC54" s="135"/>
      <c r="FWD54" s="135"/>
      <c r="FWE54" s="135"/>
      <c r="FWF54" s="135"/>
      <c r="FWG54" s="135"/>
      <c r="FWH54" s="135"/>
      <c r="FWI54" s="135"/>
      <c r="FWJ54" s="135"/>
      <c r="FWK54" s="135"/>
      <c r="FWL54" s="135"/>
      <c r="FWM54" s="135"/>
      <c r="FWN54" s="135"/>
      <c r="FWO54" s="135"/>
      <c r="FWP54" s="135"/>
      <c r="FWQ54" s="135"/>
      <c r="FWR54" s="135"/>
      <c r="FWS54" s="135"/>
      <c r="FWT54" s="135"/>
      <c r="FWU54" s="135"/>
      <c r="FWV54" s="135"/>
      <c r="FWW54" s="135"/>
      <c r="FWX54" s="135"/>
      <c r="FWY54" s="135"/>
      <c r="FWZ54" s="135"/>
      <c r="FXA54" s="135"/>
      <c r="FXB54" s="135"/>
      <c r="FXC54" s="135"/>
      <c r="FXD54" s="135"/>
      <c r="FXE54" s="135"/>
      <c r="FXF54" s="135"/>
      <c r="FXG54" s="135"/>
      <c r="FXH54" s="135"/>
      <c r="FXI54" s="135"/>
      <c r="FXJ54" s="135"/>
      <c r="FXK54" s="135"/>
      <c r="FXL54" s="135"/>
      <c r="FXM54" s="135"/>
      <c r="FXN54" s="135"/>
      <c r="FXO54" s="135"/>
      <c r="FXP54" s="135"/>
      <c r="FXQ54" s="135"/>
      <c r="FXR54" s="135"/>
      <c r="FXS54" s="135"/>
      <c r="FXT54" s="135"/>
      <c r="FXU54" s="135"/>
      <c r="FXV54" s="135"/>
      <c r="FXW54" s="135"/>
      <c r="FXX54" s="135"/>
      <c r="FXY54" s="135"/>
      <c r="FXZ54" s="135"/>
      <c r="FYA54" s="135"/>
      <c r="FYB54" s="135"/>
      <c r="FYC54" s="135"/>
      <c r="FYD54" s="135"/>
      <c r="FYE54" s="135"/>
      <c r="FYF54" s="135"/>
      <c r="FYG54" s="135"/>
      <c r="FYH54" s="135"/>
      <c r="FYI54" s="135"/>
      <c r="FYJ54" s="135"/>
      <c r="FYK54" s="135"/>
      <c r="FYL54" s="135"/>
      <c r="FYM54" s="135"/>
      <c r="FYN54" s="135"/>
      <c r="FYO54" s="135"/>
      <c r="FYP54" s="135"/>
      <c r="FYQ54" s="135"/>
      <c r="FYR54" s="135"/>
      <c r="FYS54" s="135"/>
      <c r="FYT54" s="135"/>
      <c r="FYU54" s="135"/>
      <c r="FYV54" s="135"/>
      <c r="FYW54" s="135"/>
      <c r="FYX54" s="135"/>
      <c r="FYY54" s="135"/>
      <c r="FYZ54" s="135"/>
      <c r="FZA54" s="135"/>
      <c r="FZB54" s="135"/>
      <c r="FZC54" s="135"/>
      <c r="FZD54" s="135"/>
      <c r="FZE54" s="135"/>
      <c r="FZF54" s="135"/>
      <c r="FZG54" s="135"/>
      <c r="FZH54" s="135"/>
      <c r="FZI54" s="135"/>
      <c r="FZJ54" s="135"/>
      <c r="FZK54" s="135"/>
      <c r="FZL54" s="135"/>
      <c r="FZM54" s="135"/>
      <c r="FZN54" s="135"/>
      <c r="FZO54" s="135"/>
      <c r="FZP54" s="135"/>
      <c r="FZQ54" s="135"/>
      <c r="FZR54" s="135"/>
      <c r="FZS54" s="135"/>
      <c r="FZT54" s="135"/>
      <c r="FZU54" s="135"/>
      <c r="FZV54" s="135"/>
      <c r="FZW54" s="135"/>
      <c r="FZX54" s="135"/>
      <c r="FZY54" s="135"/>
      <c r="FZZ54" s="135"/>
      <c r="GAA54" s="135"/>
      <c r="GAB54" s="135"/>
      <c r="GAC54" s="135"/>
      <c r="GAD54" s="135"/>
      <c r="GAE54" s="135"/>
      <c r="GAF54" s="135"/>
      <c r="GAG54" s="135"/>
      <c r="GAH54" s="135"/>
      <c r="GAI54" s="135"/>
      <c r="GAJ54" s="135"/>
      <c r="GAK54" s="135"/>
      <c r="GAL54" s="135"/>
      <c r="GAM54" s="135"/>
      <c r="GAN54" s="135"/>
      <c r="GAO54" s="135"/>
      <c r="GAP54" s="135"/>
      <c r="GAQ54" s="135"/>
      <c r="GAR54" s="135"/>
      <c r="GAS54" s="135"/>
      <c r="GAT54" s="135"/>
      <c r="GAU54" s="135"/>
      <c r="GAV54" s="135"/>
      <c r="GAW54" s="135"/>
      <c r="GAX54" s="135"/>
      <c r="GAY54" s="135"/>
      <c r="GAZ54" s="135"/>
      <c r="GBA54" s="135"/>
      <c r="GBB54" s="135"/>
      <c r="GBC54" s="135"/>
      <c r="GBD54" s="135"/>
      <c r="GBE54" s="135"/>
      <c r="GBF54" s="135"/>
      <c r="GBG54" s="135"/>
      <c r="GBH54" s="135"/>
      <c r="GBI54" s="135"/>
      <c r="GBJ54" s="135"/>
      <c r="GBK54" s="135"/>
      <c r="GBL54" s="135"/>
      <c r="GBM54" s="135"/>
      <c r="GBN54" s="135"/>
      <c r="GBO54" s="135"/>
      <c r="GBP54" s="135"/>
      <c r="GBQ54" s="135"/>
      <c r="GBR54" s="135"/>
      <c r="GBS54" s="135"/>
      <c r="GBT54" s="135"/>
      <c r="GBU54" s="135"/>
      <c r="GBV54" s="135"/>
      <c r="GBW54" s="135"/>
      <c r="GBX54" s="135"/>
      <c r="GBY54" s="135"/>
      <c r="GBZ54" s="135"/>
      <c r="GCA54" s="135"/>
      <c r="GCB54" s="135"/>
      <c r="GCC54" s="135"/>
      <c r="GCD54" s="135"/>
      <c r="GCE54" s="135"/>
      <c r="GCF54" s="135"/>
      <c r="GCG54" s="135"/>
      <c r="GCH54" s="135"/>
      <c r="GCI54" s="135"/>
      <c r="GCJ54" s="135"/>
      <c r="GCK54" s="135"/>
      <c r="GCL54" s="135"/>
      <c r="GCM54" s="135"/>
      <c r="GCN54" s="135"/>
      <c r="GCO54" s="135"/>
      <c r="GCP54" s="135"/>
      <c r="GCQ54" s="135"/>
      <c r="GCR54" s="135"/>
      <c r="GCS54" s="135"/>
      <c r="GCT54" s="135"/>
      <c r="GCU54" s="135"/>
      <c r="GCV54" s="135"/>
      <c r="GCW54" s="135"/>
      <c r="GCX54" s="135"/>
      <c r="GCY54" s="135"/>
      <c r="GCZ54" s="135"/>
      <c r="GDA54" s="135"/>
      <c r="GDB54" s="135"/>
      <c r="GDC54" s="135"/>
      <c r="GDD54" s="135"/>
      <c r="GDE54" s="135"/>
      <c r="GDF54" s="135"/>
      <c r="GDG54" s="135"/>
      <c r="GDH54" s="135"/>
      <c r="GDI54" s="135"/>
      <c r="GDJ54" s="135"/>
      <c r="GDK54" s="135"/>
      <c r="GDL54" s="135"/>
      <c r="GDM54" s="135"/>
      <c r="GDN54" s="135"/>
      <c r="GDO54" s="135"/>
      <c r="GDP54" s="135"/>
      <c r="GDQ54" s="135"/>
      <c r="GDR54" s="135"/>
      <c r="GDS54" s="135"/>
      <c r="GDT54" s="135"/>
      <c r="GDU54" s="135"/>
      <c r="GDV54" s="135"/>
      <c r="GDW54" s="135"/>
      <c r="GDX54" s="135"/>
      <c r="GDY54" s="135"/>
      <c r="GDZ54" s="135"/>
      <c r="GEA54" s="135"/>
      <c r="GEB54" s="135"/>
      <c r="GEC54" s="135"/>
      <c r="GED54" s="135"/>
      <c r="GEE54" s="135"/>
      <c r="GEF54" s="135"/>
      <c r="GEG54" s="135"/>
      <c r="GEH54" s="135"/>
      <c r="GEI54" s="135"/>
      <c r="GEJ54" s="135"/>
      <c r="GEK54" s="135"/>
      <c r="GEL54" s="135"/>
      <c r="GEM54" s="135"/>
      <c r="GEN54" s="135"/>
      <c r="GEO54" s="135"/>
      <c r="GEP54" s="135"/>
      <c r="GEQ54" s="135"/>
      <c r="GER54" s="135"/>
      <c r="GES54" s="135"/>
      <c r="GET54" s="135"/>
      <c r="GEU54" s="135"/>
      <c r="GEV54" s="135"/>
      <c r="GEW54" s="135"/>
      <c r="GEX54" s="135"/>
      <c r="GEY54" s="135"/>
      <c r="GEZ54" s="135"/>
      <c r="GFA54" s="135"/>
      <c r="GFB54" s="135"/>
      <c r="GFC54" s="135"/>
      <c r="GFD54" s="135"/>
      <c r="GFE54" s="135"/>
      <c r="GFF54" s="135"/>
      <c r="GFG54" s="135"/>
      <c r="GFH54" s="135"/>
      <c r="GFI54" s="135"/>
      <c r="GFJ54" s="135"/>
      <c r="GFK54" s="135"/>
      <c r="GFL54" s="135"/>
      <c r="GFM54" s="135"/>
      <c r="GFN54" s="135"/>
      <c r="GFO54" s="135"/>
      <c r="GFP54" s="135"/>
      <c r="GFQ54" s="135"/>
      <c r="GFR54" s="135"/>
      <c r="GFS54" s="135"/>
      <c r="GFT54" s="135"/>
      <c r="GFU54" s="135"/>
      <c r="GFV54" s="135"/>
      <c r="GFW54" s="135"/>
      <c r="GFX54" s="135"/>
      <c r="GFY54" s="135"/>
      <c r="GFZ54" s="135"/>
      <c r="GGA54" s="135"/>
      <c r="GGB54" s="135"/>
      <c r="GGC54" s="135"/>
      <c r="GGD54" s="135"/>
      <c r="GGE54" s="135"/>
      <c r="GGF54" s="135"/>
      <c r="GGG54" s="135"/>
      <c r="GGH54" s="135"/>
      <c r="GGI54" s="135"/>
      <c r="GGJ54" s="135"/>
      <c r="GGK54" s="135"/>
      <c r="GGL54" s="135"/>
      <c r="GGM54" s="135"/>
      <c r="GGN54" s="135"/>
      <c r="GGO54" s="135"/>
      <c r="GGP54" s="135"/>
      <c r="GGQ54" s="135"/>
      <c r="GGR54" s="135"/>
      <c r="GGS54" s="135"/>
      <c r="GGT54" s="135"/>
      <c r="GGU54" s="135"/>
      <c r="GGV54" s="135"/>
      <c r="GGW54" s="135"/>
      <c r="GGX54" s="135"/>
      <c r="GGY54" s="135"/>
      <c r="GGZ54" s="135"/>
      <c r="GHA54" s="135"/>
      <c r="GHB54" s="135"/>
      <c r="GHC54" s="135"/>
      <c r="GHD54" s="135"/>
      <c r="GHE54" s="135"/>
      <c r="GHF54" s="135"/>
      <c r="GHG54" s="135"/>
      <c r="GHH54" s="135"/>
      <c r="GHI54" s="135"/>
      <c r="GHJ54" s="135"/>
      <c r="GHK54" s="135"/>
      <c r="GHL54" s="135"/>
      <c r="GHM54" s="135"/>
      <c r="GHN54" s="135"/>
      <c r="GHO54" s="135"/>
      <c r="GHP54" s="135"/>
      <c r="GHQ54" s="135"/>
      <c r="GHR54" s="135"/>
      <c r="GHS54" s="135"/>
      <c r="GHT54" s="135"/>
      <c r="GHU54" s="135"/>
      <c r="GHV54" s="135"/>
      <c r="GHW54" s="135"/>
      <c r="GHX54" s="135"/>
      <c r="GHY54" s="135"/>
      <c r="GHZ54" s="135"/>
      <c r="GIA54" s="135"/>
      <c r="GIB54" s="135"/>
      <c r="GIC54" s="135"/>
      <c r="GID54" s="135"/>
      <c r="GIE54" s="135"/>
      <c r="GIF54" s="135"/>
      <c r="GIG54" s="135"/>
      <c r="GIH54" s="135"/>
      <c r="GII54" s="135"/>
      <c r="GIJ54" s="135"/>
      <c r="GIK54" s="135"/>
      <c r="GIL54" s="135"/>
      <c r="GIM54" s="135"/>
      <c r="GIN54" s="135"/>
      <c r="GIO54" s="135"/>
      <c r="GIP54" s="135"/>
      <c r="GIQ54" s="135"/>
      <c r="GIR54" s="135"/>
      <c r="GIS54" s="135"/>
      <c r="GIT54" s="135"/>
      <c r="GIU54" s="135"/>
      <c r="GIV54" s="135"/>
      <c r="GIW54" s="135"/>
      <c r="GIX54" s="135"/>
      <c r="GIY54" s="135"/>
      <c r="GIZ54" s="135"/>
      <c r="GJA54" s="135"/>
      <c r="GJB54" s="135"/>
      <c r="GJC54" s="135"/>
      <c r="GJD54" s="135"/>
      <c r="GJE54" s="135"/>
      <c r="GJF54" s="135"/>
      <c r="GJG54" s="135"/>
      <c r="GJH54" s="135"/>
      <c r="GJI54" s="135"/>
      <c r="GJJ54" s="135"/>
      <c r="GJK54" s="135"/>
      <c r="GJL54" s="135"/>
      <c r="GJM54" s="135"/>
      <c r="GJN54" s="135"/>
      <c r="GJO54" s="135"/>
      <c r="GJP54" s="135"/>
      <c r="GJQ54" s="135"/>
      <c r="GJR54" s="135"/>
      <c r="GJS54" s="135"/>
      <c r="GJT54" s="135"/>
      <c r="GJU54" s="135"/>
      <c r="GJV54" s="135"/>
      <c r="GJW54" s="135"/>
      <c r="GJX54" s="135"/>
      <c r="GJY54" s="135"/>
      <c r="GJZ54" s="135"/>
      <c r="GKA54" s="135"/>
      <c r="GKB54" s="135"/>
      <c r="GKC54" s="135"/>
      <c r="GKD54" s="135"/>
      <c r="GKE54" s="135"/>
      <c r="GKF54" s="135"/>
      <c r="GKG54" s="135"/>
      <c r="GKH54" s="135"/>
      <c r="GKI54" s="135"/>
      <c r="GKJ54" s="135"/>
      <c r="GKK54" s="135"/>
      <c r="GKL54" s="135"/>
      <c r="GKM54" s="135"/>
      <c r="GKN54" s="135"/>
      <c r="GKO54" s="135"/>
      <c r="GKP54" s="135"/>
      <c r="GKQ54" s="135"/>
      <c r="GKR54" s="135"/>
      <c r="GKS54" s="135"/>
      <c r="GKT54" s="135"/>
      <c r="GKU54" s="135"/>
      <c r="GKV54" s="135"/>
      <c r="GKW54" s="135"/>
      <c r="GKX54" s="135"/>
      <c r="GKY54" s="135"/>
      <c r="GKZ54" s="135"/>
      <c r="GLA54" s="135"/>
      <c r="GLB54" s="135"/>
      <c r="GLC54" s="135"/>
      <c r="GLD54" s="135"/>
      <c r="GLE54" s="135"/>
      <c r="GLF54" s="135"/>
      <c r="GLG54" s="135"/>
      <c r="GLH54" s="135"/>
      <c r="GLI54" s="135"/>
      <c r="GLJ54" s="135"/>
      <c r="GLK54" s="135"/>
      <c r="GLL54" s="135"/>
      <c r="GLM54" s="135"/>
      <c r="GLN54" s="135"/>
      <c r="GLO54" s="135"/>
      <c r="GLP54" s="135"/>
      <c r="GLQ54" s="135"/>
      <c r="GLR54" s="135"/>
      <c r="GLS54" s="135"/>
      <c r="GLT54" s="135"/>
      <c r="GLU54" s="135"/>
      <c r="GLV54" s="135"/>
      <c r="GLW54" s="135"/>
      <c r="GLX54" s="135"/>
      <c r="GLY54" s="135"/>
      <c r="GLZ54" s="135"/>
      <c r="GMA54" s="135"/>
      <c r="GMB54" s="135"/>
      <c r="GMC54" s="135"/>
      <c r="GMD54" s="135"/>
      <c r="GME54" s="135"/>
      <c r="GMF54" s="135"/>
      <c r="GMG54" s="135"/>
      <c r="GMH54" s="135"/>
      <c r="GMI54" s="135"/>
      <c r="GMJ54" s="135"/>
      <c r="GMK54" s="135"/>
      <c r="GML54" s="135"/>
      <c r="GMM54" s="135"/>
      <c r="GMN54" s="135"/>
      <c r="GMO54" s="135"/>
      <c r="GMP54" s="135"/>
      <c r="GMQ54" s="135"/>
      <c r="GMR54" s="135"/>
      <c r="GMS54" s="135"/>
      <c r="GMT54" s="135"/>
      <c r="GMU54" s="135"/>
      <c r="GMV54" s="135"/>
      <c r="GMW54" s="135"/>
      <c r="GMX54" s="135"/>
      <c r="GMY54" s="135"/>
      <c r="GMZ54" s="135"/>
      <c r="GNA54" s="135"/>
      <c r="GNB54" s="135"/>
      <c r="GNC54" s="135"/>
      <c r="GND54" s="135"/>
      <c r="GNE54" s="135"/>
      <c r="GNF54" s="135"/>
      <c r="GNG54" s="135"/>
      <c r="GNH54" s="135"/>
      <c r="GNI54" s="135"/>
      <c r="GNJ54" s="135"/>
      <c r="GNK54" s="135"/>
      <c r="GNL54" s="135"/>
      <c r="GNM54" s="135"/>
      <c r="GNN54" s="135"/>
      <c r="GNO54" s="135"/>
      <c r="GNP54" s="135"/>
      <c r="GNQ54" s="135"/>
      <c r="GNR54" s="135"/>
      <c r="GNS54" s="135"/>
      <c r="GNT54" s="135"/>
      <c r="GNU54" s="135"/>
      <c r="GNV54" s="135"/>
      <c r="GNW54" s="135"/>
      <c r="GNX54" s="135"/>
      <c r="GNY54" s="135"/>
      <c r="GNZ54" s="135"/>
      <c r="GOA54" s="135"/>
      <c r="GOB54" s="135"/>
      <c r="GOC54" s="135"/>
      <c r="GOD54" s="135"/>
      <c r="GOE54" s="135"/>
      <c r="GOF54" s="135"/>
      <c r="GOG54" s="135"/>
      <c r="GOH54" s="135"/>
      <c r="GOI54" s="135"/>
      <c r="GOJ54" s="135"/>
      <c r="GOK54" s="135"/>
      <c r="GOL54" s="135"/>
      <c r="GOM54" s="135"/>
      <c r="GON54" s="135"/>
      <c r="GOO54" s="135"/>
      <c r="GOP54" s="135"/>
      <c r="GOQ54" s="135"/>
      <c r="GOR54" s="135"/>
      <c r="GOS54" s="135"/>
      <c r="GOT54" s="135"/>
      <c r="GOU54" s="135"/>
      <c r="GOV54" s="135"/>
      <c r="GOW54" s="135"/>
      <c r="GOX54" s="135"/>
      <c r="GOY54" s="135"/>
      <c r="GOZ54" s="135"/>
      <c r="GPA54" s="135"/>
      <c r="GPB54" s="135"/>
      <c r="GPC54" s="135"/>
      <c r="GPD54" s="135"/>
      <c r="GPE54" s="135"/>
      <c r="GPF54" s="135"/>
      <c r="GPG54" s="135"/>
      <c r="GPH54" s="135"/>
      <c r="GPI54" s="135"/>
      <c r="GPJ54" s="135"/>
      <c r="GPK54" s="135"/>
      <c r="GPL54" s="135"/>
      <c r="GPM54" s="135"/>
      <c r="GPN54" s="135"/>
      <c r="GPO54" s="135"/>
      <c r="GPP54" s="135"/>
      <c r="GPQ54" s="135"/>
      <c r="GPR54" s="135"/>
      <c r="GPS54" s="135"/>
      <c r="GPT54" s="135"/>
      <c r="GPU54" s="135"/>
      <c r="GPV54" s="135"/>
      <c r="GPW54" s="135"/>
      <c r="GPX54" s="135"/>
      <c r="GPY54" s="135"/>
      <c r="GPZ54" s="135"/>
      <c r="GQA54" s="135"/>
      <c r="GQB54" s="135"/>
      <c r="GQC54" s="135"/>
      <c r="GQD54" s="135"/>
      <c r="GQE54" s="135"/>
      <c r="GQF54" s="135"/>
      <c r="GQG54" s="135"/>
      <c r="GQH54" s="135"/>
      <c r="GQI54" s="135"/>
      <c r="GQJ54" s="135"/>
      <c r="GQK54" s="135"/>
      <c r="GQL54" s="135"/>
      <c r="GQM54" s="135"/>
      <c r="GQN54" s="135"/>
      <c r="GQO54" s="135"/>
      <c r="GQP54" s="135"/>
      <c r="GQQ54" s="135"/>
      <c r="GQR54" s="135"/>
      <c r="GQS54" s="135"/>
      <c r="GQT54" s="135"/>
      <c r="GQU54" s="135"/>
      <c r="GQV54" s="135"/>
      <c r="GQW54" s="135"/>
      <c r="GQX54" s="135"/>
      <c r="GQY54" s="135"/>
      <c r="GQZ54" s="135"/>
      <c r="GRA54" s="135"/>
      <c r="GRB54" s="135"/>
      <c r="GRC54" s="135"/>
      <c r="GRD54" s="135"/>
      <c r="GRE54" s="135"/>
      <c r="GRF54" s="135"/>
      <c r="GRG54" s="135"/>
      <c r="GRH54" s="135"/>
      <c r="GRI54" s="135"/>
      <c r="GRJ54" s="135"/>
      <c r="GRK54" s="135"/>
      <c r="GRL54" s="135"/>
      <c r="GRM54" s="135"/>
      <c r="GRN54" s="135"/>
      <c r="GRO54" s="135"/>
      <c r="GRP54" s="135"/>
      <c r="GRQ54" s="135"/>
      <c r="GRR54" s="135"/>
      <c r="GRS54" s="135"/>
      <c r="GRT54" s="135"/>
      <c r="GRU54" s="135"/>
      <c r="GRV54" s="135"/>
      <c r="GRW54" s="135"/>
      <c r="GRX54" s="135"/>
      <c r="GRY54" s="135"/>
      <c r="GRZ54" s="135"/>
      <c r="GSA54" s="135"/>
      <c r="GSB54" s="135"/>
      <c r="GSC54" s="135"/>
      <c r="GSD54" s="135"/>
      <c r="GSE54" s="135"/>
      <c r="GSF54" s="135"/>
      <c r="GSG54" s="135"/>
      <c r="GSH54" s="135"/>
      <c r="GSI54" s="135"/>
      <c r="GSJ54" s="135"/>
      <c r="GSK54" s="135"/>
      <c r="GSL54" s="135"/>
      <c r="GSM54" s="135"/>
      <c r="GSN54" s="135"/>
      <c r="GSO54" s="135"/>
      <c r="GSP54" s="135"/>
      <c r="GSQ54" s="135"/>
      <c r="GSR54" s="135"/>
      <c r="GSS54" s="135"/>
      <c r="GST54" s="135"/>
      <c r="GSU54" s="135"/>
      <c r="GSV54" s="135"/>
      <c r="GSW54" s="135"/>
      <c r="GSX54" s="135"/>
      <c r="GSY54" s="135"/>
      <c r="GSZ54" s="135"/>
      <c r="GTA54" s="135"/>
      <c r="GTB54" s="135"/>
      <c r="GTC54" s="135"/>
      <c r="GTD54" s="135"/>
      <c r="GTE54" s="135"/>
      <c r="GTF54" s="135"/>
      <c r="GTG54" s="135"/>
      <c r="GTH54" s="135"/>
      <c r="GTI54" s="135"/>
      <c r="GTJ54" s="135"/>
      <c r="GTK54" s="135"/>
      <c r="GTL54" s="135"/>
      <c r="GTM54" s="135"/>
      <c r="GTN54" s="135"/>
      <c r="GTO54" s="135"/>
      <c r="GTP54" s="135"/>
      <c r="GTQ54" s="135"/>
      <c r="GTR54" s="135"/>
      <c r="GTS54" s="135"/>
      <c r="GTT54" s="135"/>
      <c r="GTU54" s="135"/>
      <c r="GTV54" s="135"/>
      <c r="GTW54" s="135"/>
      <c r="GTX54" s="135"/>
      <c r="GTY54" s="135"/>
      <c r="GTZ54" s="135"/>
      <c r="GUA54" s="135"/>
      <c r="GUB54" s="135"/>
      <c r="GUC54" s="135"/>
      <c r="GUD54" s="135"/>
      <c r="GUE54" s="135"/>
      <c r="GUF54" s="135"/>
      <c r="GUG54" s="135"/>
      <c r="GUH54" s="135"/>
      <c r="GUI54" s="135"/>
      <c r="GUJ54" s="135"/>
      <c r="GUK54" s="135"/>
      <c r="GUL54" s="135"/>
      <c r="GUM54" s="135"/>
      <c r="GUN54" s="135"/>
      <c r="GUO54" s="135"/>
      <c r="GUP54" s="135"/>
      <c r="GUQ54" s="135"/>
      <c r="GUR54" s="135"/>
      <c r="GUS54" s="135"/>
      <c r="GUT54" s="135"/>
      <c r="GUU54" s="135"/>
      <c r="GUV54" s="135"/>
      <c r="GUW54" s="135"/>
      <c r="GUX54" s="135"/>
      <c r="GUY54" s="135"/>
      <c r="GUZ54" s="135"/>
      <c r="GVA54" s="135"/>
      <c r="GVB54" s="135"/>
      <c r="GVC54" s="135"/>
      <c r="GVD54" s="135"/>
      <c r="GVE54" s="135"/>
      <c r="GVF54" s="135"/>
      <c r="GVG54" s="135"/>
      <c r="GVH54" s="135"/>
      <c r="GVI54" s="135"/>
      <c r="GVJ54" s="135"/>
      <c r="GVK54" s="135"/>
      <c r="GVL54" s="135"/>
      <c r="GVM54" s="135"/>
      <c r="GVN54" s="135"/>
      <c r="GVO54" s="135"/>
      <c r="GVP54" s="135"/>
      <c r="GVQ54" s="135"/>
      <c r="GVR54" s="135"/>
      <c r="GVS54" s="135"/>
      <c r="GVT54" s="135"/>
      <c r="GVU54" s="135"/>
      <c r="GVV54" s="135"/>
      <c r="GVW54" s="135"/>
      <c r="GVX54" s="135"/>
      <c r="GVY54" s="135"/>
      <c r="GVZ54" s="135"/>
      <c r="GWA54" s="135"/>
      <c r="GWB54" s="135"/>
      <c r="GWC54" s="135"/>
      <c r="GWD54" s="135"/>
      <c r="GWE54" s="135"/>
      <c r="GWF54" s="135"/>
      <c r="GWG54" s="135"/>
      <c r="GWH54" s="135"/>
      <c r="GWI54" s="135"/>
      <c r="GWJ54" s="135"/>
      <c r="GWK54" s="135"/>
      <c r="GWL54" s="135"/>
      <c r="GWM54" s="135"/>
      <c r="GWN54" s="135"/>
      <c r="GWO54" s="135"/>
      <c r="GWP54" s="135"/>
      <c r="GWQ54" s="135"/>
      <c r="GWR54" s="135"/>
      <c r="GWS54" s="135"/>
      <c r="GWT54" s="135"/>
      <c r="GWU54" s="135"/>
      <c r="GWV54" s="135"/>
      <c r="GWW54" s="135"/>
      <c r="GWX54" s="135"/>
      <c r="GWY54" s="135"/>
      <c r="GWZ54" s="135"/>
      <c r="GXA54" s="135"/>
      <c r="GXB54" s="135"/>
      <c r="GXC54" s="135"/>
      <c r="GXD54" s="135"/>
      <c r="GXE54" s="135"/>
      <c r="GXF54" s="135"/>
      <c r="GXG54" s="135"/>
      <c r="GXH54" s="135"/>
      <c r="GXI54" s="135"/>
      <c r="GXJ54" s="135"/>
      <c r="GXK54" s="135"/>
      <c r="GXL54" s="135"/>
      <c r="GXM54" s="135"/>
      <c r="GXN54" s="135"/>
      <c r="GXO54" s="135"/>
      <c r="GXP54" s="135"/>
      <c r="GXQ54" s="135"/>
      <c r="GXR54" s="135"/>
      <c r="GXS54" s="135"/>
      <c r="GXT54" s="135"/>
      <c r="GXU54" s="135"/>
      <c r="GXV54" s="135"/>
      <c r="GXW54" s="135"/>
      <c r="GXX54" s="135"/>
      <c r="GXY54" s="135"/>
      <c r="GXZ54" s="135"/>
      <c r="GYA54" s="135"/>
      <c r="GYB54" s="135"/>
      <c r="GYC54" s="135"/>
      <c r="GYD54" s="135"/>
      <c r="GYE54" s="135"/>
      <c r="GYF54" s="135"/>
      <c r="GYG54" s="135"/>
      <c r="GYH54" s="135"/>
      <c r="GYI54" s="135"/>
      <c r="GYJ54" s="135"/>
      <c r="GYK54" s="135"/>
      <c r="GYL54" s="135"/>
      <c r="GYM54" s="135"/>
      <c r="GYN54" s="135"/>
      <c r="GYO54" s="135"/>
      <c r="GYP54" s="135"/>
      <c r="GYQ54" s="135"/>
      <c r="GYR54" s="135"/>
      <c r="GYS54" s="135"/>
      <c r="GYT54" s="135"/>
      <c r="GYU54" s="135"/>
      <c r="GYV54" s="135"/>
      <c r="GYW54" s="135"/>
      <c r="GYX54" s="135"/>
      <c r="GYY54" s="135"/>
      <c r="GYZ54" s="135"/>
      <c r="GZA54" s="135"/>
      <c r="GZB54" s="135"/>
      <c r="GZC54" s="135"/>
      <c r="GZD54" s="135"/>
      <c r="GZE54" s="135"/>
      <c r="GZF54" s="135"/>
      <c r="GZG54" s="135"/>
      <c r="GZH54" s="135"/>
      <c r="GZI54" s="135"/>
      <c r="GZJ54" s="135"/>
      <c r="GZK54" s="135"/>
      <c r="GZL54" s="135"/>
      <c r="GZM54" s="135"/>
      <c r="GZN54" s="135"/>
      <c r="GZO54" s="135"/>
      <c r="GZP54" s="135"/>
      <c r="GZQ54" s="135"/>
      <c r="GZR54" s="135"/>
      <c r="GZS54" s="135"/>
      <c r="GZT54" s="135"/>
      <c r="GZU54" s="135"/>
      <c r="GZV54" s="135"/>
      <c r="GZW54" s="135"/>
      <c r="GZX54" s="135"/>
      <c r="GZY54" s="135"/>
      <c r="GZZ54" s="135"/>
      <c r="HAA54" s="135"/>
      <c r="HAB54" s="135"/>
      <c r="HAC54" s="135"/>
      <c r="HAD54" s="135"/>
      <c r="HAE54" s="135"/>
      <c r="HAF54" s="135"/>
      <c r="HAG54" s="135"/>
      <c r="HAH54" s="135"/>
      <c r="HAI54" s="135"/>
      <c r="HAJ54" s="135"/>
      <c r="HAK54" s="135"/>
      <c r="HAL54" s="135"/>
      <c r="HAM54" s="135"/>
      <c r="HAN54" s="135"/>
      <c r="HAO54" s="135"/>
      <c r="HAP54" s="135"/>
      <c r="HAQ54" s="135"/>
      <c r="HAR54" s="135"/>
      <c r="HAS54" s="135"/>
      <c r="HAT54" s="135"/>
      <c r="HAU54" s="135"/>
      <c r="HAV54" s="135"/>
      <c r="HAW54" s="135"/>
      <c r="HAX54" s="135"/>
      <c r="HAY54" s="135"/>
      <c r="HAZ54" s="135"/>
      <c r="HBA54" s="135"/>
      <c r="HBB54" s="135"/>
      <c r="HBC54" s="135"/>
      <c r="HBD54" s="135"/>
      <c r="HBE54" s="135"/>
      <c r="HBF54" s="135"/>
      <c r="HBG54" s="135"/>
      <c r="HBH54" s="135"/>
      <c r="HBI54" s="135"/>
      <c r="HBJ54" s="135"/>
      <c r="HBK54" s="135"/>
      <c r="HBL54" s="135"/>
      <c r="HBM54" s="135"/>
      <c r="HBN54" s="135"/>
      <c r="HBO54" s="135"/>
      <c r="HBP54" s="135"/>
      <c r="HBQ54" s="135"/>
      <c r="HBR54" s="135"/>
      <c r="HBS54" s="135"/>
      <c r="HBT54" s="135"/>
      <c r="HBU54" s="135"/>
      <c r="HBV54" s="135"/>
      <c r="HBW54" s="135"/>
      <c r="HBX54" s="135"/>
      <c r="HBY54" s="135"/>
      <c r="HBZ54" s="135"/>
      <c r="HCA54" s="135"/>
      <c r="HCB54" s="135"/>
      <c r="HCC54" s="135"/>
      <c r="HCD54" s="135"/>
      <c r="HCE54" s="135"/>
      <c r="HCF54" s="135"/>
      <c r="HCG54" s="135"/>
      <c r="HCH54" s="135"/>
      <c r="HCI54" s="135"/>
      <c r="HCJ54" s="135"/>
      <c r="HCK54" s="135"/>
      <c r="HCL54" s="135"/>
      <c r="HCM54" s="135"/>
      <c r="HCN54" s="135"/>
      <c r="HCO54" s="135"/>
      <c r="HCP54" s="135"/>
      <c r="HCQ54" s="135"/>
      <c r="HCR54" s="135"/>
      <c r="HCS54" s="135"/>
      <c r="HCT54" s="135"/>
      <c r="HCU54" s="135"/>
      <c r="HCV54" s="135"/>
      <c r="HCW54" s="135"/>
      <c r="HCX54" s="135"/>
      <c r="HCY54" s="135"/>
      <c r="HCZ54" s="135"/>
      <c r="HDA54" s="135"/>
      <c r="HDB54" s="135"/>
      <c r="HDC54" s="135"/>
      <c r="HDD54" s="135"/>
      <c r="HDE54" s="135"/>
      <c r="HDF54" s="135"/>
      <c r="HDG54" s="135"/>
      <c r="HDH54" s="135"/>
      <c r="HDI54" s="135"/>
      <c r="HDJ54" s="135"/>
      <c r="HDK54" s="135"/>
      <c r="HDL54" s="135"/>
      <c r="HDM54" s="135"/>
      <c r="HDN54" s="135"/>
      <c r="HDO54" s="135"/>
      <c r="HDP54" s="135"/>
      <c r="HDQ54" s="135"/>
      <c r="HDR54" s="135"/>
      <c r="HDS54" s="135"/>
      <c r="HDT54" s="135"/>
      <c r="HDU54" s="135"/>
      <c r="HDV54" s="135"/>
      <c r="HDW54" s="135"/>
      <c r="HDX54" s="135"/>
      <c r="HDY54" s="135"/>
      <c r="HDZ54" s="135"/>
      <c r="HEA54" s="135"/>
      <c r="HEB54" s="135"/>
      <c r="HEC54" s="135"/>
      <c r="HED54" s="135"/>
      <c r="HEE54" s="135"/>
      <c r="HEF54" s="135"/>
      <c r="HEG54" s="135"/>
      <c r="HEH54" s="135"/>
      <c r="HEI54" s="135"/>
      <c r="HEJ54" s="135"/>
      <c r="HEK54" s="135"/>
      <c r="HEL54" s="135"/>
      <c r="HEM54" s="135"/>
      <c r="HEN54" s="135"/>
      <c r="HEO54" s="135"/>
      <c r="HEP54" s="135"/>
      <c r="HEQ54" s="135"/>
      <c r="HER54" s="135"/>
      <c r="HES54" s="135"/>
      <c r="HET54" s="135"/>
      <c r="HEU54" s="135"/>
      <c r="HEV54" s="135"/>
      <c r="HEW54" s="135"/>
      <c r="HEX54" s="135"/>
      <c r="HEY54" s="135"/>
      <c r="HEZ54" s="135"/>
      <c r="HFA54" s="135"/>
      <c r="HFB54" s="135"/>
      <c r="HFC54" s="135"/>
      <c r="HFD54" s="135"/>
      <c r="HFE54" s="135"/>
      <c r="HFF54" s="135"/>
      <c r="HFG54" s="135"/>
      <c r="HFH54" s="135"/>
      <c r="HFI54" s="135"/>
      <c r="HFJ54" s="135"/>
      <c r="HFK54" s="135"/>
      <c r="HFL54" s="135"/>
      <c r="HFM54" s="135"/>
      <c r="HFN54" s="135"/>
      <c r="HFO54" s="135"/>
      <c r="HFP54" s="135"/>
      <c r="HFQ54" s="135"/>
      <c r="HFR54" s="135"/>
      <c r="HFS54" s="135"/>
      <c r="HFT54" s="135"/>
      <c r="HFU54" s="135"/>
      <c r="HFV54" s="135"/>
      <c r="HFW54" s="135"/>
      <c r="HFX54" s="135"/>
      <c r="HFY54" s="135"/>
      <c r="HFZ54" s="135"/>
      <c r="HGA54" s="135"/>
      <c r="HGB54" s="135"/>
      <c r="HGC54" s="135"/>
      <c r="HGD54" s="135"/>
      <c r="HGE54" s="135"/>
      <c r="HGF54" s="135"/>
      <c r="HGG54" s="135"/>
      <c r="HGH54" s="135"/>
      <c r="HGI54" s="135"/>
      <c r="HGJ54" s="135"/>
      <c r="HGK54" s="135"/>
      <c r="HGL54" s="135"/>
      <c r="HGM54" s="135"/>
      <c r="HGN54" s="135"/>
      <c r="HGO54" s="135"/>
      <c r="HGP54" s="135"/>
      <c r="HGQ54" s="135"/>
      <c r="HGR54" s="135"/>
      <c r="HGS54" s="135"/>
      <c r="HGT54" s="135"/>
      <c r="HGU54" s="135"/>
      <c r="HGV54" s="135"/>
      <c r="HGW54" s="135"/>
      <c r="HGX54" s="135"/>
      <c r="HGY54" s="135"/>
      <c r="HGZ54" s="135"/>
      <c r="HHA54" s="135"/>
      <c r="HHB54" s="135"/>
      <c r="HHC54" s="135"/>
      <c r="HHD54" s="135"/>
      <c r="HHE54" s="135"/>
      <c r="HHF54" s="135"/>
      <c r="HHG54" s="135"/>
      <c r="HHH54" s="135"/>
      <c r="HHI54" s="135"/>
      <c r="HHJ54" s="135"/>
      <c r="HHK54" s="135"/>
      <c r="HHL54" s="135"/>
      <c r="HHM54" s="135"/>
      <c r="HHN54" s="135"/>
      <c r="HHO54" s="135"/>
      <c r="HHP54" s="135"/>
      <c r="HHQ54" s="135"/>
      <c r="HHR54" s="135"/>
      <c r="HHS54" s="135"/>
      <c r="HHT54" s="135"/>
      <c r="HHU54" s="135"/>
      <c r="HHV54" s="135"/>
      <c r="HHW54" s="135"/>
      <c r="HHX54" s="135"/>
      <c r="HHY54" s="135"/>
      <c r="HHZ54" s="135"/>
      <c r="HIA54" s="135"/>
      <c r="HIB54" s="135"/>
      <c r="HIC54" s="135"/>
      <c r="HID54" s="135"/>
      <c r="HIE54" s="135"/>
      <c r="HIF54" s="135"/>
      <c r="HIG54" s="135"/>
      <c r="HIH54" s="135"/>
      <c r="HII54" s="135"/>
      <c r="HIJ54" s="135"/>
      <c r="HIK54" s="135"/>
      <c r="HIL54" s="135"/>
      <c r="HIM54" s="135"/>
      <c r="HIN54" s="135"/>
      <c r="HIO54" s="135"/>
      <c r="HIP54" s="135"/>
      <c r="HIQ54" s="135"/>
      <c r="HIR54" s="135"/>
      <c r="HIS54" s="135"/>
      <c r="HIT54" s="135"/>
      <c r="HIU54" s="135"/>
      <c r="HIV54" s="135"/>
      <c r="HIW54" s="135"/>
      <c r="HIX54" s="135"/>
      <c r="HIY54" s="135"/>
      <c r="HIZ54" s="135"/>
      <c r="HJA54" s="135"/>
      <c r="HJB54" s="135"/>
      <c r="HJC54" s="135"/>
      <c r="HJD54" s="135"/>
      <c r="HJE54" s="135"/>
      <c r="HJF54" s="135"/>
      <c r="HJG54" s="135"/>
      <c r="HJH54" s="135"/>
      <c r="HJI54" s="135"/>
      <c r="HJJ54" s="135"/>
      <c r="HJK54" s="135"/>
      <c r="HJL54" s="135"/>
      <c r="HJM54" s="135"/>
      <c r="HJN54" s="135"/>
      <c r="HJO54" s="135"/>
      <c r="HJP54" s="135"/>
      <c r="HJQ54" s="135"/>
      <c r="HJR54" s="135"/>
      <c r="HJS54" s="135"/>
      <c r="HJT54" s="135"/>
      <c r="HJU54" s="135"/>
      <c r="HJV54" s="135"/>
      <c r="HJW54" s="135"/>
      <c r="HJX54" s="135"/>
      <c r="HJY54" s="135"/>
      <c r="HJZ54" s="135"/>
      <c r="HKA54" s="135"/>
      <c r="HKB54" s="135"/>
      <c r="HKC54" s="135"/>
      <c r="HKD54" s="135"/>
      <c r="HKE54" s="135"/>
      <c r="HKF54" s="135"/>
      <c r="HKG54" s="135"/>
      <c r="HKH54" s="135"/>
      <c r="HKI54" s="135"/>
      <c r="HKJ54" s="135"/>
      <c r="HKK54" s="135"/>
      <c r="HKL54" s="135"/>
      <c r="HKM54" s="135"/>
      <c r="HKN54" s="135"/>
      <c r="HKO54" s="135"/>
      <c r="HKP54" s="135"/>
      <c r="HKQ54" s="135"/>
      <c r="HKR54" s="135"/>
      <c r="HKS54" s="135"/>
      <c r="HKT54" s="135"/>
      <c r="HKU54" s="135"/>
      <c r="HKV54" s="135"/>
      <c r="HKW54" s="135"/>
      <c r="HKX54" s="135"/>
      <c r="HKY54" s="135"/>
      <c r="HKZ54" s="135"/>
      <c r="HLA54" s="135"/>
      <c r="HLB54" s="135"/>
      <c r="HLC54" s="135"/>
      <c r="HLD54" s="135"/>
      <c r="HLE54" s="135"/>
      <c r="HLF54" s="135"/>
      <c r="HLG54" s="135"/>
      <c r="HLH54" s="135"/>
      <c r="HLI54" s="135"/>
      <c r="HLJ54" s="135"/>
      <c r="HLK54" s="135"/>
      <c r="HLL54" s="135"/>
      <c r="HLM54" s="135"/>
      <c r="HLN54" s="135"/>
      <c r="HLO54" s="135"/>
      <c r="HLP54" s="135"/>
      <c r="HLQ54" s="135"/>
      <c r="HLR54" s="135"/>
      <c r="HLS54" s="135"/>
      <c r="HLT54" s="135"/>
      <c r="HLU54" s="135"/>
      <c r="HLV54" s="135"/>
      <c r="HLW54" s="135"/>
      <c r="HLX54" s="135"/>
      <c r="HLY54" s="135"/>
      <c r="HLZ54" s="135"/>
      <c r="HMA54" s="135"/>
      <c r="HMB54" s="135"/>
      <c r="HMC54" s="135"/>
      <c r="HMD54" s="135"/>
      <c r="HME54" s="135"/>
      <c r="HMF54" s="135"/>
      <c r="HMG54" s="135"/>
      <c r="HMH54" s="135"/>
      <c r="HMI54" s="135"/>
      <c r="HMJ54" s="135"/>
      <c r="HMK54" s="135"/>
      <c r="HML54" s="135"/>
      <c r="HMM54" s="135"/>
      <c r="HMN54" s="135"/>
      <c r="HMO54" s="135"/>
      <c r="HMP54" s="135"/>
      <c r="HMQ54" s="135"/>
      <c r="HMR54" s="135"/>
      <c r="HMS54" s="135"/>
      <c r="HMT54" s="135"/>
      <c r="HMU54" s="135"/>
      <c r="HMV54" s="135"/>
      <c r="HMW54" s="135"/>
      <c r="HMX54" s="135"/>
      <c r="HMY54" s="135"/>
      <c r="HMZ54" s="135"/>
      <c r="HNA54" s="135"/>
      <c r="HNB54" s="135"/>
      <c r="HNC54" s="135"/>
      <c r="HND54" s="135"/>
      <c r="HNE54" s="135"/>
      <c r="HNF54" s="135"/>
      <c r="HNG54" s="135"/>
      <c r="HNH54" s="135"/>
      <c r="HNI54" s="135"/>
      <c r="HNJ54" s="135"/>
      <c r="HNK54" s="135"/>
      <c r="HNL54" s="135"/>
      <c r="HNM54" s="135"/>
      <c r="HNN54" s="135"/>
      <c r="HNO54" s="135"/>
      <c r="HNP54" s="135"/>
      <c r="HNQ54" s="135"/>
      <c r="HNR54" s="135"/>
      <c r="HNS54" s="135"/>
      <c r="HNT54" s="135"/>
      <c r="HNU54" s="135"/>
      <c r="HNV54" s="135"/>
      <c r="HNW54" s="135"/>
      <c r="HNX54" s="135"/>
      <c r="HNY54" s="135"/>
      <c r="HNZ54" s="135"/>
      <c r="HOA54" s="135"/>
      <c r="HOB54" s="135"/>
      <c r="HOC54" s="135"/>
      <c r="HOD54" s="135"/>
      <c r="HOE54" s="135"/>
      <c r="HOF54" s="135"/>
      <c r="HOG54" s="135"/>
      <c r="HOH54" s="135"/>
      <c r="HOI54" s="135"/>
      <c r="HOJ54" s="135"/>
      <c r="HOK54" s="135"/>
      <c r="HOL54" s="135"/>
      <c r="HOM54" s="135"/>
      <c r="HON54" s="135"/>
      <c r="HOO54" s="135"/>
      <c r="HOP54" s="135"/>
      <c r="HOQ54" s="135"/>
      <c r="HOR54" s="135"/>
      <c r="HOS54" s="135"/>
      <c r="HOT54" s="135"/>
      <c r="HOU54" s="135"/>
      <c r="HOV54" s="135"/>
      <c r="HOW54" s="135"/>
      <c r="HOX54" s="135"/>
      <c r="HOY54" s="135"/>
      <c r="HOZ54" s="135"/>
      <c r="HPA54" s="135"/>
      <c r="HPB54" s="135"/>
      <c r="HPC54" s="135"/>
      <c r="HPD54" s="135"/>
      <c r="HPE54" s="135"/>
      <c r="HPF54" s="135"/>
      <c r="HPG54" s="135"/>
      <c r="HPH54" s="135"/>
      <c r="HPI54" s="135"/>
      <c r="HPJ54" s="135"/>
      <c r="HPK54" s="135"/>
      <c r="HPL54" s="135"/>
      <c r="HPM54" s="135"/>
      <c r="HPN54" s="135"/>
      <c r="HPO54" s="135"/>
      <c r="HPP54" s="135"/>
      <c r="HPQ54" s="135"/>
      <c r="HPR54" s="135"/>
      <c r="HPS54" s="135"/>
      <c r="HPT54" s="135"/>
      <c r="HPU54" s="135"/>
      <c r="HPV54" s="135"/>
      <c r="HPW54" s="135"/>
      <c r="HPX54" s="135"/>
      <c r="HPY54" s="135"/>
      <c r="HPZ54" s="135"/>
      <c r="HQA54" s="135"/>
      <c r="HQB54" s="135"/>
      <c r="HQC54" s="135"/>
      <c r="HQD54" s="135"/>
      <c r="HQE54" s="135"/>
      <c r="HQF54" s="135"/>
      <c r="HQG54" s="135"/>
      <c r="HQH54" s="135"/>
      <c r="HQI54" s="135"/>
      <c r="HQJ54" s="135"/>
      <c r="HQK54" s="135"/>
      <c r="HQL54" s="135"/>
      <c r="HQM54" s="135"/>
      <c r="HQN54" s="135"/>
      <c r="HQO54" s="135"/>
      <c r="HQP54" s="135"/>
      <c r="HQQ54" s="135"/>
      <c r="HQR54" s="135"/>
      <c r="HQS54" s="135"/>
      <c r="HQT54" s="135"/>
      <c r="HQU54" s="135"/>
      <c r="HQV54" s="135"/>
      <c r="HQW54" s="135"/>
      <c r="HQX54" s="135"/>
      <c r="HQY54" s="135"/>
      <c r="HQZ54" s="135"/>
      <c r="HRA54" s="135"/>
      <c r="HRB54" s="135"/>
      <c r="HRC54" s="135"/>
      <c r="HRD54" s="135"/>
      <c r="HRE54" s="135"/>
      <c r="HRF54" s="135"/>
      <c r="HRG54" s="135"/>
      <c r="HRH54" s="135"/>
      <c r="HRI54" s="135"/>
      <c r="HRJ54" s="135"/>
      <c r="HRK54" s="135"/>
      <c r="HRL54" s="135"/>
      <c r="HRM54" s="135"/>
      <c r="HRN54" s="135"/>
      <c r="HRO54" s="135"/>
      <c r="HRP54" s="135"/>
      <c r="HRQ54" s="135"/>
      <c r="HRR54" s="135"/>
      <c r="HRS54" s="135"/>
      <c r="HRT54" s="135"/>
      <c r="HRU54" s="135"/>
      <c r="HRV54" s="135"/>
      <c r="HRW54" s="135"/>
      <c r="HRX54" s="135"/>
      <c r="HRY54" s="135"/>
      <c r="HRZ54" s="135"/>
      <c r="HSA54" s="135"/>
      <c r="HSB54" s="135"/>
      <c r="HSC54" s="135"/>
      <c r="HSD54" s="135"/>
      <c r="HSE54" s="135"/>
      <c r="HSF54" s="135"/>
      <c r="HSG54" s="135"/>
      <c r="HSH54" s="135"/>
      <c r="HSI54" s="135"/>
      <c r="HSJ54" s="135"/>
      <c r="HSK54" s="135"/>
      <c r="HSL54" s="135"/>
      <c r="HSM54" s="135"/>
      <c r="HSN54" s="135"/>
      <c r="HSO54" s="135"/>
      <c r="HSP54" s="135"/>
      <c r="HSQ54" s="135"/>
      <c r="HSR54" s="135"/>
      <c r="HSS54" s="135"/>
      <c r="HST54" s="135"/>
      <c r="HSU54" s="135"/>
      <c r="HSV54" s="135"/>
      <c r="HSW54" s="135"/>
      <c r="HSX54" s="135"/>
      <c r="HSY54" s="135"/>
      <c r="HSZ54" s="135"/>
      <c r="HTA54" s="135"/>
      <c r="HTB54" s="135"/>
      <c r="HTC54" s="135"/>
      <c r="HTD54" s="135"/>
      <c r="HTE54" s="135"/>
      <c r="HTF54" s="135"/>
      <c r="HTG54" s="135"/>
      <c r="HTH54" s="135"/>
      <c r="HTI54" s="135"/>
      <c r="HTJ54" s="135"/>
      <c r="HTK54" s="135"/>
      <c r="HTL54" s="135"/>
      <c r="HTM54" s="135"/>
      <c r="HTN54" s="135"/>
      <c r="HTO54" s="135"/>
      <c r="HTP54" s="135"/>
      <c r="HTQ54" s="135"/>
      <c r="HTR54" s="135"/>
      <c r="HTS54" s="135"/>
      <c r="HTT54" s="135"/>
      <c r="HTU54" s="135"/>
      <c r="HTV54" s="135"/>
      <c r="HTW54" s="135"/>
      <c r="HTX54" s="135"/>
      <c r="HTY54" s="135"/>
      <c r="HTZ54" s="135"/>
      <c r="HUA54" s="135"/>
      <c r="HUB54" s="135"/>
      <c r="HUC54" s="135"/>
      <c r="HUD54" s="135"/>
      <c r="HUE54" s="135"/>
      <c r="HUF54" s="135"/>
      <c r="HUG54" s="135"/>
      <c r="HUH54" s="135"/>
      <c r="HUI54" s="135"/>
      <c r="HUJ54" s="135"/>
      <c r="HUK54" s="135"/>
      <c r="HUL54" s="135"/>
      <c r="HUM54" s="135"/>
      <c r="HUN54" s="135"/>
      <c r="HUO54" s="135"/>
      <c r="HUP54" s="135"/>
      <c r="HUQ54" s="135"/>
      <c r="HUR54" s="135"/>
      <c r="HUS54" s="135"/>
      <c r="HUT54" s="135"/>
      <c r="HUU54" s="135"/>
      <c r="HUV54" s="135"/>
      <c r="HUW54" s="135"/>
      <c r="HUX54" s="135"/>
      <c r="HUY54" s="135"/>
      <c r="HUZ54" s="135"/>
      <c r="HVA54" s="135"/>
      <c r="HVB54" s="135"/>
      <c r="HVC54" s="135"/>
      <c r="HVD54" s="135"/>
      <c r="HVE54" s="135"/>
      <c r="HVF54" s="135"/>
      <c r="HVG54" s="135"/>
      <c r="HVH54" s="135"/>
      <c r="HVI54" s="135"/>
      <c r="HVJ54" s="135"/>
      <c r="HVK54" s="135"/>
      <c r="HVL54" s="135"/>
      <c r="HVM54" s="135"/>
      <c r="HVN54" s="135"/>
      <c r="HVO54" s="135"/>
      <c r="HVP54" s="135"/>
      <c r="HVQ54" s="135"/>
      <c r="HVR54" s="135"/>
      <c r="HVS54" s="135"/>
      <c r="HVT54" s="135"/>
      <c r="HVU54" s="135"/>
      <c r="HVV54" s="135"/>
      <c r="HVW54" s="135"/>
      <c r="HVX54" s="135"/>
      <c r="HVY54" s="135"/>
      <c r="HVZ54" s="135"/>
      <c r="HWA54" s="135"/>
      <c r="HWB54" s="135"/>
      <c r="HWC54" s="135"/>
      <c r="HWD54" s="135"/>
      <c r="HWE54" s="135"/>
      <c r="HWF54" s="135"/>
      <c r="HWG54" s="135"/>
      <c r="HWH54" s="135"/>
      <c r="HWI54" s="135"/>
      <c r="HWJ54" s="135"/>
      <c r="HWK54" s="135"/>
      <c r="HWL54" s="135"/>
      <c r="HWM54" s="135"/>
      <c r="HWN54" s="135"/>
      <c r="HWO54" s="135"/>
      <c r="HWP54" s="135"/>
      <c r="HWQ54" s="135"/>
      <c r="HWR54" s="135"/>
      <c r="HWS54" s="135"/>
      <c r="HWT54" s="135"/>
      <c r="HWU54" s="135"/>
      <c r="HWV54" s="135"/>
      <c r="HWW54" s="135"/>
      <c r="HWX54" s="135"/>
      <c r="HWY54" s="135"/>
      <c r="HWZ54" s="135"/>
      <c r="HXA54" s="135"/>
      <c r="HXB54" s="135"/>
      <c r="HXC54" s="135"/>
      <c r="HXD54" s="135"/>
      <c r="HXE54" s="135"/>
      <c r="HXF54" s="135"/>
      <c r="HXG54" s="135"/>
      <c r="HXH54" s="135"/>
      <c r="HXI54" s="135"/>
      <c r="HXJ54" s="135"/>
      <c r="HXK54" s="135"/>
      <c r="HXL54" s="135"/>
      <c r="HXM54" s="135"/>
      <c r="HXN54" s="135"/>
      <c r="HXO54" s="135"/>
      <c r="HXP54" s="135"/>
      <c r="HXQ54" s="135"/>
      <c r="HXR54" s="135"/>
      <c r="HXS54" s="135"/>
      <c r="HXT54" s="135"/>
      <c r="HXU54" s="135"/>
      <c r="HXV54" s="135"/>
      <c r="HXW54" s="135"/>
      <c r="HXX54" s="135"/>
      <c r="HXY54" s="135"/>
      <c r="HXZ54" s="135"/>
      <c r="HYA54" s="135"/>
      <c r="HYB54" s="135"/>
      <c r="HYC54" s="135"/>
      <c r="HYD54" s="135"/>
      <c r="HYE54" s="135"/>
      <c r="HYF54" s="135"/>
      <c r="HYG54" s="135"/>
      <c r="HYH54" s="135"/>
      <c r="HYI54" s="135"/>
      <c r="HYJ54" s="135"/>
      <c r="HYK54" s="135"/>
      <c r="HYL54" s="135"/>
      <c r="HYM54" s="135"/>
      <c r="HYN54" s="135"/>
      <c r="HYO54" s="135"/>
      <c r="HYP54" s="135"/>
      <c r="HYQ54" s="135"/>
      <c r="HYR54" s="135"/>
      <c r="HYS54" s="135"/>
      <c r="HYT54" s="135"/>
      <c r="HYU54" s="135"/>
      <c r="HYV54" s="135"/>
      <c r="HYW54" s="135"/>
      <c r="HYX54" s="135"/>
      <c r="HYY54" s="135"/>
      <c r="HYZ54" s="135"/>
      <c r="HZA54" s="135"/>
      <c r="HZB54" s="135"/>
      <c r="HZC54" s="135"/>
      <c r="HZD54" s="135"/>
      <c r="HZE54" s="135"/>
      <c r="HZF54" s="135"/>
      <c r="HZG54" s="135"/>
      <c r="HZH54" s="135"/>
      <c r="HZI54" s="135"/>
      <c r="HZJ54" s="135"/>
      <c r="HZK54" s="135"/>
      <c r="HZL54" s="135"/>
      <c r="HZM54" s="135"/>
      <c r="HZN54" s="135"/>
      <c r="HZO54" s="135"/>
      <c r="HZP54" s="135"/>
      <c r="HZQ54" s="135"/>
      <c r="HZR54" s="135"/>
      <c r="HZS54" s="135"/>
      <c r="HZT54" s="135"/>
      <c r="HZU54" s="135"/>
      <c r="HZV54" s="135"/>
      <c r="HZW54" s="135"/>
      <c r="HZX54" s="135"/>
      <c r="HZY54" s="135"/>
      <c r="HZZ54" s="135"/>
      <c r="IAA54" s="135"/>
      <c r="IAB54" s="135"/>
      <c r="IAC54" s="135"/>
      <c r="IAD54" s="135"/>
      <c r="IAE54" s="135"/>
      <c r="IAF54" s="135"/>
      <c r="IAG54" s="135"/>
      <c r="IAH54" s="135"/>
      <c r="IAI54" s="135"/>
      <c r="IAJ54" s="135"/>
      <c r="IAK54" s="135"/>
      <c r="IAL54" s="135"/>
      <c r="IAM54" s="135"/>
      <c r="IAN54" s="135"/>
      <c r="IAO54" s="135"/>
      <c r="IAP54" s="135"/>
      <c r="IAQ54" s="135"/>
      <c r="IAR54" s="135"/>
      <c r="IAS54" s="135"/>
      <c r="IAT54" s="135"/>
      <c r="IAU54" s="135"/>
      <c r="IAV54" s="135"/>
      <c r="IAW54" s="135"/>
      <c r="IAX54" s="135"/>
      <c r="IAY54" s="135"/>
      <c r="IAZ54" s="135"/>
      <c r="IBA54" s="135"/>
      <c r="IBB54" s="135"/>
      <c r="IBC54" s="135"/>
      <c r="IBD54" s="135"/>
      <c r="IBE54" s="135"/>
      <c r="IBF54" s="135"/>
      <c r="IBG54" s="135"/>
      <c r="IBH54" s="135"/>
      <c r="IBI54" s="135"/>
      <c r="IBJ54" s="135"/>
      <c r="IBK54" s="135"/>
      <c r="IBL54" s="135"/>
      <c r="IBM54" s="135"/>
      <c r="IBN54" s="135"/>
      <c r="IBO54" s="135"/>
      <c r="IBP54" s="135"/>
      <c r="IBQ54" s="135"/>
      <c r="IBR54" s="135"/>
      <c r="IBS54" s="135"/>
      <c r="IBT54" s="135"/>
      <c r="IBU54" s="135"/>
      <c r="IBV54" s="135"/>
      <c r="IBW54" s="135"/>
      <c r="IBX54" s="135"/>
      <c r="IBY54" s="135"/>
      <c r="IBZ54" s="135"/>
      <c r="ICA54" s="135"/>
      <c r="ICB54" s="135"/>
      <c r="ICC54" s="135"/>
      <c r="ICD54" s="135"/>
      <c r="ICE54" s="135"/>
      <c r="ICF54" s="135"/>
      <c r="ICG54" s="135"/>
      <c r="ICH54" s="135"/>
      <c r="ICI54" s="135"/>
      <c r="ICJ54" s="135"/>
      <c r="ICK54" s="135"/>
      <c r="ICL54" s="135"/>
      <c r="ICM54" s="135"/>
      <c r="ICN54" s="135"/>
      <c r="ICO54" s="135"/>
      <c r="ICP54" s="135"/>
      <c r="ICQ54" s="135"/>
      <c r="ICR54" s="135"/>
      <c r="ICS54" s="135"/>
      <c r="ICT54" s="135"/>
      <c r="ICU54" s="135"/>
      <c r="ICV54" s="135"/>
      <c r="ICW54" s="135"/>
      <c r="ICX54" s="135"/>
      <c r="ICY54" s="135"/>
      <c r="ICZ54" s="135"/>
      <c r="IDA54" s="135"/>
      <c r="IDB54" s="135"/>
      <c r="IDC54" s="135"/>
      <c r="IDD54" s="135"/>
      <c r="IDE54" s="135"/>
      <c r="IDF54" s="135"/>
      <c r="IDG54" s="135"/>
      <c r="IDH54" s="135"/>
      <c r="IDI54" s="135"/>
      <c r="IDJ54" s="135"/>
      <c r="IDK54" s="135"/>
      <c r="IDL54" s="135"/>
      <c r="IDM54" s="135"/>
      <c r="IDN54" s="135"/>
      <c r="IDO54" s="135"/>
      <c r="IDP54" s="135"/>
      <c r="IDQ54" s="135"/>
      <c r="IDR54" s="135"/>
      <c r="IDS54" s="135"/>
      <c r="IDT54" s="135"/>
      <c r="IDU54" s="135"/>
      <c r="IDV54" s="135"/>
      <c r="IDW54" s="135"/>
      <c r="IDX54" s="135"/>
      <c r="IDY54" s="135"/>
      <c r="IDZ54" s="135"/>
      <c r="IEA54" s="135"/>
      <c r="IEB54" s="135"/>
      <c r="IEC54" s="135"/>
      <c r="IED54" s="135"/>
      <c r="IEE54" s="135"/>
      <c r="IEF54" s="135"/>
      <c r="IEG54" s="135"/>
      <c r="IEH54" s="135"/>
      <c r="IEI54" s="135"/>
      <c r="IEJ54" s="135"/>
      <c r="IEK54" s="135"/>
      <c r="IEL54" s="135"/>
      <c r="IEM54" s="135"/>
      <c r="IEN54" s="135"/>
      <c r="IEO54" s="135"/>
      <c r="IEP54" s="135"/>
      <c r="IEQ54" s="135"/>
      <c r="IER54" s="135"/>
      <c r="IES54" s="135"/>
      <c r="IET54" s="135"/>
      <c r="IEU54" s="135"/>
      <c r="IEV54" s="135"/>
      <c r="IEW54" s="135"/>
      <c r="IEX54" s="135"/>
      <c r="IEY54" s="135"/>
      <c r="IEZ54" s="135"/>
      <c r="IFA54" s="135"/>
      <c r="IFB54" s="135"/>
      <c r="IFC54" s="135"/>
      <c r="IFD54" s="135"/>
      <c r="IFE54" s="135"/>
      <c r="IFF54" s="135"/>
      <c r="IFG54" s="135"/>
      <c r="IFH54" s="135"/>
      <c r="IFI54" s="135"/>
      <c r="IFJ54" s="135"/>
      <c r="IFK54" s="135"/>
      <c r="IFL54" s="135"/>
      <c r="IFM54" s="135"/>
      <c r="IFN54" s="135"/>
      <c r="IFO54" s="135"/>
      <c r="IFP54" s="135"/>
      <c r="IFQ54" s="135"/>
      <c r="IFR54" s="135"/>
      <c r="IFS54" s="135"/>
      <c r="IFT54" s="135"/>
      <c r="IFU54" s="135"/>
      <c r="IFV54" s="135"/>
      <c r="IFW54" s="135"/>
      <c r="IFX54" s="135"/>
      <c r="IFY54" s="135"/>
      <c r="IFZ54" s="135"/>
      <c r="IGA54" s="135"/>
      <c r="IGB54" s="135"/>
      <c r="IGC54" s="135"/>
      <c r="IGD54" s="135"/>
      <c r="IGE54" s="135"/>
      <c r="IGF54" s="135"/>
      <c r="IGG54" s="135"/>
      <c r="IGH54" s="135"/>
      <c r="IGI54" s="135"/>
      <c r="IGJ54" s="135"/>
      <c r="IGK54" s="135"/>
      <c r="IGL54" s="135"/>
      <c r="IGM54" s="135"/>
      <c r="IGN54" s="135"/>
      <c r="IGO54" s="135"/>
      <c r="IGP54" s="135"/>
      <c r="IGQ54" s="135"/>
      <c r="IGR54" s="135"/>
      <c r="IGS54" s="135"/>
      <c r="IGT54" s="135"/>
      <c r="IGU54" s="135"/>
      <c r="IGV54" s="135"/>
      <c r="IGW54" s="135"/>
      <c r="IGX54" s="135"/>
      <c r="IGY54" s="135"/>
      <c r="IGZ54" s="135"/>
      <c r="IHA54" s="135"/>
      <c r="IHB54" s="135"/>
      <c r="IHC54" s="135"/>
      <c r="IHD54" s="135"/>
      <c r="IHE54" s="135"/>
      <c r="IHF54" s="135"/>
      <c r="IHG54" s="135"/>
      <c r="IHH54" s="135"/>
      <c r="IHI54" s="135"/>
      <c r="IHJ54" s="135"/>
      <c r="IHK54" s="135"/>
      <c r="IHL54" s="135"/>
      <c r="IHM54" s="135"/>
      <c r="IHN54" s="135"/>
      <c r="IHO54" s="135"/>
      <c r="IHP54" s="135"/>
      <c r="IHQ54" s="135"/>
      <c r="IHR54" s="135"/>
      <c r="IHS54" s="135"/>
      <c r="IHT54" s="135"/>
      <c r="IHU54" s="135"/>
      <c r="IHV54" s="135"/>
      <c r="IHW54" s="135"/>
      <c r="IHX54" s="135"/>
      <c r="IHY54" s="135"/>
      <c r="IHZ54" s="135"/>
      <c r="IIA54" s="135"/>
      <c r="IIB54" s="135"/>
      <c r="IIC54" s="135"/>
      <c r="IID54" s="135"/>
      <c r="IIE54" s="135"/>
      <c r="IIF54" s="135"/>
      <c r="IIG54" s="135"/>
      <c r="IIH54" s="135"/>
      <c r="III54" s="135"/>
      <c r="IIJ54" s="135"/>
      <c r="IIK54" s="135"/>
      <c r="IIL54" s="135"/>
      <c r="IIM54" s="135"/>
      <c r="IIN54" s="135"/>
      <c r="IIO54" s="135"/>
      <c r="IIP54" s="135"/>
      <c r="IIQ54" s="135"/>
      <c r="IIR54" s="135"/>
      <c r="IIS54" s="135"/>
      <c r="IIT54" s="135"/>
      <c r="IIU54" s="135"/>
      <c r="IIV54" s="135"/>
      <c r="IIW54" s="135"/>
      <c r="IIX54" s="135"/>
      <c r="IIY54" s="135"/>
      <c r="IIZ54" s="135"/>
      <c r="IJA54" s="135"/>
      <c r="IJB54" s="135"/>
      <c r="IJC54" s="135"/>
      <c r="IJD54" s="135"/>
      <c r="IJE54" s="135"/>
      <c r="IJF54" s="135"/>
      <c r="IJG54" s="135"/>
      <c r="IJH54" s="135"/>
      <c r="IJI54" s="135"/>
      <c r="IJJ54" s="135"/>
      <c r="IJK54" s="135"/>
      <c r="IJL54" s="135"/>
      <c r="IJM54" s="135"/>
      <c r="IJN54" s="135"/>
      <c r="IJO54" s="135"/>
      <c r="IJP54" s="135"/>
      <c r="IJQ54" s="135"/>
      <c r="IJR54" s="135"/>
      <c r="IJS54" s="135"/>
      <c r="IJT54" s="135"/>
      <c r="IJU54" s="135"/>
      <c r="IJV54" s="135"/>
      <c r="IJW54" s="135"/>
      <c r="IJX54" s="135"/>
      <c r="IJY54" s="135"/>
      <c r="IJZ54" s="135"/>
      <c r="IKA54" s="135"/>
      <c r="IKB54" s="135"/>
      <c r="IKC54" s="135"/>
      <c r="IKD54" s="135"/>
      <c r="IKE54" s="135"/>
      <c r="IKF54" s="135"/>
      <c r="IKG54" s="135"/>
      <c r="IKH54" s="135"/>
      <c r="IKI54" s="135"/>
      <c r="IKJ54" s="135"/>
      <c r="IKK54" s="135"/>
      <c r="IKL54" s="135"/>
      <c r="IKM54" s="135"/>
      <c r="IKN54" s="135"/>
      <c r="IKO54" s="135"/>
      <c r="IKP54" s="135"/>
      <c r="IKQ54" s="135"/>
      <c r="IKR54" s="135"/>
      <c r="IKS54" s="135"/>
      <c r="IKT54" s="135"/>
      <c r="IKU54" s="135"/>
      <c r="IKV54" s="135"/>
      <c r="IKW54" s="135"/>
      <c r="IKX54" s="135"/>
      <c r="IKY54" s="135"/>
      <c r="IKZ54" s="135"/>
      <c r="ILA54" s="135"/>
      <c r="ILB54" s="135"/>
      <c r="ILC54" s="135"/>
      <c r="ILD54" s="135"/>
      <c r="ILE54" s="135"/>
      <c r="ILF54" s="135"/>
      <c r="ILG54" s="135"/>
      <c r="ILH54" s="135"/>
      <c r="ILI54" s="135"/>
      <c r="ILJ54" s="135"/>
      <c r="ILK54" s="135"/>
      <c r="ILL54" s="135"/>
      <c r="ILM54" s="135"/>
      <c r="ILN54" s="135"/>
      <c r="ILO54" s="135"/>
      <c r="ILP54" s="135"/>
      <c r="ILQ54" s="135"/>
      <c r="ILR54" s="135"/>
      <c r="ILS54" s="135"/>
      <c r="ILT54" s="135"/>
      <c r="ILU54" s="135"/>
      <c r="ILV54" s="135"/>
      <c r="ILW54" s="135"/>
      <c r="ILX54" s="135"/>
      <c r="ILY54" s="135"/>
      <c r="ILZ54" s="135"/>
      <c r="IMA54" s="135"/>
      <c r="IMB54" s="135"/>
      <c r="IMC54" s="135"/>
      <c r="IMD54" s="135"/>
      <c r="IME54" s="135"/>
      <c r="IMF54" s="135"/>
      <c r="IMG54" s="135"/>
      <c r="IMH54" s="135"/>
      <c r="IMI54" s="135"/>
      <c r="IMJ54" s="135"/>
      <c r="IMK54" s="135"/>
      <c r="IML54" s="135"/>
      <c r="IMM54" s="135"/>
      <c r="IMN54" s="135"/>
      <c r="IMO54" s="135"/>
      <c r="IMP54" s="135"/>
      <c r="IMQ54" s="135"/>
      <c r="IMR54" s="135"/>
      <c r="IMS54" s="135"/>
      <c r="IMT54" s="135"/>
      <c r="IMU54" s="135"/>
      <c r="IMV54" s="135"/>
      <c r="IMW54" s="135"/>
      <c r="IMX54" s="135"/>
      <c r="IMY54" s="135"/>
      <c r="IMZ54" s="135"/>
      <c r="INA54" s="135"/>
      <c r="INB54" s="135"/>
      <c r="INC54" s="135"/>
      <c r="IND54" s="135"/>
      <c r="INE54" s="135"/>
      <c r="INF54" s="135"/>
      <c r="ING54" s="135"/>
      <c r="INH54" s="135"/>
      <c r="INI54" s="135"/>
      <c r="INJ54" s="135"/>
      <c r="INK54" s="135"/>
      <c r="INL54" s="135"/>
      <c r="INM54" s="135"/>
      <c r="INN54" s="135"/>
      <c r="INO54" s="135"/>
      <c r="INP54" s="135"/>
      <c r="INQ54" s="135"/>
      <c r="INR54" s="135"/>
      <c r="INS54" s="135"/>
      <c r="INT54" s="135"/>
      <c r="INU54" s="135"/>
      <c r="INV54" s="135"/>
      <c r="INW54" s="135"/>
      <c r="INX54" s="135"/>
      <c r="INY54" s="135"/>
      <c r="INZ54" s="135"/>
      <c r="IOA54" s="135"/>
      <c r="IOB54" s="135"/>
      <c r="IOC54" s="135"/>
      <c r="IOD54" s="135"/>
      <c r="IOE54" s="135"/>
      <c r="IOF54" s="135"/>
      <c r="IOG54" s="135"/>
      <c r="IOH54" s="135"/>
      <c r="IOI54" s="135"/>
      <c r="IOJ54" s="135"/>
      <c r="IOK54" s="135"/>
      <c r="IOL54" s="135"/>
      <c r="IOM54" s="135"/>
      <c r="ION54" s="135"/>
      <c r="IOO54" s="135"/>
      <c r="IOP54" s="135"/>
      <c r="IOQ54" s="135"/>
      <c r="IOR54" s="135"/>
      <c r="IOS54" s="135"/>
      <c r="IOT54" s="135"/>
      <c r="IOU54" s="135"/>
      <c r="IOV54" s="135"/>
      <c r="IOW54" s="135"/>
      <c r="IOX54" s="135"/>
      <c r="IOY54" s="135"/>
      <c r="IOZ54" s="135"/>
      <c r="IPA54" s="135"/>
      <c r="IPB54" s="135"/>
      <c r="IPC54" s="135"/>
      <c r="IPD54" s="135"/>
      <c r="IPE54" s="135"/>
      <c r="IPF54" s="135"/>
      <c r="IPG54" s="135"/>
      <c r="IPH54" s="135"/>
      <c r="IPI54" s="135"/>
      <c r="IPJ54" s="135"/>
      <c r="IPK54" s="135"/>
      <c r="IPL54" s="135"/>
      <c r="IPM54" s="135"/>
      <c r="IPN54" s="135"/>
      <c r="IPO54" s="135"/>
      <c r="IPP54" s="135"/>
      <c r="IPQ54" s="135"/>
      <c r="IPR54" s="135"/>
      <c r="IPS54" s="135"/>
      <c r="IPT54" s="135"/>
      <c r="IPU54" s="135"/>
      <c r="IPV54" s="135"/>
      <c r="IPW54" s="135"/>
      <c r="IPX54" s="135"/>
      <c r="IPY54" s="135"/>
      <c r="IPZ54" s="135"/>
      <c r="IQA54" s="135"/>
      <c r="IQB54" s="135"/>
      <c r="IQC54" s="135"/>
      <c r="IQD54" s="135"/>
      <c r="IQE54" s="135"/>
      <c r="IQF54" s="135"/>
      <c r="IQG54" s="135"/>
      <c r="IQH54" s="135"/>
      <c r="IQI54" s="135"/>
      <c r="IQJ54" s="135"/>
      <c r="IQK54" s="135"/>
      <c r="IQL54" s="135"/>
      <c r="IQM54" s="135"/>
      <c r="IQN54" s="135"/>
      <c r="IQO54" s="135"/>
      <c r="IQP54" s="135"/>
      <c r="IQQ54" s="135"/>
      <c r="IQR54" s="135"/>
      <c r="IQS54" s="135"/>
      <c r="IQT54" s="135"/>
      <c r="IQU54" s="135"/>
      <c r="IQV54" s="135"/>
      <c r="IQW54" s="135"/>
      <c r="IQX54" s="135"/>
      <c r="IQY54" s="135"/>
      <c r="IQZ54" s="135"/>
      <c r="IRA54" s="135"/>
      <c r="IRB54" s="135"/>
      <c r="IRC54" s="135"/>
      <c r="IRD54" s="135"/>
      <c r="IRE54" s="135"/>
      <c r="IRF54" s="135"/>
      <c r="IRG54" s="135"/>
      <c r="IRH54" s="135"/>
      <c r="IRI54" s="135"/>
      <c r="IRJ54" s="135"/>
      <c r="IRK54" s="135"/>
      <c r="IRL54" s="135"/>
      <c r="IRM54" s="135"/>
      <c r="IRN54" s="135"/>
      <c r="IRO54" s="135"/>
      <c r="IRP54" s="135"/>
      <c r="IRQ54" s="135"/>
      <c r="IRR54" s="135"/>
      <c r="IRS54" s="135"/>
      <c r="IRT54" s="135"/>
      <c r="IRU54" s="135"/>
      <c r="IRV54" s="135"/>
      <c r="IRW54" s="135"/>
      <c r="IRX54" s="135"/>
      <c r="IRY54" s="135"/>
      <c r="IRZ54" s="135"/>
      <c r="ISA54" s="135"/>
      <c r="ISB54" s="135"/>
      <c r="ISC54" s="135"/>
      <c r="ISD54" s="135"/>
      <c r="ISE54" s="135"/>
      <c r="ISF54" s="135"/>
      <c r="ISG54" s="135"/>
      <c r="ISH54" s="135"/>
      <c r="ISI54" s="135"/>
      <c r="ISJ54" s="135"/>
      <c r="ISK54" s="135"/>
      <c r="ISL54" s="135"/>
      <c r="ISM54" s="135"/>
      <c r="ISN54" s="135"/>
      <c r="ISO54" s="135"/>
      <c r="ISP54" s="135"/>
      <c r="ISQ54" s="135"/>
      <c r="ISR54" s="135"/>
      <c r="ISS54" s="135"/>
      <c r="IST54" s="135"/>
      <c r="ISU54" s="135"/>
      <c r="ISV54" s="135"/>
      <c r="ISW54" s="135"/>
      <c r="ISX54" s="135"/>
      <c r="ISY54" s="135"/>
      <c r="ISZ54" s="135"/>
      <c r="ITA54" s="135"/>
      <c r="ITB54" s="135"/>
      <c r="ITC54" s="135"/>
      <c r="ITD54" s="135"/>
      <c r="ITE54" s="135"/>
      <c r="ITF54" s="135"/>
      <c r="ITG54" s="135"/>
      <c r="ITH54" s="135"/>
      <c r="ITI54" s="135"/>
      <c r="ITJ54" s="135"/>
      <c r="ITK54" s="135"/>
      <c r="ITL54" s="135"/>
      <c r="ITM54" s="135"/>
      <c r="ITN54" s="135"/>
      <c r="ITO54" s="135"/>
      <c r="ITP54" s="135"/>
      <c r="ITQ54" s="135"/>
      <c r="ITR54" s="135"/>
      <c r="ITS54" s="135"/>
      <c r="ITT54" s="135"/>
      <c r="ITU54" s="135"/>
      <c r="ITV54" s="135"/>
      <c r="ITW54" s="135"/>
      <c r="ITX54" s="135"/>
      <c r="ITY54" s="135"/>
      <c r="ITZ54" s="135"/>
      <c r="IUA54" s="135"/>
      <c r="IUB54" s="135"/>
      <c r="IUC54" s="135"/>
      <c r="IUD54" s="135"/>
      <c r="IUE54" s="135"/>
      <c r="IUF54" s="135"/>
      <c r="IUG54" s="135"/>
      <c r="IUH54" s="135"/>
      <c r="IUI54" s="135"/>
      <c r="IUJ54" s="135"/>
      <c r="IUK54" s="135"/>
      <c r="IUL54" s="135"/>
      <c r="IUM54" s="135"/>
      <c r="IUN54" s="135"/>
      <c r="IUO54" s="135"/>
      <c r="IUP54" s="135"/>
      <c r="IUQ54" s="135"/>
      <c r="IUR54" s="135"/>
      <c r="IUS54" s="135"/>
      <c r="IUT54" s="135"/>
      <c r="IUU54" s="135"/>
      <c r="IUV54" s="135"/>
      <c r="IUW54" s="135"/>
      <c r="IUX54" s="135"/>
      <c r="IUY54" s="135"/>
      <c r="IUZ54" s="135"/>
      <c r="IVA54" s="135"/>
      <c r="IVB54" s="135"/>
      <c r="IVC54" s="135"/>
      <c r="IVD54" s="135"/>
      <c r="IVE54" s="135"/>
      <c r="IVF54" s="135"/>
      <c r="IVG54" s="135"/>
      <c r="IVH54" s="135"/>
      <c r="IVI54" s="135"/>
      <c r="IVJ54" s="135"/>
      <c r="IVK54" s="135"/>
      <c r="IVL54" s="135"/>
      <c r="IVM54" s="135"/>
      <c r="IVN54" s="135"/>
      <c r="IVO54" s="135"/>
      <c r="IVP54" s="135"/>
      <c r="IVQ54" s="135"/>
      <c r="IVR54" s="135"/>
      <c r="IVS54" s="135"/>
      <c r="IVT54" s="135"/>
      <c r="IVU54" s="135"/>
      <c r="IVV54" s="135"/>
      <c r="IVW54" s="135"/>
      <c r="IVX54" s="135"/>
      <c r="IVY54" s="135"/>
      <c r="IVZ54" s="135"/>
      <c r="IWA54" s="135"/>
      <c r="IWB54" s="135"/>
      <c r="IWC54" s="135"/>
      <c r="IWD54" s="135"/>
      <c r="IWE54" s="135"/>
      <c r="IWF54" s="135"/>
      <c r="IWG54" s="135"/>
      <c r="IWH54" s="135"/>
      <c r="IWI54" s="135"/>
      <c r="IWJ54" s="135"/>
      <c r="IWK54" s="135"/>
      <c r="IWL54" s="135"/>
      <c r="IWM54" s="135"/>
      <c r="IWN54" s="135"/>
      <c r="IWO54" s="135"/>
      <c r="IWP54" s="135"/>
      <c r="IWQ54" s="135"/>
      <c r="IWR54" s="135"/>
      <c r="IWS54" s="135"/>
      <c r="IWT54" s="135"/>
      <c r="IWU54" s="135"/>
      <c r="IWV54" s="135"/>
      <c r="IWW54" s="135"/>
      <c r="IWX54" s="135"/>
      <c r="IWY54" s="135"/>
      <c r="IWZ54" s="135"/>
      <c r="IXA54" s="135"/>
      <c r="IXB54" s="135"/>
      <c r="IXC54" s="135"/>
      <c r="IXD54" s="135"/>
      <c r="IXE54" s="135"/>
      <c r="IXF54" s="135"/>
      <c r="IXG54" s="135"/>
      <c r="IXH54" s="135"/>
      <c r="IXI54" s="135"/>
      <c r="IXJ54" s="135"/>
      <c r="IXK54" s="135"/>
      <c r="IXL54" s="135"/>
      <c r="IXM54" s="135"/>
      <c r="IXN54" s="135"/>
      <c r="IXO54" s="135"/>
      <c r="IXP54" s="135"/>
      <c r="IXQ54" s="135"/>
      <c r="IXR54" s="135"/>
      <c r="IXS54" s="135"/>
      <c r="IXT54" s="135"/>
      <c r="IXU54" s="135"/>
      <c r="IXV54" s="135"/>
      <c r="IXW54" s="135"/>
      <c r="IXX54" s="135"/>
      <c r="IXY54" s="135"/>
      <c r="IXZ54" s="135"/>
      <c r="IYA54" s="135"/>
      <c r="IYB54" s="135"/>
      <c r="IYC54" s="135"/>
      <c r="IYD54" s="135"/>
      <c r="IYE54" s="135"/>
      <c r="IYF54" s="135"/>
      <c r="IYG54" s="135"/>
      <c r="IYH54" s="135"/>
      <c r="IYI54" s="135"/>
      <c r="IYJ54" s="135"/>
      <c r="IYK54" s="135"/>
      <c r="IYL54" s="135"/>
      <c r="IYM54" s="135"/>
      <c r="IYN54" s="135"/>
      <c r="IYO54" s="135"/>
      <c r="IYP54" s="135"/>
      <c r="IYQ54" s="135"/>
      <c r="IYR54" s="135"/>
      <c r="IYS54" s="135"/>
      <c r="IYT54" s="135"/>
      <c r="IYU54" s="135"/>
      <c r="IYV54" s="135"/>
      <c r="IYW54" s="135"/>
      <c r="IYX54" s="135"/>
      <c r="IYY54" s="135"/>
      <c r="IYZ54" s="135"/>
      <c r="IZA54" s="135"/>
      <c r="IZB54" s="135"/>
      <c r="IZC54" s="135"/>
      <c r="IZD54" s="135"/>
      <c r="IZE54" s="135"/>
      <c r="IZF54" s="135"/>
      <c r="IZG54" s="135"/>
      <c r="IZH54" s="135"/>
      <c r="IZI54" s="135"/>
      <c r="IZJ54" s="135"/>
      <c r="IZK54" s="135"/>
      <c r="IZL54" s="135"/>
      <c r="IZM54" s="135"/>
      <c r="IZN54" s="135"/>
      <c r="IZO54" s="135"/>
      <c r="IZP54" s="135"/>
      <c r="IZQ54" s="135"/>
      <c r="IZR54" s="135"/>
      <c r="IZS54" s="135"/>
      <c r="IZT54" s="135"/>
      <c r="IZU54" s="135"/>
      <c r="IZV54" s="135"/>
      <c r="IZW54" s="135"/>
      <c r="IZX54" s="135"/>
      <c r="IZY54" s="135"/>
      <c r="IZZ54" s="135"/>
      <c r="JAA54" s="135"/>
      <c r="JAB54" s="135"/>
      <c r="JAC54" s="135"/>
      <c r="JAD54" s="135"/>
      <c r="JAE54" s="135"/>
      <c r="JAF54" s="135"/>
      <c r="JAG54" s="135"/>
      <c r="JAH54" s="135"/>
      <c r="JAI54" s="135"/>
      <c r="JAJ54" s="135"/>
      <c r="JAK54" s="135"/>
      <c r="JAL54" s="135"/>
      <c r="JAM54" s="135"/>
      <c r="JAN54" s="135"/>
      <c r="JAO54" s="135"/>
      <c r="JAP54" s="135"/>
      <c r="JAQ54" s="135"/>
      <c r="JAR54" s="135"/>
      <c r="JAS54" s="135"/>
      <c r="JAT54" s="135"/>
      <c r="JAU54" s="135"/>
      <c r="JAV54" s="135"/>
      <c r="JAW54" s="135"/>
      <c r="JAX54" s="135"/>
      <c r="JAY54" s="135"/>
      <c r="JAZ54" s="135"/>
      <c r="JBA54" s="135"/>
      <c r="JBB54" s="135"/>
      <c r="JBC54" s="135"/>
      <c r="JBD54" s="135"/>
      <c r="JBE54" s="135"/>
      <c r="JBF54" s="135"/>
      <c r="JBG54" s="135"/>
      <c r="JBH54" s="135"/>
      <c r="JBI54" s="135"/>
      <c r="JBJ54" s="135"/>
      <c r="JBK54" s="135"/>
      <c r="JBL54" s="135"/>
      <c r="JBM54" s="135"/>
      <c r="JBN54" s="135"/>
      <c r="JBO54" s="135"/>
      <c r="JBP54" s="135"/>
      <c r="JBQ54" s="135"/>
      <c r="JBR54" s="135"/>
      <c r="JBS54" s="135"/>
      <c r="JBT54" s="135"/>
      <c r="JBU54" s="135"/>
      <c r="JBV54" s="135"/>
      <c r="JBW54" s="135"/>
      <c r="JBX54" s="135"/>
      <c r="JBY54" s="135"/>
      <c r="JBZ54" s="135"/>
      <c r="JCA54" s="135"/>
      <c r="JCB54" s="135"/>
      <c r="JCC54" s="135"/>
      <c r="JCD54" s="135"/>
      <c r="JCE54" s="135"/>
      <c r="JCF54" s="135"/>
      <c r="JCG54" s="135"/>
      <c r="JCH54" s="135"/>
      <c r="JCI54" s="135"/>
      <c r="JCJ54" s="135"/>
      <c r="JCK54" s="135"/>
      <c r="JCL54" s="135"/>
      <c r="JCM54" s="135"/>
      <c r="JCN54" s="135"/>
      <c r="JCO54" s="135"/>
      <c r="JCP54" s="135"/>
      <c r="JCQ54" s="135"/>
      <c r="JCR54" s="135"/>
      <c r="JCS54" s="135"/>
      <c r="JCT54" s="135"/>
      <c r="JCU54" s="135"/>
      <c r="JCV54" s="135"/>
      <c r="JCW54" s="135"/>
      <c r="JCX54" s="135"/>
      <c r="JCY54" s="135"/>
      <c r="JCZ54" s="135"/>
      <c r="JDA54" s="135"/>
      <c r="JDB54" s="135"/>
      <c r="JDC54" s="135"/>
      <c r="JDD54" s="135"/>
      <c r="JDE54" s="135"/>
      <c r="JDF54" s="135"/>
      <c r="JDG54" s="135"/>
      <c r="JDH54" s="135"/>
      <c r="JDI54" s="135"/>
      <c r="JDJ54" s="135"/>
      <c r="JDK54" s="135"/>
      <c r="JDL54" s="135"/>
      <c r="JDM54" s="135"/>
      <c r="JDN54" s="135"/>
      <c r="JDO54" s="135"/>
      <c r="JDP54" s="135"/>
      <c r="JDQ54" s="135"/>
      <c r="JDR54" s="135"/>
      <c r="JDS54" s="135"/>
      <c r="JDT54" s="135"/>
      <c r="JDU54" s="135"/>
      <c r="JDV54" s="135"/>
      <c r="JDW54" s="135"/>
      <c r="JDX54" s="135"/>
      <c r="JDY54" s="135"/>
      <c r="JDZ54" s="135"/>
      <c r="JEA54" s="135"/>
      <c r="JEB54" s="135"/>
      <c r="JEC54" s="135"/>
      <c r="JED54" s="135"/>
      <c r="JEE54" s="135"/>
      <c r="JEF54" s="135"/>
      <c r="JEG54" s="135"/>
      <c r="JEH54" s="135"/>
      <c r="JEI54" s="135"/>
      <c r="JEJ54" s="135"/>
      <c r="JEK54" s="135"/>
      <c r="JEL54" s="135"/>
      <c r="JEM54" s="135"/>
      <c r="JEN54" s="135"/>
      <c r="JEO54" s="135"/>
      <c r="JEP54" s="135"/>
      <c r="JEQ54" s="135"/>
      <c r="JER54" s="135"/>
      <c r="JES54" s="135"/>
      <c r="JET54" s="135"/>
      <c r="JEU54" s="135"/>
      <c r="JEV54" s="135"/>
      <c r="JEW54" s="135"/>
      <c r="JEX54" s="135"/>
      <c r="JEY54" s="135"/>
      <c r="JEZ54" s="135"/>
      <c r="JFA54" s="135"/>
      <c r="JFB54" s="135"/>
      <c r="JFC54" s="135"/>
      <c r="JFD54" s="135"/>
      <c r="JFE54" s="135"/>
      <c r="JFF54" s="135"/>
      <c r="JFG54" s="135"/>
      <c r="JFH54" s="135"/>
      <c r="JFI54" s="135"/>
      <c r="JFJ54" s="135"/>
      <c r="JFK54" s="135"/>
      <c r="JFL54" s="135"/>
      <c r="JFM54" s="135"/>
      <c r="JFN54" s="135"/>
      <c r="JFO54" s="135"/>
      <c r="JFP54" s="135"/>
      <c r="JFQ54" s="135"/>
      <c r="JFR54" s="135"/>
      <c r="JFS54" s="135"/>
      <c r="JFT54" s="135"/>
      <c r="JFU54" s="135"/>
      <c r="JFV54" s="135"/>
      <c r="JFW54" s="135"/>
      <c r="JFX54" s="135"/>
      <c r="JFY54" s="135"/>
      <c r="JFZ54" s="135"/>
      <c r="JGA54" s="135"/>
      <c r="JGB54" s="135"/>
      <c r="JGC54" s="135"/>
      <c r="JGD54" s="135"/>
      <c r="JGE54" s="135"/>
      <c r="JGF54" s="135"/>
      <c r="JGG54" s="135"/>
      <c r="JGH54" s="135"/>
      <c r="JGI54" s="135"/>
      <c r="JGJ54" s="135"/>
      <c r="JGK54" s="135"/>
      <c r="JGL54" s="135"/>
      <c r="JGM54" s="135"/>
      <c r="JGN54" s="135"/>
      <c r="JGO54" s="135"/>
      <c r="JGP54" s="135"/>
      <c r="JGQ54" s="135"/>
      <c r="JGR54" s="135"/>
      <c r="JGS54" s="135"/>
      <c r="JGT54" s="135"/>
      <c r="JGU54" s="135"/>
      <c r="JGV54" s="135"/>
      <c r="JGW54" s="135"/>
      <c r="JGX54" s="135"/>
      <c r="JGY54" s="135"/>
      <c r="JGZ54" s="135"/>
      <c r="JHA54" s="135"/>
      <c r="JHB54" s="135"/>
      <c r="JHC54" s="135"/>
      <c r="JHD54" s="135"/>
      <c r="JHE54" s="135"/>
      <c r="JHF54" s="135"/>
      <c r="JHG54" s="135"/>
      <c r="JHH54" s="135"/>
      <c r="JHI54" s="135"/>
      <c r="JHJ54" s="135"/>
      <c r="JHK54" s="135"/>
      <c r="JHL54" s="135"/>
      <c r="JHM54" s="135"/>
      <c r="JHN54" s="135"/>
      <c r="JHO54" s="135"/>
      <c r="JHP54" s="135"/>
      <c r="JHQ54" s="135"/>
      <c r="JHR54" s="135"/>
      <c r="JHS54" s="135"/>
      <c r="JHT54" s="135"/>
      <c r="JHU54" s="135"/>
      <c r="JHV54" s="135"/>
      <c r="JHW54" s="135"/>
      <c r="JHX54" s="135"/>
      <c r="JHY54" s="135"/>
      <c r="JHZ54" s="135"/>
      <c r="JIA54" s="135"/>
      <c r="JIB54" s="135"/>
      <c r="JIC54" s="135"/>
      <c r="JID54" s="135"/>
      <c r="JIE54" s="135"/>
      <c r="JIF54" s="135"/>
      <c r="JIG54" s="135"/>
      <c r="JIH54" s="135"/>
      <c r="JII54" s="135"/>
      <c r="JIJ54" s="135"/>
      <c r="JIK54" s="135"/>
      <c r="JIL54" s="135"/>
      <c r="JIM54" s="135"/>
      <c r="JIN54" s="135"/>
      <c r="JIO54" s="135"/>
      <c r="JIP54" s="135"/>
      <c r="JIQ54" s="135"/>
      <c r="JIR54" s="135"/>
      <c r="JIS54" s="135"/>
      <c r="JIT54" s="135"/>
      <c r="JIU54" s="135"/>
      <c r="JIV54" s="135"/>
      <c r="JIW54" s="135"/>
      <c r="JIX54" s="135"/>
      <c r="JIY54" s="135"/>
      <c r="JIZ54" s="135"/>
      <c r="JJA54" s="135"/>
      <c r="JJB54" s="135"/>
      <c r="JJC54" s="135"/>
      <c r="JJD54" s="135"/>
      <c r="JJE54" s="135"/>
      <c r="JJF54" s="135"/>
      <c r="JJG54" s="135"/>
      <c r="JJH54" s="135"/>
      <c r="JJI54" s="135"/>
      <c r="JJJ54" s="135"/>
      <c r="JJK54" s="135"/>
      <c r="JJL54" s="135"/>
      <c r="JJM54" s="135"/>
      <c r="JJN54" s="135"/>
      <c r="JJO54" s="135"/>
      <c r="JJP54" s="135"/>
      <c r="JJQ54" s="135"/>
      <c r="JJR54" s="135"/>
      <c r="JJS54" s="135"/>
      <c r="JJT54" s="135"/>
      <c r="JJU54" s="135"/>
      <c r="JJV54" s="135"/>
      <c r="JJW54" s="135"/>
      <c r="JJX54" s="135"/>
      <c r="JJY54" s="135"/>
      <c r="JJZ54" s="135"/>
      <c r="JKA54" s="135"/>
      <c r="JKB54" s="135"/>
      <c r="JKC54" s="135"/>
      <c r="JKD54" s="135"/>
      <c r="JKE54" s="135"/>
      <c r="JKF54" s="135"/>
      <c r="JKG54" s="135"/>
      <c r="JKH54" s="135"/>
      <c r="JKI54" s="135"/>
      <c r="JKJ54" s="135"/>
      <c r="JKK54" s="135"/>
      <c r="JKL54" s="135"/>
      <c r="JKM54" s="135"/>
      <c r="JKN54" s="135"/>
      <c r="JKO54" s="135"/>
      <c r="JKP54" s="135"/>
      <c r="JKQ54" s="135"/>
      <c r="JKR54" s="135"/>
      <c r="JKS54" s="135"/>
      <c r="JKT54" s="135"/>
      <c r="JKU54" s="135"/>
      <c r="JKV54" s="135"/>
      <c r="JKW54" s="135"/>
      <c r="JKX54" s="135"/>
      <c r="JKY54" s="135"/>
      <c r="JKZ54" s="135"/>
      <c r="JLA54" s="135"/>
      <c r="JLB54" s="135"/>
      <c r="JLC54" s="135"/>
      <c r="JLD54" s="135"/>
      <c r="JLE54" s="135"/>
      <c r="JLF54" s="135"/>
      <c r="JLG54" s="135"/>
      <c r="JLH54" s="135"/>
      <c r="JLI54" s="135"/>
      <c r="JLJ54" s="135"/>
      <c r="JLK54" s="135"/>
      <c r="JLL54" s="135"/>
      <c r="JLM54" s="135"/>
      <c r="JLN54" s="135"/>
      <c r="JLO54" s="135"/>
      <c r="JLP54" s="135"/>
      <c r="JLQ54" s="135"/>
      <c r="JLR54" s="135"/>
      <c r="JLS54" s="135"/>
      <c r="JLT54" s="135"/>
      <c r="JLU54" s="135"/>
      <c r="JLV54" s="135"/>
      <c r="JLW54" s="135"/>
      <c r="JLX54" s="135"/>
      <c r="JLY54" s="135"/>
      <c r="JLZ54" s="135"/>
      <c r="JMA54" s="135"/>
      <c r="JMB54" s="135"/>
      <c r="JMC54" s="135"/>
      <c r="JMD54" s="135"/>
      <c r="JME54" s="135"/>
      <c r="JMF54" s="135"/>
      <c r="JMG54" s="135"/>
      <c r="JMH54" s="135"/>
      <c r="JMI54" s="135"/>
      <c r="JMJ54" s="135"/>
      <c r="JMK54" s="135"/>
      <c r="JML54" s="135"/>
      <c r="JMM54" s="135"/>
      <c r="JMN54" s="135"/>
      <c r="JMO54" s="135"/>
      <c r="JMP54" s="135"/>
      <c r="JMQ54" s="135"/>
      <c r="JMR54" s="135"/>
      <c r="JMS54" s="135"/>
      <c r="JMT54" s="135"/>
      <c r="JMU54" s="135"/>
      <c r="JMV54" s="135"/>
      <c r="JMW54" s="135"/>
      <c r="JMX54" s="135"/>
      <c r="JMY54" s="135"/>
      <c r="JMZ54" s="135"/>
      <c r="JNA54" s="135"/>
      <c r="JNB54" s="135"/>
      <c r="JNC54" s="135"/>
      <c r="JND54" s="135"/>
      <c r="JNE54" s="135"/>
      <c r="JNF54" s="135"/>
      <c r="JNG54" s="135"/>
      <c r="JNH54" s="135"/>
      <c r="JNI54" s="135"/>
      <c r="JNJ54" s="135"/>
      <c r="JNK54" s="135"/>
      <c r="JNL54" s="135"/>
      <c r="JNM54" s="135"/>
      <c r="JNN54" s="135"/>
      <c r="JNO54" s="135"/>
      <c r="JNP54" s="135"/>
      <c r="JNQ54" s="135"/>
      <c r="JNR54" s="135"/>
      <c r="JNS54" s="135"/>
      <c r="JNT54" s="135"/>
      <c r="JNU54" s="135"/>
      <c r="JNV54" s="135"/>
      <c r="JNW54" s="135"/>
      <c r="JNX54" s="135"/>
      <c r="JNY54" s="135"/>
      <c r="JNZ54" s="135"/>
      <c r="JOA54" s="135"/>
      <c r="JOB54" s="135"/>
      <c r="JOC54" s="135"/>
      <c r="JOD54" s="135"/>
      <c r="JOE54" s="135"/>
      <c r="JOF54" s="135"/>
      <c r="JOG54" s="135"/>
      <c r="JOH54" s="135"/>
      <c r="JOI54" s="135"/>
      <c r="JOJ54" s="135"/>
      <c r="JOK54" s="135"/>
      <c r="JOL54" s="135"/>
      <c r="JOM54" s="135"/>
      <c r="JON54" s="135"/>
      <c r="JOO54" s="135"/>
      <c r="JOP54" s="135"/>
      <c r="JOQ54" s="135"/>
      <c r="JOR54" s="135"/>
      <c r="JOS54" s="135"/>
      <c r="JOT54" s="135"/>
      <c r="JOU54" s="135"/>
      <c r="JOV54" s="135"/>
      <c r="JOW54" s="135"/>
      <c r="JOX54" s="135"/>
      <c r="JOY54" s="135"/>
      <c r="JOZ54" s="135"/>
      <c r="JPA54" s="135"/>
      <c r="JPB54" s="135"/>
      <c r="JPC54" s="135"/>
      <c r="JPD54" s="135"/>
      <c r="JPE54" s="135"/>
      <c r="JPF54" s="135"/>
      <c r="JPG54" s="135"/>
      <c r="JPH54" s="135"/>
      <c r="JPI54" s="135"/>
      <c r="JPJ54" s="135"/>
      <c r="JPK54" s="135"/>
      <c r="JPL54" s="135"/>
      <c r="JPM54" s="135"/>
      <c r="JPN54" s="135"/>
      <c r="JPO54" s="135"/>
      <c r="JPP54" s="135"/>
      <c r="JPQ54" s="135"/>
      <c r="JPR54" s="135"/>
      <c r="JPS54" s="135"/>
      <c r="JPT54" s="135"/>
      <c r="JPU54" s="135"/>
      <c r="JPV54" s="135"/>
      <c r="JPW54" s="135"/>
      <c r="JPX54" s="135"/>
      <c r="JPY54" s="135"/>
      <c r="JPZ54" s="135"/>
      <c r="JQA54" s="135"/>
      <c r="JQB54" s="135"/>
      <c r="JQC54" s="135"/>
      <c r="JQD54" s="135"/>
      <c r="JQE54" s="135"/>
      <c r="JQF54" s="135"/>
      <c r="JQG54" s="135"/>
      <c r="JQH54" s="135"/>
      <c r="JQI54" s="135"/>
      <c r="JQJ54" s="135"/>
      <c r="JQK54" s="135"/>
      <c r="JQL54" s="135"/>
      <c r="JQM54" s="135"/>
      <c r="JQN54" s="135"/>
      <c r="JQO54" s="135"/>
      <c r="JQP54" s="135"/>
      <c r="JQQ54" s="135"/>
      <c r="JQR54" s="135"/>
      <c r="JQS54" s="135"/>
      <c r="JQT54" s="135"/>
      <c r="JQU54" s="135"/>
      <c r="JQV54" s="135"/>
      <c r="JQW54" s="135"/>
      <c r="JQX54" s="135"/>
      <c r="JQY54" s="135"/>
      <c r="JQZ54" s="135"/>
      <c r="JRA54" s="135"/>
      <c r="JRB54" s="135"/>
      <c r="JRC54" s="135"/>
      <c r="JRD54" s="135"/>
      <c r="JRE54" s="135"/>
      <c r="JRF54" s="135"/>
      <c r="JRG54" s="135"/>
      <c r="JRH54" s="135"/>
      <c r="JRI54" s="135"/>
      <c r="JRJ54" s="135"/>
      <c r="JRK54" s="135"/>
      <c r="JRL54" s="135"/>
      <c r="JRM54" s="135"/>
      <c r="JRN54" s="135"/>
      <c r="JRO54" s="135"/>
      <c r="JRP54" s="135"/>
      <c r="JRQ54" s="135"/>
      <c r="JRR54" s="135"/>
      <c r="JRS54" s="135"/>
      <c r="JRT54" s="135"/>
      <c r="JRU54" s="135"/>
      <c r="JRV54" s="135"/>
      <c r="JRW54" s="135"/>
      <c r="JRX54" s="135"/>
      <c r="JRY54" s="135"/>
      <c r="JRZ54" s="135"/>
      <c r="JSA54" s="135"/>
      <c r="JSB54" s="135"/>
      <c r="JSC54" s="135"/>
      <c r="JSD54" s="135"/>
      <c r="JSE54" s="135"/>
      <c r="JSF54" s="135"/>
      <c r="JSG54" s="135"/>
      <c r="JSH54" s="135"/>
      <c r="JSI54" s="135"/>
      <c r="JSJ54" s="135"/>
      <c r="JSK54" s="135"/>
      <c r="JSL54" s="135"/>
      <c r="JSM54" s="135"/>
      <c r="JSN54" s="135"/>
      <c r="JSO54" s="135"/>
      <c r="JSP54" s="135"/>
      <c r="JSQ54" s="135"/>
      <c r="JSR54" s="135"/>
      <c r="JSS54" s="135"/>
      <c r="JST54" s="135"/>
      <c r="JSU54" s="135"/>
      <c r="JSV54" s="135"/>
      <c r="JSW54" s="135"/>
      <c r="JSX54" s="135"/>
      <c r="JSY54" s="135"/>
      <c r="JSZ54" s="135"/>
      <c r="JTA54" s="135"/>
      <c r="JTB54" s="135"/>
      <c r="JTC54" s="135"/>
      <c r="JTD54" s="135"/>
      <c r="JTE54" s="135"/>
      <c r="JTF54" s="135"/>
      <c r="JTG54" s="135"/>
      <c r="JTH54" s="135"/>
      <c r="JTI54" s="135"/>
      <c r="JTJ54" s="135"/>
      <c r="JTK54" s="135"/>
      <c r="JTL54" s="135"/>
      <c r="JTM54" s="135"/>
      <c r="JTN54" s="135"/>
      <c r="JTO54" s="135"/>
      <c r="JTP54" s="135"/>
      <c r="JTQ54" s="135"/>
      <c r="JTR54" s="135"/>
      <c r="JTS54" s="135"/>
      <c r="JTT54" s="135"/>
      <c r="JTU54" s="135"/>
      <c r="JTV54" s="135"/>
      <c r="JTW54" s="135"/>
      <c r="JTX54" s="135"/>
      <c r="JTY54" s="135"/>
      <c r="JTZ54" s="135"/>
      <c r="JUA54" s="135"/>
      <c r="JUB54" s="135"/>
      <c r="JUC54" s="135"/>
      <c r="JUD54" s="135"/>
      <c r="JUE54" s="135"/>
      <c r="JUF54" s="135"/>
      <c r="JUG54" s="135"/>
      <c r="JUH54" s="135"/>
      <c r="JUI54" s="135"/>
      <c r="JUJ54" s="135"/>
      <c r="JUK54" s="135"/>
      <c r="JUL54" s="135"/>
      <c r="JUM54" s="135"/>
      <c r="JUN54" s="135"/>
      <c r="JUO54" s="135"/>
      <c r="JUP54" s="135"/>
      <c r="JUQ54" s="135"/>
      <c r="JUR54" s="135"/>
      <c r="JUS54" s="135"/>
      <c r="JUT54" s="135"/>
      <c r="JUU54" s="135"/>
      <c r="JUV54" s="135"/>
      <c r="JUW54" s="135"/>
      <c r="JUX54" s="135"/>
      <c r="JUY54" s="135"/>
      <c r="JUZ54" s="135"/>
      <c r="JVA54" s="135"/>
      <c r="JVB54" s="135"/>
      <c r="JVC54" s="135"/>
      <c r="JVD54" s="135"/>
      <c r="JVE54" s="135"/>
      <c r="JVF54" s="135"/>
      <c r="JVG54" s="135"/>
      <c r="JVH54" s="135"/>
      <c r="JVI54" s="135"/>
      <c r="JVJ54" s="135"/>
      <c r="JVK54" s="135"/>
      <c r="JVL54" s="135"/>
      <c r="JVM54" s="135"/>
      <c r="JVN54" s="135"/>
      <c r="JVO54" s="135"/>
      <c r="JVP54" s="135"/>
      <c r="JVQ54" s="135"/>
      <c r="JVR54" s="135"/>
      <c r="JVS54" s="135"/>
      <c r="JVT54" s="135"/>
      <c r="JVU54" s="135"/>
      <c r="JVV54" s="135"/>
      <c r="JVW54" s="135"/>
      <c r="JVX54" s="135"/>
      <c r="JVY54" s="135"/>
      <c r="JVZ54" s="135"/>
      <c r="JWA54" s="135"/>
      <c r="JWB54" s="135"/>
      <c r="JWC54" s="135"/>
      <c r="JWD54" s="135"/>
      <c r="JWE54" s="135"/>
      <c r="JWF54" s="135"/>
      <c r="JWG54" s="135"/>
      <c r="JWH54" s="135"/>
      <c r="JWI54" s="135"/>
      <c r="JWJ54" s="135"/>
      <c r="JWK54" s="135"/>
      <c r="JWL54" s="135"/>
      <c r="JWM54" s="135"/>
      <c r="JWN54" s="135"/>
      <c r="JWO54" s="135"/>
      <c r="JWP54" s="135"/>
      <c r="JWQ54" s="135"/>
      <c r="JWR54" s="135"/>
      <c r="JWS54" s="135"/>
      <c r="JWT54" s="135"/>
      <c r="JWU54" s="135"/>
      <c r="JWV54" s="135"/>
      <c r="JWW54" s="135"/>
      <c r="JWX54" s="135"/>
      <c r="JWY54" s="135"/>
      <c r="JWZ54" s="135"/>
      <c r="JXA54" s="135"/>
      <c r="JXB54" s="135"/>
      <c r="JXC54" s="135"/>
      <c r="JXD54" s="135"/>
      <c r="JXE54" s="135"/>
      <c r="JXF54" s="135"/>
      <c r="JXG54" s="135"/>
      <c r="JXH54" s="135"/>
      <c r="JXI54" s="135"/>
      <c r="JXJ54" s="135"/>
      <c r="JXK54" s="135"/>
      <c r="JXL54" s="135"/>
      <c r="JXM54" s="135"/>
      <c r="JXN54" s="135"/>
      <c r="JXO54" s="135"/>
      <c r="JXP54" s="135"/>
      <c r="JXQ54" s="135"/>
      <c r="JXR54" s="135"/>
      <c r="JXS54" s="135"/>
      <c r="JXT54" s="135"/>
      <c r="JXU54" s="135"/>
      <c r="JXV54" s="135"/>
      <c r="JXW54" s="135"/>
      <c r="JXX54" s="135"/>
      <c r="JXY54" s="135"/>
      <c r="JXZ54" s="135"/>
      <c r="JYA54" s="135"/>
      <c r="JYB54" s="135"/>
      <c r="JYC54" s="135"/>
      <c r="JYD54" s="135"/>
      <c r="JYE54" s="135"/>
      <c r="JYF54" s="135"/>
      <c r="JYG54" s="135"/>
      <c r="JYH54" s="135"/>
      <c r="JYI54" s="135"/>
      <c r="JYJ54" s="135"/>
      <c r="JYK54" s="135"/>
      <c r="JYL54" s="135"/>
      <c r="JYM54" s="135"/>
      <c r="JYN54" s="135"/>
      <c r="JYO54" s="135"/>
      <c r="JYP54" s="135"/>
      <c r="JYQ54" s="135"/>
      <c r="JYR54" s="135"/>
      <c r="JYS54" s="135"/>
      <c r="JYT54" s="135"/>
      <c r="JYU54" s="135"/>
      <c r="JYV54" s="135"/>
      <c r="JYW54" s="135"/>
      <c r="JYX54" s="135"/>
      <c r="JYY54" s="135"/>
      <c r="JYZ54" s="135"/>
      <c r="JZA54" s="135"/>
      <c r="JZB54" s="135"/>
      <c r="JZC54" s="135"/>
      <c r="JZD54" s="135"/>
      <c r="JZE54" s="135"/>
      <c r="JZF54" s="135"/>
      <c r="JZG54" s="135"/>
      <c r="JZH54" s="135"/>
      <c r="JZI54" s="135"/>
      <c r="JZJ54" s="135"/>
      <c r="JZK54" s="135"/>
      <c r="JZL54" s="135"/>
      <c r="JZM54" s="135"/>
      <c r="JZN54" s="135"/>
      <c r="JZO54" s="135"/>
      <c r="JZP54" s="135"/>
      <c r="JZQ54" s="135"/>
      <c r="JZR54" s="135"/>
      <c r="JZS54" s="135"/>
      <c r="JZT54" s="135"/>
      <c r="JZU54" s="135"/>
      <c r="JZV54" s="135"/>
      <c r="JZW54" s="135"/>
      <c r="JZX54" s="135"/>
      <c r="JZY54" s="135"/>
      <c r="JZZ54" s="135"/>
      <c r="KAA54" s="135"/>
      <c r="KAB54" s="135"/>
      <c r="KAC54" s="135"/>
      <c r="KAD54" s="135"/>
      <c r="KAE54" s="135"/>
      <c r="KAF54" s="135"/>
      <c r="KAG54" s="135"/>
      <c r="KAH54" s="135"/>
      <c r="KAI54" s="135"/>
      <c r="KAJ54" s="135"/>
      <c r="KAK54" s="135"/>
      <c r="KAL54" s="135"/>
      <c r="KAM54" s="135"/>
      <c r="KAN54" s="135"/>
      <c r="KAO54" s="135"/>
      <c r="KAP54" s="135"/>
      <c r="KAQ54" s="135"/>
      <c r="KAR54" s="135"/>
      <c r="KAS54" s="135"/>
      <c r="KAT54" s="135"/>
      <c r="KAU54" s="135"/>
      <c r="KAV54" s="135"/>
      <c r="KAW54" s="135"/>
      <c r="KAX54" s="135"/>
      <c r="KAY54" s="135"/>
      <c r="KAZ54" s="135"/>
      <c r="KBA54" s="135"/>
      <c r="KBB54" s="135"/>
      <c r="KBC54" s="135"/>
      <c r="KBD54" s="135"/>
      <c r="KBE54" s="135"/>
      <c r="KBF54" s="135"/>
      <c r="KBG54" s="135"/>
      <c r="KBH54" s="135"/>
      <c r="KBI54" s="135"/>
      <c r="KBJ54" s="135"/>
      <c r="KBK54" s="135"/>
      <c r="KBL54" s="135"/>
      <c r="KBM54" s="135"/>
      <c r="KBN54" s="135"/>
      <c r="KBO54" s="135"/>
      <c r="KBP54" s="135"/>
      <c r="KBQ54" s="135"/>
      <c r="KBR54" s="135"/>
      <c r="KBS54" s="135"/>
      <c r="KBT54" s="135"/>
      <c r="KBU54" s="135"/>
      <c r="KBV54" s="135"/>
      <c r="KBW54" s="135"/>
      <c r="KBX54" s="135"/>
      <c r="KBY54" s="135"/>
      <c r="KBZ54" s="135"/>
      <c r="KCA54" s="135"/>
      <c r="KCB54" s="135"/>
      <c r="KCC54" s="135"/>
      <c r="KCD54" s="135"/>
      <c r="KCE54" s="135"/>
      <c r="KCF54" s="135"/>
      <c r="KCG54" s="135"/>
      <c r="KCH54" s="135"/>
      <c r="KCI54" s="135"/>
      <c r="KCJ54" s="135"/>
      <c r="KCK54" s="135"/>
      <c r="KCL54" s="135"/>
      <c r="KCM54" s="135"/>
      <c r="KCN54" s="135"/>
      <c r="KCO54" s="135"/>
      <c r="KCP54" s="135"/>
      <c r="KCQ54" s="135"/>
      <c r="KCR54" s="135"/>
      <c r="KCS54" s="135"/>
      <c r="KCT54" s="135"/>
      <c r="KCU54" s="135"/>
      <c r="KCV54" s="135"/>
      <c r="KCW54" s="135"/>
      <c r="KCX54" s="135"/>
      <c r="KCY54" s="135"/>
      <c r="KCZ54" s="135"/>
      <c r="KDA54" s="135"/>
      <c r="KDB54" s="135"/>
      <c r="KDC54" s="135"/>
      <c r="KDD54" s="135"/>
      <c r="KDE54" s="135"/>
      <c r="KDF54" s="135"/>
      <c r="KDG54" s="135"/>
      <c r="KDH54" s="135"/>
      <c r="KDI54" s="135"/>
      <c r="KDJ54" s="135"/>
      <c r="KDK54" s="135"/>
      <c r="KDL54" s="135"/>
      <c r="KDM54" s="135"/>
      <c r="KDN54" s="135"/>
      <c r="KDO54" s="135"/>
      <c r="KDP54" s="135"/>
      <c r="KDQ54" s="135"/>
      <c r="KDR54" s="135"/>
      <c r="KDS54" s="135"/>
      <c r="KDT54" s="135"/>
      <c r="KDU54" s="135"/>
      <c r="KDV54" s="135"/>
      <c r="KDW54" s="135"/>
      <c r="KDX54" s="135"/>
      <c r="KDY54" s="135"/>
      <c r="KDZ54" s="135"/>
      <c r="KEA54" s="135"/>
      <c r="KEB54" s="135"/>
      <c r="KEC54" s="135"/>
      <c r="KED54" s="135"/>
      <c r="KEE54" s="135"/>
      <c r="KEF54" s="135"/>
      <c r="KEG54" s="135"/>
      <c r="KEH54" s="135"/>
      <c r="KEI54" s="135"/>
      <c r="KEJ54" s="135"/>
      <c r="KEK54" s="135"/>
      <c r="KEL54" s="135"/>
      <c r="KEM54" s="135"/>
      <c r="KEN54" s="135"/>
      <c r="KEO54" s="135"/>
      <c r="KEP54" s="135"/>
      <c r="KEQ54" s="135"/>
      <c r="KER54" s="135"/>
      <c r="KES54" s="135"/>
      <c r="KET54" s="135"/>
      <c r="KEU54" s="135"/>
      <c r="KEV54" s="135"/>
      <c r="KEW54" s="135"/>
      <c r="KEX54" s="135"/>
      <c r="KEY54" s="135"/>
      <c r="KEZ54" s="135"/>
      <c r="KFA54" s="135"/>
      <c r="KFB54" s="135"/>
      <c r="KFC54" s="135"/>
      <c r="KFD54" s="135"/>
      <c r="KFE54" s="135"/>
      <c r="KFF54" s="135"/>
      <c r="KFG54" s="135"/>
      <c r="KFH54" s="135"/>
      <c r="KFI54" s="135"/>
      <c r="KFJ54" s="135"/>
      <c r="KFK54" s="135"/>
      <c r="KFL54" s="135"/>
      <c r="KFM54" s="135"/>
      <c r="KFN54" s="135"/>
      <c r="KFO54" s="135"/>
      <c r="KFP54" s="135"/>
      <c r="KFQ54" s="135"/>
      <c r="KFR54" s="135"/>
      <c r="KFS54" s="135"/>
      <c r="KFT54" s="135"/>
      <c r="KFU54" s="135"/>
      <c r="KFV54" s="135"/>
      <c r="KFW54" s="135"/>
      <c r="KFX54" s="135"/>
      <c r="KFY54" s="135"/>
      <c r="KFZ54" s="135"/>
      <c r="KGA54" s="135"/>
      <c r="KGB54" s="135"/>
      <c r="KGC54" s="135"/>
      <c r="KGD54" s="135"/>
      <c r="KGE54" s="135"/>
      <c r="KGF54" s="135"/>
      <c r="KGG54" s="135"/>
      <c r="KGH54" s="135"/>
      <c r="KGI54" s="135"/>
      <c r="KGJ54" s="135"/>
      <c r="KGK54" s="135"/>
      <c r="KGL54" s="135"/>
      <c r="KGM54" s="135"/>
      <c r="KGN54" s="135"/>
      <c r="KGO54" s="135"/>
      <c r="KGP54" s="135"/>
      <c r="KGQ54" s="135"/>
      <c r="KGR54" s="135"/>
      <c r="KGS54" s="135"/>
      <c r="KGT54" s="135"/>
      <c r="KGU54" s="135"/>
      <c r="KGV54" s="135"/>
      <c r="KGW54" s="135"/>
      <c r="KGX54" s="135"/>
      <c r="KGY54" s="135"/>
      <c r="KGZ54" s="135"/>
      <c r="KHA54" s="135"/>
      <c r="KHB54" s="135"/>
      <c r="KHC54" s="135"/>
      <c r="KHD54" s="135"/>
      <c r="KHE54" s="135"/>
      <c r="KHF54" s="135"/>
      <c r="KHG54" s="135"/>
      <c r="KHH54" s="135"/>
      <c r="KHI54" s="135"/>
      <c r="KHJ54" s="135"/>
      <c r="KHK54" s="135"/>
      <c r="KHL54" s="135"/>
      <c r="KHM54" s="135"/>
      <c r="KHN54" s="135"/>
      <c r="KHO54" s="135"/>
      <c r="KHP54" s="135"/>
      <c r="KHQ54" s="135"/>
      <c r="KHR54" s="135"/>
      <c r="KHS54" s="135"/>
      <c r="KHT54" s="135"/>
      <c r="KHU54" s="135"/>
      <c r="KHV54" s="135"/>
      <c r="KHW54" s="135"/>
      <c r="KHX54" s="135"/>
      <c r="KHY54" s="135"/>
      <c r="KHZ54" s="135"/>
      <c r="KIA54" s="135"/>
      <c r="KIB54" s="135"/>
      <c r="KIC54" s="135"/>
      <c r="KID54" s="135"/>
      <c r="KIE54" s="135"/>
      <c r="KIF54" s="135"/>
      <c r="KIG54" s="135"/>
      <c r="KIH54" s="135"/>
      <c r="KII54" s="135"/>
      <c r="KIJ54" s="135"/>
      <c r="KIK54" s="135"/>
      <c r="KIL54" s="135"/>
      <c r="KIM54" s="135"/>
      <c r="KIN54" s="135"/>
      <c r="KIO54" s="135"/>
      <c r="KIP54" s="135"/>
      <c r="KIQ54" s="135"/>
      <c r="KIR54" s="135"/>
      <c r="KIS54" s="135"/>
      <c r="KIT54" s="135"/>
      <c r="KIU54" s="135"/>
      <c r="KIV54" s="135"/>
      <c r="KIW54" s="135"/>
      <c r="KIX54" s="135"/>
      <c r="KIY54" s="135"/>
      <c r="KIZ54" s="135"/>
      <c r="KJA54" s="135"/>
      <c r="KJB54" s="135"/>
      <c r="KJC54" s="135"/>
      <c r="KJD54" s="135"/>
      <c r="KJE54" s="135"/>
      <c r="KJF54" s="135"/>
      <c r="KJG54" s="135"/>
      <c r="KJH54" s="135"/>
      <c r="KJI54" s="135"/>
      <c r="KJJ54" s="135"/>
      <c r="KJK54" s="135"/>
      <c r="KJL54" s="135"/>
      <c r="KJM54" s="135"/>
      <c r="KJN54" s="135"/>
      <c r="KJO54" s="135"/>
      <c r="KJP54" s="135"/>
      <c r="KJQ54" s="135"/>
      <c r="KJR54" s="135"/>
      <c r="KJS54" s="135"/>
      <c r="KJT54" s="135"/>
      <c r="KJU54" s="135"/>
      <c r="KJV54" s="135"/>
      <c r="KJW54" s="135"/>
      <c r="KJX54" s="135"/>
      <c r="KJY54" s="135"/>
      <c r="KJZ54" s="135"/>
      <c r="KKA54" s="135"/>
      <c r="KKB54" s="135"/>
      <c r="KKC54" s="135"/>
      <c r="KKD54" s="135"/>
      <c r="KKE54" s="135"/>
      <c r="KKF54" s="135"/>
      <c r="KKG54" s="135"/>
      <c r="KKH54" s="135"/>
      <c r="KKI54" s="135"/>
      <c r="KKJ54" s="135"/>
      <c r="KKK54" s="135"/>
      <c r="KKL54" s="135"/>
      <c r="KKM54" s="135"/>
      <c r="KKN54" s="135"/>
      <c r="KKO54" s="135"/>
      <c r="KKP54" s="135"/>
      <c r="KKQ54" s="135"/>
      <c r="KKR54" s="135"/>
      <c r="KKS54" s="135"/>
      <c r="KKT54" s="135"/>
      <c r="KKU54" s="135"/>
      <c r="KKV54" s="135"/>
      <c r="KKW54" s="135"/>
      <c r="KKX54" s="135"/>
      <c r="KKY54" s="135"/>
      <c r="KKZ54" s="135"/>
      <c r="KLA54" s="135"/>
      <c r="KLB54" s="135"/>
      <c r="KLC54" s="135"/>
      <c r="KLD54" s="135"/>
      <c r="KLE54" s="135"/>
      <c r="KLF54" s="135"/>
      <c r="KLG54" s="135"/>
      <c r="KLH54" s="135"/>
      <c r="KLI54" s="135"/>
      <c r="KLJ54" s="135"/>
      <c r="KLK54" s="135"/>
      <c r="KLL54" s="135"/>
      <c r="KLM54" s="135"/>
      <c r="KLN54" s="135"/>
      <c r="KLO54" s="135"/>
      <c r="KLP54" s="135"/>
      <c r="KLQ54" s="135"/>
      <c r="KLR54" s="135"/>
      <c r="KLS54" s="135"/>
      <c r="KLT54" s="135"/>
      <c r="KLU54" s="135"/>
      <c r="KLV54" s="135"/>
      <c r="KLW54" s="135"/>
      <c r="KLX54" s="135"/>
      <c r="KLY54" s="135"/>
      <c r="KLZ54" s="135"/>
      <c r="KMA54" s="135"/>
      <c r="KMB54" s="135"/>
      <c r="KMC54" s="135"/>
      <c r="KMD54" s="135"/>
      <c r="KME54" s="135"/>
      <c r="KMF54" s="135"/>
      <c r="KMG54" s="135"/>
      <c r="KMH54" s="135"/>
      <c r="KMI54" s="135"/>
      <c r="KMJ54" s="135"/>
      <c r="KMK54" s="135"/>
      <c r="KML54" s="135"/>
      <c r="KMM54" s="135"/>
      <c r="KMN54" s="135"/>
      <c r="KMO54" s="135"/>
      <c r="KMP54" s="135"/>
      <c r="KMQ54" s="135"/>
      <c r="KMR54" s="135"/>
      <c r="KMS54" s="135"/>
      <c r="KMT54" s="135"/>
      <c r="KMU54" s="135"/>
      <c r="KMV54" s="135"/>
      <c r="KMW54" s="135"/>
      <c r="KMX54" s="135"/>
      <c r="KMY54" s="135"/>
      <c r="KMZ54" s="135"/>
      <c r="KNA54" s="135"/>
      <c r="KNB54" s="135"/>
      <c r="KNC54" s="135"/>
      <c r="KND54" s="135"/>
      <c r="KNE54" s="135"/>
      <c r="KNF54" s="135"/>
      <c r="KNG54" s="135"/>
      <c r="KNH54" s="135"/>
      <c r="KNI54" s="135"/>
      <c r="KNJ54" s="135"/>
      <c r="KNK54" s="135"/>
      <c r="KNL54" s="135"/>
      <c r="KNM54" s="135"/>
      <c r="KNN54" s="135"/>
      <c r="KNO54" s="135"/>
      <c r="KNP54" s="135"/>
      <c r="KNQ54" s="135"/>
      <c r="KNR54" s="135"/>
      <c r="KNS54" s="135"/>
      <c r="KNT54" s="135"/>
      <c r="KNU54" s="135"/>
      <c r="KNV54" s="135"/>
      <c r="KNW54" s="135"/>
      <c r="KNX54" s="135"/>
      <c r="KNY54" s="135"/>
      <c r="KNZ54" s="135"/>
      <c r="KOA54" s="135"/>
      <c r="KOB54" s="135"/>
      <c r="KOC54" s="135"/>
      <c r="KOD54" s="135"/>
      <c r="KOE54" s="135"/>
      <c r="KOF54" s="135"/>
      <c r="KOG54" s="135"/>
      <c r="KOH54" s="135"/>
      <c r="KOI54" s="135"/>
      <c r="KOJ54" s="135"/>
      <c r="KOK54" s="135"/>
      <c r="KOL54" s="135"/>
      <c r="KOM54" s="135"/>
      <c r="KON54" s="135"/>
      <c r="KOO54" s="135"/>
      <c r="KOP54" s="135"/>
      <c r="KOQ54" s="135"/>
      <c r="KOR54" s="135"/>
      <c r="KOS54" s="135"/>
      <c r="KOT54" s="135"/>
      <c r="KOU54" s="135"/>
      <c r="KOV54" s="135"/>
      <c r="KOW54" s="135"/>
      <c r="KOX54" s="135"/>
      <c r="KOY54" s="135"/>
      <c r="KOZ54" s="135"/>
      <c r="KPA54" s="135"/>
      <c r="KPB54" s="135"/>
      <c r="KPC54" s="135"/>
      <c r="KPD54" s="135"/>
      <c r="KPE54" s="135"/>
      <c r="KPF54" s="135"/>
      <c r="KPG54" s="135"/>
      <c r="KPH54" s="135"/>
      <c r="KPI54" s="135"/>
      <c r="KPJ54" s="135"/>
      <c r="KPK54" s="135"/>
      <c r="KPL54" s="135"/>
      <c r="KPM54" s="135"/>
      <c r="KPN54" s="135"/>
      <c r="KPO54" s="135"/>
      <c r="KPP54" s="135"/>
      <c r="KPQ54" s="135"/>
      <c r="KPR54" s="135"/>
      <c r="KPS54" s="135"/>
      <c r="KPT54" s="135"/>
      <c r="KPU54" s="135"/>
      <c r="KPV54" s="135"/>
      <c r="KPW54" s="135"/>
      <c r="KPX54" s="135"/>
      <c r="KPY54" s="135"/>
      <c r="KPZ54" s="135"/>
      <c r="KQA54" s="135"/>
      <c r="KQB54" s="135"/>
      <c r="KQC54" s="135"/>
      <c r="KQD54" s="135"/>
      <c r="KQE54" s="135"/>
      <c r="KQF54" s="135"/>
      <c r="KQG54" s="135"/>
      <c r="KQH54" s="135"/>
      <c r="KQI54" s="135"/>
      <c r="KQJ54" s="135"/>
      <c r="KQK54" s="135"/>
      <c r="KQL54" s="135"/>
      <c r="KQM54" s="135"/>
      <c r="KQN54" s="135"/>
      <c r="KQO54" s="135"/>
      <c r="KQP54" s="135"/>
      <c r="KQQ54" s="135"/>
      <c r="KQR54" s="135"/>
      <c r="KQS54" s="135"/>
      <c r="KQT54" s="135"/>
      <c r="KQU54" s="135"/>
      <c r="KQV54" s="135"/>
      <c r="KQW54" s="135"/>
      <c r="KQX54" s="135"/>
      <c r="KQY54" s="135"/>
      <c r="KQZ54" s="135"/>
      <c r="KRA54" s="135"/>
      <c r="KRB54" s="135"/>
      <c r="KRC54" s="135"/>
      <c r="KRD54" s="135"/>
      <c r="KRE54" s="135"/>
      <c r="KRF54" s="135"/>
      <c r="KRG54" s="135"/>
      <c r="KRH54" s="135"/>
      <c r="KRI54" s="135"/>
      <c r="KRJ54" s="135"/>
      <c r="KRK54" s="135"/>
      <c r="KRL54" s="135"/>
      <c r="KRM54" s="135"/>
      <c r="KRN54" s="135"/>
      <c r="KRO54" s="135"/>
      <c r="KRP54" s="135"/>
      <c r="KRQ54" s="135"/>
      <c r="KRR54" s="135"/>
      <c r="KRS54" s="135"/>
      <c r="KRT54" s="135"/>
      <c r="KRU54" s="135"/>
      <c r="KRV54" s="135"/>
      <c r="KRW54" s="135"/>
      <c r="KRX54" s="135"/>
      <c r="KRY54" s="135"/>
      <c r="KRZ54" s="135"/>
      <c r="KSA54" s="135"/>
      <c r="KSB54" s="135"/>
      <c r="KSC54" s="135"/>
      <c r="KSD54" s="135"/>
      <c r="KSE54" s="135"/>
      <c r="KSF54" s="135"/>
      <c r="KSG54" s="135"/>
      <c r="KSH54" s="135"/>
      <c r="KSI54" s="135"/>
      <c r="KSJ54" s="135"/>
      <c r="KSK54" s="135"/>
      <c r="KSL54" s="135"/>
      <c r="KSM54" s="135"/>
      <c r="KSN54" s="135"/>
      <c r="KSO54" s="135"/>
      <c r="KSP54" s="135"/>
      <c r="KSQ54" s="135"/>
      <c r="KSR54" s="135"/>
      <c r="KSS54" s="135"/>
      <c r="KST54" s="135"/>
      <c r="KSU54" s="135"/>
      <c r="KSV54" s="135"/>
      <c r="KSW54" s="135"/>
      <c r="KSX54" s="135"/>
      <c r="KSY54" s="135"/>
      <c r="KSZ54" s="135"/>
      <c r="KTA54" s="135"/>
      <c r="KTB54" s="135"/>
      <c r="KTC54" s="135"/>
      <c r="KTD54" s="135"/>
      <c r="KTE54" s="135"/>
      <c r="KTF54" s="135"/>
      <c r="KTG54" s="135"/>
      <c r="KTH54" s="135"/>
      <c r="KTI54" s="135"/>
      <c r="KTJ54" s="135"/>
      <c r="KTK54" s="135"/>
      <c r="KTL54" s="135"/>
      <c r="KTM54" s="135"/>
      <c r="KTN54" s="135"/>
      <c r="KTO54" s="135"/>
      <c r="KTP54" s="135"/>
      <c r="KTQ54" s="135"/>
      <c r="KTR54" s="135"/>
      <c r="KTS54" s="135"/>
      <c r="KTT54" s="135"/>
      <c r="KTU54" s="135"/>
      <c r="KTV54" s="135"/>
      <c r="KTW54" s="135"/>
      <c r="KTX54" s="135"/>
      <c r="KTY54" s="135"/>
      <c r="KTZ54" s="135"/>
      <c r="KUA54" s="135"/>
      <c r="KUB54" s="135"/>
      <c r="KUC54" s="135"/>
      <c r="KUD54" s="135"/>
      <c r="KUE54" s="135"/>
      <c r="KUF54" s="135"/>
      <c r="KUG54" s="135"/>
      <c r="KUH54" s="135"/>
      <c r="KUI54" s="135"/>
      <c r="KUJ54" s="135"/>
      <c r="KUK54" s="135"/>
      <c r="KUL54" s="135"/>
      <c r="KUM54" s="135"/>
      <c r="KUN54" s="135"/>
      <c r="KUO54" s="135"/>
      <c r="KUP54" s="135"/>
      <c r="KUQ54" s="135"/>
      <c r="KUR54" s="135"/>
      <c r="KUS54" s="135"/>
      <c r="KUT54" s="135"/>
      <c r="KUU54" s="135"/>
      <c r="KUV54" s="135"/>
      <c r="KUW54" s="135"/>
      <c r="KUX54" s="135"/>
      <c r="KUY54" s="135"/>
      <c r="KUZ54" s="135"/>
      <c r="KVA54" s="135"/>
      <c r="KVB54" s="135"/>
      <c r="KVC54" s="135"/>
      <c r="KVD54" s="135"/>
      <c r="KVE54" s="135"/>
      <c r="KVF54" s="135"/>
      <c r="KVG54" s="135"/>
      <c r="KVH54" s="135"/>
      <c r="KVI54" s="135"/>
      <c r="KVJ54" s="135"/>
      <c r="KVK54" s="135"/>
      <c r="KVL54" s="135"/>
      <c r="KVM54" s="135"/>
      <c r="KVN54" s="135"/>
      <c r="KVO54" s="135"/>
      <c r="KVP54" s="135"/>
      <c r="KVQ54" s="135"/>
      <c r="KVR54" s="135"/>
      <c r="KVS54" s="135"/>
      <c r="KVT54" s="135"/>
      <c r="KVU54" s="135"/>
      <c r="KVV54" s="135"/>
      <c r="KVW54" s="135"/>
      <c r="KVX54" s="135"/>
      <c r="KVY54" s="135"/>
      <c r="KVZ54" s="135"/>
      <c r="KWA54" s="135"/>
      <c r="KWB54" s="135"/>
      <c r="KWC54" s="135"/>
      <c r="KWD54" s="135"/>
      <c r="KWE54" s="135"/>
      <c r="KWF54" s="135"/>
      <c r="KWG54" s="135"/>
      <c r="KWH54" s="135"/>
      <c r="KWI54" s="135"/>
      <c r="KWJ54" s="135"/>
      <c r="KWK54" s="135"/>
      <c r="KWL54" s="135"/>
      <c r="KWM54" s="135"/>
      <c r="KWN54" s="135"/>
      <c r="KWO54" s="135"/>
      <c r="KWP54" s="135"/>
      <c r="KWQ54" s="135"/>
      <c r="KWR54" s="135"/>
      <c r="KWS54" s="135"/>
      <c r="KWT54" s="135"/>
      <c r="KWU54" s="135"/>
      <c r="KWV54" s="135"/>
      <c r="KWW54" s="135"/>
      <c r="KWX54" s="135"/>
      <c r="KWY54" s="135"/>
      <c r="KWZ54" s="135"/>
      <c r="KXA54" s="135"/>
      <c r="KXB54" s="135"/>
      <c r="KXC54" s="135"/>
      <c r="KXD54" s="135"/>
      <c r="KXE54" s="135"/>
      <c r="KXF54" s="135"/>
      <c r="KXG54" s="135"/>
      <c r="KXH54" s="135"/>
      <c r="KXI54" s="135"/>
      <c r="KXJ54" s="135"/>
      <c r="KXK54" s="135"/>
      <c r="KXL54" s="135"/>
      <c r="KXM54" s="135"/>
      <c r="KXN54" s="135"/>
      <c r="KXO54" s="135"/>
      <c r="KXP54" s="135"/>
      <c r="KXQ54" s="135"/>
      <c r="KXR54" s="135"/>
      <c r="KXS54" s="135"/>
      <c r="KXT54" s="135"/>
      <c r="KXU54" s="135"/>
      <c r="KXV54" s="135"/>
      <c r="KXW54" s="135"/>
      <c r="KXX54" s="135"/>
      <c r="KXY54" s="135"/>
      <c r="KXZ54" s="135"/>
      <c r="KYA54" s="135"/>
      <c r="KYB54" s="135"/>
      <c r="KYC54" s="135"/>
      <c r="KYD54" s="135"/>
      <c r="KYE54" s="135"/>
      <c r="KYF54" s="135"/>
      <c r="KYG54" s="135"/>
      <c r="KYH54" s="135"/>
      <c r="KYI54" s="135"/>
      <c r="KYJ54" s="135"/>
      <c r="KYK54" s="135"/>
      <c r="KYL54" s="135"/>
      <c r="KYM54" s="135"/>
      <c r="KYN54" s="135"/>
      <c r="KYO54" s="135"/>
      <c r="KYP54" s="135"/>
      <c r="KYQ54" s="135"/>
      <c r="KYR54" s="135"/>
      <c r="KYS54" s="135"/>
      <c r="KYT54" s="135"/>
      <c r="KYU54" s="135"/>
      <c r="KYV54" s="135"/>
      <c r="KYW54" s="135"/>
      <c r="KYX54" s="135"/>
      <c r="KYY54" s="135"/>
      <c r="KYZ54" s="135"/>
      <c r="KZA54" s="135"/>
      <c r="KZB54" s="135"/>
      <c r="KZC54" s="135"/>
      <c r="KZD54" s="135"/>
      <c r="KZE54" s="135"/>
      <c r="KZF54" s="135"/>
      <c r="KZG54" s="135"/>
      <c r="KZH54" s="135"/>
      <c r="KZI54" s="135"/>
      <c r="KZJ54" s="135"/>
      <c r="KZK54" s="135"/>
      <c r="KZL54" s="135"/>
      <c r="KZM54" s="135"/>
      <c r="KZN54" s="135"/>
      <c r="KZO54" s="135"/>
      <c r="KZP54" s="135"/>
      <c r="KZQ54" s="135"/>
      <c r="KZR54" s="135"/>
      <c r="KZS54" s="135"/>
      <c r="KZT54" s="135"/>
      <c r="KZU54" s="135"/>
      <c r="KZV54" s="135"/>
      <c r="KZW54" s="135"/>
      <c r="KZX54" s="135"/>
      <c r="KZY54" s="135"/>
      <c r="KZZ54" s="135"/>
      <c r="LAA54" s="135"/>
      <c r="LAB54" s="135"/>
      <c r="LAC54" s="135"/>
      <c r="LAD54" s="135"/>
      <c r="LAE54" s="135"/>
      <c r="LAF54" s="135"/>
      <c r="LAG54" s="135"/>
      <c r="LAH54" s="135"/>
      <c r="LAI54" s="135"/>
      <c r="LAJ54" s="135"/>
      <c r="LAK54" s="135"/>
      <c r="LAL54" s="135"/>
      <c r="LAM54" s="135"/>
      <c r="LAN54" s="135"/>
      <c r="LAO54" s="135"/>
      <c r="LAP54" s="135"/>
      <c r="LAQ54" s="135"/>
      <c r="LAR54" s="135"/>
      <c r="LAS54" s="135"/>
      <c r="LAT54" s="135"/>
      <c r="LAU54" s="135"/>
      <c r="LAV54" s="135"/>
      <c r="LAW54" s="135"/>
      <c r="LAX54" s="135"/>
      <c r="LAY54" s="135"/>
      <c r="LAZ54" s="135"/>
      <c r="LBA54" s="135"/>
      <c r="LBB54" s="135"/>
      <c r="LBC54" s="135"/>
      <c r="LBD54" s="135"/>
      <c r="LBE54" s="135"/>
      <c r="LBF54" s="135"/>
      <c r="LBG54" s="135"/>
      <c r="LBH54" s="135"/>
      <c r="LBI54" s="135"/>
      <c r="LBJ54" s="135"/>
      <c r="LBK54" s="135"/>
      <c r="LBL54" s="135"/>
      <c r="LBM54" s="135"/>
      <c r="LBN54" s="135"/>
      <c r="LBO54" s="135"/>
      <c r="LBP54" s="135"/>
      <c r="LBQ54" s="135"/>
      <c r="LBR54" s="135"/>
      <c r="LBS54" s="135"/>
      <c r="LBT54" s="135"/>
      <c r="LBU54" s="135"/>
      <c r="LBV54" s="135"/>
      <c r="LBW54" s="135"/>
      <c r="LBX54" s="135"/>
      <c r="LBY54" s="135"/>
      <c r="LBZ54" s="135"/>
      <c r="LCA54" s="135"/>
      <c r="LCB54" s="135"/>
      <c r="LCC54" s="135"/>
      <c r="LCD54" s="135"/>
      <c r="LCE54" s="135"/>
      <c r="LCF54" s="135"/>
      <c r="LCG54" s="135"/>
      <c r="LCH54" s="135"/>
      <c r="LCI54" s="135"/>
      <c r="LCJ54" s="135"/>
      <c r="LCK54" s="135"/>
      <c r="LCL54" s="135"/>
      <c r="LCM54" s="135"/>
      <c r="LCN54" s="135"/>
      <c r="LCO54" s="135"/>
      <c r="LCP54" s="135"/>
      <c r="LCQ54" s="135"/>
      <c r="LCR54" s="135"/>
      <c r="LCS54" s="135"/>
      <c r="LCT54" s="135"/>
      <c r="LCU54" s="135"/>
      <c r="LCV54" s="135"/>
      <c r="LCW54" s="135"/>
      <c r="LCX54" s="135"/>
      <c r="LCY54" s="135"/>
      <c r="LCZ54" s="135"/>
      <c r="LDA54" s="135"/>
      <c r="LDB54" s="135"/>
      <c r="LDC54" s="135"/>
      <c r="LDD54" s="135"/>
      <c r="LDE54" s="135"/>
      <c r="LDF54" s="135"/>
      <c r="LDG54" s="135"/>
      <c r="LDH54" s="135"/>
      <c r="LDI54" s="135"/>
      <c r="LDJ54" s="135"/>
      <c r="LDK54" s="135"/>
      <c r="LDL54" s="135"/>
      <c r="LDM54" s="135"/>
      <c r="LDN54" s="135"/>
      <c r="LDO54" s="135"/>
      <c r="LDP54" s="135"/>
      <c r="LDQ54" s="135"/>
      <c r="LDR54" s="135"/>
      <c r="LDS54" s="135"/>
      <c r="LDT54" s="135"/>
      <c r="LDU54" s="135"/>
      <c r="LDV54" s="135"/>
      <c r="LDW54" s="135"/>
      <c r="LDX54" s="135"/>
      <c r="LDY54" s="135"/>
      <c r="LDZ54" s="135"/>
      <c r="LEA54" s="135"/>
      <c r="LEB54" s="135"/>
      <c r="LEC54" s="135"/>
      <c r="LED54" s="135"/>
      <c r="LEE54" s="135"/>
      <c r="LEF54" s="135"/>
      <c r="LEG54" s="135"/>
      <c r="LEH54" s="135"/>
      <c r="LEI54" s="135"/>
      <c r="LEJ54" s="135"/>
      <c r="LEK54" s="135"/>
      <c r="LEL54" s="135"/>
      <c r="LEM54" s="135"/>
      <c r="LEN54" s="135"/>
      <c r="LEO54" s="135"/>
      <c r="LEP54" s="135"/>
      <c r="LEQ54" s="135"/>
      <c r="LER54" s="135"/>
      <c r="LES54" s="135"/>
      <c r="LET54" s="135"/>
      <c r="LEU54" s="135"/>
      <c r="LEV54" s="135"/>
      <c r="LEW54" s="135"/>
      <c r="LEX54" s="135"/>
      <c r="LEY54" s="135"/>
      <c r="LEZ54" s="135"/>
      <c r="LFA54" s="135"/>
      <c r="LFB54" s="135"/>
      <c r="LFC54" s="135"/>
      <c r="LFD54" s="135"/>
      <c r="LFE54" s="135"/>
      <c r="LFF54" s="135"/>
      <c r="LFG54" s="135"/>
      <c r="LFH54" s="135"/>
      <c r="LFI54" s="135"/>
      <c r="LFJ54" s="135"/>
      <c r="LFK54" s="135"/>
      <c r="LFL54" s="135"/>
      <c r="LFM54" s="135"/>
      <c r="LFN54" s="135"/>
      <c r="LFO54" s="135"/>
      <c r="LFP54" s="135"/>
      <c r="LFQ54" s="135"/>
      <c r="LFR54" s="135"/>
      <c r="LFS54" s="135"/>
      <c r="LFT54" s="135"/>
      <c r="LFU54" s="135"/>
      <c r="LFV54" s="135"/>
      <c r="LFW54" s="135"/>
      <c r="LFX54" s="135"/>
      <c r="LFY54" s="135"/>
      <c r="LFZ54" s="135"/>
      <c r="LGA54" s="135"/>
      <c r="LGB54" s="135"/>
      <c r="LGC54" s="135"/>
      <c r="LGD54" s="135"/>
      <c r="LGE54" s="135"/>
      <c r="LGF54" s="135"/>
      <c r="LGG54" s="135"/>
      <c r="LGH54" s="135"/>
      <c r="LGI54" s="135"/>
      <c r="LGJ54" s="135"/>
      <c r="LGK54" s="135"/>
      <c r="LGL54" s="135"/>
      <c r="LGM54" s="135"/>
      <c r="LGN54" s="135"/>
      <c r="LGO54" s="135"/>
      <c r="LGP54" s="135"/>
      <c r="LGQ54" s="135"/>
      <c r="LGR54" s="135"/>
      <c r="LGS54" s="135"/>
      <c r="LGT54" s="135"/>
      <c r="LGU54" s="135"/>
      <c r="LGV54" s="135"/>
      <c r="LGW54" s="135"/>
      <c r="LGX54" s="135"/>
      <c r="LGY54" s="135"/>
      <c r="LGZ54" s="135"/>
      <c r="LHA54" s="135"/>
      <c r="LHB54" s="135"/>
      <c r="LHC54" s="135"/>
      <c r="LHD54" s="135"/>
      <c r="LHE54" s="135"/>
      <c r="LHF54" s="135"/>
      <c r="LHG54" s="135"/>
      <c r="LHH54" s="135"/>
      <c r="LHI54" s="135"/>
      <c r="LHJ54" s="135"/>
      <c r="LHK54" s="135"/>
      <c r="LHL54" s="135"/>
      <c r="LHM54" s="135"/>
      <c r="LHN54" s="135"/>
      <c r="LHO54" s="135"/>
      <c r="LHP54" s="135"/>
      <c r="LHQ54" s="135"/>
      <c r="LHR54" s="135"/>
      <c r="LHS54" s="135"/>
      <c r="LHT54" s="135"/>
      <c r="LHU54" s="135"/>
      <c r="LHV54" s="135"/>
      <c r="LHW54" s="135"/>
      <c r="LHX54" s="135"/>
      <c r="LHY54" s="135"/>
      <c r="LHZ54" s="135"/>
      <c r="LIA54" s="135"/>
      <c r="LIB54" s="135"/>
      <c r="LIC54" s="135"/>
      <c r="LID54" s="135"/>
      <c r="LIE54" s="135"/>
      <c r="LIF54" s="135"/>
      <c r="LIG54" s="135"/>
      <c r="LIH54" s="135"/>
      <c r="LII54" s="135"/>
      <c r="LIJ54" s="135"/>
      <c r="LIK54" s="135"/>
      <c r="LIL54" s="135"/>
      <c r="LIM54" s="135"/>
      <c r="LIN54" s="135"/>
      <c r="LIO54" s="135"/>
      <c r="LIP54" s="135"/>
      <c r="LIQ54" s="135"/>
      <c r="LIR54" s="135"/>
      <c r="LIS54" s="135"/>
      <c r="LIT54" s="135"/>
      <c r="LIU54" s="135"/>
      <c r="LIV54" s="135"/>
      <c r="LIW54" s="135"/>
      <c r="LIX54" s="135"/>
      <c r="LIY54" s="135"/>
      <c r="LIZ54" s="135"/>
      <c r="LJA54" s="135"/>
      <c r="LJB54" s="135"/>
      <c r="LJC54" s="135"/>
      <c r="LJD54" s="135"/>
      <c r="LJE54" s="135"/>
      <c r="LJF54" s="135"/>
      <c r="LJG54" s="135"/>
      <c r="LJH54" s="135"/>
      <c r="LJI54" s="135"/>
      <c r="LJJ54" s="135"/>
      <c r="LJK54" s="135"/>
      <c r="LJL54" s="135"/>
      <c r="LJM54" s="135"/>
      <c r="LJN54" s="135"/>
      <c r="LJO54" s="135"/>
      <c r="LJP54" s="135"/>
      <c r="LJQ54" s="135"/>
      <c r="LJR54" s="135"/>
      <c r="LJS54" s="135"/>
      <c r="LJT54" s="135"/>
      <c r="LJU54" s="135"/>
      <c r="LJV54" s="135"/>
      <c r="LJW54" s="135"/>
      <c r="LJX54" s="135"/>
      <c r="LJY54" s="135"/>
      <c r="LJZ54" s="135"/>
      <c r="LKA54" s="135"/>
      <c r="LKB54" s="135"/>
      <c r="LKC54" s="135"/>
      <c r="LKD54" s="135"/>
      <c r="LKE54" s="135"/>
      <c r="LKF54" s="135"/>
      <c r="LKG54" s="135"/>
      <c r="LKH54" s="135"/>
      <c r="LKI54" s="135"/>
      <c r="LKJ54" s="135"/>
      <c r="LKK54" s="135"/>
      <c r="LKL54" s="135"/>
      <c r="LKM54" s="135"/>
      <c r="LKN54" s="135"/>
      <c r="LKO54" s="135"/>
      <c r="LKP54" s="135"/>
      <c r="LKQ54" s="135"/>
      <c r="LKR54" s="135"/>
      <c r="LKS54" s="135"/>
      <c r="LKT54" s="135"/>
      <c r="LKU54" s="135"/>
      <c r="LKV54" s="135"/>
      <c r="LKW54" s="135"/>
      <c r="LKX54" s="135"/>
      <c r="LKY54" s="135"/>
      <c r="LKZ54" s="135"/>
      <c r="LLA54" s="135"/>
      <c r="LLB54" s="135"/>
      <c r="LLC54" s="135"/>
      <c r="LLD54" s="135"/>
      <c r="LLE54" s="135"/>
      <c r="LLF54" s="135"/>
      <c r="LLG54" s="135"/>
      <c r="LLH54" s="135"/>
      <c r="LLI54" s="135"/>
      <c r="LLJ54" s="135"/>
      <c r="LLK54" s="135"/>
      <c r="LLL54" s="135"/>
      <c r="LLM54" s="135"/>
      <c r="LLN54" s="135"/>
      <c r="LLO54" s="135"/>
      <c r="LLP54" s="135"/>
      <c r="LLQ54" s="135"/>
      <c r="LLR54" s="135"/>
      <c r="LLS54" s="135"/>
      <c r="LLT54" s="135"/>
      <c r="LLU54" s="135"/>
      <c r="LLV54" s="135"/>
      <c r="LLW54" s="135"/>
      <c r="LLX54" s="135"/>
      <c r="LLY54" s="135"/>
      <c r="LLZ54" s="135"/>
      <c r="LMA54" s="135"/>
      <c r="LMB54" s="135"/>
      <c r="LMC54" s="135"/>
      <c r="LMD54" s="135"/>
      <c r="LME54" s="135"/>
      <c r="LMF54" s="135"/>
      <c r="LMG54" s="135"/>
      <c r="LMH54" s="135"/>
      <c r="LMI54" s="135"/>
      <c r="LMJ54" s="135"/>
      <c r="LMK54" s="135"/>
      <c r="LML54" s="135"/>
      <c r="LMM54" s="135"/>
      <c r="LMN54" s="135"/>
      <c r="LMO54" s="135"/>
      <c r="LMP54" s="135"/>
      <c r="LMQ54" s="135"/>
      <c r="LMR54" s="135"/>
      <c r="LMS54" s="135"/>
      <c r="LMT54" s="135"/>
      <c r="LMU54" s="135"/>
      <c r="LMV54" s="135"/>
      <c r="LMW54" s="135"/>
      <c r="LMX54" s="135"/>
      <c r="LMY54" s="135"/>
      <c r="LMZ54" s="135"/>
      <c r="LNA54" s="135"/>
      <c r="LNB54" s="135"/>
      <c r="LNC54" s="135"/>
      <c r="LND54" s="135"/>
      <c r="LNE54" s="135"/>
      <c r="LNF54" s="135"/>
      <c r="LNG54" s="135"/>
      <c r="LNH54" s="135"/>
      <c r="LNI54" s="135"/>
      <c r="LNJ54" s="135"/>
      <c r="LNK54" s="135"/>
      <c r="LNL54" s="135"/>
      <c r="LNM54" s="135"/>
      <c r="LNN54" s="135"/>
      <c r="LNO54" s="135"/>
      <c r="LNP54" s="135"/>
      <c r="LNQ54" s="135"/>
      <c r="LNR54" s="135"/>
      <c r="LNS54" s="135"/>
      <c r="LNT54" s="135"/>
      <c r="LNU54" s="135"/>
      <c r="LNV54" s="135"/>
      <c r="LNW54" s="135"/>
      <c r="LNX54" s="135"/>
      <c r="LNY54" s="135"/>
      <c r="LNZ54" s="135"/>
      <c r="LOA54" s="135"/>
      <c r="LOB54" s="135"/>
      <c r="LOC54" s="135"/>
      <c r="LOD54" s="135"/>
      <c r="LOE54" s="135"/>
      <c r="LOF54" s="135"/>
      <c r="LOG54" s="135"/>
      <c r="LOH54" s="135"/>
      <c r="LOI54" s="135"/>
      <c r="LOJ54" s="135"/>
      <c r="LOK54" s="135"/>
      <c r="LOL54" s="135"/>
      <c r="LOM54" s="135"/>
      <c r="LON54" s="135"/>
      <c r="LOO54" s="135"/>
      <c r="LOP54" s="135"/>
      <c r="LOQ54" s="135"/>
      <c r="LOR54" s="135"/>
      <c r="LOS54" s="135"/>
      <c r="LOT54" s="135"/>
      <c r="LOU54" s="135"/>
      <c r="LOV54" s="135"/>
      <c r="LOW54" s="135"/>
      <c r="LOX54" s="135"/>
      <c r="LOY54" s="135"/>
      <c r="LOZ54" s="135"/>
      <c r="LPA54" s="135"/>
      <c r="LPB54" s="135"/>
      <c r="LPC54" s="135"/>
      <c r="LPD54" s="135"/>
      <c r="LPE54" s="135"/>
      <c r="LPF54" s="135"/>
      <c r="LPG54" s="135"/>
      <c r="LPH54" s="135"/>
      <c r="LPI54" s="135"/>
      <c r="LPJ54" s="135"/>
      <c r="LPK54" s="135"/>
      <c r="LPL54" s="135"/>
      <c r="LPM54" s="135"/>
      <c r="LPN54" s="135"/>
      <c r="LPO54" s="135"/>
      <c r="LPP54" s="135"/>
      <c r="LPQ54" s="135"/>
      <c r="LPR54" s="135"/>
      <c r="LPS54" s="135"/>
      <c r="LPT54" s="135"/>
      <c r="LPU54" s="135"/>
      <c r="LPV54" s="135"/>
      <c r="LPW54" s="135"/>
      <c r="LPX54" s="135"/>
      <c r="LPY54" s="135"/>
      <c r="LPZ54" s="135"/>
      <c r="LQA54" s="135"/>
      <c r="LQB54" s="135"/>
      <c r="LQC54" s="135"/>
      <c r="LQD54" s="135"/>
      <c r="LQE54" s="135"/>
      <c r="LQF54" s="135"/>
      <c r="LQG54" s="135"/>
      <c r="LQH54" s="135"/>
      <c r="LQI54" s="135"/>
      <c r="LQJ54" s="135"/>
      <c r="LQK54" s="135"/>
      <c r="LQL54" s="135"/>
      <c r="LQM54" s="135"/>
      <c r="LQN54" s="135"/>
      <c r="LQO54" s="135"/>
      <c r="LQP54" s="135"/>
      <c r="LQQ54" s="135"/>
      <c r="LQR54" s="135"/>
      <c r="LQS54" s="135"/>
      <c r="LQT54" s="135"/>
      <c r="LQU54" s="135"/>
      <c r="LQV54" s="135"/>
      <c r="LQW54" s="135"/>
      <c r="LQX54" s="135"/>
      <c r="LQY54" s="135"/>
      <c r="LQZ54" s="135"/>
      <c r="LRA54" s="135"/>
      <c r="LRB54" s="135"/>
      <c r="LRC54" s="135"/>
      <c r="LRD54" s="135"/>
      <c r="LRE54" s="135"/>
      <c r="LRF54" s="135"/>
      <c r="LRG54" s="135"/>
      <c r="LRH54" s="135"/>
      <c r="LRI54" s="135"/>
      <c r="LRJ54" s="135"/>
      <c r="LRK54" s="135"/>
      <c r="LRL54" s="135"/>
      <c r="LRM54" s="135"/>
      <c r="LRN54" s="135"/>
      <c r="LRO54" s="135"/>
      <c r="LRP54" s="135"/>
      <c r="LRQ54" s="135"/>
      <c r="LRR54" s="135"/>
      <c r="LRS54" s="135"/>
      <c r="LRT54" s="135"/>
      <c r="LRU54" s="135"/>
      <c r="LRV54" s="135"/>
      <c r="LRW54" s="135"/>
      <c r="LRX54" s="135"/>
      <c r="LRY54" s="135"/>
      <c r="LRZ54" s="135"/>
      <c r="LSA54" s="135"/>
      <c r="LSB54" s="135"/>
      <c r="LSC54" s="135"/>
      <c r="LSD54" s="135"/>
      <c r="LSE54" s="135"/>
      <c r="LSF54" s="135"/>
      <c r="LSG54" s="135"/>
      <c r="LSH54" s="135"/>
      <c r="LSI54" s="135"/>
      <c r="LSJ54" s="135"/>
      <c r="LSK54" s="135"/>
      <c r="LSL54" s="135"/>
      <c r="LSM54" s="135"/>
      <c r="LSN54" s="135"/>
      <c r="LSO54" s="135"/>
      <c r="LSP54" s="135"/>
      <c r="LSQ54" s="135"/>
      <c r="LSR54" s="135"/>
      <c r="LSS54" s="135"/>
      <c r="LST54" s="135"/>
      <c r="LSU54" s="135"/>
      <c r="LSV54" s="135"/>
      <c r="LSW54" s="135"/>
      <c r="LSX54" s="135"/>
      <c r="LSY54" s="135"/>
      <c r="LSZ54" s="135"/>
      <c r="LTA54" s="135"/>
      <c r="LTB54" s="135"/>
      <c r="LTC54" s="135"/>
      <c r="LTD54" s="135"/>
      <c r="LTE54" s="135"/>
      <c r="LTF54" s="135"/>
      <c r="LTG54" s="135"/>
      <c r="LTH54" s="135"/>
      <c r="LTI54" s="135"/>
      <c r="LTJ54" s="135"/>
      <c r="LTK54" s="135"/>
      <c r="LTL54" s="135"/>
      <c r="LTM54" s="135"/>
      <c r="LTN54" s="135"/>
      <c r="LTO54" s="135"/>
      <c r="LTP54" s="135"/>
      <c r="LTQ54" s="135"/>
      <c r="LTR54" s="135"/>
      <c r="LTS54" s="135"/>
      <c r="LTT54" s="135"/>
      <c r="LTU54" s="135"/>
      <c r="LTV54" s="135"/>
      <c r="LTW54" s="135"/>
      <c r="LTX54" s="135"/>
      <c r="LTY54" s="135"/>
      <c r="LTZ54" s="135"/>
      <c r="LUA54" s="135"/>
      <c r="LUB54" s="135"/>
      <c r="LUC54" s="135"/>
      <c r="LUD54" s="135"/>
      <c r="LUE54" s="135"/>
      <c r="LUF54" s="135"/>
      <c r="LUG54" s="135"/>
      <c r="LUH54" s="135"/>
      <c r="LUI54" s="135"/>
      <c r="LUJ54" s="135"/>
      <c r="LUK54" s="135"/>
      <c r="LUL54" s="135"/>
      <c r="LUM54" s="135"/>
      <c r="LUN54" s="135"/>
      <c r="LUO54" s="135"/>
      <c r="LUP54" s="135"/>
      <c r="LUQ54" s="135"/>
      <c r="LUR54" s="135"/>
      <c r="LUS54" s="135"/>
      <c r="LUT54" s="135"/>
      <c r="LUU54" s="135"/>
      <c r="LUV54" s="135"/>
      <c r="LUW54" s="135"/>
      <c r="LUX54" s="135"/>
      <c r="LUY54" s="135"/>
      <c r="LUZ54" s="135"/>
      <c r="LVA54" s="135"/>
      <c r="LVB54" s="135"/>
      <c r="LVC54" s="135"/>
      <c r="LVD54" s="135"/>
      <c r="LVE54" s="135"/>
      <c r="LVF54" s="135"/>
      <c r="LVG54" s="135"/>
      <c r="LVH54" s="135"/>
      <c r="LVI54" s="135"/>
      <c r="LVJ54" s="135"/>
      <c r="LVK54" s="135"/>
      <c r="LVL54" s="135"/>
      <c r="LVM54" s="135"/>
      <c r="LVN54" s="135"/>
      <c r="LVO54" s="135"/>
      <c r="LVP54" s="135"/>
      <c r="LVQ54" s="135"/>
      <c r="LVR54" s="135"/>
      <c r="LVS54" s="135"/>
      <c r="LVT54" s="135"/>
      <c r="LVU54" s="135"/>
      <c r="LVV54" s="135"/>
      <c r="LVW54" s="135"/>
      <c r="LVX54" s="135"/>
      <c r="LVY54" s="135"/>
      <c r="LVZ54" s="135"/>
      <c r="LWA54" s="135"/>
      <c r="LWB54" s="135"/>
      <c r="LWC54" s="135"/>
      <c r="LWD54" s="135"/>
      <c r="LWE54" s="135"/>
      <c r="LWF54" s="135"/>
      <c r="LWG54" s="135"/>
      <c r="LWH54" s="135"/>
      <c r="LWI54" s="135"/>
      <c r="LWJ54" s="135"/>
      <c r="LWK54" s="135"/>
      <c r="LWL54" s="135"/>
      <c r="LWM54" s="135"/>
      <c r="LWN54" s="135"/>
      <c r="LWO54" s="135"/>
      <c r="LWP54" s="135"/>
      <c r="LWQ54" s="135"/>
      <c r="LWR54" s="135"/>
      <c r="LWS54" s="135"/>
      <c r="LWT54" s="135"/>
      <c r="LWU54" s="135"/>
      <c r="LWV54" s="135"/>
      <c r="LWW54" s="135"/>
      <c r="LWX54" s="135"/>
      <c r="LWY54" s="135"/>
      <c r="LWZ54" s="135"/>
      <c r="LXA54" s="135"/>
      <c r="LXB54" s="135"/>
      <c r="LXC54" s="135"/>
      <c r="LXD54" s="135"/>
      <c r="LXE54" s="135"/>
      <c r="LXF54" s="135"/>
      <c r="LXG54" s="135"/>
      <c r="LXH54" s="135"/>
      <c r="LXI54" s="135"/>
      <c r="LXJ54" s="135"/>
      <c r="LXK54" s="135"/>
      <c r="LXL54" s="135"/>
      <c r="LXM54" s="135"/>
      <c r="LXN54" s="135"/>
      <c r="LXO54" s="135"/>
      <c r="LXP54" s="135"/>
      <c r="LXQ54" s="135"/>
      <c r="LXR54" s="135"/>
      <c r="LXS54" s="135"/>
      <c r="LXT54" s="135"/>
      <c r="LXU54" s="135"/>
      <c r="LXV54" s="135"/>
      <c r="LXW54" s="135"/>
      <c r="LXX54" s="135"/>
      <c r="LXY54" s="135"/>
      <c r="LXZ54" s="135"/>
      <c r="LYA54" s="135"/>
      <c r="LYB54" s="135"/>
      <c r="LYC54" s="135"/>
      <c r="LYD54" s="135"/>
      <c r="LYE54" s="135"/>
      <c r="LYF54" s="135"/>
      <c r="LYG54" s="135"/>
      <c r="LYH54" s="135"/>
      <c r="LYI54" s="135"/>
      <c r="LYJ54" s="135"/>
      <c r="LYK54" s="135"/>
      <c r="LYL54" s="135"/>
      <c r="LYM54" s="135"/>
      <c r="LYN54" s="135"/>
      <c r="LYO54" s="135"/>
      <c r="LYP54" s="135"/>
      <c r="LYQ54" s="135"/>
      <c r="LYR54" s="135"/>
      <c r="LYS54" s="135"/>
      <c r="LYT54" s="135"/>
      <c r="LYU54" s="135"/>
      <c r="LYV54" s="135"/>
      <c r="LYW54" s="135"/>
      <c r="LYX54" s="135"/>
      <c r="LYY54" s="135"/>
      <c r="LYZ54" s="135"/>
      <c r="LZA54" s="135"/>
      <c r="LZB54" s="135"/>
      <c r="LZC54" s="135"/>
      <c r="LZD54" s="135"/>
      <c r="LZE54" s="135"/>
      <c r="LZF54" s="135"/>
      <c r="LZG54" s="135"/>
      <c r="LZH54" s="135"/>
      <c r="LZI54" s="135"/>
      <c r="LZJ54" s="135"/>
      <c r="LZK54" s="135"/>
      <c r="LZL54" s="135"/>
      <c r="LZM54" s="135"/>
      <c r="LZN54" s="135"/>
      <c r="LZO54" s="135"/>
      <c r="LZP54" s="135"/>
      <c r="LZQ54" s="135"/>
      <c r="LZR54" s="135"/>
      <c r="LZS54" s="135"/>
      <c r="LZT54" s="135"/>
      <c r="LZU54" s="135"/>
      <c r="LZV54" s="135"/>
      <c r="LZW54" s="135"/>
      <c r="LZX54" s="135"/>
      <c r="LZY54" s="135"/>
      <c r="LZZ54" s="135"/>
      <c r="MAA54" s="135"/>
      <c r="MAB54" s="135"/>
      <c r="MAC54" s="135"/>
      <c r="MAD54" s="135"/>
      <c r="MAE54" s="135"/>
      <c r="MAF54" s="135"/>
      <c r="MAG54" s="135"/>
      <c r="MAH54" s="135"/>
      <c r="MAI54" s="135"/>
      <c r="MAJ54" s="135"/>
      <c r="MAK54" s="135"/>
      <c r="MAL54" s="135"/>
      <c r="MAM54" s="135"/>
      <c r="MAN54" s="135"/>
      <c r="MAO54" s="135"/>
      <c r="MAP54" s="135"/>
      <c r="MAQ54" s="135"/>
      <c r="MAR54" s="135"/>
      <c r="MAS54" s="135"/>
      <c r="MAT54" s="135"/>
      <c r="MAU54" s="135"/>
      <c r="MAV54" s="135"/>
      <c r="MAW54" s="135"/>
      <c r="MAX54" s="135"/>
      <c r="MAY54" s="135"/>
      <c r="MAZ54" s="135"/>
      <c r="MBA54" s="135"/>
      <c r="MBB54" s="135"/>
      <c r="MBC54" s="135"/>
      <c r="MBD54" s="135"/>
      <c r="MBE54" s="135"/>
      <c r="MBF54" s="135"/>
      <c r="MBG54" s="135"/>
      <c r="MBH54" s="135"/>
      <c r="MBI54" s="135"/>
      <c r="MBJ54" s="135"/>
      <c r="MBK54" s="135"/>
      <c r="MBL54" s="135"/>
      <c r="MBM54" s="135"/>
      <c r="MBN54" s="135"/>
      <c r="MBO54" s="135"/>
      <c r="MBP54" s="135"/>
      <c r="MBQ54" s="135"/>
      <c r="MBR54" s="135"/>
      <c r="MBS54" s="135"/>
      <c r="MBT54" s="135"/>
      <c r="MBU54" s="135"/>
      <c r="MBV54" s="135"/>
      <c r="MBW54" s="135"/>
      <c r="MBX54" s="135"/>
      <c r="MBY54" s="135"/>
      <c r="MBZ54" s="135"/>
      <c r="MCA54" s="135"/>
      <c r="MCB54" s="135"/>
      <c r="MCC54" s="135"/>
      <c r="MCD54" s="135"/>
      <c r="MCE54" s="135"/>
      <c r="MCF54" s="135"/>
      <c r="MCG54" s="135"/>
      <c r="MCH54" s="135"/>
      <c r="MCI54" s="135"/>
      <c r="MCJ54" s="135"/>
      <c r="MCK54" s="135"/>
      <c r="MCL54" s="135"/>
      <c r="MCM54" s="135"/>
      <c r="MCN54" s="135"/>
      <c r="MCO54" s="135"/>
      <c r="MCP54" s="135"/>
      <c r="MCQ54" s="135"/>
      <c r="MCR54" s="135"/>
      <c r="MCS54" s="135"/>
      <c r="MCT54" s="135"/>
      <c r="MCU54" s="135"/>
      <c r="MCV54" s="135"/>
      <c r="MCW54" s="135"/>
      <c r="MCX54" s="135"/>
      <c r="MCY54" s="135"/>
      <c r="MCZ54" s="135"/>
      <c r="MDA54" s="135"/>
      <c r="MDB54" s="135"/>
      <c r="MDC54" s="135"/>
      <c r="MDD54" s="135"/>
      <c r="MDE54" s="135"/>
      <c r="MDF54" s="135"/>
      <c r="MDG54" s="135"/>
      <c r="MDH54" s="135"/>
      <c r="MDI54" s="135"/>
      <c r="MDJ54" s="135"/>
      <c r="MDK54" s="135"/>
      <c r="MDL54" s="135"/>
      <c r="MDM54" s="135"/>
      <c r="MDN54" s="135"/>
      <c r="MDO54" s="135"/>
      <c r="MDP54" s="135"/>
      <c r="MDQ54" s="135"/>
      <c r="MDR54" s="135"/>
      <c r="MDS54" s="135"/>
      <c r="MDT54" s="135"/>
      <c r="MDU54" s="135"/>
      <c r="MDV54" s="135"/>
      <c r="MDW54" s="135"/>
      <c r="MDX54" s="135"/>
      <c r="MDY54" s="135"/>
      <c r="MDZ54" s="135"/>
      <c r="MEA54" s="135"/>
      <c r="MEB54" s="135"/>
      <c r="MEC54" s="135"/>
      <c r="MED54" s="135"/>
      <c r="MEE54" s="135"/>
      <c r="MEF54" s="135"/>
      <c r="MEG54" s="135"/>
      <c r="MEH54" s="135"/>
      <c r="MEI54" s="135"/>
      <c r="MEJ54" s="135"/>
      <c r="MEK54" s="135"/>
      <c r="MEL54" s="135"/>
      <c r="MEM54" s="135"/>
      <c r="MEN54" s="135"/>
      <c r="MEO54" s="135"/>
      <c r="MEP54" s="135"/>
      <c r="MEQ54" s="135"/>
      <c r="MER54" s="135"/>
      <c r="MES54" s="135"/>
      <c r="MET54" s="135"/>
      <c r="MEU54" s="135"/>
      <c r="MEV54" s="135"/>
      <c r="MEW54" s="135"/>
      <c r="MEX54" s="135"/>
      <c r="MEY54" s="135"/>
      <c r="MEZ54" s="135"/>
      <c r="MFA54" s="135"/>
      <c r="MFB54" s="135"/>
      <c r="MFC54" s="135"/>
      <c r="MFD54" s="135"/>
      <c r="MFE54" s="135"/>
      <c r="MFF54" s="135"/>
      <c r="MFG54" s="135"/>
      <c r="MFH54" s="135"/>
      <c r="MFI54" s="135"/>
      <c r="MFJ54" s="135"/>
      <c r="MFK54" s="135"/>
      <c r="MFL54" s="135"/>
      <c r="MFM54" s="135"/>
      <c r="MFN54" s="135"/>
      <c r="MFO54" s="135"/>
      <c r="MFP54" s="135"/>
      <c r="MFQ54" s="135"/>
      <c r="MFR54" s="135"/>
      <c r="MFS54" s="135"/>
      <c r="MFT54" s="135"/>
      <c r="MFU54" s="135"/>
      <c r="MFV54" s="135"/>
      <c r="MFW54" s="135"/>
      <c r="MFX54" s="135"/>
      <c r="MFY54" s="135"/>
      <c r="MFZ54" s="135"/>
      <c r="MGA54" s="135"/>
      <c r="MGB54" s="135"/>
      <c r="MGC54" s="135"/>
      <c r="MGD54" s="135"/>
      <c r="MGE54" s="135"/>
      <c r="MGF54" s="135"/>
      <c r="MGG54" s="135"/>
      <c r="MGH54" s="135"/>
      <c r="MGI54" s="135"/>
      <c r="MGJ54" s="135"/>
      <c r="MGK54" s="135"/>
      <c r="MGL54" s="135"/>
      <c r="MGM54" s="135"/>
      <c r="MGN54" s="135"/>
      <c r="MGO54" s="135"/>
      <c r="MGP54" s="135"/>
      <c r="MGQ54" s="135"/>
      <c r="MGR54" s="135"/>
      <c r="MGS54" s="135"/>
      <c r="MGT54" s="135"/>
      <c r="MGU54" s="135"/>
      <c r="MGV54" s="135"/>
      <c r="MGW54" s="135"/>
      <c r="MGX54" s="135"/>
      <c r="MGY54" s="135"/>
      <c r="MGZ54" s="135"/>
      <c r="MHA54" s="135"/>
      <c r="MHB54" s="135"/>
      <c r="MHC54" s="135"/>
      <c r="MHD54" s="135"/>
      <c r="MHE54" s="135"/>
      <c r="MHF54" s="135"/>
      <c r="MHG54" s="135"/>
      <c r="MHH54" s="135"/>
      <c r="MHI54" s="135"/>
      <c r="MHJ54" s="135"/>
      <c r="MHK54" s="135"/>
      <c r="MHL54" s="135"/>
      <c r="MHM54" s="135"/>
      <c r="MHN54" s="135"/>
      <c r="MHO54" s="135"/>
      <c r="MHP54" s="135"/>
      <c r="MHQ54" s="135"/>
      <c r="MHR54" s="135"/>
      <c r="MHS54" s="135"/>
      <c r="MHT54" s="135"/>
      <c r="MHU54" s="135"/>
      <c r="MHV54" s="135"/>
      <c r="MHW54" s="135"/>
      <c r="MHX54" s="135"/>
      <c r="MHY54" s="135"/>
      <c r="MHZ54" s="135"/>
      <c r="MIA54" s="135"/>
      <c r="MIB54" s="135"/>
      <c r="MIC54" s="135"/>
      <c r="MID54" s="135"/>
      <c r="MIE54" s="135"/>
      <c r="MIF54" s="135"/>
      <c r="MIG54" s="135"/>
      <c r="MIH54" s="135"/>
      <c r="MII54" s="135"/>
      <c r="MIJ54" s="135"/>
      <c r="MIK54" s="135"/>
      <c r="MIL54" s="135"/>
      <c r="MIM54" s="135"/>
      <c r="MIN54" s="135"/>
      <c r="MIO54" s="135"/>
      <c r="MIP54" s="135"/>
      <c r="MIQ54" s="135"/>
      <c r="MIR54" s="135"/>
      <c r="MIS54" s="135"/>
      <c r="MIT54" s="135"/>
      <c r="MIU54" s="135"/>
      <c r="MIV54" s="135"/>
      <c r="MIW54" s="135"/>
      <c r="MIX54" s="135"/>
      <c r="MIY54" s="135"/>
      <c r="MIZ54" s="135"/>
      <c r="MJA54" s="135"/>
      <c r="MJB54" s="135"/>
      <c r="MJC54" s="135"/>
      <c r="MJD54" s="135"/>
      <c r="MJE54" s="135"/>
      <c r="MJF54" s="135"/>
      <c r="MJG54" s="135"/>
      <c r="MJH54" s="135"/>
      <c r="MJI54" s="135"/>
      <c r="MJJ54" s="135"/>
      <c r="MJK54" s="135"/>
      <c r="MJL54" s="135"/>
      <c r="MJM54" s="135"/>
      <c r="MJN54" s="135"/>
      <c r="MJO54" s="135"/>
      <c r="MJP54" s="135"/>
      <c r="MJQ54" s="135"/>
      <c r="MJR54" s="135"/>
      <c r="MJS54" s="135"/>
      <c r="MJT54" s="135"/>
      <c r="MJU54" s="135"/>
      <c r="MJV54" s="135"/>
      <c r="MJW54" s="135"/>
      <c r="MJX54" s="135"/>
      <c r="MJY54" s="135"/>
      <c r="MJZ54" s="135"/>
      <c r="MKA54" s="135"/>
      <c r="MKB54" s="135"/>
      <c r="MKC54" s="135"/>
      <c r="MKD54" s="135"/>
      <c r="MKE54" s="135"/>
      <c r="MKF54" s="135"/>
      <c r="MKG54" s="135"/>
      <c r="MKH54" s="135"/>
      <c r="MKI54" s="135"/>
      <c r="MKJ54" s="135"/>
      <c r="MKK54" s="135"/>
      <c r="MKL54" s="135"/>
      <c r="MKM54" s="135"/>
      <c r="MKN54" s="135"/>
      <c r="MKO54" s="135"/>
      <c r="MKP54" s="135"/>
      <c r="MKQ54" s="135"/>
      <c r="MKR54" s="135"/>
      <c r="MKS54" s="135"/>
      <c r="MKT54" s="135"/>
      <c r="MKU54" s="135"/>
      <c r="MKV54" s="135"/>
      <c r="MKW54" s="135"/>
      <c r="MKX54" s="135"/>
      <c r="MKY54" s="135"/>
      <c r="MKZ54" s="135"/>
      <c r="MLA54" s="135"/>
      <c r="MLB54" s="135"/>
      <c r="MLC54" s="135"/>
      <c r="MLD54" s="135"/>
      <c r="MLE54" s="135"/>
      <c r="MLF54" s="135"/>
      <c r="MLG54" s="135"/>
      <c r="MLH54" s="135"/>
      <c r="MLI54" s="135"/>
      <c r="MLJ54" s="135"/>
      <c r="MLK54" s="135"/>
      <c r="MLL54" s="135"/>
      <c r="MLM54" s="135"/>
      <c r="MLN54" s="135"/>
      <c r="MLO54" s="135"/>
      <c r="MLP54" s="135"/>
      <c r="MLQ54" s="135"/>
      <c r="MLR54" s="135"/>
      <c r="MLS54" s="135"/>
      <c r="MLT54" s="135"/>
      <c r="MLU54" s="135"/>
      <c r="MLV54" s="135"/>
      <c r="MLW54" s="135"/>
      <c r="MLX54" s="135"/>
      <c r="MLY54" s="135"/>
      <c r="MLZ54" s="135"/>
      <c r="MMA54" s="135"/>
      <c r="MMB54" s="135"/>
      <c r="MMC54" s="135"/>
      <c r="MMD54" s="135"/>
      <c r="MME54" s="135"/>
      <c r="MMF54" s="135"/>
      <c r="MMG54" s="135"/>
      <c r="MMH54" s="135"/>
      <c r="MMI54" s="135"/>
      <c r="MMJ54" s="135"/>
      <c r="MMK54" s="135"/>
      <c r="MML54" s="135"/>
      <c r="MMM54" s="135"/>
      <c r="MMN54" s="135"/>
      <c r="MMO54" s="135"/>
      <c r="MMP54" s="135"/>
      <c r="MMQ54" s="135"/>
      <c r="MMR54" s="135"/>
      <c r="MMS54" s="135"/>
      <c r="MMT54" s="135"/>
      <c r="MMU54" s="135"/>
      <c r="MMV54" s="135"/>
      <c r="MMW54" s="135"/>
      <c r="MMX54" s="135"/>
      <c r="MMY54" s="135"/>
      <c r="MMZ54" s="135"/>
      <c r="MNA54" s="135"/>
      <c r="MNB54" s="135"/>
      <c r="MNC54" s="135"/>
      <c r="MND54" s="135"/>
      <c r="MNE54" s="135"/>
      <c r="MNF54" s="135"/>
      <c r="MNG54" s="135"/>
      <c r="MNH54" s="135"/>
      <c r="MNI54" s="135"/>
      <c r="MNJ54" s="135"/>
      <c r="MNK54" s="135"/>
      <c r="MNL54" s="135"/>
      <c r="MNM54" s="135"/>
      <c r="MNN54" s="135"/>
      <c r="MNO54" s="135"/>
      <c r="MNP54" s="135"/>
      <c r="MNQ54" s="135"/>
      <c r="MNR54" s="135"/>
      <c r="MNS54" s="135"/>
      <c r="MNT54" s="135"/>
      <c r="MNU54" s="135"/>
      <c r="MNV54" s="135"/>
      <c r="MNW54" s="135"/>
      <c r="MNX54" s="135"/>
      <c r="MNY54" s="135"/>
      <c r="MNZ54" s="135"/>
      <c r="MOA54" s="135"/>
      <c r="MOB54" s="135"/>
      <c r="MOC54" s="135"/>
      <c r="MOD54" s="135"/>
      <c r="MOE54" s="135"/>
      <c r="MOF54" s="135"/>
      <c r="MOG54" s="135"/>
      <c r="MOH54" s="135"/>
      <c r="MOI54" s="135"/>
      <c r="MOJ54" s="135"/>
      <c r="MOK54" s="135"/>
      <c r="MOL54" s="135"/>
      <c r="MOM54" s="135"/>
      <c r="MON54" s="135"/>
      <c r="MOO54" s="135"/>
      <c r="MOP54" s="135"/>
      <c r="MOQ54" s="135"/>
      <c r="MOR54" s="135"/>
      <c r="MOS54" s="135"/>
      <c r="MOT54" s="135"/>
      <c r="MOU54" s="135"/>
      <c r="MOV54" s="135"/>
      <c r="MOW54" s="135"/>
      <c r="MOX54" s="135"/>
      <c r="MOY54" s="135"/>
      <c r="MOZ54" s="135"/>
      <c r="MPA54" s="135"/>
      <c r="MPB54" s="135"/>
      <c r="MPC54" s="135"/>
      <c r="MPD54" s="135"/>
      <c r="MPE54" s="135"/>
      <c r="MPF54" s="135"/>
      <c r="MPG54" s="135"/>
      <c r="MPH54" s="135"/>
      <c r="MPI54" s="135"/>
      <c r="MPJ54" s="135"/>
      <c r="MPK54" s="135"/>
      <c r="MPL54" s="135"/>
      <c r="MPM54" s="135"/>
      <c r="MPN54" s="135"/>
      <c r="MPO54" s="135"/>
      <c r="MPP54" s="135"/>
      <c r="MPQ54" s="135"/>
      <c r="MPR54" s="135"/>
      <c r="MPS54" s="135"/>
      <c r="MPT54" s="135"/>
      <c r="MPU54" s="135"/>
      <c r="MPV54" s="135"/>
      <c r="MPW54" s="135"/>
      <c r="MPX54" s="135"/>
      <c r="MPY54" s="135"/>
      <c r="MPZ54" s="135"/>
      <c r="MQA54" s="135"/>
      <c r="MQB54" s="135"/>
      <c r="MQC54" s="135"/>
      <c r="MQD54" s="135"/>
      <c r="MQE54" s="135"/>
      <c r="MQF54" s="135"/>
      <c r="MQG54" s="135"/>
      <c r="MQH54" s="135"/>
      <c r="MQI54" s="135"/>
      <c r="MQJ54" s="135"/>
      <c r="MQK54" s="135"/>
      <c r="MQL54" s="135"/>
      <c r="MQM54" s="135"/>
      <c r="MQN54" s="135"/>
      <c r="MQO54" s="135"/>
      <c r="MQP54" s="135"/>
      <c r="MQQ54" s="135"/>
      <c r="MQR54" s="135"/>
      <c r="MQS54" s="135"/>
      <c r="MQT54" s="135"/>
      <c r="MQU54" s="135"/>
      <c r="MQV54" s="135"/>
      <c r="MQW54" s="135"/>
      <c r="MQX54" s="135"/>
      <c r="MQY54" s="135"/>
      <c r="MQZ54" s="135"/>
      <c r="MRA54" s="135"/>
      <c r="MRB54" s="135"/>
      <c r="MRC54" s="135"/>
      <c r="MRD54" s="135"/>
      <c r="MRE54" s="135"/>
      <c r="MRF54" s="135"/>
      <c r="MRG54" s="135"/>
      <c r="MRH54" s="135"/>
      <c r="MRI54" s="135"/>
      <c r="MRJ54" s="135"/>
      <c r="MRK54" s="135"/>
      <c r="MRL54" s="135"/>
      <c r="MRM54" s="135"/>
      <c r="MRN54" s="135"/>
      <c r="MRO54" s="135"/>
      <c r="MRP54" s="135"/>
      <c r="MRQ54" s="135"/>
      <c r="MRR54" s="135"/>
      <c r="MRS54" s="135"/>
      <c r="MRT54" s="135"/>
      <c r="MRU54" s="135"/>
      <c r="MRV54" s="135"/>
      <c r="MRW54" s="135"/>
      <c r="MRX54" s="135"/>
      <c r="MRY54" s="135"/>
      <c r="MRZ54" s="135"/>
      <c r="MSA54" s="135"/>
      <c r="MSB54" s="135"/>
      <c r="MSC54" s="135"/>
      <c r="MSD54" s="135"/>
      <c r="MSE54" s="135"/>
      <c r="MSF54" s="135"/>
      <c r="MSG54" s="135"/>
      <c r="MSH54" s="135"/>
      <c r="MSI54" s="135"/>
      <c r="MSJ54" s="135"/>
      <c r="MSK54" s="135"/>
      <c r="MSL54" s="135"/>
      <c r="MSM54" s="135"/>
      <c r="MSN54" s="135"/>
      <c r="MSO54" s="135"/>
      <c r="MSP54" s="135"/>
      <c r="MSQ54" s="135"/>
      <c r="MSR54" s="135"/>
      <c r="MSS54" s="135"/>
      <c r="MST54" s="135"/>
      <c r="MSU54" s="135"/>
      <c r="MSV54" s="135"/>
      <c r="MSW54" s="135"/>
      <c r="MSX54" s="135"/>
      <c r="MSY54" s="135"/>
      <c r="MSZ54" s="135"/>
      <c r="MTA54" s="135"/>
      <c r="MTB54" s="135"/>
      <c r="MTC54" s="135"/>
      <c r="MTD54" s="135"/>
      <c r="MTE54" s="135"/>
      <c r="MTF54" s="135"/>
      <c r="MTG54" s="135"/>
      <c r="MTH54" s="135"/>
      <c r="MTI54" s="135"/>
      <c r="MTJ54" s="135"/>
      <c r="MTK54" s="135"/>
      <c r="MTL54" s="135"/>
      <c r="MTM54" s="135"/>
      <c r="MTN54" s="135"/>
      <c r="MTO54" s="135"/>
      <c r="MTP54" s="135"/>
      <c r="MTQ54" s="135"/>
      <c r="MTR54" s="135"/>
      <c r="MTS54" s="135"/>
      <c r="MTT54" s="135"/>
      <c r="MTU54" s="135"/>
      <c r="MTV54" s="135"/>
      <c r="MTW54" s="135"/>
      <c r="MTX54" s="135"/>
      <c r="MTY54" s="135"/>
      <c r="MTZ54" s="135"/>
      <c r="MUA54" s="135"/>
      <c r="MUB54" s="135"/>
      <c r="MUC54" s="135"/>
      <c r="MUD54" s="135"/>
      <c r="MUE54" s="135"/>
      <c r="MUF54" s="135"/>
      <c r="MUG54" s="135"/>
      <c r="MUH54" s="135"/>
      <c r="MUI54" s="135"/>
      <c r="MUJ54" s="135"/>
      <c r="MUK54" s="135"/>
      <c r="MUL54" s="135"/>
      <c r="MUM54" s="135"/>
      <c r="MUN54" s="135"/>
      <c r="MUO54" s="135"/>
      <c r="MUP54" s="135"/>
      <c r="MUQ54" s="135"/>
      <c r="MUR54" s="135"/>
      <c r="MUS54" s="135"/>
      <c r="MUT54" s="135"/>
      <c r="MUU54" s="135"/>
      <c r="MUV54" s="135"/>
      <c r="MUW54" s="135"/>
      <c r="MUX54" s="135"/>
      <c r="MUY54" s="135"/>
      <c r="MUZ54" s="135"/>
      <c r="MVA54" s="135"/>
      <c r="MVB54" s="135"/>
      <c r="MVC54" s="135"/>
      <c r="MVD54" s="135"/>
      <c r="MVE54" s="135"/>
      <c r="MVF54" s="135"/>
      <c r="MVG54" s="135"/>
      <c r="MVH54" s="135"/>
      <c r="MVI54" s="135"/>
      <c r="MVJ54" s="135"/>
      <c r="MVK54" s="135"/>
      <c r="MVL54" s="135"/>
      <c r="MVM54" s="135"/>
      <c r="MVN54" s="135"/>
      <c r="MVO54" s="135"/>
      <c r="MVP54" s="135"/>
      <c r="MVQ54" s="135"/>
      <c r="MVR54" s="135"/>
      <c r="MVS54" s="135"/>
      <c r="MVT54" s="135"/>
      <c r="MVU54" s="135"/>
      <c r="MVV54" s="135"/>
      <c r="MVW54" s="135"/>
      <c r="MVX54" s="135"/>
      <c r="MVY54" s="135"/>
      <c r="MVZ54" s="135"/>
      <c r="MWA54" s="135"/>
      <c r="MWB54" s="135"/>
      <c r="MWC54" s="135"/>
      <c r="MWD54" s="135"/>
      <c r="MWE54" s="135"/>
      <c r="MWF54" s="135"/>
      <c r="MWG54" s="135"/>
      <c r="MWH54" s="135"/>
      <c r="MWI54" s="135"/>
      <c r="MWJ54" s="135"/>
      <c r="MWK54" s="135"/>
      <c r="MWL54" s="135"/>
      <c r="MWM54" s="135"/>
      <c r="MWN54" s="135"/>
      <c r="MWO54" s="135"/>
      <c r="MWP54" s="135"/>
      <c r="MWQ54" s="135"/>
      <c r="MWR54" s="135"/>
      <c r="MWS54" s="135"/>
      <c r="MWT54" s="135"/>
      <c r="MWU54" s="135"/>
      <c r="MWV54" s="135"/>
      <c r="MWW54" s="135"/>
      <c r="MWX54" s="135"/>
      <c r="MWY54" s="135"/>
      <c r="MWZ54" s="135"/>
      <c r="MXA54" s="135"/>
      <c r="MXB54" s="135"/>
      <c r="MXC54" s="135"/>
      <c r="MXD54" s="135"/>
      <c r="MXE54" s="135"/>
      <c r="MXF54" s="135"/>
      <c r="MXG54" s="135"/>
      <c r="MXH54" s="135"/>
      <c r="MXI54" s="135"/>
      <c r="MXJ54" s="135"/>
      <c r="MXK54" s="135"/>
      <c r="MXL54" s="135"/>
      <c r="MXM54" s="135"/>
      <c r="MXN54" s="135"/>
      <c r="MXO54" s="135"/>
      <c r="MXP54" s="135"/>
      <c r="MXQ54" s="135"/>
      <c r="MXR54" s="135"/>
      <c r="MXS54" s="135"/>
      <c r="MXT54" s="135"/>
      <c r="MXU54" s="135"/>
      <c r="MXV54" s="135"/>
      <c r="MXW54" s="135"/>
      <c r="MXX54" s="135"/>
      <c r="MXY54" s="135"/>
      <c r="MXZ54" s="135"/>
      <c r="MYA54" s="135"/>
      <c r="MYB54" s="135"/>
      <c r="MYC54" s="135"/>
      <c r="MYD54" s="135"/>
      <c r="MYE54" s="135"/>
      <c r="MYF54" s="135"/>
      <c r="MYG54" s="135"/>
      <c r="MYH54" s="135"/>
      <c r="MYI54" s="135"/>
      <c r="MYJ54" s="135"/>
      <c r="MYK54" s="135"/>
      <c r="MYL54" s="135"/>
      <c r="MYM54" s="135"/>
      <c r="MYN54" s="135"/>
      <c r="MYO54" s="135"/>
      <c r="MYP54" s="135"/>
      <c r="MYQ54" s="135"/>
      <c r="MYR54" s="135"/>
      <c r="MYS54" s="135"/>
      <c r="MYT54" s="135"/>
      <c r="MYU54" s="135"/>
      <c r="MYV54" s="135"/>
      <c r="MYW54" s="135"/>
      <c r="MYX54" s="135"/>
      <c r="MYY54" s="135"/>
      <c r="MYZ54" s="135"/>
      <c r="MZA54" s="135"/>
      <c r="MZB54" s="135"/>
      <c r="MZC54" s="135"/>
      <c r="MZD54" s="135"/>
      <c r="MZE54" s="135"/>
      <c r="MZF54" s="135"/>
      <c r="MZG54" s="135"/>
      <c r="MZH54" s="135"/>
      <c r="MZI54" s="135"/>
      <c r="MZJ54" s="135"/>
      <c r="MZK54" s="135"/>
      <c r="MZL54" s="135"/>
      <c r="MZM54" s="135"/>
      <c r="MZN54" s="135"/>
      <c r="MZO54" s="135"/>
      <c r="MZP54" s="135"/>
      <c r="MZQ54" s="135"/>
      <c r="MZR54" s="135"/>
      <c r="MZS54" s="135"/>
      <c r="MZT54" s="135"/>
      <c r="MZU54" s="135"/>
      <c r="MZV54" s="135"/>
      <c r="MZW54" s="135"/>
      <c r="MZX54" s="135"/>
      <c r="MZY54" s="135"/>
      <c r="MZZ54" s="135"/>
      <c r="NAA54" s="135"/>
      <c r="NAB54" s="135"/>
      <c r="NAC54" s="135"/>
      <c r="NAD54" s="135"/>
      <c r="NAE54" s="135"/>
      <c r="NAF54" s="135"/>
      <c r="NAG54" s="135"/>
      <c r="NAH54" s="135"/>
      <c r="NAI54" s="135"/>
      <c r="NAJ54" s="135"/>
      <c r="NAK54" s="135"/>
      <c r="NAL54" s="135"/>
      <c r="NAM54" s="135"/>
      <c r="NAN54" s="135"/>
      <c r="NAO54" s="135"/>
      <c r="NAP54" s="135"/>
      <c r="NAQ54" s="135"/>
      <c r="NAR54" s="135"/>
      <c r="NAS54" s="135"/>
      <c r="NAT54" s="135"/>
      <c r="NAU54" s="135"/>
      <c r="NAV54" s="135"/>
      <c r="NAW54" s="135"/>
      <c r="NAX54" s="135"/>
      <c r="NAY54" s="135"/>
      <c r="NAZ54" s="135"/>
      <c r="NBA54" s="135"/>
      <c r="NBB54" s="135"/>
      <c r="NBC54" s="135"/>
      <c r="NBD54" s="135"/>
      <c r="NBE54" s="135"/>
      <c r="NBF54" s="135"/>
      <c r="NBG54" s="135"/>
      <c r="NBH54" s="135"/>
      <c r="NBI54" s="135"/>
      <c r="NBJ54" s="135"/>
      <c r="NBK54" s="135"/>
      <c r="NBL54" s="135"/>
      <c r="NBM54" s="135"/>
      <c r="NBN54" s="135"/>
      <c r="NBO54" s="135"/>
      <c r="NBP54" s="135"/>
      <c r="NBQ54" s="135"/>
      <c r="NBR54" s="135"/>
      <c r="NBS54" s="135"/>
      <c r="NBT54" s="135"/>
      <c r="NBU54" s="135"/>
      <c r="NBV54" s="135"/>
      <c r="NBW54" s="135"/>
      <c r="NBX54" s="135"/>
      <c r="NBY54" s="135"/>
      <c r="NBZ54" s="135"/>
      <c r="NCA54" s="135"/>
      <c r="NCB54" s="135"/>
      <c r="NCC54" s="135"/>
      <c r="NCD54" s="135"/>
      <c r="NCE54" s="135"/>
      <c r="NCF54" s="135"/>
      <c r="NCG54" s="135"/>
      <c r="NCH54" s="135"/>
      <c r="NCI54" s="135"/>
      <c r="NCJ54" s="135"/>
      <c r="NCK54" s="135"/>
      <c r="NCL54" s="135"/>
      <c r="NCM54" s="135"/>
      <c r="NCN54" s="135"/>
      <c r="NCO54" s="135"/>
      <c r="NCP54" s="135"/>
      <c r="NCQ54" s="135"/>
      <c r="NCR54" s="135"/>
      <c r="NCS54" s="135"/>
      <c r="NCT54" s="135"/>
      <c r="NCU54" s="135"/>
      <c r="NCV54" s="135"/>
      <c r="NCW54" s="135"/>
      <c r="NCX54" s="135"/>
      <c r="NCY54" s="135"/>
      <c r="NCZ54" s="135"/>
      <c r="NDA54" s="135"/>
      <c r="NDB54" s="135"/>
      <c r="NDC54" s="135"/>
      <c r="NDD54" s="135"/>
      <c r="NDE54" s="135"/>
      <c r="NDF54" s="135"/>
      <c r="NDG54" s="135"/>
      <c r="NDH54" s="135"/>
      <c r="NDI54" s="135"/>
      <c r="NDJ54" s="135"/>
      <c r="NDK54" s="135"/>
      <c r="NDL54" s="135"/>
      <c r="NDM54" s="135"/>
      <c r="NDN54" s="135"/>
      <c r="NDO54" s="135"/>
      <c r="NDP54" s="135"/>
      <c r="NDQ54" s="135"/>
      <c r="NDR54" s="135"/>
      <c r="NDS54" s="135"/>
      <c r="NDT54" s="135"/>
      <c r="NDU54" s="135"/>
      <c r="NDV54" s="135"/>
      <c r="NDW54" s="135"/>
      <c r="NDX54" s="135"/>
      <c r="NDY54" s="135"/>
      <c r="NDZ54" s="135"/>
      <c r="NEA54" s="135"/>
      <c r="NEB54" s="135"/>
      <c r="NEC54" s="135"/>
      <c r="NED54" s="135"/>
      <c r="NEE54" s="135"/>
      <c r="NEF54" s="135"/>
      <c r="NEG54" s="135"/>
      <c r="NEH54" s="135"/>
      <c r="NEI54" s="135"/>
      <c r="NEJ54" s="135"/>
      <c r="NEK54" s="135"/>
      <c r="NEL54" s="135"/>
      <c r="NEM54" s="135"/>
      <c r="NEN54" s="135"/>
      <c r="NEO54" s="135"/>
      <c r="NEP54" s="135"/>
      <c r="NEQ54" s="135"/>
      <c r="NER54" s="135"/>
      <c r="NES54" s="135"/>
      <c r="NET54" s="135"/>
      <c r="NEU54" s="135"/>
      <c r="NEV54" s="135"/>
      <c r="NEW54" s="135"/>
      <c r="NEX54" s="135"/>
      <c r="NEY54" s="135"/>
      <c r="NEZ54" s="135"/>
      <c r="NFA54" s="135"/>
      <c r="NFB54" s="135"/>
      <c r="NFC54" s="135"/>
      <c r="NFD54" s="135"/>
      <c r="NFE54" s="135"/>
      <c r="NFF54" s="135"/>
      <c r="NFG54" s="135"/>
      <c r="NFH54" s="135"/>
      <c r="NFI54" s="135"/>
      <c r="NFJ54" s="135"/>
      <c r="NFK54" s="135"/>
      <c r="NFL54" s="135"/>
      <c r="NFM54" s="135"/>
      <c r="NFN54" s="135"/>
      <c r="NFO54" s="135"/>
      <c r="NFP54" s="135"/>
      <c r="NFQ54" s="135"/>
      <c r="NFR54" s="135"/>
      <c r="NFS54" s="135"/>
      <c r="NFT54" s="135"/>
      <c r="NFU54" s="135"/>
      <c r="NFV54" s="135"/>
      <c r="NFW54" s="135"/>
      <c r="NFX54" s="135"/>
      <c r="NFY54" s="135"/>
      <c r="NFZ54" s="135"/>
      <c r="NGA54" s="135"/>
      <c r="NGB54" s="135"/>
      <c r="NGC54" s="135"/>
      <c r="NGD54" s="135"/>
      <c r="NGE54" s="135"/>
      <c r="NGF54" s="135"/>
      <c r="NGG54" s="135"/>
      <c r="NGH54" s="135"/>
      <c r="NGI54" s="135"/>
      <c r="NGJ54" s="135"/>
      <c r="NGK54" s="135"/>
      <c r="NGL54" s="135"/>
      <c r="NGM54" s="135"/>
      <c r="NGN54" s="135"/>
      <c r="NGO54" s="135"/>
      <c r="NGP54" s="135"/>
      <c r="NGQ54" s="135"/>
      <c r="NGR54" s="135"/>
      <c r="NGS54" s="135"/>
      <c r="NGT54" s="135"/>
      <c r="NGU54" s="135"/>
      <c r="NGV54" s="135"/>
      <c r="NGW54" s="135"/>
      <c r="NGX54" s="135"/>
      <c r="NGY54" s="135"/>
      <c r="NGZ54" s="135"/>
      <c r="NHA54" s="135"/>
      <c r="NHB54" s="135"/>
      <c r="NHC54" s="135"/>
      <c r="NHD54" s="135"/>
      <c r="NHE54" s="135"/>
      <c r="NHF54" s="135"/>
      <c r="NHG54" s="135"/>
      <c r="NHH54" s="135"/>
      <c r="NHI54" s="135"/>
      <c r="NHJ54" s="135"/>
      <c r="NHK54" s="135"/>
      <c r="NHL54" s="135"/>
      <c r="NHM54" s="135"/>
      <c r="NHN54" s="135"/>
      <c r="NHO54" s="135"/>
      <c r="NHP54" s="135"/>
      <c r="NHQ54" s="135"/>
      <c r="NHR54" s="135"/>
      <c r="NHS54" s="135"/>
      <c r="NHT54" s="135"/>
      <c r="NHU54" s="135"/>
      <c r="NHV54" s="135"/>
      <c r="NHW54" s="135"/>
      <c r="NHX54" s="135"/>
      <c r="NHY54" s="135"/>
      <c r="NHZ54" s="135"/>
      <c r="NIA54" s="135"/>
      <c r="NIB54" s="135"/>
      <c r="NIC54" s="135"/>
      <c r="NID54" s="135"/>
      <c r="NIE54" s="135"/>
      <c r="NIF54" s="135"/>
      <c r="NIG54" s="135"/>
      <c r="NIH54" s="135"/>
      <c r="NII54" s="135"/>
      <c r="NIJ54" s="135"/>
      <c r="NIK54" s="135"/>
      <c r="NIL54" s="135"/>
      <c r="NIM54" s="135"/>
      <c r="NIN54" s="135"/>
      <c r="NIO54" s="135"/>
      <c r="NIP54" s="135"/>
      <c r="NIQ54" s="135"/>
      <c r="NIR54" s="135"/>
      <c r="NIS54" s="135"/>
      <c r="NIT54" s="135"/>
      <c r="NIU54" s="135"/>
      <c r="NIV54" s="135"/>
      <c r="NIW54" s="135"/>
      <c r="NIX54" s="135"/>
      <c r="NIY54" s="135"/>
      <c r="NIZ54" s="135"/>
      <c r="NJA54" s="135"/>
      <c r="NJB54" s="135"/>
      <c r="NJC54" s="135"/>
      <c r="NJD54" s="135"/>
      <c r="NJE54" s="135"/>
      <c r="NJF54" s="135"/>
      <c r="NJG54" s="135"/>
      <c r="NJH54" s="135"/>
      <c r="NJI54" s="135"/>
      <c r="NJJ54" s="135"/>
      <c r="NJK54" s="135"/>
      <c r="NJL54" s="135"/>
      <c r="NJM54" s="135"/>
      <c r="NJN54" s="135"/>
      <c r="NJO54" s="135"/>
      <c r="NJP54" s="135"/>
      <c r="NJQ54" s="135"/>
      <c r="NJR54" s="135"/>
      <c r="NJS54" s="135"/>
      <c r="NJT54" s="135"/>
      <c r="NJU54" s="135"/>
      <c r="NJV54" s="135"/>
      <c r="NJW54" s="135"/>
      <c r="NJX54" s="135"/>
      <c r="NJY54" s="135"/>
      <c r="NJZ54" s="135"/>
      <c r="NKA54" s="135"/>
      <c r="NKB54" s="135"/>
      <c r="NKC54" s="135"/>
      <c r="NKD54" s="135"/>
      <c r="NKE54" s="135"/>
      <c r="NKF54" s="135"/>
      <c r="NKG54" s="135"/>
      <c r="NKH54" s="135"/>
      <c r="NKI54" s="135"/>
      <c r="NKJ54" s="135"/>
      <c r="NKK54" s="135"/>
      <c r="NKL54" s="135"/>
      <c r="NKM54" s="135"/>
      <c r="NKN54" s="135"/>
      <c r="NKO54" s="135"/>
      <c r="NKP54" s="135"/>
      <c r="NKQ54" s="135"/>
      <c r="NKR54" s="135"/>
      <c r="NKS54" s="135"/>
      <c r="NKT54" s="135"/>
      <c r="NKU54" s="135"/>
      <c r="NKV54" s="135"/>
      <c r="NKW54" s="135"/>
      <c r="NKX54" s="135"/>
      <c r="NKY54" s="135"/>
      <c r="NKZ54" s="135"/>
      <c r="NLA54" s="135"/>
      <c r="NLB54" s="135"/>
      <c r="NLC54" s="135"/>
      <c r="NLD54" s="135"/>
      <c r="NLE54" s="135"/>
      <c r="NLF54" s="135"/>
      <c r="NLG54" s="135"/>
      <c r="NLH54" s="135"/>
      <c r="NLI54" s="135"/>
      <c r="NLJ54" s="135"/>
      <c r="NLK54" s="135"/>
      <c r="NLL54" s="135"/>
      <c r="NLM54" s="135"/>
      <c r="NLN54" s="135"/>
      <c r="NLO54" s="135"/>
      <c r="NLP54" s="135"/>
      <c r="NLQ54" s="135"/>
      <c r="NLR54" s="135"/>
      <c r="NLS54" s="135"/>
      <c r="NLT54" s="135"/>
      <c r="NLU54" s="135"/>
      <c r="NLV54" s="135"/>
      <c r="NLW54" s="135"/>
      <c r="NLX54" s="135"/>
      <c r="NLY54" s="135"/>
      <c r="NLZ54" s="135"/>
      <c r="NMA54" s="135"/>
      <c r="NMB54" s="135"/>
      <c r="NMC54" s="135"/>
      <c r="NMD54" s="135"/>
      <c r="NME54" s="135"/>
      <c r="NMF54" s="135"/>
      <c r="NMG54" s="135"/>
      <c r="NMH54" s="135"/>
      <c r="NMI54" s="135"/>
      <c r="NMJ54" s="135"/>
      <c r="NMK54" s="135"/>
      <c r="NML54" s="135"/>
      <c r="NMM54" s="135"/>
      <c r="NMN54" s="135"/>
      <c r="NMO54" s="135"/>
      <c r="NMP54" s="135"/>
      <c r="NMQ54" s="135"/>
      <c r="NMR54" s="135"/>
      <c r="NMS54" s="135"/>
      <c r="NMT54" s="135"/>
      <c r="NMU54" s="135"/>
      <c r="NMV54" s="135"/>
      <c r="NMW54" s="135"/>
      <c r="NMX54" s="135"/>
      <c r="NMY54" s="135"/>
      <c r="NMZ54" s="135"/>
      <c r="NNA54" s="135"/>
      <c r="NNB54" s="135"/>
      <c r="NNC54" s="135"/>
      <c r="NND54" s="135"/>
      <c r="NNE54" s="135"/>
      <c r="NNF54" s="135"/>
      <c r="NNG54" s="135"/>
      <c r="NNH54" s="135"/>
      <c r="NNI54" s="135"/>
      <c r="NNJ54" s="135"/>
      <c r="NNK54" s="135"/>
      <c r="NNL54" s="135"/>
      <c r="NNM54" s="135"/>
      <c r="NNN54" s="135"/>
      <c r="NNO54" s="135"/>
      <c r="NNP54" s="135"/>
      <c r="NNQ54" s="135"/>
      <c r="NNR54" s="135"/>
      <c r="NNS54" s="135"/>
      <c r="NNT54" s="135"/>
      <c r="NNU54" s="135"/>
      <c r="NNV54" s="135"/>
      <c r="NNW54" s="135"/>
      <c r="NNX54" s="135"/>
      <c r="NNY54" s="135"/>
      <c r="NNZ54" s="135"/>
      <c r="NOA54" s="135"/>
      <c r="NOB54" s="135"/>
      <c r="NOC54" s="135"/>
      <c r="NOD54" s="135"/>
      <c r="NOE54" s="135"/>
      <c r="NOF54" s="135"/>
      <c r="NOG54" s="135"/>
      <c r="NOH54" s="135"/>
      <c r="NOI54" s="135"/>
      <c r="NOJ54" s="135"/>
      <c r="NOK54" s="135"/>
      <c r="NOL54" s="135"/>
      <c r="NOM54" s="135"/>
      <c r="NON54" s="135"/>
      <c r="NOO54" s="135"/>
      <c r="NOP54" s="135"/>
      <c r="NOQ54" s="135"/>
      <c r="NOR54" s="135"/>
      <c r="NOS54" s="135"/>
      <c r="NOT54" s="135"/>
      <c r="NOU54" s="135"/>
      <c r="NOV54" s="135"/>
      <c r="NOW54" s="135"/>
      <c r="NOX54" s="135"/>
      <c r="NOY54" s="135"/>
      <c r="NOZ54" s="135"/>
      <c r="NPA54" s="135"/>
      <c r="NPB54" s="135"/>
      <c r="NPC54" s="135"/>
      <c r="NPD54" s="135"/>
      <c r="NPE54" s="135"/>
      <c r="NPF54" s="135"/>
      <c r="NPG54" s="135"/>
      <c r="NPH54" s="135"/>
      <c r="NPI54" s="135"/>
      <c r="NPJ54" s="135"/>
      <c r="NPK54" s="135"/>
      <c r="NPL54" s="135"/>
      <c r="NPM54" s="135"/>
      <c r="NPN54" s="135"/>
      <c r="NPO54" s="135"/>
      <c r="NPP54" s="135"/>
      <c r="NPQ54" s="135"/>
      <c r="NPR54" s="135"/>
      <c r="NPS54" s="135"/>
      <c r="NPT54" s="135"/>
      <c r="NPU54" s="135"/>
      <c r="NPV54" s="135"/>
      <c r="NPW54" s="135"/>
      <c r="NPX54" s="135"/>
      <c r="NPY54" s="135"/>
      <c r="NPZ54" s="135"/>
      <c r="NQA54" s="135"/>
      <c r="NQB54" s="135"/>
      <c r="NQC54" s="135"/>
      <c r="NQD54" s="135"/>
      <c r="NQE54" s="135"/>
      <c r="NQF54" s="135"/>
      <c r="NQG54" s="135"/>
      <c r="NQH54" s="135"/>
      <c r="NQI54" s="135"/>
      <c r="NQJ54" s="135"/>
      <c r="NQK54" s="135"/>
      <c r="NQL54" s="135"/>
      <c r="NQM54" s="135"/>
      <c r="NQN54" s="135"/>
      <c r="NQO54" s="135"/>
      <c r="NQP54" s="135"/>
      <c r="NQQ54" s="135"/>
      <c r="NQR54" s="135"/>
      <c r="NQS54" s="135"/>
      <c r="NQT54" s="135"/>
      <c r="NQU54" s="135"/>
      <c r="NQV54" s="135"/>
      <c r="NQW54" s="135"/>
      <c r="NQX54" s="135"/>
      <c r="NQY54" s="135"/>
      <c r="NQZ54" s="135"/>
      <c r="NRA54" s="135"/>
      <c r="NRB54" s="135"/>
      <c r="NRC54" s="135"/>
      <c r="NRD54" s="135"/>
      <c r="NRE54" s="135"/>
      <c r="NRF54" s="135"/>
      <c r="NRG54" s="135"/>
      <c r="NRH54" s="135"/>
      <c r="NRI54" s="135"/>
      <c r="NRJ54" s="135"/>
      <c r="NRK54" s="135"/>
      <c r="NRL54" s="135"/>
      <c r="NRM54" s="135"/>
      <c r="NRN54" s="135"/>
      <c r="NRO54" s="135"/>
      <c r="NRP54" s="135"/>
      <c r="NRQ54" s="135"/>
      <c r="NRR54" s="135"/>
      <c r="NRS54" s="135"/>
      <c r="NRT54" s="135"/>
      <c r="NRU54" s="135"/>
      <c r="NRV54" s="135"/>
      <c r="NRW54" s="135"/>
      <c r="NRX54" s="135"/>
      <c r="NRY54" s="135"/>
      <c r="NRZ54" s="135"/>
      <c r="NSA54" s="135"/>
      <c r="NSB54" s="135"/>
      <c r="NSC54" s="135"/>
      <c r="NSD54" s="135"/>
      <c r="NSE54" s="135"/>
      <c r="NSF54" s="135"/>
      <c r="NSG54" s="135"/>
      <c r="NSH54" s="135"/>
      <c r="NSI54" s="135"/>
      <c r="NSJ54" s="135"/>
      <c r="NSK54" s="135"/>
      <c r="NSL54" s="135"/>
      <c r="NSM54" s="135"/>
      <c r="NSN54" s="135"/>
      <c r="NSO54" s="135"/>
      <c r="NSP54" s="135"/>
      <c r="NSQ54" s="135"/>
      <c r="NSR54" s="135"/>
      <c r="NSS54" s="135"/>
      <c r="NST54" s="135"/>
      <c r="NSU54" s="135"/>
      <c r="NSV54" s="135"/>
      <c r="NSW54" s="135"/>
      <c r="NSX54" s="135"/>
      <c r="NSY54" s="135"/>
      <c r="NSZ54" s="135"/>
      <c r="NTA54" s="135"/>
      <c r="NTB54" s="135"/>
      <c r="NTC54" s="135"/>
      <c r="NTD54" s="135"/>
      <c r="NTE54" s="135"/>
      <c r="NTF54" s="135"/>
      <c r="NTG54" s="135"/>
      <c r="NTH54" s="135"/>
      <c r="NTI54" s="135"/>
      <c r="NTJ54" s="135"/>
      <c r="NTK54" s="135"/>
      <c r="NTL54" s="135"/>
      <c r="NTM54" s="135"/>
      <c r="NTN54" s="135"/>
      <c r="NTO54" s="135"/>
      <c r="NTP54" s="135"/>
      <c r="NTQ54" s="135"/>
      <c r="NTR54" s="135"/>
      <c r="NTS54" s="135"/>
      <c r="NTT54" s="135"/>
      <c r="NTU54" s="135"/>
      <c r="NTV54" s="135"/>
      <c r="NTW54" s="135"/>
      <c r="NTX54" s="135"/>
      <c r="NTY54" s="135"/>
      <c r="NTZ54" s="135"/>
      <c r="NUA54" s="135"/>
      <c r="NUB54" s="135"/>
      <c r="NUC54" s="135"/>
      <c r="NUD54" s="135"/>
      <c r="NUE54" s="135"/>
      <c r="NUF54" s="135"/>
      <c r="NUG54" s="135"/>
      <c r="NUH54" s="135"/>
      <c r="NUI54" s="135"/>
      <c r="NUJ54" s="135"/>
      <c r="NUK54" s="135"/>
      <c r="NUL54" s="135"/>
      <c r="NUM54" s="135"/>
      <c r="NUN54" s="135"/>
      <c r="NUO54" s="135"/>
      <c r="NUP54" s="135"/>
      <c r="NUQ54" s="135"/>
      <c r="NUR54" s="135"/>
      <c r="NUS54" s="135"/>
      <c r="NUT54" s="135"/>
      <c r="NUU54" s="135"/>
      <c r="NUV54" s="135"/>
      <c r="NUW54" s="135"/>
      <c r="NUX54" s="135"/>
      <c r="NUY54" s="135"/>
      <c r="NUZ54" s="135"/>
      <c r="NVA54" s="135"/>
      <c r="NVB54" s="135"/>
      <c r="NVC54" s="135"/>
      <c r="NVD54" s="135"/>
      <c r="NVE54" s="135"/>
      <c r="NVF54" s="135"/>
      <c r="NVG54" s="135"/>
      <c r="NVH54" s="135"/>
      <c r="NVI54" s="135"/>
      <c r="NVJ54" s="135"/>
      <c r="NVK54" s="135"/>
      <c r="NVL54" s="135"/>
      <c r="NVM54" s="135"/>
      <c r="NVN54" s="135"/>
      <c r="NVO54" s="135"/>
      <c r="NVP54" s="135"/>
      <c r="NVQ54" s="135"/>
      <c r="NVR54" s="135"/>
      <c r="NVS54" s="135"/>
      <c r="NVT54" s="135"/>
      <c r="NVU54" s="135"/>
      <c r="NVV54" s="135"/>
      <c r="NVW54" s="135"/>
      <c r="NVX54" s="135"/>
      <c r="NVY54" s="135"/>
      <c r="NVZ54" s="135"/>
      <c r="NWA54" s="135"/>
      <c r="NWB54" s="135"/>
      <c r="NWC54" s="135"/>
      <c r="NWD54" s="135"/>
      <c r="NWE54" s="135"/>
      <c r="NWF54" s="135"/>
      <c r="NWG54" s="135"/>
      <c r="NWH54" s="135"/>
      <c r="NWI54" s="135"/>
      <c r="NWJ54" s="135"/>
      <c r="NWK54" s="135"/>
      <c r="NWL54" s="135"/>
      <c r="NWM54" s="135"/>
      <c r="NWN54" s="135"/>
      <c r="NWO54" s="135"/>
      <c r="NWP54" s="135"/>
      <c r="NWQ54" s="135"/>
      <c r="NWR54" s="135"/>
      <c r="NWS54" s="135"/>
      <c r="NWT54" s="135"/>
      <c r="NWU54" s="135"/>
      <c r="NWV54" s="135"/>
      <c r="NWW54" s="135"/>
      <c r="NWX54" s="135"/>
      <c r="NWY54" s="135"/>
      <c r="NWZ54" s="135"/>
      <c r="NXA54" s="135"/>
      <c r="NXB54" s="135"/>
      <c r="NXC54" s="135"/>
      <c r="NXD54" s="135"/>
      <c r="NXE54" s="135"/>
      <c r="NXF54" s="135"/>
      <c r="NXG54" s="135"/>
      <c r="NXH54" s="135"/>
      <c r="NXI54" s="135"/>
      <c r="NXJ54" s="135"/>
      <c r="NXK54" s="135"/>
      <c r="NXL54" s="135"/>
      <c r="NXM54" s="135"/>
      <c r="NXN54" s="135"/>
      <c r="NXO54" s="135"/>
      <c r="NXP54" s="135"/>
      <c r="NXQ54" s="135"/>
      <c r="NXR54" s="135"/>
      <c r="NXS54" s="135"/>
      <c r="NXT54" s="135"/>
      <c r="NXU54" s="135"/>
      <c r="NXV54" s="135"/>
      <c r="NXW54" s="135"/>
      <c r="NXX54" s="135"/>
      <c r="NXY54" s="135"/>
      <c r="NXZ54" s="135"/>
      <c r="NYA54" s="135"/>
      <c r="NYB54" s="135"/>
      <c r="NYC54" s="135"/>
      <c r="NYD54" s="135"/>
      <c r="NYE54" s="135"/>
      <c r="NYF54" s="135"/>
      <c r="NYG54" s="135"/>
      <c r="NYH54" s="135"/>
      <c r="NYI54" s="135"/>
      <c r="NYJ54" s="135"/>
      <c r="NYK54" s="135"/>
      <c r="NYL54" s="135"/>
      <c r="NYM54" s="135"/>
      <c r="NYN54" s="135"/>
      <c r="NYO54" s="135"/>
      <c r="NYP54" s="135"/>
      <c r="NYQ54" s="135"/>
      <c r="NYR54" s="135"/>
      <c r="NYS54" s="135"/>
      <c r="NYT54" s="135"/>
      <c r="NYU54" s="135"/>
      <c r="NYV54" s="135"/>
      <c r="NYW54" s="135"/>
      <c r="NYX54" s="135"/>
      <c r="NYY54" s="135"/>
      <c r="NYZ54" s="135"/>
      <c r="NZA54" s="135"/>
      <c r="NZB54" s="135"/>
      <c r="NZC54" s="135"/>
      <c r="NZD54" s="135"/>
      <c r="NZE54" s="135"/>
      <c r="NZF54" s="135"/>
      <c r="NZG54" s="135"/>
      <c r="NZH54" s="135"/>
      <c r="NZI54" s="135"/>
      <c r="NZJ54" s="135"/>
      <c r="NZK54" s="135"/>
      <c r="NZL54" s="135"/>
      <c r="NZM54" s="135"/>
      <c r="NZN54" s="135"/>
      <c r="NZO54" s="135"/>
      <c r="NZP54" s="135"/>
      <c r="NZQ54" s="135"/>
      <c r="NZR54" s="135"/>
      <c r="NZS54" s="135"/>
      <c r="NZT54" s="135"/>
      <c r="NZU54" s="135"/>
      <c r="NZV54" s="135"/>
      <c r="NZW54" s="135"/>
      <c r="NZX54" s="135"/>
      <c r="NZY54" s="135"/>
      <c r="NZZ54" s="135"/>
      <c r="OAA54" s="135"/>
      <c r="OAB54" s="135"/>
      <c r="OAC54" s="135"/>
      <c r="OAD54" s="135"/>
      <c r="OAE54" s="135"/>
      <c r="OAF54" s="135"/>
      <c r="OAG54" s="135"/>
      <c r="OAH54" s="135"/>
      <c r="OAI54" s="135"/>
      <c r="OAJ54" s="135"/>
      <c r="OAK54" s="135"/>
      <c r="OAL54" s="135"/>
      <c r="OAM54" s="135"/>
      <c r="OAN54" s="135"/>
      <c r="OAO54" s="135"/>
      <c r="OAP54" s="135"/>
      <c r="OAQ54" s="135"/>
      <c r="OAR54" s="135"/>
      <c r="OAS54" s="135"/>
      <c r="OAT54" s="135"/>
      <c r="OAU54" s="135"/>
      <c r="OAV54" s="135"/>
      <c r="OAW54" s="135"/>
      <c r="OAX54" s="135"/>
      <c r="OAY54" s="135"/>
      <c r="OAZ54" s="135"/>
      <c r="OBA54" s="135"/>
      <c r="OBB54" s="135"/>
      <c r="OBC54" s="135"/>
      <c r="OBD54" s="135"/>
      <c r="OBE54" s="135"/>
      <c r="OBF54" s="135"/>
      <c r="OBG54" s="135"/>
      <c r="OBH54" s="135"/>
      <c r="OBI54" s="135"/>
      <c r="OBJ54" s="135"/>
      <c r="OBK54" s="135"/>
      <c r="OBL54" s="135"/>
      <c r="OBM54" s="135"/>
      <c r="OBN54" s="135"/>
      <c r="OBO54" s="135"/>
      <c r="OBP54" s="135"/>
      <c r="OBQ54" s="135"/>
      <c r="OBR54" s="135"/>
      <c r="OBS54" s="135"/>
      <c r="OBT54" s="135"/>
      <c r="OBU54" s="135"/>
      <c r="OBV54" s="135"/>
      <c r="OBW54" s="135"/>
      <c r="OBX54" s="135"/>
      <c r="OBY54" s="135"/>
      <c r="OBZ54" s="135"/>
      <c r="OCA54" s="135"/>
      <c r="OCB54" s="135"/>
      <c r="OCC54" s="135"/>
      <c r="OCD54" s="135"/>
      <c r="OCE54" s="135"/>
      <c r="OCF54" s="135"/>
      <c r="OCG54" s="135"/>
      <c r="OCH54" s="135"/>
      <c r="OCI54" s="135"/>
      <c r="OCJ54" s="135"/>
      <c r="OCK54" s="135"/>
      <c r="OCL54" s="135"/>
      <c r="OCM54" s="135"/>
      <c r="OCN54" s="135"/>
      <c r="OCO54" s="135"/>
      <c r="OCP54" s="135"/>
      <c r="OCQ54" s="135"/>
      <c r="OCR54" s="135"/>
      <c r="OCS54" s="135"/>
      <c r="OCT54" s="135"/>
      <c r="OCU54" s="135"/>
      <c r="OCV54" s="135"/>
      <c r="OCW54" s="135"/>
      <c r="OCX54" s="135"/>
      <c r="OCY54" s="135"/>
      <c r="OCZ54" s="135"/>
      <c r="ODA54" s="135"/>
      <c r="ODB54" s="135"/>
      <c r="ODC54" s="135"/>
      <c r="ODD54" s="135"/>
      <c r="ODE54" s="135"/>
      <c r="ODF54" s="135"/>
      <c r="ODG54" s="135"/>
      <c r="ODH54" s="135"/>
      <c r="ODI54" s="135"/>
      <c r="ODJ54" s="135"/>
      <c r="ODK54" s="135"/>
      <c r="ODL54" s="135"/>
      <c r="ODM54" s="135"/>
      <c r="ODN54" s="135"/>
      <c r="ODO54" s="135"/>
      <c r="ODP54" s="135"/>
      <c r="ODQ54" s="135"/>
      <c r="ODR54" s="135"/>
      <c r="ODS54" s="135"/>
      <c r="ODT54" s="135"/>
      <c r="ODU54" s="135"/>
      <c r="ODV54" s="135"/>
      <c r="ODW54" s="135"/>
      <c r="ODX54" s="135"/>
      <c r="ODY54" s="135"/>
      <c r="ODZ54" s="135"/>
      <c r="OEA54" s="135"/>
      <c r="OEB54" s="135"/>
      <c r="OEC54" s="135"/>
      <c r="OED54" s="135"/>
      <c r="OEE54" s="135"/>
      <c r="OEF54" s="135"/>
      <c r="OEG54" s="135"/>
      <c r="OEH54" s="135"/>
      <c r="OEI54" s="135"/>
      <c r="OEJ54" s="135"/>
      <c r="OEK54" s="135"/>
      <c r="OEL54" s="135"/>
      <c r="OEM54" s="135"/>
      <c r="OEN54" s="135"/>
      <c r="OEO54" s="135"/>
      <c r="OEP54" s="135"/>
      <c r="OEQ54" s="135"/>
      <c r="OER54" s="135"/>
      <c r="OES54" s="135"/>
      <c r="OET54" s="135"/>
      <c r="OEU54" s="135"/>
      <c r="OEV54" s="135"/>
      <c r="OEW54" s="135"/>
      <c r="OEX54" s="135"/>
      <c r="OEY54" s="135"/>
      <c r="OEZ54" s="135"/>
      <c r="OFA54" s="135"/>
      <c r="OFB54" s="135"/>
      <c r="OFC54" s="135"/>
      <c r="OFD54" s="135"/>
      <c r="OFE54" s="135"/>
      <c r="OFF54" s="135"/>
      <c r="OFG54" s="135"/>
      <c r="OFH54" s="135"/>
      <c r="OFI54" s="135"/>
      <c r="OFJ54" s="135"/>
      <c r="OFK54" s="135"/>
      <c r="OFL54" s="135"/>
      <c r="OFM54" s="135"/>
      <c r="OFN54" s="135"/>
      <c r="OFO54" s="135"/>
      <c r="OFP54" s="135"/>
      <c r="OFQ54" s="135"/>
      <c r="OFR54" s="135"/>
      <c r="OFS54" s="135"/>
      <c r="OFT54" s="135"/>
      <c r="OFU54" s="135"/>
      <c r="OFV54" s="135"/>
      <c r="OFW54" s="135"/>
      <c r="OFX54" s="135"/>
      <c r="OFY54" s="135"/>
      <c r="OFZ54" s="135"/>
      <c r="OGA54" s="135"/>
      <c r="OGB54" s="135"/>
      <c r="OGC54" s="135"/>
      <c r="OGD54" s="135"/>
      <c r="OGE54" s="135"/>
      <c r="OGF54" s="135"/>
      <c r="OGG54" s="135"/>
      <c r="OGH54" s="135"/>
      <c r="OGI54" s="135"/>
      <c r="OGJ54" s="135"/>
      <c r="OGK54" s="135"/>
      <c r="OGL54" s="135"/>
      <c r="OGM54" s="135"/>
      <c r="OGN54" s="135"/>
      <c r="OGO54" s="135"/>
      <c r="OGP54" s="135"/>
      <c r="OGQ54" s="135"/>
      <c r="OGR54" s="135"/>
      <c r="OGS54" s="135"/>
      <c r="OGT54" s="135"/>
      <c r="OGU54" s="135"/>
      <c r="OGV54" s="135"/>
      <c r="OGW54" s="135"/>
      <c r="OGX54" s="135"/>
      <c r="OGY54" s="135"/>
      <c r="OGZ54" s="135"/>
      <c r="OHA54" s="135"/>
      <c r="OHB54" s="135"/>
      <c r="OHC54" s="135"/>
      <c r="OHD54" s="135"/>
      <c r="OHE54" s="135"/>
      <c r="OHF54" s="135"/>
      <c r="OHG54" s="135"/>
      <c r="OHH54" s="135"/>
      <c r="OHI54" s="135"/>
      <c r="OHJ54" s="135"/>
      <c r="OHK54" s="135"/>
      <c r="OHL54" s="135"/>
      <c r="OHM54" s="135"/>
      <c r="OHN54" s="135"/>
      <c r="OHO54" s="135"/>
      <c r="OHP54" s="135"/>
      <c r="OHQ54" s="135"/>
      <c r="OHR54" s="135"/>
      <c r="OHS54" s="135"/>
      <c r="OHT54" s="135"/>
      <c r="OHU54" s="135"/>
      <c r="OHV54" s="135"/>
      <c r="OHW54" s="135"/>
      <c r="OHX54" s="135"/>
      <c r="OHY54" s="135"/>
      <c r="OHZ54" s="135"/>
      <c r="OIA54" s="135"/>
      <c r="OIB54" s="135"/>
      <c r="OIC54" s="135"/>
      <c r="OID54" s="135"/>
      <c r="OIE54" s="135"/>
      <c r="OIF54" s="135"/>
      <c r="OIG54" s="135"/>
      <c r="OIH54" s="135"/>
      <c r="OII54" s="135"/>
      <c r="OIJ54" s="135"/>
      <c r="OIK54" s="135"/>
      <c r="OIL54" s="135"/>
      <c r="OIM54" s="135"/>
      <c r="OIN54" s="135"/>
      <c r="OIO54" s="135"/>
      <c r="OIP54" s="135"/>
      <c r="OIQ54" s="135"/>
      <c r="OIR54" s="135"/>
      <c r="OIS54" s="135"/>
      <c r="OIT54" s="135"/>
      <c r="OIU54" s="135"/>
      <c r="OIV54" s="135"/>
      <c r="OIW54" s="135"/>
      <c r="OIX54" s="135"/>
      <c r="OIY54" s="135"/>
      <c r="OIZ54" s="135"/>
      <c r="OJA54" s="135"/>
      <c r="OJB54" s="135"/>
      <c r="OJC54" s="135"/>
      <c r="OJD54" s="135"/>
      <c r="OJE54" s="135"/>
      <c r="OJF54" s="135"/>
      <c r="OJG54" s="135"/>
      <c r="OJH54" s="135"/>
      <c r="OJI54" s="135"/>
      <c r="OJJ54" s="135"/>
      <c r="OJK54" s="135"/>
      <c r="OJL54" s="135"/>
      <c r="OJM54" s="135"/>
      <c r="OJN54" s="135"/>
      <c r="OJO54" s="135"/>
      <c r="OJP54" s="135"/>
      <c r="OJQ54" s="135"/>
      <c r="OJR54" s="135"/>
      <c r="OJS54" s="135"/>
      <c r="OJT54" s="135"/>
      <c r="OJU54" s="135"/>
      <c r="OJV54" s="135"/>
      <c r="OJW54" s="135"/>
      <c r="OJX54" s="135"/>
      <c r="OJY54" s="135"/>
      <c r="OJZ54" s="135"/>
      <c r="OKA54" s="135"/>
      <c r="OKB54" s="135"/>
      <c r="OKC54" s="135"/>
      <c r="OKD54" s="135"/>
      <c r="OKE54" s="135"/>
      <c r="OKF54" s="135"/>
      <c r="OKG54" s="135"/>
      <c r="OKH54" s="135"/>
      <c r="OKI54" s="135"/>
      <c r="OKJ54" s="135"/>
      <c r="OKK54" s="135"/>
      <c r="OKL54" s="135"/>
      <c r="OKM54" s="135"/>
      <c r="OKN54" s="135"/>
      <c r="OKO54" s="135"/>
      <c r="OKP54" s="135"/>
      <c r="OKQ54" s="135"/>
      <c r="OKR54" s="135"/>
      <c r="OKS54" s="135"/>
      <c r="OKT54" s="135"/>
      <c r="OKU54" s="135"/>
      <c r="OKV54" s="135"/>
      <c r="OKW54" s="135"/>
      <c r="OKX54" s="135"/>
      <c r="OKY54" s="135"/>
      <c r="OKZ54" s="135"/>
      <c r="OLA54" s="135"/>
      <c r="OLB54" s="135"/>
      <c r="OLC54" s="135"/>
      <c r="OLD54" s="135"/>
      <c r="OLE54" s="135"/>
      <c r="OLF54" s="135"/>
      <c r="OLG54" s="135"/>
      <c r="OLH54" s="135"/>
      <c r="OLI54" s="135"/>
      <c r="OLJ54" s="135"/>
      <c r="OLK54" s="135"/>
      <c r="OLL54" s="135"/>
      <c r="OLM54" s="135"/>
      <c r="OLN54" s="135"/>
      <c r="OLO54" s="135"/>
      <c r="OLP54" s="135"/>
      <c r="OLQ54" s="135"/>
      <c r="OLR54" s="135"/>
      <c r="OLS54" s="135"/>
      <c r="OLT54" s="135"/>
      <c r="OLU54" s="135"/>
      <c r="OLV54" s="135"/>
      <c r="OLW54" s="135"/>
      <c r="OLX54" s="135"/>
      <c r="OLY54" s="135"/>
      <c r="OLZ54" s="135"/>
      <c r="OMA54" s="135"/>
      <c r="OMB54" s="135"/>
      <c r="OMC54" s="135"/>
      <c r="OMD54" s="135"/>
      <c r="OME54" s="135"/>
      <c r="OMF54" s="135"/>
      <c r="OMG54" s="135"/>
      <c r="OMH54" s="135"/>
      <c r="OMI54" s="135"/>
      <c r="OMJ54" s="135"/>
      <c r="OMK54" s="135"/>
      <c r="OML54" s="135"/>
      <c r="OMM54" s="135"/>
      <c r="OMN54" s="135"/>
      <c r="OMO54" s="135"/>
      <c r="OMP54" s="135"/>
      <c r="OMQ54" s="135"/>
      <c r="OMR54" s="135"/>
      <c r="OMS54" s="135"/>
      <c r="OMT54" s="135"/>
      <c r="OMU54" s="135"/>
      <c r="OMV54" s="135"/>
      <c r="OMW54" s="135"/>
      <c r="OMX54" s="135"/>
      <c r="OMY54" s="135"/>
      <c r="OMZ54" s="135"/>
      <c r="ONA54" s="135"/>
      <c r="ONB54" s="135"/>
      <c r="ONC54" s="135"/>
      <c r="OND54" s="135"/>
      <c r="ONE54" s="135"/>
      <c r="ONF54" s="135"/>
      <c r="ONG54" s="135"/>
      <c r="ONH54" s="135"/>
      <c r="ONI54" s="135"/>
      <c r="ONJ54" s="135"/>
      <c r="ONK54" s="135"/>
      <c r="ONL54" s="135"/>
      <c r="ONM54" s="135"/>
      <c r="ONN54" s="135"/>
      <c r="ONO54" s="135"/>
      <c r="ONP54" s="135"/>
      <c r="ONQ54" s="135"/>
      <c r="ONR54" s="135"/>
      <c r="ONS54" s="135"/>
      <c r="ONT54" s="135"/>
      <c r="ONU54" s="135"/>
      <c r="ONV54" s="135"/>
      <c r="ONW54" s="135"/>
      <c r="ONX54" s="135"/>
      <c r="ONY54" s="135"/>
      <c r="ONZ54" s="135"/>
      <c r="OOA54" s="135"/>
      <c r="OOB54" s="135"/>
      <c r="OOC54" s="135"/>
      <c r="OOD54" s="135"/>
      <c r="OOE54" s="135"/>
      <c r="OOF54" s="135"/>
      <c r="OOG54" s="135"/>
      <c r="OOH54" s="135"/>
      <c r="OOI54" s="135"/>
      <c r="OOJ54" s="135"/>
      <c r="OOK54" s="135"/>
      <c r="OOL54" s="135"/>
      <c r="OOM54" s="135"/>
      <c r="OON54" s="135"/>
      <c r="OOO54" s="135"/>
      <c r="OOP54" s="135"/>
      <c r="OOQ54" s="135"/>
      <c r="OOR54" s="135"/>
      <c r="OOS54" s="135"/>
      <c r="OOT54" s="135"/>
      <c r="OOU54" s="135"/>
      <c r="OOV54" s="135"/>
      <c r="OOW54" s="135"/>
      <c r="OOX54" s="135"/>
      <c r="OOY54" s="135"/>
      <c r="OOZ54" s="135"/>
      <c r="OPA54" s="135"/>
      <c r="OPB54" s="135"/>
      <c r="OPC54" s="135"/>
      <c r="OPD54" s="135"/>
      <c r="OPE54" s="135"/>
      <c r="OPF54" s="135"/>
      <c r="OPG54" s="135"/>
      <c r="OPH54" s="135"/>
      <c r="OPI54" s="135"/>
      <c r="OPJ54" s="135"/>
      <c r="OPK54" s="135"/>
      <c r="OPL54" s="135"/>
      <c r="OPM54" s="135"/>
      <c r="OPN54" s="135"/>
      <c r="OPO54" s="135"/>
      <c r="OPP54" s="135"/>
      <c r="OPQ54" s="135"/>
      <c r="OPR54" s="135"/>
      <c r="OPS54" s="135"/>
      <c r="OPT54" s="135"/>
      <c r="OPU54" s="135"/>
      <c r="OPV54" s="135"/>
      <c r="OPW54" s="135"/>
      <c r="OPX54" s="135"/>
      <c r="OPY54" s="135"/>
      <c r="OPZ54" s="135"/>
      <c r="OQA54" s="135"/>
      <c r="OQB54" s="135"/>
      <c r="OQC54" s="135"/>
      <c r="OQD54" s="135"/>
      <c r="OQE54" s="135"/>
      <c r="OQF54" s="135"/>
      <c r="OQG54" s="135"/>
      <c r="OQH54" s="135"/>
      <c r="OQI54" s="135"/>
      <c r="OQJ54" s="135"/>
      <c r="OQK54" s="135"/>
      <c r="OQL54" s="135"/>
      <c r="OQM54" s="135"/>
      <c r="OQN54" s="135"/>
      <c r="OQO54" s="135"/>
      <c r="OQP54" s="135"/>
      <c r="OQQ54" s="135"/>
      <c r="OQR54" s="135"/>
      <c r="OQS54" s="135"/>
      <c r="OQT54" s="135"/>
      <c r="OQU54" s="135"/>
      <c r="OQV54" s="135"/>
      <c r="OQW54" s="135"/>
      <c r="OQX54" s="135"/>
      <c r="OQY54" s="135"/>
      <c r="OQZ54" s="135"/>
      <c r="ORA54" s="135"/>
      <c r="ORB54" s="135"/>
      <c r="ORC54" s="135"/>
      <c r="ORD54" s="135"/>
      <c r="ORE54" s="135"/>
      <c r="ORF54" s="135"/>
      <c r="ORG54" s="135"/>
      <c r="ORH54" s="135"/>
      <c r="ORI54" s="135"/>
      <c r="ORJ54" s="135"/>
      <c r="ORK54" s="135"/>
      <c r="ORL54" s="135"/>
      <c r="ORM54" s="135"/>
      <c r="ORN54" s="135"/>
      <c r="ORO54" s="135"/>
      <c r="ORP54" s="135"/>
      <c r="ORQ54" s="135"/>
      <c r="ORR54" s="135"/>
      <c r="ORS54" s="135"/>
      <c r="ORT54" s="135"/>
      <c r="ORU54" s="135"/>
      <c r="ORV54" s="135"/>
      <c r="ORW54" s="135"/>
      <c r="ORX54" s="135"/>
      <c r="ORY54" s="135"/>
      <c r="ORZ54" s="135"/>
      <c r="OSA54" s="135"/>
      <c r="OSB54" s="135"/>
      <c r="OSC54" s="135"/>
      <c r="OSD54" s="135"/>
      <c r="OSE54" s="135"/>
      <c r="OSF54" s="135"/>
      <c r="OSG54" s="135"/>
      <c r="OSH54" s="135"/>
      <c r="OSI54" s="135"/>
      <c r="OSJ54" s="135"/>
      <c r="OSK54" s="135"/>
      <c r="OSL54" s="135"/>
      <c r="OSM54" s="135"/>
      <c r="OSN54" s="135"/>
      <c r="OSO54" s="135"/>
      <c r="OSP54" s="135"/>
      <c r="OSQ54" s="135"/>
      <c r="OSR54" s="135"/>
      <c r="OSS54" s="135"/>
      <c r="OST54" s="135"/>
      <c r="OSU54" s="135"/>
      <c r="OSV54" s="135"/>
      <c r="OSW54" s="135"/>
      <c r="OSX54" s="135"/>
      <c r="OSY54" s="135"/>
      <c r="OSZ54" s="135"/>
      <c r="OTA54" s="135"/>
      <c r="OTB54" s="135"/>
      <c r="OTC54" s="135"/>
      <c r="OTD54" s="135"/>
      <c r="OTE54" s="135"/>
      <c r="OTF54" s="135"/>
      <c r="OTG54" s="135"/>
      <c r="OTH54" s="135"/>
      <c r="OTI54" s="135"/>
      <c r="OTJ54" s="135"/>
      <c r="OTK54" s="135"/>
      <c r="OTL54" s="135"/>
      <c r="OTM54" s="135"/>
      <c r="OTN54" s="135"/>
      <c r="OTO54" s="135"/>
      <c r="OTP54" s="135"/>
      <c r="OTQ54" s="135"/>
      <c r="OTR54" s="135"/>
      <c r="OTS54" s="135"/>
      <c r="OTT54" s="135"/>
      <c r="OTU54" s="135"/>
      <c r="OTV54" s="135"/>
      <c r="OTW54" s="135"/>
      <c r="OTX54" s="135"/>
      <c r="OTY54" s="135"/>
      <c r="OTZ54" s="135"/>
      <c r="OUA54" s="135"/>
      <c r="OUB54" s="135"/>
      <c r="OUC54" s="135"/>
      <c r="OUD54" s="135"/>
      <c r="OUE54" s="135"/>
      <c r="OUF54" s="135"/>
      <c r="OUG54" s="135"/>
      <c r="OUH54" s="135"/>
      <c r="OUI54" s="135"/>
      <c r="OUJ54" s="135"/>
      <c r="OUK54" s="135"/>
      <c r="OUL54" s="135"/>
      <c r="OUM54" s="135"/>
      <c r="OUN54" s="135"/>
      <c r="OUO54" s="135"/>
      <c r="OUP54" s="135"/>
      <c r="OUQ54" s="135"/>
      <c r="OUR54" s="135"/>
      <c r="OUS54" s="135"/>
      <c r="OUT54" s="135"/>
      <c r="OUU54" s="135"/>
      <c r="OUV54" s="135"/>
      <c r="OUW54" s="135"/>
      <c r="OUX54" s="135"/>
      <c r="OUY54" s="135"/>
      <c r="OUZ54" s="135"/>
      <c r="OVA54" s="135"/>
      <c r="OVB54" s="135"/>
      <c r="OVC54" s="135"/>
      <c r="OVD54" s="135"/>
      <c r="OVE54" s="135"/>
      <c r="OVF54" s="135"/>
      <c r="OVG54" s="135"/>
      <c r="OVH54" s="135"/>
      <c r="OVI54" s="135"/>
      <c r="OVJ54" s="135"/>
      <c r="OVK54" s="135"/>
      <c r="OVL54" s="135"/>
      <c r="OVM54" s="135"/>
      <c r="OVN54" s="135"/>
      <c r="OVO54" s="135"/>
      <c r="OVP54" s="135"/>
      <c r="OVQ54" s="135"/>
      <c r="OVR54" s="135"/>
      <c r="OVS54" s="135"/>
      <c r="OVT54" s="135"/>
      <c r="OVU54" s="135"/>
      <c r="OVV54" s="135"/>
      <c r="OVW54" s="135"/>
      <c r="OVX54" s="135"/>
      <c r="OVY54" s="135"/>
      <c r="OVZ54" s="135"/>
      <c r="OWA54" s="135"/>
      <c r="OWB54" s="135"/>
      <c r="OWC54" s="135"/>
      <c r="OWD54" s="135"/>
      <c r="OWE54" s="135"/>
      <c r="OWF54" s="135"/>
      <c r="OWG54" s="135"/>
      <c r="OWH54" s="135"/>
      <c r="OWI54" s="135"/>
      <c r="OWJ54" s="135"/>
      <c r="OWK54" s="135"/>
      <c r="OWL54" s="135"/>
      <c r="OWM54" s="135"/>
      <c r="OWN54" s="135"/>
      <c r="OWO54" s="135"/>
      <c r="OWP54" s="135"/>
      <c r="OWQ54" s="135"/>
      <c r="OWR54" s="135"/>
      <c r="OWS54" s="135"/>
      <c r="OWT54" s="135"/>
      <c r="OWU54" s="135"/>
      <c r="OWV54" s="135"/>
      <c r="OWW54" s="135"/>
      <c r="OWX54" s="135"/>
      <c r="OWY54" s="135"/>
      <c r="OWZ54" s="135"/>
      <c r="OXA54" s="135"/>
      <c r="OXB54" s="135"/>
      <c r="OXC54" s="135"/>
      <c r="OXD54" s="135"/>
      <c r="OXE54" s="135"/>
      <c r="OXF54" s="135"/>
      <c r="OXG54" s="135"/>
      <c r="OXH54" s="135"/>
      <c r="OXI54" s="135"/>
      <c r="OXJ54" s="135"/>
      <c r="OXK54" s="135"/>
      <c r="OXL54" s="135"/>
      <c r="OXM54" s="135"/>
      <c r="OXN54" s="135"/>
      <c r="OXO54" s="135"/>
      <c r="OXP54" s="135"/>
      <c r="OXQ54" s="135"/>
      <c r="OXR54" s="135"/>
      <c r="OXS54" s="135"/>
      <c r="OXT54" s="135"/>
      <c r="OXU54" s="135"/>
      <c r="OXV54" s="135"/>
      <c r="OXW54" s="135"/>
      <c r="OXX54" s="135"/>
      <c r="OXY54" s="135"/>
      <c r="OXZ54" s="135"/>
      <c r="OYA54" s="135"/>
      <c r="OYB54" s="135"/>
      <c r="OYC54" s="135"/>
      <c r="OYD54" s="135"/>
      <c r="OYE54" s="135"/>
      <c r="OYF54" s="135"/>
      <c r="OYG54" s="135"/>
      <c r="OYH54" s="135"/>
      <c r="OYI54" s="135"/>
      <c r="OYJ54" s="135"/>
      <c r="OYK54" s="135"/>
      <c r="OYL54" s="135"/>
      <c r="OYM54" s="135"/>
      <c r="OYN54" s="135"/>
      <c r="OYO54" s="135"/>
      <c r="OYP54" s="135"/>
      <c r="OYQ54" s="135"/>
      <c r="OYR54" s="135"/>
      <c r="OYS54" s="135"/>
      <c r="OYT54" s="135"/>
      <c r="OYU54" s="135"/>
      <c r="OYV54" s="135"/>
      <c r="OYW54" s="135"/>
      <c r="OYX54" s="135"/>
      <c r="OYY54" s="135"/>
      <c r="OYZ54" s="135"/>
      <c r="OZA54" s="135"/>
      <c r="OZB54" s="135"/>
      <c r="OZC54" s="135"/>
      <c r="OZD54" s="135"/>
      <c r="OZE54" s="135"/>
      <c r="OZF54" s="135"/>
      <c r="OZG54" s="135"/>
      <c r="OZH54" s="135"/>
      <c r="OZI54" s="135"/>
      <c r="OZJ54" s="135"/>
      <c r="OZK54" s="135"/>
      <c r="OZL54" s="135"/>
      <c r="OZM54" s="135"/>
      <c r="OZN54" s="135"/>
      <c r="OZO54" s="135"/>
      <c r="OZP54" s="135"/>
      <c r="OZQ54" s="135"/>
      <c r="OZR54" s="135"/>
      <c r="OZS54" s="135"/>
      <c r="OZT54" s="135"/>
      <c r="OZU54" s="135"/>
      <c r="OZV54" s="135"/>
      <c r="OZW54" s="135"/>
      <c r="OZX54" s="135"/>
      <c r="OZY54" s="135"/>
      <c r="OZZ54" s="135"/>
      <c r="PAA54" s="135"/>
      <c r="PAB54" s="135"/>
      <c r="PAC54" s="135"/>
      <c r="PAD54" s="135"/>
      <c r="PAE54" s="135"/>
      <c r="PAF54" s="135"/>
      <c r="PAG54" s="135"/>
      <c r="PAH54" s="135"/>
      <c r="PAI54" s="135"/>
      <c r="PAJ54" s="135"/>
      <c r="PAK54" s="135"/>
      <c r="PAL54" s="135"/>
      <c r="PAM54" s="135"/>
      <c r="PAN54" s="135"/>
      <c r="PAO54" s="135"/>
      <c r="PAP54" s="135"/>
      <c r="PAQ54" s="135"/>
      <c r="PAR54" s="135"/>
      <c r="PAS54" s="135"/>
      <c r="PAT54" s="135"/>
      <c r="PAU54" s="135"/>
      <c r="PAV54" s="135"/>
      <c r="PAW54" s="135"/>
      <c r="PAX54" s="135"/>
      <c r="PAY54" s="135"/>
      <c r="PAZ54" s="135"/>
      <c r="PBA54" s="135"/>
      <c r="PBB54" s="135"/>
      <c r="PBC54" s="135"/>
      <c r="PBD54" s="135"/>
      <c r="PBE54" s="135"/>
      <c r="PBF54" s="135"/>
      <c r="PBG54" s="135"/>
      <c r="PBH54" s="135"/>
      <c r="PBI54" s="135"/>
      <c r="PBJ54" s="135"/>
      <c r="PBK54" s="135"/>
      <c r="PBL54" s="135"/>
      <c r="PBM54" s="135"/>
      <c r="PBN54" s="135"/>
      <c r="PBO54" s="135"/>
      <c r="PBP54" s="135"/>
      <c r="PBQ54" s="135"/>
      <c r="PBR54" s="135"/>
      <c r="PBS54" s="135"/>
      <c r="PBT54" s="135"/>
      <c r="PBU54" s="135"/>
      <c r="PBV54" s="135"/>
      <c r="PBW54" s="135"/>
      <c r="PBX54" s="135"/>
      <c r="PBY54" s="135"/>
      <c r="PBZ54" s="135"/>
      <c r="PCA54" s="135"/>
      <c r="PCB54" s="135"/>
      <c r="PCC54" s="135"/>
      <c r="PCD54" s="135"/>
      <c r="PCE54" s="135"/>
      <c r="PCF54" s="135"/>
      <c r="PCG54" s="135"/>
      <c r="PCH54" s="135"/>
      <c r="PCI54" s="135"/>
      <c r="PCJ54" s="135"/>
      <c r="PCK54" s="135"/>
      <c r="PCL54" s="135"/>
      <c r="PCM54" s="135"/>
      <c r="PCN54" s="135"/>
      <c r="PCO54" s="135"/>
      <c r="PCP54" s="135"/>
      <c r="PCQ54" s="135"/>
      <c r="PCR54" s="135"/>
      <c r="PCS54" s="135"/>
      <c r="PCT54" s="135"/>
      <c r="PCU54" s="135"/>
      <c r="PCV54" s="135"/>
      <c r="PCW54" s="135"/>
      <c r="PCX54" s="135"/>
      <c r="PCY54" s="135"/>
      <c r="PCZ54" s="135"/>
      <c r="PDA54" s="135"/>
      <c r="PDB54" s="135"/>
      <c r="PDC54" s="135"/>
      <c r="PDD54" s="135"/>
      <c r="PDE54" s="135"/>
      <c r="PDF54" s="135"/>
      <c r="PDG54" s="135"/>
      <c r="PDH54" s="135"/>
      <c r="PDI54" s="135"/>
      <c r="PDJ54" s="135"/>
      <c r="PDK54" s="135"/>
      <c r="PDL54" s="135"/>
      <c r="PDM54" s="135"/>
      <c r="PDN54" s="135"/>
      <c r="PDO54" s="135"/>
      <c r="PDP54" s="135"/>
      <c r="PDQ54" s="135"/>
      <c r="PDR54" s="135"/>
      <c r="PDS54" s="135"/>
      <c r="PDT54" s="135"/>
      <c r="PDU54" s="135"/>
      <c r="PDV54" s="135"/>
      <c r="PDW54" s="135"/>
      <c r="PDX54" s="135"/>
      <c r="PDY54" s="135"/>
      <c r="PDZ54" s="135"/>
      <c r="PEA54" s="135"/>
      <c r="PEB54" s="135"/>
      <c r="PEC54" s="135"/>
      <c r="PED54" s="135"/>
      <c r="PEE54" s="135"/>
      <c r="PEF54" s="135"/>
      <c r="PEG54" s="135"/>
      <c r="PEH54" s="135"/>
      <c r="PEI54" s="135"/>
      <c r="PEJ54" s="135"/>
      <c r="PEK54" s="135"/>
      <c r="PEL54" s="135"/>
      <c r="PEM54" s="135"/>
      <c r="PEN54" s="135"/>
      <c r="PEO54" s="135"/>
      <c r="PEP54" s="135"/>
      <c r="PEQ54" s="135"/>
      <c r="PER54" s="135"/>
      <c r="PES54" s="135"/>
      <c r="PET54" s="135"/>
      <c r="PEU54" s="135"/>
      <c r="PEV54" s="135"/>
      <c r="PEW54" s="135"/>
      <c r="PEX54" s="135"/>
      <c r="PEY54" s="135"/>
      <c r="PEZ54" s="135"/>
      <c r="PFA54" s="135"/>
      <c r="PFB54" s="135"/>
      <c r="PFC54" s="135"/>
      <c r="PFD54" s="135"/>
      <c r="PFE54" s="135"/>
      <c r="PFF54" s="135"/>
      <c r="PFG54" s="135"/>
      <c r="PFH54" s="135"/>
      <c r="PFI54" s="135"/>
      <c r="PFJ54" s="135"/>
      <c r="PFK54" s="135"/>
      <c r="PFL54" s="135"/>
      <c r="PFM54" s="135"/>
      <c r="PFN54" s="135"/>
      <c r="PFO54" s="135"/>
      <c r="PFP54" s="135"/>
      <c r="PFQ54" s="135"/>
      <c r="PFR54" s="135"/>
      <c r="PFS54" s="135"/>
      <c r="PFT54" s="135"/>
      <c r="PFU54" s="135"/>
      <c r="PFV54" s="135"/>
      <c r="PFW54" s="135"/>
      <c r="PFX54" s="135"/>
      <c r="PFY54" s="135"/>
      <c r="PFZ54" s="135"/>
      <c r="PGA54" s="135"/>
      <c r="PGB54" s="135"/>
      <c r="PGC54" s="135"/>
      <c r="PGD54" s="135"/>
      <c r="PGE54" s="135"/>
      <c r="PGF54" s="135"/>
      <c r="PGG54" s="135"/>
      <c r="PGH54" s="135"/>
      <c r="PGI54" s="135"/>
      <c r="PGJ54" s="135"/>
      <c r="PGK54" s="135"/>
      <c r="PGL54" s="135"/>
      <c r="PGM54" s="135"/>
      <c r="PGN54" s="135"/>
      <c r="PGO54" s="135"/>
      <c r="PGP54" s="135"/>
      <c r="PGQ54" s="135"/>
      <c r="PGR54" s="135"/>
      <c r="PGS54" s="135"/>
      <c r="PGT54" s="135"/>
      <c r="PGU54" s="135"/>
      <c r="PGV54" s="135"/>
      <c r="PGW54" s="135"/>
      <c r="PGX54" s="135"/>
      <c r="PGY54" s="135"/>
      <c r="PGZ54" s="135"/>
      <c r="PHA54" s="135"/>
      <c r="PHB54" s="135"/>
      <c r="PHC54" s="135"/>
      <c r="PHD54" s="135"/>
      <c r="PHE54" s="135"/>
      <c r="PHF54" s="135"/>
      <c r="PHG54" s="135"/>
      <c r="PHH54" s="135"/>
      <c r="PHI54" s="135"/>
      <c r="PHJ54" s="135"/>
      <c r="PHK54" s="135"/>
      <c r="PHL54" s="135"/>
      <c r="PHM54" s="135"/>
      <c r="PHN54" s="135"/>
      <c r="PHO54" s="135"/>
      <c r="PHP54" s="135"/>
      <c r="PHQ54" s="135"/>
      <c r="PHR54" s="135"/>
      <c r="PHS54" s="135"/>
      <c r="PHT54" s="135"/>
      <c r="PHU54" s="135"/>
      <c r="PHV54" s="135"/>
      <c r="PHW54" s="135"/>
      <c r="PHX54" s="135"/>
      <c r="PHY54" s="135"/>
      <c r="PHZ54" s="135"/>
      <c r="PIA54" s="135"/>
      <c r="PIB54" s="135"/>
      <c r="PIC54" s="135"/>
      <c r="PID54" s="135"/>
      <c r="PIE54" s="135"/>
      <c r="PIF54" s="135"/>
      <c r="PIG54" s="135"/>
      <c r="PIH54" s="135"/>
      <c r="PII54" s="135"/>
      <c r="PIJ54" s="135"/>
      <c r="PIK54" s="135"/>
      <c r="PIL54" s="135"/>
      <c r="PIM54" s="135"/>
      <c r="PIN54" s="135"/>
      <c r="PIO54" s="135"/>
      <c r="PIP54" s="135"/>
      <c r="PIQ54" s="135"/>
      <c r="PIR54" s="135"/>
      <c r="PIS54" s="135"/>
      <c r="PIT54" s="135"/>
      <c r="PIU54" s="135"/>
      <c r="PIV54" s="135"/>
      <c r="PIW54" s="135"/>
      <c r="PIX54" s="135"/>
      <c r="PIY54" s="135"/>
      <c r="PIZ54" s="135"/>
      <c r="PJA54" s="135"/>
      <c r="PJB54" s="135"/>
      <c r="PJC54" s="135"/>
      <c r="PJD54" s="135"/>
      <c r="PJE54" s="135"/>
      <c r="PJF54" s="135"/>
      <c r="PJG54" s="135"/>
      <c r="PJH54" s="135"/>
      <c r="PJI54" s="135"/>
      <c r="PJJ54" s="135"/>
      <c r="PJK54" s="135"/>
      <c r="PJL54" s="135"/>
      <c r="PJM54" s="135"/>
      <c r="PJN54" s="135"/>
      <c r="PJO54" s="135"/>
      <c r="PJP54" s="135"/>
      <c r="PJQ54" s="135"/>
      <c r="PJR54" s="135"/>
      <c r="PJS54" s="135"/>
      <c r="PJT54" s="135"/>
      <c r="PJU54" s="135"/>
      <c r="PJV54" s="135"/>
      <c r="PJW54" s="135"/>
      <c r="PJX54" s="135"/>
      <c r="PJY54" s="135"/>
      <c r="PJZ54" s="135"/>
      <c r="PKA54" s="135"/>
      <c r="PKB54" s="135"/>
      <c r="PKC54" s="135"/>
      <c r="PKD54" s="135"/>
      <c r="PKE54" s="135"/>
      <c r="PKF54" s="135"/>
      <c r="PKG54" s="135"/>
      <c r="PKH54" s="135"/>
      <c r="PKI54" s="135"/>
      <c r="PKJ54" s="135"/>
      <c r="PKK54" s="135"/>
      <c r="PKL54" s="135"/>
      <c r="PKM54" s="135"/>
      <c r="PKN54" s="135"/>
      <c r="PKO54" s="135"/>
      <c r="PKP54" s="135"/>
      <c r="PKQ54" s="135"/>
      <c r="PKR54" s="135"/>
      <c r="PKS54" s="135"/>
      <c r="PKT54" s="135"/>
      <c r="PKU54" s="135"/>
      <c r="PKV54" s="135"/>
      <c r="PKW54" s="135"/>
      <c r="PKX54" s="135"/>
      <c r="PKY54" s="135"/>
      <c r="PKZ54" s="135"/>
      <c r="PLA54" s="135"/>
      <c r="PLB54" s="135"/>
      <c r="PLC54" s="135"/>
      <c r="PLD54" s="135"/>
      <c r="PLE54" s="135"/>
      <c r="PLF54" s="135"/>
      <c r="PLG54" s="135"/>
      <c r="PLH54" s="135"/>
      <c r="PLI54" s="135"/>
      <c r="PLJ54" s="135"/>
      <c r="PLK54" s="135"/>
      <c r="PLL54" s="135"/>
      <c r="PLM54" s="135"/>
      <c r="PLN54" s="135"/>
      <c r="PLO54" s="135"/>
      <c r="PLP54" s="135"/>
      <c r="PLQ54" s="135"/>
      <c r="PLR54" s="135"/>
      <c r="PLS54" s="135"/>
      <c r="PLT54" s="135"/>
      <c r="PLU54" s="135"/>
      <c r="PLV54" s="135"/>
      <c r="PLW54" s="135"/>
      <c r="PLX54" s="135"/>
      <c r="PLY54" s="135"/>
      <c r="PLZ54" s="135"/>
      <c r="PMA54" s="135"/>
      <c r="PMB54" s="135"/>
      <c r="PMC54" s="135"/>
      <c r="PMD54" s="135"/>
      <c r="PME54" s="135"/>
      <c r="PMF54" s="135"/>
      <c r="PMG54" s="135"/>
      <c r="PMH54" s="135"/>
      <c r="PMI54" s="135"/>
      <c r="PMJ54" s="135"/>
      <c r="PMK54" s="135"/>
      <c r="PML54" s="135"/>
      <c r="PMM54" s="135"/>
      <c r="PMN54" s="135"/>
      <c r="PMO54" s="135"/>
      <c r="PMP54" s="135"/>
      <c r="PMQ54" s="135"/>
      <c r="PMR54" s="135"/>
      <c r="PMS54" s="135"/>
      <c r="PMT54" s="135"/>
      <c r="PMU54" s="135"/>
      <c r="PMV54" s="135"/>
      <c r="PMW54" s="135"/>
      <c r="PMX54" s="135"/>
      <c r="PMY54" s="135"/>
      <c r="PMZ54" s="135"/>
      <c r="PNA54" s="135"/>
      <c r="PNB54" s="135"/>
      <c r="PNC54" s="135"/>
      <c r="PND54" s="135"/>
      <c r="PNE54" s="135"/>
      <c r="PNF54" s="135"/>
      <c r="PNG54" s="135"/>
      <c r="PNH54" s="135"/>
      <c r="PNI54" s="135"/>
      <c r="PNJ54" s="135"/>
      <c r="PNK54" s="135"/>
      <c r="PNL54" s="135"/>
      <c r="PNM54" s="135"/>
      <c r="PNN54" s="135"/>
      <c r="PNO54" s="135"/>
      <c r="PNP54" s="135"/>
      <c r="PNQ54" s="135"/>
      <c r="PNR54" s="135"/>
      <c r="PNS54" s="135"/>
      <c r="PNT54" s="135"/>
      <c r="PNU54" s="135"/>
      <c r="PNV54" s="135"/>
      <c r="PNW54" s="135"/>
      <c r="PNX54" s="135"/>
      <c r="PNY54" s="135"/>
      <c r="PNZ54" s="135"/>
      <c r="POA54" s="135"/>
      <c r="POB54" s="135"/>
      <c r="POC54" s="135"/>
      <c r="POD54" s="135"/>
      <c r="POE54" s="135"/>
      <c r="POF54" s="135"/>
      <c r="POG54" s="135"/>
      <c r="POH54" s="135"/>
      <c r="POI54" s="135"/>
      <c r="POJ54" s="135"/>
      <c r="POK54" s="135"/>
      <c r="POL54" s="135"/>
      <c r="POM54" s="135"/>
      <c r="PON54" s="135"/>
      <c r="POO54" s="135"/>
      <c r="POP54" s="135"/>
      <c r="POQ54" s="135"/>
      <c r="POR54" s="135"/>
      <c r="POS54" s="135"/>
      <c r="POT54" s="135"/>
      <c r="POU54" s="135"/>
      <c r="POV54" s="135"/>
      <c r="POW54" s="135"/>
      <c r="POX54" s="135"/>
      <c r="POY54" s="135"/>
      <c r="POZ54" s="135"/>
      <c r="PPA54" s="135"/>
      <c r="PPB54" s="135"/>
      <c r="PPC54" s="135"/>
      <c r="PPD54" s="135"/>
      <c r="PPE54" s="135"/>
      <c r="PPF54" s="135"/>
      <c r="PPG54" s="135"/>
      <c r="PPH54" s="135"/>
      <c r="PPI54" s="135"/>
      <c r="PPJ54" s="135"/>
      <c r="PPK54" s="135"/>
      <c r="PPL54" s="135"/>
      <c r="PPM54" s="135"/>
      <c r="PPN54" s="135"/>
      <c r="PPO54" s="135"/>
      <c r="PPP54" s="135"/>
      <c r="PPQ54" s="135"/>
      <c r="PPR54" s="135"/>
      <c r="PPS54" s="135"/>
      <c r="PPT54" s="135"/>
      <c r="PPU54" s="135"/>
      <c r="PPV54" s="135"/>
      <c r="PPW54" s="135"/>
      <c r="PPX54" s="135"/>
      <c r="PPY54" s="135"/>
      <c r="PPZ54" s="135"/>
      <c r="PQA54" s="135"/>
      <c r="PQB54" s="135"/>
      <c r="PQC54" s="135"/>
      <c r="PQD54" s="135"/>
      <c r="PQE54" s="135"/>
      <c r="PQF54" s="135"/>
      <c r="PQG54" s="135"/>
      <c r="PQH54" s="135"/>
      <c r="PQI54" s="135"/>
      <c r="PQJ54" s="135"/>
      <c r="PQK54" s="135"/>
      <c r="PQL54" s="135"/>
      <c r="PQM54" s="135"/>
      <c r="PQN54" s="135"/>
      <c r="PQO54" s="135"/>
      <c r="PQP54" s="135"/>
      <c r="PQQ54" s="135"/>
      <c r="PQR54" s="135"/>
      <c r="PQS54" s="135"/>
      <c r="PQT54" s="135"/>
      <c r="PQU54" s="135"/>
      <c r="PQV54" s="135"/>
      <c r="PQW54" s="135"/>
      <c r="PQX54" s="135"/>
      <c r="PQY54" s="135"/>
      <c r="PQZ54" s="135"/>
      <c r="PRA54" s="135"/>
      <c r="PRB54" s="135"/>
      <c r="PRC54" s="135"/>
      <c r="PRD54" s="135"/>
      <c r="PRE54" s="135"/>
      <c r="PRF54" s="135"/>
      <c r="PRG54" s="135"/>
      <c r="PRH54" s="135"/>
      <c r="PRI54" s="135"/>
      <c r="PRJ54" s="135"/>
      <c r="PRK54" s="135"/>
      <c r="PRL54" s="135"/>
      <c r="PRM54" s="135"/>
      <c r="PRN54" s="135"/>
      <c r="PRO54" s="135"/>
      <c r="PRP54" s="135"/>
      <c r="PRQ54" s="135"/>
      <c r="PRR54" s="135"/>
      <c r="PRS54" s="135"/>
      <c r="PRT54" s="135"/>
      <c r="PRU54" s="135"/>
      <c r="PRV54" s="135"/>
      <c r="PRW54" s="135"/>
      <c r="PRX54" s="135"/>
      <c r="PRY54" s="135"/>
      <c r="PRZ54" s="135"/>
      <c r="PSA54" s="135"/>
      <c r="PSB54" s="135"/>
      <c r="PSC54" s="135"/>
      <c r="PSD54" s="135"/>
      <c r="PSE54" s="135"/>
      <c r="PSF54" s="135"/>
      <c r="PSG54" s="135"/>
      <c r="PSH54" s="135"/>
      <c r="PSI54" s="135"/>
      <c r="PSJ54" s="135"/>
      <c r="PSK54" s="135"/>
      <c r="PSL54" s="135"/>
      <c r="PSM54" s="135"/>
      <c r="PSN54" s="135"/>
      <c r="PSO54" s="135"/>
      <c r="PSP54" s="135"/>
      <c r="PSQ54" s="135"/>
      <c r="PSR54" s="135"/>
      <c r="PSS54" s="135"/>
      <c r="PST54" s="135"/>
      <c r="PSU54" s="135"/>
      <c r="PSV54" s="135"/>
      <c r="PSW54" s="135"/>
      <c r="PSX54" s="135"/>
      <c r="PSY54" s="135"/>
      <c r="PSZ54" s="135"/>
      <c r="PTA54" s="135"/>
      <c r="PTB54" s="135"/>
      <c r="PTC54" s="135"/>
      <c r="PTD54" s="135"/>
      <c r="PTE54" s="135"/>
      <c r="PTF54" s="135"/>
      <c r="PTG54" s="135"/>
      <c r="PTH54" s="135"/>
      <c r="PTI54" s="135"/>
      <c r="PTJ54" s="135"/>
      <c r="PTK54" s="135"/>
      <c r="PTL54" s="135"/>
      <c r="PTM54" s="135"/>
      <c r="PTN54" s="135"/>
      <c r="PTO54" s="135"/>
      <c r="PTP54" s="135"/>
      <c r="PTQ54" s="135"/>
      <c r="PTR54" s="135"/>
      <c r="PTS54" s="135"/>
      <c r="PTT54" s="135"/>
      <c r="PTU54" s="135"/>
      <c r="PTV54" s="135"/>
      <c r="PTW54" s="135"/>
      <c r="PTX54" s="135"/>
      <c r="PTY54" s="135"/>
      <c r="PTZ54" s="135"/>
      <c r="PUA54" s="135"/>
      <c r="PUB54" s="135"/>
      <c r="PUC54" s="135"/>
      <c r="PUD54" s="135"/>
      <c r="PUE54" s="135"/>
      <c r="PUF54" s="135"/>
      <c r="PUG54" s="135"/>
      <c r="PUH54" s="135"/>
      <c r="PUI54" s="135"/>
      <c r="PUJ54" s="135"/>
      <c r="PUK54" s="135"/>
      <c r="PUL54" s="135"/>
      <c r="PUM54" s="135"/>
      <c r="PUN54" s="135"/>
      <c r="PUO54" s="135"/>
      <c r="PUP54" s="135"/>
      <c r="PUQ54" s="135"/>
      <c r="PUR54" s="135"/>
      <c r="PUS54" s="135"/>
      <c r="PUT54" s="135"/>
      <c r="PUU54" s="135"/>
      <c r="PUV54" s="135"/>
      <c r="PUW54" s="135"/>
      <c r="PUX54" s="135"/>
      <c r="PUY54" s="135"/>
      <c r="PUZ54" s="135"/>
      <c r="PVA54" s="135"/>
      <c r="PVB54" s="135"/>
      <c r="PVC54" s="135"/>
      <c r="PVD54" s="135"/>
      <c r="PVE54" s="135"/>
      <c r="PVF54" s="135"/>
      <c r="PVG54" s="135"/>
      <c r="PVH54" s="135"/>
      <c r="PVI54" s="135"/>
      <c r="PVJ54" s="135"/>
      <c r="PVK54" s="135"/>
      <c r="PVL54" s="135"/>
      <c r="PVM54" s="135"/>
      <c r="PVN54" s="135"/>
      <c r="PVO54" s="135"/>
      <c r="PVP54" s="135"/>
      <c r="PVQ54" s="135"/>
      <c r="PVR54" s="135"/>
      <c r="PVS54" s="135"/>
      <c r="PVT54" s="135"/>
      <c r="PVU54" s="135"/>
      <c r="PVV54" s="135"/>
      <c r="PVW54" s="135"/>
      <c r="PVX54" s="135"/>
      <c r="PVY54" s="135"/>
      <c r="PVZ54" s="135"/>
      <c r="PWA54" s="135"/>
      <c r="PWB54" s="135"/>
      <c r="PWC54" s="135"/>
      <c r="PWD54" s="135"/>
      <c r="PWE54" s="135"/>
      <c r="PWF54" s="135"/>
      <c r="PWG54" s="135"/>
      <c r="PWH54" s="135"/>
      <c r="PWI54" s="135"/>
      <c r="PWJ54" s="135"/>
      <c r="PWK54" s="135"/>
      <c r="PWL54" s="135"/>
      <c r="PWM54" s="135"/>
      <c r="PWN54" s="135"/>
      <c r="PWO54" s="135"/>
      <c r="PWP54" s="135"/>
      <c r="PWQ54" s="135"/>
      <c r="PWR54" s="135"/>
      <c r="PWS54" s="135"/>
      <c r="PWT54" s="135"/>
      <c r="PWU54" s="135"/>
      <c r="PWV54" s="135"/>
      <c r="PWW54" s="135"/>
      <c r="PWX54" s="135"/>
      <c r="PWY54" s="135"/>
      <c r="PWZ54" s="135"/>
      <c r="PXA54" s="135"/>
      <c r="PXB54" s="135"/>
      <c r="PXC54" s="135"/>
      <c r="PXD54" s="135"/>
      <c r="PXE54" s="135"/>
      <c r="PXF54" s="135"/>
      <c r="PXG54" s="135"/>
      <c r="PXH54" s="135"/>
      <c r="PXI54" s="135"/>
      <c r="PXJ54" s="135"/>
      <c r="PXK54" s="135"/>
      <c r="PXL54" s="135"/>
      <c r="PXM54" s="135"/>
      <c r="PXN54" s="135"/>
      <c r="PXO54" s="135"/>
      <c r="PXP54" s="135"/>
      <c r="PXQ54" s="135"/>
      <c r="PXR54" s="135"/>
      <c r="PXS54" s="135"/>
      <c r="PXT54" s="135"/>
      <c r="PXU54" s="135"/>
      <c r="PXV54" s="135"/>
      <c r="PXW54" s="135"/>
      <c r="PXX54" s="135"/>
      <c r="PXY54" s="135"/>
      <c r="PXZ54" s="135"/>
      <c r="PYA54" s="135"/>
      <c r="PYB54" s="135"/>
      <c r="PYC54" s="135"/>
      <c r="PYD54" s="135"/>
      <c r="PYE54" s="135"/>
      <c r="PYF54" s="135"/>
      <c r="PYG54" s="135"/>
      <c r="PYH54" s="135"/>
      <c r="PYI54" s="135"/>
      <c r="PYJ54" s="135"/>
      <c r="PYK54" s="135"/>
      <c r="PYL54" s="135"/>
      <c r="PYM54" s="135"/>
      <c r="PYN54" s="135"/>
      <c r="PYO54" s="135"/>
      <c r="PYP54" s="135"/>
      <c r="PYQ54" s="135"/>
      <c r="PYR54" s="135"/>
      <c r="PYS54" s="135"/>
      <c r="PYT54" s="135"/>
      <c r="PYU54" s="135"/>
      <c r="PYV54" s="135"/>
      <c r="PYW54" s="135"/>
      <c r="PYX54" s="135"/>
      <c r="PYY54" s="135"/>
      <c r="PYZ54" s="135"/>
      <c r="PZA54" s="135"/>
      <c r="PZB54" s="135"/>
      <c r="PZC54" s="135"/>
      <c r="PZD54" s="135"/>
      <c r="PZE54" s="135"/>
      <c r="PZF54" s="135"/>
      <c r="PZG54" s="135"/>
      <c r="PZH54" s="135"/>
      <c r="PZI54" s="135"/>
      <c r="PZJ54" s="135"/>
      <c r="PZK54" s="135"/>
      <c r="PZL54" s="135"/>
      <c r="PZM54" s="135"/>
      <c r="PZN54" s="135"/>
      <c r="PZO54" s="135"/>
      <c r="PZP54" s="135"/>
      <c r="PZQ54" s="135"/>
      <c r="PZR54" s="135"/>
      <c r="PZS54" s="135"/>
      <c r="PZT54" s="135"/>
      <c r="PZU54" s="135"/>
      <c r="PZV54" s="135"/>
      <c r="PZW54" s="135"/>
      <c r="PZX54" s="135"/>
      <c r="PZY54" s="135"/>
      <c r="PZZ54" s="135"/>
      <c r="QAA54" s="135"/>
      <c r="QAB54" s="135"/>
      <c r="QAC54" s="135"/>
      <c r="QAD54" s="135"/>
      <c r="QAE54" s="135"/>
      <c r="QAF54" s="135"/>
      <c r="QAG54" s="135"/>
      <c r="QAH54" s="135"/>
      <c r="QAI54" s="135"/>
      <c r="QAJ54" s="135"/>
      <c r="QAK54" s="135"/>
      <c r="QAL54" s="135"/>
      <c r="QAM54" s="135"/>
      <c r="QAN54" s="135"/>
      <c r="QAO54" s="135"/>
      <c r="QAP54" s="135"/>
      <c r="QAQ54" s="135"/>
      <c r="QAR54" s="135"/>
      <c r="QAS54" s="135"/>
      <c r="QAT54" s="135"/>
      <c r="QAU54" s="135"/>
      <c r="QAV54" s="135"/>
      <c r="QAW54" s="135"/>
      <c r="QAX54" s="135"/>
      <c r="QAY54" s="135"/>
      <c r="QAZ54" s="135"/>
      <c r="QBA54" s="135"/>
      <c r="QBB54" s="135"/>
      <c r="QBC54" s="135"/>
      <c r="QBD54" s="135"/>
      <c r="QBE54" s="135"/>
      <c r="QBF54" s="135"/>
      <c r="QBG54" s="135"/>
      <c r="QBH54" s="135"/>
      <c r="QBI54" s="135"/>
      <c r="QBJ54" s="135"/>
      <c r="QBK54" s="135"/>
      <c r="QBL54" s="135"/>
      <c r="QBM54" s="135"/>
      <c r="QBN54" s="135"/>
      <c r="QBO54" s="135"/>
      <c r="QBP54" s="135"/>
      <c r="QBQ54" s="135"/>
      <c r="QBR54" s="135"/>
      <c r="QBS54" s="135"/>
      <c r="QBT54" s="135"/>
      <c r="QBU54" s="135"/>
      <c r="QBV54" s="135"/>
      <c r="QBW54" s="135"/>
      <c r="QBX54" s="135"/>
      <c r="QBY54" s="135"/>
      <c r="QBZ54" s="135"/>
      <c r="QCA54" s="135"/>
      <c r="QCB54" s="135"/>
      <c r="QCC54" s="135"/>
      <c r="QCD54" s="135"/>
      <c r="QCE54" s="135"/>
      <c r="QCF54" s="135"/>
      <c r="QCG54" s="135"/>
      <c r="QCH54" s="135"/>
      <c r="QCI54" s="135"/>
      <c r="QCJ54" s="135"/>
      <c r="QCK54" s="135"/>
      <c r="QCL54" s="135"/>
      <c r="QCM54" s="135"/>
      <c r="QCN54" s="135"/>
      <c r="QCO54" s="135"/>
      <c r="QCP54" s="135"/>
      <c r="QCQ54" s="135"/>
      <c r="QCR54" s="135"/>
      <c r="QCS54" s="135"/>
      <c r="QCT54" s="135"/>
      <c r="QCU54" s="135"/>
      <c r="QCV54" s="135"/>
      <c r="QCW54" s="135"/>
      <c r="QCX54" s="135"/>
      <c r="QCY54" s="135"/>
      <c r="QCZ54" s="135"/>
      <c r="QDA54" s="135"/>
      <c r="QDB54" s="135"/>
      <c r="QDC54" s="135"/>
      <c r="QDD54" s="135"/>
      <c r="QDE54" s="135"/>
      <c r="QDF54" s="135"/>
      <c r="QDG54" s="135"/>
      <c r="QDH54" s="135"/>
      <c r="QDI54" s="135"/>
      <c r="QDJ54" s="135"/>
      <c r="QDK54" s="135"/>
      <c r="QDL54" s="135"/>
      <c r="QDM54" s="135"/>
      <c r="QDN54" s="135"/>
      <c r="QDO54" s="135"/>
      <c r="QDP54" s="135"/>
      <c r="QDQ54" s="135"/>
      <c r="QDR54" s="135"/>
      <c r="QDS54" s="135"/>
      <c r="QDT54" s="135"/>
      <c r="QDU54" s="135"/>
      <c r="QDV54" s="135"/>
      <c r="QDW54" s="135"/>
      <c r="QDX54" s="135"/>
      <c r="QDY54" s="135"/>
      <c r="QDZ54" s="135"/>
      <c r="QEA54" s="135"/>
      <c r="QEB54" s="135"/>
      <c r="QEC54" s="135"/>
      <c r="QED54" s="135"/>
      <c r="QEE54" s="135"/>
      <c r="QEF54" s="135"/>
      <c r="QEG54" s="135"/>
      <c r="QEH54" s="135"/>
      <c r="QEI54" s="135"/>
      <c r="QEJ54" s="135"/>
      <c r="QEK54" s="135"/>
      <c r="QEL54" s="135"/>
      <c r="QEM54" s="135"/>
      <c r="QEN54" s="135"/>
      <c r="QEO54" s="135"/>
      <c r="QEP54" s="135"/>
      <c r="QEQ54" s="135"/>
      <c r="QER54" s="135"/>
      <c r="QES54" s="135"/>
      <c r="QET54" s="135"/>
      <c r="QEU54" s="135"/>
      <c r="QEV54" s="135"/>
      <c r="QEW54" s="135"/>
      <c r="QEX54" s="135"/>
      <c r="QEY54" s="135"/>
      <c r="QEZ54" s="135"/>
      <c r="QFA54" s="135"/>
      <c r="QFB54" s="135"/>
      <c r="QFC54" s="135"/>
      <c r="QFD54" s="135"/>
      <c r="QFE54" s="135"/>
      <c r="QFF54" s="135"/>
      <c r="QFG54" s="135"/>
      <c r="QFH54" s="135"/>
      <c r="QFI54" s="135"/>
      <c r="QFJ54" s="135"/>
      <c r="QFK54" s="135"/>
      <c r="QFL54" s="135"/>
      <c r="QFM54" s="135"/>
      <c r="QFN54" s="135"/>
      <c r="QFO54" s="135"/>
      <c r="QFP54" s="135"/>
      <c r="QFQ54" s="135"/>
      <c r="QFR54" s="135"/>
      <c r="QFS54" s="135"/>
      <c r="QFT54" s="135"/>
      <c r="QFU54" s="135"/>
      <c r="QFV54" s="135"/>
      <c r="QFW54" s="135"/>
      <c r="QFX54" s="135"/>
      <c r="QFY54" s="135"/>
      <c r="QFZ54" s="135"/>
      <c r="QGA54" s="135"/>
      <c r="QGB54" s="135"/>
      <c r="QGC54" s="135"/>
      <c r="QGD54" s="135"/>
      <c r="QGE54" s="135"/>
      <c r="QGF54" s="135"/>
      <c r="QGG54" s="135"/>
      <c r="QGH54" s="135"/>
      <c r="QGI54" s="135"/>
      <c r="QGJ54" s="135"/>
      <c r="QGK54" s="135"/>
      <c r="QGL54" s="135"/>
      <c r="QGM54" s="135"/>
      <c r="QGN54" s="135"/>
      <c r="QGO54" s="135"/>
      <c r="QGP54" s="135"/>
      <c r="QGQ54" s="135"/>
      <c r="QGR54" s="135"/>
      <c r="QGS54" s="135"/>
      <c r="QGT54" s="135"/>
      <c r="QGU54" s="135"/>
      <c r="QGV54" s="135"/>
      <c r="QGW54" s="135"/>
      <c r="QGX54" s="135"/>
      <c r="QGY54" s="135"/>
      <c r="QGZ54" s="135"/>
      <c r="QHA54" s="135"/>
      <c r="QHB54" s="135"/>
      <c r="QHC54" s="135"/>
      <c r="QHD54" s="135"/>
      <c r="QHE54" s="135"/>
      <c r="QHF54" s="135"/>
      <c r="QHG54" s="135"/>
      <c r="QHH54" s="135"/>
      <c r="QHI54" s="135"/>
      <c r="QHJ54" s="135"/>
      <c r="QHK54" s="135"/>
      <c r="QHL54" s="135"/>
      <c r="QHM54" s="135"/>
      <c r="QHN54" s="135"/>
      <c r="QHO54" s="135"/>
      <c r="QHP54" s="135"/>
      <c r="QHQ54" s="135"/>
      <c r="QHR54" s="135"/>
      <c r="QHS54" s="135"/>
      <c r="QHT54" s="135"/>
      <c r="QHU54" s="135"/>
      <c r="QHV54" s="135"/>
      <c r="QHW54" s="135"/>
      <c r="QHX54" s="135"/>
      <c r="QHY54" s="135"/>
      <c r="QHZ54" s="135"/>
      <c r="QIA54" s="135"/>
      <c r="QIB54" s="135"/>
      <c r="QIC54" s="135"/>
      <c r="QID54" s="135"/>
      <c r="QIE54" s="135"/>
      <c r="QIF54" s="135"/>
      <c r="QIG54" s="135"/>
      <c r="QIH54" s="135"/>
      <c r="QII54" s="135"/>
      <c r="QIJ54" s="135"/>
      <c r="QIK54" s="135"/>
      <c r="QIL54" s="135"/>
      <c r="QIM54" s="135"/>
      <c r="QIN54" s="135"/>
      <c r="QIO54" s="135"/>
      <c r="QIP54" s="135"/>
      <c r="QIQ54" s="135"/>
      <c r="QIR54" s="135"/>
      <c r="QIS54" s="135"/>
      <c r="QIT54" s="135"/>
      <c r="QIU54" s="135"/>
      <c r="QIV54" s="135"/>
      <c r="QIW54" s="135"/>
      <c r="QIX54" s="135"/>
      <c r="QIY54" s="135"/>
      <c r="QIZ54" s="135"/>
      <c r="QJA54" s="135"/>
      <c r="QJB54" s="135"/>
      <c r="QJC54" s="135"/>
      <c r="QJD54" s="135"/>
      <c r="QJE54" s="135"/>
      <c r="QJF54" s="135"/>
      <c r="QJG54" s="135"/>
      <c r="QJH54" s="135"/>
      <c r="QJI54" s="135"/>
      <c r="QJJ54" s="135"/>
      <c r="QJK54" s="135"/>
      <c r="QJL54" s="135"/>
      <c r="QJM54" s="135"/>
      <c r="QJN54" s="135"/>
      <c r="QJO54" s="135"/>
      <c r="QJP54" s="135"/>
      <c r="QJQ54" s="135"/>
      <c r="QJR54" s="135"/>
      <c r="QJS54" s="135"/>
      <c r="QJT54" s="135"/>
      <c r="QJU54" s="135"/>
      <c r="QJV54" s="135"/>
      <c r="QJW54" s="135"/>
      <c r="QJX54" s="135"/>
      <c r="QJY54" s="135"/>
      <c r="QJZ54" s="135"/>
      <c r="QKA54" s="135"/>
      <c r="QKB54" s="135"/>
      <c r="QKC54" s="135"/>
      <c r="QKD54" s="135"/>
      <c r="QKE54" s="135"/>
      <c r="QKF54" s="135"/>
      <c r="QKG54" s="135"/>
      <c r="QKH54" s="135"/>
      <c r="QKI54" s="135"/>
      <c r="QKJ54" s="135"/>
      <c r="QKK54" s="135"/>
      <c r="QKL54" s="135"/>
      <c r="QKM54" s="135"/>
      <c r="QKN54" s="135"/>
      <c r="QKO54" s="135"/>
      <c r="QKP54" s="135"/>
      <c r="QKQ54" s="135"/>
      <c r="QKR54" s="135"/>
      <c r="QKS54" s="135"/>
      <c r="QKT54" s="135"/>
      <c r="QKU54" s="135"/>
      <c r="QKV54" s="135"/>
      <c r="QKW54" s="135"/>
      <c r="QKX54" s="135"/>
      <c r="QKY54" s="135"/>
      <c r="QKZ54" s="135"/>
      <c r="QLA54" s="135"/>
      <c r="QLB54" s="135"/>
      <c r="QLC54" s="135"/>
      <c r="QLD54" s="135"/>
      <c r="QLE54" s="135"/>
      <c r="QLF54" s="135"/>
      <c r="QLG54" s="135"/>
      <c r="QLH54" s="135"/>
      <c r="QLI54" s="135"/>
      <c r="QLJ54" s="135"/>
      <c r="QLK54" s="135"/>
      <c r="QLL54" s="135"/>
      <c r="QLM54" s="135"/>
      <c r="QLN54" s="135"/>
      <c r="QLO54" s="135"/>
      <c r="QLP54" s="135"/>
      <c r="QLQ54" s="135"/>
      <c r="QLR54" s="135"/>
      <c r="QLS54" s="135"/>
      <c r="QLT54" s="135"/>
      <c r="QLU54" s="135"/>
      <c r="QLV54" s="135"/>
      <c r="QLW54" s="135"/>
      <c r="QLX54" s="135"/>
      <c r="QLY54" s="135"/>
      <c r="QLZ54" s="135"/>
      <c r="QMA54" s="135"/>
      <c r="QMB54" s="135"/>
      <c r="QMC54" s="135"/>
      <c r="QMD54" s="135"/>
      <c r="QME54" s="135"/>
      <c r="QMF54" s="135"/>
      <c r="QMG54" s="135"/>
      <c r="QMH54" s="135"/>
      <c r="QMI54" s="135"/>
      <c r="QMJ54" s="135"/>
      <c r="QMK54" s="135"/>
      <c r="QML54" s="135"/>
      <c r="QMM54" s="135"/>
      <c r="QMN54" s="135"/>
      <c r="QMO54" s="135"/>
      <c r="QMP54" s="135"/>
      <c r="QMQ54" s="135"/>
      <c r="QMR54" s="135"/>
      <c r="QMS54" s="135"/>
      <c r="QMT54" s="135"/>
      <c r="QMU54" s="135"/>
      <c r="QMV54" s="135"/>
      <c r="QMW54" s="135"/>
      <c r="QMX54" s="135"/>
      <c r="QMY54" s="135"/>
      <c r="QMZ54" s="135"/>
      <c r="QNA54" s="135"/>
      <c r="QNB54" s="135"/>
      <c r="QNC54" s="135"/>
      <c r="QND54" s="135"/>
      <c r="QNE54" s="135"/>
      <c r="QNF54" s="135"/>
      <c r="QNG54" s="135"/>
      <c r="QNH54" s="135"/>
      <c r="QNI54" s="135"/>
      <c r="QNJ54" s="135"/>
      <c r="QNK54" s="135"/>
      <c r="QNL54" s="135"/>
      <c r="QNM54" s="135"/>
      <c r="QNN54" s="135"/>
      <c r="QNO54" s="135"/>
      <c r="QNP54" s="135"/>
      <c r="QNQ54" s="135"/>
      <c r="QNR54" s="135"/>
      <c r="QNS54" s="135"/>
      <c r="QNT54" s="135"/>
      <c r="QNU54" s="135"/>
      <c r="QNV54" s="135"/>
      <c r="QNW54" s="135"/>
      <c r="QNX54" s="135"/>
      <c r="QNY54" s="135"/>
      <c r="QNZ54" s="135"/>
      <c r="QOA54" s="135"/>
      <c r="QOB54" s="135"/>
      <c r="QOC54" s="135"/>
      <c r="QOD54" s="135"/>
      <c r="QOE54" s="135"/>
      <c r="QOF54" s="135"/>
      <c r="QOG54" s="135"/>
      <c r="QOH54" s="135"/>
      <c r="QOI54" s="135"/>
      <c r="QOJ54" s="135"/>
      <c r="QOK54" s="135"/>
      <c r="QOL54" s="135"/>
      <c r="QOM54" s="135"/>
      <c r="QON54" s="135"/>
      <c r="QOO54" s="135"/>
      <c r="QOP54" s="135"/>
      <c r="QOQ54" s="135"/>
      <c r="QOR54" s="135"/>
      <c r="QOS54" s="135"/>
      <c r="QOT54" s="135"/>
      <c r="QOU54" s="135"/>
      <c r="QOV54" s="135"/>
      <c r="QOW54" s="135"/>
      <c r="QOX54" s="135"/>
      <c r="QOY54" s="135"/>
      <c r="QOZ54" s="135"/>
      <c r="QPA54" s="135"/>
      <c r="QPB54" s="135"/>
      <c r="QPC54" s="135"/>
      <c r="QPD54" s="135"/>
      <c r="QPE54" s="135"/>
      <c r="QPF54" s="135"/>
      <c r="QPG54" s="135"/>
      <c r="QPH54" s="135"/>
      <c r="QPI54" s="135"/>
      <c r="QPJ54" s="135"/>
      <c r="QPK54" s="135"/>
      <c r="QPL54" s="135"/>
      <c r="QPM54" s="135"/>
      <c r="QPN54" s="135"/>
      <c r="QPO54" s="135"/>
      <c r="QPP54" s="135"/>
      <c r="QPQ54" s="135"/>
      <c r="QPR54" s="135"/>
      <c r="QPS54" s="135"/>
      <c r="QPT54" s="135"/>
      <c r="QPU54" s="135"/>
      <c r="QPV54" s="135"/>
      <c r="QPW54" s="135"/>
      <c r="QPX54" s="135"/>
      <c r="QPY54" s="135"/>
      <c r="QPZ54" s="135"/>
      <c r="QQA54" s="135"/>
      <c r="QQB54" s="135"/>
      <c r="QQC54" s="135"/>
      <c r="QQD54" s="135"/>
      <c r="QQE54" s="135"/>
      <c r="QQF54" s="135"/>
      <c r="QQG54" s="135"/>
      <c r="QQH54" s="135"/>
      <c r="QQI54" s="135"/>
      <c r="QQJ54" s="135"/>
      <c r="QQK54" s="135"/>
      <c r="QQL54" s="135"/>
      <c r="QQM54" s="135"/>
      <c r="QQN54" s="135"/>
      <c r="QQO54" s="135"/>
      <c r="QQP54" s="135"/>
      <c r="QQQ54" s="135"/>
      <c r="QQR54" s="135"/>
      <c r="QQS54" s="135"/>
      <c r="QQT54" s="135"/>
      <c r="QQU54" s="135"/>
      <c r="QQV54" s="135"/>
      <c r="QQW54" s="135"/>
      <c r="QQX54" s="135"/>
      <c r="QQY54" s="135"/>
      <c r="QQZ54" s="135"/>
      <c r="QRA54" s="135"/>
      <c r="QRB54" s="135"/>
      <c r="QRC54" s="135"/>
      <c r="QRD54" s="135"/>
      <c r="QRE54" s="135"/>
      <c r="QRF54" s="135"/>
      <c r="QRG54" s="135"/>
      <c r="QRH54" s="135"/>
      <c r="QRI54" s="135"/>
      <c r="QRJ54" s="135"/>
      <c r="QRK54" s="135"/>
      <c r="QRL54" s="135"/>
      <c r="QRM54" s="135"/>
      <c r="QRN54" s="135"/>
      <c r="QRO54" s="135"/>
      <c r="QRP54" s="135"/>
      <c r="QRQ54" s="135"/>
      <c r="QRR54" s="135"/>
      <c r="QRS54" s="135"/>
      <c r="QRT54" s="135"/>
      <c r="QRU54" s="135"/>
      <c r="QRV54" s="135"/>
      <c r="QRW54" s="135"/>
      <c r="QRX54" s="135"/>
      <c r="QRY54" s="135"/>
      <c r="QRZ54" s="135"/>
      <c r="QSA54" s="135"/>
      <c r="QSB54" s="135"/>
      <c r="QSC54" s="135"/>
      <c r="QSD54" s="135"/>
      <c r="QSE54" s="135"/>
      <c r="QSF54" s="135"/>
      <c r="QSG54" s="135"/>
      <c r="QSH54" s="135"/>
      <c r="QSI54" s="135"/>
      <c r="QSJ54" s="135"/>
      <c r="QSK54" s="135"/>
      <c r="QSL54" s="135"/>
      <c r="QSM54" s="135"/>
      <c r="QSN54" s="135"/>
      <c r="QSO54" s="135"/>
      <c r="QSP54" s="135"/>
      <c r="QSQ54" s="135"/>
      <c r="QSR54" s="135"/>
      <c r="QSS54" s="135"/>
      <c r="QST54" s="135"/>
      <c r="QSU54" s="135"/>
      <c r="QSV54" s="135"/>
      <c r="QSW54" s="135"/>
      <c r="QSX54" s="135"/>
      <c r="QSY54" s="135"/>
      <c r="QSZ54" s="135"/>
      <c r="QTA54" s="135"/>
      <c r="QTB54" s="135"/>
      <c r="QTC54" s="135"/>
      <c r="QTD54" s="135"/>
      <c r="QTE54" s="135"/>
      <c r="QTF54" s="135"/>
      <c r="QTG54" s="135"/>
      <c r="QTH54" s="135"/>
      <c r="QTI54" s="135"/>
      <c r="QTJ54" s="135"/>
      <c r="QTK54" s="135"/>
      <c r="QTL54" s="135"/>
      <c r="QTM54" s="135"/>
      <c r="QTN54" s="135"/>
      <c r="QTO54" s="135"/>
      <c r="QTP54" s="135"/>
      <c r="QTQ54" s="135"/>
      <c r="QTR54" s="135"/>
      <c r="QTS54" s="135"/>
      <c r="QTT54" s="135"/>
      <c r="QTU54" s="135"/>
      <c r="QTV54" s="135"/>
      <c r="QTW54" s="135"/>
      <c r="QTX54" s="135"/>
      <c r="QTY54" s="135"/>
      <c r="QTZ54" s="135"/>
      <c r="QUA54" s="135"/>
      <c r="QUB54" s="135"/>
      <c r="QUC54" s="135"/>
      <c r="QUD54" s="135"/>
      <c r="QUE54" s="135"/>
      <c r="QUF54" s="135"/>
      <c r="QUG54" s="135"/>
      <c r="QUH54" s="135"/>
      <c r="QUI54" s="135"/>
      <c r="QUJ54" s="135"/>
      <c r="QUK54" s="135"/>
      <c r="QUL54" s="135"/>
      <c r="QUM54" s="135"/>
      <c r="QUN54" s="135"/>
      <c r="QUO54" s="135"/>
      <c r="QUP54" s="135"/>
      <c r="QUQ54" s="135"/>
      <c r="QUR54" s="135"/>
      <c r="QUS54" s="135"/>
      <c r="QUT54" s="135"/>
      <c r="QUU54" s="135"/>
      <c r="QUV54" s="135"/>
      <c r="QUW54" s="135"/>
      <c r="QUX54" s="135"/>
      <c r="QUY54" s="135"/>
      <c r="QUZ54" s="135"/>
      <c r="QVA54" s="135"/>
      <c r="QVB54" s="135"/>
      <c r="QVC54" s="135"/>
      <c r="QVD54" s="135"/>
      <c r="QVE54" s="135"/>
      <c r="QVF54" s="135"/>
      <c r="QVG54" s="135"/>
      <c r="QVH54" s="135"/>
      <c r="QVI54" s="135"/>
      <c r="QVJ54" s="135"/>
      <c r="QVK54" s="135"/>
      <c r="QVL54" s="135"/>
      <c r="QVM54" s="135"/>
      <c r="QVN54" s="135"/>
      <c r="QVO54" s="135"/>
      <c r="QVP54" s="135"/>
      <c r="QVQ54" s="135"/>
      <c r="QVR54" s="135"/>
      <c r="QVS54" s="135"/>
      <c r="QVT54" s="135"/>
      <c r="QVU54" s="135"/>
      <c r="QVV54" s="135"/>
      <c r="QVW54" s="135"/>
      <c r="QVX54" s="135"/>
      <c r="QVY54" s="135"/>
      <c r="QVZ54" s="135"/>
      <c r="QWA54" s="135"/>
      <c r="QWB54" s="135"/>
      <c r="QWC54" s="135"/>
      <c r="QWD54" s="135"/>
      <c r="QWE54" s="135"/>
      <c r="QWF54" s="135"/>
      <c r="QWG54" s="135"/>
      <c r="QWH54" s="135"/>
      <c r="QWI54" s="135"/>
      <c r="QWJ54" s="135"/>
      <c r="QWK54" s="135"/>
      <c r="QWL54" s="135"/>
      <c r="QWM54" s="135"/>
      <c r="QWN54" s="135"/>
      <c r="QWO54" s="135"/>
      <c r="QWP54" s="135"/>
      <c r="QWQ54" s="135"/>
      <c r="QWR54" s="135"/>
      <c r="QWS54" s="135"/>
      <c r="QWT54" s="135"/>
      <c r="QWU54" s="135"/>
      <c r="QWV54" s="135"/>
      <c r="QWW54" s="135"/>
      <c r="QWX54" s="135"/>
      <c r="QWY54" s="135"/>
      <c r="QWZ54" s="135"/>
      <c r="QXA54" s="135"/>
      <c r="QXB54" s="135"/>
      <c r="QXC54" s="135"/>
      <c r="QXD54" s="135"/>
      <c r="QXE54" s="135"/>
      <c r="QXF54" s="135"/>
      <c r="QXG54" s="135"/>
      <c r="QXH54" s="135"/>
      <c r="QXI54" s="135"/>
      <c r="QXJ54" s="135"/>
      <c r="QXK54" s="135"/>
      <c r="QXL54" s="135"/>
      <c r="QXM54" s="135"/>
      <c r="QXN54" s="135"/>
      <c r="QXO54" s="135"/>
      <c r="QXP54" s="135"/>
      <c r="QXQ54" s="135"/>
      <c r="QXR54" s="135"/>
      <c r="QXS54" s="135"/>
      <c r="QXT54" s="135"/>
      <c r="QXU54" s="135"/>
      <c r="QXV54" s="135"/>
      <c r="QXW54" s="135"/>
      <c r="QXX54" s="135"/>
      <c r="QXY54" s="135"/>
      <c r="QXZ54" s="135"/>
      <c r="QYA54" s="135"/>
      <c r="QYB54" s="135"/>
      <c r="QYC54" s="135"/>
      <c r="QYD54" s="135"/>
      <c r="QYE54" s="135"/>
      <c r="QYF54" s="135"/>
      <c r="QYG54" s="135"/>
      <c r="QYH54" s="135"/>
      <c r="QYI54" s="135"/>
      <c r="QYJ54" s="135"/>
      <c r="QYK54" s="135"/>
      <c r="QYL54" s="135"/>
      <c r="QYM54" s="135"/>
      <c r="QYN54" s="135"/>
      <c r="QYO54" s="135"/>
      <c r="QYP54" s="135"/>
      <c r="QYQ54" s="135"/>
      <c r="QYR54" s="135"/>
      <c r="QYS54" s="135"/>
      <c r="QYT54" s="135"/>
      <c r="QYU54" s="135"/>
      <c r="QYV54" s="135"/>
      <c r="QYW54" s="135"/>
      <c r="QYX54" s="135"/>
      <c r="QYY54" s="135"/>
      <c r="QYZ54" s="135"/>
      <c r="QZA54" s="135"/>
      <c r="QZB54" s="135"/>
      <c r="QZC54" s="135"/>
      <c r="QZD54" s="135"/>
      <c r="QZE54" s="135"/>
      <c r="QZF54" s="135"/>
      <c r="QZG54" s="135"/>
      <c r="QZH54" s="135"/>
      <c r="QZI54" s="135"/>
      <c r="QZJ54" s="135"/>
      <c r="QZK54" s="135"/>
      <c r="QZL54" s="135"/>
      <c r="QZM54" s="135"/>
      <c r="QZN54" s="135"/>
      <c r="QZO54" s="135"/>
      <c r="QZP54" s="135"/>
      <c r="QZQ54" s="135"/>
      <c r="QZR54" s="135"/>
      <c r="QZS54" s="135"/>
      <c r="QZT54" s="135"/>
      <c r="QZU54" s="135"/>
      <c r="QZV54" s="135"/>
      <c r="QZW54" s="135"/>
      <c r="QZX54" s="135"/>
      <c r="QZY54" s="135"/>
      <c r="QZZ54" s="135"/>
      <c r="RAA54" s="135"/>
      <c r="RAB54" s="135"/>
      <c r="RAC54" s="135"/>
      <c r="RAD54" s="135"/>
      <c r="RAE54" s="135"/>
      <c r="RAF54" s="135"/>
      <c r="RAG54" s="135"/>
      <c r="RAH54" s="135"/>
      <c r="RAI54" s="135"/>
      <c r="RAJ54" s="135"/>
      <c r="RAK54" s="135"/>
      <c r="RAL54" s="135"/>
      <c r="RAM54" s="135"/>
      <c r="RAN54" s="135"/>
      <c r="RAO54" s="135"/>
      <c r="RAP54" s="135"/>
      <c r="RAQ54" s="135"/>
      <c r="RAR54" s="135"/>
      <c r="RAS54" s="135"/>
      <c r="RAT54" s="135"/>
      <c r="RAU54" s="135"/>
      <c r="RAV54" s="135"/>
      <c r="RAW54" s="135"/>
      <c r="RAX54" s="135"/>
      <c r="RAY54" s="135"/>
      <c r="RAZ54" s="135"/>
      <c r="RBA54" s="135"/>
      <c r="RBB54" s="135"/>
      <c r="RBC54" s="135"/>
      <c r="RBD54" s="135"/>
      <c r="RBE54" s="135"/>
      <c r="RBF54" s="135"/>
      <c r="RBG54" s="135"/>
      <c r="RBH54" s="135"/>
      <c r="RBI54" s="135"/>
      <c r="RBJ54" s="135"/>
      <c r="RBK54" s="135"/>
      <c r="RBL54" s="135"/>
      <c r="RBM54" s="135"/>
      <c r="RBN54" s="135"/>
      <c r="RBO54" s="135"/>
      <c r="RBP54" s="135"/>
      <c r="RBQ54" s="135"/>
      <c r="RBR54" s="135"/>
      <c r="RBS54" s="135"/>
      <c r="RBT54" s="135"/>
      <c r="RBU54" s="135"/>
      <c r="RBV54" s="135"/>
      <c r="RBW54" s="135"/>
      <c r="RBX54" s="135"/>
      <c r="RBY54" s="135"/>
      <c r="RBZ54" s="135"/>
      <c r="RCA54" s="135"/>
      <c r="RCB54" s="135"/>
      <c r="RCC54" s="135"/>
      <c r="RCD54" s="135"/>
      <c r="RCE54" s="135"/>
      <c r="RCF54" s="135"/>
      <c r="RCG54" s="135"/>
      <c r="RCH54" s="135"/>
      <c r="RCI54" s="135"/>
      <c r="RCJ54" s="135"/>
      <c r="RCK54" s="135"/>
      <c r="RCL54" s="135"/>
      <c r="RCM54" s="135"/>
      <c r="RCN54" s="135"/>
      <c r="RCO54" s="135"/>
      <c r="RCP54" s="135"/>
      <c r="RCQ54" s="135"/>
      <c r="RCR54" s="135"/>
      <c r="RCS54" s="135"/>
      <c r="RCT54" s="135"/>
      <c r="RCU54" s="135"/>
      <c r="RCV54" s="135"/>
      <c r="RCW54" s="135"/>
      <c r="RCX54" s="135"/>
      <c r="RCY54" s="135"/>
      <c r="RCZ54" s="135"/>
      <c r="RDA54" s="135"/>
      <c r="RDB54" s="135"/>
      <c r="RDC54" s="135"/>
      <c r="RDD54" s="135"/>
      <c r="RDE54" s="135"/>
      <c r="RDF54" s="135"/>
      <c r="RDG54" s="135"/>
      <c r="RDH54" s="135"/>
      <c r="RDI54" s="135"/>
      <c r="RDJ54" s="135"/>
      <c r="RDK54" s="135"/>
      <c r="RDL54" s="135"/>
      <c r="RDM54" s="135"/>
      <c r="RDN54" s="135"/>
      <c r="RDO54" s="135"/>
      <c r="RDP54" s="135"/>
      <c r="RDQ54" s="135"/>
      <c r="RDR54" s="135"/>
      <c r="RDS54" s="135"/>
      <c r="RDT54" s="135"/>
      <c r="RDU54" s="135"/>
      <c r="RDV54" s="135"/>
      <c r="RDW54" s="135"/>
      <c r="RDX54" s="135"/>
      <c r="RDY54" s="135"/>
      <c r="RDZ54" s="135"/>
      <c r="REA54" s="135"/>
      <c r="REB54" s="135"/>
      <c r="REC54" s="135"/>
      <c r="RED54" s="135"/>
      <c r="REE54" s="135"/>
      <c r="REF54" s="135"/>
      <c r="REG54" s="135"/>
      <c r="REH54" s="135"/>
      <c r="REI54" s="135"/>
      <c r="REJ54" s="135"/>
      <c r="REK54" s="135"/>
      <c r="REL54" s="135"/>
      <c r="REM54" s="135"/>
      <c r="REN54" s="135"/>
      <c r="REO54" s="135"/>
      <c r="REP54" s="135"/>
      <c r="REQ54" s="135"/>
      <c r="RER54" s="135"/>
      <c r="RES54" s="135"/>
      <c r="RET54" s="135"/>
      <c r="REU54" s="135"/>
      <c r="REV54" s="135"/>
      <c r="REW54" s="135"/>
      <c r="REX54" s="135"/>
      <c r="REY54" s="135"/>
      <c r="REZ54" s="135"/>
      <c r="RFA54" s="135"/>
      <c r="RFB54" s="135"/>
      <c r="RFC54" s="135"/>
      <c r="RFD54" s="135"/>
      <c r="RFE54" s="135"/>
      <c r="RFF54" s="135"/>
      <c r="RFG54" s="135"/>
      <c r="RFH54" s="135"/>
      <c r="RFI54" s="135"/>
      <c r="RFJ54" s="135"/>
      <c r="RFK54" s="135"/>
      <c r="RFL54" s="135"/>
      <c r="RFM54" s="135"/>
      <c r="RFN54" s="135"/>
      <c r="RFO54" s="135"/>
      <c r="RFP54" s="135"/>
      <c r="RFQ54" s="135"/>
      <c r="RFR54" s="135"/>
      <c r="RFS54" s="135"/>
      <c r="RFT54" s="135"/>
      <c r="RFU54" s="135"/>
      <c r="RFV54" s="135"/>
      <c r="RFW54" s="135"/>
      <c r="RFX54" s="135"/>
      <c r="RFY54" s="135"/>
      <c r="RFZ54" s="135"/>
      <c r="RGA54" s="135"/>
      <c r="RGB54" s="135"/>
      <c r="RGC54" s="135"/>
      <c r="RGD54" s="135"/>
      <c r="RGE54" s="135"/>
      <c r="RGF54" s="135"/>
      <c r="RGG54" s="135"/>
      <c r="RGH54" s="135"/>
      <c r="RGI54" s="135"/>
      <c r="RGJ54" s="135"/>
      <c r="RGK54" s="135"/>
      <c r="RGL54" s="135"/>
      <c r="RGM54" s="135"/>
      <c r="RGN54" s="135"/>
      <c r="RGO54" s="135"/>
      <c r="RGP54" s="135"/>
      <c r="RGQ54" s="135"/>
      <c r="RGR54" s="135"/>
      <c r="RGS54" s="135"/>
      <c r="RGT54" s="135"/>
      <c r="RGU54" s="135"/>
      <c r="RGV54" s="135"/>
      <c r="RGW54" s="135"/>
      <c r="RGX54" s="135"/>
      <c r="RGY54" s="135"/>
      <c r="RGZ54" s="135"/>
      <c r="RHA54" s="135"/>
      <c r="RHB54" s="135"/>
      <c r="RHC54" s="135"/>
      <c r="RHD54" s="135"/>
      <c r="RHE54" s="135"/>
      <c r="RHF54" s="135"/>
      <c r="RHG54" s="135"/>
      <c r="RHH54" s="135"/>
      <c r="RHI54" s="135"/>
      <c r="RHJ54" s="135"/>
      <c r="RHK54" s="135"/>
      <c r="RHL54" s="135"/>
      <c r="RHM54" s="135"/>
      <c r="RHN54" s="135"/>
      <c r="RHO54" s="135"/>
      <c r="RHP54" s="135"/>
      <c r="RHQ54" s="135"/>
      <c r="RHR54" s="135"/>
      <c r="RHS54" s="135"/>
      <c r="RHT54" s="135"/>
      <c r="RHU54" s="135"/>
      <c r="RHV54" s="135"/>
      <c r="RHW54" s="135"/>
      <c r="RHX54" s="135"/>
      <c r="RHY54" s="135"/>
      <c r="RHZ54" s="135"/>
      <c r="RIA54" s="135"/>
      <c r="RIB54" s="135"/>
      <c r="RIC54" s="135"/>
      <c r="RID54" s="135"/>
      <c r="RIE54" s="135"/>
      <c r="RIF54" s="135"/>
      <c r="RIG54" s="135"/>
      <c r="RIH54" s="135"/>
      <c r="RII54" s="135"/>
      <c r="RIJ54" s="135"/>
      <c r="RIK54" s="135"/>
      <c r="RIL54" s="135"/>
      <c r="RIM54" s="135"/>
      <c r="RIN54" s="135"/>
      <c r="RIO54" s="135"/>
      <c r="RIP54" s="135"/>
      <c r="RIQ54" s="135"/>
      <c r="RIR54" s="135"/>
      <c r="RIS54" s="135"/>
      <c r="RIT54" s="135"/>
      <c r="RIU54" s="135"/>
      <c r="RIV54" s="135"/>
      <c r="RIW54" s="135"/>
      <c r="RIX54" s="135"/>
      <c r="RIY54" s="135"/>
      <c r="RIZ54" s="135"/>
      <c r="RJA54" s="135"/>
      <c r="RJB54" s="135"/>
      <c r="RJC54" s="135"/>
      <c r="RJD54" s="135"/>
      <c r="RJE54" s="135"/>
      <c r="RJF54" s="135"/>
      <c r="RJG54" s="135"/>
      <c r="RJH54" s="135"/>
      <c r="RJI54" s="135"/>
      <c r="RJJ54" s="135"/>
      <c r="RJK54" s="135"/>
      <c r="RJL54" s="135"/>
      <c r="RJM54" s="135"/>
      <c r="RJN54" s="135"/>
      <c r="RJO54" s="135"/>
      <c r="RJP54" s="135"/>
      <c r="RJQ54" s="135"/>
      <c r="RJR54" s="135"/>
      <c r="RJS54" s="135"/>
      <c r="RJT54" s="135"/>
      <c r="RJU54" s="135"/>
      <c r="RJV54" s="135"/>
      <c r="RJW54" s="135"/>
      <c r="RJX54" s="135"/>
      <c r="RJY54" s="135"/>
      <c r="RJZ54" s="135"/>
      <c r="RKA54" s="135"/>
      <c r="RKB54" s="135"/>
      <c r="RKC54" s="135"/>
      <c r="RKD54" s="135"/>
      <c r="RKE54" s="135"/>
      <c r="RKF54" s="135"/>
      <c r="RKG54" s="135"/>
      <c r="RKH54" s="135"/>
      <c r="RKI54" s="135"/>
      <c r="RKJ54" s="135"/>
      <c r="RKK54" s="135"/>
      <c r="RKL54" s="135"/>
      <c r="RKM54" s="135"/>
      <c r="RKN54" s="135"/>
      <c r="RKO54" s="135"/>
      <c r="RKP54" s="135"/>
      <c r="RKQ54" s="135"/>
      <c r="RKR54" s="135"/>
      <c r="RKS54" s="135"/>
      <c r="RKT54" s="135"/>
      <c r="RKU54" s="135"/>
      <c r="RKV54" s="135"/>
      <c r="RKW54" s="135"/>
      <c r="RKX54" s="135"/>
      <c r="RKY54" s="135"/>
      <c r="RKZ54" s="135"/>
      <c r="RLA54" s="135"/>
      <c r="RLB54" s="135"/>
      <c r="RLC54" s="135"/>
      <c r="RLD54" s="135"/>
      <c r="RLE54" s="135"/>
      <c r="RLF54" s="135"/>
      <c r="RLG54" s="135"/>
      <c r="RLH54" s="135"/>
      <c r="RLI54" s="135"/>
      <c r="RLJ54" s="135"/>
      <c r="RLK54" s="135"/>
      <c r="RLL54" s="135"/>
      <c r="RLM54" s="135"/>
      <c r="RLN54" s="135"/>
      <c r="RLO54" s="135"/>
      <c r="RLP54" s="135"/>
      <c r="RLQ54" s="135"/>
      <c r="RLR54" s="135"/>
      <c r="RLS54" s="135"/>
      <c r="RLT54" s="135"/>
      <c r="RLU54" s="135"/>
      <c r="RLV54" s="135"/>
      <c r="RLW54" s="135"/>
      <c r="RLX54" s="135"/>
      <c r="RLY54" s="135"/>
      <c r="RLZ54" s="135"/>
      <c r="RMA54" s="135"/>
      <c r="RMB54" s="135"/>
      <c r="RMC54" s="135"/>
      <c r="RMD54" s="135"/>
      <c r="RME54" s="135"/>
      <c r="RMF54" s="135"/>
      <c r="RMG54" s="135"/>
      <c r="RMH54" s="135"/>
      <c r="RMI54" s="135"/>
      <c r="RMJ54" s="135"/>
      <c r="RMK54" s="135"/>
      <c r="RML54" s="135"/>
      <c r="RMM54" s="135"/>
      <c r="RMN54" s="135"/>
      <c r="RMO54" s="135"/>
      <c r="RMP54" s="135"/>
      <c r="RMQ54" s="135"/>
      <c r="RMR54" s="135"/>
      <c r="RMS54" s="135"/>
      <c r="RMT54" s="135"/>
      <c r="RMU54" s="135"/>
      <c r="RMV54" s="135"/>
      <c r="RMW54" s="135"/>
      <c r="RMX54" s="135"/>
      <c r="RMY54" s="135"/>
      <c r="RMZ54" s="135"/>
      <c r="RNA54" s="135"/>
      <c r="RNB54" s="135"/>
      <c r="RNC54" s="135"/>
      <c r="RND54" s="135"/>
      <c r="RNE54" s="135"/>
      <c r="RNF54" s="135"/>
      <c r="RNG54" s="135"/>
      <c r="RNH54" s="135"/>
      <c r="RNI54" s="135"/>
      <c r="RNJ54" s="135"/>
      <c r="RNK54" s="135"/>
      <c r="RNL54" s="135"/>
      <c r="RNM54" s="135"/>
      <c r="RNN54" s="135"/>
      <c r="RNO54" s="135"/>
      <c r="RNP54" s="135"/>
      <c r="RNQ54" s="135"/>
      <c r="RNR54" s="135"/>
      <c r="RNS54" s="135"/>
      <c r="RNT54" s="135"/>
      <c r="RNU54" s="135"/>
      <c r="RNV54" s="135"/>
      <c r="RNW54" s="135"/>
      <c r="RNX54" s="135"/>
      <c r="RNY54" s="135"/>
      <c r="RNZ54" s="135"/>
      <c r="ROA54" s="135"/>
      <c r="ROB54" s="135"/>
      <c r="ROC54" s="135"/>
      <c r="ROD54" s="135"/>
      <c r="ROE54" s="135"/>
      <c r="ROF54" s="135"/>
      <c r="ROG54" s="135"/>
      <c r="ROH54" s="135"/>
      <c r="ROI54" s="135"/>
      <c r="ROJ54" s="135"/>
      <c r="ROK54" s="135"/>
      <c r="ROL54" s="135"/>
      <c r="ROM54" s="135"/>
      <c r="RON54" s="135"/>
      <c r="ROO54" s="135"/>
      <c r="ROP54" s="135"/>
      <c r="ROQ54" s="135"/>
      <c r="ROR54" s="135"/>
      <c r="ROS54" s="135"/>
      <c r="ROT54" s="135"/>
      <c r="ROU54" s="135"/>
      <c r="ROV54" s="135"/>
      <c r="ROW54" s="135"/>
      <c r="ROX54" s="135"/>
      <c r="ROY54" s="135"/>
      <c r="ROZ54" s="135"/>
      <c r="RPA54" s="135"/>
      <c r="RPB54" s="135"/>
      <c r="RPC54" s="135"/>
      <c r="RPD54" s="135"/>
      <c r="RPE54" s="135"/>
      <c r="RPF54" s="135"/>
      <c r="RPG54" s="135"/>
      <c r="RPH54" s="135"/>
      <c r="RPI54" s="135"/>
      <c r="RPJ54" s="135"/>
      <c r="RPK54" s="135"/>
      <c r="RPL54" s="135"/>
      <c r="RPM54" s="135"/>
      <c r="RPN54" s="135"/>
      <c r="RPO54" s="135"/>
      <c r="RPP54" s="135"/>
      <c r="RPQ54" s="135"/>
      <c r="RPR54" s="135"/>
      <c r="RPS54" s="135"/>
      <c r="RPT54" s="135"/>
      <c r="RPU54" s="135"/>
      <c r="RPV54" s="135"/>
      <c r="RPW54" s="135"/>
      <c r="RPX54" s="135"/>
      <c r="RPY54" s="135"/>
      <c r="RPZ54" s="135"/>
      <c r="RQA54" s="135"/>
      <c r="RQB54" s="135"/>
      <c r="RQC54" s="135"/>
      <c r="RQD54" s="135"/>
      <c r="RQE54" s="135"/>
      <c r="RQF54" s="135"/>
      <c r="RQG54" s="135"/>
      <c r="RQH54" s="135"/>
      <c r="RQI54" s="135"/>
      <c r="RQJ54" s="135"/>
      <c r="RQK54" s="135"/>
      <c r="RQL54" s="135"/>
      <c r="RQM54" s="135"/>
      <c r="RQN54" s="135"/>
      <c r="RQO54" s="135"/>
      <c r="RQP54" s="135"/>
      <c r="RQQ54" s="135"/>
      <c r="RQR54" s="135"/>
      <c r="RQS54" s="135"/>
      <c r="RQT54" s="135"/>
      <c r="RQU54" s="135"/>
      <c r="RQV54" s="135"/>
      <c r="RQW54" s="135"/>
      <c r="RQX54" s="135"/>
      <c r="RQY54" s="135"/>
      <c r="RQZ54" s="135"/>
      <c r="RRA54" s="135"/>
      <c r="RRB54" s="135"/>
      <c r="RRC54" s="135"/>
      <c r="RRD54" s="135"/>
      <c r="RRE54" s="135"/>
      <c r="RRF54" s="135"/>
      <c r="RRG54" s="135"/>
      <c r="RRH54" s="135"/>
      <c r="RRI54" s="135"/>
      <c r="RRJ54" s="135"/>
      <c r="RRK54" s="135"/>
      <c r="RRL54" s="135"/>
      <c r="RRM54" s="135"/>
      <c r="RRN54" s="135"/>
      <c r="RRO54" s="135"/>
      <c r="RRP54" s="135"/>
      <c r="RRQ54" s="135"/>
      <c r="RRR54" s="135"/>
      <c r="RRS54" s="135"/>
      <c r="RRT54" s="135"/>
      <c r="RRU54" s="135"/>
      <c r="RRV54" s="135"/>
      <c r="RRW54" s="135"/>
      <c r="RRX54" s="135"/>
      <c r="RRY54" s="135"/>
      <c r="RRZ54" s="135"/>
      <c r="RSA54" s="135"/>
      <c r="RSB54" s="135"/>
      <c r="RSC54" s="135"/>
      <c r="RSD54" s="135"/>
      <c r="RSE54" s="135"/>
      <c r="RSF54" s="135"/>
      <c r="RSG54" s="135"/>
      <c r="RSH54" s="135"/>
      <c r="RSI54" s="135"/>
      <c r="RSJ54" s="135"/>
      <c r="RSK54" s="135"/>
      <c r="RSL54" s="135"/>
      <c r="RSM54" s="135"/>
      <c r="RSN54" s="135"/>
      <c r="RSO54" s="135"/>
      <c r="RSP54" s="135"/>
      <c r="RSQ54" s="135"/>
      <c r="RSR54" s="135"/>
      <c r="RSS54" s="135"/>
      <c r="RST54" s="135"/>
      <c r="RSU54" s="135"/>
      <c r="RSV54" s="135"/>
      <c r="RSW54" s="135"/>
      <c r="RSX54" s="135"/>
      <c r="RSY54" s="135"/>
      <c r="RSZ54" s="135"/>
      <c r="RTA54" s="135"/>
      <c r="RTB54" s="135"/>
      <c r="RTC54" s="135"/>
      <c r="RTD54" s="135"/>
      <c r="RTE54" s="135"/>
      <c r="RTF54" s="135"/>
      <c r="RTG54" s="135"/>
      <c r="RTH54" s="135"/>
      <c r="RTI54" s="135"/>
      <c r="RTJ54" s="135"/>
      <c r="RTK54" s="135"/>
      <c r="RTL54" s="135"/>
      <c r="RTM54" s="135"/>
      <c r="RTN54" s="135"/>
      <c r="RTO54" s="135"/>
      <c r="RTP54" s="135"/>
      <c r="RTQ54" s="135"/>
      <c r="RTR54" s="135"/>
      <c r="RTS54" s="135"/>
      <c r="RTT54" s="135"/>
      <c r="RTU54" s="135"/>
      <c r="RTV54" s="135"/>
      <c r="RTW54" s="135"/>
      <c r="RTX54" s="135"/>
      <c r="RTY54" s="135"/>
      <c r="RTZ54" s="135"/>
      <c r="RUA54" s="135"/>
      <c r="RUB54" s="135"/>
      <c r="RUC54" s="135"/>
      <c r="RUD54" s="135"/>
      <c r="RUE54" s="135"/>
      <c r="RUF54" s="135"/>
      <c r="RUG54" s="135"/>
      <c r="RUH54" s="135"/>
      <c r="RUI54" s="135"/>
      <c r="RUJ54" s="135"/>
      <c r="RUK54" s="135"/>
      <c r="RUL54" s="135"/>
      <c r="RUM54" s="135"/>
      <c r="RUN54" s="135"/>
      <c r="RUO54" s="135"/>
      <c r="RUP54" s="135"/>
      <c r="RUQ54" s="135"/>
      <c r="RUR54" s="135"/>
      <c r="RUS54" s="135"/>
      <c r="RUT54" s="135"/>
      <c r="RUU54" s="135"/>
      <c r="RUV54" s="135"/>
      <c r="RUW54" s="135"/>
      <c r="RUX54" s="135"/>
      <c r="RUY54" s="135"/>
      <c r="RUZ54" s="135"/>
      <c r="RVA54" s="135"/>
      <c r="RVB54" s="135"/>
      <c r="RVC54" s="135"/>
      <c r="RVD54" s="135"/>
      <c r="RVE54" s="135"/>
      <c r="RVF54" s="135"/>
      <c r="RVG54" s="135"/>
      <c r="RVH54" s="135"/>
      <c r="RVI54" s="135"/>
      <c r="RVJ54" s="135"/>
      <c r="RVK54" s="135"/>
      <c r="RVL54" s="135"/>
      <c r="RVM54" s="135"/>
      <c r="RVN54" s="135"/>
      <c r="RVO54" s="135"/>
      <c r="RVP54" s="135"/>
      <c r="RVQ54" s="135"/>
      <c r="RVR54" s="135"/>
      <c r="RVS54" s="135"/>
      <c r="RVT54" s="135"/>
      <c r="RVU54" s="135"/>
      <c r="RVV54" s="135"/>
      <c r="RVW54" s="135"/>
      <c r="RVX54" s="135"/>
      <c r="RVY54" s="135"/>
      <c r="RVZ54" s="135"/>
      <c r="RWA54" s="135"/>
      <c r="RWB54" s="135"/>
      <c r="RWC54" s="135"/>
      <c r="RWD54" s="135"/>
      <c r="RWE54" s="135"/>
      <c r="RWF54" s="135"/>
      <c r="RWG54" s="135"/>
      <c r="RWH54" s="135"/>
      <c r="RWI54" s="135"/>
      <c r="RWJ54" s="135"/>
      <c r="RWK54" s="135"/>
      <c r="RWL54" s="135"/>
      <c r="RWM54" s="135"/>
      <c r="RWN54" s="135"/>
      <c r="RWO54" s="135"/>
      <c r="RWP54" s="135"/>
      <c r="RWQ54" s="135"/>
      <c r="RWR54" s="135"/>
      <c r="RWS54" s="135"/>
      <c r="RWT54" s="135"/>
      <c r="RWU54" s="135"/>
      <c r="RWV54" s="135"/>
      <c r="RWW54" s="135"/>
      <c r="RWX54" s="135"/>
      <c r="RWY54" s="135"/>
      <c r="RWZ54" s="135"/>
      <c r="RXA54" s="135"/>
      <c r="RXB54" s="135"/>
      <c r="RXC54" s="135"/>
      <c r="RXD54" s="135"/>
      <c r="RXE54" s="135"/>
      <c r="RXF54" s="135"/>
      <c r="RXG54" s="135"/>
      <c r="RXH54" s="135"/>
      <c r="RXI54" s="135"/>
      <c r="RXJ54" s="135"/>
      <c r="RXK54" s="135"/>
      <c r="RXL54" s="135"/>
      <c r="RXM54" s="135"/>
      <c r="RXN54" s="135"/>
      <c r="RXO54" s="135"/>
      <c r="RXP54" s="135"/>
      <c r="RXQ54" s="135"/>
      <c r="RXR54" s="135"/>
      <c r="RXS54" s="135"/>
      <c r="RXT54" s="135"/>
      <c r="RXU54" s="135"/>
      <c r="RXV54" s="135"/>
      <c r="RXW54" s="135"/>
      <c r="RXX54" s="135"/>
      <c r="RXY54" s="135"/>
      <c r="RXZ54" s="135"/>
      <c r="RYA54" s="135"/>
      <c r="RYB54" s="135"/>
      <c r="RYC54" s="135"/>
      <c r="RYD54" s="135"/>
      <c r="RYE54" s="135"/>
      <c r="RYF54" s="135"/>
      <c r="RYG54" s="135"/>
      <c r="RYH54" s="135"/>
      <c r="RYI54" s="135"/>
      <c r="RYJ54" s="135"/>
      <c r="RYK54" s="135"/>
      <c r="RYL54" s="135"/>
      <c r="RYM54" s="135"/>
      <c r="RYN54" s="135"/>
      <c r="RYO54" s="135"/>
      <c r="RYP54" s="135"/>
      <c r="RYQ54" s="135"/>
      <c r="RYR54" s="135"/>
      <c r="RYS54" s="135"/>
      <c r="RYT54" s="135"/>
      <c r="RYU54" s="135"/>
      <c r="RYV54" s="135"/>
      <c r="RYW54" s="135"/>
      <c r="RYX54" s="135"/>
      <c r="RYY54" s="135"/>
      <c r="RYZ54" s="135"/>
      <c r="RZA54" s="135"/>
      <c r="RZB54" s="135"/>
      <c r="RZC54" s="135"/>
      <c r="RZD54" s="135"/>
      <c r="RZE54" s="135"/>
      <c r="RZF54" s="135"/>
      <c r="RZG54" s="135"/>
      <c r="RZH54" s="135"/>
      <c r="RZI54" s="135"/>
      <c r="RZJ54" s="135"/>
      <c r="RZK54" s="135"/>
      <c r="RZL54" s="135"/>
      <c r="RZM54" s="135"/>
      <c r="RZN54" s="135"/>
      <c r="RZO54" s="135"/>
      <c r="RZP54" s="135"/>
      <c r="RZQ54" s="135"/>
      <c r="RZR54" s="135"/>
      <c r="RZS54" s="135"/>
      <c r="RZT54" s="135"/>
      <c r="RZU54" s="135"/>
      <c r="RZV54" s="135"/>
      <c r="RZW54" s="135"/>
      <c r="RZX54" s="135"/>
      <c r="RZY54" s="135"/>
      <c r="RZZ54" s="135"/>
      <c r="SAA54" s="135"/>
      <c r="SAB54" s="135"/>
      <c r="SAC54" s="135"/>
      <c r="SAD54" s="135"/>
      <c r="SAE54" s="135"/>
      <c r="SAF54" s="135"/>
      <c r="SAG54" s="135"/>
      <c r="SAH54" s="135"/>
      <c r="SAI54" s="135"/>
      <c r="SAJ54" s="135"/>
      <c r="SAK54" s="135"/>
      <c r="SAL54" s="135"/>
      <c r="SAM54" s="135"/>
      <c r="SAN54" s="135"/>
      <c r="SAO54" s="135"/>
      <c r="SAP54" s="135"/>
      <c r="SAQ54" s="135"/>
      <c r="SAR54" s="135"/>
      <c r="SAS54" s="135"/>
      <c r="SAT54" s="135"/>
      <c r="SAU54" s="135"/>
      <c r="SAV54" s="135"/>
      <c r="SAW54" s="135"/>
      <c r="SAX54" s="135"/>
      <c r="SAY54" s="135"/>
      <c r="SAZ54" s="135"/>
      <c r="SBA54" s="135"/>
      <c r="SBB54" s="135"/>
      <c r="SBC54" s="135"/>
      <c r="SBD54" s="135"/>
      <c r="SBE54" s="135"/>
      <c r="SBF54" s="135"/>
      <c r="SBG54" s="135"/>
      <c r="SBH54" s="135"/>
      <c r="SBI54" s="135"/>
      <c r="SBJ54" s="135"/>
      <c r="SBK54" s="135"/>
      <c r="SBL54" s="135"/>
      <c r="SBM54" s="135"/>
      <c r="SBN54" s="135"/>
      <c r="SBO54" s="135"/>
      <c r="SBP54" s="135"/>
      <c r="SBQ54" s="135"/>
      <c r="SBR54" s="135"/>
      <c r="SBS54" s="135"/>
      <c r="SBT54" s="135"/>
      <c r="SBU54" s="135"/>
      <c r="SBV54" s="135"/>
      <c r="SBW54" s="135"/>
      <c r="SBX54" s="135"/>
      <c r="SBY54" s="135"/>
      <c r="SBZ54" s="135"/>
      <c r="SCA54" s="135"/>
      <c r="SCB54" s="135"/>
      <c r="SCC54" s="135"/>
      <c r="SCD54" s="135"/>
      <c r="SCE54" s="135"/>
      <c r="SCF54" s="135"/>
      <c r="SCG54" s="135"/>
      <c r="SCH54" s="135"/>
      <c r="SCI54" s="135"/>
      <c r="SCJ54" s="135"/>
      <c r="SCK54" s="135"/>
      <c r="SCL54" s="135"/>
      <c r="SCM54" s="135"/>
      <c r="SCN54" s="135"/>
      <c r="SCO54" s="135"/>
      <c r="SCP54" s="135"/>
      <c r="SCQ54" s="135"/>
      <c r="SCR54" s="135"/>
      <c r="SCS54" s="135"/>
      <c r="SCT54" s="135"/>
      <c r="SCU54" s="135"/>
      <c r="SCV54" s="135"/>
      <c r="SCW54" s="135"/>
      <c r="SCX54" s="135"/>
      <c r="SCY54" s="135"/>
      <c r="SCZ54" s="135"/>
      <c r="SDA54" s="135"/>
      <c r="SDB54" s="135"/>
      <c r="SDC54" s="135"/>
      <c r="SDD54" s="135"/>
      <c r="SDE54" s="135"/>
      <c r="SDF54" s="135"/>
      <c r="SDG54" s="135"/>
      <c r="SDH54" s="135"/>
      <c r="SDI54" s="135"/>
      <c r="SDJ54" s="135"/>
      <c r="SDK54" s="135"/>
      <c r="SDL54" s="135"/>
      <c r="SDM54" s="135"/>
      <c r="SDN54" s="135"/>
      <c r="SDO54" s="135"/>
      <c r="SDP54" s="135"/>
      <c r="SDQ54" s="135"/>
      <c r="SDR54" s="135"/>
      <c r="SDS54" s="135"/>
      <c r="SDT54" s="135"/>
      <c r="SDU54" s="135"/>
      <c r="SDV54" s="135"/>
      <c r="SDW54" s="135"/>
      <c r="SDX54" s="135"/>
      <c r="SDY54" s="135"/>
      <c r="SDZ54" s="135"/>
      <c r="SEA54" s="135"/>
      <c r="SEB54" s="135"/>
      <c r="SEC54" s="135"/>
      <c r="SED54" s="135"/>
      <c r="SEE54" s="135"/>
      <c r="SEF54" s="135"/>
      <c r="SEG54" s="135"/>
      <c r="SEH54" s="135"/>
      <c r="SEI54" s="135"/>
      <c r="SEJ54" s="135"/>
      <c r="SEK54" s="135"/>
      <c r="SEL54" s="135"/>
      <c r="SEM54" s="135"/>
      <c r="SEN54" s="135"/>
      <c r="SEO54" s="135"/>
      <c r="SEP54" s="135"/>
      <c r="SEQ54" s="135"/>
      <c r="SER54" s="135"/>
      <c r="SES54" s="135"/>
      <c r="SET54" s="135"/>
      <c r="SEU54" s="135"/>
      <c r="SEV54" s="135"/>
      <c r="SEW54" s="135"/>
      <c r="SEX54" s="135"/>
      <c r="SEY54" s="135"/>
      <c r="SEZ54" s="135"/>
      <c r="SFA54" s="135"/>
      <c r="SFB54" s="135"/>
      <c r="SFC54" s="135"/>
      <c r="SFD54" s="135"/>
      <c r="SFE54" s="135"/>
      <c r="SFF54" s="135"/>
      <c r="SFG54" s="135"/>
      <c r="SFH54" s="135"/>
      <c r="SFI54" s="135"/>
      <c r="SFJ54" s="135"/>
      <c r="SFK54" s="135"/>
      <c r="SFL54" s="135"/>
      <c r="SFM54" s="135"/>
      <c r="SFN54" s="135"/>
      <c r="SFO54" s="135"/>
      <c r="SFP54" s="135"/>
      <c r="SFQ54" s="135"/>
      <c r="SFR54" s="135"/>
      <c r="SFS54" s="135"/>
      <c r="SFT54" s="135"/>
      <c r="SFU54" s="135"/>
      <c r="SFV54" s="135"/>
      <c r="SFW54" s="135"/>
      <c r="SFX54" s="135"/>
      <c r="SFY54" s="135"/>
      <c r="SFZ54" s="135"/>
      <c r="SGA54" s="135"/>
      <c r="SGB54" s="135"/>
      <c r="SGC54" s="135"/>
      <c r="SGD54" s="135"/>
      <c r="SGE54" s="135"/>
      <c r="SGF54" s="135"/>
      <c r="SGG54" s="135"/>
      <c r="SGH54" s="135"/>
      <c r="SGI54" s="135"/>
      <c r="SGJ54" s="135"/>
      <c r="SGK54" s="135"/>
      <c r="SGL54" s="135"/>
      <c r="SGM54" s="135"/>
      <c r="SGN54" s="135"/>
      <c r="SGO54" s="135"/>
      <c r="SGP54" s="135"/>
      <c r="SGQ54" s="135"/>
      <c r="SGR54" s="135"/>
      <c r="SGS54" s="135"/>
      <c r="SGT54" s="135"/>
      <c r="SGU54" s="135"/>
      <c r="SGV54" s="135"/>
      <c r="SGW54" s="135"/>
      <c r="SGX54" s="135"/>
      <c r="SGY54" s="135"/>
      <c r="SGZ54" s="135"/>
      <c r="SHA54" s="135"/>
      <c r="SHB54" s="135"/>
      <c r="SHC54" s="135"/>
      <c r="SHD54" s="135"/>
      <c r="SHE54" s="135"/>
      <c r="SHF54" s="135"/>
      <c r="SHG54" s="135"/>
      <c r="SHH54" s="135"/>
      <c r="SHI54" s="135"/>
      <c r="SHJ54" s="135"/>
      <c r="SHK54" s="135"/>
      <c r="SHL54" s="135"/>
      <c r="SHM54" s="135"/>
      <c r="SHN54" s="135"/>
      <c r="SHO54" s="135"/>
      <c r="SHP54" s="135"/>
      <c r="SHQ54" s="135"/>
      <c r="SHR54" s="135"/>
      <c r="SHS54" s="135"/>
      <c r="SHT54" s="135"/>
      <c r="SHU54" s="135"/>
      <c r="SHV54" s="135"/>
      <c r="SHW54" s="135"/>
      <c r="SHX54" s="135"/>
      <c r="SHY54" s="135"/>
      <c r="SHZ54" s="135"/>
      <c r="SIA54" s="135"/>
      <c r="SIB54" s="135"/>
      <c r="SIC54" s="135"/>
      <c r="SID54" s="135"/>
      <c r="SIE54" s="135"/>
      <c r="SIF54" s="135"/>
      <c r="SIG54" s="135"/>
      <c r="SIH54" s="135"/>
      <c r="SII54" s="135"/>
      <c r="SIJ54" s="135"/>
      <c r="SIK54" s="135"/>
      <c r="SIL54" s="135"/>
      <c r="SIM54" s="135"/>
      <c r="SIN54" s="135"/>
      <c r="SIO54" s="135"/>
      <c r="SIP54" s="135"/>
      <c r="SIQ54" s="135"/>
      <c r="SIR54" s="135"/>
      <c r="SIS54" s="135"/>
      <c r="SIT54" s="135"/>
      <c r="SIU54" s="135"/>
      <c r="SIV54" s="135"/>
      <c r="SIW54" s="135"/>
      <c r="SIX54" s="135"/>
      <c r="SIY54" s="135"/>
      <c r="SIZ54" s="135"/>
      <c r="SJA54" s="135"/>
      <c r="SJB54" s="135"/>
      <c r="SJC54" s="135"/>
      <c r="SJD54" s="135"/>
      <c r="SJE54" s="135"/>
      <c r="SJF54" s="135"/>
      <c r="SJG54" s="135"/>
      <c r="SJH54" s="135"/>
      <c r="SJI54" s="135"/>
      <c r="SJJ54" s="135"/>
      <c r="SJK54" s="135"/>
      <c r="SJL54" s="135"/>
      <c r="SJM54" s="135"/>
      <c r="SJN54" s="135"/>
      <c r="SJO54" s="135"/>
      <c r="SJP54" s="135"/>
      <c r="SJQ54" s="135"/>
      <c r="SJR54" s="135"/>
      <c r="SJS54" s="135"/>
      <c r="SJT54" s="135"/>
      <c r="SJU54" s="135"/>
      <c r="SJV54" s="135"/>
      <c r="SJW54" s="135"/>
      <c r="SJX54" s="135"/>
      <c r="SJY54" s="135"/>
      <c r="SJZ54" s="135"/>
      <c r="SKA54" s="135"/>
      <c r="SKB54" s="135"/>
      <c r="SKC54" s="135"/>
      <c r="SKD54" s="135"/>
      <c r="SKE54" s="135"/>
      <c r="SKF54" s="135"/>
      <c r="SKG54" s="135"/>
      <c r="SKH54" s="135"/>
      <c r="SKI54" s="135"/>
      <c r="SKJ54" s="135"/>
      <c r="SKK54" s="135"/>
      <c r="SKL54" s="135"/>
      <c r="SKM54" s="135"/>
      <c r="SKN54" s="135"/>
      <c r="SKO54" s="135"/>
      <c r="SKP54" s="135"/>
      <c r="SKQ54" s="135"/>
      <c r="SKR54" s="135"/>
      <c r="SKS54" s="135"/>
      <c r="SKT54" s="135"/>
      <c r="SKU54" s="135"/>
      <c r="SKV54" s="135"/>
      <c r="SKW54" s="135"/>
      <c r="SKX54" s="135"/>
      <c r="SKY54" s="135"/>
      <c r="SKZ54" s="135"/>
      <c r="SLA54" s="135"/>
      <c r="SLB54" s="135"/>
      <c r="SLC54" s="135"/>
      <c r="SLD54" s="135"/>
      <c r="SLE54" s="135"/>
      <c r="SLF54" s="135"/>
      <c r="SLG54" s="135"/>
      <c r="SLH54" s="135"/>
      <c r="SLI54" s="135"/>
      <c r="SLJ54" s="135"/>
      <c r="SLK54" s="135"/>
      <c r="SLL54" s="135"/>
      <c r="SLM54" s="135"/>
      <c r="SLN54" s="135"/>
      <c r="SLO54" s="135"/>
      <c r="SLP54" s="135"/>
      <c r="SLQ54" s="135"/>
      <c r="SLR54" s="135"/>
      <c r="SLS54" s="135"/>
      <c r="SLT54" s="135"/>
      <c r="SLU54" s="135"/>
      <c r="SLV54" s="135"/>
      <c r="SLW54" s="135"/>
      <c r="SLX54" s="135"/>
      <c r="SLY54" s="135"/>
      <c r="SLZ54" s="135"/>
      <c r="SMA54" s="135"/>
      <c r="SMB54" s="135"/>
      <c r="SMC54" s="135"/>
      <c r="SMD54" s="135"/>
      <c r="SME54" s="135"/>
      <c r="SMF54" s="135"/>
      <c r="SMG54" s="135"/>
      <c r="SMH54" s="135"/>
      <c r="SMI54" s="135"/>
      <c r="SMJ54" s="135"/>
      <c r="SMK54" s="135"/>
      <c r="SML54" s="135"/>
      <c r="SMM54" s="135"/>
      <c r="SMN54" s="135"/>
      <c r="SMO54" s="135"/>
      <c r="SMP54" s="135"/>
      <c r="SMQ54" s="135"/>
      <c r="SMR54" s="135"/>
      <c r="SMS54" s="135"/>
      <c r="SMT54" s="135"/>
      <c r="SMU54" s="135"/>
      <c r="SMV54" s="135"/>
      <c r="SMW54" s="135"/>
      <c r="SMX54" s="135"/>
      <c r="SMY54" s="135"/>
      <c r="SMZ54" s="135"/>
      <c r="SNA54" s="135"/>
      <c r="SNB54" s="135"/>
      <c r="SNC54" s="135"/>
      <c r="SND54" s="135"/>
      <c r="SNE54" s="135"/>
      <c r="SNF54" s="135"/>
      <c r="SNG54" s="135"/>
      <c r="SNH54" s="135"/>
      <c r="SNI54" s="135"/>
      <c r="SNJ54" s="135"/>
      <c r="SNK54" s="135"/>
      <c r="SNL54" s="135"/>
      <c r="SNM54" s="135"/>
      <c r="SNN54" s="135"/>
      <c r="SNO54" s="135"/>
      <c r="SNP54" s="135"/>
      <c r="SNQ54" s="135"/>
      <c r="SNR54" s="135"/>
      <c r="SNS54" s="135"/>
      <c r="SNT54" s="135"/>
      <c r="SNU54" s="135"/>
      <c r="SNV54" s="135"/>
      <c r="SNW54" s="135"/>
      <c r="SNX54" s="135"/>
      <c r="SNY54" s="135"/>
      <c r="SNZ54" s="135"/>
      <c r="SOA54" s="135"/>
      <c r="SOB54" s="135"/>
      <c r="SOC54" s="135"/>
      <c r="SOD54" s="135"/>
      <c r="SOE54" s="135"/>
      <c r="SOF54" s="135"/>
      <c r="SOG54" s="135"/>
      <c r="SOH54" s="135"/>
      <c r="SOI54" s="135"/>
      <c r="SOJ54" s="135"/>
      <c r="SOK54" s="135"/>
      <c r="SOL54" s="135"/>
      <c r="SOM54" s="135"/>
      <c r="SON54" s="135"/>
      <c r="SOO54" s="135"/>
      <c r="SOP54" s="135"/>
      <c r="SOQ54" s="135"/>
      <c r="SOR54" s="135"/>
      <c r="SOS54" s="135"/>
      <c r="SOT54" s="135"/>
      <c r="SOU54" s="135"/>
      <c r="SOV54" s="135"/>
      <c r="SOW54" s="135"/>
      <c r="SOX54" s="135"/>
      <c r="SOY54" s="135"/>
      <c r="SOZ54" s="135"/>
      <c r="SPA54" s="135"/>
      <c r="SPB54" s="135"/>
      <c r="SPC54" s="135"/>
      <c r="SPD54" s="135"/>
      <c r="SPE54" s="135"/>
      <c r="SPF54" s="135"/>
      <c r="SPG54" s="135"/>
      <c r="SPH54" s="135"/>
      <c r="SPI54" s="135"/>
      <c r="SPJ54" s="135"/>
      <c r="SPK54" s="135"/>
      <c r="SPL54" s="135"/>
      <c r="SPM54" s="135"/>
      <c r="SPN54" s="135"/>
      <c r="SPO54" s="135"/>
      <c r="SPP54" s="135"/>
      <c r="SPQ54" s="135"/>
      <c r="SPR54" s="135"/>
      <c r="SPS54" s="135"/>
      <c r="SPT54" s="135"/>
      <c r="SPU54" s="135"/>
      <c r="SPV54" s="135"/>
      <c r="SPW54" s="135"/>
      <c r="SPX54" s="135"/>
      <c r="SPY54" s="135"/>
      <c r="SPZ54" s="135"/>
      <c r="SQA54" s="135"/>
      <c r="SQB54" s="135"/>
      <c r="SQC54" s="135"/>
      <c r="SQD54" s="135"/>
      <c r="SQE54" s="135"/>
      <c r="SQF54" s="135"/>
      <c r="SQG54" s="135"/>
      <c r="SQH54" s="135"/>
      <c r="SQI54" s="135"/>
      <c r="SQJ54" s="135"/>
      <c r="SQK54" s="135"/>
      <c r="SQL54" s="135"/>
      <c r="SQM54" s="135"/>
      <c r="SQN54" s="135"/>
      <c r="SQO54" s="135"/>
      <c r="SQP54" s="135"/>
      <c r="SQQ54" s="135"/>
      <c r="SQR54" s="135"/>
      <c r="SQS54" s="135"/>
      <c r="SQT54" s="135"/>
      <c r="SQU54" s="135"/>
      <c r="SQV54" s="135"/>
      <c r="SQW54" s="135"/>
      <c r="SQX54" s="135"/>
      <c r="SQY54" s="135"/>
      <c r="SQZ54" s="135"/>
      <c r="SRA54" s="135"/>
      <c r="SRB54" s="135"/>
      <c r="SRC54" s="135"/>
      <c r="SRD54" s="135"/>
      <c r="SRE54" s="135"/>
      <c r="SRF54" s="135"/>
      <c r="SRG54" s="135"/>
      <c r="SRH54" s="135"/>
      <c r="SRI54" s="135"/>
      <c r="SRJ54" s="135"/>
      <c r="SRK54" s="135"/>
      <c r="SRL54" s="135"/>
      <c r="SRM54" s="135"/>
      <c r="SRN54" s="135"/>
      <c r="SRO54" s="135"/>
      <c r="SRP54" s="135"/>
      <c r="SRQ54" s="135"/>
      <c r="SRR54" s="135"/>
      <c r="SRS54" s="135"/>
      <c r="SRT54" s="135"/>
      <c r="SRU54" s="135"/>
      <c r="SRV54" s="135"/>
      <c r="SRW54" s="135"/>
      <c r="SRX54" s="135"/>
      <c r="SRY54" s="135"/>
      <c r="SRZ54" s="135"/>
      <c r="SSA54" s="135"/>
      <c r="SSB54" s="135"/>
      <c r="SSC54" s="135"/>
      <c r="SSD54" s="135"/>
      <c r="SSE54" s="135"/>
      <c r="SSF54" s="135"/>
      <c r="SSG54" s="135"/>
      <c r="SSH54" s="135"/>
      <c r="SSI54" s="135"/>
      <c r="SSJ54" s="135"/>
      <c r="SSK54" s="135"/>
      <c r="SSL54" s="135"/>
      <c r="SSM54" s="135"/>
      <c r="SSN54" s="135"/>
      <c r="SSO54" s="135"/>
      <c r="SSP54" s="135"/>
      <c r="SSQ54" s="135"/>
      <c r="SSR54" s="135"/>
      <c r="SSS54" s="135"/>
      <c r="SST54" s="135"/>
      <c r="SSU54" s="135"/>
      <c r="SSV54" s="135"/>
      <c r="SSW54" s="135"/>
      <c r="SSX54" s="135"/>
      <c r="SSY54" s="135"/>
      <c r="SSZ54" s="135"/>
      <c r="STA54" s="135"/>
      <c r="STB54" s="135"/>
      <c r="STC54" s="135"/>
      <c r="STD54" s="135"/>
      <c r="STE54" s="135"/>
      <c r="STF54" s="135"/>
      <c r="STG54" s="135"/>
      <c r="STH54" s="135"/>
      <c r="STI54" s="135"/>
      <c r="STJ54" s="135"/>
      <c r="STK54" s="135"/>
      <c r="STL54" s="135"/>
      <c r="STM54" s="135"/>
      <c r="STN54" s="135"/>
      <c r="STO54" s="135"/>
      <c r="STP54" s="135"/>
      <c r="STQ54" s="135"/>
      <c r="STR54" s="135"/>
      <c r="STS54" s="135"/>
      <c r="STT54" s="135"/>
      <c r="STU54" s="135"/>
      <c r="STV54" s="135"/>
      <c r="STW54" s="135"/>
      <c r="STX54" s="135"/>
      <c r="STY54" s="135"/>
      <c r="STZ54" s="135"/>
      <c r="SUA54" s="135"/>
      <c r="SUB54" s="135"/>
      <c r="SUC54" s="135"/>
      <c r="SUD54" s="135"/>
      <c r="SUE54" s="135"/>
      <c r="SUF54" s="135"/>
      <c r="SUG54" s="135"/>
      <c r="SUH54" s="135"/>
      <c r="SUI54" s="135"/>
      <c r="SUJ54" s="135"/>
      <c r="SUK54" s="135"/>
      <c r="SUL54" s="135"/>
      <c r="SUM54" s="135"/>
      <c r="SUN54" s="135"/>
      <c r="SUO54" s="135"/>
      <c r="SUP54" s="135"/>
      <c r="SUQ54" s="135"/>
      <c r="SUR54" s="135"/>
      <c r="SUS54" s="135"/>
      <c r="SUT54" s="135"/>
      <c r="SUU54" s="135"/>
      <c r="SUV54" s="135"/>
      <c r="SUW54" s="135"/>
      <c r="SUX54" s="135"/>
      <c r="SUY54" s="135"/>
      <c r="SUZ54" s="135"/>
      <c r="SVA54" s="135"/>
      <c r="SVB54" s="135"/>
      <c r="SVC54" s="135"/>
      <c r="SVD54" s="135"/>
      <c r="SVE54" s="135"/>
      <c r="SVF54" s="135"/>
      <c r="SVG54" s="135"/>
      <c r="SVH54" s="135"/>
      <c r="SVI54" s="135"/>
      <c r="SVJ54" s="135"/>
      <c r="SVK54" s="135"/>
      <c r="SVL54" s="135"/>
      <c r="SVM54" s="135"/>
      <c r="SVN54" s="135"/>
      <c r="SVO54" s="135"/>
      <c r="SVP54" s="135"/>
      <c r="SVQ54" s="135"/>
      <c r="SVR54" s="135"/>
      <c r="SVS54" s="135"/>
      <c r="SVT54" s="135"/>
      <c r="SVU54" s="135"/>
      <c r="SVV54" s="135"/>
      <c r="SVW54" s="135"/>
      <c r="SVX54" s="135"/>
      <c r="SVY54" s="135"/>
      <c r="SVZ54" s="135"/>
      <c r="SWA54" s="135"/>
      <c r="SWB54" s="135"/>
      <c r="SWC54" s="135"/>
      <c r="SWD54" s="135"/>
      <c r="SWE54" s="135"/>
      <c r="SWF54" s="135"/>
      <c r="SWG54" s="135"/>
      <c r="SWH54" s="135"/>
      <c r="SWI54" s="135"/>
      <c r="SWJ54" s="135"/>
      <c r="SWK54" s="135"/>
      <c r="SWL54" s="135"/>
      <c r="SWM54" s="135"/>
      <c r="SWN54" s="135"/>
      <c r="SWO54" s="135"/>
      <c r="SWP54" s="135"/>
      <c r="SWQ54" s="135"/>
      <c r="SWR54" s="135"/>
      <c r="SWS54" s="135"/>
      <c r="SWT54" s="135"/>
      <c r="SWU54" s="135"/>
      <c r="SWV54" s="135"/>
      <c r="SWW54" s="135"/>
      <c r="SWX54" s="135"/>
      <c r="SWY54" s="135"/>
      <c r="SWZ54" s="135"/>
      <c r="SXA54" s="135"/>
      <c r="SXB54" s="135"/>
      <c r="SXC54" s="135"/>
      <c r="SXD54" s="135"/>
      <c r="SXE54" s="135"/>
      <c r="SXF54" s="135"/>
      <c r="SXG54" s="135"/>
      <c r="SXH54" s="135"/>
      <c r="SXI54" s="135"/>
      <c r="SXJ54" s="135"/>
      <c r="SXK54" s="135"/>
      <c r="SXL54" s="135"/>
      <c r="SXM54" s="135"/>
      <c r="SXN54" s="135"/>
      <c r="SXO54" s="135"/>
      <c r="SXP54" s="135"/>
      <c r="SXQ54" s="135"/>
      <c r="SXR54" s="135"/>
      <c r="SXS54" s="135"/>
      <c r="SXT54" s="135"/>
      <c r="SXU54" s="135"/>
      <c r="SXV54" s="135"/>
      <c r="SXW54" s="135"/>
      <c r="SXX54" s="135"/>
      <c r="SXY54" s="135"/>
      <c r="SXZ54" s="135"/>
      <c r="SYA54" s="135"/>
      <c r="SYB54" s="135"/>
      <c r="SYC54" s="135"/>
      <c r="SYD54" s="135"/>
      <c r="SYE54" s="135"/>
      <c r="SYF54" s="135"/>
      <c r="SYG54" s="135"/>
      <c r="SYH54" s="135"/>
      <c r="SYI54" s="135"/>
      <c r="SYJ54" s="135"/>
      <c r="SYK54" s="135"/>
      <c r="SYL54" s="135"/>
      <c r="SYM54" s="135"/>
      <c r="SYN54" s="135"/>
      <c r="SYO54" s="135"/>
      <c r="SYP54" s="135"/>
      <c r="SYQ54" s="135"/>
      <c r="SYR54" s="135"/>
      <c r="SYS54" s="135"/>
      <c r="SYT54" s="135"/>
      <c r="SYU54" s="135"/>
      <c r="SYV54" s="135"/>
      <c r="SYW54" s="135"/>
      <c r="SYX54" s="135"/>
      <c r="SYY54" s="135"/>
      <c r="SYZ54" s="135"/>
      <c r="SZA54" s="135"/>
      <c r="SZB54" s="135"/>
      <c r="SZC54" s="135"/>
      <c r="SZD54" s="135"/>
      <c r="SZE54" s="135"/>
      <c r="SZF54" s="135"/>
      <c r="SZG54" s="135"/>
      <c r="SZH54" s="135"/>
      <c r="SZI54" s="135"/>
      <c r="SZJ54" s="135"/>
      <c r="SZK54" s="135"/>
      <c r="SZL54" s="135"/>
      <c r="SZM54" s="135"/>
      <c r="SZN54" s="135"/>
      <c r="SZO54" s="135"/>
      <c r="SZP54" s="135"/>
      <c r="SZQ54" s="135"/>
      <c r="SZR54" s="135"/>
      <c r="SZS54" s="135"/>
      <c r="SZT54" s="135"/>
      <c r="SZU54" s="135"/>
      <c r="SZV54" s="135"/>
      <c r="SZW54" s="135"/>
      <c r="SZX54" s="135"/>
      <c r="SZY54" s="135"/>
      <c r="SZZ54" s="135"/>
      <c r="TAA54" s="135"/>
      <c r="TAB54" s="135"/>
      <c r="TAC54" s="135"/>
      <c r="TAD54" s="135"/>
      <c r="TAE54" s="135"/>
      <c r="TAF54" s="135"/>
      <c r="TAG54" s="135"/>
      <c r="TAH54" s="135"/>
      <c r="TAI54" s="135"/>
      <c r="TAJ54" s="135"/>
      <c r="TAK54" s="135"/>
      <c r="TAL54" s="135"/>
      <c r="TAM54" s="135"/>
      <c r="TAN54" s="135"/>
      <c r="TAO54" s="135"/>
      <c r="TAP54" s="135"/>
      <c r="TAQ54" s="135"/>
      <c r="TAR54" s="135"/>
      <c r="TAS54" s="135"/>
      <c r="TAT54" s="135"/>
      <c r="TAU54" s="135"/>
      <c r="TAV54" s="135"/>
      <c r="TAW54" s="135"/>
      <c r="TAX54" s="135"/>
      <c r="TAY54" s="135"/>
      <c r="TAZ54" s="135"/>
      <c r="TBA54" s="135"/>
      <c r="TBB54" s="135"/>
      <c r="TBC54" s="135"/>
      <c r="TBD54" s="135"/>
      <c r="TBE54" s="135"/>
      <c r="TBF54" s="135"/>
      <c r="TBG54" s="135"/>
      <c r="TBH54" s="135"/>
      <c r="TBI54" s="135"/>
      <c r="TBJ54" s="135"/>
      <c r="TBK54" s="135"/>
      <c r="TBL54" s="135"/>
      <c r="TBM54" s="135"/>
      <c r="TBN54" s="135"/>
      <c r="TBO54" s="135"/>
      <c r="TBP54" s="135"/>
      <c r="TBQ54" s="135"/>
      <c r="TBR54" s="135"/>
      <c r="TBS54" s="135"/>
      <c r="TBT54" s="135"/>
      <c r="TBU54" s="135"/>
      <c r="TBV54" s="135"/>
      <c r="TBW54" s="135"/>
      <c r="TBX54" s="135"/>
      <c r="TBY54" s="135"/>
      <c r="TBZ54" s="135"/>
      <c r="TCA54" s="135"/>
      <c r="TCB54" s="135"/>
      <c r="TCC54" s="135"/>
      <c r="TCD54" s="135"/>
      <c r="TCE54" s="135"/>
      <c r="TCF54" s="135"/>
      <c r="TCG54" s="135"/>
      <c r="TCH54" s="135"/>
      <c r="TCI54" s="135"/>
      <c r="TCJ54" s="135"/>
      <c r="TCK54" s="135"/>
      <c r="TCL54" s="135"/>
      <c r="TCM54" s="135"/>
      <c r="TCN54" s="135"/>
      <c r="TCO54" s="135"/>
      <c r="TCP54" s="135"/>
      <c r="TCQ54" s="135"/>
      <c r="TCR54" s="135"/>
      <c r="TCS54" s="135"/>
      <c r="TCT54" s="135"/>
      <c r="TCU54" s="135"/>
      <c r="TCV54" s="135"/>
      <c r="TCW54" s="135"/>
      <c r="TCX54" s="135"/>
      <c r="TCY54" s="135"/>
      <c r="TCZ54" s="135"/>
      <c r="TDA54" s="135"/>
      <c r="TDB54" s="135"/>
      <c r="TDC54" s="135"/>
      <c r="TDD54" s="135"/>
      <c r="TDE54" s="135"/>
      <c r="TDF54" s="135"/>
      <c r="TDG54" s="135"/>
      <c r="TDH54" s="135"/>
      <c r="TDI54" s="135"/>
      <c r="TDJ54" s="135"/>
      <c r="TDK54" s="135"/>
      <c r="TDL54" s="135"/>
      <c r="TDM54" s="135"/>
      <c r="TDN54" s="135"/>
      <c r="TDO54" s="135"/>
      <c r="TDP54" s="135"/>
      <c r="TDQ54" s="135"/>
      <c r="TDR54" s="135"/>
      <c r="TDS54" s="135"/>
      <c r="TDT54" s="135"/>
      <c r="TDU54" s="135"/>
      <c r="TDV54" s="135"/>
      <c r="TDW54" s="135"/>
      <c r="TDX54" s="135"/>
      <c r="TDY54" s="135"/>
      <c r="TDZ54" s="135"/>
      <c r="TEA54" s="135"/>
      <c r="TEB54" s="135"/>
      <c r="TEC54" s="135"/>
      <c r="TED54" s="135"/>
      <c r="TEE54" s="135"/>
      <c r="TEF54" s="135"/>
      <c r="TEG54" s="135"/>
      <c r="TEH54" s="135"/>
      <c r="TEI54" s="135"/>
      <c r="TEJ54" s="135"/>
      <c r="TEK54" s="135"/>
      <c r="TEL54" s="135"/>
      <c r="TEM54" s="135"/>
      <c r="TEN54" s="135"/>
      <c r="TEO54" s="135"/>
      <c r="TEP54" s="135"/>
      <c r="TEQ54" s="135"/>
      <c r="TER54" s="135"/>
      <c r="TES54" s="135"/>
      <c r="TET54" s="135"/>
      <c r="TEU54" s="135"/>
      <c r="TEV54" s="135"/>
      <c r="TEW54" s="135"/>
      <c r="TEX54" s="135"/>
      <c r="TEY54" s="135"/>
      <c r="TEZ54" s="135"/>
      <c r="TFA54" s="135"/>
      <c r="TFB54" s="135"/>
      <c r="TFC54" s="135"/>
      <c r="TFD54" s="135"/>
      <c r="TFE54" s="135"/>
      <c r="TFF54" s="135"/>
      <c r="TFG54" s="135"/>
      <c r="TFH54" s="135"/>
      <c r="TFI54" s="135"/>
      <c r="TFJ54" s="135"/>
      <c r="TFK54" s="135"/>
      <c r="TFL54" s="135"/>
      <c r="TFM54" s="135"/>
      <c r="TFN54" s="135"/>
      <c r="TFO54" s="135"/>
      <c r="TFP54" s="135"/>
      <c r="TFQ54" s="135"/>
      <c r="TFR54" s="135"/>
      <c r="TFS54" s="135"/>
      <c r="TFT54" s="135"/>
      <c r="TFU54" s="135"/>
      <c r="TFV54" s="135"/>
      <c r="TFW54" s="135"/>
      <c r="TFX54" s="135"/>
      <c r="TFY54" s="135"/>
      <c r="TFZ54" s="135"/>
      <c r="TGA54" s="135"/>
      <c r="TGB54" s="135"/>
      <c r="TGC54" s="135"/>
      <c r="TGD54" s="135"/>
      <c r="TGE54" s="135"/>
      <c r="TGF54" s="135"/>
      <c r="TGG54" s="135"/>
      <c r="TGH54" s="135"/>
      <c r="TGI54" s="135"/>
      <c r="TGJ54" s="135"/>
      <c r="TGK54" s="135"/>
      <c r="TGL54" s="135"/>
      <c r="TGM54" s="135"/>
      <c r="TGN54" s="135"/>
      <c r="TGO54" s="135"/>
      <c r="TGP54" s="135"/>
      <c r="TGQ54" s="135"/>
      <c r="TGR54" s="135"/>
      <c r="TGS54" s="135"/>
      <c r="TGT54" s="135"/>
      <c r="TGU54" s="135"/>
      <c r="TGV54" s="135"/>
      <c r="TGW54" s="135"/>
      <c r="TGX54" s="135"/>
      <c r="TGY54" s="135"/>
      <c r="TGZ54" s="135"/>
      <c r="THA54" s="135"/>
      <c r="THB54" s="135"/>
      <c r="THC54" s="135"/>
      <c r="THD54" s="135"/>
      <c r="THE54" s="135"/>
      <c r="THF54" s="135"/>
      <c r="THG54" s="135"/>
      <c r="THH54" s="135"/>
      <c r="THI54" s="135"/>
      <c r="THJ54" s="135"/>
      <c r="THK54" s="135"/>
      <c r="THL54" s="135"/>
      <c r="THM54" s="135"/>
      <c r="THN54" s="135"/>
      <c r="THO54" s="135"/>
      <c r="THP54" s="135"/>
      <c r="THQ54" s="135"/>
      <c r="THR54" s="135"/>
      <c r="THS54" s="135"/>
      <c r="THT54" s="135"/>
      <c r="THU54" s="135"/>
      <c r="THV54" s="135"/>
      <c r="THW54" s="135"/>
      <c r="THX54" s="135"/>
      <c r="THY54" s="135"/>
      <c r="THZ54" s="135"/>
      <c r="TIA54" s="135"/>
      <c r="TIB54" s="135"/>
      <c r="TIC54" s="135"/>
      <c r="TID54" s="135"/>
      <c r="TIE54" s="135"/>
      <c r="TIF54" s="135"/>
      <c r="TIG54" s="135"/>
      <c r="TIH54" s="135"/>
      <c r="TII54" s="135"/>
      <c r="TIJ54" s="135"/>
      <c r="TIK54" s="135"/>
      <c r="TIL54" s="135"/>
      <c r="TIM54" s="135"/>
      <c r="TIN54" s="135"/>
      <c r="TIO54" s="135"/>
      <c r="TIP54" s="135"/>
      <c r="TIQ54" s="135"/>
      <c r="TIR54" s="135"/>
      <c r="TIS54" s="135"/>
      <c r="TIT54" s="135"/>
      <c r="TIU54" s="135"/>
      <c r="TIV54" s="135"/>
      <c r="TIW54" s="135"/>
      <c r="TIX54" s="135"/>
      <c r="TIY54" s="135"/>
      <c r="TIZ54" s="135"/>
      <c r="TJA54" s="135"/>
      <c r="TJB54" s="135"/>
      <c r="TJC54" s="135"/>
      <c r="TJD54" s="135"/>
      <c r="TJE54" s="135"/>
      <c r="TJF54" s="135"/>
      <c r="TJG54" s="135"/>
      <c r="TJH54" s="135"/>
      <c r="TJI54" s="135"/>
      <c r="TJJ54" s="135"/>
      <c r="TJK54" s="135"/>
      <c r="TJL54" s="135"/>
      <c r="TJM54" s="135"/>
      <c r="TJN54" s="135"/>
      <c r="TJO54" s="135"/>
      <c r="TJP54" s="135"/>
      <c r="TJQ54" s="135"/>
      <c r="TJR54" s="135"/>
      <c r="TJS54" s="135"/>
      <c r="TJT54" s="135"/>
      <c r="TJU54" s="135"/>
      <c r="TJV54" s="135"/>
      <c r="TJW54" s="135"/>
      <c r="TJX54" s="135"/>
      <c r="TJY54" s="135"/>
      <c r="TJZ54" s="135"/>
      <c r="TKA54" s="135"/>
      <c r="TKB54" s="135"/>
      <c r="TKC54" s="135"/>
      <c r="TKD54" s="135"/>
      <c r="TKE54" s="135"/>
      <c r="TKF54" s="135"/>
      <c r="TKG54" s="135"/>
      <c r="TKH54" s="135"/>
      <c r="TKI54" s="135"/>
      <c r="TKJ54" s="135"/>
      <c r="TKK54" s="135"/>
      <c r="TKL54" s="135"/>
      <c r="TKM54" s="135"/>
      <c r="TKN54" s="135"/>
      <c r="TKO54" s="135"/>
      <c r="TKP54" s="135"/>
      <c r="TKQ54" s="135"/>
      <c r="TKR54" s="135"/>
      <c r="TKS54" s="135"/>
      <c r="TKT54" s="135"/>
      <c r="TKU54" s="135"/>
      <c r="TKV54" s="135"/>
      <c r="TKW54" s="135"/>
      <c r="TKX54" s="135"/>
      <c r="TKY54" s="135"/>
      <c r="TKZ54" s="135"/>
      <c r="TLA54" s="135"/>
      <c r="TLB54" s="135"/>
      <c r="TLC54" s="135"/>
      <c r="TLD54" s="135"/>
      <c r="TLE54" s="135"/>
      <c r="TLF54" s="135"/>
      <c r="TLG54" s="135"/>
      <c r="TLH54" s="135"/>
      <c r="TLI54" s="135"/>
      <c r="TLJ54" s="135"/>
      <c r="TLK54" s="135"/>
      <c r="TLL54" s="135"/>
      <c r="TLM54" s="135"/>
      <c r="TLN54" s="135"/>
      <c r="TLO54" s="135"/>
      <c r="TLP54" s="135"/>
      <c r="TLQ54" s="135"/>
      <c r="TLR54" s="135"/>
      <c r="TLS54" s="135"/>
      <c r="TLT54" s="135"/>
      <c r="TLU54" s="135"/>
      <c r="TLV54" s="135"/>
      <c r="TLW54" s="135"/>
      <c r="TLX54" s="135"/>
      <c r="TLY54" s="135"/>
      <c r="TLZ54" s="135"/>
      <c r="TMA54" s="135"/>
      <c r="TMB54" s="135"/>
      <c r="TMC54" s="135"/>
      <c r="TMD54" s="135"/>
      <c r="TME54" s="135"/>
      <c r="TMF54" s="135"/>
      <c r="TMG54" s="135"/>
      <c r="TMH54" s="135"/>
      <c r="TMI54" s="135"/>
      <c r="TMJ54" s="135"/>
      <c r="TMK54" s="135"/>
      <c r="TML54" s="135"/>
      <c r="TMM54" s="135"/>
      <c r="TMN54" s="135"/>
      <c r="TMO54" s="135"/>
      <c r="TMP54" s="135"/>
      <c r="TMQ54" s="135"/>
      <c r="TMR54" s="135"/>
      <c r="TMS54" s="135"/>
      <c r="TMT54" s="135"/>
      <c r="TMU54" s="135"/>
      <c r="TMV54" s="135"/>
      <c r="TMW54" s="135"/>
      <c r="TMX54" s="135"/>
      <c r="TMY54" s="135"/>
      <c r="TMZ54" s="135"/>
      <c r="TNA54" s="135"/>
      <c r="TNB54" s="135"/>
      <c r="TNC54" s="135"/>
      <c r="TND54" s="135"/>
      <c r="TNE54" s="135"/>
      <c r="TNF54" s="135"/>
      <c r="TNG54" s="135"/>
      <c r="TNH54" s="135"/>
      <c r="TNI54" s="135"/>
      <c r="TNJ54" s="135"/>
      <c r="TNK54" s="135"/>
      <c r="TNL54" s="135"/>
      <c r="TNM54" s="135"/>
      <c r="TNN54" s="135"/>
      <c r="TNO54" s="135"/>
      <c r="TNP54" s="135"/>
      <c r="TNQ54" s="135"/>
      <c r="TNR54" s="135"/>
      <c r="TNS54" s="135"/>
      <c r="TNT54" s="135"/>
      <c r="TNU54" s="135"/>
      <c r="TNV54" s="135"/>
      <c r="TNW54" s="135"/>
      <c r="TNX54" s="135"/>
      <c r="TNY54" s="135"/>
      <c r="TNZ54" s="135"/>
      <c r="TOA54" s="135"/>
      <c r="TOB54" s="135"/>
      <c r="TOC54" s="135"/>
      <c r="TOD54" s="135"/>
      <c r="TOE54" s="135"/>
      <c r="TOF54" s="135"/>
      <c r="TOG54" s="135"/>
      <c r="TOH54" s="135"/>
      <c r="TOI54" s="135"/>
      <c r="TOJ54" s="135"/>
      <c r="TOK54" s="135"/>
      <c r="TOL54" s="135"/>
      <c r="TOM54" s="135"/>
      <c r="TON54" s="135"/>
      <c r="TOO54" s="135"/>
      <c r="TOP54" s="135"/>
      <c r="TOQ54" s="135"/>
      <c r="TOR54" s="135"/>
      <c r="TOS54" s="135"/>
      <c r="TOT54" s="135"/>
      <c r="TOU54" s="135"/>
      <c r="TOV54" s="135"/>
      <c r="TOW54" s="135"/>
      <c r="TOX54" s="135"/>
      <c r="TOY54" s="135"/>
      <c r="TOZ54" s="135"/>
      <c r="TPA54" s="135"/>
      <c r="TPB54" s="135"/>
      <c r="TPC54" s="135"/>
      <c r="TPD54" s="135"/>
      <c r="TPE54" s="135"/>
      <c r="TPF54" s="135"/>
      <c r="TPG54" s="135"/>
      <c r="TPH54" s="135"/>
      <c r="TPI54" s="135"/>
      <c r="TPJ54" s="135"/>
      <c r="TPK54" s="135"/>
      <c r="TPL54" s="135"/>
      <c r="TPM54" s="135"/>
      <c r="TPN54" s="135"/>
      <c r="TPO54" s="135"/>
      <c r="TPP54" s="135"/>
      <c r="TPQ54" s="135"/>
      <c r="TPR54" s="135"/>
      <c r="TPS54" s="135"/>
      <c r="TPT54" s="135"/>
      <c r="TPU54" s="135"/>
      <c r="TPV54" s="135"/>
      <c r="TPW54" s="135"/>
      <c r="TPX54" s="135"/>
      <c r="TPY54" s="135"/>
      <c r="TPZ54" s="135"/>
      <c r="TQA54" s="135"/>
      <c r="TQB54" s="135"/>
      <c r="TQC54" s="135"/>
      <c r="TQD54" s="135"/>
      <c r="TQE54" s="135"/>
      <c r="TQF54" s="135"/>
      <c r="TQG54" s="135"/>
      <c r="TQH54" s="135"/>
      <c r="TQI54" s="135"/>
      <c r="TQJ54" s="135"/>
      <c r="TQK54" s="135"/>
      <c r="TQL54" s="135"/>
      <c r="TQM54" s="135"/>
      <c r="TQN54" s="135"/>
      <c r="TQO54" s="135"/>
      <c r="TQP54" s="135"/>
      <c r="TQQ54" s="135"/>
      <c r="TQR54" s="135"/>
      <c r="TQS54" s="135"/>
      <c r="TQT54" s="135"/>
      <c r="TQU54" s="135"/>
      <c r="TQV54" s="135"/>
      <c r="TQW54" s="135"/>
      <c r="TQX54" s="135"/>
      <c r="TQY54" s="135"/>
      <c r="TQZ54" s="135"/>
      <c r="TRA54" s="135"/>
      <c r="TRB54" s="135"/>
      <c r="TRC54" s="135"/>
      <c r="TRD54" s="135"/>
      <c r="TRE54" s="135"/>
      <c r="TRF54" s="135"/>
      <c r="TRG54" s="135"/>
      <c r="TRH54" s="135"/>
      <c r="TRI54" s="135"/>
      <c r="TRJ54" s="135"/>
      <c r="TRK54" s="135"/>
      <c r="TRL54" s="135"/>
      <c r="TRM54" s="135"/>
      <c r="TRN54" s="135"/>
      <c r="TRO54" s="135"/>
      <c r="TRP54" s="135"/>
      <c r="TRQ54" s="135"/>
      <c r="TRR54" s="135"/>
      <c r="TRS54" s="135"/>
      <c r="TRT54" s="135"/>
      <c r="TRU54" s="135"/>
      <c r="TRV54" s="135"/>
      <c r="TRW54" s="135"/>
      <c r="TRX54" s="135"/>
      <c r="TRY54" s="135"/>
      <c r="TRZ54" s="135"/>
      <c r="TSA54" s="135"/>
      <c r="TSB54" s="135"/>
      <c r="TSC54" s="135"/>
      <c r="TSD54" s="135"/>
      <c r="TSE54" s="135"/>
      <c r="TSF54" s="135"/>
      <c r="TSG54" s="135"/>
      <c r="TSH54" s="135"/>
      <c r="TSI54" s="135"/>
      <c r="TSJ54" s="135"/>
      <c r="TSK54" s="135"/>
      <c r="TSL54" s="135"/>
      <c r="TSM54" s="135"/>
      <c r="TSN54" s="135"/>
      <c r="TSO54" s="135"/>
      <c r="TSP54" s="135"/>
      <c r="TSQ54" s="135"/>
      <c r="TSR54" s="135"/>
      <c r="TSS54" s="135"/>
      <c r="TST54" s="135"/>
      <c r="TSU54" s="135"/>
      <c r="TSV54" s="135"/>
      <c r="TSW54" s="135"/>
      <c r="TSX54" s="135"/>
      <c r="TSY54" s="135"/>
      <c r="TSZ54" s="135"/>
      <c r="TTA54" s="135"/>
      <c r="TTB54" s="135"/>
      <c r="TTC54" s="135"/>
      <c r="TTD54" s="135"/>
      <c r="TTE54" s="135"/>
      <c r="TTF54" s="135"/>
      <c r="TTG54" s="135"/>
      <c r="TTH54" s="135"/>
      <c r="TTI54" s="135"/>
      <c r="TTJ54" s="135"/>
      <c r="TTK54" s="135"/>
      <c r="TTL54" s="135"/>
      <c r="TTM54" s="135"/>
      <c r="TTN54" s="135"/>
      <c r="TTO54" s="135"/>
      <c r="TTP54" s="135"/>
      <c r="TTQ54" s="135"/>
      <c r="TTR54" s="135"/>
      <c r="TTS54" s="135"/>
      <c r="TTT54" s="135"/>
      <c r="TTU54" s="135"/>
      <c r="TTV54" s="135"/>
      <c r="TTW54" s="135"/>
      <c r="TTX54" s="135"/>
      <c r="TTY54" s="135"/>
      <c r="TTZ54" s="135"/>
      <c r="TUA54" s="135"/>
      <c r="TUB54" s="135"/>
      <c r="TUC54" s="135"/>
      <c r="TUD54" s="135"/>
      <c r="TUE54" s="135"/>
      <c r="TUF54" s="135"/>
      <c r="TUG54" s="135"/>
      <c r="TUH54" s="135"/>
      <c r="TUI54" s="135"/>
      <c r="TUJ54" s="135"/>
      <c r="TUK54" s="135"/>
      <c r="TUL54" s="135"/>
      <c r="TUM54" s="135"/>
      <c r="TUN54" s="135"/>
      <c r="TUO54" s="135"/>
      <c r="TUP54" s="135"/>
      <c r="TUQ54" s="135"/>
      <c r="TUR54" s="135"/>
      <c r="TUS54" s="135"/>
      <c r="TUT54" s="135"/>
      <c r="TUU54" s="135"/>
      <c r="TUV54" s="135"/>
      <c r="TUW54" s="135"/>
      <c r="TUX54" s="135"/>
      <c r="TUY54" s="135"/>
      <c r="TUZ54" s="135"/>
      <c r="TVA54" s="135"/>
      <c r="TVB54" s="135"/>
      <c r="TVC54" s="135"/>
      <c r="TVD54" s="135"/>
      <c r="TVE54" s="135"/>
      <c r="TVF54" s="135"/>
      <c r="TVG54" s="135"/>
      <c r="TVH54" s="135"/>
      <c r="TVI54" s="135"/>
      <c r="TVJ54" s="135"/>
      <c r="TVK54" s="135"/>
      <c r="TVL54" s="135"/>
      <c r="TVM54" s="135"/>
      <c r="TVN54" s="135"/>
      <c r="TVO54" s="135"/>
      <c r="TVP54" s="135"/>
      <c r="TVQ54" s="135"/>
      <c r="TVR54" s="135"/>
      <c r="TVS54" s="135"/>
      <c r="TVT54" s="135"/>
      <c r="TVU54" s="135"/>
      <c r="TVV54" s="135"/>
      <c r="TVW54" s="135"/>
      <c r="TVX54" s="135"/>
      <c r="TVY54" s="135"/>
      <c r="TVZ54" s="135"/>
      <c r="TWA54" s="135"/>
      <c r="TWB54" s="135"/>
      <c r="TWC54" s="135"/>
      <c r="TWD54" s="135"/>
      <c r="TWE54" s="135"/>
      <c r="TWF54" s="135"/>
      <c r="TWG54" s="135"/>
      <c r="TWH54" s="135"/>
      <c r="TWI54" s="135"/>
      <c r="TWJ54" s="135"/>
      <c r="TWK54" s="135"/>
      <c r="TWL54" s="135"/>
      <c r="TWM54" s="135"/>
      <c r="TWN54" s="135"/>
      <c r="TWO54" s="135"/>
      <c r="TWP54" s="135"/>
      <c r="TWQ54" s="135"/>
      <c r="TWR54" s="135"/>
      <c r="TWS54" s="135"/>
      <c r="TWT54" s="135"/>
      <c r="TWU54" s="135"/>
      <c r="TWV54" s="135"/>
      <c r="TWW54" s="135"/>
      <c r="TWX54" s="135"/>
      <c r="TWY54" s="135"/>
      <c r="TWZ54" s="135"/>
      <c r="TXA54" s="135"/>
      <c r="TXB54" s="135"/>
      <c r="TXC54" s="135"/>
      <c r="TXD54" s="135"/>
      <c r="TXE54" s="135"/>
      <c r="TXF54" s="135"/>
      <c r="TXG54" s="135"/>
      <c r="TXH54" s="135"/>
      <c r="TXI54" s="135"/>
      <c r="TXJ54" s="135"/>
      <c r="TXK54" s="135"/>
      <c r="TXL54" s="135"/>
      <c r="TXM54" s="135"/>
      <c r="TXN54" s="135"/>
      <c r="TXO54" s="135"/>
      <c r="TXP54" s="135"/>
      <c r="TXQ54" s="135"/>
      <c r="TXR54" s="135"/>
      <c r="TXS54" s="135"/>
      <c r="TXT54" s="135"/>
      <c r="TXU54" s="135"/>
      <c r="TXV54" s="135"/>
      <c r="TXW54" s="135"/>
      <c r="TXX54" s="135"/>
      <c r="TXY54" s="135"/>
      <c r="TXZ54" s="135"/>
      <c r="TYA54" s="135"/>
      <c r="TYB54" s="135"/>
      <c r="TYC54" s="135"/>
      <c r="TYD54" s="135"/>
      <c r="TYE54" s="135"/>
      <c r="TYF54" s="135"/>
      <c r="TYG54" s="135"/>
      <c r="TYH54" s="135"/>
      <c r="TYI54" s="135"/>
      <c r="TYJ54" s="135"/>
      <c r="TYK54" s="135"/>
      <c r="TYL54" s="135"/>
      <c r="TYM54" s="135"/>
      <c r="TYN54" s="135"/>
      <c r="TYO54" s="135"/>
      <c r="TYP54" s="135"/>
      <c r="TYQ54" s="135"/>
      <c r="TYR54" s="135"/>
      <c r="TYS54" s="135"/>
      <c r="TYT54" s="135"/>
      <c r="TYU54" s="135"/>
      <c r="TYV54" s="135"/>
      <c r="TYW54" s="135"/>
      <c r="TYX54" s="135"/>
      <c r="TYY54" s="135"/>
      <c r="TYZ54" s="135"/>
      <c r="TZA54" s="135"/>
      <c r="TZB54" s="135"/>
      <c r="TZC54" s="135"/>
      <c r="TZD54" s="135"/>
      <c r="TZE54" s="135"/>
      <c r="TZF54" s="135"/>
      <c r="TZG54" s="135"/>
      <c r="TZH54" s="135"/>
      <c r="TZI54" s="135"/>
      <c r="TZJ54" s="135"/>
      <c r="TZK54" s="135"/>
      <c r="TZL54" s="135"/>
      <c r="TZM54" s="135"/>
      <c r="TZN54" s="135"/>
      <c r="TZO54" s="135"/>
      <c r="TZP54" s="135"/>
      <c r="TZQ54" s="135"/>
      <c r="TZR54" s="135"/>
      <c r="TZS54" s="135"/>
      <c r="TZT54" s="135"/>
      <c r="TZU54" s="135"/>
      <c r="TZV54" s="135"/>
      <c r="TZW54" s="135"/>
      <c r="TZX54" s="135"/>
      <c r="TZY54" s="135"/>
      <c r="TZZ54" s="135"/>
      <c r="UAA54" s="135"/>
      <c r="UAB54" s="135"/>
      <c r="UAC54" s="135"/>
      <c r="UAD54" s="135"/>
      <c r="UAE54" s="135"/>
      <c r="UAF54" s="135"/>
      <c r="UAG54" s="135"/>
      <c r="UAH54" s="135"/>
      <c r="UAI54" s="135"/>
      <c r="UAJ54" s="135"/>
      <c r="UAK54" s="135"/>
      <c r="UAL54" s="135"/>
      <c r="UAM54" s="135"/>
      <c r="UAN54" s="135"/>
      <c r="UAO54" s="135"/>
      <c r="UAP54" s="135"/>
      <c r="UAQ54" s="135"/>
      <c r="UAR54" s="135"/>
      <c r="UAS54" s="135"/>
      <c r="UAT54" s="135"/>
      <c r="UAU54" s="135"/>
      <c r="UAV54" s="135"/>
      <c r="UAW54" s="135"/>
      <c r="UAX54" s="135"/>
      <c r="UAY54" s="135"/>
      <c r="UAZ54" s="135"/>
      <c r="UBA54" s="135"/>
      <c r="UBB54" s="135"/>
      <c r="UBC54" s="135"/>
      <c r="UBD54" s="135"/>
      <c r="UBE54" s="135"/>
      <c r="UBF54" s="135"/>
      <c r="UBG54" s="135"/>
      <c r="UBH54" s="135"/>
      <c r="UBI54" s="135"/>
      <c r="UBJ54" s="135"/>
      <c r="UBK54" s="135"/>
      <c r="UBL54" s="135"/>
      <c r="UBM54" s="135"/>
      <c r="UBN54" s="135"/>
      <c r="UBO54" s="135"/>
      <c r="UBP54" s="135"/>
      <c r="UBQ54" s="135"/>
      <c r="UBR54" s="135"/>
      <c r="UBS54" s="135"/>
      <c r="UBT54" s="135"/>
      <c r="UBU54" s="135"/>
      <c r="UBV54" s="135"/>
      <c r="UBW54" s="135"/>
      <c r="UBX54" s="135"/>
      <c r="UBY54" s="135"/>
      <c r="UBZ54" s="135"/>
      <c r="UCA54" s="135"/>
      <c r="UCB54" s="135"/>
      <c r="UCC54" s="135"/>
      <c r="UCD54" s="135"/>
      <c r="UCE54" s="135"/>
      <c r="UCF54" s="135"/>
      <c r="UCG54" s="135"/>
      <c r="UCH54" s="135"/>
      <c r="UCI54" s="135"/>
      <c r="UCJ54" s="135"/>
      <c r="UCK54" s="135"/>
      <c r="UCL54" s="135"/>
      <c r="UCM54" s="135"/>
      <c r="UCN54" s="135"/>
      <c r="UCO54" s="135"/>
      <c r="UCP54" s="135"/>
      <c r="UCQ54" s="135"/>
      <c r="UCR54" s="135"/>
      <c r="UCS54" s="135"/>
      <c r="UCT54" s="135"/>
      <c r="UCU54" s="135"/>
      <c r="UCV54" s="135"/>
      <c r="UCW54" s="135"/>
      <c r="UCX54" s="135"/>
      <c r="UCY54" s="135"/>
      <c r="UCZ54" s="135"/>
      <c r="UDA54" s="135"/>
      <c r="UDB54" s="135"/>
      <c r="UDC54" s="135"/>
      <c r="UDD54" s="135"/>
      <c r="UDE54" s="135"/>
      <c r="UDF54" s="135"/>
      <c r="UDG54" s="135"/>
      <c r="UDH54" s="135"/>
      <c r="UDI54" s="135"/>
      <c r="UDJ54" s="135"/>
      <c r="UDK54" s="135"/>
      <c r="UDL54" s="135"/>
      <c r="UDM54" s="135"/>
      <c r="UDN54" s="135"/>
      <c r="UDO54" s="135"/>
      <c r="UDP54" s="135"/>
      <c r="UDQ54" s="135"/>
      <c r="UDR54" s="135"/>
      <c r="UDS54" s="135"/>
      <c r="UDT54" s="135"/>
      <c r="UDU54" s="135"/>
      <c r="UDV54" s="135"/>
      <c r="UDW54" s="135"/>
      <c r="UDX54" s="135"/>
      <c r="UDY54" s="135"/>
      <c r="UDZ54" s="135"/>
      <c r="UEA54" s="135"/>
      <c r="UEB54" s="135"/>
      <c r="UEC54" s="135"/>
      <c r="UED54" s="135"/>
      <c r="UEE54" s="135"/>
      <c r="UEF54" s="135"/>
      <c r="UEG54" s="135"/>
      <c r="UEH54" s="135"/>
      <c r="UEI54" s="135"/>
      <c r="UEJ54" s="135"/>
      <c r="UEK54" s="135"/>
      <c r="UEL54" s="135"/>
      <c r="UEM54" s="135"/>
      <c r="UEN54" s="135"/>
      <c r="UEO54" s="135"/>
      <c r="UEP54" s="135"/>
      <c r="UEQ54" s="135"/>
      <c r="UER54" s="135"/>
      <c r="UES54" s="135"/>
      <c r="UET54" s="135"/>
      <c r="UEU54" s="135"/>
      <c r="UEV54" s="135"/>
      <c r="UEW54" s="135"/>
      <c r="UEX54" s="135"/>
      <c r="UEY54" s="135"/>
      <c r="UEZ54" s="135"/>
      <c r="UFA54" s="135"/>
      <c r="UFB54" s="135"/>
      <c r="UFC54" s="135"/>
      <c r="UFD54" s="135"/>
      <c r="UFE54" s="135"/>
      <c r="UFF54" s="135"/>
      <c r="UFG54" s="135"/>
      <c r="UFH54" s="135"/>
      <c r="UFI54" s="135"/>
      <c r="UFJ54" s="135"/>
      <c r="UFK54" s="135"/>
      <c r="UFL54" s="135"/>
      <c r="UFM54" s="135"/>
      <c r="UFN54" s="135"/>
      <c r="UFO54" s="135"/>
      <c r="UFP54" s="135"/>
      <c r="UFQ54" s="135"/>
      <c r="UFR54" s="135"/>
      <c r="UFS54" s="135"/>
      <c r="UFT54" s="135"/>
      <c r="UFU54" s="135"/>
      <c r="UFV54" s="135"/>
      <c r="UFW54" s="135"/>
      <c r="UFX54" s="135"/>
      <c r="UFY54" s="135"/>
      <c r="UFZ54" s="135"/>
      <c r="UGA54" s="135"/>
      <c r="UGB54" s="135"/>
      <c r="UGC54" s="135"/>
      <c r="UGD54" s="135"/>
      <c r="UGE54" s="135"/>
      <c r="UGF54" s="135"/>
      <c r="UGG54" s="135"/>
      <c r="UGH54" s="135"/>
      <c r="UGI54" s="135"/>
      <c r="UGJ54" s="135"/>
      <c r="UGK54" s="135"/>
      <c r="UGL54" s="135"/>
      <c r="UGM54" s="135"/>
      <c r="UGN54" s="135"/>
      <c r="UGO54" s="135"/>
      <c r="UGP54" s="135"/>
      <c r="UGQ54" s="135"/>
      <c r="UGR54" s="135"/>
      <c r="UGS54" s="135"/>
      <c r="UGT54" s="135"/>
      <c r="UGU54" s="135"/>
      <c r="UGV54" s="135"/>
      <c r="UGW54" s="135"/>
      <c r="UGX54" s="135"/>
      <c r="UGY54" s="135"/>
      <c r="UGZ54" s="135"/>
      <c r="UHA54" s="135"/>
      <c r="UHB54" s="135"/>
      <c r="UHC54" s="135"/>
      <c r="UHD54" s="135"/>
      <c r="UHE54" s="135"/>
      <c r="UHF54" s="135"/>
      <c r="UHG54" s="135"/>
      <c r="UHH54" s="135"/>
      <c r="UHI54" s="135"/>
      <c r="UHJ54" s="135"/>
      <c r="UHK54" s="135"/>
      <c r="UHL54" s="135"/>
      <c r="UHM54" s="135"/>
      <c r="UHN54" s="135"/>
      <c r="UHO54" s="135"/>
      <c r="UHP54" s="135"/>
      <c r="UHQ54" s="135"/>
      <c r="UHR54" s="135"/>
      <c r="UHS54" s="135"/>
      <c r="UHT54" s="135"/>
      <c r="UHU54" s="135"/>
      <c r="UHV54" s="135"/>
      <c r="UHW54" s="135"/>
      <c r="UHX54" s="135"/>
      <c r="UHY54" s="135"/>
      <c r="UHZ54" s="135"/>
      <c r="UIA54" s="135"/>
      <c r="UIB54" s="135"/>
      <c r="UIC54" s="135"/>
      <c r="UID54" s="135"/>
      <c r="UIE54" s="135"/>
      <c r="UIF54" s="135"/>
      <c r="UIG54" s="135"/>
      <c r="UIH54" s="135"/>
      <c r="UII54" s="135"/>
      <c r="UIJ54" s="135"/>
      <c r="UIK54" s="135"/>
      <c r="UIL54" s="135"/>
      <c r="UIM54" s="135"/>
      <c r="UIN54" s="135"/>
      <c r="UIO54" s="135"/>
      <c r="UIP54" s="135"/>
      <c r="UIQ54" s="135"/>
      <c r="UIR54" s="135"/>
      <c r="UIS54" s="135"/>
      <c r="UIT54" s="135"/>
      <c r="UIU54" s="135"/>
      <c r="UIV54" s="135"/>
      <c r="UIW54" s="135"/>
      <c r="UIX54" s="135"/>
      <c r="UIY54" s="135"/>
      <c r="UIZ54" s="135"/>
      <c r="UJA54" s="135"/>
      <c r="UJB54" s="135"/>
      <c r="UJC54" s="135"/>
      <c r="UJD54" s="135"/>
      <c r="UJE54" s="135"/>
      <c r="UJF54" s="135"/>
      <c r="UJG54" s="135"/>
      <c r="UJH54" s="135"/>
      <c r="UJI54" s="135"/>
      <c r="UJJ54" s="135"/>
      <c r="UJK54" s="135"/>
      <c r="UJL54" s="135"/>
      <c r="UJM54" s="135"/>
      <c r="UJN54" s="135"/>
      <c r="UJO54" s="135"/>
      <c r="UJP54" s="135"/>
      <c r="UJQ54" s="135"/>
      <c r="UJR54" s="135"/>
      <c r="UJS54" s="135"/>
      <c r="UJT54" s="135"/>
      <c r="UJU54" s="135"/>
      <c r="UJV54" s="135"/>
      <c r="UJW54" s="135"/>
      <c r="UJX54" s="135"/>
      <c r="UJY54" s="135"/>
      <c r="UJZ54" s="135"/>
      <c r="UKA54" s="135"/>
      <c r="UKB54" s="135"/>
      <c r="UKC54" s="135"/>
      <c r="UKD54" s="135"/>
      <c r="UKE54" s="135"/>
      <c r="UKF54" s="135"/>
      <c r="UKG54" s="135"/>
      <c r="UKH54" s="135"/>
      <c r="UKI54" s="135"/>
      <c r="UKJ54" s="135"/>
      <c r="UKK54" s="135"/>
      <c r="UKL54" s="135"/>
      <c r="UKM54" s="135"/>
      <c r="UKN54" s="135"/>
      <c r="UKO54" s="135"/>
      <c r="UKP54" s="135"/>
      <c r="UKQ54" s="135"/>
      <c r="UKR54" s="135"/>
      <c r="UKS54" s="135"/>
      <c r="UKT54" s="135"/>
      <c r="UKU54" s="135"/>
      <c r="UKV54" s="135"/>
      <c r="UKW54" s="135"/>
      <c r="UKX54" s="135"/>
      <c r="UKY54" s="135"/>
      <c r="UKZ54" s="135"/>
      <c r="ULA54" s="135"/>
      <c r="ULB54" s="135"/>
      <c r="ULC54" s="135"/>
      <c r="ULD54" s="135"/>
      <c r="ULE54" s="135"/>
      <c r="ULF54" s="135"/>
      <c r="ULG54" s="135"/>
      <c r="ULH54" s="135"/>
      <c r="ULI54" s="135"/>
      <c r="ULJ54" s="135"/>
      <c r="ULK54" s="135"/>
      <c r="ULL54" s="135"/>
      <c r="ULM54" s="135"/>
      <c r="ULN54" s="135"/>
      <c r="ULO54" s="135"/>
      <c r="ULP54" s="135"/>
      <c r="ULQ54" s="135"/>
      <c r="ULR54" s="135"/>
      <c r="ULS54" s="135"/>
      <c r="ULT54" s="135"/>
      <c r="ULU54" s="135"/>
      <c r="ULV54" s="135"/>
      <c r="ULW54" s="135"/>
      <c r="ULX54" s="135"/>
      <c r="ULY54" s="135"/>
      <c r="ULZ54" s="135"/>
      <c r="UMA54" s="135"/>
      <c r="UMB54" s="135"/>
      <c r="UMC54" s="135"/>
      <c r="UMD54" s="135"/>
      <c r="UME54" s="135"/>
      <c r="UMF54" s="135"/>
      <c r="UMG54" s="135"/>
      <c r="UMH54" s="135"/>
      <c r="UMI54" s="135"/>
      <c r="UMJ54" s="135"/>
      <c r="UMK54" s="135"/>
      <c r="UML54" s="135"/>
      <c r="UMM54" s="135"/>
      <c r="UMN54" s="135"/>
      <c r="UMO54" s="135"/>
      <c r="UMP54" s="135"/>
      <c r="UMQ54" s="135"/>
      <c r="UMR54" s="135"/>
      <c r="UMS54" s="135"/>
      <c r="UMT54" s="135"/>
      <c r="UMU54" s="135"/>
      <c r="UMV54" s="135"/>
      <c r="UMW54" s="135"/>
      <c r="UMX54" s="135"/>
      <c r="UMY54" s="135"/>
      <c r="UMZ54" s="135"/>
      <c r="UNA54" s="135"/>
      <c r="UNB54" s="135"/>
      <c r="UNC54" s="135"/>
      <c r="UND54" s="135"/>
      <c r="UNE54" s="135"/>
      <c r="UNF54" s="135"/>
      <c r="UNG54" s="135"/>
      <c r="UNH54" s="135"/>
      <c r="UNI54" s="135"/>
      <c r="UNJ54" s="135"/>
      <c r="UNK54" s="135"/>
      <c r="UNL54" s="135"/>
      <c r="UNM54" s="135"/>
      <c r="UNN54" s="135"/>
      <c r="UNO54" s="135"/>
      <c r="UNP54" s="135"/>
      <c r="UNQ54" s="135"/>
      <c r="UNR54" s="135"/>
      <c r="UNS54" s="135"/>
      <c r="UNT54" s="135"/>
      <c r="UNU54" s="135"/>
      <c r="UNV54" s="135"/>
      <c r="UNW54" s="135"/>
      <c r="UNX54" s="135"/>
      <c r="UNY54" s="135"/>
      <c r="UNZ54" s="135"/>
      <c r="UOA54" s="135"/>
      <c r="UOB54" s="135"/>
      <c r="UOC54" s="135"/>
      <c r="UOD54" s="135"/>
      <c r="UOE54" s="135"/>
      <c r="UOF54" s="135"/>
      <c r="UOG54" s="135"/>
      <c r="UOH54" s="135"/>
      <c r="UOI54" s="135"/>
      <c r="UOJ54" s="135"/>
      <c r="UOK54" s="135"/>
      <c r="UOL54" s="135"/>
      <c r="UOM54" s="135"/>
      <c r="UON54" s="135"/>
      <c r="UOO54" s="135"/>
      <c r="UOP54" s="135"/>
      <c r="UOQ54" s="135"/>
      <c r="UOR54" s="135"/>
      <c r="UOS54" s="135"/>
      <c r="UOT54" s="135"/>
      <c r="UOU54" s="135"/>
      <c r="UOV54" s="135"/>
      <c r="UOW54" s="135"/>
      <c r="UOX54" s="135"/>
      <c r="UOY54" s="135"/>
      <c r="UOZ54" s="135"/>
      <c r="UPA54" s="135"/>
      <c r="UPB54" s="135"/>
      <c r="UPC54" s="135"/>
      <c r="UPD54" s="135"/>
      <c r="UPE54" s="135"/>
      <c r="UPF54" s="135"/>
      <c r="UPG54" s="135"/>
      <c r="UPH54" s="135"/>
      <c r="UPI54" s="135"/>
      <c r="UPJ54" s="135"/>
      <c r="UPK54" s="135"/>
      <c r="UPL54" s="135"/>
      <c r="UPM54" s="135"/>
      <c r="UPN54" s="135"/>
      <c r="UPO54" s="135"/>
      <c r="UPP54" s="135"/>
      <c r="UPQ54" s="135"/>
      <c r="UPR54" s="135"/>
      <c r="UPS54" s="135"/>
      <c r="UPT54" s="135"/>
      <c r="UPU54" s="135"/>
      <c r="UPV54" s="135"/>
      <c r="UPW54" s="135"/>
      <c r="UPX54" s="135"/>
      <c r="UPY54" s="135"/>
      <c r="UPZ54" s="135"/>
      <c r="UQA54" s="135"/>
      <c r="UQB54" s="135"/>
      <c r="UQC54" s="135"/>
      <c r="UQD54" s="135"/>
      <c r="UQE54" s="135"/>
      <c r="UQF54" s="135"/>
      <c r="UQG54" s="135"/>
      <c r="UQH54" s="135"/>
      <c r="UQI54" s="135"/>
      <c r="UQJ54" s="135"/>
      <c r="UQK54" s="135"/>
      <c r="UQL54" s="135"/>
      <c r="UQM54" s="135"/>
      <c r="UQN54" s="135"/>
      <c r="UQO54" s="135"/>
      <c r="UQP54" s="135"/>
      <c r="UQQ54" s="135"/>
      <c r="UQR54" s="135"/>
      <c r="UQS54" s="135"/>
      <c r="UQT54" s="135"/>
      <c r="UQU54" s="135"/>
      <c r="UQV54" s="135"/>
      <c r="UQW54" s="135"/>
      <c r="UQX54" s="135"/>
      <c r="UQY54" s="135"/>
      <c r="UQZ54" s="135"/>
      <c r="URA54" s="135"/>
      <c r="URB54" s="135"/>
      <c r="URC54" s="135"/>
      <c r="URD54" s="135"/>
      <c r="URE54" s="135"/>
      <c r="URF54" s="135"/>
      <c r="URG54" s="135"/>
      <c r="URH54" s="135"/>
      <c r="URI54" s="135"/>
      <c r="URJ54" s="135"/>
      <c r="URK54" s="135"/>
      <c r="URL54" s="135"/>
      <c r="URM54" s="135"/>
      <c r="URN54" s="135"/>
      <c r="URO54" s="135"/>
      <c r="URP54" s="135"/>
      <c r="URQ54" s="135"/>
      <c r="URR54" s="135"/>
      <c r="URS54" s="135"/>
      <c r="URT54" s="135"/>
      <c r="URU54" s="135"/>
      <c r="URV54" s="135"/>
      <c r="URW54" s="135"/>
      <c r="URX54" s="135"/>
      <c r="URY54" s="135"/>
      <c r="URZ54" s="135"/>
      <c r="USA54" s="135"/>
      <c r="USB54" s="135"/>
      <c r="USC54" s="135"/>
      <c r="USD54" s="135"/>
      <c r="USE54" s="135"/>
      <c r="USF54" s="135"/>
      <c r="USG54" s="135"/>
      <c r="USH54" s="135"/>
      <c r="USI54" s="135"/>
      <c r="USJ54" s="135"/>
      <c r="USK54" s="135"/>
      <c r="USL54" s="135"/>
      <c r="USM54" s="135"/>
      <c r="USN54" s="135"/>
      <c r="USO54" s="135"/>
      <c r="USP54" s="135"/>
      <c r="USQ54" s="135"/>
      <c r="USR54" s="135"/>
      <c r="USS54" s="135"/>
      <c r="UST54" s="135"/>
      <c r="USU54" s="135"/>
      <c r="USV54" s="135"/>
      <c r="USW54" s="135"/>
      <c r="USX54" s="135"/>
      <c r="USY54" s="135"/>
      <c r="USZ54" s="135"/>
      <c r="UTA54" s="135"/>
      <c r="UTB54" s="135"/>
      <c r="UTC54" s="135"/>
      <c r="UTD54" s="135"/>
      <c r="UTE54" s="135"/>
      <c r="UTF54" s="135"/>
      <c r="UTG54" s="135"/>
      <c r="UTH54" s="135"/>
      <c r="UTI54" s="135"/>
      <c r="UTJ54" s="135"/>
      <c r="UTK54" s="135"/>
      <c r="UTL54" s="135"/>
      <c r="UTM54" s="135"/>
      <c r="UTN54" s="135"/>
      <c r="UTO54" s="135"/>
      <c r="UTP54" s="135"/>
      <c r="UTQ54" s="135"/>
      <c r="UTR54" s="135"/>
      <c r="UTS54" s="135"/>
      <c r="UTT54" s="135"/>
      <c r="UTU54" s="135"/>
      <c r="UTV54" s="135"/>
      <c r="UTW54" s="135"/>
      <c r="UTX54" s="135"/>
      <c r="UTY54" s="135"/>
      <c r="UTZ54" s="135"/>
      <c r="UUA54" s="135"/>
      <c r="UUB54" s="135"/>
      <c r="UUC54" s="135"/>
      <c r="UUD54" s="135"/>
      <c r="UUE54" s="135"/>
      <c r="UUF54" s="135"/>
      <c r="UUG54" s="135"/>
      <c r="UUH54" s="135"/>
      <c r="UUI54" s="135"/>
      <c r="UUJ54" s="135"/>
      <c r="UUK54" s="135"/>
      <c r="UUL54" s="135"/>
      <c r="UUM54" s="135"/>
      <c r="UUN54" s="135"/>
      <c r="UUO54" s="135"/>
      <c r="UUP54" s="135"/>
      <c r="UUQ54" s="135"/>
      <c r="UUR54" s="135"/>
      <c r="UUS54" s="135"/>
      <c r="UUT54" s="135"/>
      <c r="UUU54" s="135"/>
      <c r="UUV54" s="135"/>
      <c r="UUW54" s="135"/>
      <c r="UUX54" s="135"/>
      <c r="UUY54" s="135"/>
      <c r="UUZ54" s="135"/>
      <c r="UVA54" s="135"/>
      <c r="UVB54" s="135"/>
      <c r="UVC54" s="135"/>
      <c r="UVD54" s="135"/>
      <c r="UVE54" s="135"/>
      <c r="UVF54" s="135"/>
      <c r="UVG54" s="135"/>
      <c r="UVH54" s="135"/>
      <c r="UVI54" s="135"/>
      <c r="UVJ54" s="135"/>
      <c r="UVK54" s="135"/>
      <c r="UVL54" s="135"/>
      <c r="UVM54" s="135"/>
      <c r="UVN54" s="135"/>
      <c r="UVO54" s="135"/>
      <c r="UVP54" s="135"/>
      <c r="UVQ54" s="135"/>
      <c r="UVR54" s="135"/>
      <c r="UVS54" s="135"/>
      <c r="UVT54" s="135"/>
      <c r="UVU54" s="135"/>
      <c r="UVV54" s="135"/>
      <c r="UVW54" s="135"/>
      <c r="UVX54" s="135"/>
      <c r="UVY54" s="135"/>
      <c r="UVZ54" s="135"/>
      <c r="UWA54" s="135"/>
      <c r="UWB54" s="135"/>
      <c r="UWC54" s="135"/>
      <c r="UWD54" s="135"/>
      <c r="UWE54" s="135"/>
      <c r="UWF54" s="135"/>
      <c r="UWG54" s="135"/>
      <c r="UWH54" s="135"/>
      <c r="UWI54" s="135"/>
      <c r="UWJ54" s="135"/>
      <c r="UWK54" s="135"/>
      <c r="UWL54" s="135"/>
      <c r="UWM54" s="135"/>
      <c r="UWN54" s="135"/>
      <c r="UWO54" s="135"/>
      <c r="UWP54" s="135"/>
      <c r="UWQ54" s="135"/>
      <c r="UWR54" s="135"/>
      <c r="UWS54" s="135"/>
      <c r="UWT54" s="135"/>
      <c r="UWU54" s="135"/>
      <c r="UWV54" s="135"/>
      <c r="UWW54" s="135"/>
      <c r="UWX54" s="135"/>
      <c r="UWY54" s="135"/>
      <c r="UWZ54" s="135"/>
      <c r="UXA54" s="135"/>
      <c r="UXB54" s="135"/>
      <c r="UXC54" s="135"/>
      <c r="UXD54" s="135"/>
      <c r="UXE54" s="135"/>
      <c r="UXF54" s="135"/>
      <c r="UXG54" s="135"/>
      <c r="UXH54" s="135"/>
      <c r="UXI54" s="135"/>
      <c r="UXJ54" s="135"/>
      <c r="UXK54" s="135"/>
      <c r="UXL54" s="135"/>
      <c r="UXM54" s="135"/>
      <c r="UXN54" s="135"/>
      <c r="UXO54" s="135"/>
      <c r="UXP54" s="135"/>
      <c r="UXQ54" s="135"/>
      <c r="UXR54" s="135"/>
      <c r="UXS54" s="135"/>
      <c r="UXT54" s="135"/>
      <c r="UXU54" s="135"/>
      <c r="UXV54" s="135"/>
      <c r="UXW54" s="135"/>
      <c r="UXX54" s="135"/>
      <c r="UXY54" s="135"/>
      <c r="UXZ54" s="135"/>
      <c r="UYA54" s="135"/>
      <c r="UYB54" s="135"/>
      <c r="UYC54" s="135"/>
      <c r="UYD54" s="135"/>
      <c r="UYE54" s="135"/>
      <c r="UYF54" s="135"/>
      <c r="UYG54" s="135"/>
      <c r="UYH54" s="135"/>
      <c r="UYI54" s="135"/>
      <c r="UYJ54" s="135"/>
      <c r="UYK54" s="135"/>
      <c r="UYL54" s="135"/>
      <c r="UYM54" s="135"/>
      <c r="UYN54" s="135"/>
      <c r="UYO54" s="135"/>
      <c r="UYP54" s="135"/>
      <c r="UYQ54" s="135"/>
      <c r="UYR54" s="135"/>
      <c r="UYS54" s="135"/>
      <c r="UYT54" s="135"/>
      <c r="UYU54" s="135"/>
      <c r="UYV54" s="135"/>
      <c r="UYW54" s="135"/>
      <c r="UYX54" s="135"/>
      <c r="UYY54" s="135"/>
      <c r="UYZ54" s="135"/>
      <c r="UZA54" s="135"/>
      <c r="UZB54" s="135"/>
      <c r="UZC54" s="135"/>
      <c r="UZD54" s="135"/>
      <c r="UZE54" s="135"/>
      <c r="UZF54" s="135"/>
      <c r="UZG54" s="135"/>
      <c r="UZH54" s="135"/>
      <c r="UZI54" s="135"/>
      <c r="UZJ54" s="135"/>
      <c r="UZK54" s="135"/>
      <c r="UZL54" s="135"/>
      <c r="UZM54" s="135"/>
      <c r="UZN54" s="135"/>
      <c r="UZO54" s="135"/>
      <c r="UZP54" s="135"/>
      <c r="UZQ54" s="135"/>
      <c r="UZR54" s="135"/>
      <c r="UZS54" s="135"/>
      <c r="UZT54" s="135"/>
      <c r="UZU54" s="135"/>
      <c r="UZV54" s="135"/>
      <c r="UZW54" s="135"/>
      <c r="UZX54" s="135"/>
      <c r="UZY54" s="135"/>
      <c r="UZZ54" s="135"/>
      <c r="VAA54" s="135"/>
      <c r="VAB54" s="135"/>
      <c r="VAC54" s="135"/>
      <c r="VAD54" s="135"/>
      <c r="VAE54" s="135"/>
      <c r="VAF54" s="135"/>
      <c r="VAG54" s="135"/>
      <c r="VAH54" s="135"/>
      <c r="VAI54" s="135"/>
      <c r="VAJ54" s="135"/>
      <c r="VAK54" s="135"/>
      <c r="VAL54" s="135"/>
      <c r="VAM54" s="135"/>
      <c r="VAN54" s="135"/>
      <c r="VAO54" s="135"/>
      <c r="VAP54" s="135"/>
      <c r="VAQ54" s="135"/>
      <c r="VAR54" s="135"/>
      <c r="VAS54" s="135"/>
      <c r="VAT54" s="135"/>
      <c r="VAU54" s="135"/>
      <c r="VAV54" s="135"/>
      <c r="VAW54" s="135"/>
      <c r="VAX54" s="135"/>
      <c r="VAY54" s="135"/>
      <c r="VAZ54" s="135"/>
      <c r="VBA54" s="135"/>
      <c r="VBB54" s="135"/>
      <c r="VBC54" s="135"/>
      <c r="VBD54" s="135"/>
      <c r="VBE54" s="135"/>
      <c r="VBF54" s="135"/>
      <c r="VBG54" s="135"/>
      <c r="VBH54" s="135"/>
      <c r="VBI54" s="135"/>
      <c r="VBJ54" s="135"/>
      <c r="VBK54" s="135"/>
      <c r="VBL54" s="135"/>
      <c r="VBM54" s="135"/>
      <c r="VBN54" s="135"/>
      <c r="VBO54" s="135"/>
      <c r="VBP54" s="135"/>
      <c r="VBQ54" s="135"/>
      <c r="VBR54" s="135"/>
      <c r="VBS54" s="135"/>
      <c r="VBT54" s="135"/>
      <c r="VBU54" s="135"/>
      <c r="VBV54" s="135"/>
      <c r="VBW54" s="135"/>
      <c r="VBX54" s="135"/>
      <c r="VBY54" s="135"/>
      <c r="VBZ54" s="135"/>
      <c r="VCA54" s="135"/>
      <c r="VCB54" s="135"/>
      <c r="VCC54" s="135"/>
      <c r="VCD54" s="135"/>
      <c r="VCE54" s="135"/>
      <c r="VCF54" s="135"/>
      <c r="VCG54" s="135"/>
      <c r="VCH54" s="135"/>
      <c r="VCI54" s="135"/>
      <c r="VCJ54" s="135"/>
      <c r="VCK54" s="135"/>
      <c r="VCL54" s="135"/>
      <c r="VCM54" s="135"/>
      <c r="VCN54" s="135"/>
      <c r="VCO54" s="135"/>
      <c r="VCP54" s="135"/>
      <c r="VCQ54" s="135"/>
      <c r="VCR54" s="135"/>
      <c r="VCS54" s="135"/>
      <c r="VCT54" s="135"/>
      <c r="VCU54" s="135"/>
      <c r="VCV54" s="135"/>
      <c r="VCW54" s="135"/>
      <c r="VCX54" s="135"/>
      <c r="VCY54" s="135"/>
      <c r="VCZ54" s="135"/>
      <c r="VDA54" s="135"/>
      <c r="VDB54" s="135"/>
      <c r="VDC54" s="135"/>
      <c r="VDD54" s="135"/>
      <c r="VDE54" s="135"/>
      <c r="VDF54" s="135"/>
      <c r="VDG54" s="135"/>
      <c r="VDH54" s="135"/>
      <c r="VDI54" s="135"/>
      <c r="VDJ54" s="135"/>
      <c r="VDK54" s="135"/>
      <c r="VDL54" s="135"/>
      <c r="VDM54" s="135"/>
      <c r="VDN54" s="135"/>
      <c r="VDO54" s="135"/>
      <c r="VDP54" s="135"/>
      <c r="VDQ54" s="135"/>
      <c r="VDR54" s="135"/>
      <c r="VDS54" s="135"/>
      <c r="VDT54" s="135"/>
      <c r="VDU54" s="135"/>
      <c r="VDV54" s="135"/>
      <c r="VDW54" s="135"/>
      <c r="VDX54" s="135"/>
      <c r="VDY54" s="135"/>
      <c r="VDZ54" s="135"/>
      <c r="VEA54" s="135"/>
      <c r="VEB54" s="135"/>
      <c r="VEC54" s="135"/>
      <c r="VED54" s="135"/>
      <c r="VEE54" s="135"/>
      <c r="VEF54" s="135"/>
      <c r="VEG54" s="135"/>
      <c r="VEH54" s="135"/>
      <c r="VEI54" s="135"/>
      <c r="VEJ54" s="135"/>
      <c r="VEK54" s="135"/>
      <c r="VEL54" s="135"/>
      <c r="VEM54" s="135"/>
      <c r="VEN54" s="135"/>
      <c r="VEO54" s="135"/>
      <c r="VEP54" s="135"/>
      <c r="VEQ54" s="135"/>
      <c r="VER54" s="135"/>
      <c r="VES54" s="135"/>
      <c r="VET54" s="135"/>
      <c r="VEU54" s="135"/>
      <c r="VEV54" s="135"/>
      <c r="VEW54" s="135"/>
      <c r="VEX54" s="135"/>
      <c r="VEY54" s="135"/>
      <c r="VEZ54" s="135"/>
      <c r="VFA54" s="135"/>
      <c r="VFB54" s="135"/>
      <c r="VFC54" s="135"/>
      <c r="VFD54" s="135"/>
      <c r="VFE54" s="135"/>
      <c r="VFF54" s="135"/>
      <c r="VFG54" s="135"/>
      <c r="VFH54" s="135"/>
      <c r="VFI54" s="135"/>
      <c r="VFJ54" s="135"/>
      <c r="VFK54" s="135"/>
      <c r="VFL54" s="135"/>
      <c r="VFM54" s="135"/>
      <c r="VFN54" s="135"/>
      <c r="VFO54" s="135"/>
      <c r="VFP54" s="135"/>
      <c r="VFQ54" s="135"/>
      <c r="VFR54" s="135"/>
      <c r="VFS54" s="135"/>
      <c r="VFT54" s="135"/>
      <c r="VFU54" s="135"/>
      <c r="VFV54" s="135"/>
      <c r="VFW54" s="135"/>
      <c r="VFX54" s="135"/>
      <c r="VFY54" s="135"/>
      <c r="VFZ54" s="135"/>
      <c r="VGA54" s="135"/>
      <c r="VGB54" s="135"/>
      <c r="VGC54" s="135"/>
      <c r="VGD54" s="135"/>
      <c r="VGE54" s="135"/>
      <c r="VGF54" s="135"/>
      <c r="VGG54" s="135"/>
      <c r="VGH54" s="135"/>
      <c r="VGI54" s="135"/>
      <c r="VGJ54" s="135"/>
      <c r="VGK54" s="135"/>
      <c r="VGL54" s="135"/>
      <c r="VGM54" s="135"/>
      <c r="VGN54" s="135"/>
      <c r="VGO54" s="135"/>
      <c r="VGP54" s="135"/>
      <c r="VGQ54" s="135"/>
      <c r="VGR54" s="135"/>
      <c r="VGS54" s="135"/>
      <c r="VGT54" s="135"/>
      <c r="VGU54" s="135"/>
      <c r="VGV54" s="135"/>
      <c r="VGW54" s="135"/>
      <c r="VGX54" s="135"/>
      <c r="VGY54" s="135"/>
      <c r="VGZ54" s="135"/>
      <c r="VHA54" s="135"/>
      <c r="VHB54" s="135"/>
      <c r="VHC54" s="135"/>
      <c r="VHD54" s="135"/>
      <c r="VHE54" s="135"/>
      <c r="VHF54" s="135"/>
      <c r="VHG54" s="135"/>
      <c r="VHH54" s="135"/>
      <c r="VHI54" s="135"/>
      <c r="VHJ54" s="135"/>
      <c r="VHK54" s="135"/>
      <c r="VHL54" s="135"/>
      <c r="VHM54" s="135"/>
      <c r="VHN54" s="135"/>
      <c r="VHO54" s="135"/>
      <c r="VHP54" s="135"/>
      <c r="VHQ54" s="135"/>
      <c r="VHR54" s="135"/>
      <c r="VHS54" s="135"/>
      <c r="VHT54" s="135"/>
      <c r="VHU54" s="135"/>
      <c r="VHV54" s="135"/>
      <c r="VHW54" s="135"/>
      <c r="VHX54" s="135"/>
      <c r="VHY54" s="135"/>
      <c r="VHZ54" s="135"/>
      <c r="VIA54" s="135"/>
      <c r="VIB54" s="135"/>
      <c r="VIC54" s="135"/>
      <c r="VID54" s="135"/>
      <c r="VIE54" s="135"/>
      <c r="VIF54" s="135"/>
      <c r="VIG54" s="135"/>
      <c r="VIH54" s="135"/>
      <c r="VII54" s="135"/>
      <c r="VIJ54" s="135"/>
      <c r="VIK54" s="135"/>
      <c r="VIL54" s="135"/>
      <c r="VIM54" s="135"/>
      <c r="VIN54" s="135"/>
      <c r="VIO54" s="135"/>
      <c r="VIP54" s="135"/>
      <c r="VIQ54" s="135"/>
      <c r="VIR54" s="135"/>
      <c r="VIS54" s="135"/>
      <c r="VIT54" s="135"/>
      <c r="VIU54" s="135"/>
      <c r="VIV54" s="135"/>
      <c r="VIW54" s="135"/>
      <c r="VIX54" s="135"/>
      <c r="VIY54" s="135"/>
      <c r="VIZ54" s="135"/>
      <c r="VJA54" s="135"/>
      <c r="VJB54" s="135"/>
      <c r="VJC54" s="135"/>
      <c r="VJD54" s="135"/>
      <c r="VJE54" s="135"/>
      <c r="VJF54" s="135"/>
      <c r="VJG54" s="135"/>
      <c r="VJH54" s="135"/>
      <c r="VJI54" s="135"/>
      <c r="VJJ54" s="135"/>
      <c r="VJK54" s="135"/>
      <c r="VJL54" s="135"/>
      <c r="VJM54" s="135"/>
      <c r="VJN54" s="135"/>
      <c r="VJO54" s="135"/>
      <c r="VJP54" s="135"/>
      <c r="VJQ54" s="135"/>
      <c r="VJR54" s="135"/>
      <c r="VJS54" s="135"/>
      <c r="VJT54" s="135"/>
      <c r="VJU54" s="135"/>
      <c r="VJV54" s="135"/>
      <c r="VJW54" s="135"/>
      <c r="VJX54" s="135"/>
      <c r="VJY54" s="135"/>
      <c r="VJZ54" s="135"/>
      <c r="VKA54" s="135"/>
      <c r="VKB54" s="135"/>
      <c r="VKC54" s="135"/>
      <c r="VKD54" s="135"/>
      <c r="VKE54" s="135"/>
      <c r="VKF54" s="135"/>
      <c r="VKG54" s="135"/>
      <c r="VKH54" s="135"/>
      <c r="VKI54" s="135"/>
      <c r="VKJ54" s="135"/>
      <c r="VKK54" s="135"/>
      <c r="VKL54" s="135"/>
      <c r="VKM54" s="135"/>
      <c r="VKN54" s="135"/>
      <c r="VKO54" s="135"/>
      <c r="VKP54" s="135"/>
      <c r="VKQ54" s="135"/>
      <c r="VKR54" s="135"/>
      <c r="VKS54" s="135"/>
      <c r="VKT54" s="135"/>
      <c r="VKU54" s="135"/>
      <c r="VKV54" s="135"/>
      <c r="VKW54" s="135"/>
      <c r="VKX54" s="135"/>
      <c r="VKY54" s="135"/>
      <c r="VKZ54" s="135"/>
      <c r="VLA54" s="135"/>
      <c r="VLB54" s="135"/>
      <c r="VLC54" s="135"/>
      <c r="VLD54" s="135"/>
      <c r="VLE54" s="135"/>
      <c r="VLF54" s="135"/>
      <c r="VLG54" s="135"/>
      <c r="VLH54" s="135"/>
      <c r="VLI54" s="135"/>
      <c r="VLJ54" s="135"/>
      <c r="VLK54" s="135"/>
      <c r="VLL54" s="135"/>
      <c r="VLM54" s="135"/>
      <c r="VLN54" s="135"/>
      <c r="VLO54" s="135"/>
      <c r="VLP54" s="135"/>
      <c r="VLQ54" s="135"/>
      <c r="VLR54" s="135"/>
      <c r="VLS54" s="135"/>
      <c r="VLT54" s="135"/>
      <c r="VLU54" s="135"/>
      <c r="VLV54" s="135"/>
      <c r="VLW54" s="135"/>
      <c r="VLX54" s="135"/>
      <c r="VLY54" s="135"/>
      <c r="VLZ54" s="135"/>
      <c r="VMA54" s="135"/>
      <c r="VMB54" s="135"/>
      <c r="VMC54" s="135"/>
      <c r="VMD54" s="135"/>
      <c r="VME54" s="135"/>
      <c r="VMF54" s="135"/>
      <c r="VMG54" s="135"/>
      <c r="VMH54" s="135"/>
      <c r="VMI54" s="135"/>
      <c r="VMJ54" s="135"/>
      <c r="VMK54" s="135"/>
      <c r="VML54" s="135"/>
      <c r="VMM54" s="135"/>
      <c r="VMN54" s="135"/>
      <c r="VMO54" s="135"/>
      <c r="VMP54" s="135"/>
      <c r="VMQ54" s="135"/>
      <c r="VMR54" s="135"/>
      <c r="VMS54" s="135"/>
      <c r="VMT54" s="135"/>
      <c r="VMU54" s="135"/>
      <c r="VMV54" s="135"/>
      <c r="VMW54" s="135"/>
      <c r="VMX54" s="135"/>
      <c r="VMY54" s="135"/>
      <c r="VMZ54" s="135"/>
      <c r="VNA54" s="135"/>
      <c r="VNB54" s="135"/>
      <c r="VNC54" s="135"/>
      <c r="VND54" s="135"/>
      <c r="VNE54" s="135"/>
      <c r="VNF54" s="135"/>
      <c r="VNG54" s="135"/>
      <c r="VNH54" s="135"/>
      <c r="VNI54" s="135"/>
      <c r="VNJ54" s="135"/>
      <c r="VNK54" s="135"/>
      <c r="VNL54" s="135"/>
      <c r="VNM54" s="135"/>
      <c r="VNN54" s="135"/>
      <c r="VNO54" s="135"/>
      <c r="VNP54" s="135"/>
      <c r="VNQ54" s="135"/>
      <c r="VNR54" s="135"/>
      <c r="VNS54" s="135"/>
      <c r="VNT54" s="135"/>
      <c r="VNU54" s="135"/>
      <c r="VNV54" s="135"/>
      <c r="VNW54" s="135"/>
      <c r="VNX54" s="135"/>
      <c r="VNY54" s="135"/>
      <c r="VNZ54" s="135"/>
      <c r="VOA54" s="135"/>
      <c r="VOB54" s="135"/>
      <c r="VOC54" s="135"/>
      <c r="VOD54" s="135"/>
      <c r="VOE54" s="135"/>
      <c r="VOF54" s="135"/>
      <c r="VOG54" s="135"/>
      <c r="VOH54" s="135"/>
      <c r="VOI54" s="135"/>
      <c r="VOJ54" s="135"/>
      <c r="VOK54" s="135"/>
      <c r="VOL54" s="135"/>
      <c r="VOM54" s="135"/>
      <c r="VON54" s="135"/>
      <c r="VOO54" s="135"/>
      <c r="VOP54" s="135"/>
      <c r="VOQ54" s="135"/>
      <c r="VOR54" s="135"/>
      <c r="VOS54" s="135"/>
      <c r="VOT54" s="135"/>
      <c r="VOU54" s="135"/>
      <c r="VOV54" s="135"/>
      <c r="VOW54" s="135"/>
      <c r="VOX54" s="135"/>
      <c r="VOY54" s="135"/>
      <c r="VOZ54" s="135"/>
      <c r="VPA54" s="135"/>
      <c r="VPB54" s="135"/>
      <c r="VPC54" s="135"/>
      <c r="VPD54" s="135"/>
      <c r="VPE54" s="135"/>
      <c r="VPF54" s="135"/>
      <c r="VPG54" s="135"/>
      <c r="VPH54" s="135"/>
      <c r="VPI54" s="135"/>
      <c r="VPJ54" s="135"/>
      <c r="VPK54" s="135"/>
      <c r="VPL54" s="135"/>
      <c r="VPM54" s="135"/>
      <c r="VPN54" s="135"/>
      <c r="VPO54" s="135"/>
      <c r="VPP54" s="135"/>
      <c r="VPQ54" s="135"/>
      <c r="VPR54" s="135"/>
      <c r="VPS54" s="135"/>
      <c r="VPT54" s="135"/>
      <c r="VPU54" s="135"/>
      <c r="VPV54" s="135"/>
      <c r="VPW54" s="135"/>
      <c r="VPX54" s="135"/>
      <c r="VPY54" s="135"/>
      <c r="VPZ54" s="135"/>
      <c r="VQA54" s="135"/>
      <c r="VQB54" s="135"/>
      <c r="VQC54" s="135"/>
      <c r="VQD54" s="135"/>
      <c r="VQE54" s="135"/>
      <c r="VQF54" s="135"/>
      <c r="VQG54" s="135"/>
      <c r="VQH54" s="135"/>
      <c r="VQI54" s="135"/>
      <c r="VQJ54" s="135"/>
      <c r="VQK54" s="135"/>
      <c r="VQL54" s="135"/>
      <c r="VQM54" s="135"/>
      <c r="VQN54" s="135"/>
      <c r="VQO54" s="135"/>
      <c r="VQP54" s="135"/>
      <c r="VQQ54" s="135"/>
      <c r="VQR54" s="135"/>
      <c r="VQS54" s="135"/>
      <c r="VQT54" s="135"/>
      <c r="VQU54" s="135"/>
      <c r="VQV54" s="135"/>
      <c r="VQW54" s="135"/>
      <c r="VQX54" s="135"/>
      <c r="VQY54" s="135"/>
      <c r="VQZ54" s="135"/>
      <c r="VRA54" s="135"/>
      <c r="VRB54" s="135"/>
      <c r="VRC54" s="135"/>
      <c r="VRD54" s="135"/>
      <c r="VRE54" s="135"/>
      <c r="VRF54" s="135"/>
      <c r="VRG54" s="135"/>
      <c r="VRH54" s="135"/>
      <c r="VRI54" s="135"/>
      <c r="VRJ54" s="135"/>
      <c r="VRK54" s="135"/>
      <c r="VRL54" s="135"/>
      <c r="VRM54" s="135"/>
      <c r="VRN54" s="135"/>
      <c r="VRO54" s="135"/>
      <c r="VRP54" s="135"/>
      <c r="VRQ54" s="135"/>
      <c r="VRR54" s="135"/>
      <c r="VRS54" s="135"/>
      <c r="VRT54" s="135"/>
      <c r="VRU54" s="135"/>
      <c r="VRV54" s="135"/>
      <c r="VRW54" s="135"/>
      <c r="VRX54" s="135"/>
      <c r="VRY54" s="135"/>
      <c r="VRZ54" s="135"/>
      <c r="VSA54" s="135"/>
      <c r="VSB54" s="135"/>
      <c r="VSC54" s="135"/>
      <c r="VSD54" s="135"/>
      <c r="VSE54" s="135"/>
      <c r="VSF54" s="135"/>
      <c r="VSG54" s="135"/>
      <c r="VSH54" s="135"/>
      <c r="VSI54" s="135"/>
      <c r="VSJ54" s="135"/>
      <c r="VSK54" s="135"/>
      <c r="VSL54" s="135"/>
      <c r="VSM54" s="135"/>
      <c r="VSN54" s="135"/>
      <c r="VSO54" s="135"/>
      <c r="VSP54" s="135"/>
      <c r="VSQ54" s="135"/>
      <c r="VSR54" s="135"/>
      <c r="VSS54" s="135"/>
      <c r="VST54" s="135"/>
      <c r="VSU54" s="135"/>
      <c r="VSV54" s="135"/>
      <c r="VSW54" s="135"/>
      <c r="VSX54" s="135"/>
      <c r="VSY54" s="135"/>
      <c r="VSZ54" s="135"/>
      <c r="VTA54" s="135"/>
      <c r="VTB54" s="135"/>
      <c r="VTC54" s="135"/>
      <c r="VTD54" s="135"/>
      <c r="VTE54" s="135"/>
      <c r="VTF54" s="135"/>
      <c r="VTG54" s="135"/>
      <c r="VTH54" s="135"/>
      <c r="VTI54" s="135"/>
      <c r="VTJ54" s="135"/>
      <c r="VTK54" s="135"/>
      <c r="VTL54" s="135"/>
      <c r="VTM54" s="135"/>
      <c r="VTN54" s="135"/>
      <c r="VTO54" s="135"/>
      <c r="VTP54" s="135"/>
      <c r="VTQ54" s="135"/>
      <c r="VTR54" s="135"/>
      <c r="VTS54" s="135"/>
      <c r="VTT54" s="135"/>
      <c r="VTU54" s="135"/>
      <c r="VTV54" s="135"/>
      <c r="VTW54" s="135"/>
      <c r="VTX54" s="135"/>
      <c r="VTY54" s="135"/>
      <c r="VTZ54" s="135"/>
      <c r="VUA54" s="135"/>
      <c r="VUB54" s="135"/>
      <c r="VUC54" s="135"/>
      <c r="VUD54" s="135"/>
      <c r="VUE54" s="135"/>
      <c r="VUF54" s="135"/>
      <c r="VUG54" s="135"/>
      <c r="VUH54" s="135"/>
      <c r="VUI54" s="135"/>
      <c r="VUJ54" s="135"/>
      <c r="VUK54" s="135"/>
      <c r="VUL54" s="135"/>
      <c r="VUM54" s="135"/>
      <c r="VUN54" s="135"/>
      <c r="VUO54" s="135"/>
      <c r="VUP54" s="135"/>
      <c r="VUQ54" s="135"/>
      <c r="VUR54" s="135"/>
      <c r="VUS54" s="135"/>
      <c r="VUT54" s="135"/>
      <c r="VUU54" s="135"/>
      <c r="VUV54" s="135"/>
      <c r="VUW54" s="135"/>
      <c r="VUX54" s="135"/>
      <c r="VUY54" s="135"/>
      <c r="VUZ54" s="135"/>
      <c r="VVA54" s="135"/>
      <c r="VVB54" s="135"/>
      <c r="VVC54" s="135"/>
      <c r="VVD54" s="135"/>
      <c r="VVE54" s="135"/>
      <c r="VVF54" s="135"/>
      <c r="VVG54" s="135"/>
      <c r="VVH54" s="135"/>
      <c r="VVI54" s="135"/>
      <c r="VVJ54" s="135"/>
      <c r="VVK54" s="135"/>
      <c r="VVL54" s="135"/>
      <c r="VVM54" s="135"/>
      <c r="VVN54" s="135"/>
      <c r="VVO54" s="135"/>
      <c r="VVP54" s="135"/>
      <c r="VVQ54" s="135"/>
      <c r="VVR54" s="135"/>
      <c r="VVS54" s="135"/>
      <c r="VVT54" s="135"/>
      <c r="VVU54" s="135"/>
      <c r="VVV54" s="135"/>
      <c r="VVW54" s="135"/>
      <c r="VVX54" s="135"/>
      <c r="VVY54" s="135"/>
      <c r="VVZ54" s="135"/>
      <c r="VWA54" s="135"/>
      <c r="VWB54" s="135"/>
      <c r="VWC54" s="135"/>
      <c r="VWD54" s="135"/>
      <c r="VWE54" s="135"/>
      <c r="VWF54" s="135"/>
      <c r="VWG54" s="135"/>
      <c r="VWH54" s="135"/>
      <c r="VWI54" s="135"/>
      <c r="VWJ54" s="135"/>
      <c r="VWK54" s="135"/>
      <c r="VWL54" s="135"/>
      <c r="VWM54" s="135"/>
      <c r="VWN54" s="135"/>
      <c r="VWO54" s="135"/>
      <c r="VWP54" s="135"/>
      <c r="VWQ54" s="135"/>
      <c r="VWR54" s="135"/>
      <c r="VWS54" s="135"/>
      <c r="VWT54" s="135"/>
      <c r="VWU54" s="135"/>
      <c r="VWV54" s="135"/>
      <c r="VWW54" s="135"/>
      <c r="VWX54" s="135"/>
      <c r="VWY54" s="135"/>
      <c r="VWZ54" s="135"/>
      <c r="VXA54" s="135"/>
      <c r="VXB54" s="135"/>
      <c r="VXC54" s="135"/>
      <c r="VXD54" s="135"/>
      <c r="VXE54" s="135"/>
      <c r="VXF54" s="135"/>
      <c r="VXG54" s="135"/>
      <c r="VXH54" s="135"/>
      <c r="VXI54" s="135"/>
      <c r="VXJ54" s="135"/>
      <c r="VXK54" s="135"/>
      <c r="VXL54" s="135"/>
      <c r="VXM54" s="135"/>
      <c r="VXN54" s="135"/>
      <c r="VXO54" s="135"/>
      <c r="VXP54" s="135"/>
      <c r="VXQ54" s="135"/>
      <c r="VXR54" s="135"/>
      <c r="VXS54" s="135"/>
      <c r="VXT54" s="135"/>
      <c r="VXU54" s="135"/>
      <c r="VXV54" s="135"/>
      <c r="VXW54" s="135"/>
      <c r="VXX54" s="135"/>
      <c r="VXY54" s="135"/>
      <c r="VXZ54" s="135"/>
      <c r="VYA54" s="135"/>
      <c r="VYB54" s="135"/>
      <c r="VYC54" s="135"/>
      <c r="VYD54" s="135"/>
      <c r="VYE54" s="135"/>
      <c r="VYF54" s="135"/>
      <c r="VYG54" s="135"/>
      <c r="VYH54" s="135"/>
      <c r="VYI54" s="135"/>
      <c r="VYJ54" s="135"/>
      <c r="VYK54" s="135"/>
      <c r="VYL54" s="135"/>
      <c r="VYM54" s="135"/>
      <c r="VYN54" s="135"/>
      <c r="VYO54" s="135"/>
      <c r="VYP54" s="135"/>
      <c r="VYQ54" s="135"/>
      <c r="VYR54" s="135"/>
      <c r="VYS54" s="135"/>
      <c r="VYT54" s="135"/>
      <c r="VYU54" s="135"/>
      <c r="VYV54" s="135"/>
      <c r="VYW54" s="135"/>
      <c r="VYX54" s="135"/>
      <c r="VYY54" s="135"/>
      <c r="VYZ54" s="135"/>
      <c r="VZA54" s="135"/>
      <c r="VZB54" s="135"/>
      <c r="VZC54" s="135"/>
      <c r="VZD54" s="135"/>
      <c r="VZE54" s="135"/>
      <c r="VZF54" s="135"/>
      <c r="VZG54" s="135"/>
      <c r="VZH54" s="135"/>
      <c r="VZI54" s="135"/>
      <c r="VZJ54" s="135"/>
      <c r="VZK54" s="135"/>
      <c r="VZL54" s="135"/>
      <c r="VZM54" s="135"/>
      <c r="VZN54" s="135"/>
      <c r="VZO54" s="135"/>
      <c r="VZP54" s="135"/>
      <c r="VZQ54" s="135"/>
      <c r="VZR54" s="135"/>
      <c r="VZS54" s="135"/>
      <c r="VZT54" s="135"/>
      <c r="VZU54" s="135"/>
      <c r="VZV54" s="135"/>
      <c r="VZW54" s="135"/>
      <c r="VZX54" s="135"/>
      <c r="VZY54" s="135"/>
      <c r="VZZ54" s="135"/>
      <c r="WAA54" s="135"/>
      <c r="WAB54" s="135"/>
      <c r="WAC54" s="135"/>
      <c r="WAD54" s="135"/>
      <c r="WAE54" s="135"/>
      <c r="WAF54" s="135"/>
      <c r="WAG54" s="135"/>
      <c r="WAH54" s="135"/>
      <c r="WAI54" s="135"/>
      <c r="WAJ54" s="135"/>
      <c r="WAK54" s="135"/>
      <c r="WAL54" s="135"/>
      <c r="WAM54" s="135"/>
      <c r="WAN54" s="135"/>
      <c r="WAO54" s="135"/>
      <c r="WAP54" s="135"/>
      <c r="WAQ54" s="135"/>
      <c r="WAR54" s="135"/>
      <c r="WAS54" s="135"/>
      <c r="WAT54" s="135"/>
      <c r="WAU54" s="135"/>
      <c r="WAV54" s="135"/>
      <c r="WAW54" s="135"/>
      <c r="WAX54" s="135"/>
      <c r="WAY54" s="135"/>
      <c r="WAZ54" s="135"/>
      <c r="WBA54" s="135"/>
      <c r="WBB54" s="135"/>
      <c r="WBC54" s="135"/>
      <c r="WBD54" s="135"/>
      <c r="WBE54" s="135"/>
      <c r="WBF54" s="135"/>
      <c r="WBG54" s="135"/>
      <c r="WBH54" s="135"/>
      <c r="WBI54" s="135"/>
      <c r="WBJ54" s="135"/>
      <c r="WBK54" s="135"/>
      <c r="WBL54" s="135"/>
      <c r="WBM54" s="135"/>
      <c r="WBN54" s="135"/>
      <c r="WBO54" s="135"/>
      <c r="WBP54" s="135"/>
      <c r="WBQ54" s="135"/>
      <c r="WBR54" s="135"/>
      <c r="WBS54" s="135"/>
      <c r="WBT54" s="135"/>
      <c r="WBU54" s="135"/>
      <c r="WBV54" s="135"/>
      <c r="WBW54" s="135"/>
      <c r="WBX54" s="135"/>
      <c r="WBY54" s="135"/>
      <c r="WBZ54" s="135"/>
      <c r="WCA54" s="135"/>
      <c r="WCB54" s="135"/>
      <c r="WCC54" s="135"/>
      <c r="WCD54" s="135"/>
      <c r="WCE54" s="135"/>
      <c r="WCF54" s="135"/>
      <c r="WCG54" s="135"/>
      <c r="WCH54" s="135"/>
      <c r="WCI54" s="135"/>
      <c r="WCJ54" s="135"/>
      <c r="WCK54" s="135"/>
      <c r="WCL54" s="135"/>
      <c r="WCM54" s="135"/>
      <c r="WCN54" s="135"/>
      <c r="WCO54" s="135"/>
      <c r="WCP54" s="135"/>
      <c r="WCQ54" s="135"/>
      <c r="WCR54" s="135"/>
      <c r="WCS54" s="135"/>
      <c r="WCT54" s="135"/>
      <c r="WCU54" s="135"/>
      <c r="WCV54" s="135"/>
      <c r="WCW54" s="135"/>
      <c r="WCX54" s="135"/>
      <c r="WCY54" s="135"/>
      <c r="WCZ54" s="135"/>
      <c r="WDA54" s="135"/>
      <c r="WDB54" s="135"/>
      <c r="WDC54" s="135"/>
      <c r="WDD54" s="135"/>
      <c r="WDE54" s="135"/>
      <c r="WDF54" s="135"/>
      <c r="WDG54" s="135"/>
      <c r="WDH54" s="135"/>
      <c r="WDI54" s="135"/>
      <c r="WDJ54" s="135"/>
      <c r="WDK54" s="135"/>
      <c r="WDL54" s="135"/>
      <c r="WDM54" s="135"/>
      <c r="WDN54" s="135"/>
      <c r="WDO54" s="135"/>
      <c r="WDP54" s="135"/>
      <c r="WDQ54" s="135"/>
      <c r="WDR54" s="135"/>
      <c r="WDS54" s="135"/>
      <c r="WDT54" s="135"/>
      <c r="WDU54" s="135"/>
      <c r="WDV54" s="135"/>
      <c r="WDW54" s="135"/>
      <c r="WDX54" s="135"/>
      <c r="WDY54" s="135"/>
      <c r="WDZ54" s="135"/>
      <c r="WEA54" s="135"/>
      <c r="WEB54" s="135"/>
      <c r="WEC54" s="135"/>
      <c r="WED54" s="135"/>
      <c r="WEE54" s="135"/>
      <c r="WEF54" s="135"/>
      <c r="WEG54" s="135"/>
      <c r="WEH54" s="135"/>
      <c r="WEI54" s="135"/>
      <c r="WEJ54" s="135"/>
      <c r="WEK54" s="135"/>
      <c r="WEL54" s="135"/>
      <c r="WEM54" s="135"/>
      <c r="WEN54" s="135"/>
      <c r="WEO54" s="135"/>
      <c r="WEP54" s="135"/>
      <c r="WEQ54" s="135"/>
      <c r="WER54" s="135"/>
      <c r="WES54" s="135"/>
      <c r="WET54" s="135"/>
      <c r="WEU54" s="135"/>
      <c r="WEV54" s="135"/>
      <c r="WEW54" s="135"/>
      <c r="WEX54" s="135"/>
      <c r="WEY54" s="135"/>
      <c r="WEZ54" s="135"/>
      <c r="WFA54" s="135"/>
      <c r="WFB54" s="135"/>
      <c r="WFC54" s="135"/>
      <c r="WFD54" s="135"/>
      <c r="WFE54" s="135"/>
      <c r="WFF54" s="135"/>
      <c r="WFG54" s="135"/>
      <c r="WFH54" s="135"/>
      <c r="WFI54" s="135"/>
      <c r="WFJ54" s="135"/>
      <c r="WFK54" s="135"/>
      <c r="WFL54" s="135"/>
      <c r="WFM54" s="135"/>
      <c r="WFN54" s="135"/>
      <c r="WFO54" s="135"/>
      <c r="WFP54" s="135"/>
      <c r="WFQ54" s="135"/>
      <c r="WFR54" s="135"/>
      <c r="WFS54" s="135"/>
      <c r="WFT54" s="135"/>
      <c r="WFU54" s="135"/>
      <c r="WFV54" s="135"/>
      <c r="WFW54" s="135"/>
      <c r="WFX54" s="135"/>
      <c r="WFY54" s="135"/>
      <c r="WFZ54" s="135"/>
      <c r="WGA54" s="135"/>
      <c r="WGB54" s="135"/>
      <c r="WGC54" s="135"/>
      <c r="WGD54" s="135"/>
      <c r="WGE54" s="135"/>
      <c r="WGF54" s="135"/>
      <c r="WGG54" s="135"/>
      <c r="WGH54" s="135"/>
      <c r="WGI54" s="135"/>
      <c r="WGJ54" s="135"/>
      <c r="WGK54" s="135"/>
      <c r="WGL54" s="135"/>
      <c r="WGM54" s="135"/>
      <c r="WGN54" s="135"/>
      <c r="WGO54" s="135"/>
      <c r="WGP54" s="135"/>
      <c r="WGQ54" s="135"/>
      <c r="WGR54" s="135"/>
      <c r="WGS54" s="135"/>
      <c r="WGT54" s="135"/>
      <c r="WGU54" s="135"/>
      <c r="WGV54" s="135"/>
      <c r="WGW54" s="135"/>
      <c r="WGX54" s="135"/>
      <c r="WGY54" s="135"/>
      <c r="WGZ54" s="135"/>
      <c r="WHA54" s="135"/>
      <c r="WHB54" s="135"/>
      <c r="WHC54" s="135"/>
      <c r="WHD54" s="135"/>
      <c r="WHE54" s="135"/>
      <c r="WHF54" s="135"/>
      <c r="WHG54" s="135"/>
      <c r="WHH54" s="135"/>
      <c r="WHI54" s="135"/>
      <c r="WHJ54" s="135"/>
      <c r="WHK54" s="135"/>
      <c r="WHL54" s="135"/>
      <c r="WHM54" s="135"/>
      <c r="WHN54" s="135"/>
      <c r="WHO54" s="135"/>
      <c r="WHP54" s="135"/>
      <c r="WHQ54" s="135"/>
      <c r="WHR54" s="135"/>
      <c r="WHS54" s="135"/>
      <c r="WHT54" s="135"/>
      <c r="WHU54" s="135"/>
      <c r="WHV54" s="135"/>
      <c r="WHW54" s="135"/>
      <c r="WHX54" s="135"/>
      <c r="WHY54" s="135"/>
      <c r="WHZ54" s="135"/>
      <c r="WIA54" s="135"/>
      <c r="WIB54" s="135"/>
      <c r="WIC54" s="135"/>
      <c r="WID54" s="135"/>
      <c r="WIE54" s="135"/>
      <c r="WIF54" s="135"/>
      <c r="WIG54" s="135"/>
      <c r="WIH54" s="135"/>
      <c r="WII54" s="135"/>
      <c r="WIJ54" s="135"/>
      <c r="WIK54" s="135"/>
      <c r="WIL54" s="135"/>
      <c r="WIM54" s="135"/>
      <c r="WIN54" s="135"/>
      <c r="WIO54" s="135"/>
      <c r="WIP54" s="135"/>
      <c r="WIQ54" s="135"/>
      <c r="WIR54" s="135"/>
      <c r="WIS54" s="135"/>
      <c r="WIT54" s="135"/>
      <c r="WIU54" s="135"/>
      <c r="WIV54" s="135"/>
      <c r="WIW54" s="135"/>
      <c r="WIX54" s="135"/>
      <c r="WIY54" s="135"/>
      <c r="WIZ54" s="135"/>
      <c r="WJA54" s="135"/>
      <c r="WJB54" s="135"/>
      <c r="WJC54" s="135"/>
      <c r="WJD54" s="135"/>
      <c r="WJE54" s="135"/>
      <c r="WJF54" s="135"/>
      <c r="WJG54" s="135"/>
      <c r="WJH54" s="135"/>
      <c r="WJI54" s="135"/>
      <c r="WJJ54" s="135"/>
      <c r="WJK54" s="135"/>
      <c r="WJL54" s="135"/>
      <c r="WJM54" s="135"/>
      <c r="WJN54" s="135"/>
      <c r="WJO54" s="135"/>
      <c r="WJP54" s="135"/>
      <c r="WJQ54" s="135"/>
      <c r="WJR54" s="135"/>
      <c r="WJS54" s="135"/>
      <c r="WJT54" s="135"/>
      <c r="WJU54" s="135"/>
      <c r="WJV54" s="135"/>
      <c r="WJW54" s="135"/>
      <c r="WJX54" s="135"/>
      <c r="WJY54" s="135"/>
      <c r="WJZ54" s="135"/>
      <c r="WKA54" s="135"/>
      <c r="WKB54" s="135"/>
      <c r="WKC54" s="135"/>
      <c r="WKD54" s="135"/>
      <c r="WKE54" s="135"/>
      <c r="WKF54" s="135"/>
      <c r="WKG54" s="135"/>
      <c r="WKH54" s="135"/>
      <c r="WKI54" s="135"/>
      <c r="WKJ54" s="135"/>
      <c r="WKK54" s="135"/>
      <c r="WKL54" s="135"/>
      <c r="WKM54" s="135"/>
      <c r="WKN54" s="135"/>
      <c r="WKO54" s="135"/>
      <c r="WKP54" s="135"/>
      <c r="WKQ54" s="135"/>
      <c r="WKR54" s="135"/>
      <c r="WKS54" s="135"/>
      <c r="WKT54" s="135"/>
      <c r="WKU54" s="135"/>
      <c r="WKV54" s="135"/>
      <c r="WKW54" s="135"/>
      <c r="WKX54" s="135"/>
      <c r="WKY54" s="135"/>
      <c r="WKZ54" s="135"/>
      <c r="WLA54" s="135"/>
      <c r="WLB54" s="135"/>
      <c r="WLC54" s="135"/>
      <c r="WLD54" s="135"/>
      <c r="WLE54" s="135"/>
      <c r="WLF54" s="135"/>
      <c r="WLG54" s="135"/>
      <c r="WLH54" s="135"/>
      <c r="WLI54" s="135"/>
      <c r="WLJ54" s="135"/>
      <c r="WLK54" s="135"/>
      <c r="WLL54" s="135"/>
      <c r="WLM54" s="135"/>
      <c r="WLN54" s="135"/>
      <c r="WLO54" s="135"/>
      <c r="WLP54" s="135"/>
      <c r="WLQ54" s="135"/>
      <c r="WLR54" s="135"/>
      <c r="WLS54" s="135"/>
      <c r="WLT54" s="135"/>
      <c r="WLU54" s="135"/>
      <c r="WLV54" s="135"/>
      <c r="WLW54" s="135"/>
      <c r="WLX54" s="135"/>
      <c r="WLY54" s="135"/>
      <c r="WLZ54" s="135"/>
      <c r="WMA54" s="135"/>
      <c r="WMB54" s="135"/>
      <c r="WMC54" s="135"/>
      <c r="WMD54" s="135"/>
      <c r="WME54" s="135"/>
      <c r="WMF54" s="135"/>
      <c r="WMG54" s="135"/>
      <c r="WMH54" s="135"/>
      <c r="WMI54" s="135"/>
      <c r="WMJ54" s="135"/>
      <c r="WMK54" s="135"/>
      <c r="WML54" s="135"/>
      <c r="WMM54" s="135"/>
      <c r="WMN54" s="135"/>
      <c r="WMO54" s="135"/>
      <c r="WMP54" s="135"/>
      <c r="WMQ54" s="135"/>
      <c r="WMR54" s="135"/>
      <c r="WMS54" s="135"/>
      <c r="WMT54" s="135"/>
      <c r="WMU54" s="135"/>
      <c r="WMV54" s="135"/>
      <c r="WMW54" s="135"/>
      <c r="WMX54" s="135"/>
      <c r="WMY54" s="135"/>
      <c r="WMZ54" s="135"/>
      <c r="WNA54" s="135"/>
      <c r="WNB54" s="135"/>
      <c r="WNC54" s="135"/>
      <c r="WND54" s="135"/>
      <c r="WNE54" s="135"/>
      <c r="WNF54" s="135"/>
      <c r="WNG54" s="135"/>
      <c r="WNH54" s="135"/>
      <c r="WNI54" s="135"/>
      <c r="WNJ54" s="135"/>
      <c r="WNK54" s="135"/>
      <c r="WNL54" s="135"/>
      <c r="WNM54" s="135"/>
      <c r="WNN54" s="135"/>
      <c r="WNO54" s="135"/>
      <c r="WNP54" s="135"/>
      <c r="WNQ54" s="135"/>
      <c r="WNR54" s="135"/>
      <c r="WNS54" s="135"/>
      <c r="WNT54" s="135"/>
      <c r="WNU54" s="135"/>
      <c r="WNV54" s="135"/>
      <c r="WNW54" s="135"/>
      <c r="WNX54" s="135"/>
      <c r="WNY54" s="135"/>
      <c r="WNZ54" s="135"/>
      <c r="WOA54" s="135"/>
      <c r="WOB54" s="135"/>
      <c r="WOC54" s="135"/>
      <c r="WOD54" s="135"/>
      <c r="WOE54" s="135"/>
      <c r="WOF54" s="135"/>
      <c r="WOG54" s="135"/>
      <c r="WOH54" s="135"/>
      <c r="WOI54" s="135"/>
      <c r="WOJ54" s="135"/>
      <c r="WOK54" s="135"/>
      <c r="WOL54" s="135"/>
      <c r="WOM54" s="135"/>
      <c r="WON54" s="135"/>
      <c r="WOO54" s="135"/>
      <c r="WOP54" s="135"/>
      <c r="WOQ54" s="135"/>
      <c r="WOR54" s="135"/>
      <c r="WOS54" s="135"/>
      <c r="WOT54" s="135"/>
      <c r="WOU54" s="135"/>
      <c r="WOV54" s="135"/>
      <c r="WOW54" s="135"/>
      <c r="WOX54" s="135"/>
      <c r="WOY54" s="135"/>
      <c r="WOZ54" s="135"/>
      <c r="WPA54" s="135"/>
      <c r="WPB54" s="135"/>
      <c r="WPC54" s="135"/>
      <c r="WPD54" s="135"/>
      <c r="WPE54" s="135"/>
      <c r="WPF54" s="135"/>
      <c r="WPG54" s="135"/>
      <c r="WPH54" s="135"/>
      <c r="WPI54" s="135"/>
      <c r="WPJ54" s="135"/>
      <c r="WPK54" s="135"/>
      <c r="WPL54" s="135"/>
      <c r="WPM54" s="135"/>
      <c r="WPN54" s="135"/>
      <c r="WPO54" s="135"/>
      <c r="WPP54" s="135"/>
      <c r="WPQ54" s="135"/>
      <c r="WPR54" s="135"/>
      <c r="WPS54" s="135"/>
      <c r="WPT54" s="135"/>
      <c r="WPU54" s="135"/>
      <c r="WPV54" s="135"/>
      <c r="WPW54" s="135"/>
      <c r="WPX54" s="135"/>
      <c r="WPY54" s="135"/>
      <c r="WPZ54" s="135"/>
      <c r="WQA54" s="135"/>
      <c r="WQB54" s="135"/>
      <c r="WQC54" s="135"/>
      <c r="WQD54" s="135"/>
      <c r="WQE54" s="135"/>
      <c r="WQF54" s="135"/>
      <c r="WQG54" s="135"/>
      <c r="WQH54" s="135"/>
      <c r="WQI54" s="135"/>
      <c r="WQJ54" s="135"/>
      <c r="WQK54" s="135"/>
      <c r="WQL54" s="135"/>
      <c r="WQM54" s="135"/>
      <c r="WQN54" s="135"/>
      <c r="WQO54" s="135"/>
      <c r="WQP54" s="135"/>
      <c r="WQQ54" s="135"/>
      <c r="WQR54" s="135"/>
      <c r="WQS54" s="135"/>
      <c r="WQT54" s="135"/>
      <c r="WQU54" s="135"/>
      <c r="WQV54" s="135"/>
      <c r="WQW54" s="135"/>
      <c r="WQX54" s="135"/>
      <c r="WQY54" s="135"/>
      <c r="WQZ54" s="135"/>
      <c r="WRA54" s="135"/>
      <c r="WRB54" s="135"/>
      <c r="WRC54" s="135"/>
      <c r="WRD54" s="135"/>
      <c r="WRE54" s="135"/>
      <c r="WRF54" s="135"/>
      <c r="WRG54" s="135"/>
      <c r="WRH54" s="135"/>
      <c r="WRI54" s="135"/>
      <c r="WRJ54" s="135"/>
      <c r="WRK54" s="135"/>
      <c r="WRL54" s="135"/>
      <c r="WRM54" s="135"/>
      <c r="WRN54" s="135"/>
      <c r="WRO54" s="135"/>
      <c r="WRP54" s="135"/>
      <c r="WRQ54" s="135"/>
      <c r="WRR54" s="135"/>
      <c r="WRS54" s="135"/>
      <c r="WRT54" s="135"/>
      <c r="WRU54" s="135"/>
      <c r="WRV54" s="135"/>
      <c r="WRW54" s="135"/>
      <c r="WRX54" s="135"/>
      <c r="WRY54" s="135"/>
      <c r="WRZ54" s="135"/>
      <c r="WSA54" s="135"/>
      <c r="WSB54" s="135"/>
      <c r="WSC54" s="135"/>
      <c r="WSD54" s="135"/>
      <c r="WSE54" s="135"/>
      <c r="WSF54" s="135"/>
      <c r="WSG54" s="135"/>
      <c r="WSH54" s="135"/>
      <c r="WSI54" s="135"/>
      <c r="WSJ54" s="135"/>
      <c r="WSK54" s="135"/>
      <c r="WSL54" s="135"/>
      <c r="WSM54" s="135"/>
      <c r="WSN54" s="135"/>
      <c r="WSO54" s="135"/>
      <c r="WSP54" s="135"/>
      <c r="WSQ54" s="135"/>
      <c r="WSR54" s="135"/>
      <c r="WSS54" s="135"/>
      <c r="WST54" s="135"/>
      <c r="WSU54" s="135"/>
      <c r="WSV54" s="135"/>
      <c r="WSW54" s="135"/>
      <c r="WSX54" s="135"/>
      <c r="WSY54" s="135"/>
      <c r="WSZ54" s="135"/>
      <c r="WTA54" s="135"/>
      <c r="WTB54" s="135"/>
      <c r="WTC54" s="135"/>
      <c r="WTD54" s="135"/>
      <c r="WTE54" s="135"/>
      <c r="WTF54" s="135"/>
      <c r="WTG54" s="135"/>
      <c r="WTH54" s="135"/>
      <c r="WTI54" s="135"/>
      <c r="WTJ54" s="135"/>
      <c r="WTK54" s="135"/>
      <c r="WTL54" s="135"/>
      <c r="WTM54" s="135"/>
      <c r="WTN54" s="135"/>
      <c r="WTO54" s="135"/>
      <c r="WTP54" s="135"/>
      <c r="WTQ54" s="135"/>
      <c r="WTR54" s="135"/>
      <c r="WTS54" s="135"/>
      <c r="WTT54" s="135"/>
      <c r="WTU54" s="135"/>
      <c r="WTV54" s="135"/>
      <c r="WTW54" s="135"/>
      <c r="WTX54" s="135"/>
      <c r="WTY54" s="135"/>
      <c r="WTZ54" s="135"/>
      <c r="WUA54" s="135"/>
      <c r="WUB54" s="135"/>
      <c r="WUC54" s="135"/>
      <c r="WUD54" s="135"/>
      <c r="WUE54" s="135"/>
      <c r="WUF54" s="135"/>
      <c r="WUG54" s="135"/>
      <c r="WUH54" s="135"/>
      <c r="WUI54" s="135"/>
      <c r="WUJ54" s="135"/>
      <c r="WUK54" s="135"/>
      <c r="WUL54" s="135"/>
      <c r="WUM54" s="135"/>
      <c r="WUN54" s="135"/>
      <c r="WUO54" s="135"/>
      <c r="WUP54" s="135"/>
      <c r="WUQ54" s="135"/>
      <c r="WUR54" s="135"/>
      <c r="WUS54" s="135"/>
      <c r="WUT54" s="135"/>
      <c r="WUU54" s="135"/>
      <c r="WUV54" s="135"/>
      <c r="WUW54" s="135"/>
      <c r="WUX54" s="135"/>
      <c r="WUY54" s="135"/>
      <c r="WUZ54" s="135"/>
      <c r="WVA54" s="135"/>
      <c r="WVB54" s="135"/>
      <c r="WVC54" s="135"/>
      <c r="WVD54" s="135"/>
      <c r="WVE54" s="135"/>
      <c r="WVF54" s="135"/>
      <c r="WVG54" s="135"/>
      <c r="WVH54" s="135"/>
      <c r="WVI54" s="135"/>
      <c r="WVJ54" s="135"/>
      <c r="WVK54" s="135"/>
      <c r="WVL54" s="135"/>
      <c r="WVM54" s="135"/>
      <c r="WVN54" s="135"/>
      <c r="WVO54" s="135"/>
      <c r="WVP54" s="135"/>
      <c r="WVQ54" s="135"/>
      <c r="WVR54" s="135"/>
      <c r="WVS54" s="135"/>
      <c r="WVT54" s="135"/>
      <c r="WVU54" s="135"/>
      <c r="WVV54" s="135"/>
      <c r="WVW54" s="135"/>
      <c r="WVX54" s="135"/>
      <c r="WVY54" s="135"/>
      <c r="WVZ54" s="135"/>
      <c r="WWA54" s="135"/>
      <c r="WWB54" s="135"/>
      <c r="WWC54" s="135"/>
      <c r="WWD54" s="135"/>
      <c r="WWE54" s="135"/>
      <c r="WWF54" s="135"/>
      <c r="WWG54" s="135"/>
      <c r="WWH54" s="135"/>
      <c r="WWI54" s="135"/>
      <c r="WWJ54" s="135"/>
      <c r="WWK54" s="135"/>
      <c r="WWL54" s="135"/>
      <c r="WWM54" s="135"/>
      <c r="WWN54" s="135"/>
      <c r="WWO54" s="135"/>
      <c r="WWP54" s="135"/>
      <c r="WWQ54" s="135"/>
      <c r="WWR54" s="135"/>
      <c r="WWS54" s="135"/>
      <c r="WWT54" s="135"/>
      <c r="WWU54" s="135"/>
      <c r="WWV54" s="135"/>
      <c r="WWW54" s="135"/>
      <c r="WWX54" s="135"/>
      <c r="WWY54" s="135"/>
      <c r="WWZ54" s="135"/>
      <c r="WXA54" s="135"/>
      <c r="WXB54" s="135"/>
      <c r="WXC54" s="135"/>
      <c r="WXD54" s="135"/>
      <c r="WXE54" s="135"/>
      <c r="WXF54" s="135"/>
      <c r="WXG54" s="135"/>
      <c r="WXH54" s="135"/>
      <c r="WXI54" s="135"/>
      <c r="WXJ54" s="135"/>
      <c r="WXK54" s="135"/>
      <c r="WXL54" s="135"/>
      <c r="WXM54" s="135"/>
      <c r="WXN54" s="135"/>
      <c r="WXO54" s="135"/>
      <c r="WXP54" s="135"/>
      <c r="WXQ54" s="135"/>
      <c r="WXR54" s="135"/>
      <c r="WXS54" s="135"/>
      <c r="WXT54" s="135"/>
      <c r="WXU54" s="135"/>
      <c r="WXV54" s="135"/>
      <c r="WXW54" s="135"/>
      <c r="WXX54" s="135"/>
      <c r="WXY54" s="135"/>
      <c r="WXZ54" s="135"/>
      <c r="WYA54" s="135"/>
      <c r="WYB54" s="135"/>
      <c r="WYC54" s="135"/>
      <c r="WYD54" s="135"/>
      <c r="WYE54" s="135"/>
      <c r="WYF54" s="135"/>
      <c r="WYG54" s="135"/>
      <c r="WYH54" s="135"/>
      <c r="WYI54" s="135"/>
      <c r="WYJ54" s="135"/>
      <c r="WYK54" s="135"/>
      <c r="WYL54" s="135"/>
      <c r="WYM54" s="135"/>
      <c r="WYN54" s="135"/>
      <c r="WYO54" s="135"/>
      <c r="WYP54" s="135"/>
      <c r="WYQ54" s="135"/>
      <c r="WYR54" s="135"/>
      <c r="WYS54" s="135"/>
      <c r="WYT54" s="135"/>
      <c r="WYU54" s="135"/>
      <c r="WYV54" s="135"/>
      <c r="WYW54" s="135"/>
      <c r="WYX54" s="135"/>
      <c r="WYY54" s="135"/>
      <c r="WYZ54" s="135"/>
      <c r="WZA54" s="135"/>
      <c r="WZB54" s="135"/>
      <c r="WZC54" s="135"/>
      <c r="WZD54" s="135"/>
      <c r="WZE54" s="135"/>
      <c r="WZF54" s="135"/>
      <c r="WZG54" s="135"/>
      <c r="WZH54" s="135"/>
      <c r="WZI54" s="135"/>
      <c r="WZJ54" s="135"/>
      <c r="WZK54" s="135"/>
      <c r="WZL54" s="135"/>
      <c r="WZM54" s="135"/>
      <c r="WZN54" s="135"/>
      <c r="WZO54" s="135"/>
      <c r="WZP54" s="135"/>
      <c r="WZQ54" s="135"/>
      <c r="WZR54" s="135"/>
      <c r="WZS54" s="135"/>
      <c r="WZT54" s="135"/>
      <c r="WZU54" s="135"/>
      <c r="WZV54" s="135"/>
      <c r="WZW54" s="135"/>
      <c r="WZX54" s="135"/>
      <c r="WZY54" s="135"/>
      <c r="WZZ54" s="135"/>
      <c r="XAA54" s="135"/>
      <c r="XAB54" s="135"/>
      <c r="XAC54" s="135"/>
      <c r="XAD54" s="135"/>
      <c r="XAE54" s="135"/>
      <c r="XAF54" s="135"/>
      <c r="XAG54" s="135"/>
      <c r="XAH54" s="135"/>
      <c r="XAI54" s="135"/>
      <c r="XAJ54" s="135"/>
      <c r="XAK54" s="135"/>
      <c r="XAL54" s="135"/>
      <c r="XAM54" s="135"/>
      <c r="XAN54" s="135"/>
      <c r="XAO54" s="135"/>
      <c r="XAP54" s="135"/>
      <c r="XAQ54" s="135"/>
      <c r="XAR54" s="135"/>
      <c r="XAS54" s="135"/>
      <c r="XAT54" s="135"/>
      <c r="XAU54" s="135"/>
      <c r="XAV54" s="135"/>
      <c r="XAW54" s="135"/>
      <c r="XAX54" s="135"/>
      <c r="XAY54" s="135"/>
      <c r="XAZ54" s="135"/>
      <c r="XBA54" s="135"/>
      <c r="XBB54" s="135"/>
      <c r="XBC54" s="135"/>
      <c r="XBD54" s="135"/>
      <c r="XBE54" s="135"/>
      <c r="XBF54" s="135"/>
      <c r="XBG54" s="135"/>
      <c r="XBH54" s="135"/>
      <c r="XBI54" s="135"/>
      <c r="XBJ54" s="135"/>
    </row>
    <row r="55" spans="1:16286">
      <c r="A55" s="30" t="s">
        <v>3</v>
      </c>
      <c r="B55" s="202"/>
      <c r="C55" s="6"/>
      <c r="D55" s="142"/>
      <c r="E55" s="97"/>
      <c r="F55" s="139"/>
      <c r="G55" s="97"/>
      <c r="H55" s="139"/>
      <c r="I55" s="97"/>
      <c r="J55" s="139"/>
      <c r="K55" s="97"/>
      <c r="L55" s="21"/>
      <c r="M55" s="97"/>
      <c r="N55" s="21"/>
      <c r="O55" s="471"/>
      <c r="P55" s="21"/>
      <c r="Q55" s="471"/>
      <c r="R55" s="21"/>
      <c r="S55" s="471"/>
      <c r="T55" s="21"/>
      <c r="U55" s="471"/>
      <c r="V55" s="21"/>
      <c r="W55" s="471"/>
      <c r="X55" s="21"/>
      <c r="Y55" s="471"/>
      <c r="Z55" s="21"/>
      <c r="AA55" s="471"/>
      <c r="AB55" s="43"/>
      <c r="AC55" s="471"/>
      <c r="AD55" s="43"/>
      <c r="AE55" s="471"/>
      <c r="AF55" s="43"/>
      <c r="AG55" s="471"/>
      <c r="AH55" s="43"/>
      <c r="AI55" s="471"/>
      <c r="AJ55" s="43"/>
      <c r="AM55" s="91">
        <f>SUM(AM45:AM54)</f>
        <v>130</v>
      </c>
      <c r="AN55" s="97"/>
      <c r="AO55" s="97"/>
      <c r="AP55" s="97"/>
      <c r="AQ55" s="97"/>
      <c r="AR55" s="139"/>
      <c r="AS55" s="97"/>
      <c r="AT55" s="139"/>
      <c r="AU55" s="97"/>
      <c r="AV55" s="139"/>
      <c r="AW55" s="97"/>
      <c r="AX55" s="139"/>
      <c r="AY55" s="97"/>
      <c r="AZ55" s="139"/>
      <c r="BA55" s="97"/>
      <c r="BB55" s="139"/>
      <c r="BC55" s="97"/>
      <c r="BD55" s="139"/>
      <c r="BE55" s="97"/>
      <c r="BF55" s="139"/>
      <c r="BG55" s="97"/>
      <c r="BH55" s="139"/>
      <c r="BI55" s="91">
        <f>SUM(BI45:BI54)</f>
        <v>57</v>
      </c>
      <c r="BJ55" s="97"/>
      <c r="BL55" s="97"/>
      <c r="BM55" s="106"/>
      <c r="BN55" s="97"/>
      <c r="BO55" s="106"/>
      <c r="BP55" s="97"/>
      <c r="BV55" s="91">
        <f>SUM(BV45:BV54)</f>
        <v>20</v>
      </c>
      <c r="BW55" s="97"/>
      <c r="BX55" s="97"/>
      <c r="BY55" s="106"/>
      <c r="BZ55" s="259"/>
      <c r="CA55" s="610">
        <f>SUM(CA45:CA54)</f>
        <v>207</v>
      </c>
      <c r="CB55" s="222"/>
      <c r="CC55" s="187"/>
      <c r="CD55" s="222"/>
      <c r="CE55" s="97"/>
      <c r="CF55" s="106"/>
      <c r="CG55" s="351"/>
      <c r="CH55" s="139"/>
      <c r="CI55" s="454"/>
      <c r="CJ55" s="139"/>
      <c r="CK55" s="351"/>
      <c r="CL55" s="139"/>
      <c r="CM55" s="351"/>
      <c r="CN55" s="139"/>
      <c r="CO55" s="351"/>
      <c r="CP55" s="139"/>
      <c r="CQ55" s="351"/>
      <c r="CR55" s="139"/>
      <c r="CS55" s="91">
        <f>SUM(CS45:CS54)</f>
        <v>25</v>
      </c>
      <c r="CT55" s="97"/>
      <c r="CU55" s="97"/>
      <c r="CV55" s="187"/>
      <c r="CW55" s="97"/>
      <c r="CX55" s="139"/>
      <c r="CY55" s="97"/>
      <c r="CZ55" s="139"/>
      <c r="DA55" s="97"/>
      <c r="DB55" s="139"/>
      <c r="DC55" s="97"/>
      <c r="DD55" s="139"/>
      <c r="DE55" s="97"/>
      <c r="DF55" s="106"/>
      <c r="DG55" s="97"/>
      <c r="DH55" s="106"/>
      <c r="DI55" s="97"/>
      <c r="DJ55" s="106"/>
      <c r="DU55" s="91">
        <f>SUM(DU45:DU54)</f>
        <v>93</v>
      </c>
      <c r="DV55" s="97"/>
      <c r="DW55" s="97"/>
      <c r="DX55" s="97"/>
      <c r="DY55" s="97"/>
      <c r="DZ55" s="139"/>
      <c r="EA55" s="97"/>
      <c r="EB55" s="139"/>
      <c r="EC55" s="97"/>
      <c r="ED55" s="139"/>
      <c r="EE55" s="97"/>
      <c r="EF55" s="139"/>
      <c r="EG55" s="97"/>
      <c r="EH55" s="139"/>
      <c r="EI55" s="97"/>
      <c r="EJ55" s="139"/>
      <c r="EK55" s="97"/>
      <c r="EL55" s="139"/>
      <c r="EM55" s="97"/>
      <c r="EN55" s="139"/>
      <c r="EO55" s="97"/>
      <c r="EP55" s="139"/>
      <c r="EQ55" s="97"/>
      <c r="ER55" s="139"/>
      <c r="ES55" s="97"/>
      <c r="ET55" s="139"/>
      <c r="EU55" s="351"/>
      <c r="EV55" s="139"/>
      <c r="EW55" s="351"/>
      <c r="EX55" s="139"/>
      <c r="EY55" s="91">
        <f>SUM(EY45:EY54)</f>
        <v>101</v>
      </c>
      <c r="EZ55" s="97"/>
      <c r="FA55" s="97"/>
      <c r="FC55" s="259"/>
      <c r="FD55" s="637">
        <f>SUM(FD45:FD54)</f>
        <v>219</v>
      </c>
      <c r="FE55" s="222"/>
      <c r="FF55" s="222"/>
      <c r="FG55" s="97"/>
      <c r="FH55" s="139"/>
      <c r="FI55" s="97"/>
      <c r="FJ55" s="139"/>
      <c r="FK55" s="97"/>
      <c r="FL55" s="139"/>
      <c r="FM55" s="97"/>
      <c r="FN55" s="139"/>
      <c r="FO55" s="91">
        <f>SUM(FO45:FO54)</f>
        <v>13</v>
      </c>
      <c r="FP55" s="97"/>
      <c r="FQ55" s="97"/>
      <c r="FR55" s="97"/>
      <c r="FS55" s="139"/>
      <c r="FT55" s="97"/>
      <c r="FU55" s="139"/>
      <c r="FV55" s="97"/>
      <c r="FW55" s="139"/>
      <c r="FX55" s="97"/>
      <c r="FY55" s="139"/>
      <c r="FZ55" s="97"/>
      <c r="GA55" s="139"/>
      <c r="GB55" s="351"/>
      <c r="GC55" s="139"/>
      <c r="GD55" s="351"/>
      <c r="GE55" s="139"/>
      <c r="GF55" s="351"/>
      <c r="GG55" s="139"/>
      <c r="GH55" s="91">
        <f>SUM(GH45:GH54)</f>
        <v>38</v>
      </c>
      <c r="GI55" s="97"/>
      <c r="GJ55" s="97"/>
      <c r="GK55" s="97"/>
      <c r="GL55" s="97"/>
      <c r="GM55" s="139"/>
      <c r="GN55" s="97"/>
      <c r="GO55" s="139"/>
      <c r="GP55" s="351"/>
      <c r="GQ55" s="70"/>
      <c r="GR55" s="351"/>
      <c r="GS55" s="70"/>
      <c r="GT55" s="351"/>
      <c r="GU55" s="70"/>
      <c r="GV55" s="351"/>
      <c r="GW55" s="70"/>
      <c r="GX55" s="351"/>
      <c r="GY55" s="70"/>
      <c r="GZ55" s="91">
        <f>SUM(GZ45:GZ54)</f>
        <v>55</v>
      </c>
      <c r="HA55" s="97"/>
      <c r="HB55" s="97"/>
      <c r="HC55" s="97"/>
      <c r="HD55" s="97"/>
      <c r="HE55" s="139"/>
      <c r="HF55" s="97"/>
      <c r="HG55" s="139"/>
      <c r="HH55" s="97"/>
      <c r="HI55" s="106"/>
      <c r="HJ55" s="97"/>
      <c r="HK55" s="106"/>
      <c r="HL55" s="97"/>
      <c r="HM55" s="106"/>
      <c r="HN55" s="97"/>
      <c r="HO55" s="106"/>
      <c r="HP55" s="97"/>
      <c r="HQ55" s="106"/>
      <c r="HR55" s="91">
        <f>SUM(HR45:HR54)</f>
        <v>44</v>
      </c>
      <c r="HS55" s="97"/>
      <c r="HT55" s="97"/>
      <c r="HU55" s="106"/>
      <c r="HV55" s="259"/>
      <c r="HW55" s="610">
        <f>SUM(HW45:HW54)</f>
        <v>112</v>
      </c>
      <c r="HX55" s="97"/>
      <c r="HY55" s="106"/>
      <c r="HZ55" s="259"/>
      <c r="IA55" s="610">
        <f>SUM(IA45:IA54)</f>
        <v>38</v>
      </c>
      <c r="IB55" s="97"/>
      <c r="IC55" s="106"/>
      <c r="ID55" s="259"/>
      <c r="IE55" s="610">
        <f>SUM(IE45:IE54)</f>
        <v>150</v>
      </c>
      <c r="IF55" s="97"/>
      <c r="IH55" s="259"/>
      <c r="II55" s="610">
        <f>SUM(II45:II54)</f>
        <v>576</v>
      </c>
      <c r="IJ55" s="222"/>
      <c r="IK55" s="222"/>
      <c r="IL55" s="117"/>
      <c r="IM55" s="351"/>
      <c r="IN55" s="139"/>
      <c r="IO55" s="351"/>
      <c r="IP55" s="139"/>
      <c r="IQ55" s="351"/>
      <c r="IR55" s="139"/>
      <c r="IS55" s="351"/>
      <c r="IT55" s="139"/>
      <c r="IU55" s="351"/>
      <c r="IV55" s="139"/>
      <c r="IW55" s="351"/>
      <c r="IX55" s="139"/>
      <c r="IY55" s="351"/>
      <c r="IZ55" s="139"/>
      <c r="JA55" s="351"/>
      <c r="JB55" s="139"/>
      <c r="JC55" s="351"/>
      <c r="JD55" s="139"/>
      <c r="JE55" s="91">
        <f>SUM(JE45:JE54)</f>
        <v>43</v>
      </c>
      <c r="JF55" s="97"/>
      <c r="JG55" s="117"/>
      <c r="JH55" s="117"/>
      <c r="JI55" s="351"/>
      <c r="JJ55" s="139"/>
      <c r="JK55" s="351"/>
      <c r="JL55" s="139"/>
      <c r="JM55" s="351"/>
      <c r="JN55" s="139"/>
      <c r="JO55" s="351"/>
      <c r="JP55" s="139"/>
      <c r="JQ55" s="351"/>
      <c r="JR55" s="139"/>
      <c r="JS55" s="351"/>
      <c r="JT55" s="139"/>
      <c r="JU55" s="351"/>
      <c r="JV55" s="139"/>
      <c r="JW55" s="91">
        <f>SUM(JW45:JW54)</f>
        <v>34</v>
      </c>
      <c r="JX55" s="97"/>
      <c r="JY55" s="117"/>
      <c r="JZ55" s="117"/>
      <c r="KA55" s="351"/>
      <c r="KB55" s="139"/>
      <c r="KC55" s="351"/>
      <c r="KD55" s="139"/>
      <c r="KE55" s="351"/>
      <c r="KF55" s="139"/>
      <c r="KG55" s="351"/>
      <c r="KH55" s="139"/>
      <c r="KI55" s="351"/>
      <c r="KJ55" s="139"/>
      <c r="KK55" s="351"/>
      <c r="KL55" s="139"/>
      <c r="KM55" s="351"/>
      <c r="KN55" s="139"/>
      <c r="KO55" s="351"/>
      <c r="KP55" s="139"/>
      <c r="KQ55" s="351"/>
      <c r="KR55" s="139"/>
      <c r="KS55" s="351"/>
      <c r="KT55" s="139"/>
      <c r="KU55" s="351"/>
      <c r="KV55" s="139"/>
      <c r="KW55" s="351"/>
      <c r="KX55" s="139"/>
      <c r="KY55" s="351"/>
      <c r="KZ55" s="139"/>
      <c r="LA55" s="351"/>
      <c r="LB55" s="139"/>
      <c r="LC55" s="351"/>
      <c r="LD55" s="139"/>
      <c r="LE55" s="351"/>
      <c r="LF55" s="139"/>
      <c r="LG55" s="91">
        <f>SUM(LG45:LG54)</f>
        <v>122</v>
      </c>
      <c r="LH55" s="97"/>
      <c r="LI55" s="117"/>
      <c r="LJ55" s="117"/>
      <c r="LK55" s="351"/>
      <c r="LL55" s="139"/>
      <c r="LM55" s="351"/>
      <c r="LN55" s="139"/>
      <c r="LO55" s="351"/>
      <c r="LP55" s="139"/>
      <c r="LQ55" s="351"/>
      <c r="LR55" s="139"/>
      <c r="LS55" s="351"/>
      <c r="LT55" s="139"/>
      <c r="LU55" s="351"/>
      <c r="LV55" s="139"/>
      <c r="LW55" s="351"/>
      <c r="LX55" s="139"/>
      <c r="LY55" s="351"/>
      <c r="LZ55" s="139"/>
      <c r="MA55" s="351"/>
      <c r="MB55" s="139"/>
      <c r="MC55" s="351"/>
      <c r="MD55" s="139"/>
      <c r="ME55" s="351"/>
      <c r="MF55" s="139"/>
      <c r="MG55" s="351"/>
      <c r="MH55" s="70"/>
      <c r="MI55" s="351"/>
      <c r="MJ55" s="70"/>
      <c r="MK55" s="351"/>
      <c r="ML55" s="70"/>
      <c r="MM55" s="91">
        <f>SUM(MM45:MM54)</f>
        <v>91</v>
      </c>
      <c r="MN55" s="97"/>
      <c r="MO55" s="117"/>
      <c r="MP55" s="117"/>
      <c r="MQ55" s="351"/>
      <c r="MR55" s="139"/>
      <c r="MS55" s="351"/>
      <c r="MT55" s="139"/>
      <c r="MU55" s="351"/>
      <c r="MV55" s="139"/>
      <c r="MW55" s="351"/>
      <c r="MX55" s="139"/>
      <c r="MY55" s="351"/>
      <c r="MZ55" s="139"/>
      <c r="NA55" s="351"/>
      <c r="NB55" s="139"/>
      <c r="NC55" s="351"/>
      <c r="ND55" s="139"/>
      <c r="NE55" s="351"/>
      <c r="NF55" s="139"/>
      <c r="NG55" s="351"/>
      <c r="NH55" s="139"/>
      <c r="NI55" s="351"/>
      <c r="NJ55" s="139"/>
      <c r="NK55" s="351"/>
      <c r="NL55" s="139"/>
      <c r="NM55" s="351"/>
      <c r="NN55" s="70"/>
      <c r="NO55" s="351"/>
      <c r="NP55" s="70"/>
      <c r="NQ55" s="351"/>
      <c r="NR55" s="70"/>
      <c r="NS55" s="91">
        <f>SUM(NS45:NS54)</f>
        <v>93</v>
      </c>
      <c r="NT55" s="97"/>
      <c r="NU55" s="97"/>
      <c r="NV55" s="117"/>
      <c r="NW55" s="97"/>
      <c r="NX55" s="139"/>
      <c r="NY55" s="139"/>
      <c r="NZ55" s="139"/>
      <c r="OA55" s="97"/>
      <c r="OB55" s="139"/>
      <c r="OC55" s="97"/>
      <c r="OD55" s="139"/>
      <c r="OE55" s="97"/>
      <c r="OF55" s="139"/>
      <c r="OG55" s="97"/>
      <c r="OH55" s="139"/>
      <c r="OI55" s="97"/>
      <c r="OJ55" s="139"/>
      <c r="OK55" s="97"/>
      <c r="OL55" s="139"/>
      <c r="OM55" s="97"/>
      <c r="ON55" s="97"/>
      <c r="OO55" s="97"/>
      <c r="OP55" s="97"/>
      <c r="OQ55" s="97"/>
      <c r="OR55" s="97"/>
      <c r="OS55" s="97"/>
      <c r="OT55" s="97"/>
      <c r="OU55" s="97"/>
      <c r="OV55" s="97"/>
      <c r="OW55" s="97"/>
      <c r="OX55" s="97"/>
      <c r="OY55" s="97"/>
      <c r="OZ55" s="97"/>
      <c r="PA55" s="97"/>
      <c r="PB55" s="97"/>
      <c r="PC55" s="97"/>
      <c r="PD55" s="97"/>
      <c r="PE55" s="97"/>
      <c r="PF55" s="97"/>
      <c r="PG55" s="97"/>
      <c r="PH55" s="139"/>
      <c r="PI55" s="97"/>
      <c r="PJ55" s="97"/>
      <c r="PK55" s="97"/>
      <c r="PL55" s="97"/>
      <c r="PM55" s="97"/>
      <c r="PN55" s="97"/>
      <c r="PO55" s="97"/>
      <c r="PP55" s="97"/>
      <c r="PQ55" s="97"/>
      <c r="PR55" s="97"/>
      <c r="PS55" s="97"/>
      <c r="PT55" s="97"/>
      <c r="PU55" s="97"/>
      <c r="PV55" s="97"/>
      <c r="PW55" s="97"/>
      <c r="PX55" s="97"/>
      <c r="PY55" s="91">
        <f>SUM(PY45:PY54)</f>
        <v>157</v>
      </c>
      <c r="PZ55" s="97"/>
      <c r="QA55" s="97"/>
      <c r="QB55" s="351"/>
      <c r="QC55" s="351"/>
      <c r="QD55" s="351"/>
      <c r="QE55" s="351"/>
      <c r="QF55" s="351"/>
      <c r="QG55" s="351"/>
      <c r="QH55" s="351"/>
      <c r="QI55" s="351"/>
      <c r="QJ55" s="351"/>
      <c r="QK55" s="351"/>
      <c r="QL55" s="351"/>
      <c r="QM55" s="351"/>
      <c r="QN55" s="91">
        <f>SUM(QN45:QN54)</f>
        <v>35</v>
      </c>
      <c r="QO55" s="97"/>
      <c r="QP55" s="97"/>
      <c r="QQ55" s="117"/>
      <c r="QR55" s="351"/>
      <c r="QS55" s="139"/>
      <c r="QT55" s="351"/>
      <c r="QU55" s="139"/>
      <c r="QV55" s="139"/>
      <c r="QW55" s="139"/>
      <c r="QX55" s="351"/>
      <c r="QY55" s="139"/>
      <c r="QZ55" s="351"/>
      <c r="RA55" s="139"/>
      <c r="RB55" s="351"/>
      <c r="RC55" s="139"/>
      <c r="RD55" s="351"/>
      <c r="RE55" s="139"/>
      <c r="RF55" s="351"/>
      <c r="RG55" s="139"/>
      <c r="RH55" s="351"/>
      <c r="RI55" s="139"/>
      <c r="RJ55" s="351"/>
      <c r="RK55" s="139"/>
      <c r="RL55" s="351"/>
      <c r="RM55" s="139"/>
      <c r="RN55" s="351"/>
      <c r="RO55" s="139"/>
      <c r="RP55" s="91">
        <f>SUM(RP45:RP54)</f>
        <v>44</v>
      </c>
      <c r="RQ55" s="97"/>
      <c r="RR55" s="97"/>
      <c r="RS55" s="97"/>
      <c r="RU55" s="259"/>
      <c r="RV55" s="610">
        <f>SUM(RV45:RV54)</f>
        <v>349</v>
      </c>
      <c r="RW55" s="97"/>
      <c r="RY55" s="259"/>
      <c r="RZ55" s="610">
        <f>SUM(RZ45:RZ54)</f>
        <v>270</v>
      </c>
      <c r="SA55" s="97"/>
      <c r="SC55" s="259"/>
      <c r="SD55" s="610">
        <f>SUM(SD45:SD54)</f>
        <v>619</v>
      </c>
      <c r="SE55" s="129"/>
      <c r="SF55" s="97"/>
      <c r="SG55" s="351"/>
      <c r="SH55" s="139"/>
      <c r="SI55" s="351"/>
      <c r="SJ55" s="139"/>
      <c r="SK55" s="351"/>
      <c r="SL55" s="139"/>
      <c r="SM55" s="351"/>
      <c r="SN55" s="139"/>
      <c r="SO55" s="351"/>
      <c r="SP55" s="139"/>
      <c r="SQ55" s="351"/>
      <c r="SR55" s="139"/>
      <c r="SS55" s="351"/>
      <c r="ST55" s="139"/>
      <c r="SU55" s="91">
        <f>SUM(SU45:SU54)</f>
        <v>24</v>
      </c>
      <c r="SV55" s="97"/>
      <c r="SW55" s="97"/>
      <c r="SX55" s="351"/>
      <c r="SY55" s="139"/>
      <c r="SZ55" s="351"/>
      <c r="TA55" s="139"/>
      <c r="TB55" s="351"/>
      <c r="TC55" s="139"/>
      <c r="TD55" s="351"/>
      <c r="TE55" s="139"/>
      <c r="TF55" s="351"/>
      <c r="TG55" s="139"/>
      <c r="TH55" s="351"/>
      <c r="TI55" s="139"/>
      <c r="TJ55" s="351"/>
      <c r="TK55" s="139"/>
      <c r="TL55" s="91">
        <f>SUM(TL45:TL54)</f>
        <v>24</v>
      </c>
      <c r="TM55" s="97"/>
      <c r="TN55" s="97"/>
      <c r="TO55" s="97"/>
      <c r="TP55" s="351"/>
      <c r="TQ55" s="139"/>
      <c r="TR55" s="351"/>
      <c r="TS55" s="139"/>
      <c r="TT55" s="351"/>
      <c r="TU55" s="139"/>
      <c r="TV55" s="351"/>
      <c r="TW55" s="139"/>
      <c r="TX55" s="351"/>
      <c r="TY55" s="139"/>
      <c r="TZ55" s="351"/>
      <c r="UA55" s="139"/>
      <c r="UB55" s="351"/>
      <c r="UC55" s="139"/>
      <c r="UD55" s="91">
        <f>SUM(UD45:UD54)</f>
        <v>7</v>
      </c>
      <c r="UE55" s="97"/>
      <c r="UF55" s="97"/>
      <c r="UG55" s="97"/>
      <c r="UI55" s="259"/>
      <c r="UJ55" s="610">
        <f>SUM(UJ45:UJ54)</f>
        <v>7</v>
      </c>
      <c r="UK55" s="97"/>
      <c r="UM55" s="259"/>
      <c r="UN55" s="610">
        <f>SUM(UN45:UN54)</f>
        <v>48</v>
      </c>
      <c r="UO55" s="97"/>
      <c r="UQ55" s="259"/>
      <c r="UR55" s="610">
        <f>SUM(UR45:UR54)</f>
        <v>55</v>
      </c>
      <c r="US55" s="129"/>
      <c r="UT55" s="97"/>
      <c r="UU55" s="558"/>
      <c r="UV55" s="259"/>
      <c r="UW55" s="610">
        <f>SUM(UW45:UW54)</f>
        <v>894</v>
      </c>
      <c r="UX55" s="97"/>
      <c r="UY55" s="558"/>
      <c r="UZ55" s="259"/>
      <c r="VA55" s="610">
        <f>SUM(VA45:VA54)</f>
        <v>356</v>
      </c>
      <c r="VB55" s="117"/>
      <c r="VC55" s="558"/>
      <c r="VD55" s="259"/>
      <c r="VE55" s="610">
        <f>SUM(VE45:VE54)</f>
        <v>1250</v>
      </c>
      <c r="VF55" s="156"/>
      <c r="VG55" s="135"/>
      <c r="VH55" s="135"/>
      <c r="VI55" s="135"/>
      <c r="VJ55" s="135"/>
      <c r="VK55" s="135"/>
      <c r="VL55" s="135"/>
      <c r="VM55" s="135"/>
      <c r="VN55" s="135"/>
      <c r="VO55" s="135"/>
      <c r="VP55" s="135"/>
      <c r="VQ55" s="135"/>
      <c r="VR55" s="135"/>
      <c r="VS55" s="135"/>
      <c r="VT55" s="135"/>
      <c r="VU55" s="135"/>
      <c r="VV55" s="135"/>
      <c r="VW55" s="135"/>
      <c r="VX55" s="135"/>
      <c r="VY55" s="135"/>
      <c r="VZ55" s="135"/>
      <c r="WA55" s="135"/>
      <c r="WB55" s="135"/>
      <c r="WC55" s="135"/>
      <c r="WD55" s="135"/>
      <c r="WE55" s="135"/>
      <c r="WF55" s="135"/>
      <c r="WG55" s="135"/>
      <c r="WH55" s="135"/>
      <c r="WI55" s="135"/>
      <c r="WJ55" s="135"/>
      <c r="WK55" s="135"/>
      <c r="WL55" s="135"/>
      <c r="WM55" s="135"/>
      <c r="WN55" s="135"/>
      <c r="WO55" s="135"/>
      <c r="WP55" s="135"/>
      <c r="WQ55" s="135"/>
      <c r="WR55" s="135"/>
      <c r="WS55" s="135"/>
      <c r="WT55" s="135"/>
      <c r="WU55" s="135"/>
      <c r="WV55" s="135"/>
      <c r="WW55" s="135"/>
      <c r="WX55" s="135"/>
      <c r="WY55" s="135"/>
      <c r="WZ55" s="135"/>
      <c r="XA55" s="135"/>
      <c r="XB55" s="135"/>
      <c r="XC55" s="135"/>
      <c r="XD55" s="135"/>
      <c r="XE55" s="135"/>
      <c r="XF55" s="135"/>
      <c r="XG55" s="135"/>
      <c r="XH55" s="135"/>
      <c r="XI55" s="135"/>
      <c r="XJ55" s="135"/>
      <c r="XK55" s="135"/>
      <c r="XL55" s="135"/>
      <c r="XM55" s="135"/>
      <c r="XN55" s="135"/>
      <c r="XO55" s="135"/>
      <c r="XP55" s="135"/>
      <c r="XQ55" s="135"/>
      <c r="XR55" s="135"/>
      <c r="XS55" s="135"/>
      <c r="XT55" s="135"/>
      <c r="XU55" s="135"/>
      <c r="XV55" s="135"/>
      <c r="XW55" s="135"/>
      <c r="XX55" s="135"/>
      <c r="XY55" s="135"/>
      <c r="XZ55" s="135"/>
      <c r="YA55" s="135"/>
      <c r="YB55" s="135"/>
      <c r="YC55" s="135"/>
      <c r="YD55" s="135"/>
      <c r="YE55" s="135"/>
      <c r="YF55" s="135"/>
      <c r="YG55" s="135"/>
      <c r="YH55" s="135"/>
      <c r="YI55" s="135"/>
      <c r="YJ55" s="135"/>
      <c r="YK55" s="135"/>
      <c r="YL55" s="135"/>
      <c r="YM55" s="135"/>
      <c r="YN55" s="135"/>
      <c r="YO55" s="135"/>
      <c r="YP55" s="135"/>
      <c r="YQ55" s="135"/>
      <c r="YR55" s="135"/>
      <c r="YS55" s="135"/>
      <c r="YT55" s="135"/>
      <c r="YU55" s="135"/>
      <c r="YV55" s="135"/>
      <c r="YW55" s="135"/>
      <c r="YX55" s="135"/>
      <c r="YY55" s="135"/>
      <c r="YZ55" s="135"/>
      <c r="ZA55" s="135"/>
      <c r="ZB55" s="135"/>
      <c r="ZC55" s="135"/>
      <c r="ZD55" s="135"/>
      <c r="ZE55" s="135"/>
      <c r="ZF55" s="135"/>
      <c r="ZG55" s="135"/>
      <c r="ZH55" s="135"/>
      <c r="ZI55" s="135"/>
      <c r="ZJ55" s="135"/>
      <c r="ZK55" s="135"/>
      <c r="ZL55" s="135"/>
      <c r="ZM55" s="135"/>
      <c r="ZN55" s="135"/>
      <c r="ZO55" s="135"/>
      <c r="ZP55" s="135"/>
      <c r="ZQ55" s="135"/>
      <c r="ZR55" s="135"/>
      <c r="ZS55" s="135"/>
      <c r="ZT55" s="135"/>
      <c r="ZU55" s="135"/>
      <c r="ZV55" s="135"/>
      <c r="ZW55" s="135"/>
      <c r="ZX55" s="135"/>
      <c r="ZY55" s="135"/>
      <c r="ZZ55" s="135"/>
      <c r="AAA55" s="135"/>
      <c r="AAB55" s="135"/>
      <c r="AAC55" s="135"/>
      <c r="AAD55" s="135"/>
      <c r="AAE55" s="135"/>
      <c r="AAF55" s="135"/>
      <c r="AAG55" s="135"/>
      <c r="AAH55" s="135"/>
      <c r="AAI55" s="135"/>
      <c r="AAJ55" s="135"/>
      <c r="AAK55" s="135"/>
      <c r="AAL55" s="135"/>
      <c r="AAM55" s="135"/>
      <c r="AAN55" s="135"/>
      <c r="AAO55" s="135"/>
      <c r="AAP55" s="135"/>
      <c r="AAQ55" s="135"/>
      <c r="AAR55" s="135"/>
      <c r="AAS55" s="135"/>
      <c r="AAT55" s="135"/>
      <c r="AAU55" s="135"/>
      <c r="AAV55" s="135"/>
      <c r="AAW55" s="135"/>
      <c r="AAX55" s="135"/>
      <c r="AAY55" s="135"/>
      <c r="AAZ55" s="135"/>
      <c r="ABA55" s="135"/>
      <c r="ABB55" s="135"/>
      <c r="ABC55" s="135"/>
      <c r="ABD55" s="135"/>
      <c r="ABE55" s="135"/>
      <c r="ABF55" s="135"/>
      <c r="ABG55" s="135"/>
      <c r="ABH55" s="135"/>
      <c r="ABI55" s="135"/>
      <c r="ABJ55" s="135"/>
      <c r="ABK55" s="135"/>
      <c r="ABL55" s="135"/>
      <c r="ABM55" s="135"/>
      <c r="ABN55" s="135"/>
      <c r="ABO55" s="135"/>
      <c r="ABP55" s="135"/>
      <c r="ABQ55" s="135"/>
      <c r="ABR55" s="135"/>
      <c r="ABS55" s="135"/>
      <c r="ABT55" s="135"/>
      <c r="ABU55" s="135"/>
      <c r="ABV55" s="135"/>
      <c r="ABW55" s="135"/>
      <c r="ABX55" s="135"/>
      <c r="ABY55" s="135"/>
      <c r="ABZ55" s="135"/>
      <c r="ACA55" s="135"/>
      <c r="ACB55" s="135"/>
      <c r="ACC55" s="135"/>
      <c r="ACD55" s="135"/>
      <c r="ACE55" s="135"/>
      <c r="ACF55" s="135"/>
      <c r="ACG55" s="135"/>
      <c r="ACH55" s="135"/>
      <c r="ACI55" s="135"/>
      <c r="ACJ55" s="135"/>
      <c r="ACK55" s="135"/>
      <c r="ACL55" s="135"/>
      <c r="ACM55" s="135"/>
      <c r="ACN55" s="135"/>
      <c r="ACO55" s="135"/>
      <c r="ACP55" s="135"/>
      <c r="ACQ55" s="135"/>
      <c r="ACR55" s="135"/>
      <c r="ACS55" s="135"/>
      <c r="ACT55" s="135"/>
      <c r="ACU55" s="135"/>
      <c r="ACV55" s="135"/>
      <c r="ACW55" s="135"/>
      <c r="ACX55" s="135"/>
      <c r="ACY55" s="135"/>
      <c r="ACZ55" s="135"/>
      <c r="ADA55" s="135"/>
      <c r="ADB55" s="135"/>
      <c r="ADC55" s="135"/>
      <c r="ADD55" s="135"/>
      <c r="ADE55" s="135"/>
      <c r="ADF55" s="135"/>
      <c r="ADG55" s="135"/>
      <c r="ADH55" s="135"/>
      <c r="ADI55" s="135"/>
      <c r="ADJ55" s="135"/>
      <c r="ADK55" s="135"/>
      <c r="ADL55" s="135"/>
      <c r="ADM55" s="135"/>
      <c r="ADN55" s="135"/>
      <c r="ADO55" s="135"/>
      <c r="ADP55" s="135"/>
      <c r="ADQ55" s="135"/>
      <c r="ADR55" s="135"/>
      <c r="ADS55" s="135"/>
      <c r="ADT55" s="135"/>
      <c r="ADU55" s="135"/>
      <c r="ADV55" s="135"/>
      <c r="ADW55" s="135"/>
      <c r="ADX55" s="135"/>
      <c r="ADY55" s="135"/>
      <c r="ADZ55" s="135"/>
      <c r="AEA55" s="135"/>
      <c r="AEB55" s="135"/>
      <c r="AEC55" s="135"/>
      <c r="AED55" s="135"/>
      <c r="AEE55" s="135"/>
      <c r="AEF55" s="135"/>
      <c r="AEG55" s="135"/>
      <c r="AEH55" s="135"/>
      <c r="AEI55" s="135"/>
      <c r="AEJ55" s="135"/>
      <c r="AEK55" s="135"/>
      <c r="AEL55" s="135"/>
      <c r="AEM55" s="135"/>
      <c r="AEN55" s="135"/>
      <c r="AEO55" s="135"/>
      <c r="AEP55" s="135"/>
      <c r="AEQ55" s="135"/>
      <c r="AER55" s="135"/>
      <c r="AES55" s="135"/>
      <c r="AET55" s="135"/>
      <c r="AEU55" s="135"/>
      <c r="AEV55" s="135"/>
      <c r="AEW55" s="135"/>
      <c r="AEX55" s="135"/>
      <c r="AEY55" s="135"/>
      <c r="AEZ55" s="135"/>
      <c r="AFA55" s="135"/>
      <c r="AFB55" s="135"/>
      <c r="AFC55" s="135"/>
      <c r="AFD55" s="135"/>
      <c r="AFE55" s="135"/>
      <c r="AFF55" s="135"/>
      <c r="AFG55" s="135"/>
      <c r="AFH55" s="135"/>
      <c r="AFI55" s="135"/>
      <c r="AFJ55" s="135"/>
      <c r="AFK55" s="135"/>
      <c r="AFL55" s="135"/>
      <c r="AFM55" s="135"/>
      <c r="AFN55" s="135"/>
      <c r="AFO55" s="135"/>
      <c r="AFP55" s="135"/>
      <c r="AFQ55" s="135"/>
      <c r="AFR55" s="135"/>
      <c r="AFS55" s="135"/>
      <c r="AFT55" s="135"/>
      <c r="AFU55" s="135"/>
      <c r="AFV55" s="135"/>
      <c r="AFW55" s="135"/>
      <c r="AFX55" s="135"/>
      <c r="AFY55" s="135"/>
      <c r="AFZ55" s="135"/>
      <c r="AGA55" s="135"/>
      <c r="AGB55" s="135"/>
      <c r="AGC55" s="135"/>
      <c r="AGD55" s="135"/>
      <c r="AGE55" s="135"/>
      <c r="AGF55" s="135"/>
      <c r="AGG55" s="135"/>
      <c r="AGH55" s="135"/>
      <c r="AGI55" s="135"/>
      <c r="AGJ55" s="135"/>
      <c r="AGK55" s="135"/>
      <c r="AGL55" s="135"/>
      <c r="AGM55" s="135"/>
      <c r="AGN55" s="135"/>
      <c r="AGO55" s="135"/>
      <c r="AGP55" s="135"/>
      <c r="AGQ55" s="135"/>
      <c r="AGR55" s="135"/>
      <c r="AGS55" s="135"/>
      <c r="AGT55" s="135"/>
      <c r="AGU55" s="135"/>
      <c r="AGV55" s="135"/>
      <c r="AGW55" s="135"/>
      <c r="AGX55" s="135"/>
      <c r="AGY55" s="135"/>
      <c r="AGZ55" s="135"/>
      <c r="AHA55" s="135"/>
      <c r="AHB55" s="135"/>
      <c r="AHC55" s="135"/>
      <c r="AHD55" s="135"/>
      <c r="AHE55" s="135"/>
      <c r="AHF55" s="135"/>
      <c r="AHG55" s="135"/>
      <c r="AHH55" s="135"/>
      <c r="AHI55" s="135"/>
      <c r="AHJ55" s="135"/>
      <c r="AHK55" s="135"/>
      <c r="AHL55" s="135"/>
      <c r="AHM55" s="135"/>
      <c r="AHN55" s="135"/>
      <c r="AHO55" s="135"/>
      <c r="AHP55" s="135"/>
      <c r="AHQ55" s="135"/>
      <c r="AHR55" s="135"/>
      <c r="AHS55" s="135"/>
      <c r="AHT55" s="135"/>
      <c r="AHU55" s="135"/>
      <c r="AHV55" s="135"/>
      <c r="AHW55" s="135"/>
      <c r="AHX55" s="135"/>
      <c r="AHY55" s="135"/>
      <c r="AHZ55" s="135"/>
      <c r="AIA55" s="135"/>
      <c r="AIB55" s="135"/>
      <c r="AIC55" s="135"/>
      <c r="AID55" s="135"/>
      <c r="AIE55" s="135"/>
      <c r="AIF55" s="135"/>
      <c r="AIG55" s="135"/>
      <c r="AIH55" s="135"/>
      <c r="AII55" s="135"/>
      <c r="AIJ55" s="135"/>
      <c r="AIK55" s="135"/>
      <c r="AIL55" s="135"/>
      <c r="AIM55" s="135"/>
      <c r="AIN55" s="135"/>
      <c r="AIO55" s="135"/>
      <c r="AIP55" s="135"/>
      <c r="AIQ55" s="135"/>
      <c r="AIR55" s="135"/>
      <c r="AIS55" s="135"/>
      <c r="AIT55" s="135"/>
      <c r="AIU55" s="135"/>
      <c r="AIV55" s="135"/>
      <c r="AIW55" s="135"/>
      <c r="AIX55" s="135"/>
      <c r="AIY55" s="135"/>
      <c r="AIZ55" s="135"/>
      <c r="AJA55" s="135"/>
      <c r="AJB55" s="135"/>
      <c r="AJC55" s="135"/>
      <c r="AJD55" s="135"/>
      <c r="AJE55" s="135"/>
      <c r="AJF55" s="135"/>
      <c r="AJG55" s="135"/>
      <c r="AJH55" s="135"/>
      <c r="AJI55" s="135"/>
      <c r="AJJ55" s="135"/>
      <c r="AJK55" s="135"/>
      <c r="AJL55" s="135"/>
      <c r="AJM55" s="135"/>
      <c r="AJN55" s="135"/>
      <c r="AJO55" s="135"/>
      <c r="AJP55" s="135"/>
      <c r="AJQ55" s="135"/>
      <c r="AJR55" s="135"/>
      <c r="AJS55" s="135"/>
      <c r="AJT55" s="135"/>
      <c r="AJU55" s="135"/>
      <c r="AJV55" s="135"/>
      <c r="AJW55" s="135"/>
      <c r="AJX55" s="135"/>
      <c r="AJY55" s="135"/>
      <c r="AJZ55" s="135"/>
      <c r="AKA55" s="135"/>
      <c r="AKB55" s="135"/>
      <c r="AKC55" s="135"/>
      <c r="AKD55" s="135"/>
      <c r="AKE55" s="135"/>
      <c r="AKF55" s="135"/>
      <c r="AKG55" s="135"/>
      <c r="AKH55" s="135"/>
      <c r="AKI55" s="135"/>
      <c r="AKJ55" s="135"/>
      <c r="AKK55" s="135"/>
      <c r="AKL55" s="135"/>
      <c r="AKM55" s="135"/>
      <c r="AKN55" s="135"/>
      <c r="AKO55" s="135"/>
      <c r="AKP55" s="135"/>
      <c r="AKQ55" s="135"/>
      <c r="AKR55" s="135"/>
      <c r="AKS55" s="135"/>
      <c r="AKT55" s="135"/>
      <c r="AKU55" s="135"/>
      <c r="AKV55" s="135"/>
      <c r="AKW55" s="135"/>
      <c r="AKX55" s="135"/>
      <c r="AKY55" s="135"/>
      <c r="AKZ55" s="135"/>
      <c r="ALA55" s="135"/>
      <c r="ALB55" s="135"/>
      <c r="ALC55" s="135"/>
      <c r="ALD55" s="135"/>
      <c r="ALE55" s="135"/>
      <c r="ALF55" s="135"/>
      <c r="ALG55" s="135"/>
      <c r="ALH55" s="135"/>
      <c r="ALI55" s="135"/>
      <c r="ALJ55" s="135"/>
      <c r="ALK55" s="135"/>
      <c r="ALL55" s="135"/>
      <c r="ALM55" s="135"/>
      <c r="ALN55" s="135"/>
      <c r="ALO55" s="135"/>
      <c r="ALP55" s="135"/>
      <c r="ALQ55" s="135"/>
      <c r="ALR55" s="135"/>
      <c r="ALS55" s="135"/>
      <c r="ALT55" s="135"/>
      <c r="ALU55" s="135"/>
      <c r="ALV55" s="135"/>
      <c r="ALW55" s="135"/>
      <c r="ALX55" s="135"/>
      <c r="ALY55" s="135"/>
      <c r="ALZ55" s="135"/>
      <c r="AMA55" s="135"/>
      <c r="AMB55" s="135"/>
      <c r="AMC55" s="135"/>
      <c r="AMD55" s="135"/>
      <c r="AME55" s="135"/>
      <c r="AMF55" s="135"/>
      <c r="AMG55" s="135"/>
      <c r="AMH55" s="135"/>
      <c r="AMI55" s="135"/>
      <c r="AMJ55" s="135"/>
      <c r="AMK55" s="135"/>
      <c r="AML55" s="135"/>
      <c r="AMM55" s="135"/>
      <c r="AMN55" s="135"/>
      <c r="AMO55" s="135"/>
      <c r="AMP55" s="135"/>
      <c r="AMQ55" s="135"/>
      <c r="AMR55" s="135"/>
      <c r="AMS55" s="135"/>
      <c r="AMT55" s="135"/>
      <c r="AMU55" s="135"/>
      <c r="AMV55" s="135"/>
      <c r="AMW55" s="135"/>
      <c r="AMX55" s="135"/>
      <c r="AMY55" s="135"/>
      <c r="AMZ55" s="135"/>
      <c r="ANA55" s="135"/>
      <c r="ANB55" s="135"/>
      <c r="ANC55" s="135"/>
      <c r="AND55" s="135"/>
      <c r="ANE55" s="135"/>
      <c r="ANF55" s="135"/>
      <c r="ANG55" s="135"/>
      <c r="ANH55" s="135"/>
      <c r="ANI55" s="135"/>
      <c r="ANJ55" s="135"/>
      <c r="ANK55" s="135"/>
      <c r="ANL55" s="135"/>
      <c r="ANM55" s="135"/>
      <c r="ANN55" s="135"/>
      <c r="ANO55" s="135"/>
      <c r="ANP55" s="135"/>
      <c r="ANQ55" s="135"/>
      <c r="ANR55" s="135"/>
      <c r="ANS55" s="135"/>
      <c r="ANT55" s="135"/>
      <c r="ANU55" s="135"/>
      <c r="ANV55" s="135"/>
      <c r="ANW55" s="135"/>
      <c r="ANX55" s="135"/>
      <c r="ANY55" s="135"/>
      <c r="ANZ55" s="135"/>
      <c r="AOA55" s="135"/>
      <c r="AOB55" s="135"/>
      <c r="AOC55" s="135"/>
      <c r="AOD55" s="135"/>
      <c r="AOE55" s="135"/>
      <c r="AOF55" s="135"/>
      <c r="AOG55" s="135"/>
      <c r="AOH55" s="135"/>
      <c r="AOI55" s="135"/>
      <c r="AOJ55" s="135"/>
      <c r="AOK55" s="135"/>
      <c r="AOL55" s="135"/>
      <c r="AOM55" s="135"/>
      <c r="AON55" s="135"/>
      <c r="AOO55" s="135"/>
      <c r="AOP55" s="135"/>
      <c r="AOQ55" s="135"/>
      <c r="AOR55" s="135"/>
      <c r="AOS55" s="135"/>
      <c r="AOT55" s="135"/>
      <c r="AOU55" s="135"/>
      <c r="AOV55" s="135"/>
      <c r="AOW55" s="135"/>
      <c r="AOX55" s="135"/>
      <c r="AOY55" s="135"/>
      <c r="AOZ55" s="135"/>
      <c r="APA55" s="135"/>
      <c r="APB55" s="135"/>
      <c r="APC55" s="135"/>
      <c r="APD55" s="135"/>
      <c r="APE55" s="135"/>
      <c r="APF55" s="135"/>
      <c r="APG55" s="135"/>
      <c r="APH55" s="135"/>
      <c r="API55" s="135"/>
      <c r="APJ55" s="135"/>
      <c r="APK55" s="135"/>
      <c r="APL55" s="135"/>
      <c r="APM55" s="135"/>
      <c r="APN55" s="135"/>
      <c r="APO55" s="135"/>
      <c r="APP55" s="135"/>
      <c r="APQ55" s="135"/>
      <c r="APR55" s="135"/>
      <c r="APS55" s="135"/>
      <c r="APT55" s="135"/>
      <c r="APU55" s="135"/>
      <c r="APV55" s="135"/>
      <c r="APW55" s="135"/>
      <c r="APX55" s="135"/>
      <c r="APY55" s="135"/>
      <c r="APZ55" s="135"/>
      <c r="AQA55" s="135"/>
      <c r="AQB55" s="135"/>
      <c r="AQC55" s="135"/>
      <c r="AQD55" s="135"/>
      <c r="AQE55" s="135"/>
      <c r="AQF55" s="135"/>
      <c r="AQG55" s="135"/>
      <c r="AQH55" s="135"/>
      <c r="AQI55" s="135"/>
      <c r="AQJ55" s="135"/>
      <c r="AQK55" s="135"/>
      <c r="AQL55" s="135"/>
      <c r="AQM55" s="135"/>
      <c r="AQN55" s="135"/>
      <c r="AQO55" s="135"/>
      <c r="AQP55" s="135"/>
      <c r="AQQ55" s="135"/>
      <c r="AQR55" s="135"/>
      <c r="AQS55" s="135"/>
      <c r="AQT55" s="135"/>
      <c r="AQU55" s="135"/>
      <c r="AQV55" s="135"/>
      <c r="AQW55" s="135"/>
      <c r="AQX55" s="135"/>
      <c r="AQY55" s="135"/>
      <c r="AQZ55" s="135"/>
      <c r="ARA55" s="135"/>
      <c r="ARB55" s="135"/>
      <c r="ARC55" s="135"/>
      <c r="ARD55" s="135"/>
      <c r="ARE55" s="135"/>
      <c r="ARF55" s="135"/>
      <c r="ARG55" s="135"/>
      <c r="ARH55" s="135"/>
      <c r="ARI55" s="135"/>
      <c r="ARJ55" s="135"/>
      <c r="ARK55" s="135"/>
      <c r="ARL55" s="135"/>
      <c r="ARM55" s="135"/>
      <c r="ARN55" s="135"/>
      <c r="ARO55" s="135"/>
      <c r="ARP55" s="135"/>
      <c r="ARQ55" s="135"/>
      <c r="ARR55" s="135"/>
      <c r="ARS55" s="135"/>
      <c r="ART55" s="135"/>
      <c r="ARU55" s="135"/>
      <c r="ARV55" s="135"/>
      <c r="ARW55" s="135"/>
      <c r="ARX55" s="135"/>
      <c r="ARY55" s="135"/>
      <c r="ARZ55" s="135"/>
      <c r="ASA55" s="135"/>
      <c r="ASB55" s="135"/>
      <c r="ASC55" s="135"/>
      <c r="ASD55" s="135"/>
      <c r="ASE55" s="135"/>
      <c r="ASF55" s="135"/>
      <c r="ASG55" s="135"/>
      <c r="ASH55" s="135"/>
      <c r="ASI55" s="135"/>
      <c r="ASJ55" s="135"/>
      <c r="ASK55" s="135"/>
      <c r="ASL55" s="135"/>
      <c r="ASM55" s="135"/>
      <c r="ASN55" s="135"/>
      <c r="ASO55" s="135"/>
      <c r="ASP55" s="135"/>
      <c r="ASQ55" s="135"/>
      <c r="ASR55" s="135"/>
      <c r="ASS55" s="135"/>
      <c r="AST55" s="135"/>
      <c r="ASU55" s="135"/>
      <c r="ASV55" s="135"/>
      <c r="ASW55" s="135"/>
      <c r="ASX55" s="135"/>
      <c r="ASY55" s="135"/>
      <c r="ASZ55" s="135"/>
      <c r="ATA55" s="135"/>
      <c r="ATB55" s="135"/>
      <c r="ATC55" s="135"/>
      <c r="ATD55" s="135"/>
      <c r="ATE55" s="135"/>
      <c r="ATF55" s="135"/>
      <c r="ATG55" s="135"/>
      <c r="ATH55" s="135"/>
      <c r="ATI55" s="135"/>
      <c r="ATJ55" s="135"/>
      <c r="ATK55" s="135"/>
      <c r="ATL55" s="135"/>
      <c r="ATM55" s="135"/>
      <c r="ATN55" s="135"/>
      <c r="ATO55" s="135"/>
      <c r="ATP55" s="135"/>
      <c r="ATQ55" s="135"/>
      <c r="ATR55" s="135"/>
      <c r="ATS55" s="135"/>
      <c r="ATT55" s="135"/>
      <c r="ATU55" s="135"/>
      <c r="ATV55" s="135"/>
      <c r="ATW55" s="135"/>
      <c r="ATX55" s="135"/>
      <c r="ATY55" s="135"/>
      <c r="ATZ55" s="135"/>
      <c r="AUA55" s="135"/>
      <c r="AUB55" s="135"/>
      <c r="AUC55" s="135"/>
      <c r="AUD55" s="135"/>
      <c r="AUE55" s="135"/>
      <c r="AUF55" s="135"/>
      <c r="AUG55" s="135"/>
      <c r="AUH55" s="135"/>
      <c r="AUI55" s="135"/>
      <c r="AUJ55" s="135"/>
      <c r="AUK55" s="135"/>
      <c r="AUL55" s="135"/>
      <c r="AUM55" s="135"/>
      <c r="AUN55" s="135"/>
      <c r="AUO55" s="135"/>
      <c r="AUP55" s="135"/>
      <c r="AUQ55" s="135"/>
      <c r="AUR55" s="135"/>
      <c r="AUS55" s="135"/>
      <c r="AUT55" s="135"/>
      <c r="AUU55" s="135"/>
      <c r="AUV55" s="135"/>
      <c r="AUW55" s="135"/>
      <c r="AUX55" s="135"/>
      <c r="AUY55" s="135"/>
      <c r="AUZ55" s="135"/>
      <c r="AVA55" s="135"/>
      <c r="AVB55" s="135"/>
      <c r="AVC55" s="135"/>
      <c r="AVD55" s="135"/>
      <c r="AVE55" s="135"/>
      <c r="AVF55" s="135"/>
      <c r="AVG55" s="135"/>
      <c r="AVH55" s="135"/>
      <c r="AVI55" s="135"/>
      <c r="AVJ55" s="135"/>
      <c r="AVK55" s="135"/>
      <c r="AVL55" s="135"/>
      <c r="AVM55" s="135"/>
      <c r="AVN55" s="135"/>
      <c r="AVO55" s="135"/>
      <c r="AVP55" s="135"/>
      <c r="AVQ55" s="135"/>
      <c r="AVR55" s="135"/>
      <c r="AVS55" s="135"/>
      <c r="AVT55" s="135"/>
      <c r="AVU55" s="135"/>
      <c r="AVV55" s="135"/>
      <c r="AVW55" s="135"/>
      <c r="AVX55" s="135"/>
      <c r="AVY55" s="135"/>
      <c r="AVZ55" s="135"/>
      <c r="AWA55" s="135"/>
      <c r="AWB55" s="135"/>
      <c r="AWC55" s="135"/>
      <c r="AWD55" s="135"/>
      <c r="AWE55" s="135"/>
      <c r="AWF55" s="135"/>
      <c r="AWG55" s="135"/>
      <c r="AWH55" s="135"/>
      <c r="AWI55" s="135"/>
      <c r="AWJ55" s="135"/>
      <c r="AWK55" s="135"/>
      <c r="AWL55" s="135"/>
      <c r="AWM55" s="135"/>
      <c r="AWN55" s="135"/>
      <c r="AWO55" s="135"/>
      <c r="AWP55" s="135"/>
      <c r="AWQ55" s="135"/>
      <c r="AWR55" s="135"/>
      <c r="AWS55" s="135"/>
      <c r="AWT55" s="135"/>
      <c r="AWU55" s="135"/>
      <c r="AWV55" s="135"/>
      <c r="AWW55" s="135"/>
      <c r="AWX55" s="135"/>
      <c r="AWY55" s="135"/>
      <c r="AWZ55" s="135"/>
      <c r="AXA55" s="135"/>
      <c r="AXB55" s="135"/>
      <c r="AXC55" s="135"/>
      <c r="AXD55" s="135"/>
      <c r="AXE55" s="135"/>
      <c r="AXF55" s="135"/>
      <c r="AXG55" s="135"/>
      <c r="AXH55" s="135"/>
      <c r="AXI55" s="135"/>
      <c r="AXJ55" s="135"/>
      <c r="AXK55" s="135"/>
      <c r="AXL55" s="135"/>
      <c r="AXM55" s="135"/>
      <c r="AXN55" s="135"/>
      <c r="AXO55" s="135"/>
      <c r="AXP55" s="135"/>
      <c r="AXQ55" s="135"/>
      <c r="AXR55" s="135"/>
      <c r="AXS55" s="135"/>
      <c r="AXT55" s="135"/>
      <c r="AXU55" s="135"/>
      <c r="AXV55" s="135"/>
      <c r="AXW55" s="135"/>
      <c r="AXX55" s="135"/>
      <c r="AXY55" s="135"/>
      <c r="AXZ55" s="135"/>
      <c r="AYA55" s="135"/>
      <c r="AYB55" s="135"/>
      <c r="AYC55" s="135"/>
      <c r="AYD55" s="135"/>
      <c r="AYE55" s="135"/>
      <c r="AYF55" s="135"/>
      <c r="AYG55" s="135"/>
      <c r="AYH55" s="135"/>
      <c r="AYI55" s="135"/>
      <c r="AYJ55" s="135"/>
      <c r="AYK55" s="135"/>
      <c r="AYL55" s="135"/>
      <c r="AYM55" s="135"/>
      <c r="AYN55" s="135"/>
      <c r="AYO55" s="135"/>
      <c r="AYP55" s="135"/>
      <c r="AYQ55" s="135"/>
      <c r="AYR55" s="135"/>
      <c r="AYS55" s="135"/>
      <c r="AYT55" s="135"/>
      <c r="AYU55" s="135"/>
      <c r="AYV55" s="135"/>
      <c r="AYW55" s="135"/>
      <c r="AYX55" s="135"/>
      <c r="AYY55" s="135"/>
      <c r="AYZ55" s="135"/>
      <c r="AZA55" s="135"/>
      <c r="AZB55" s="135"/>
      <c r="AZC55" s="135"/>
      <c r="AZD55" s="135"/>
      <c r="AZE55" s="135"/>
      <c r="AZF55" s="135"/>
      <c r="AZG55" s="135"/>
      <c r="AZH55" s="135"/>
      <c r="AZI55" s="135"/>
      <c r="AZJ55" s="135"/>
      <c r="AZK55" s="135"/>
      <c r="AZL55" s="135"/>
      <c r="AZM55" s="135"/>
      <c r="AZN55" s="135"/>
      <c r="AZO55" s="135"/>
      <c r="AZP55" s="135"/>
      <c r="AZQ55" s="135"/>
      <c r="AZR55" s="135"/>
      <c r="AZS55" s="135"/>
      <c r="AZT55" s="135"/>
      <c r="AZU55" s="135"/>
      <c r="AZV55" s="135"/>
      <c r="AZW55" s="135"/>
      <c r="AZX55" s="135"/>
      <c r="AZY55" s="135"/>
      <c r="AZZ55" s="135"/>
      <c r="BAA55" s="135"/>
      <c r="BAB55" s="135"/>
      <c r="BAC55" s="135"/>
      <c r="BAD55" s="135"/>
      <c r="BAE55" s="135"/>
      <c r="BAF55" s="135"/>
      <c r="BAG55" s="135"/>
      <c r="BAH55" s="135"/>
      <c r="BAI55" s="135"/>
      <c r="BAJ55" s="135"/>
      <c r="BAK55" s="135"/>
      <c r="BAL55" s="135"/>
      <c r="BAM55" s="135"/>
      <c r="BAN55" s="135"/>
      <c r="BAO55" s="135"/>
      <c r="BAP55" s="135"/>
      <c r="BAQ55" s="135"/>
      <c r="BAR55" s="135"/>
      <c r="BAS55" s="135"/>
      <c r="BAT55" s="135"/>
      <c r="BAU55" s="135"/>
      <c r="BAV55" s="135"/>
      <c r="BAW55" s="135"/>
      <c r="BAX55" s="135"/>
      <c r="BAY55" s="135"/>
      <c r="BAZ55" s="135"/>
      <c r="BBA55" s="135"/>
      <c r="BBB55" s="135"/>
      <c r="BBC55" s="135"/>
      <c r="BBD55" s="135"/>
      <c r="BBE55" s="135"/>
      <c r="BBF55" s="135"/>
      <c r="BBG55" s="135"/>
      <c r="BBH55" s="135"/>
      <c r="BBI55" s="135"/>
      <c r="BBJ55" s="135"/>
      <c r="BBK55" s="135"/>
      <c r="BBL55" s="135"/>
      <c r="BBM55" s="135"/>
      <c r="BBN55" s="135"/>
      <c r="BBO55" s="135"/>
      <c r="BBP55" s="135"/>
      <c r="BBQ55" s="135"/>
      <c r="BBR55" s="135"/>
      <c r="BBS55" s="135"/>
      <c r="BBT55" s="135"/>
      <c r="BBU55" s="135"/>
      <c r="BBV55" s="135"/>
      <c r="BBW55" s="135"/>
      <c r="BBX55" s="135"/>
      <c r="BBY55" s="135"/>
      <c r="BBZ55" s="135"/>
      <c r="BCA55" s="135"/>
      <c r="BCB55" s="135"/>
      <c r="BCC55" s="135"/>
      <c r="BCD55" s="135"/>
      <c r="BCE55" s="135"/>
      <c r="BCF55" s="135"/>
      <c r="BCG55" s="135"/>
      <c r="BCH55" s="135"/>
      <c r="BCI55" s="135"/>
      <c r="BCJ55" s="135"/>
      <c r="BCK55" s="135"/>
      <c r="BCL55" s="135"/>
      <c r="BCM55" s="135"/>
      <c r="BCN55" s="135"/>
      <c r="BCO55" s="135"/>
      <c r="BCP55" s="135"/>
      <c r="BCQ55" s="135"/>
      <c r="BCR55" s="135"/>
      <c r="BCS55" s="135"/>
      <c r="BCT55" s="135"/>
      <c r="BCU55" s="135"/>
      <c r="BCV55" s="135"/>
      <c r="BCW55" s="135"/>
      <c r="BCX55" s="135"/>
      <c r="BCY55" s="135"/>
      <c r="BCZ55" s="135"/>
      <c r="BDA55" s="135"/>
      <c r="BDB55" s="135"/>
      <c r="BDC55" s="135"/>
      <c r="BDD55" s="135"/>
      <c r="BDE55" s="135"/>
      <c r="BDF55" s="135"/>
      <c r="BDG55" s="135"/>
      <c r="BDH55" s="135"/>
      <c r="BDI55" s="135"/>
      <c r="BDJ55" s="135"/>
      <c r="BDK55" s="135"/>
      <c r="BDL55" s="135"/>
      <c r="BDM55" s="135"/>
      <c r="BDN55" s="135"/>
      <c r="BDO55" s="135"/>
      <c r="BDP55" s="135"/>
      <c r="BDQ55" s="135"/>
      <c r="BDR55" s="135"/>
      <c r="BDS55" s="135"/>
      <c r="BDT55" s="135"/>
      <c r="BDU55" s="135"/>
      <c r="BDV55" s="135"/>
      <c r="BDW55" s="135"/>
      <c r="BDX55" s="135"/>
      <c r="BDY55" s="135"/>
      <c r="BDZ55" s="135"/>
      <c r="BEA55" s="135"/>
      <c r="BEB55" s="135"/>
      <c r="BEC55" s="135"/>
      <c r="BED55" s="135"/>
      <c r="BEE55" s="135"/>
      <c r="BEF55" s="135"/>
      <c r="BEG55" s="135"/>
      <c r="BEH55" s="135"/>
      <c r="BEI55" s="135"/>
      <c r="BEJ55" s="135"/>
      <c r="BEK55" s="135"/>
      <c r="BEL55" s="135"/>
      <c r="BEM55" s="135"/>
      <c r="BEN55" s="135"/>
      <c r="BEO55" s="135"/>
      <c r="BEP55" s="135"/>
      <c r="BEQ55" s="135"/>
      <c r="BER55" s="135"/>
      <c r="BES55" s="135"/>
      <c r="BET55" s="135"/>
      <c r="BEU55" s="135"/>
      <c r="BEV55" s="135"/>
      <c r="BEW55" s="135"/>
      <c r="BEX55" s="135"/>
      <c r="BEY55" s="135"/>
      <c r="BEZ55" s="135"/>
      <c r="BFA55" s="135"/>
      <c r="BFB55" s="135"/>
      <c r="BFC55" s="135"/>
      <c r="BFD55" s="135"/>
      <c r="BFE55" s="135"/>
      <c r="BFF55" s="135"/>
      <c r="BFG55" s="135"/>
      <c r="BFH55" s="135"/>
      <c r="BFI55" s="135"/>
      <c r="BFJ55" s="135"/>
      <c r="BFK55" s="135"/>
      <c r="BFL55" s="135"/>
      <c r="BFM55" s="135"/>
      <c r="BFN55" s="135"/>
      <c r="BFO55" s="135"/>
      <c r="BFP55" s="135"/>
      <c r="BFQ55" s="135"/>
      <c r="BFR55" s="135"/>
      <c r="BFS55" s="135"/>
      <c r="BFT55" s="135"/>
      <c r="BFU55" s="135"/>
      <c r="BFV55" s="135"/>
      <c r="BFW55" s="135"/>
      <c r="BFX55" s="135"/>
      <c r="BFY55" s="135"/>
      <c r="BFZ55" s="135"/>
      <c r="BGA55" s="135"/>
      <c r="BGB55" s="135"/>
      <c r="BGC55" s="135"/>
      <c r="BGD55" s="135"/>
      <c r="BGE55" s="135"/>
      <c r="BGF55" s="135"/>
      <c r="BGG55" s="135"/>
      <c r="BGH55" s="135"/>
      <c r="BGI55" s="135"/>
      <c r="BGJ55" s="135"/>
      <c r="BGK55" s="135"/>
      <c r="BGL55" s="135"/>
      <c r="BGM55" s="135"/>
      <c r="BGN55" s="135"/>
      <c r="BGO55" s="135"/>
      <c r="BGP55" s="135"/>
      <c r="BGQ55" s="135"/>
      <c r="BGR55" s="135"/>
      <c r="BGS55" s="135"/>
      <c r="BGT55" s="135"/>
      <c r="BGU55" s="135"/>
      <c r="BGV55" s="135"/>
      <c r="BGW55" s="135"/>
      <c r="BGX55" s="135"/>
      <c r="BGY55" s="135"/>
      <c r="BGZ55" s="135"/>
      <c r="BHA55" s="135"/>
      <c r="BHB55" s="135"/>
      <c r="BHC55" s="135"/>
      <c r="BHD55" s="135"/>
      <c r="BHE55" s="135"/>
      <c r="BHF55" s="135"/>
      <c r="BHG55" s="135"/>
      <c r="BHH55" s="135"/>
      <c r="BHI55" s="135"/>
      <c r="BHJ55" s="135"/>
      <c r="BHK55" s="135"/>
      <c r="BHL55" s="135"/>
      <c r="BHM55" s="135"/>
      <c r="BHN55" s="135"/>
      <c r="BHO55" s="135"/>
      <c r="BHP55" s="135"/>
      <c r="BHQ55" s="135"/>
      <c r="BHR55" s="135"/>
      <c r="BHS55" s="135"/>
      <c r="BHT55" s="135"/>
      <c r="BHU55" s="135"/>
      <c r="BHV55" s="135"/>
      <c r="BHW55" s="135"/>
      <c r="BHX55" s="135"/>
      <c r="BHY55" s="135"/>
      <c r="BHZ55" s="135"/>
      <c r="BIA55" s="135"/>
      <c r="BIB55" s="135"/>
      <c r="BIC55" s="135"/>
      <c r="BID55" s="135"/>
      <c r="BIE55" s="135"/>
      <c r="BIF55" s="135"/>
      <c r="BIG55" s="135"/>
      <c r="BIH55" s="135"/>
      <c r="BII55" s="135"/>
      <c r="BIJ55" s="135"/>
      <c r="BIK55" s="135"/>
      <c r="BIL55" s="135"/>
      <c r="BIM55" s="135"/>
      <c r="BIN55" s="135"/>
      <c r="BIO55" s="135"/>
      <c r="BIP55" s="135"/>
      <c r="BIQ55" s="135"/>
      <c r="BIR55" s="135"/>
      <c r="BIS55" s="135"/>
      <c r="BIT55" s="135"/>
      <c r="BIU55" s="135"/>
      <c r="BIV55" s="135"/>
      <c r="BIW55" s="135"/>
      <c r="BIX55" s="135"/>
      <c r="BIY55" s="135"/>
      <c r="BIZ55" s="135"/>
      <c r="BJA55" s="135"/>
      <c r="BJB55" s="135"/>
      <c r="BJC55" s="135"/>
      <c r="BJD55" s="135"/>
      <c r="BJE55" s="135"/>
      <c r="BJF55" s="135"/>
      <c r="BJG55" s="135"/>
      <c r="BJH55" s="135"/>
      <c r="BJI55" s="135"/>
      <c r="BJJ55" s="135"/>
      <c r="BJK55" s="135"/>
      <c r="BJL55" s="135"/>
      <c r="BJM55" s="135"/>
      <c r="BJN55" s="135"/>
      <c r="BJO55" s="135"/>
      <c r="BJP55" s="135"/>
      <c r="BJQ55" s="135"/>
      <c r="BJR55" s="135"/>
      <c r="BJS55" s="135"/>
      <c r="BJT55" s="135"/>
      <c r="BJU55" s="135"/>
      <c r="BJV55" s="135"/>
      <c r="BJW55" s="135"/>
      <c r="BJX55" s="135"/>
      <c r="BJY55" s="135"/>
      <c r="BJZ55" s="135"/>
      <c r="BKA55" s="135"/>
      <c r="BKB55" s="135"/>
      <c r="BKC55" s="135"/>
      <c r="BKD55" s="135"/>
      <c r="BKE55" s="135"/>
      <c r="BKF55" s="135"/>
      <c r="BKG55" s="135"/>
      <c r="BKH55" s="135"/>
      <c r="BKI55" s="135"/>
      <c r="BKJ55" s="135"/>
      <c r="BKK55" s="135"/>
      <c r="BKL55" s="135"/>
      <c r="BKM55" s="135"/>
      <c r="BKN55" s="135"/>
      <c r="BKO55" s="135"/>
      <c r="BKP55" s="135"/>
      <c r="BKQ55" s="135"/>
      <c r="BKR55" s="135"/>
      <c r="BKS55" s="135"/>
      <c r="BKT55" s="135"/>
      <c r="BKU55" s="135"/>
      <c r="BKV55" s="135"/>
      <c r="BKW55" s="135"/>
      <c r="BKX55" s="135"/>
      <c r="BKY55" s="135"/>
      <c r="BKZ55" s="135"/>
      <c r="BLA55" s="135"/>
      <c r="BLB55" s="135"/>
      <c r="BLC55" s="135"/>
      <c r="BLD55" s="135"/>
      <c r="BLE55" s="135"/>
      <c r="BLF55" s="135"/>
      <c r="BLG55" s="135"/>
      <c r="BLH55" s="135"/>
      <c r="BLI55" s="135"/>
      <c r="BLJ55" s="135"/>
      <c r="BLK55" s="135"/>
      <c r="BLL55" s="135"/>
      <c r="BLM55" s="135"/>
      <c r="BLN55" s="135"/>
      <c r="BLO55" s="135"/>
      <c r="BLP55" s="135"/>
      <c r="BLQ55" s="135"/>
      <c r="BLR55" s="135"/>
      <c r="BLS55" s="135"/>
      <c r="BLT55" s="135"/>
      <c r="BLU55" s="135"/>
      <c r="BLV55" s="135"/>
      <c r="BLW55" s="135"/>
      <c r="BLX55" s="135"/>
      <c r="BLY55" s="135"/>
      <c r="BLZ55" s="135"/>
      <c r="BMA55" s="135"/>
      <c r="BMB55" s="135"/>
      <c r="BMC55" s="135"/>
      <c r="BMD55" s="135"/>
      <c r="BME55" s="135"/>
      <c r="BMF55" s="135"/>
      <c r="BMG55" s="135"/>
      <c r="BMH55" s="135"/>
      <c r="BMI55" s="135"/>
      <c r="BMJ55" s="135"/>
      <c r="BMK55" s="135"/>
      <c r="BML55" s="135"/>
      <c r="BMM55" s="135"/>
      <c r="BMN55" s="135"/>
      <c r="BMO55" s="135"/>
      <c r="BMP55" s="135"/>
      <c r="BMQ55" s="135"/>
      <c r="BMR55" s="135"/>
      <c r="BMS55" s="135"/>
      <c r="BMT55" s="135"/>
      <c r="BMU55" s="135"/>
      <c r="BMV55" s="135"/>
      <c r="BMW55" s="135"/>
      <c r="BMX55" s="135"/>
      <c r="BMY55" s="135"/>
      <c r="BMZ55" s="135"/>
      <c r="BNA55" s="135"/>
      <c r="BNB55" s="135"/>
      <c r="BNC55" s="135"/>
      <c r="BND55" s="135"/>
      <c r="BNE55" s="135"/>
      <c r="BNF55" s="135"/>
      <c r="BNG55" s="135"/>
      <c r="BNH55" s="135"/>
      <c r="BNI55" s="135"/>
      <c r="BNJ55" s="135"/>
      <c r="BNK55" s="135"/>
      <c r="BNL55" s="135"/>
      <c r="BNM55" s="135"/>
      <c r="BNN55" s="135"/>
      <c r="BNO55" s="135"/>
      <c r="BNP55" s="135"/>
      <c r="BNQ55" s="135"/>
      <c r="BNR55" s="135"/>
      <c r="BNS55" s="135"/>
      <c r="BNT55" s="135"/>
      <c r="BNU55" s="135"/>
      <c r="BNV55" s="135"/>
      <c r="BNW55" s="135"/>
      <c r="BNX55" s="135"/>
      <c r="BNY55" s="135"/>
      <c r="BNZ55" s="135"/>
      <c r="BOA55" s="135"/>
      <c r="BOB55" s="135"/>
      <c r="BOC55" s="135"/>
      <c r="BOD55" s="135"/>
      <c r="BOE55" s="135"/>
      <c r="BOF55" s="135"/>
      <c r="BOG55" s="135"/>
      <c r="BOH55" s="135"/>
      <c r="BOI55" s="135"/>
      <c r="BOJ55" s="135"/>
      <c r="BOK55" s="135"/>
      <c r="BOL55" s="135"/>
      <c r="BOM55" s="135"/>
      <c r="BON55" s="135"/>
      <c r="BOO55" s="135"/>
      <c r="BOP55" s="135"/>
      <c r="BOQ55" s="135"/>
      <c r="BOR55" s="135"/>
      <c r="BOS55" s="135"/>
      <c r="BOT55" s="135"/>
      <c r="BOU55" s="135"/>
      <c r="BOV55" s="135"/>
      <c r="BOW55" s="135"/>
      <c r="BOX55" s="135"/>
      <c r="BOY55" s="135"/>
      <c r="BOZ55" s="135"/>
      <c r="BPA55" s="135"/>
      <c r="BPB55" s="135"/>
      <c r="BPC55" s="135"/>
      <c r="BPD55" s="135"/>
      <c r="BPE55" s="135"/>
      <c r="BPF55" s="135"/>
      <c r="BPG55" s="135"/>
      <c r="BPH55" s="135"/>
      <c r="BPI55" s="135"/>
      <c r="BPJ55" s="135"/>
      <c r="BPK55" s="135"/>
      <c r="BPL55" s="135"/>
      <c r="BPM55" s="135"/>
      <c r="BPN55" s="135"/>
      <c r="BPO55" s="135"/>
      <c r="BPP55" s="135"/>
      <c r="BPQ55" s="135"/>
      <c r="BPR55" s="135"/>
      <c r="BPS55" s="135"/>
      <c r="BPT55" s="135"/>
      <c r="BPU55" s="135"/>
      <c r="BPV55" s="135"/>
      <c r="BPW55" s="135"/>
      <c r="BPX55" s="135"/>
      <c r="BPY55" s="135"/>
      <c r="BPZ55" s="135"/>
      <c r="BQA55" s="135"/>
      <c r="BQB55" s="135"/>
      <c r="BQC55" s="135"/>
      <c r="BQD55" s="135"/>
      <c r="BQE55" s="135"/>
      <c r="BQF55" s="135"/>
      <c r="BQG55" s="135"/>
      <c r="BQH55" s="135"/>
      <c r="BQI55" s="135"/>
      <c r="BQJ55" s="135"/>
      <c r="BQK55" s="135"/>
      <c r="BQL55" s="135"/>
      <c r="BQM55" s="135"/>
      <c r="BQN55" s="135"/>
      <c r="BQO55" s="135"/>
      <c r="BQP55" s="135"/>
      <c r="BQQ55" s="135"/>
      <c r="BQR55" s="135"/>
      <c r="BQS55" s="135"/>
      <c r="BQT55" s="135"/>
      <c r="BQU55" s="135"/>
      <c r="BQV55" s="135"/>
      <c r="BQW55" s="135"/>
      <c r="BQX55" s="135"/>
      <c r="BQY55" s="135"/>
      <c r="BQZ55" s="135"/>
      <c r="BRA55" s="135"/>
      <c r="BRB55" s="135"/>
      <c r="BRC55" s="135"/>
      <c r="BRD55" s="135"/>
      <c r="BRE55" s="135"/>
      <c r="BRF55" s="135"/>
      <c r="BRG55" s="135"/>
      <c r="BRH55" s="135"/>
      <c r="BRI55" s="135"/>
      <c r="BRJ55" s="135"/>
      <c r="BRK55" s="135"/>
      <c r="BRL55" s="135"/>
      <c r="BRM55" s="135"/>
      <c r="BRN55" s="135"/>
      <c r="BRO55" s="135"/>
      <c r="BRP55" s="135"/>
      <c r="BRQ55" s="135"/>
      <c r="BRR55" s="135"/>
      <c r="BRS55" s="135"/>
      <c r="BRT55" s="135"/>
      <c r="BRU55" s="135"/>
      <c r="BRV55" s="135"/>
      <c r="BRW55" s="135"/>
      <c r="BRX55" s="135"/>
      <c r="BRY55" s="135"/>
      <c r="BRZ55" s="135"/>
      <c r="BSA55" s="135"/>
      <c r="BSB55" s="135"/>
      <c r="BSC55" s="135"/>
      <c r="BSD55" s="135"/>
      <c r="BSE55" s="135"/>
      <c r="BSF55" s="135"/>
      <c r="BSG55" s="135"/>
      <c r="BSH55" s="135"/>
      <c r="BSI55" s="135"/>
      <c r="BSJ55" s="135"/>
      <c r="BSK55" s="135"/>
      <c r="BSL55" s="135"/>
      <c r="BSM55" s="135"/>
      <c r="BSN55" s="135"/>
      <c r="BSO55" s="135"/>
      <c r="BSP55" s="135"/>
      <c r="BSQ55" s="135"/>
      <c r="BSR55" s="135"/>
      <c r="BSS55" s="135"/>
      <c r="BST55" s="135"/>
      <c r="BSU55" s="135"/>
      <c r="BSV55" s="135"/>
      <c r="BSW55" s="135"/>
      <c r="BSX55" s="135"/>
      <c r="BSY55" s="135"/>
      <c r="BSZ55" s="135"/>
      <c r="BTA55" s="135"/>
      <c r="BTB55" s="135"/>
      <c r="BTC55" s="135"/>
      <c r="BTD55" s="135"/>
      <c r="BTE55" s="135"/>
      <c r="BTF55" s="135"/>
      <c r="BTG55" s="135"/>
      <c r="BTH55" s="135"/>
      <c r="BTI55" s="135"/>
      <c r="BTJ55" s="135"/>
      <c r="BTK55" s="135"/>
      <c r="BTL55" s="135"/>
      <c r="BTM55" s="135"/>
      <c r="BTN55" s="135"/>
      <c r="BTO55" s="135"/>
      <c r="BTP55" s="135"/>
      <c r="BTQ55" s="135"/>
      <c r="BTR55" s="135"/>
      <c r="BTS55" s="135"/>
      <c r="BTT55" s="135"/>
      <c r="BTU55" s="135"/>
      <c r="BTV55" s="135"/>
      <c r="BTW55" s="135"/>
      <c r="BTX55" s="135"/>
      <c r="BTY55" s="135"/>
      <c r="BTZ55" s="135"/>
      <c r="BUA55" s="135"/>
      <c r="BUB55" s="135"/>
      <c r="BUC55" s="135"/>
      <c r="BUD55" s="135"/>
      <c r="BUE55" s="135"/>
      <c r="BUF55" s="135"/>
      <c r="BUG55" s="135"/>
      <c r="BUH55" s="135"/>
      <c r="BUI55" s="135"/>
      <c r="BUJ55" s="135"/>
      <c r="BUK55" s="135"/>
      <c r="BUL55" s="135"/>
      <c r="BUM55" s="135"/>
      <c r="BUN55" s="135"/>
      <c r="BUO55" s="135"/>
      <c r="BUP55" s="135"/>
      <c r="BUQ55" s="135"/>
      <c r="BUR55" s="135"/>
      <c r="BUS55" s="135"/>
      <c r="BUT55" s="135"/>
      <c r="BUU55" s="135"/>
      <c r="BUV55" s="135"/>
      <c r="BUW55" s="135"/>
      <c r="BUX55" s="135"/>
      <c r="BUY55" s="135"/>
      <c r="BUZ55" s="135"/>
      <c r="BVA55" s="135"/>
      <c r="BVB55" s="135"/>
      <c r="BVC55" s="135"/>
      <c r="BVD55" s="135"/>
      <c r="BVE55" s="135"/>
      <c r="BVF55" s="135"/>
      <c r="BVG55" s="135"/>
      <c r="BVH55" s="135"/>
      <c r="BVI55" s="135"/>
      <c r="BVJ55" s="135"/>
      <c r="BVK55" s="135"/>
      <c r="BVL55" s="135"/>
      <c r="BVM55" s="135"/>
      <c r="BVN55" s="135"/>
      <c r="BVO55" s="135"/>
      <c r="BVP55" s="135"/>
      <c r="BVQ55" s="135"/>
      <c r="BVR55" s="135"/>
      <c r="BVS55" s="135"/>
      <c r="BVT55" s="135"/>
      <c r="BVU55" s="135"/>
      <c r="BVV55" s="135"/>
      <c r="BVW55" s="135"/>
      <c r="BVX55" s="135"/>
      <c r="BVY55" s="135"/>
      <c r="BVZ55" s="135"/>
      <c r="BWA55" s="135"/>
      <c r="BWB55" s="135"/>
      <c r="BWC55" s="135"/>
      <c r="BWD55" s="135"/>
      <c r="BWE55" s="135"/>
      <c r="BWF55" s="135"/>
      <c r="BWG55" s="135"/>
      <c r="BWH55" s="135"/>
      <c r="BWI55" s="135"/>
      <c r="BWJ55" s="135"/>
      <c r="BWK55" s="135"/>
      <c r="BWL55" s="135"/>
      <c r="BWM55" s="135"/>
      <c r="BWN55" s="135"/>
      <c r="BWO55" s="135"/>
      <c r="BWP55" s="135"/>
      <c r="BWQ55" s="135"/>
      <c r="BWR55" s="135"/>
      <c r="BWS55" s="135"/>
      <c r="BWT55" s="135"/>
      <c r="BWU55" s="135"/>
      <c r="BWV55" s="135"/>
      <c r="BWW55" s="135"/>
      <c r="BWX55" s="135"/>
      <c r="BWY55" s="135"/>
      <c r="BWZ55" s="135"/>
      <c r="BXA55" s="135"/>
      <c r="BXB55" s="135"/>
      <c r="BXC55" s="135"/>
      <c r="BXD55" s="135"/>
      <c r="BXE55" s="135"/>
      <c r="BXF55" s="135"/>
      <c r="BXG55" s="135"/>
      <c r="BXH55" s="135"/>
      <c r="BXI55" s="135"/>
      <c r="BXJ55" s="135"/>
      <c r="BXK55" s="135"/>
      <c r="BXL55" s="135"/>
      <c r="BXM55" s="135"/>
      <c r="BXN55" s="135"/>
      <c r="BXO55" s="135"/>
      <c r="BXP55" s="135"/>
      <c r="BXQ55" s="135"/>
      <c r="BXR55" s="135"/>
      <c r="BXS55" s="135"/>
      <c r="BXT55" s="135"/>
      <c r="BXU55" s="135"/>
      <c r="BXV55" s="135"/>
      <c r="BXW55" s="135"/>
      <c r="BXX55" s="135"/>
      <c r="BXY55" s="135"/>
      <c r="BXZ55" s="135"/>
      <c r="BYA55" s="135"/>
      <c r="BYB55" s="135"/>
      <c r="BYC55" s="135"/>
      <c r="BYD55" s="135"/>
      <c r="BYE55" s="135"/>
      <c r="BYF55" s="135"/>
      <c r="BYG55" s="135"/>
      <c r="BYH55" s="135"/>
      <c r="BYI55" s="135"/>
      <c r="BYJ55" s="135"/>
      <c r="BYK55" s="135"/>
      <c r="BYL55" s="135"/>
      <c r="BYM55" s="135"/>
      <c r="BYN55" s="135"/>
      <c r="BYO55" s="135"/>
      <c r="BYP55" s="135"/>
      <c r="BYQ55" s="135"/>
      <c r="BYR55" s="135"/>
      <c r="BYS55" s="135"/>
      <c r="BYT55" s="135"/>
      <c r="BYU55" s="135"/>
      <c r="BYV55" s="135"/>
      <c r="BYW55" s="135"/>
      <c r="BYX55" s="135"/>
      <c r="BYY55" s="135"/>
      <c r="BYZ55" s="135"/>
      <c r="BZA55" s="135"/>
      <c r="BZB55" s="135"/>
      <c r="BZC55" s="135"/>
      <c r="BZD55" s="135"/>
      <c r="BZE55" s="135"/>
      <c r="BZF55" s="135"/>
      <c r="BZG55" s="135"/>
      <c r="BZH55" s="135"/>
      <c r="BZI55" s="135"/>
      <c r="BZJ55" s="135"/>
      <c r="BZK55" s="135"/>
      <c r="BZL55" s="135"/>
      <c r="BZM55" s="135"/>
      <c r="BZN55" s="135"/>
      <c r="BZO55" s="135"/>
      <c r="BZP55" s="135"/>
      <c r="BZQ55" s="135"/>
      <c r="BZR55" s="135"/>
      <c r="BZS55" s="135"/>
      <c r="BZT55" s="135"/>
      <c r="BZU55" s="135"/>
      <c r="BZV55" s="135"/>
      <c r="BZW55" s="135"/>
      <c r="BZX55" s="135"/>
      <c r="BZY55" s="135"/>
      <c r="BZZ55" s="135"/>
      <c r="CAA55" s="135"/>
      <c r="CAB55" s="135"/>
      <c r="CAC55" s="135"/>
      <c r="CAD55" s="135"/>
      <c r="CAE55" s="135"/>
      <c r="CAF55" s="135"/>
      <c r="CAG55" s="135"/>
      <c r="CAH55" s="135"/>
      <c r="CAI55" s="135"/>
      <c r="CAJ55" s="135"/>
      <c r="CAK55" s="135"/>
      <c r="CAL55" s="135"/>
      <c r="CAM55" s="135"/>
      <c r="CAN55" s="135"/>
      <c r="CAO55" s="135"/>
      <c r="CAP55" s="135"/>
      <c r="CAQ55" s="135"/>
      <c r="CAR55" s="135"/>
      <c r="CAS55" s="135"/>
      <c r="CAT55" s="135"/>
      <c r="CAU55" s="135"/>
      <c r="CAV55" s="135"/>
      <c r="CAW55" s="135"/>
      <c r="CAX55" s="135"/>
      <c r="CAY55" s="135"/>
      <c r="CAZ55" s="135"/>
      <c r="CBA55" s="135"/>
      <c r="CBB55" s="135"/>
      <c r="CBC55" s="135"/>
      <c r="CBD55" s="135"/>
      <c r="CBE55" s="135"/>
      <c r="CBF55" s="135"/>
      <c r="CBG55" s="135"/>
      <c r="CBH55" s="135"/>
      <c r="CBI55" s="135"/>
      <c r="CBJ55" s="135"/>
      <c r="CBK55" s="135"/>
      <c r="CBL55" s="135"/>
      <c r="CBM55" s="135"/>
      <c r="CBN55" s="135"/>
      <c r="CBO55" s="135"/>
      <c r="CBP55" s="135"/>
      <c r="CBQ55" s="135"/>
      <c r="CBR55" s="135"/>
      <c r="CBS55" s="135"/>
      <c r="CBT55" s="135"/>
      <c r="CBU55" s="135"/>
      <c r="CBV55" s="135"/>
      <c r="CBW55" s="135"/>
      <c r="CBX55" s="135"/>
      <c r="CBY55" s="135"/>
      <c r="CBZ55" s="135"/>
      <c r="CCA55" s="135"/>
      <c r="CCB55" s="135"/>
      <c r="CCC55" s="135"/>
      <c r="CCD55" s="135"/>
      <c r="CCE55" s="135"/>
      <c r="CCF55" s="135"/>
      <c r="CCG55" s="135"/>
      <c r="CCH55" s="135"/>
      <c r="CCI55" s="135"/>
      <c r="CCJ55" s="135"/>
      <c r="CCK55" s="135"/>
      <c r="CCL55" s="135"/>
      <c r="CCM55" s="135"/>
      <c r="CCN55" s="135"/>
      <c r="CCO55" s="135"/>
      <c r="CCP55" s="135"/>
      <c r="CCQ55" s="135"/>
      <c r="CCR55" s="135"/>
      <c r="CCS55" s="135"/>
      <c r="CCT55" s="135"/>
      <c r="CCU55" s="135"/>
      <c r="CCV55" s="135"/>
      <c r="CCW55" s="135"/>
      <c r="CCX55" s="135"/>
      <c r="CCY55" s="135"/>
      <c r="CCZ55" s="135"/>
      <c r="CDA55" s="135"/>
      <c r="CDB55" s="135"/>
      <c r="CDC55" s="135"/>
      <c r="CDD55" s="135"/>
      <c r="CDE55" s="135"/>
      <c r="CDF55" s="135"/>
      <c r="CDG55" s="135"/>
      <c r="CDH55" s="135"/>
      <c r="CDI55" s="135"/>
      <c r="CDJ55" s="135"/>
      <c r="CDK55" s="135"/>
      <c r="CDL55" s="135"/>
      <c r="CDM55" s="135"/>
      <c r="CDN55" s="135"/>
      <c r="CDO55" s="135"/>
      <c r="CDP55" s="135"/>
      <c r="CDQ55" s="135"/>
      <c r="CDR55" s="135"/>
      <c r="CDS55" s="135"/>
      <c r="CDT55" s="135"/>
      <c r="CDU55" s="135"/>
      <c r="CDV55" s="135"/>
      <c r="CDW55" s="135"/>
      <c r="CDX55" s="135"/>
      <c r="CDY55" s="135"/>
      <c r="CDZ55" s="135"/>
      <c r="CEA55" s="135"/>
      <c r="CEB55" s="135"/>
      <c r="CEC55" s="135"/>
      <c r="CED55" s="135"/>
      <c r="CEE55" s="135"/>
      <c r="CEF55" s="135"/>
      <c r="CEG55" s="135"/>
      <c r="CEH55" s="135"/>
      <c r="CEI55" s="135"/>
      <c r="CEJ55" s="135"/>
      <c r="CEK55" s="135"/>
      <c r="CEL55" s="135"/>
      <c r="CEM55" s="135"/>
      <c r="CEN55" s="135"/>
      <c r="CEO55" s="135"/>
      <c r="CEP55" s="135"/>
      <c r="CEQ55" s="135"/>
      <c r="CER55" s="135"/>
      <c r="CES55" s="135"/>
      <c r="CET55" s="135"/>
      <c r="CEU55" s="135"/>
      <c r="CEV55" s="135"/>
      <c r="CEW55" s="135"/>
      <c r="CEX55" s="135"/>
      <c r="CEY55" s="135"/>
      <c r="CEZ55" s="135"/>
      <c r="CFA55" s="135"/>
      <c r="CFB55" s="135"/>
      <c r="CFC55" s="135"/>
      <c r="CFD55" s="135"/>
      <c r="CFE55" s="135"/>
      <c r="CFF55" s="135"/>
      <c r="CFG55" s="135"/>
      <c r="CFH55" s="135"/>
      <c r="CFI55" s="135"/>
      <c r="CFJ55" s="135"/>
      <c r="CFK55" s="135"/>
      <c r="CFL55" s="135"/>
      <c r="CFM55" s="135"/>
      <c r="CFN55" s="135"/>
      <c r="CFO55" s="135"/>
      <c r="CFP55" s="135"/>
      <c r="CFQ55" s="135"/>
      <c r="CFR55" s="135"/>
      <c r="CFS55" s="135"/>
      <c r="CFT55" s="135"/>
      <c r="CFU55" s="135"/>
      <c r="CFV55" s="135"/>
      <c r="CFW55" s="135"/>
      <c r="CFX55" s="135"/>
      <c r="CFY55" s="135"/>
      <c r="CFZ55" s="135"/>
      <c r="CGA55" s="135"/>
      <c r="CGB55" s="135"/>
      <c r="CGC55" s="135"/>
      <c r="CGD55" s="135"/>
      <c r="CGE55" s="135"/>
      <c r="CGF55" s="135"/>
      <c r="CGG55" s="135"/>
      <c r="CGH55" s="135"/>
      <c r="CGI55" s="135"/>
      <c r="CGJ55" s="135"/>
      <c r="CGK55" s="135"/>
      <c r="CGL55" s="135"/>
      <c r="CGM55" s="135"/>
      <c r="CGN55" s="135"/>
      <c r="CGO55" s="135"/>
      <c r="CGP55" s="135"/>
      <c r="CGQ55" s="135"/>
      <c r="CGR55" s="135"/>
      <c r="CGS55" s="135"/>
      <c r="CGT55" s="135"/>
      <c r="CGU55" s="135"/>
      <c r="CGV55" s="135"/>
      <c r="CGW55" s="135"/>
      <c r="CGX55" s="135"/>
      <c r="CGY55" s="135"/>
      <c r="CGZ55" s="135"/>
      <c r="CHA55" s="135"/>
      <c r="CHB55" s="135"/>
      <c r="CHC55" s="135"/>
      <c r="CHD55" s="135"/>
      <c r="CHE55" s="135"/>
      <c r="CHF55" s="135"/>
      <c r="CHG55" s="135"/>
      <c r="CHH55" s="135"/>
      <c r="CHI55" s="135"/>
      <c r="CHJ55" s="135"/>
      <c r="CHK55" s="135"/>
      <c r="CHL55" s="135"/>
      <c r="CHM55" s="135"/>
      <c r="CHN55" s="135"/>
      <c r="CHO55" s="135"/>
      <c r="CHP55" s="135"/>
      <c r="CHQ55" s="135"/>
      <c r="CHR55" s="135"/>
      <c r="CHS55" s="135"/>
      <c r="CHT55" s="135"/>
      <c r="CHU55" s="135"/>
      <c r="CHV55" s="135"/>
      <c r="CHW55" s="135"/>
      <c r="CHX55" s="135"/>
      <c r="CHY55" s="135"/>
      <c r="CHZ55" s="135"/>
      <c r="CIA55" s="135"/>
      <c r="CIB55" s="135"/>
      <c r="CIC55" s="135"/>
      <c r="CID55" s="135"/>
      <c r="CIE55" s="135"/>
      <c r="CIF55" s="135"/>
      <c r="CIG55" s="135"/>
      <c r="CIH55" s="135"/>
      <c r="CII55" s="135"/>
      <c r="CIJ55" s="135"/>
      <c r="CIK55" s="135"/>
      <c r="CIL55" s="135"/>
      <c r="CIM55" s="135"/>
      <c r="CIN55" s="135"/>
      <c r="CIO55" s="135"/>
      <c r="CIP55" s="135"/>
      <c r="CIQ55" s="135"/>
      <c r="CIR55" s="135"/>
      <c r="CIS55" s="135"/>
      <c r="CIT55" s="135"/>
      <c r="CIU55" s="135"/>
      <c r="CIV55" s="135"/>
      <c r="CIW55" s="135"/>
      <c r="CIX55" s="135"/>
      <c r="CIY55" s="135"/>
      <c r="CIZ55" s="135"/>
      <c r="CJA55" s="135"/>
      <c r="CJB55" s="135"/>
      <c r="CJC55" s="135"/>
      <c r="CJD55" s="135"/>
      <c r="CJE55" s="135"/>
      <c r="CJF55" s="135"/>
      <c r="CJG55" s="135"/>
      <c r="CJH55" s="135"/>
      <c r="CJI55" s="135"/>
      <c r="CJJ55" s="135"/>
      <c r="CJK55" s="135"/>
      <c r="CJL55" s="135"/>
      <c r="CJM55" s="135"/>
      <c r="CJN55" s="135"/>
      <c r="CJO55" s="135"/>
      <c r="CJP55" s="135"/>
      <c r="CJQ55" s="135"/>
      <c r="CJR55" s="135"/>
      <c r="CJS55" s="135"/>
      <c r="CJT55" s="135"/>
      <c r="CJU55" s="135"/>
      <c r="CJV55" s="135"/>
      <c r="CJW55" s="135"/>
      <c r="CJX55" s="135"/>
      <c r="CJY55" s="135"/>
      <c r="CJZ55" s="135"/>
      <c r="CKA55" s="135"/>
      <c r="CKB55" s="135"/>
      <c r="CKC55" s="135"/>
      <c r="CKD55" s="135"/>
      <c r="CKE55" s="135"/>
      <c r="CKF55" s="135"/>
      <c r="CKG55" s="135"/>
      <c r="CKH55" s="135"/>
      <c r="CKI55" s="135"/>
      <c r="CKJ55" s="135"/>
      <c r="CKK55" s="135"/>
      <c r="CKL55" s="135"/>
      <c r="CKM55" s="135"/>
      <c r="CKN55" s="135"/>
      <c r="CKO55" s="135"/>
      <c r="CKP55" s="135"/>
      <c r="CKQ55" s="135"/>
      <c r="CKR55" s="135"/>
      <c r="CKS55" s="135"/>
      <c r="CKT55" s="135"/>
      <c r="CKU55" s="135"/>
      <c r="CKV55" s="135"/>
      <c r="CKW55" s="135"/>
      <c r="CKX55" s="135"/>
      <c r="CKY55" s="135"/>
      <c r="CKZ55" s="135"/>
      <c r="CLA55" s="135"/>
      <c r="CLB55" s="135"/>
      <c r="CLC55" s="135"/>
      <c r="CLD55" s="135"/>
      <c r="CLE55" s="135"/>
      <c r="CLF55" s="135"/>
      <c r="CLG55" s="135"/>
      <c r="CLH55" s="135"/>
      <c r="CLI55" s="135"/>
      <c r="CLJ55" s="135"/>
      <c r="CLK55" s="135"/>
      <c r="CLL55" s="135"/>
      <c r="CLM55" s="135"/>
      <c r="CLN55" s="135"/>
      <c r="CLO55" s="135"/>
      <c r="CLP55" s="135"/>
      <c r="CLQ55" s="135"/>
      <c r="CLR55" s="135"/>
      <c r="CLS55" s="135"/>
      <c r="CLT55" s="135"/>
      <c r="CLU55" s="135"/>
      <c r="CLV55" s="135"/>
      <c r="CLW55" s="135"/>
      <c r="CLX55" s="135"/>
      <c r="CLY55" s="135"/>
      <c r="CLZ55" s="135"/>
      <c r="CMA55" s="135"/>
      <c r="CMB55" s="135"/>
      <c r="CMC55" s="135"/>
      <c r="CMD55" s="135"/>
      <c r="CME55" s="135"/>
      <c r="CMF55" s="135"/>
      <c r="CMG55" s="135"/>
      <c r="CMH55" s="135"/>
      <c r="CMI55" s="135"/>
      <c r="CMJ55" s="135"/>
      <c r="CMK55" s="135"/>
      <c r="CML55" s="135"/>
      <c r="CMM55" s="135"/>
      <c r="CMN55" s="135"/>
      <c r="CMO55" s="135"/>
      <c r="CMP55" s="135"/>
      <c r="CMQ55" s="135"/>
      <c r="CMR55" s="135"/>
      <c r="CMS55" s="135"/>
      <c r="CMT55" s="135"/>
      <c r="CMU55" s="135"/>
      <c r="CMV55" s="135"/>
      <c r="CMW55" s="135"/>
      <c r="CMX55" s="135"/>
      <c r="CMY55" s="135"/>
      <c r="CMZ55" s="135"/>
      <c r="CNA55" s="135"/>
      <c r="CNB55" s="135"/>
      <c r="CNC55" s="135"/>
      <c r="CND55" s="135"/>
      <c r="CNE55" s="135"/>
      <c r="CNF55" s="135"/>
      <c r="CNG55" s="135"/>
      <c r="CNH55" s="135"/>
      <c r="CNI55" s="135"/>
      <c r="CNJ55" s="135"/>
      <c r="CNK55" s="135"/>
      <c r="CNL55" s="135"/>
      <c r="CNM55" s="135"/>
      <c r="CNN55" s="135"/>
      <c r="CNO55" s="135"/>
      <c r="CNP55" s="135"/>
      <c r="CNQ55" s="135"/>
      <c r="CNR55" s="135"/>
      <c r="CNS55" s="135"/>
      <c r="CNT55" s="135"/>
      <c r="CNU55" s="135"/>
      <c r="CNV55" s="135"/>
      <c r="CNW55" s="135"/>
      <c r="CNX55" s="135"/>
      <c r="CNY55" s="135"/>
      <c r="CNZ55" s="135"/>
      <c r="COA55" s="135"/>
      <c r="COB55" s="135"/>
      <c r="COC55" s="135"/>
      <c r="COD55" s="135"/>
      <c r="COE55" s="135"/>
      <c r="COF55" s="135"/>
      <c r="COG55" s="135"/>
      <c r="COH55" s="135"/>
      <c r="COI55" s="135"/>
      <c r="COJ55" s="135"/>
      <c r="COK55" s="135"/>
      <c r="COL55" s="135"/>
      <c r="COM55" s="135"/>
      <c r="CON55" s="135"/>
      <c r="COO55" s="135"/>
      <c r="COP55" s="135"/>
      <c r="COQ55" s="135"/>
      <c r="COR55" s="135"/>
      <c r="COS55" s="135"/>
      <c r="COT55" s="135"/>
      <c r="COU55" s="135"/>
      <c r="COV55" s="135"/>
      <c r="COW55" s="135"/>
      <c r="COX55" s="135"/>
      <c r="COY55" s="135"/>
      <c r="COZ55" s="135"/>
      <c r="CPA55" s="135"/>
      <c r="CPB55" s="135"/>
      <c r="CPC55" s="135"/>
      <c r="CPD55" s="135"/>
      <c r="CPE55" s="135"/>
      <c r="CPF55" s="135"/>
      <c r="CPG55" s="135"/>
      <c r="CPH55" s="135"/>
      <c r="CPI55" s="135"/>
      <c r="CPJ55" s="135"/>
      <c r="CPK55" s="135"/>
      <c r="CPL55" s="135"/>
      <c r="CPM55" s="135"/>
      <c r="CPN55" s="135"/>
      <c r="CPO55" s="135"/>
      <c r="CPP55" s="135"/>
      <c r="CPQ55" s="135"/>
      <c r="CPR55" s="135"/>
      <c r="CPS55" s="135"/>
      <c r="CPT55" s="135"/>
      <c r="CPU55" s="135"/>
      <c r="CPV55" s="135"/>
      <c r="CPW55" s="135"/>
      <c r="CPX55" s="135"/>
      <c r="CPY55" s="135"/>
      <c r="CPZ55" s="135"/>
      <c r="CQA55" s="135"/>
      <c r="CQB55" s="135"/>
      <c r="CQC55" s="135"/>
      <c r="CQD55" s="135"/>
      <c r="CQE55" s="135"/>
      <c r="CQF55" s="135"/>
      <c r="CQG55" s="135"/>
      <c r="CQH55" s="135"/>
      <c r="CQI55" s="135"/>
      <c r="CQJ55" s="135"/>
      <c r="CQK55" s="135"/>
      <c r="CQL55" s="135"/>
      <c r="CQM55" s="135"/>
      <c r="CQN55" s="135"/>
      <c r="CQO55" s="135"/>
      <c r="CQP55" s="135"/>
      <c r="CQQ55" s="135"/>
      <c r="CQR55" s="135"/>
      <c r="CQS55" s="135"/>
      <c r="CQT55" s="135"/>
      <c r="CQU55" s="135"/>
      <c r="CQV55" s="135"/>
      <c r="CQW55" s="135"/>
      <c r="CQX55" s="135"/>
      <c r="CQY55" s="135"/>
      <c r="CQZ55" s="135"/>
      <c r="CRA55" s="135"/>
      <c r="CRB55" s="135"/>
      <c r="CRC55" s="135"/>
      <c r="CRD55" s="135"/>
      <c r="CRE55" s="135"/>
      <c r="CRF55" s="135"/>
      <c r="CRG55" s="135"/>
      <c r="CRH55" s="135"/>
      <c r="CRI55" s="135"/>
      <c r="CRJ55" s="135"/>
      <c r="CRK55" s="135"/>
      <c r="CRL55" s="135"/>
      <c r="CRM55" s="135"/>
      <c r="CRN55" s="135"/>
      <c r="CRO55" s="135"/>
      <c r="CRP55" s="135"/>
      <c r="CRQ55" s="135"/>
      <c r="CRR55" s="135"/>
      <c r="CRS55" s="135"/>
      <c r="CRT55" s="135"/>
      <c r="CRU55" s="135"/>
      <c r="CRV55" s="135"/>
      <c r="CRW55" s="135"/>
      <c r="CRX55" s="135"/>
      <c r="CRY55" s="135"/>
      <c r="CRZ55" s="135"/>
      <c r="CSA55" s="135"/>
      <c r="CSB55" s="135"/>
      <c r="CSC55" s="135"/>
      <c r="CSD55" s="135"/>
      <c r="CSE55" s="135"/>
      <c r="CSF55" s="135"/>
      <c r="CSG55" s="135"/>
      <c r="CSH55" s="135"/>
      <c r="CSI55" s="135"/>
      <c r="CSJ55" s="135"/>
      <c r="CSK55" s="135"/>
      <c r="CSL55" s="135"/>
      <c r="CSM55" s="135"/>
      <c r="CSN55" s="135"/>
      <c r="CSO55" s="135"/>
      <c r="CSP55" s="135"/>
      <c r="CSQ55" s="135"/>
      <c r="CSR55" s="135"/>
      <c r="CSS55" s="135"/>
      <c r="CST55" s="135"/>
      <c r="CSU55" s="135"/>
      <c r="CSV55" s="135"/>
      <c r="CSW55" s="135"/>
      <c r="CSX55" s="135"/>
      <c r="CSY55" s="135"/>
      <c r="CSZ55" s="135"/>
      <c r="CTA55" s="135"/>
      <c r="CTB55" s="135"/>
      <c r="CTC55" s="135"/>
      <c r="CTD55" s="135"/>
      <c r="CTE55" s="135"/>
      <c r="CTF55" s="135"/>
      <c r="CTG55" s="135"/>
      <c r="CTH55" s="135"/>
      <c r="CTI55" s="135"/>
      <c r="CTJ55" s="135"/>
      <c r="CTK55" s="135"/>
      <c r="CTL55" s="135"/>
      <c r="CTM55" s="135"/>
      <c r="CTN55" s="135"/>
      <c r="CTO55" s="135"/>
      <c r="CTP55" s="135"/>
      <c r="CTQ55" s="135"/>
      <c r="CTR55" s="135"/>
      <c r="CTS55" s="135"/>
      <c r="CTT55" s="135"/>
      <c r="CTU55" s="135"/>
      <c r="CTV55" s="135"/>
      <c r="CTW55" s="135"/>
      <c r="CTX55" s="135"/>
      <c r="CTY55" s="135"/>
      <c r="CTZ55" s="135"/>
      <c r="CUA55" s="135"/>
      <c r="CUB55" s="135"/>
      <c r="CUC55" s="135"/>
      <c r="CUD55" s="135"/>
      <c r="CUE55" s="135"/>
      <c r="CUF55" s="135"/>
      <c r="CUG55" s="135"/>
      <c r="CUH55" s="135"/>
      <c r="CUI55" s="135"/>
      <c r="CUJ55" s="135"/>
      <c r="CUK55" s="135"/>
      <c r="CUL55" s="135"/>
      <c r="CUM55" s="135"/>
      <c r="CUN55" s="135"/>
      <c r="CUO55" s="135"/>
      <c r="CUP55" s="135"/>
      <c r="CUQ55" s="135"/>
      <c r="CUR55" s="135"/>
      <c r="CUS55" s="135"/>
      <c r="CUT55" s="135"/>
      <c r="CUU55" s="135"/>
      <c r="CUV55" s="135"/>
      <c r="CUW55" s="135"/>
      <c r="CUX55" s="135"/>
      <c r="CUY55" s="135"/>
      <c r="CUZ55" s="135"/>
      <c r="CVA55" s="135"/>
      <c r="CVB55" s="135"/>
      <c r="CVC55" s="135"/>
      <c r="CVD55" s="135"/>
      <c r="CVE55" s="135"/>
      <c r="CVF55" s="135"/>
      <c r="CVG55" s="135"/>
      <c r="CVH55" s="135"/>
      <c r="CVI55" s="135"/>
      <c r="CVJ55" s="135"/>
      <c r="CVK55" s="135"/>
      <c r="CVL55" s="135"/>
      <c r="CVM55" s="135"/>
      <c r="CVN55" s="135"/>
      <c r="CVO55" s="135"/>
      <c r="CVP55" s="135"/>
      <c r="CVQ55" s="135"/>
      <c r="CVR55" s="135"/>
      <c r="CVS55" s="135"/>
      <c r="CVT55" s="135"/>
      <c r="CVU55" s="135"/>
      <c r="CVV55" s="135"/>
      <c r="CVW55" s="135"/>
      <c r="CVX55" s="135"/>
      <c r="CVY55" s="135"/>
      <c r="CVZ55" s="135"/>
      <c r="CWA55" s="135"/>
      <c r="CWB55" s="135"/>
      <c r="CWC55" s="135"/>
      <c r="CWD55" s="135"/>
      <c r="CWE55" s="135"/>
      <c r="CWF55" s="135"/>
      <c r="CWG55" s="135"/>
      <c r="CWH55" s="135"/>
      <c r="CWI55" s="135"/>
      <c r="CWJ55" s="135"/>
      <c r="CWK55" s="135"/>
      <c r="CWL55" s="135"/>
      <c r="CWM55" s="135"/>
      <c r="CWN55" s="135"/>
      <c r="CWO55" s="135"/>
      <c r="CWP55" s="135"/>
      <c r="CWQ55" s="135"/>
      <c r="CWR55" s="135"/>
      <c r="CWS55" s="135"/>
      <c r="CWT55" s="135"/>
      <c r="CWU55" s="135"/>
      <c r="CWV55" s="135"/>
      <c r="CWW55" s="135"/>
      <c r="CWX55" s="135"/>
      <c r="CWY55" s="135"/>
      <c r="CWZ55" s="135"/>
      <c r="CXA55" s="135"/>
      <c r="CXB55" s="135"/>
      <c r="CXC55" s="135"/>
      <c r="CXD55" s="135"/>
      <c r="CXE55" s="135"/>
      <c r="CXF55" s="135"/>
      <c r="CXG55" s="135"/>
      <c r="CXH55" s="135"/>
      <c r="CXI55" s="135"/>
      <c r="CXJ55" s="135"/>
      <c r="CXK55" s="135"/>
      <c r="CXL55" s="135"/>
      <c r="CXM55" s="135"/>
      <c r="CXN55" s="135"/>
      <c r="CXO55" s="135"/>
      <c r="CXP55" s="135"/>
      <c r="CXQ55" s="135"/>
      <c r="CXR55" s="135"/>
      <c r="CXS55" s="135"/>
      <c r="CXT55" s="135"/>
      <c r="CXU55" s="135"/>
      <c r="CXV55" s="135"/>
      <c r="CXW55" s="135"/>
      <c r="CXX55" s="135"/>
      <c r="CXY55" s="135"/>
      <c r="CXZ55" s="135"/>
      <c r="CYA55" s="135"/>
      <c r="CYB55" s="135"/>
      <c r="CYC55" s="135"/>
      <c r="CYD55" s="135"/>
      <c r="CYE55" s="135"/>
      <c r="CYF55" s="135"/>
      <c r="CYG55" s="135"/>
      <c r="CYH55" s="135"/>
      <c r="CYI55" s="135"/>
      <c r="CYJ55" s="135"/>
      <c r="CYK55" s="135"/>
      <c r="CYL55" s="135"/>
      <c r="CYM55" s="135"/>
      <c r="CYN55" s="135"/>
      <c r="CYO55" s="135"/>
      <c r="CYP55" s="135"/>
      <c r="CYQ55" s="135"/>
      <c r="CYR55" s="135"/>
      <c r="CYS55" s="135"/>
      <c r="CYT55" s="135"/>
      <c r="CYU55" s="135"/>
      <c r="CYV55" s="135"/>
      <c r="CYW55" s="135"/>
      <c r="CYX55" s="135"/>
      <c r="CYY55" s="135"/>
      <c r="CYZ55" s="135"/>
      <c r="CZA55" s="135"/>
      <c r="CZB55" s="135"/>
      <c r="CZC55" s="135"/>
      <c r="CZD55" s="135"/>
      <c r="CZE55" s="135"/>
      <c r="CZF55" s="135"/>
      <c r="CZG55" s="135"/>
      <c r="CZH55" s="135"/>
      <c r="CZI55" s="135"/>
      <c r="CZJ55" s="135"/>
      <c r="CZK55" s="135"/>
      <c r="CZL55" s="135"/>
      <c r="CZM55" s="135"/>
      <c r="CZN55" s="135"/>
      <c r="CZO55" s="135"/>
      <c r="CZP55" s="135"/>
      <c r="CZQ55" s="135"/>
      <c r="CZR55" s="135"/>
      <c r="CZS55" s="135"/>
      <c r="CZT55" s="135"/>
      <c r="CZU55" s="135"/>
      <c r="CZV55" s="135"/>
      <c r="CZW55" s="135"/>
      <c r="CZX55" s="135"/>
      <c r="CZY55" s="135"/>
      <c r="CZZ55" s="135"/>
      <c r="DAA55" s="135"/>
      <c r="DAB55" s="135"/>
      <c r="DAC55" s="135"/>
      <c r="DAD55" s="135"/>
      <c r="DAE55" s="135"/>
      <c r="DAF55" s="135"/>
      <c r="DAG55" s="135"/>
      <c r="DAH55" s="135"/>
      <c r="DAI55" s="135"/>
      <c r="DAJ55" s="135"/>
      <c r="DAK55" s="135"/>
      <c r="DAL55" s="135"/>
      <c r="DAM55" s="135"/>
      <c r="DAN55" s="135"/>
      <c r="DAO55" s="135"/>
      <c r="DAP55" s="135"/>
      <c r="DAQ55" s="135"/>
      <c r="DAR55" s="135"/>
      <c r="DAS55" s="135"/>
      <c r="DAT55" s="135"/>
      <c r="DAU55" s="135"/>
      <c r="DAV55" s="135"/>
      <c r="DAW55" s="135"/>
      <c r="DAX55" s="135"/>
      <c r="DAY55" s="135"/>
      <c r="DAZ55" s="135"/>
      <c r="DBA55" s="135"/>
      <c r="DBB55" s="135"/>
      <c r="DBC55" s="135"/>
      <c r="DBD55" s="135"/>
      <c r="DBE55" s="135"/>
      <c r="DBF55" s="135"/>
      <c r="DBG55" s="135"/>
      <c r="DBH55" s="135"/>
      <c r="DBI55" s="135"/>
      <c r="DBJ55" s="135"/>
      <c r="DBK55" s="135"/>
      <c r="DBL55" s="135"/>
      <c r="DBM55" s="135"/>
      <c r="DBN55" s="135"/>
      <c r="DBO55" s="135"/>
      <c r="DBP55" s="135"/>
      <c r="DBQ55" s="135"/>
      <c r="DBR55" s="135"/>
      <c r="DBS55" s="135"/>
      <c r="DBT55" s="135"/>
      <c r="DBU55" s="135"/>
      <c r="DBV55" s="135"/>
      <c r="DBW55" s="135"/>
      <c r="DBX55" s="135"/>
      <c r="DBY55" s="135"/>
      <c r="DBZ55" s="135"/>
      <c r="DCA55" s="135"/>
      <c r="DCB55" s="135"/>
      <c r="DCC55" s="135"/>
      <c r="DCD55" s="135"/>
      <c r="DCE55" s="135"/>
      <c r="DCF55" s="135"/>
      <c r="DCG55" s="135"/>
      <c r="DCH55" s="135"/>
      <c r="DCI55" s="135"/>
      <c r="DCJ55" s="135"/>
      <c r="DCK55" s="135"/>
      <c r="DCL55" s="135"/>
      <c r="DCM55" s="135"/>
      <c r="DCN55" s="135"/>
      <c r="DCO55" s="135"/>
      <c r="DCP55" s="135"/>
      <c r="DCQ55" s="135"/>
      <c r="DCR55" s="135"/>
      <c r="DCS55" s="135"/>
      <c r="DCT55" s="135"/>
      <c r="DCU55" s="135"/>
      <c r="DCV55" s="135"/>
      <c r="DCW55" s="135"/>
      <c r="DCX55" s="135"/>
      <c r="DCY55" s="135"/>
      <c r="DCZ55" s="135"/>
      <c r="DDA55" s="135"/>
      <c r="DDB55" s="135"/>
      <c r="DDC55" s="135"/>
      <c r="DDD55" s="135"/>
      <c r="DDE55" s="135"/>
      <c r="DDF55" s="135"/>
      <c r="DDG55" s="135"/>
      <c r="DDH55" s="135"/>
      <c r="DDI55" s="135"/>
      <c r="DDJ55" s="135"/>
      <c r="DDK55" s="135"/>
      <c r="DDL55" s="135"/>
      <c r="DDM55" s="135"/>
      <c r="DDN55" s="135"/>
      <c r="DDO55" s="135"/>
      <c r="DDP55" s="135"/>
      <c r="DDQ55" s="135"/>
      <c r="DDR55" s="135"/>
      <c r="DDS55" s="135"/>
      <c r="DDT55" s="135"/>
      <c r="DDU55" s="135"/>
      <c r="DDV55" s="135"/>
      <c r="DDW55" s="135"/>
      <c r="DDX55" s="135"/>
      <c r="DDY55" s="135"/>
      <c r="DDZ55" s="135"/>
      <c r="DEA55" s="135"/>
      <c r="DEB55" s="135"/>
      <c r="DEC55" s="135"/>
      <c r="DED55" s="135"/>
      <c r="DEE55" s="135"/>
      <c r="DEF55" s="135"/>
      <c r="DEG55" s="135"/>
      <c r="DEH55" s="135"/>
      <c r="DEI55" s="135"/>
      <c r="DEJ55" s="135"/>
      <c r="DEK55" s="135"/>
      <c r="DEL55" s="135"/>
      <c r="DEM55" s="135"/>
      <c r="DEN55" s="135"/>
      <c r="DEO55" s="135"/>
      <c r="DEP55" s="135"/>
      <c r="DEQ55" s="135"/>
      <c r="DER55" s="135"/>
      <c r="DES55" s="135"/>
      <c r="DET55" s="135"/>
      <c r="DEU55" s="135"/>
      <c r="DEV55" s="135"/>
      <c r="DEW55" s="135"/>
      <c r="DEX55" s="135"/>
      <c r="DEY55" s="135"/>
      <c r="DEZ55" s="135"/>
      <c r="DFA55" s="135"/>
      <c r="DFB55" s="135"/>
      <c r="DFC55" s="135"/>
      <c r="DFD55" s="135"/>
      <c r="DFE55" s="135"/>
      <c r="DFF55" s="135"/>
      <c r="DFG55" s="135"/>
      <c r="DFH55" s="135"/>
      <c r="DFI55" s="135"/>
      <c r="DFJ55" s="135"/>
      <c r="DFK55" s="135"/>
      <c r="DFL55" s="135"/>
      <c r="DFM55" s="135"/>
      <c r="DFN55" s="135"/>
      <c r="DFO55" s="135"/>
      <c r="DFP55" s="135"/>
      <c r="DFQ55" s="135"/>
      <c r="DFR55" s="135"/>
      <c r="DFS55" s="135"/>
      <c r="DFT55" s="135"/>
      <c r="DFU55" s="135"/>
      <c r="DFV55" s="135"/>
      <c r="DFW55" s="135"/>
      <c r="DFX55" s="135"/>
      <c r="DFY55" s="135"/>
      <c r="DFZ55" s="135"/>
      <c r="DGA55" s="135"/>
      <c r="DGB55" s="135"/>
      <c r="DGC55" s="135"/>
      <c r="DGD55" s="135"/>
      <c r="DGE55" s="135"/>
      <c r="DGF55" s="135"/>
      <c r="DGG55" s="135"/>
      <c r="DGH55" s="135"/>
      <c r="DGI55" s="135"/>
      <c r="DGJ55" s="135"/>
      <c r="DGK55" s="135"/>
      <c r="DGL55" s="135"/>
      <c r="DGM55" s="135"/>
      <c r="DGN55" s="135"/>
      <c r="DGO55" s="135"/>
      <c r="DGP55" s="135"/>
      <c r="DGQ55" s="135"/>
      <c r="DGR55" s="135"/>
      <c r="DGS55" s="135"/>
      <c r="DGT55" s="135"/>
      <c r="DGU55" s="135"/>
      <c r="DGV55" s="135"/>
      <c r="DGW55" s="135"/>
      <c r="DGX55" s="135"/>
      <c r="DGY55" s="135"/>
      <c r="DGZ55" s="135"/>
      <c r="DHA55" s="135"/>
      <c r="DHB55" s="135"/>
      <c r="DHC55" s="135"/>
      <c r="DHD55" s="135"/>
      <c r="DHE55" s="135"/>
      <c r="DHF55" s="135"/>
      <c r="DHG55" s="135"/>
      <c r="DHH55" s="135"/>
      <c r="DHI55" s="135"/>
      <c r="DHJ55" s="135"/>
      <c r="DHK55" s="135"/>
      <c r="DHL55" s="135"/>
      <c r="DHM55" s="135"/>
      <c r="DHN55" s="135"/>
      <c r="DHO55" s="135"/>
      <c r="DHP55" s="135"/>
      <c r="DHQ55" s="135"/>
      <c r="DHR55" s="135"/>
      <c r="DHS55" s="135"/>
      <c r="DHT55" s="135"/>
      <c r="DHU55" s="135"/>
      <c r="DHV55" s="135"/>
      <c r="DHW55" s="135"/>
      <c r="DHX55" s="135"/>
      <c r="DHY55" s="135"/>
      <c r="DHZ55" s="135"/>
      <c r="DIA55" s="135"/>
      <c r="DIB55" s="135"/>
      <c r="DIC55" s="135"/>
      <c r="DID55" s="135"/>
      <c r="DIE55" s="135"/>
      <c r="DIF55" s="135"/>
      <c r="DIG55" s="135"/>
      <c r="DIH55" s="135"/>
      <c r="DII55" s="135"/>
      <c r="DIJ55" s="135"/>
      <c r="DIK55" s="135"/>
      <c r="DIL55" s="135"/>
      <c r="DIM55" s="135"/>
      <c r="DIN55" s="135"/>
      <c r="DIO55" s="135"/>
      <c r="DIP55" s="135"/>
      <c r="DIQ55" s="135"/>
      <c r="DIR55" s="135"/>
      <c r="DIS55" s="135"/>
      <c r="DIT55" s="135"/>
      <c r="DIU55" s="135"/>
      <c r="DIV55" s="135"/>
      <c r="DIW55" s="135"/>
      <c r="DIX55" s="135"/>
      <c r="DIY55" s="135"/>
      <c r="DIZ55" s="135"/>
      <c r="DJA55" s="135"/>
      <c r="DJB55" s="135"/>
      <c r="DJC55" s="135"/>
      <c r="DJD55" s="135"/>
      <c r="DJE55" s="135"/>
      <c r="DJF55" s="135"/>
      <c r="DJG55" s="135"/>
      <c r="DJH55" s="135"/>
      <c r="DJI55" s="135"/>
      <c r="DJJ55" s="135"/>
      <c r="DJK55" s="135"/>
      <c r="DJL55" s="135"/>
      <c r="DJM55" s="135"/>
      <c r="DJN55" s="135"/>
      <c r="DJO55" s="135"/>
      <c r="DJP55" s="135"/>
      <c r="DJQ55" s="135"/>
      <c r="DJR55" s="135"/>
      <c r="DJS55" s="135"/>
      <c r="DJT55" s="135"/>
      <c r="DJU55" s="135"/>
      <c r="DJV55" s="135"/>
      <c r="DJW55" s="135"/>
      <c r="DJX55" s="135"/>
      <c r="DJY55" s="135"/>
      <c r="DJZ55" s="135"/>
      <c r="DKA55" s="135"/>
      <c r="DKB55" s="135"/>
      <c r="DKC55" s="135"/>
      <c r="DKD55" s="135"/>
      <c r="DKE55" s="135"/>
      <c r="DKF55" s="135"/>
      <c r="DKG55" s="135"/>
      <c r="DKH55" s="135"/>
      <c r="DKI55" s="135"/>
      <c r="DKJ55" s="135"/>
      <c r="DKK55" s="135"/>
      <c r="DKL55" s="135"/>
      <c r="DKM55" s="135"/>
      <c r="DKN55" s="135"/>
      <c r="DKO55" s="135"/>
      <c r="DKP55" s="135"/>
      <c r="DKQ55" s="135"/>
      <c r="DKR55" s="135"/>
      <c r="DKS55" s="135"/>
      <c r="DKT55" s="135"/>
      <c r="DKU55" s="135"/>
      <c r="DKV55" s="135"/>
      <c r="DKW55" s="135"/>
      <c r="DKX55" s="135"/>
      <c r="DKY55" s="135"/>
      <c r="DKZ55" s="135"/>
      <c r="DLA55" s="135"/>
      <c r="DLB55" s="135"/>
      <c r="DLC55" s="135"/>
      <c r="DLD55" s="135"/>
      <c r="DLE55" s="135"/>
      <c r="DLF55" s="135"/>
      <c r="DLG55" s="135"/>
      <c r="DLH55" s="135"/>
      <c r="DLI55" s="135"/>
      <c r="DLJ55" s="135"/>
      <c r="DLK55" s="135"/>
      <c r="DLL55" s="135"/>
      <c r="DLM55" s="135"/>
      <c r="DLN55" s="135"/>
      <c r="DLO55" s="135"/>
      <c r="DLP55" s="135"/>
      <c r="DLQ55" s="135"/>
      <c r="DLR55" s="135"/>
      <c r="DLS55" s="135"/>
      <c r="DLT55" s="135"/>
      <c r="DLU55" s="135"/>
      <c r="DLV55" s="135"/>
      <c r="DLW55" s="135"/>
      <c r="DLX55" s="135"/>
      <c r="DLY55" s="135"/>
      <c r="DLZ55" s="135"/>
      <c r="DMA55" s="135"/>
      <c r="DMB55" s="135"/>
      <c r="DMC55" s="135"/>
      <c r="DMD55" s="135"/>
      <c r="DME55" s="135"/>
      <c r="DMF55" s="135"/>
      <c r="DMG55" s="135"/>
      <c r="DMH55" s="135"/>
      <c r="DMI55" s="135"/>
      <c r="DMJ55" s="135"/>
      <c r="DMK55" s="135"/>
      <c r="DML55" s="135"/>
      <c r="DMM55" s="135"/>
      <c r="DMN55" s="135"/>
      <c r="DMO55" s="135"/>
      <c r="DMP55" s="135"/>
      <c r="DMQ55" s="135"/>
      <c r="DMR55" s="135"/>
      <c r="DMS55" s="135"/>
      <c r="DMT55" s="135"/>
      <c r="DMU55" s="135"/>
      <c r="DMV55" s="135"/>
      <c r="DMW55" s="135"/>
      <c r="DMX55" s="135"/>
      <c r="DMY55" s="135"/>
      <c r="DMZ55" s="135"/>
      <c r="DNA55" s="135"/>
      <c r="DNB55" s="135"/>
      <c r="DNC55" s="135"/>
      <c r="DND55" s="135"/>
      <c r="DNE55" s="135"/>
      <c r="DNF55" s="135"/>
      <c r="DNG55" s="135"/>
      <c r="DNH55" s="135"/>
      <c r="DNI55" s="135"/>
      <c r="DNJ55" s="135"/>
      <c r="DNK55" s="135"/>
      <c r="DNL55" s="135"/>
      <c r="DNM55" s="135"/>
      <c r="DNN55" s="135"/>
      <c r="DNO55" s="135"/>
      <c r="DNP55" s="135"/>
      <c r="DNQ55" s="135"/>
      <c r="DNR55" s="135"/>
      <c r="DNS55" s="135"/>
      <c r="DNT55" s="135"/>
      <c r="DNU55" s="135"/>
      <c r="DNV55" s="135"/>
      <c r="DNW55" s="135"/>
      <c r="DNX55" s="135"/>
      <c r="DNY55" s="135"/>
      <c r="DNZ55" s="135"/>
      <c r="DOA55" s="135"/>
      <c r="DOB55" s="135"/>
      <c r="DOC55" s="135"/>
      <c r="DOD55" s="135"/>
      <c r="DOE55" s="135"/>
      <c r="DOF55" s="135"/>
      <c r="DOG55" s="135"/>
      <c r="DOH55" s="135"/>
      <c r="DOI55" s="135"/>
      <c r="DOJ55" s="135"/>
      <c r="DOK55" s="135"/>
      <c r="DOL55" s="135"/>
      <c r="DOM55" s="135"/>
      <c r="DON55" s="135"/>
      <c r="DOO55" s="135"/>
      <c r="DOP55" s="135"/>
      <c r="DOQ55" s="135"/>
      <c r="DOR55" s="135"/>
      <c r="DOS55" s="135"/>
      <c r="DOT55" s="135"/>
      <c r="DOU55" s="135"/>
      <c r="DOV55" s="135"/>
      <c r="DOW55" s="135"/>
      <c r="DOX55" s="135"/>
      <c r="DOY55" s="135"/>
      <c r="DOZ55" s="135"/>
      <c r="DPA55" s="135"/>
      <c r="DPB55" s="135"/>
      <c r="DPC55" s="135"/>
      <c r="DPD55" s="135"/>
      <c r="DPE55" s="135"/>
      <c r="DPF55" s="135"/>
      <c r="DPG55" s="135"/>
      <c r="DPH55" s="135"/>
      <c r="DPI55" s="135"/>
      <c r="DPJ55" s="135"/>
      <c r="DPK55" s="135"/>
      <c r="DPL55" s="135"/>
      <c r="DPM55" s="135"/>
      <c r="DPN55" s="135"/>
      <c r="DPO55" s="135"/>
      <c r="DPP55" s="135"/>
      <c r="DPQ55" s="135"/>
      <c r="DPR55" s="135"/>
      <c r="DPS55" s="135"/>
      <c r="DPT55" s="135"/>
      <c r="DPU55" s="135"/>
      <c r="DPV55" s="135"/>
      <c r="DPW55" s="135"/>
      <c r="DPX55" s="135"/>
      <c r="DPY55" s="135"/>
      <c r="DPZ55" s="135"/>
      <c r="DQA55" s="135"/>
      <c r="DQB55" s="135"/>
      <c r="DQC55" s="135"/>
      <c r="DQD55" s="135"/>
      <c r="DQE55" s="135"/>
      <c r="DQF55" s="135"/>
      <c r="DQG55" s="135"/>
      <c r="DQH55" s="135"/>
      <c r="DQI55" s="135"/>
      <c r="DQJ55" s="135"/>
      <c r="DQK55" s="135"/>
      <c r="DQL55" s="135"/>
      <c r="DQM55" s="135"/>
      <c r="DQN55" s="135"/>
      <c r="DQO55" s="135"/>
      <c r="DQP55" s="135"/>
      <c r="DQQ55" s="135"/>
      <c r="DQR55" s="135"/>
      <c r="DQS55" s="135"/>
      <c r="DQT55" s="135"/>
      <c r="DQU55" s="135"/>
      <c r="DQV55" s="135"/>
      <c r="DQW55" s="135"/>
      <c r="DQX55" s="135"/>
      <c r="DQY55" s="135"/>
      <c r="DQZ55" s="135"/>
      <c r="DRA55" s="135"/>
      <c r="DRB55" s="135"/>
      <c r="DRC55" s="135"/>
      <c r="DRD55" s="135"/>
      <c r="DRE55" s="135"/>
      <c r="DRF55" s="135"/>
      <c r="DRG55" s="135"/>
      <c r="DRH55" s="135"/>
      <c r="DRI55" s="135"/>
      <c r="DRJ55" s="135"/>
      <c r="DRK55" s="135"/>
      <c r="DRL55" s="135"/>
      <c r="DRM55" s="135"/>
      <c r="DRN55" s="135"/>
      <c r="DRO55" s="135"/>
      <c r="DRP55" s="135"/>
      <c r="DRQ55" s="135"/>
      <c r="DRR55" s="135"/>
      <c r="DRS55" s="135"/>
      <c r="DRT55" s="135"/>
      <c r="DRU55" s="135"/>
      <c r="DRV55" s="135"/>
      <c r="DRW55" s="135"/>
      <c r="DRX55" s="135"/>
      <c r="DRY55" s="135"/>
      <c r="DRZ55" s="135"/>
      <c r="DSA55" s="135"/>
      <c r="DSB55" s="135"/>
      <c r="DSC55" s="135"/>
      <c r="DSD55" s="135"/>
      <c r="DSE55" s="135"/>
      <c r="DSF55" s="135"/>
      <c r="DSG55" s="135"/>
      <c r="DSH55" s="135"/>
      <c r="DSI55" s="135"/>
      <c r="DSJ55" s="135"/>
      <c r="DSK55" s="135"/>
      <c r="DSL55" s="135"/>
      <c r="DSM55" s="135"/>
      <c r="DSN55" s="135"/>
      <c r="DSO55" s="135"/>
      <c r="DSP55" s="135"/>
      <c r="DSQ55" s="135"/>
      <c r="DSR55" s="135"/>
      <c r="DSS55" s="135"/>
      <c r="DST55" s="135"/>
      <c r="DSU55" s="135"/>
      <c r="DSV55" s="135"/>
      <c r="DSW55" s="135"/>
      <c r="DSX55" s="135"/>
      <c r="DSY55" s="135"/>
      <c r="DSZ55" s="135"/>
      <c r="DTA55" s="135"/>
      <c r="DTB55" s="135"/>
      <c r="DTC55" s="135"/>
      <c r="DTD55" s="135"/>
      <c r="DTE55" s="135"/>
      <c r="DTF55" s="135"/>
      <c r="DTG55" s="135"/>
      <c r="DTH55" s="135"/>
      <c r="DTI55" s="135"/>
      <c r="DTJ55" s="135"/>
      <c r="DTK55" s="135"/>
      <c r="DTL55" s="135"/>
      <c r="DTM55" s="135"/>
      <c r="DTN55" s="135"/>
      <c r="DTO55" s="135"/>
      <c r="DTP55" s="135"/>
      <c r="DTQ55" s="135"/>
      <c r="DTR55" s="135"/>
      <c r="DTS55" s="135"/>
      <c r="DTT55" s="135"/>
      <c r="DTU55" s="135"/>
      <c r="DTV55" s="135"/>
      <c r="DTW55" s="135"/>
      <c r="DTX55" s="135"/>
      <c r="DTY55" s="135"/>
      <c r="DTZ55" s="135"/>
      <c r="DUA55" s="135"/>
      <c r="DUB55" s="135"/>
      <c r="DUC55" s="135"/>
      <c r="DUD55" s="135"/>
      <c r="DUE55" s="135"/>
      <c r="DUF55" s="135"/>
      <c r="DUG55" s="135"/>
      <c r="DUH55" s="135"/>
      <c r="DUI55" s="135"/>
      <c r="DUJ55" s="135"/>
      <c r="DUK55" s="135"/>
      <c r="DUL55" s="135"/>
      <c r="DUM55" s="135"/>
      <c r="DUN55" s="135"/>
      <c r="DUO55" s="135"/>
      <c r="DUP55" s="135"/>
      <c r="DUQ55" s="135"/>
      <c r="DUR55" s="135"/>
      <c r="DUS55" s="135"/>
      <c r="DUT55" s="135"/>
      <c r="DUU55" s="135"/>
      <c r="DUV55" s="135"/>
      <c r="DUW55" s="135"/>
      <c r="DUX55" s="135"/>
      <c r="DUY55" s="135"/>
      <c r="DUZ55" s="135"/>
      <c r="DVA55" s="135"/>
      <c r="DVB55" s="135"/>
      <c r="DVC55" s="135"/>
      <c r="DVD55" s="135"/>
      <c r="DVE55" s="135"/>
      <c r="DVF55" s="135"/>
      <c r="DVG55" s="135"/>
      <c r="DVH55" s="135"/>
      <c r="DVI55" s="135"/>
      <c r="DVJ55" s="135"/>
      <c r="DVK55" s="135"/>
      <c r="DVL55" s="135"/>
      <c r="DVM55" s="135"/>
      <c r="DVN55" s="135"/>
      <c r="DVO55" s="135"/>
      <c r="DVP55" s="135"/>
      <c r="DVQ55" s="135"/>
      <c r="DVR55" s="135"/>
      <c r="DVS55" s="135"/>
      <c r="DVT55" s="135"/>
      <c r="DVU55" s="135"/>
      <c r="DVV55" s="135"/>
      <c r="DVW55" s="135"/>
      <c r="DVX55" s="135"/>
      <c r="DVY55" s="135"/>
      <c r="DVZ55" s="135"/>
      <c r="DWA55" s="135"/>
      <c r="DWB55" s="135"/>
      <c r="DWC55" s="135"/>
      <c r="DWD55" s="135"/>
      <c r="DWE55" s="135"/>
      <c r="DWF55" s="135"/>
      <c r="DWG55" s="135"/>
      <c r="DWH55" s="135"/>
      <c r="DWI55" s="135"/>
      <c r="DWJ55" s="135"/>
      <c r="DWK55" s="135"/>
      <c r="DWL55" s="135"/>
      <c r="DWM55" s="135"/>
      <c r="DWN55" s="135"/>
      <c r="DWO55" s="135"/>
      <c r="DWP55" s="135"/>
      <c r="DWQ55" s="135"/>
      <c r="DWR55" s="135"/>
      <c r="DWS55" s="135"/>
      <c r="DWT55" s="135"/>
      <c r="DWU55" s="135"/>
      <c r="DWV55" s="135"/>
      <c r="DWW55" s="135"/>
      <c r="DWX55" s="135"/>
      <c r="DWY55" s="135"/>
      <c r="DWZ55" s="135"/>
      <c r="DXA55" s="135"/>
      <c r="DXB55" s="135"/>
      <c r="DXC55" s="135"/>
      <c r="DXD55" s="135"/>
      <c r="DXE55" s="135"/>
      <c r="DXF55" s="135"/>
      <c r="DXG55" s="135"/>
      <c r="DXH55" s="135"/>
      <c r="DXI55" s="135"/>
      <c r="DXJ55" s="135"/>
      <c r="DXK55" s="135"/>
      <c r="DXL55" s="135"/>
      <c r="DXM55" s="135"/>
      <c r="DXN55" s="135"/>
      <c r="DXO55" s="135"/>
      <c r="DXP55" s="135"/>
      <c r="DXQ55" s="135"/>
      <c r="DXR55" s="135"/>
      <c r="DXS55" s="135"/>
      <c r="DXT55" s="135"/>
      <c r="DXU55" s="135"/>
      <c r="DXV55" s="135"/>
      <c r="DXW55" s="135"/>
      <c r="DXX55" s="135"/>
      <c r="DXY55" s="135"/>
      <c r="DXZ55" s="135"/>
      <c r="DYA55" s="135"/>
      <c r="DYB55" s="135"/>
      <c r="DYC55" s="135"/>
      <c r="DYD55" s="135"/>
      <c r="DYE55" s="135"/>
      <c r="DYF55" s="135"/>
      <c r="DYG55" s="135"/>
      <c r="DYH55" s="135"/>
      <c r="DYI55" s="135"/>
      <c r="DYJ55" s="135"/>
      <c r="DYK55" s="135"/>
      <c r="DYL55" s="135"/>
      <c r="DYM55" s="135"/>
      <c r="DYN55" s="135"/>
      <c r="DYO55" s="135"/>
      <c r="DYP55" s="135"/>
      <c r="DYQ55" s="135"/>
      <c r="DYR55" s="135"/>
      <c r="DYS55" s="135"/>
      <c r="DYT55" s="135"/>
      <c r="DYU55" s="135"/>
      <c r="DYV55" s="135"/>
      <c r="DYW55" s="135"/>
      <c r="DYX55" s="135"/>
      <c r="DYY55" s="135"/>
      <c r="DYZ55" s="135"/>
      <c r="DZA55" s="135"/>
      <c r="DZB55" s="135"/>
      <c r="DZC55" s="135"/>
      <c r="DZD55" s="135"/>
      <c r="DZE55" s="135"/>
      <c r="DZF55" s="135"/>
      <c r="DZG55" s="135"/>
      <c r="DZH55" s="135"/>
      <c r="DZI55" s="135"/>
      <c r="DZJ55" s="135"/>
      <c r="DZK55" s="135"/>
      <c r="DZL55" s="135"/>
      <c r="DZM55" s="135"/>
      <c r="DZN55" s="135"/>
      <c r="DZO55" s="135"/>
      <c r="DZP55" s="135"/>
      <c r="DZQ55" s="135"/>
      <c r="DZR55" s="135"/>
      <c r="DZS55" s="135"/>
      <c r="DZT55" s="135"/>
      <c r="DZU55" s="135"/>
      <c r="DZV55" s="135"/>
      <c r="DZW55" s="135"/>
      <c r="DZX55" s="135"/>
      <c r="DZY55" s="135"/>
      <c r="DZZ55" s="135"/>
      <c r="EAA55" s="135"/>
      <c r="EAB55" s="135"/>
      <c r="EAC55" s="135"/>
      <c r="EAD55" s="135"/>
      <c r="EAE55" s="135"/>
      <c r="EAF55" s="135"/>
      <c r="EAG55" s="135"/>
      <c r="EAH55" s="135"/>
      <c r="EAI55" s="135"/>
      <c r="EAJ55" s="135"/>
      <c r="EAK55" s="135"/>
      <c r="EAL55" s="135"/>
      <c r="EAM55" s="135"/>
      <c r="EAN55" s="135"/>
      <c r="EAO55" s="135"/>
      <c r="EAP55" s="135"/>
      <c r="EAQ55" s="135"/>
      <c r="EAR55" s="135"/>
      <c r="EAS55" s="135"/>
      <c r="EAT55" s="135"/>
      <c r="EAU55" s="135"/>
      <c r="EAV55" s="135"/>
      <c r="EAW55" s="135"/>
      <c r="EAX55" s="135"/>
      <c r="EAY55" s="135"/>
      <c r="EAZ55" s="135"/>
      <c r="EBA55" s="135"/>
      <c r="EBB55" s="135"/>
      <c r="EBC55" s="135"/>
      <c r="EBD55" s="135"/>
      <c r="EBE55" s="135"/>
      <c r="EBF55" s="135"/>
      <c r="EBG55" s="135"/>
      <c r="EBH55" s="135"/>
      <c r="EBI55" s="135"/>
      <c r="EBJ55" s="135"/>
      <c r="EBK55" s="135"/>
      <c r="EBL55" s="135"/>
      <c r="EBM55" s="135"/>
      <c r="EBN55" s="135"/>
      <c r="EBO55" s="135"/>
      <c r="EBP55" s="135"/>
      <c r="EBQ55" s="135"/>
      <c r="EBR55" s="135"/>
      <c r="EBS55" s="135"/>
      <c r="EBT55" s="135"/>
      <c r="EBU55" s="135"/>
      <c r="EBV55" s="135"/>
      <c r="EBW55" s="135"/>
      <c r="EBX55" s="135"/>
      <c r="EBY55" s="135"/>
      <c r="EBZ55" s="135"/>
      <c r="ECA55" s="135"/>
      <c r="ECB55" s="135"/>
      <c r="ECC55" s="135"/>
      <c r="ECD55" s="135"/>
      <c r="ECE55" s="135"/>
      <c r="ECF55" s="135"/>
      <c r="ECG55" s="135"/>
      <c r="ECH55" s="135"/>
      <c r="ECI55" s="135"/>
      <c r="ECJ55" s="135"/>
      <c r="ECK55" s="135"/>
      <c r="ECL55" s="135"/>
      <c r="ECM55" s="135"/>
      <c r="ECN55" s="135"/>
      <c r="ECO55" s="135"/>
      <c r="ECP55" s="135"/>
      <c r="ECQ55" s="135"/>
      <c r="ECR55" s="135"/>
      <c r="ECS55" s="135"/>
      <c r="ECT55" s="135"/>
      <c r="ECU55" s="135"/>
      <c r="ECV55" s="135"/>
      <c r="ECW55" s="135"/>
      <c r="ECX55" s="135"/>
      <c r="ECY55" s="135"/>
      <c r="ECZ55" s="135"/>
      <c r="EDA55" s="135"/>
      <c r="EDB55" s="135"/>
      <c r="EDC55" s="135"/>
      <c r="EDD55" s="135"/>
      <c r="EDE55" s="135"/>
      <c r="EDF55" s="135"/>
      <c r="EDG55" s="135"/>
      <c r="EDH55" s="135"/>
      <c r="EDI55" s="135"/>
      <c r="EDJ55" s="135"/>
      <c r="EDK55" s="135"/>
      <c r="EDL55" s="135"/>
      <c r="EDM55" s="135"/>
      <c r="EDN55" s="135"/>
      <c r="EDO55" s="135"/>
      <c r="EDP55" s="135"/>
      <c r="EDQ55" s="135"/>
      <c r="EDR55" s="135"/>
      <c r="EDS55" s="135"/>
      <c r="EDT55" s="135"/>
      <c r="EDU55" s="135"/>
      <c r="EDV55" s="135"/>
      <c r="EDW55" s="135"/>
      <c r="EDX55" s="135"/>
      <c r="EDY55" s="135"/>
      <c r="EDZ55" s="135"/>
      <c r="EEA55" s="135"/>
      <c r="EEB55" s="135"/>
      <c r="EEC55" s="135"/>
      <c r="EED55" s="135"/>
      <c r="EEE55" s="135"/>
      <c r="EEF55" s="135"/>
      <c r="EEG55" s="135"/>
      <c r="EEH55" s="135"/>
      <c r="EEI55" s="135"/>
      <c r="EEJ55" s="135"/>
      <c r="EEK55" s="135"/>
      <c r="EEL55" s="135"/>
      <c r="EEM55" s="135"/>
      <c r="EEN55" s="135"/>
      <c r="EEO55" s="135"/>
      <c r="EEP55" s="135"/>
      <c r="EEQ55" s="135"/>
      <c r="EER55" s="135"/>
      <c r="EES55" s="135"/>
      <c r="EET55" s="135"/>
      <c r="EEU55" s="135"/>
      <c r="EEV55" s="135"/>
      <c r="EEW55" s="135"/>
      <c r="EEX55" s="135"/>
      <c r="EEY55" s="135"/>
      <c r="EEZ55" s="135"/>
      <c r="EFA55" s="135"/>
      <c r="EFB55" s="135"/>
      <c r="EFC55" s="135"/>
      <c r="EFD55" s="135"/>
      <c r="EFE55" s="135"/>
      <c r="EFF55" s="135"/>
      <c r="EFG55" s="135"/>
      <c r="EFH55" s="135"/>
      <c r="EFI55" s="135"/>
      <c r="EFJ55" s="135"/>
      <c r="EFK55" s="135"/>
      <c r="EFL55" s="135"/>
      <c r="EFM55" s="135"/>
      <c r="EFN55" s="135"/>
      <c r="EFO55" s="135"/>
      <c r="EFP55" s="135"/>
      <c r="EFQ55" s="135"/>
      <c r="EFR55" s="135"/>
      <c r="EFS55" s="135"/>
      <c r="EFT55" s="135"/>
      <c r="EFU55" s="135"/>
      <c r="EFV55" s="135"/>
      <c r="EFW55" s="135"/>
      <c r="EFX55" s="135"/>
      <c r="EFY55" s="135"/>
      <c r="EFZ55" s="135"/>
      <c r="EGA55" s="135"/>
      <c r="EGB55" s="135"/>
      <c r="EGC55" s="135"/>
      <c r="EGD55" s="135"/>
      <c r="EGE55" s="135"/>
      <c r="EGF55" s="135"/>
      <c r="EGG55" s="135"/>
      <c r="EGH55" s="135"/>
      <c r="EGI55" s="135"/>
      <c r="EGJ55" s="135"/>
      <c r="EGK55" s="135"/>
      <c r="EGL55" s="135"/>
      <c r="EGM55" s="135"/>
      <c r="EGN55" s="135"/>
      <c r="EGO55" s="135"/>
      <c r="EGP55" s="135"/>
      <c r="EGQ55" s="135"/>
      <c r="EGR55" s="135"/>
      <c r="EGS55" s="135"/>
      <c r="EGT55" s="135"/>
      <c r="EGU55" s="135"/>
      <c r="EGV55" s="135"/>
      <c r="EGW55" s="135"/>
      <c r="EGX55" s="135"/>
      <c r="EGY55" s="135"/>
      <c r="EGZ55" s="135"/>
      <c r="EHA55" s="135"/>
      <c r="EHB55" s="135"/>
      <c r="EHC55" s="135"/>
      <c r="EHD55" s="135"/>
      <c r="EHE55" s="135"/>
      <c r="EHF55" s="135"/>
      <c r="EHG55" s="135"/>
      <c r="EHH55" s="135"/>
      <c r="EHI55" s="135"/>
      <c r="EHJ55" s="135"/>
      <c r="EHK55" s="135"/>
      <c r="EHL55" s="135"/>
      <c r="EHM55" s="135"/>
      <c r="EHN55" s="135"/>
      <c r="EHO55" s="135"/>
      <c r="EHP55" s="135"/>
      <c r="EHQ55" s="135"/>
      <c r="EHR55" s="135"/>
      <c r="EHS55" s="135"/>
      <c r="EHT55" s="135"/>
      <c r="EHU55" s="135"/>
      <c r="EHV55" s="135"/>
      <c r="EHW55" s="135"/>
      <c r="EHX55" s="135"/>
      <c r="EHY55" s="135"/>
      <c r="EHZ55" s="135"/>
      <c r="EIA55" s="135"/>
      <c r="EIB55" s="135"/>
      <c r="EIC55" s="135"/>
      <c r="EID55" s="135"/>
      <c r="EIE55" s="135"/>
      <c r="EIF55" s="135"/>
      <c r="EIG55" s="135"/>
      <c r="EIH55" s="135"/>
      <c r="EII55" s="135"/>
      <c r="EIJ55" s="135"/>
      <c r="EIK55" s="135"/>
      <c r="EIL55" s="135"/>
      <c r="EIM55" s="135"/>
      <c r="EIN55" s="135"/>
      <c r="EIO55" s="135"/>
      <c r="EIP55" s="135"/>
      <c r="EIQ55" s="135"/>
      <c r="EIR55" s="135"/>
      <c r="EIS55" s="135"/>
      <c r="EIT55" s="135"/>
      <c r="EIU55" s="135"/>
      <c r="EIV55" s="135"/>
      <c r="EIW55" s="135"/>
      <c r="EIX55" s="135"/>
      <c r="EIY55" s="135"/>
      <c r="EIZ55" s="135"/>
      <c r="EJA55" s="135"/>
      <c r="EJB55" s="135"/>
      <c r="EJC55" s="135"/>
      <c r="EJD55" s="135"/>
      <c r="EJE55" s="135"/>
      <c r="EJF55" s="135"/>
      <c r="EJG55" s="135"/>
      <c r="EJH55" s="135"/>
      <c r="EJI55" s="135"/>
      <c r="EJJ55" s="135"/>
      <c r="EJK55" s="135"/>
      <c r="EJL55" s="135"/>
      <c r="EJM55" s="135"/>
      <c r="EJN55" s="135"/>
      <c r="EJO55" s="135"/>
      <c r="EJP55" s="135"/>
      <c r="EJQ55" s="135"/>
      <c r="EJR55" s="135"/>
      <c r="EJS55" s="135"/>
      <c r="EJT55" s="135"/>
      <c r="EJU55" s="135"/>
      <c r="EJV55" s="135"/>
      <c r="EJW55" s="135"/>
      <c r="EJX55" s="135"/>
      <c r="EJY55" s="135"/>
      <c r="EJZ55" s="135"/>
      <c r="EKA55" s="135"/>
      <c r="EKB55" s="135"/>
      <c r="EKC55" s="135"/>
      <c r="EKD55" s="135"/>
      <c r="EKE55" s="135"/>
      <c r="EKF55" s="135"/>
      <c r="EKG55" s="135"/>
      <c r="EKH55" s="135"/>
      <c r="EKI55" s="135"/>
      <c r="EKJ55" s="135"/>
      <c r="EKK55" s="135"/>
      <c r="EKL55" s="135"/>
      <c r="EKM55" s="135"/>
      <c r="EKN55" s="135"/>
      <c r="EKO55" s="135"/>
      <c r="EKP55" s="135"/>
      <c r="EKQ55" s="135"/>
      <c r="EKR55" s="135"/>
      <c r="EKS55" s="135"/>
      <c r="EKT55" s="135"/>
      <c r="EKU55" s="135"/>
      <c r="EKV55" s="135"/>
      <c r="EKW55" s="135"/>
      <c r="EKX55" s="135"/>
      <c r="EKY55" s="135"/>
      <c r="EKZ55" s="135"/>
      <c r="ELA55" s="135"/>
      <c r="ELB55" s="135"/>
      <c r="ELC55" s="135"/>
      <c r="ELD55" s="135"/>
      <c r="ELE55" s="135"/>
      <c r="ELF55" s="135"/>
      <c r="ELG55" s="135"/>
      <c r="ELH55" s="135"/>
      <c r="ELI55" s="135"/>
      <c r="ELJ55" s="135"/>
      <c r="ELK55" s="135"/>
      <c r="ELL55" s="135"/>
      <c r="ELM55" s="135"/>
      <c r="ELN55" s="135"/>
      <c r="ELO55" s="135"/>
      <c r="ELP55" s="135"/>
      <c r="ELQ55" s="135"/>
      <c r="ELR55" s="135"/>
      <c r="ELS55" s="135"/>
      <c r="ELT55" s="135"/>
      <c r="ELU55" s="135"/>
      <c r="ELV55" s="135"/>
      <c r="ELW55" s="135"/>
      <c r="ELX55" s="135"/>
      <c r="ELY55" s="135"/>
      <c r="ELZ55" s="135"/>
      <c r="EMA55" s="135"/>
      <c r="EMB55" s="135"/>
      <c r="EMC55" s="135"/>
      <c r="EMD55" s="135"/>
      <c r="EME55" s="135"/>
      <c r="EMF55" s="135"/>
      <c r="EMG55" s="135"/>
      <c r="EMH55" s="135"/>
      <c r="EMI55" s="135"/>
      <c r="EMJ55" s="135"/>
      <c r="EMK55" s="135"/>
      <c r="EML55" s="135"/>
      <c r="EMM55" s="135"/>
      <c r="EMN55" s="135"/>
      <c r="EMO55" s="135"/>
      <c r="EMP55" s="135"/>
      <c r="EMQ55" s="135"/>
      <c r="EMR55" s="135"/>
      <c r="EMS55" s="135"/>
      <c r="EMT55" s="135"/>
      <c r="EMU55" s="135"/>
      <c r="EMV55" s="135"/>
      <c r="EMW55" s="135"/>
      <c r="EMX55" s="135"/>
      <c r="EMY55" s="135"/>
      <c r="EMZ55" s="135"/>
      <c r="ENA55" s="135"/>
      <c r="ENB55" s="135"/>
      <c r="ENC55" s="135"/>
      <c r="END55" s="135"/>
      <c r="ENE55" s="135"/>
      <c r="ENF55" s="135"/>
      <c r="ENG55" s="135"/>
      <c r="ENH55" s="135"/>
      <c r="ENI55" s="135"/>
      <c r="ENJ55" s="135"/>
      <c r="ENK55" s="135"/>
      <c r="ENL55" s="135"/>
      <c r="ENM55" s="135"/>
      <c r="ENN55" s="135"/>
      <c r="ENO55" s="135"/>
      <c r="ENP55" s="135"/>
      <c r="ENQ55" s="135"/>
      <c r="ENR55" s="135"/>
      <c r="ENS55" s="135"/>
      <c r="ENT55" s="135"/>
      <c r="ENU55" s="135"/>
      <c r="ENV55" s="135"/>
      <c r="ENW55" s="135"/>
      <c r="ENX55" s="135"/>
      <c r="ENY55" s="135"/>
      <c r="ENZ55" s="135"/>
      <c r="EOA55" s="135"/>
      <c r="EOB55" s="135"/>
      <c r="EOC55" s="135"/>
      <c r="EOD55" s="135"/>
      <c r="EOE55" s="135"/>
      <c r="EOF55" s="135"/>
      <c r="EOG55" s="135"/>
      <c r="EOH55" s="135"/>
      <c r="EOI55" s="135"/>
      <c r="EOJ55" s="135"/>
      <c r="EOK55" s="135"/>
      <c r="EOL55" s="135"/>
      <c r="EOM55" s="135"/>
      <c r="EON55" s="135"/>
      <c r="EOO55" s="135"/>
      <c r="EOP55" s="135"/>
      <c r="EOQ55" s="135"/>
      <c r="EOR55" s="135"/>
      <c r="EOS55" s="135"/>
      <c r="EOT55" s="135"/>
      <c r="EOU55" s="135"/>
      <c r="EOV55" s="135"/>
      <c r="EOW55" s="135"/>
      <c r="EOX55" s="135"/>
      <c r="EOY55" s="135"/>
      <c r="EOZ55" s="135"/>
      <c r="EPA55" s="135"/>
      <c r="EPB55" s="135"/>
      <c r="EPC55" s="135"/>
      <c r="EPD55" s="135"/>
      <c r="EPE55" s="135"/>
      <c r="EPF55" s="135"/>
      <c r="EPG55" s="135"/>
      <c r="EPH55" s="135"/>
      <c r="EPI55" s="135"/>
      <c r="EPJ55" s="135"/>
      <c r="EPK55" s="135"/>
      <c r="EPL55" s="135"/>
      <c r="EPM55" s="135"/>
      <c r="EPN55" s="135"/>
      <c r="EPO55" s="135"/>
      <c r="EPP55" s="135"/>
      <c r="EPQ55" s="135"/>
      <c r="EPR55" s="135"/>
      <c r="EPS55" s="135"/>
      <c r="EPT55" s="135"/>
      <c r="EPU55" s="135"/>
      <c r="EPV55" s="135"/>
      <c r="EPW55" s="135"/>
      <c r="EPX55" s="135"/>
      <c r="EPY55" s="135"/>
      <c r="EPZ55" s="135"/>
      <c r="EQA55" s="135"/>
      <c r="EQB55" s="135"/>
      <c r="EQC55" s="135"/>
      <c r="EQD55" s="135"/>
      <c r="EQE55" s="135"/>
      <c r="EQF55" s="135"/>
      <c r="EQG55" s="135"/>
      <c r="EQH55" s="135"/>
      <c r="EQI55" s="135"/>
      <c r="EQJ55" s="135"/>
      <c r="EQK55" s="135"/>
      <c r="EQL55" s="135"/>
      <c r="EQM55" s="135"/>
      <c r="EQN55" s="135"/>
      <c r="EQO55" s="135"/>
      <c r="EQP55" s="135"/>
      <c r="EQQ55" s="135"/>
      <c r="EQR55" s="135"/>
      <c r="EQS55" s="135"/>
      <c r="EQT55" s="135"/>
      <c r="EQU55" s="135"/>
      <c r="EQV55" s="135"/>
      <c r="EQW55" s="135"/>
      <c r="EQX55" s="135"/>
      <c r="EQY55" s="135"/>
      <c r="EQZ55" s="135"/>
      <c r="ERA55" s="135"/>
      <c r="ERB55" s="135"/>
      <c r="ERC55" s="135"/>
      <c r="ERD55" s="135"/>
      <c r="ERE55" s="135"/>
      <c r="ERF55" s="135"/>
      <c r="ERG55" s="135"/>
      <c r="ERH55" s="135"/>
      <c r="ERI55" s="135"/>
      <c r="ERJ55" s="135"/>
      <c r="ERK55" s="135"/>
      <c r="ERL55" s="135"/>
      <c r="ERM55" s="135"/>
      <c r="ERN55" s="135"/>
      <c r="ERO55" s="135"/>
      <c r="ERP55" s="135"/>
      <c r="ERQ55" s="135"/>
      <c r="ERR55" s="135"/>
      <c r="ERS55" s="135"/>
      <c r="ERT55" s="135"/>
      <c r="ERU55" s="135"/>
      <c r="ERV55" s="135"/>
      <c r="ERW55" s="135"/>
      <c r="ERX55" s="135"/>
      <c r="ERY55" s="135"/>
      <c r="ERZ55" s="135"/>
      <c r="ESA55" s="135"/>
      <c r="ESB55" s="135"/>
      <c r="ESC55" s="135"/>
      <c r="ESD55" s="135"/>
      <c r="ESE55" s="135"/>
      <c r="ESF55" s="135"/>
      <c r="ESG55" s="135"/>
      <c r="ESH55" s="135"/>
      <c r="ESI55" s="135"/>
      <c r="ESJ55" s="135"/>
      <c r="ESK55" s="135"/>
      <c r="ESL55" s="135"/>
      <c r="ESM55" s="135"/>
      <c r="ESN55" s="135"/>
      <c r="ESO55" s="135"/>
      <c r="ESP55" s="135"/>
      <c r="ESQ55" s="135"/>
      <c r="ESR55" s="135"/>
      <c r="ESS55" s="135"/>
      <c r="EST55" s="135"/>
      <c r="ESU55" s="135"/>
      <c r="ESV55" s="135"/>
      <c r="ESW55" s="135"/>
      <c r="ESX55" s="135"/>
      <c r="ESY55" s="135"/>
      <c r="ESZ55" s="135"/>
      <c r="ETA55" s="135"/>
      <c r="ETB55" s="135"/>
      <c r="ETC55" s="135"/>
      <c r="ETD55" s="135"/>
      <c r="ETE55" s="135"/>
      <c r="ETF55" s="135"/>
      <c r="ETG55" s="135"/>
      <c r="ETH55" s="135"/>
      <c r="ETI55" s="135"/>
      <c r="ETJ55" s="135"/>
      <c r="ETK55" s="135"/>
      <c r="ETL55" s="135"/>
      <c r="ETM55" s="135"/>
      <c r="ETN55" s="135"/>
      <c r="ETO55" s="135"/>
      <c r="ETP55" s="135"/>
      <c r="ETQ55" s="135"/>
      <c r="ETR55" s="135"/>
      <c r="ETS55" s="135"/>
      <c r="ETT55" s="135"/>
      <c r="ETU55" s="135"/>
      <c r="ETV55" s="135"/>
      <c r="ETW55" s="135"/>
      <c r="ETX55" s="135"/>
      <c r="ETY55" s="135"/>
      <c r="ETZ55" s="135"/>
      <c r="EUA55" s="135"/>
      <c r="EUB55" s="135"/>
      <c r="EUC55" s="135"/>
      <c r="EUD55" s="135"/>
      <c r="EUE55" s="135"/>
      <c r="EUF55" s="135"/>
      <c r="EUG55" s="135"/>
      <c r="EUH55" s="135"/>
      <c r="EUI55" s="135"/>
      <c r="EUJ55" s="135"/>
      <c r="EUK55" s="135"/>
      <c r="EUL55" s="135"/>
      <c r="EUM55" s="135"/>
      <c r="EUN55" s="135"/>
      <c r="EUO55" s="135"/>
      <c r="EUP55" s="135"/>
      <c r="EUQ55" s="135"/>
      <c r="EUR55" s="135"/>
      <c r="EUS55" s="135"/>
      <c r="EUT55" s="135"/>
      <c r="EUU55" s="135"/>
      <c r="EUV55" s="135"/>
      <c r="EUW55" s="135"/>
      <c r="EUX55" s="135"/>
      <c r="EUY55" s="135"/>
      <c r="EUZ55" s="135"/>
      <c r="EVA55" s="135"/>
      <c r="EVB55" s="135"/>
      <c r="EVC55" s="135"/>
      <c r="EVD55" s="135"/>
      <c r="EVE55" s="135"/>
      <c r="EVF55" s="135"/>
      <c r="EVG55" s="135"/>
      <c r="EVH55" s="135"/>
      <c r="EVI55" s="135"/>
      <c r="EVJ55" s="135"/>
      <c r="EVK55" s="135"/>
      <c r="EVL55" s="135"/>
      <c r="EVM55" s="135"/>
      <c r="EVN55" s="135"/>
      <c r="EVO55" s="135"/>
      <c r="EVP55" s="135"/>
      <c r="EVQ55" s="135"/>
      <c r="EVR55" s="135"/>
      <c r="EVS55" s="135"/>
      <c r="EVT55" s="135"/>
      <c r="EVU55" s="135"/>
      <c r="EVV55" s="135"/>
      <c r="EVW55" s="135"/>
      <c r="EVX55" s="135"/>
      <c r="EVY55" s="135"/>
      <c r="EVZ55" s="135"/>
      <c r="EWA55" s="135"/>
      <c r="EWB55" s="135"/>
      <c r="EWC55" s="135"/>
      <c r="EWD55" s="135"/>
      <c r="EWE55" s="135"/>
      <c r="EWF55" s="135"/>
      <c r="EWG55" s="135"/>
      <c r="EWH55" s="135"/>
      <c r="EWI55" s="135"/>
      <c r="EWJ55" s="135"/>
      <c r="EWK55" s="135"/>
      <c r="EWL55" s="135"/>
      <c r="EWM55" s="135"/>
      <c r="EWN55" s="135"/>
      <c r="EWO55" s="135"/>
      <c r="EWP55" s="135"/>
      <c r="EWQ55" s="135"/>
      <c r="EWR55" s="135"/>
      <c r="EWS55" s="135"/>
      <c r="EWT55" s="135"/>
      <c r="EWU55" s="135"/>
      <c r="EWV55" s="135"/>
      <c r="EWW55" s="135"/>
      <c r="EWX55" s="135"/>
      <c r="EWY55" s="135"/>
      <c r="EWZ55" s="135"/>
      <c r="EXA55" s="135"/>
      <c r="EXB55" s="135"/>
      <c r="EXC55" s="135"/>
      <c r="EXD55" s="135"/>
      <c r="EXE55" s="135"/>
      <c r="EXF55" s="135"/>
      <c r="EXG55" s="135"/>
      <c r="EXH55" s="135"/>
      <c r="EXI55" s="135"/>
      <c r="EXJ55" s="135"/>
      <c r="EXK55" s="135"/>
      <c r="EXL55" s="135"/>
      <c r="EXM55" s="135"/>
      <c r="EXN55" s="135"/>
      <c r="EXO55" s="135"/>
      <c r="EXP55" s="135"/>
      <c r="EXQ55" s="135"/>
      <c r="EXR55" s="135"/>
      <c r="EXS55" s="135"/>
      <c r="EXT55" s="135"/>
      <c r="EXU55" s="135"/>
      <c r="EXV55" s="135"/>
      <c r="EXW55" s="135"/>
      <c r="EXX55" s="135"/>
      <c r="EXY55" s="135"/>
      <c r="EXZ55" s="135"/>
      <c r="EYA55" s="135"/>
      <c r="EYB55" s="135"/>
      <c r="EYC55" s="135"/>
      <c r="EYD55" s="135"/>
      <c r="EYE55" s="135"/>
      <c r="EYF55" s="135"/>
      <c r="EYG55" s="135"/>
      <c r="EYH55" s="135"/>
      <c r="EYI55" s="135"/>
      <c r="EYJ55" s="135"/>
      <c r="EYK55" s="135"/>
      <c r="EYL55" s="135"/>
      <c r="EYM55" s="135"/>
      <c r="EYN55" s="135"/>
      <c r="EYO55" s="135"/>
      <c r="EYP55" s="135"/>
      <c r="EYQ55" s="135"/>
      <c r="EYR55" s="135"/>
      <c r="EYS55" s="135"/>
      <c r="EYT55" s="135"/>
      <c r="EYU55" s="135"/>
      <c r="EYV55" s="135"/>
      <c r="EYW55" s="135"/>
      <c r="EYX55" s="135"/>
      <c r="EYY55" s="135"/>
      <c r="EYZ55" s="135"/>
      <c r="EZA55" s="135"/>
      <c r="EZB55" s="135"/>
      <c r="EZC55" s="135"/>
      <c r="EZD55" s="135"/>
      <c r="EZE55" s="135"/>
      <c r="EZF55" s="135"/>
      <c r="EZG55" s="135"/>
      <c r="EZH55" s="135"/>
      <c r="EZI55" s="135"/>
      <c r="EZJ55" s="135"/>
      <c r="EZK55" s="135"/>
      <c r="EZL55" s="135"/>
      <c r="EZM55" s="135"/>
      <c r="EZN55" s="135"/>
      <c r="EZO55" s="135"/>
      <c r="EZP55" s="135"/>
      <c r="EZQ55" s="135"/>
      <c r="EZR55" s="135"/>
      <c r="EZS55" s="135"/>
      <c r="EZT55" s="135"/>
      <c r="EZU55" s="135"/>
      <c r="EZV55" s="135"/>
      <c r="EZW55" s="135"/>
      <c r="EZX55" s="135"/>
      <c r="EZY55" s="135"/>
      <c r="EZZ55" s="135"/>
      <c r="FAA55" s="135"/>
      <c r="FAB55" s="135"/>
      <c r="FAC55" s="135"/>
      <c r="FAD55" s="135"/>
      <c r="FAE55" s="135"/>
      <c r="FAF55" s="135"/>
      <c r="FAG55" s="135"/>
      <c r="FAH55" s="135"/>
      <c r="FAI55" s="135"/>
      <c r="FAJ55" s="135"/>
      <c r="FAK55" s="135"/>
      <c r="FAL55" s="135"/>
      <c r="FAM55" s="135"/>
      <c r="FAN55" s="135"/>
      <c r="FAO55" s="135"/>
      <c r="FAP55" s="135"/>
      <c r="FAQ55" s="135"/>
      <c r="FAR55" s="135"/>
      <c r="FAS55" s="135"/>
      <c r="FAT55" s="135"/>
      <c r="FAU55" s="135"/>
      <c r="FAV55" s="135"/>
      <c r="FAW55" s="135"/>
      <c r="FAX55" s="135"/>
      <c r="FAY55" s="135"/>
      <c r="FAZ55" s="135"/>
      <c r="FBA55" s="135"/>
      <c r="FBB55" s="135"/>
      <c r="FBC55" s="135"/>
      <c r="FBD55" s="135"/>
      <c r="FBE55" s="135"/>
      <c r="FBF55" s="135"/>
      <c r="FBG55" s="135"/>
      <c r="FBH55" s="135"/>
      <c r="FBI55" s="135"/>
      <c r="FBJ55" s="135"/>
      <c r="FBK55" s="135"/>
      <c r="FBL55" s="135"/>
      <c r="FBM55" s="135"/>
      <c r="FBN55" s="135"/>
      <c r="FBO55" s="135"/>
      <c r="FBP55" s="135"/>
      <c r="FBQ55" s="135"/>
      <c r="FBR55" s="135"/>
      <c r="FBS55" s="135"/>
      <c r="FBT55" s="135"/>
      <c r="FBU55" s="135"/>
      <c r="FBV55" s="135"/>
      <c r="FBW55" s="135"/>
      <c r="FBX55" s="135"/>
      <c r="FBY55" s="135"/>
      <c r="FBZ55" s="135"/>
      <c r="FCA55" s="135"/>
      <c r="FCB55" s="135"/>
      <c r="FCC55" s="135"/>
      <c r="FCD55" s="135"/>
      <c r="FCE55" s="135"/>
      <c r="FCF55" s="135"/>
      <c r="FCG55" s="135"/>
      <c r="FCH55" s="135"/>
      <c r="FCI55" s="135"/>
      <c r="FCJ55" s="135"/>
      <c r="FCK55" s="135"/>
      <c r="FCL55" s="135"/>
      <c r="FCM55" s="135"/>
      <c r="FCN55" s="135"/>
      <c r="FCO55" s="135"/>
      <c r="FCP55" s="135"/>
      <c r="FCQ55" s="135"/>
      <c r="FCR55" s="135"/>
      <c r="FCS55" s="135"/>
      <c r="FCT55" s="135"/>
      <c r="FCU55" s="135"/>
      <c r="FCV55" s="135"/>
      <c r="FCW55" s="135"/>
      <c r="FCX55" s="135"/>
      <c r="FCY55" s="135"/>
      <c r="FCZ55" s="135"/>
      <c r="FDA55" s="135"/>
      <c r="FDB55" s="135"/>
      <c r="FDC55" s="135"/>
      <c r="FDD55" s="135"/>
      <c r="FDE55" s="135"/>
      <c r="FDF55" s="135"/>
      <c r="FDG55" s="135"/>
      <c r="FDH55" s="135"/>
      <c r="FDI55" s="135"/>
      <c r="FDJ55" s="135"/>
      <c r="FDK55" s="135"/>
      <c r="FDL55" s="135"/>
      <c r="FDM55" s="135"/>
      <c r="FDN55" s="135"/>
      <c r="FDO55" s="135"/>
      <c r="FDP55" s="135"/>
      <c r="FDQ55" s="135"/>
      <c r="FDR55" s="135"/>
      <c r="FDS55" s="135"/>
      <c r="FDT55" s="135"/>
      <c r="FDU55" s="135"/>
      <c r="FDV55" s="135"/>
      <c r="FDW55" s="135"/>
      <c r="FDX55" s="135"/>
      <c r="FDY55" s="135"/>
      <c r="FDZ55" s="135"/>
      <c r="FEA55" s="135"/>
      <c r="FEB55" s="135"/>
      <c r="FEC55" s="135"/>
      <c r="FED55" s="135"/>
      <c r="FEE55" s="135"/>
      <c r="FEF55" s="135"/>
      <c r="FEG55" s="135"/>
      <c r="FEH55" s="135"/>
      <c r="FEI55" s="135"/>
      <c r="FEJ55" s="135"/>
      <c r="FEK55" s="135"/>
      <c r="FEL55" s="135"/>
      <c r="FEM55" s="135"/>
      <c r="FEN55" s="135"/>
      <c r="FEO55" s="135"/>
      <c r="FEP55" s="135"/>
      <c r="FEQ55" s="135"/>
      <c r="FER55" s="135"/>
      <c r="FES55" s="135"/>
      <c r="FET55" s="135"/>
      <c r="FEU55" s="135"/>
      <c r="FEV55" s="135"/>
      <c r="FEW55" s="135"/>
      <c r="FEX55" s="135"/>
      <c r="FEY55" s="135"/>
      <c r="FEZ55" s="135"/>
      <c r="FFA55" s="135"/>
      <c r="FFB55" s="135"/>
      <c r="FFC55" s="135"/>
      <c r="FFD55" s="135"/>
      <c r="FFE55" s="135"/>
      <c r="FFF55" s="135"/>
      <c r="FFG55" s="135"/>
      <c r="FFH55" s="135"/>
      <c r="FFI55" s="135"/>
      <c r="FFJ55" s="135"/>
      <c r="FFK55" s="135"/>
      <c r="FFL55" s="135"/>
      <c r="FFM55" s="135"/>
      <c r="FFN55" s="135"/>
      <c r="FFO55" s="135"/>
      <c r="FFP55" s="135"/>
      <c r="FFQ55" s="135"/>
      <c r="FFR55" s="135"/>
      <c r="FFS55" s="135"/>
      <c r="FFT55" s="135"/>
      <c r="FFU55" s="135"/>
      <c r="FFV55" s="135"/>
      <c r="FFW55" s="135"/>
      <c r="FFX55" s="135"/>
      <c r="FFY55" s="135"/>
      <c r="FFZ55" s="135"/>
      <c r="FGA55" s="135"/>
      <c r="FGB55" s="135"/>
      <c r="FGC55" s="135"/>
      <c r="FGD55" s="135"/>
      <c r="FGE55" s="135"/>
      <c r="FGF55" s="135"/>
      <c r="FGG55" s="135"/>
      <c r="FGH55" s="135"/>
      <c r="FGI55" s="135"/>
      <c r="FGJ55" s="135"/>
      <c r="FGK55" s="135"/>
      <c r="FGL55" s="135"/>
      <c r="FGM55" s="135"/>
      <c r="FGN55" s="135"/>
      <c r="FGO55" s="135"/>
      <c r="FGP55" s="135"/>
      <c r="FGQ55" s="135"/>
      <c r="FGR55" s="135"/>
      <c r="FGS55" s="135"/>
      <c r="FGT55" s="135"/>
      <c r="FGU55" s="135"/>
      <c r="FGV55" s="135"/>
      <c r="FGW55" s="135"/>
      <c r="FGX55" s="135"/>
      <c r="FGY55" s="135"/>
      <c r="FGZ55" s="135"/>
      <c r="FHA55" s="135"/>
      <c r="FHB55" s="135"/>
      <c r="FHC55" s="135"/>
      <c r="FHD55" s="135"/>
      <c r="FHE55" s="135"/>
      <c r="FHF55" s="135"/>
      <c r="FHG55" s="135"/>
      <c r="FHH55" s="135"/>
      <c r="FHI55" s="135"/>
      <c r="FHJ55" s="135"/>
      <c r="FHK55" s="135"/>
      <c r="FHL55" s="135"/>
      <c r="FHM55" s="135"/>
      <c r="FHN55" s="135"/>
      <c r="FHO55" s="135"/>
      <c r="FHP55" s="135"/>
      <c r="FHQ55" s="135"/>
      <c r="FHR55" s="135"/>
      <c r="FHS55" s="135"/>
      <c r="FHT55" s="135"/>
      <c r="FHU55" s="135"/>
      <c r="FHV55" s="135"/>
      <c r="FHW55" s="135"/>
      <c r="FHX55" s="135"/>
      <c r="FHY55" s="135"/>
      <c r="FHZ55" s="135"/>
      <c r="FIA55" s="135"/>
      <c r="FIB55" s="135"/>
      <c r="FIC55" s="135"/>
      <c r="FID55" s="135"/>
      <c r="FIE55" s="135"/>
      <c r="FIF55" s="135"/>
      <c r="FIG55" s="135"/>
      <c r="FIH55" s="135"/>
      <c r="FII55" s="135"/>
      <c r="FIJ55" s="135"/>
      <c r="FIK55" s="135"/>
      <c r="FIL55" s="135"/>
      <c r="FIM55" s="135"/>
      <c r="FIN55" s="135"/>
      <c r="FIO55" s="135"/>
      <c r="FIP55" s="135"/>
      <c r="FIQ55" s="135"/>
      <c r="FIR55" s="135"/>
      <c r="FIS55" s="135"/>
      <c r="FIT55" s="135"/>
      <c r="FIU55" s="135"/>
      <c r="FIV55" s="135"/>
      <c r="FIW55" s="135"/>
      <c r="FIX55" s="135"/>
      <c r="FIY55" s="135"/>
      <c r="FIZ55" s="135"/>
      <c r="FJA55" s="135"/>
      <c r="FJB55" s="135"/>
      <c r="FJC55" s="135"/>
      <c r="FJD55" s="135"/>
      <c r="FJE55" s="135"/>
      <c r="FJF55" s="135"/>
      <c r="FJG55" s="135"/>
      <c r="FJH55" s="135"/>
      <c r="FJI55" s="135"/>
      <c r="FJJ55" s="135"/>
      <c r="FJK55" s="135"/>
      <c r="FJL55" s="135"/>
      <c r="FJM55" s="135"/>
      <c r="FJN55" s="135"/>
      <c r="FJO55" s="135"/>
      <c r="FJP55" s="135"/>
      <c r="FJQ55" s="135"/>
      <c r="FJR55" s="135"/>
      <c r="FJS55" s="135"/>
      <c r="FJT55" s="135"/>
      <c r="FJU55" s="135"/>
      <c r="FJV55" s="135"/>
      <c r="FJW55" s="135"/>
      <c r="FJX55" s="135"/>
      <c r="FJY55" s="135"/>
      <c r="FJZ55" s="135"/>
      <c r="FKA55" s="135"/>
      <c r="FKB55" s="135"/>
      <c r="FKC55" s="135"/>
      <c r="FKD55" s="135"/>
      <c r="FKE55" s="135"/>
      <c r="FKF55" s="135"/>
      <c r="FKG55" s="135"/>
      <c r="FKH55" s="135"/>
      <c r="FKI55" s="135"/>
      <c r="FKJ55" s="135"/>
      <c r="FKK55" s="135"/>
      <c r="FKL55" s="135"/>
      <c r="FKM55" s="135"/>
      <c r="FKN55" s="135"/>
      <c r="FKO55" s="135"/>
      <c r="FKP55" s="135"/>
      <c r="FKQ55" s="135"/>
      <c r="FKR55" s="135"/>
      <c r="FKS55" s="135"/>
      <c r="FKT55" s="135"/>
      <c r="FKU55" s="135"/>
      <c r="FKV55" s="135"/>
      <c r="FKW55" s="135"/>
      <c r="FKX55" s="135"/>
      <c r="FKY55" s="135"/>
      <c r="FKZ55" s="135"/>
      <c r="FLA55" s="135"/>
      <c r="FLB55" s="135"/>
      <c r="FLC55" s="135"/>
      <c r="FLD55" s="135"/>
      <c r="FLE55" s="135"/>
      <c r="FLF55" s="135"/>
      <c r="FLG55" s="135"/>
      <c r="FLH55" s="135"/>
      <c r="FLI55" s="135"/>
      <c r="FLJ55" s="135"/>
      <c r="FLK55" s="135"/>
      <c r="FLL55" s="135"/>
      <c r="FLM55" s="135"/>
      <c r="FLN55" s="135"/>
      <c r="FLO55" s="135"/>
      <c r="FLP55" s="135"/>
      <c r="FLQ55" s="135"/>
      <c r="FLR55" s="135"/>
      <c r="FLS55" s="135"/>
      <c r="FLT55" s="135"/>
      <c r="FLU55" s="135"/>
      <c r="FLV55" s="135"/>
      <c r="FLW55" s="135"/>
      <c r="FLX55" s="135"/>
      <c r="FLY55" s="135"/>
      <c r="FLZ55" s="135"/>
      <c r="FMA55" s="135"/>
      <c r="FMB55" s="135"/>
      <c r="FMC55" s="135"/>
      <c r="FMD55" s="135"/>
      <c r="FME55" s="135"/>
      <c r="FMF55" s="135"/>
      <c r="FMG55" s="135"/>
      <c r="FMH55" s="135"/>
      <c r="FMI55" s="135"/>
      <c r="FMJ55" s="135"/>
      <c r="FMK55" s="135"/>
      <c r="FML55" s="135"/>
      <c r="FMM55" s="135"/>
      <c r="FMN55" s="135"/>
      <c r="FMO55" s="135"/>
      <c r="FMP55" s="135"/>
      <c r="FMQ55" s="135"/>
      <c r="FMR55" s="135"/>
      <c r="FMS55" s="135"/>
      <c r="FMT55" s="135"/>
      <c r="FMU55" s="135"/>
      <c r="FMV55" s="135"/>
      <c r="FMW55" s="135"/>
      <c r="FMX55" s="135"/>
      <c r="FMY55" s="135"/>
      <c r="FMZ55" s="135"/>
      <c r="FNA55" s="135"/>
      <c r="FNB55" s="135"/>
      <c r="FNC55" s="135"/>
      <c r="FND55" s="135"/>
      <c r="FNE55" s="135"/>
      <c r="FNF55" s="135"/>
      <c r="FNG55" s="135"/>
      <c r="FNH55" s="135"/>
      <c r="FNI55" s="135"/>
      <c r="FNJ55" s="135"/>
      <c r="FNK55" s="135"/>
      <c r="FNL55" s="135"/>
      <c r="FNM55" s="135"/>
      <c r="FNN55" s="135"/>
      <c r="FNO55" s="135"/>
      <c r="FNP55" s="135"/>
      <c r="FNQ55" s="135"/>
      <c r="FNR55" s="135"/>
      <c r="FNS55" s="135"/>
      <c r="FNT55" s="135"/>
      <c r="FNU55" s="135"/>
      <c r="FNV55" s="135"/>
      <c r="FNW55" s="135"/>
      <c r="FNX55" s="135"/>
      <c r="FNY55" s="135"/>
      <c r="FNZ55" s="135"/>
      <c r="FOA55" s="135"/>
      <c r="FOB55" s="135"/>
      <c r="FOC55" s="135"/>
      <c r="FOD55" s="135"/>
      <c r="FOE55" s="135"/>
      <c r="FOF55" s="135"/>
      <c r="FOG55" s="135"/>
      <c r="FOH55" s="135"/>
      <c r="FOI55" s="135"/>
      <c r="FOJ55" s="135"/>
      <c r="FOK55" s="135"/>
      <c r="FOL55" s="135"/>
      <c r="FOM55" s="135"/>
      <c r="FON55" s="135"/>
      <c r="FOO55" s="135"/>
      <c r="FOP55" s="135"/>
      <c r="FOQ55" s="135"/>
      <c r="FOR55" s="135"/>
      <c r="FOS55" s="135"/>
      <c r="FOT55" s="135"/>
      <c r="FOU55" s="135"/>
      <c r="FOV55" s="135"/>
      <c r="FOW55" s="135"/>
      <c r="FOX55" s="135"/>
      <c r="FOY55" s="135"/>
      <c r="FOZ55" s="135"/>
      <c r="FPA55" s="135"/>
      <c r="FPB55" s="135"/>
      <c r="FPC55" s="135"/>
      <c r="FPD55" s="135"/>
      <c r="FPE55" s="135"/>
      <c r="FPF55" s="135"/>
      <c r="FPG55" s="135"/>
      <c r="FPH55" s="135"/>
      <c r="FPI55" s="135"/>
      <c r="FPJ55" s="135"/>
      <c r="FPK55" s="135"/>
      <c r="FPL55" s="135"/>
      <c r="FPM55" s="135"/>
      <c r="FPN55" s="135"/>
      <c r="FPO55" s="135"/>
      <c r="FPP55" s="135"/>
      <c r="FPQ55" s="135"/>
      <c r="FPR55" s="135"/>
      <c r="FPS55" s="135"/>
      <c r="FPT55" s="135"/>
      <c r="FPU55" s="135"/>
      <c r="FPV55" s="135"/>
      <c r="FPW55" s="135"/>
      <c r="FPX55" s="135"/>
      <c r="FPY55" s="135"/>
      <c r="FPZ55" s="135"/>
      <c r="FQA55" s="135"/>
      <c r="FQB55" s="135"/>
      <c r="FQC55" s="135"/>
      <c r="FQD55" s="135"/>
      <c r="FQE55" s="135"/>
      <c r="FQF55" s="135"/>
      <c r="FQG55" s="135"/>
      <c r="FQH55" s="135"/>
      <c r="FQI55" s="135"/>
      <c r="FQJ55" s="135"/>
      <c r="FQK55" s="135"/>
      <c r="FQL55" s="135"/>
      <c r="FQM55" s="135"/>
      <c r="FQN55" s="135"/>
      <c r="FQO55" s="135"/>
      <c r="FQP55" s="135"/>
      <c r="FQQ55" s="135"/>
      <c r="FQR55" s="135"/>
      <c r="FQS55" s="135"/>
      <c r="FQT55" s="135"/>
      <c r="FQU55" s="135"/>
      <c r="FQV55" s="135"/>
      <c r="FQW55" s="135"/>
      <c r="FQX55" s="135"/>
      <c r="FQY55" s="135"/>
      <c r="FQZ55" s="135"/>
      <c r="FRA55" s="135"/>
      <c r="FRB55" s="135"/>
      <c r="FRC55" s="135"/>
      <c r="FRD55" s="135"/>
      <c r="FRE55" s="135"/>
      <c r="FRF55" s="135"/>
      <c r="FRG55" s="135"/>
      <c r="FRH55" s="135"/>
      <c r="FRI55" s="135"/>
      <c r="FRJ55" s="135"/>
      <c r="FRK55" s="135"/>
      <c r="FRL55" s="135"/>
      <c r="FRM55" s="135"/>
      <c r="FRN55" s="135"/>
      <c r="FRO55" s="135"/>
      <c r="FRP55" s="135"/>
      <c r="FRQ55" s="135"/>
      <c r="FRR55" s="135"/>
      <c r="FRS55" s="135"/>
      <c r="FRT55" s="135"/>
      <c r="FRU55" s="135"/>
      <c r="FRV55" s="135"/>
      <c r="FRW55" s="135"/>
      <c r="FRX55" s="135"/>
      <c r="FRY55" s="135"/>
      <c r="FRZ55" s="135"/>
      <c r="FSA55" s="135"/>
      <c r="FSB55" s="135"/>
      <c r="FSC55" s="135"/>
      <c r="FSD55" s="135"/>
      <c r="FSE55" s="135"/>
      <c r="FSF55" s="135"/>
      <c r="FSG55" s="135"/>
      <c r="FSH55" s="135"/>
      <c r="FSI55" s="135"/>
      <c r="FSJ55" s="135"/>
      <c r="FSK55" s="135"/>
      <c r="FSL55" s="135"/>
      <c r="FSM55" s="135"/>
      <c r="FSN55" s="135"/>
      <c r="FSO55" s="135"/>
      <c r="FSP55" s="135"/>
      <c r="FSQ55" s="135"/>
      <c r="FSR55" s="135"/>
      <c r="FSS55" s="135"/>
      <c r="FST55" s="135"/>
      <c r="FSU55" s="135"/>
      <c r="FSV55" s="135"/>
      <c r="FSW55" s="135"/>
      <c r="FSX55" s="135"/>
      <c r="FSY55" s="135"/>
      <c r="FSZ55" s="135"/>
      <c r="FTA55" s="135"/>
      <c r="FTB55" s="135"/>
      <c r="FTC55" s="135"/>
      <c r="FTD55" s="135"/>
      <c r="FTE55" s="135"/>
      <c r="FTF55" s="135"/>
      <c r="FTG55" s="135"/>
      <c r="FTH55" s="135"/>
      <c r="FTI55" s="135"/>
      <c r="FTJ55" s="135"/>
      <c r="FTK55" s="135"/>
      <c r="FTL55" s="135"/>
      <c r="FTM55" s="135"/>
      <c r="FTN55" s="135"/>
      <c r="FTO55" s="135"/>
      <c r="FTP55" s="135"/>
      <c r="FTQ55" s="135"/>
      <c r="FTR55" s="135"/>
      <c r="FTS55" s="135"/>
      <c r="FTT55" s="135"/>
      <c r="FTU55" s="135"/>
      <c r="FTV55" s="135"/>
      <c r="FTW55" s="135"/>
      <c r="FTX55" s="135"/>
      <c r="FTY55" s="135"/>
      <c r="FTZ55" s="135"/>
      <c r="FUA55" s="135"/>
      <c r="FUB55" s="135"/>
      <c r="FUC55" s="135"/>
      <c r="FUD55" s="135"/>
      <c r="FUE55" s="135"/>
      <c r="FUF55" s="135"/>
      <c r="FUG55" s="135"/>
      <c r="FUH55" s="135"/>
      <c r="FUI55" s="135"/>
      <c r="FUJ55" s="135"/>
      <c r="FUK55" s="135"/>
      <c r="FUL55" s="135"/>
      <c r="FUM55" s="135"/>
      <c r="FUN55" s="135"/>
      <c r="FUO55" s="135"/>
      <c r="FUP55" s="135"/>
      <c r="FUQ55" s="135"/>
      <c r="FUR55" s="135"/>
      <c r="FUS55" s="135"/>
      <c r="FUT55" s="135"/>
      <c r="FUU55" s="135"/>
      <c r="FUV55" s="135"/>
      <c r="FUW55" s="135"/>
      <c r="FUX55" s="135"/>
      <c r="FUY55" s="135"/>
      <c r="FUZ55" s="135"/>
      <c r="FVA55" s="135"/>
      <c r="FVB55" s="135"/>
      <c r="FVC55" s="135"/>
      <c r="FVD55" s="135"/>
      <c r="FVE55" s="135"/>
      <c r="FVF55" s="135"/>
      <c r="FVG55" s="135"/>
      <c r="FVH55" s="135"/>
      <c r="FVI55" s="135"/>
      <c r="FVJ55" s="135"/>
      <c r="FVK55" s="135"/>
      <c r="FVL55" s="135"/>
      <c r="FVM55" s="135"/>
      <c r="FVN55" s="135"/>
      <c r="FVO55" s="135"/>
      <c r="FVP55" s="135"/>
      <c r="FVQ55" s="135"/>
      <c r="FVR55" s="135"/>
      <c r="FVS55" s="135"/>
      <c r="FVT55" s="135"/>
      <c r="FVU55" s="135"/>
      <c r="FVV55" s="135"/>
      <c r="FVW55" s="135"/>
      <c r="FVX55" s="135"/>
      <c r="FVY55" s="135"/>
      <c r="FVZ55" s="135"/>
      <c r="FWA55" s="135"/>
      <c r="FWB55" s="135"/>
      <c r="FWC55" s="135"/>
      <c r="FWD55" s="135"/>
      <c r="FWE55" s="135"/>
      <c r="FWF55" s="135"/>
      <c r="FWG55" s="135"/>
      <c r="FWH55" s="135"/>
      <c r="FWI55" s="135"/>
      <c r="FWJ55" s="135"/>
      <c r="FWK55" s="135"/>
      <c r="FWL55" s="135"/>
      <c r="FWM55" s="135"/>
      <c r="FWN55" s="135"/>
      <c r="FWO55" s="135"/>
      <c r="FWP55" s="135"/>
      <c r="FWQ55" s="135"/>
      <c r="FWR55" s="135"/>
      <c r="FWS55" s="135"/>
      <c r="FWT55" s="135"/>
      <c r="FWU55" s="135"/>
      <c r="FWV55" s="135"/>
      <c r="FWW55" s="135"/>
      <c r="FWX55" s="135"/>
      <c r="FWY55" s="135"/>
      <c r="FWZ55" s="135"/>
      <c r="FXA55" s="135"/>
      <c r="FXB55" s="135"/>
      <c r="FXC55" s="135"/>
      <c r="FXD55" s="135"/>
      <c r="FXE55" s="135"/>
      <c r="FXF55" s="135"/>
      <c r="FXG55" s="135"/>
      <c r="FXH55" s="135"/>
      <c r="FXI55" s="135"/>
      <c r="FXJ55" s="135"/>
      <c r="FXK55" s="135"/>
      <c r="FXL55" s="135"/>
      <c r="FXM55" s="135"/>
      <c r="FXN55" s="135"/>
      <c r="FXO55" s="135"/>
      <c r="FXP55" s="135"/>
      <c r="FXQ55" s="135"/>
      <c r="FXR55" s="135"/>
      <c r="FXS55" s="135"/>
      <c r="FXT55" s="135"/>
      <c r="FXU55" s="135"/>
      <c r="FXV55" s="135"/>
      <c r="FXW55" s="135"/>
      <c r="FXX55" s="135"/>
      <c r="FXY55" s="135"/>
      <c r="FXZ55" s="135"/>
      <c r="FYA55" s="135"/>
      <c r="FYB55" s="135"/>
      <c r="FYC55" s="135"/>
      <c r="FYD55" s="135"/>
      <c r="FYE55" s="135"/>
      <c r="FYF55" s="135"/>
      <c r="FYG55" s="135"/>
      <c r="FYH55" s="135"/>
      <c r="FYI55" s="135"/>
      <c r="FYJ55" s="135"/>
      <c r="FYK55" s="135"/>
      <c r="FYL55" s="135"/>
      <c r="FYM55" s="135"/>
      <c r="FYN55" s="135"/>
      <c r="FYO55" s="135"/>
      <c r="FYP55" s="135"/>
      <c r="FYQ55" s="135"/>
      <c r="FYR55" s="135"/>
      <c r="FYS55" s="135"/>
      <c r="FYT55" s="135"/>
      <c r="FYU55" s="135"/>
      <c r="FYV55" s="135"/>
      <c r="FYW55" s="135"/>
      <c r="FYX55" s="135"/>
      <c r="FYY55" s="135"/>
      <c r="FYZ55" s="135"/>
      <c r="FZA55" s="135"/>
      <c r="FZB55" s="135"/>
      <c r="FZC55" s="135"/>
      <c r="FZD55" s="135"/>
      <c r="FZE55" s="135"/>
      <c r="FZF55" s="135"/>
      <c r="FZG55" s="135"/>
      <c r="FZH55" s="135"/>
      <c r="FZI55" s="135"/>
      <c r="FZJ55" s="135"/>
      <c r="FZK55" s="135"/>
      <c r="FZL55" s="135"/>
      <c r="FZM55" s="135"/>
      <c r="FZN55" s="135"/>
      <c r="FZO55" s="135"/>
      <c r="FZP55" s="135"/>
      <c r="FZQ55" s="135"/>
      <c r="FZR55" s="135"/>
      <c r="FZS55" s="135"/>
      <c r="FZT55" s="135"/>
      <c r="FZU55" s="135"/>
      <c r="FZV55" s="135"/>
      <c r="FZW55" s="135"/>
      <c r="FZX55" s="135"/>
      <c r="FZY55" s="135"/>
      <c r="FZZ55" s="135"/>
      <c r="GAA55" s="135"/>
      <c r="GAB55" s="135"/>
      <c r="GAC55" s="135"/>
      <c r="GAD55" s="135"/>
      <c r="GAE55" s="135"/>
      <c r="GAF55" s="135"/>
      <c r="GAG55" s="135"/>
      <c r="GAH55" s="135"/>
      <c r="GAI55" s="135"/>
      <c r="GAJ55" s="135"/>
      <c r="GAK55" s="135"/>
      <c r="GAL55" s="135"/>
      <c r="GAM55" s="135"/>
      <c r="GAN55" s="135"/>
      <c r="GAO55" s="135"/>
      <c r="GAP55" s="135"/>
      <c r="GAQ55" s="135"/>
      <c r="GAR55" s="135"/>
      <c r="GAS55" s="135"/>
      <c r="GAT55" s="135"/>
      <c r="GAU55" s="135"/>
      <c r="GAV55" s="135"/>
      <c r="GAW55" s="135"/>
      <c r="GAX55" s="135"/>
      <c r="GAY55" s="135"/>
      <c r="GAZ55" s="135"/>
      <c r="GBA55" s="135"/>
      <c r="GBB55" s="135"/>
      <c r="GBC55" s="135"/>
      <c r="GBD55" s="135"/>
      <c r="GBE55" s="135"/>
      <c r="GBF55" s="135"/>
      <c r="GBG55" s="135"/>
      <c r="GBH55" s="135"/>
      <c r="GBI55" s="135"/>
      <c r="GBJ55" s="135"/>
      <c r="GBK55" s="135"/>
      <c r="GBL55" s="135"/>
      <c r="GBM55" s="135"/>
      <c r="GBN55" s="135"/>
      <c r="GBO55" s="135"/>
      <c r="GBP55" s="135"/>
      <c r="GBQ55" s="135"/>
      <c r="GBR55" s="135"/>
      <c r="GBS55" s="135"/>
      <c r="GBT55" s="135"/>
      <c r="GBU55" s="135"/>
      <c r="GBV55" s="135"/>
      <c r="GBW55" s="135"/>
      <c r="GBX55" s="135"/>
      <c r="GBY55" s="135"/>
      <c r="GBZ55" s="135"/>
      <c r="GCA55" s="135"/>
      <c r="GCB55" s="135"/>
      <c r="GCC55" s="135"/>
      <c r="GCD55" s="135"/>
      <c r="GCE55" s="135"/>
      <c r="GCF55" s="135"/>
      <c r="GCG55" s="135"/>
      <c r="GCH55" s="135"/>
      <c r="GCI55" s="135"/>
      <c r="GCJ55" s="135"/>
      <c r="GCK55" s="135"/>
      <c r="GCL55" s="135"/>
      <c r="GCM55" s="135"/>
      <c r="GCN55" s="135"/>
      <c r="GCO55" s="135"/>
      <c r="GCP55" s="135"/>
      <c r="GCQ55" s="135"/>
      <c r="GCR55" s="135"/>
      <c r="GCS55" s="135"/>
      <c r="GCT55" s="135"/>
      <c r="GCU55" s="135"/>
      <c r="GCV55" s="135"/>
      <c r="GCW55" s="135"/>
      <c r="GCX55" s="135"/>
      <c r="GCY55" s="135"/>
      <c r="GCZ55" s="135"/>
      <c r="GDA55" s="135"/>
      <c r="GDB55" s="135"/>
      <c r="GDC55" s="135"/>
      <c r="GDD55" s="135"/>
      <c r="GDE55" s="135"/>
      <c r="GDF55" s="135"/>
      <c r="GDG55" s="135"/>
      <c r="GDH55" s="135"/>
      <c r="GDI55" s="135"/>
      <c r="GDJ55" s="135"/>
      <c r="GDK55" s="135"/>
      <c r="GDL55" s="135"/>
      <c r="GDM55" s="135"/>
      <c r="GDN55" s="135"/>
      <c r="GDO55" s="135"/>
      <c r="GDP55" s="135"/>
      <c r="GDQ55" s="135"/>
      <c r="GDR55" s="135"/>
      <c r="GDS55" s="135"/>
      <c r="GDT55" s="135"/>
      <c r="GDU55" s="135"/>
      <c r="GDV55" s="135"/>
      <c r="GDW55" s="135"/>
      <c r="GDX55" s="135"/>
      <c r="GDY55" s="135"/>
      <c r="GDZ55" s="135"/>
      <c r="GEA55" s="135"/>
      <c r="GEB55" s="135"/>
      <c r="GEC55" s="135"/>
      <c r="GED55" s="135"/>
      <c r="GEE55" s="135"/>
      <c r="GEF55" s="135"/>
      <c r="GEG55" s="135"/>
      <c r="GEH55" s="135"/>
      <c r="GEI55" s="135"/>
      <c r="GEJ55" s="135"/>
      <c r="GEK55" s="135"/>
      <c r="GEL55" s="135"/>
      <c r="GEM55" s="135"/>
      <c r="GEN55" s="135"/>
      <c r="GEO55" s="135"/>
      <c r="GEP55" s="135"/>
      <c r="GEQ55" s="135"/>
      <c r="GER55" s="135"/>
      <c r="GES55" s="135"/>
      <c r="GET55" s="135"/>
      <c r="GEU55" s="135"/>
      <c r="GEV55" s="135"/>
      <c r="GEW55" s="135"/>
      <c r="GEX55" s="135"/>
      <c r="GEY55" s="135"/>
      <c r="GEZ55" s="135"/>
      <c r="GFA55" s="135"/>
      <c r="GFB55" s="135"/>
      <c r="GFC55" s="135"/>
      <c r="GFD55" s="135"/>
      <c r="GFE55" s="135"/>
      <c r="GFF55" s="135"/>
      <c r="GFG55" s="135"/>
      <c r="GFH55" s="135"/>
      <c r="GFI55" s="135"/>
      <c r="GFJ55" s="135"/>
      <c r="GFK55" s="135"/>
      <c r="GFL55" s="135"/>
      <c r="GFM55" s="135"/>
      <c r="GFN55" s="135"/>
      <c r="GFO55" s="135"/>
      <c r="GFP55" s="135"/>
      <c r="GFQ55" s="135"/>
      <c r="GFR55" s="135"/>
      <c r="GFS55" s="135"/>
      <c r="GFT55" s="135"/>
      <c r="GFU55" s="135"/>
      <c r="GFV55" s="135"/>
      <c r="GFW55" s="135"/>
      <c r="GFX55" s="135"/>
      <c r="GFY55" s="135"/>
      <c r="GFZ55" s="135"/>
      <c r="GGA55" s="135"/>
      <c r="GGB55" s="135"/>
      <c r="GGC55" s="135"/>
      <c r="GGD55" s="135"/>
      <c r="GGE55" s="135"/>
      <c r="GGF55" s="135"/>
      <c r="GGG55" s="135"/>
      <c r="GGH55" s="135"/>
      <c r="GGI55" s="135"/>
      <c r="GGJ55" s="135"/>
      <c r="GGK55" s="135"/>
      <c r="GGL55" s="135"/>
      <c r="GGM55" s="135"/>
      <c r="GGN55" s="135"/>
      <c r="GGO55" s="135"/>
      <c r="GGP55" s="135"/>
      <c r="GGQ55" s="135"/>
      <c r="GGR55" s="135"/>
      <c r="GGS55" s="135"/>
      <c r="GGT55" s="135"/>
      <c r="GGU55" s="135"/>
      <c r="GGV55" s="135"/>
      <c r="GGW55" s="135"/>
      <c r="GGX55" s="135"/>
      <c r="GGY55" s="135"/>
      <c r="GGZ55" s="135"/>
      <c r="GHA55" s="135"/>
      <c r="GHB55" s="135"/>
      <c r="GHC55" s="135"/>
      <c r="GHD55" s="135"/>
      <c r="GHE55" s="135"/>
      <c r="GHF55" s="135"/>
      <c r="GHG55" s="135"/>
      <c r="GHH55" s="135"/>
      <c r="GHI55" s="135"/>
      <c r="GHJ55" s="135"/>
      <c r="GHK55" s="135"/>
      <c r="GHL55" s="135"/>
      <c r="GHM55" s="135"/>
      <c r="GHN55" s="135"/>
      <c r="GHO55" s="135"/>
      <c r="GHP55" s="135"/>
      <c r="GHQ55" s="135"/>
      <c r="GHR55" s="135"/>
      <c r="GHS55" s="135"/>
      <c r="GHT55" s="135"/>
      <c r="GHU55" s="135"/>
      <c r="GHV55" s="135"/>
      <c r="GHW55" s="135"/>
      <c r="GHX55" s="135"/>
      <c r="GHY55" s="135"/>
      <c r="GHZ55" s="135"/>
      <c r="GIA55" s="135"/>
      <c r="GIB55" s="135"/>
      <c r="GIC55" s="135"/>
      <c r="GID55" s="135"/>
      <c r="GIE55" s="135"/>
      <c r="GIF55" s="135"/>
      <c r="GIG55" s="135"/>
      <c r="GIH55" s="135"/>
      <c r="GII55" s="135"/>
      <c r="GIJ55" s="135"/>
      <c r="GIK55" s="135"/>
      <c r="GIL55" s="135"/>
      <c r="GIM55" s="135"/>
      <c r="GIN55" s="135"/>
      <c r="GIO55" s="135"/>
      <c r="GIP55" s="135"/>
      <c r="GIQ55" s="135"/>
      <c r="GIR55" s="135"/>
      <c r="GIS55" s="135"/>
      <c r="GIT55" s="135"/>
      <c r="GIU55" s="135"/>
      <c r="GIV55" s="135"/>
      <c r="GIW55" s="135"/>
      <c r="GIX55" s="135"/>
      <c r="GIY55" s="135"/>
      <c r="GIZ55" s="135"/>
      <c r="GJA55" s="135"/>
      <c r="GJB55" s="135"/>
      <c r="GJC55" s="135"/>
      <c r="GJD55" s="135"/>
      <c r="GJE55" s="135"/>
      <c r="GJF55" s="135"/>
      <c r="GJG55" s="135"/>
      <c r="GJH55" s="135"/>
      <c r="GJI55" s="135"/>
      <c r="GJJ55" s="135"/>
      <c r="GJK55" s="135"/>
      <c r="GJL55" s="135"/>
      <c r="GJM55" s="135"/>
      <c r="GJN55" s="135"/>
      <c r="GJO55" s="135"/>
      <c r="GJP55" s="135"/>
      <c r="GJQ55" s="135"/>
      <c r="GJR55" s="135"/>
      <c r="GJS55" s="135"/>
      <c r="GJT55" s="135"/>
      <c r="GJU55" s="135"/>
      <c r="GJV55" s="135"/>
      <c r="GJW55" s="135"/>
      <c r="GJX55" s="135"/>
      <c r="GJY55" s="135"/>
      <c r="GJZ55" s="135"/>
      <c r="GKA55" s="135"/>
      <c r="GKB55" s="135"/>
      <c r="GKC55" s="135"/>
      <c r="GKD55" s="135"/>
      <c r="GKE55" s="135"/>
      <c r="GKF55" s="135"/>
      <c r="GKG55" s="135"/>
      <c r="GKH55" s="135"/>
      <c r="GKI55" s="135"/>
      <c r="GKJ55" s="135"/>
      <c r="GKK55" s="135"/>
      <c r="GKL55" s="135"/>
      <c r="GKM55" s="135"/>
      <c r="GKN55" s="135"/>
      <c r="GKO55" s="135"/>
      <c r="GKP55" s="135"/>
      <c r="GKQ55" s="135"/>
      <c r="GKR55" s="135"/>
      <c r="GKS55" s="135"/>
      <c r="GKT55" s="135"/>
      <c r="GKU55" s="135"/>
      <c r="GKV55" s="135"/>
      <c r="GKW55" s="135"/>
      <c r="GKX55" s="135"/>
      <c r="GKY55" s="135"/>
      <c r="GKZ55" s="135"/>
      <c r="GLA55" s="135"/>
      <c r="GLB55" s="135"/>
      <c r="GLC55" s="135"/>
      <c r="GLD55" s="135"/>
      <c r="GLE55" s="135"/>
      <c r="GLF55" s="135"/>
      <c r="GLG55" s="135"/>
      <c r="GLH55" s="135"/>
      <c r="GLI55" s="135"/>
      <c r="GLJ55" s="135"/>
      <c r="GLK55" s="135"/>
      <c r="GLL55" s="135"/>
      <c r="GLM55" s="135"/>
      <c r="GLN55" s="135"/>
      <c r="GLO55" s="135"/>
      <c r="GLP55" s="135"/>
      <c r="GLQ55" s="135"/>
      <c r="GLR55" s="135"/>
      <c r="GLS55" s="135"/>
      <c r="GLT55" s="135"/>
      <c r="GLU55" s="135"/>
      <c r="GLV55" s="135"/>
      <c r="GLW55" s="135"/>
      <c r="GLX55" s="135"/>
      <c r="GLY55" s="135"/>
      <c r="GLZ55" s="135"/>
      <c r="GMA55" s="135"/>
      <c r="GMB55" s="135"/>
      <c r="GMC55" s="135"/>
      <c r="GMD55" s="135"/>
      <c r="GME55" s="135"/>
      <c r="GMF55" s="135"/>
      <c r="GMG55" s="135"/>
      <c r="GMH55" s="135"/>
      <c r="GMI55" s="135"/>
      <c r="GMJ55" s="135"/>
      <c r="GMK55" s="135"/>
      <c r="GML55" s="135"/>
      <c r="GMM55" s="135"/>
      <c r="GMN55" s="135"/>
      <c r="GMO55" s="135"/>
      <c r="GMP55" s="135"/>
      <c r="GMQ55" s="135"/>
      <c r="GMR55" s="135"/>
      <c r="GMS55" s="135"/>
      <c r="GMT55" s="135"/>
      <c r="GMU55" s="135"/>
      <c r="GMV55" s="135"/>
      <c r="GMW55" s="135"/>
      <c r="GMX55" s="135"/>
      <c r="GMY55" s="135"/>
      <c r="GMZ55" s="135"/>
      <c r="GNA55" s="135"/>
      <c r="GNB55" s="135"/>
      <c r="GNC55" s="135"/>
      <c r="GND55" s="135"/>
      <c r="GNE55" s="135"/>
      <c r="GNF55" s="135"/>
      <c r="GNG55" s="135"/>
      <c r="GNH55" s="135"/>
      <c r="GNI55" s="135"/>
      <c r="GNJ55" s="135"/>
      <c r="GNK55" s="135"/>
      <c r="GNL55" s="135"/>
      <c r="GNM55" s="135"/>
      <c r="GNN55" s="135"/>
      <c r="GNO55" s="135"/>
      <c r="GNP55" s="135"/>
      <c r="GNQ55" s="135"/>
      <c r="GNR55" s="135"/>
      <c r="GNS55" s="135"/>
      <c r="GNT55" s="135"/>
      <c r="GNU55" s="135"/>
      <c r="GNV55" s="135"/>
      <c r="GNW55" s="135"/>
      <c r="GNX55" s="135"/>
      <c r="GNY55" s="135"/>
      <c r="GNZ55" s="135"/>
      <c r="GOA55" s="135"/>
      <c r="GOB55" s="135"/>
      <c r="GOC55" s="135"/>
      <c r="GOD55" s="135"/>
      <c r="GOE55" s="135"/>
      <c r="GOF55" s="135"/>
      <c r="GOG55" s="135"/>
      <c r="GOH55" s="135"/>
      <c r="GOI55" s="135"/>
      <c r="GOJ55" s="135"/>
      <c r="GOK55" s="135"/>
      <c r="GOL55" s="135"/>
      <c r="GOM55" s="135"/>
      <c r="GON55" s="135"/>
      <c r="GOO55" s="135"/>
      <c r="GOP55" s="135"/>
      <c r="GOQ55" s="135"/>
      <c r="GOR55" s="135"/>
      <c r="GOS55" s="135"/>
      <c r="GOT55" s="135"/>
      <c r="GOU55" s="135"/>
      <c r="GOV55" s="135"/>
      <c r="GOW55" s="135"/>
      <c r="GOX55" s="135"/>
      <c r="GOY55" s="135"/>
      <c r="GOZ55" s="135"/>
      <c r="GPA55" s="135"/>
      <c r="GPB55" s="135"/>
      <c r="GPC55" s="135"/>
      <c r="GPD55" s="135"/>
      <c r="GPE55" s="135"/>
      <c r="GPF55" s="135"/>
      <c r="GPG55" s="135"/>
      <c r="GPH55" s="135"/>
      <c r="GPI55" s="135"/>
      <c r="GPJ55" s="135"/>
      <c r="GPK55" s="135"/>
      <c r="GPL55" s="135"/>
      <c r="GPM55" s="135"/>
      <c r="GPN55" s="135"/>
      <c r="GPO55" s="135"/>
      <c r="GPP55" s="135"/>
      <c r="GPQ55" s="135"/>
      <c r="GPR55" s="135"/>
      <c r="GPS55" s="135"/>
      <c r="GPT55" s="135"/>
      <c r="GPU55" s="135"/>
      <c r="GPV55" s="135"/>
      <c r="GPW55" s="135"/>
      <c r="GPX55" s="135"/>
      <c r="GPY55" s="135"/>
      <c r="GPZ55" s="135"/>
      <c r="GQA55" s="135"/>
      <c r="GQB55" s="135"/>
      <c r="GQC55" s="135"/>
      <c r="GQD55" s="135"/>
      <c r="GQE55" s="135"/>
      <c r="GQF55" s="135"/>
      <c r="GQG55" s="135"/>
      <c r="GQH55" s="135"/>
      <c r="GQI55" s="135"/>
      <c r="GQJ55" s="135"/>
      <c r="GQK55" s="135"/>
      <c r="GQL55" s="135"/>
      <c r="GQM55" s="135"/>
      <c r="GQN55" s="135"/>
      <c r="GQO55" s="135"/>
      <c r="GQP55" s="135"/>
      <c r="GQQ55" s="135"/>
      <c r="GQR55" s="135"/>
      <c r="GQS55" s="135"/>
      <c r="GQT55" s="135"/>
      <c r="GQU55" s="135"/>
      <c r="GQV55" s="135"/>
      <c r="GQW55" s="135"/>
      <c r="GQX55" s="135"/>
      <c r="GQY55" s="135"/>
      <c r="GQZ55" s="135"/>
      <c r="GRA55" s="135"/>
      <c r="GRB55" s="135"/>
      <c r="GRC55" s="135"/>
      <c r="GRD55" s="135"/>
      <c r="GRE55" s="135"/>
      <c r="GRF55" s="135"/>
      <c r="GRG55" s="135"/>
      <c r="GRH55" s="135"/>
      <c r="GRI55" s="135"/>
      <c r="GRJ55" s="135"/>
      <c r="GRK55" s="135"/>
      <c r="GRL55" s="135"/>
      <c r="GRM55" s="135"/>
      <c r="GRN55" s="135"/>
      <c r="GRO55" s="135"/>
      <c r="GRP55" s="135"/>
      <c r="GRQ55" s="135"/>
      <c r="GRR55" s="135"/>
      <c r="GRS55" s="135"/>
      <c r="GRT55" s="135"/>
      <c r="GRU55" s="135"/>
      <c r="GRV55" s="135"/>
      <c r="GRW55" s="135"/>
      <c r="GRX55" s="135"/>
      <c r="GRY55" s="135"/>
      <c r="GRZ55" s="135"/>
      <c r="GSA55" s="135"/>
      <c r="GSB55" s="135"/>
      <c r="GSC55" s="135"/>
      <c r="GSD55" s="135"/>
      <c r="GSE55" s="135"/>
      <c r="GSF55" s="135"/>
      <c r="GSG55" s="135"/>
      <c r="GSH55" s="135"/>
      <c r="GSI55" s="135"/>
      <c r="GSJ55" s="135"/>
      <c r="GSK55" s="135"/>
      <c r="GSL55" s="135"/>
      <c r="GSM55" s="135"/>
      <c r="GSN55" s="135"/>
      <c r="GSO55" s="135"/>
      <c r="GSP55" s="135"/>
      <c r="GSQ55" s="135"/>
      <c r="GSR55" s="135"/>
      <c r="GSS55" s="135"/>
      <c r="GST55" s="135"/>
      <c r="GSU55" s="135"/>
      <c r="GSV55" s="135"/>
      <c r="GSW55" s="135"/>
      <c r="GSX55" s="135"/>
      <c r="GSY55" s="135"/>
      <c r="GSZ55" s="135"/>
      <c r="GTA55" s="135"/>
      <c r="GTB55" s="135"/>
      <c r="GTC55" s="135"/>
      <c r="GTD55" s="135"/>
      <c r="GTE55" s="135"/>
      <c r="GTF55" s="135"/>
      <c r="GTG55" s="135"/>
      <c r="GTH55" s="135"/>
      <c r="GTI55" s="135"/>
      <c r="GTJ55" s="135"/>
      <c r="GTK55" s="135"/>
      <c r="GTL55" s="135"/>
      <c r="GTM55" s="135"/>
      <c r="GTN55" s="135"/>
      <c r="GTO55" s="135"/>
      <c r="GTP55" s="135"/>
      <c r="GTQ55" s="135"/>
      <c r="GTR55" s="135"/>
      <c r="GTS55" s="135"/>
      <c r="GTT55" s="135"/>
      <c r="GTU55" s="135"/>
      <c r="GTV55" s="135"/>
      <c r="GTW55" s="135"/>
      <c r="GTX55" s="135"/>
      <c r="GTY55" s="135"/>
      <c r="GTZ55" s="135"/>
      <c r="GUA55" s="135"/>
      <c r="GUB55" s="135"/>
      <c r="GUC55" s="135"/>
      <c r="GUD55" s="135"/>
      <c r="GUE55" s="135"/>
      <c r="GUF55" s="135"/>
      <c r="GUG55" s="135"/>
      <c r="GUH55" s="135"/>
      <c r="GUI55" s="135"/>
      <c r="GUJ55" s="135"/>
      <c r="GUK55" s="135"/>
      <c r="GUL55" s="135"/>
      <c r="GUM55" s="135"/>
      <c r="GUN55" s="135"/>
      <c r="GUO55" s="135"/>
      <c r="GUP55" s="135"/>
      <c r="GUQ55" s="135"/>
      <c r="GUR55" s="135"/>
      <c r="GUS55" s="135"/>
      <c r="GUT55" s="135"/>
      <c r="GUU55" s="135"/>
      <c r="GUV55" s="135"/>
      <c r="GUW55" s="135"/>
      <c r="GUX55" s="135"/>
      <c r="GUY55" s="135"/>
      <c r="GUZ55" s="135"/>
      <c r="GVA55" s="135"/>
      <c r="GVB55" s="135"/>
      <c r="GVC55" s="135"/>
      <c r="GVD55" s="135"/>
      <c r="GVE55" s="135"/>
      <c r="GVF55" s="135"/>
      <c r="GVG55" s="135"/>
      <c r="GVH55" s="135"/>
      <c r="GVI55" s="135"/>
      <c r="GVJ55" s="135"/>
      <c r="GVK55" s="135"/>
      <c r="GVL55" s="135"/>
      <c r="GVM55" s="135"/>
      <c r="GVN55" s="135"/>
      <c r="GVO55" s="135"/>
      <c r="GVP55" s="135"/>
      <c r="GVQ55" s="135"/>
      <c r="GVR55" s="135"/>
      <c r="GVS55" s="135"/>
      <c r="GVT55" s="135"/>
      <c r="GVU55" s="135"/>
      <c r="GVV55" s="135"/>
      <c r="GVW55" s="135"/>
      <c r="GVX55" s="135"/>
      <c r="GVY55" s="135"/>
      <c r="GVZ55" s="135"/>
      <c r="GWA55" s="135"/>
      <c r="GWB55" s="135"/>
      <c r="GWC55" s="135"/>
      <c r="GWD55" s="135"/>
      <c r="GWE55" s="135"/>
      <c r="GWF55" s="135"/>
      <c r="GWG55" s="135"/>
      <c r="GWH55" s="135"/>
      <c r="GWI55" s="135"/>
      <c r="GWJ55" s="135"/>
      <c r="GWK55" s="135"/>
      <c r="GWL55" s="135"/>
      <c r="GWM55" s="135"/>
      <c r="GWN55" s="135"/>
      <c r="GWO55" s="135"/>
      <c r="GWP55" s="135"/>
      <c r="GWQ55" s="135"/>
      <c r="GWR55" s="135"/>
      <c r="GWS55" s="135"/>
      <c r="GWT55" s="135"/>
      <c r="GWU55" s="135"/>
      <c r="GWV55" s="135"/>
      <c r="GWW55" s="135"/>
      <c r="GWX55" s="135"/>
      <c r="GWY55" s="135"/>
      <c r="GWZ55" s="135"/>
      <c r="GXA55" s="135"/>
      <c r="GXB55" s="135"/>
      <c r="GXC55" s="135"/>
      <c r="GXD55" s="135"/>
      <c r="GXE55" s="135"/>
      <c r="GXF55" s="135"/>
      <c r="GXG55" s="135"/>
      <c r="GXH55" s="135"/>
      <c r="GXI55" s="135"/>
      <c r="GXJ55" s="135"/>
      <c r="GXK55" s="135"/>
      <c r="GXL55" s="135"/>
      <c r="GXM55" s="135"/>
      <c r="GXN55" s="135"/>
      <c r="GXO55" s="135"/>
      <c r="GXP55" s="135"/>
      <c r="GXQ55" s="135"/>
      <c r="GXR55" s="135"/>
      <c r="GXS55" s="135"/>
      <c r="GXT55" s="135"/>
      <c r="GXU55" s="135"/>
      <c r="GXV55" s="135"/>
      <c r="GXW55" s="135"/>
      <c r="GXX55" s="135"/>
      <c r="GXY55" s="135"/>
      <c r="GXZ55" s="135"/>
      <c r="GYA55" s="135"/>
      <c r="GYB55" s="135"/>
      <c r="GYC55" s="135"/>
      <c r="GYD55" s="135"/>
      <c r="GYE55" s="135"/>
      <c r="GYF55" s="135"/>
      <c r="GYG55" s="135"/>
      <c r="GYH55" s="135"/>
      <c r="GYI55" s="135"/>
      <c r="GYJ55" s="135"/>
      <c r="GYK55" s="135"/>
      <c r="GYL55" s="135"/>
      <c r="GYM55" s="135"/>
      <c r="GYN55" s="135"/>
      <c r="GYO55" s="135"/>
      <c r="GYP55" s="135"/>
      <c r="GYQ55" s="135"/>
      <c r="GYR55" s="135"/>
      <c r="GYS55" s="135"/>
      <c r="GYT55" s="135"/>
      <c r="GYU55" s="135"/>
      <c r="GYV55" s="135"/>
      <c r="GYW55" s="135"/>
      <c r="GYX55" s="135"/>
      <c r="GYY55" s="135"/>
      <c r="GYZ55" s="135"/>
      <c r="GZA55" s="135"/>
      <c r="GZB55" s="135"/>
      <c r="GZC55" s="135"/>
      <c r="GZD55" s="135"/>
      <c r="GZE55" s="135"/>
      <c r="GZF55" s="135"/>
      <c r="GZG55" s="135"/>
      <c r="GZH55" s="135"/>
      <c r="GZI55" s="135"/>
      <c r="GZJ55" s="135"/>
      <c r="GZK55" s="135"/>
      <c r="GZL55" s="135"/>
      <c r="GZM55" s="135"/>
      <c r="GZN55" s="135"/>
      <c r="GZO55" s="135"/>
      <c r="GZP55" s="135"/>
      <c r="GZQ55" s="135"/>
      <c r="GZR55" s="135"/>
      <c r="GZS55" s="135"/>
      <c r="GZT55" s="135"/>
      <c r="GZU55" s="135"/>
      <c r="GZV55" s="135"/>
      <c r="GZW55" s="135"/>
      <c r="GZX55" s="135"/>
      <c r="GZY55" s="135"/>
      <c r="GZZ55" s="135"/>
      <c r="HAA55" s="135"/>
      <c r="HAB55" s="135"/>
      <c r="HAC55" s="135"/>
      <c r="HAD55" s="135"/>
      <c r="HAE55" s="135"/>
      <c r="HAF55" s="135"/>
      <c r="HAG55" s="135"/>
      <c r="HAH55" s="135"/>
      <c r="HAI55" s="135"/>
      <c r="HAJ55" s="135"/>
      <c r="HAK55" s="135"/>
      <c r="HAL55" s="135"/>
      <c r="HAM55" s="135"/>
      <c r="HAN55" s="135"/>
      <c r="HAO55" s="135"/>
      <c r="HAP55" s="135"/>
      <c r="HAQ55" s="135"/>
      <c r="HAR55" s="135"/>
      <c r="HAS55" s="135"/>
      <c r="HAT55" s="135"/>
      <c r="HAU55" s="135"/>
      <c r="HAV55" s="135"/>
      <c r="HAW55" s="135"/>
      <c r="HAX55" s="135"/>
      <c r="HAY55" s="135"/>
      <c r="HAZ55" s="135"/>
      <c r="HBA55" s="135"/>
      <c r="HBB55" s="135"/>
      <c r="HBC55" s="135"/>
      <c r="HBD55" s="135"/>
      <c r="HBE55" s="135"/>
      <c r="HBF55" s="135"/>
      <c r="HBG55" s="135"/>
      <c r="HBH55" s="135"/>
      <c r="HBI55" s="135"/>
      <c r="HBJ55" s="135"/>
      <c r="HBK55" s="135"/>
      <c r="HBL55" s="135"/>
      <c r="HBM55" s="135"/>
      <c r="HBN55" s="135"/>
      <c r="HBO55" s="135"/>
      <c r="HBP55" s="135"/>
      <c r="HBQ55" s="135"/>
      <c r="HBR55" s="135"/>
      <c r="HBS55" s="135"/>
      <c r="HBT55" s="135"/>
      <c r="HBU55" s="135"/>
      <c r="HBV55" s="135"/>
      <c r="HBW55" s="135"/>
      <c r="HBX55" s="135"/>
      <c r="HBY55" s="135"/>
      <c r="HBZ55" s="135"/>
      <c r="HCA55" s="135"/>
      <c r="HCB55" s="135"/>
      <c r="HCC55" s="135"/>
      <c r="HCD55" s="135"/>
      <c r="HCE55" s="135"/>
      <c r="HCF55" s="135"/>
      <c r="HCG55" s="135"/>
      <c r="HCH55" s="135"/>
      <c r="HCI55" s="135"/>
      <c r="HCJ55" s="135"/>
      <c r="HCK55" s="135"/>
      <c r="HCL55" s="135"/>
      <c r="HCM55" s="135"/>
      <c r="HCN55" s="135"/>
      <c r="HCO55" s="135"/>
      <c r="HCP55" s="135"/>
      <c r="HCQ55" s="135"/>
      <c r="HCR55" s="135"/>
      <c r="HCS55" s="135"/>
      <c r="HCT55" s="135"/>
      <c r="HCU55" s="135"/>
      <c r="HCV55" s="135"/>
      <c r="HCW55" s="135"/>
      <c r="HCX55" s="135"/>
      <c r="HCY55" s="135"/>
      <c r="HCZ55" s="135"/>
      <c r="HDA55" s="135"/>
      <c r="HDB55" s="135"/>
      <c r="HDC55" s="135"/>
      <c r="HDD55" s="135"/>
      <c r="HDE55" s="135"/>
      <c r="HDF55" s="135"/>
      <c r="HDG55" s="135"/>
      <c r="HDH55" s="135"/>
      <c r="HDI55" s="135"/>
      <c r="HDJ55" s="135"/>
      <c r="HDK55" s="135"/>
      <c r="HDL55" s="135"/>
      <c r="HDM55" s="135"/>
      <c r="HDN55" s="135"/>
      <c r="HDO55" s="135"/>
      <c r="HDP55" s="135"/>
      <c r="HDQ55" s="135"/>
      <c r="HDR55" s="135"/>
      <c r="HDS55" s="135"/>
      <c r="HDT55" s="135"/>
      <c r="HDU55" s="135"/>
      <c r="HDV55" s="135"/>
      <c r="HDW55" s="135"/>
      <c r="HDX55" s="135"/>
      <c r="HDY55" s="135"/>
      <c r="HDZ55" s="135"/>
      <c r="HEA55" s="135"/>
      <c r="HEB55" s="135"/>
      <c r="HEC55" s="135"/>
      <c r="HED55" s="135"/>
      <c r="HEE55" s="135"/>
      <c r="HEF55" s="135"/>
      <c r="HEG55" s="135"/>
      <c r="HEH55" s="135"/>
      <c r="HEI55" s="135"/>
      <c r="HEJ55" s="135"/>
      <c r="HEK55" s="135"/>
      <c r="HEL55" s="135"/>
      <c r="HEM55" s="135"/>
      <c r="HEN55" s="135"/>
      <c r="HEO55" s="135"/>
      <c r="HEP55" s="135"/>
      <c r="HEQ55" s="135"/>
      <c r="HER55" s="135"/>
      <c r="HES55" s="135"/>
      <c r="HET55" s="135"/>
      <c r="HEU55" s="135"/>
      <c r="HEV55" s="135"/>
      <c r="HEW55" s="135"/>
      <c r="HEX55" s="135"/>
      <c r="HEY55" s="135"/>
      <c r="HEZ55" s="135"/>
      <c r="HFA55" s="135"/>
      <c r="HFB55" s="135"/>
      <c r="HFC55" s="135"/>
      <c r="HFD55" s="135"/>
      <c r="HFE55" s="135"/>
      <c r="HFF55" s="135"/>
      <c r="HFG55" s="135"/>
      <c r="HFH55" s="135"/>
      <c r="HFI55" s="135"/>
      <c r="HFJ55" s="135"/>
      <c r="HFK55" s="135"/>
      <c r="HFL55" s="135"/>
      <c r="HFM55" s="135"/>
      <c r="HFN55" s="135"/>
      <c r="HFO55" s="135"/>
      <c r="HFP55" s="135"/>
      <c r="HFQ55" s="135"/>
      <c r="HFR55" s="135"/>
      <c r="HFS55" s="135"/>
      <c r="HFT55" s="135"/>
      <c r="HFU55" s="135"/>
      <c r="HFV55" s="135"/>
      <c r="HFW55" s="135"/>
      <c r="HFX55" s="135"/>
      <c r="HFY55" s="135"/>
      <c r="HFZ55" s="135"/>
      <c r="HGA55" s="135"/>
      <c r="HGB55" s="135"/>
      <c r="HGC55" s="135"/>
      <c r="HGD55" s="135"/>
      <c r="HGE55" s="135"/>
      <c r="HGF55" s="135"/>
      <c r="HGG55" s="135"/>
      <c r="HGH55" s="135"/>
      <c r="HGI55" s="135"/>
      <c r="HGJ55" s="135"/>
      <c r="HGK55" s="135"/>
      <c r="HGL55" s="135"/>
      <c r="HGM55" s="135"/>
      <c r="HGN55" s="135"/>
      <c r="HGO55" s="135"/>
      <c r="HGP55" s="135"/>
      <c r="HGQ55" s="135"/>
      <c r="HGR55" s="135"/>
      <c r="HGS55" s="135"/>
      <c r="HGT55" s="135"/>
      <c r="HGU55" s="135"/>
      <c r="HGV55" s="135"/>
      <c r="HGW55" s="135"/>
      <c r="HGX55" s="135"/>
      <c r="HGY55" s="135"/>
      <c r="HGZ55" s="135"/>
      <c r="HHA55" s="135"/>
      <c r="HHB55" s="135"/>
      <c r="HHC55" s="135"/>
      <c r="HHD55" s="135"/>
      <c r="HHE55" s="135"/>
      <c r="HHF55" s="135"/>
      <c r="HHG55" s="135"/>
      <c r="HHH55" s="135"/>
      <c r="HHI55" s="135"/>
      <c r="HHJ55" s="135"/>
      <c r="HHK55" s="135"/>
      <c r="HHL55" s="135"/>
      <c r="HHM55" s="135"/>
      <c r="HHN55" s="135"/>
      <c r="HHO55" s="135"/>
      <c r="HHP55" s="135"/>
      <c r="HHQ55" s="135"/>
      <c r="HHR55" s="135"/>
      <c r="HHS55" s="135"/>
      <c r="HHT55" s="135"/>
      <c r="HHU55" s="135"/>
      <c r="HHV55" s="135"/>
      <c r="HHW55" s="135"/>
      <c r="HHX55" s="135"/>
      <c r="HHY55" s="135"/>
      <c r="HHZ55" s="135"/>
      <c r="HIA55" s="135"/>
      <c r="HIB55" s="135"/>
      <c r="HIC55" s="135"/>
      <c r="HID55" s="135"/>
      <c r="HIE55" s="135"/>
      <c r="HIF55" s="135"/>
      <c r="HIG55" s="135"/>
      <c r="HIH55" s="135"/>
      <c r="HII55" s="135"/>
      <c r="HIJ55" s="135"/>
      <c r="HIK55" s="135"/>
      <c r="HIL55" s="135"/>
      <c r="HIM55" s="135"/>
      <c r="HIN55" s="135"/>
      <c r="HIO55" s="135"/>
      <c r="HIP55" s="135"/>
      <c r="HIQ55" s="135"/>
      <c r="HIR55" s="135"/>
      <c r="HIS55" s="135"/>
      <c r="HIT55" s="135"/>
      <c r="HIU55" s="135"/>
      <c r="HIV55" s="135"/>
      <c r="HIW55" s="135"/>
      <c r="HIX55" s="135"/>
      <c r="HIY55" s="135"/>
      <c r="HIZ55" s="135"/>
      <c r="HJA55" s="135"/>
      <c r="HJB55" s="135"/>
      <c r="HJC55" s="135"/>
      <c r="HJD55" s="135"/>
      <c r="HJE55" s="135"/>
      <c r="HJF55" s="135"/>
      <c r="HJG55" s="135"/>
      <c r="HJH55" s="135"/>
      <c r="HJI55" s="135"/>
      <c r="HJJ55" s="135"/>
      <c r="HJK55" s="135"/>
      <c r="HJL55" s="135"/>
      <c r="HJM55" s="135"/>
      <c r="HJN55" s="135"/>
      <c r="HJO55" s="135"/>
      <c r="HJP55" s="135"/>
      <c r="HJQ55" s="135"/>
      <c r="HJR55" s="135"/>
      <c r="HJS55" s="135"/>
      <c r="HJT55" s="135"/>
      <c r="HJU55" s="135"/>
      <c r="HJV55" s="135"/>
      <c r="HJW55" s="135"/>
      <c r="HJX55" s="135"/>
      <c r="HJY55" s="135"/>
      <c r="HJZ55" s="135"/>
      <c r="HKA55" s="135"/>
      <c r="HKB55" s="135"/>
      <c r="HKC55" s="135"/>
      <c r="HKD55" s="135"/>
      <c r="HKE55" s="135"/>
      <c r="HKF55" s="135"/>
      <c r="HKG55" s="135"/>
      <c r="HKH55" s="135"/>
      <c r="HKI55" s="135"/>
      <c r="HKJ55" s="135"/>
      <c r="HKK55" s="135"/>
      <c r="HKL55" s="135"/>
      <c r="HKM55" s="135"/>
      <c r="HKN55" s="135"/>
      <c r="HKO55" s="135"/>
      <c r="HKP55" s="135"/>
      <c r="HKQ55" s="135"/>
      <c r="HKR55" s="135"/>
      <c r="HKS55" s="135"/>
      <c r="HKT55" s="135"/>
      <c r="HKU55" s="135"/>
      <c r="HKV55" s="135"/>
      <c r="HKW55" s="135"/>
      <c r="HKX55" s="135"/>
      <c r="HKY55" s="135"/>
      <c r="HKZ55" s="135"/>
      <c r="HLA55" s="135"/>
      <c r="HLB55" s="135"/>
      <c r="HLC55" s="135"/>
      <c r="HLD55" s="135"/>
      <c r="HLE55" s="135"/>
      <c r="HLF55" s="135"/>
      <c r="HLG55" s="135"/>
      <c r="HLH55" s="135"/>
      <c r="HLI55" s="135"/>
      <c r="HLJ55" s="135"/>
      <c r="HLK55" s="135"/>
      <c r="HLL55" s="135"/>
      <c r="HLM55" s="135"/>
      <c r="HLN55" s="135"/>
      <c r="HLO55" s="135"/>
      <c r="HLP55" s="135"/>
      <c r="HLQ55" s="135"/>
      <c r="HLR55" s="135"/>
      <c r="HLS55" s="135"/>
      <c r="HLT55" s="135"/>
      <c r="HLU55" s="135"/>
      <c r="HLV55" s="135"/>
      <c r="HLW55" s="135"/>
      <c r="HLX55" s="135"/>
      <c r="HLY55" s="135"/>
      <c r="HLZ55" s="135"/>
      <c r="HMA55" s="135"/>
      <c r="HMB55" s="135"/>
      <c r="HMC55" s="135"/>
      <c r="HMD55" s="135"/>
      <c r="HME55" s="135"/>
      <c r="HMF55" s="135"/>
      <c r="HMG55" s="135"/>
      <c r="HMH55" s="135"/>
      <c r="HMI55" s="135"/>
      <c r="HMJ55" s="135"/>
      <c r="HMK55" s="135"/>
      <c r="HML55" s="135"/>
      <c r="HMM55" s="135"/>
      <c r="HMN55" s="135"/>
      <c r="HMO55" s="135"/>
      <c r="HMP55" s="135"/>
      <c r="HMQ55" s="135"/>
      <c r="HMR55" s="135"/>
      <c r="HMS55" s="135"/>
      <c r="HMT55" s="135"/>
      <c r="HMU55" s="135"/>
      <c r="HMV55" s="135"/>
      <c r="HMW55" s="135"/>
      <c r="HMX55" s="135"/>
      <c r="HMY55" s="135"/>
      <c r="HMZ55" s="135"/>
      <c r="HNA55" s="135"/>
      <c r="HNB55" s="135"/>
      <c r="HNC55" s="135"/>
      <c r="HND55" s="135"/>
      <c r="HNE55" s="135"/>
      <c r="HNF55" s="135"/>
      <c r="HNG55" s="135"/>
      <c r="HNH55" s="135"/>
      <c r="HNI55" s="135"/>
      <c r="HNJ55" s="135"/>
      <c r="HNK55" s="135"/>
      <c r="HNL55" s="135"/>
      <c r="HNM55" s="135"/>
      <c r="HNN55" s="135"/>
      <c r="HNO55" s="135"/>
      <c r="HNP55" s="135"/>
      <c r="HNQ55" s="135"/>
      <c r="HNR55" s="135"/>
      <c r="HNS55" s="135"/>
      <c r="HNT55" s="135"/>
      <c r="HNU55" s="135"/>
      <c r="HNV55" s="135"/>
      <c r="HNW55" s="135"/>
      <c r="HNX55" s="135"/>
      <c r="HNY55" s="135"/>
      <c r="HNZ55" s="135"/>
      <c r="HOA55" s="135"/>
      <c r="HOB55" s="135"/>
      <c r="HOC55" s="135"/>
      <c r="HOD55" s="135"/>
      <c r="HOE55" s="135"/>
      <c r="HOF55" s="135"/>
      <c r="HOG55" s="135"/>
      <c r="HOH55" s="135"/>
      <c r="HOI55" s="135"/>
      <c r="HOJ55" s="135"/>
      <c r="HOK55" s="135"/>
      <c r="HOL55" s="135"/>
      <c r="HOM55" s="135"/>
      <c r="HON55" s="135"/>
      <c r="HOO55" s="135"/>
      <c r="HOP55" s="135"/>
      <c r="HOQ55" s="135"/>
      <c r="HOR55" s="135"/>
      <c r="HOS55" s="135"/>
      <c r="HOT55" s="135"/>
      <c r="HOU55" s="135"/>
      <c r="HOV55" s="135"/>
      <c r="HOW55" s="135"/>
      <c r="HOX55" s="135"/>
      <c r="HOY55" s="135"/>
      <c r="HOZ55" s="135"/>
      <c r="HPA55" s="135"/>
      <c r="HPB55" s="135"/>
      <c r="HPC55" s="135"/>
      <c r="HPD55" s="135"/>
      <c r="HPE55" s="135"/>
      <c r="HPF55" s="135"/>
      <c r="HPG55" s="135"/>
      <c r="HPH55" s="135"/>
      <c r="HPI55" s="135"/>
      <c r="HPJ55" s="135"/>
      <c r="HPK55" s="135"/>
      <c r="HPL55" s="135"/>
      <c r="HPM55" s="135"/>
      <c r="HPN55" s="135"/>
      <c r="HPO55" s="135"/>
      <c r="HPP55" s="135"/>
      <c r="HPQ55" s="135"/>
      <c r="HPR55" s="135"/>
      <c r="HPS55" s="135"/>
      <c r="HPT55" s="135"/>
      <c r="HPU55" s="135"/>
      <c r="HPV55" s="135"/>
      <c r="HPW55" s="135"/>
      <c r="HPX55" s="135"/>
      <c r="HPY55" s="135"/>
      <c r="HPZ55" s="135"/>
      <c r="HQA55" s="135"/>
      <c r="HQB55" s="135"/>
      <c r="HQC55" s="135"/>
      <c r="HQD55" s="135"/>
      <c r="HQE55" s="135"/>
      <c r="HQF55" s="135"/>
      <c r="HQG55" s="135"/>
      <c r="HQH55" s="135"/>
      <c r="HQI55" s="135"/>
      <c r="HQJ55" s="135"/>
      <c r="HQK55" s="135"/>
      <c r="HQL55" s="135"/>
      <c r="HQM55" s="135"/>
      <c r="HQN55" s="135"/>
      <c r="HQO55" s="135"/>
      <c r="HQP55" s="135"/>
      <c r="HQQ55" s="135"/>
      <c r="HQR55" s="135"/>
      <c r="HQS55" s="135"/>
      <c r="HQT55" s="135"/>
      <c r="HQU55" s="135"/>
      <c r="HQV55" s="135"/>
      <c r="HQW55" s="135"/>
      <c r="HQX55" s="135"/>
      <c r="HQY55" s="135"/>
      <c r="HQZ55" s="135"/>
      <c r="HRA55" s="135"/>
      <c r="HRB55" s="135"/>
      <c r="HRC55" s="135"/>
      <c r="HRD55" s="135"/>
      <c r="HRE55" s="135"/>
      <c r="HRF55" s="135"/>
      <c r="HRG55" s="135"/>
      <c r="HRH55" s="135"/>
      <c r="HRI55" s="135"/>
      <c r="HRJ55" s="135"/>
      <c r="HRK55" s="135"/>
      <c r="HRL55" s="135"/>
      <c r="HRM55" s="135"/>
      <c r="HRN55" s="135"/>
      <c r="HRO55" s="135"/>
      <c r="HRP55" s="135"/>
      <c r="HRQ55" s="135"/>
      <c r="HRR55" s="135"/>
      <c r="HRS55" s="135"/>
      <c r="HRT55" s="135"/>
      <c r="HRU55" s="135"/>
      <c r="HRV55" s="135"/>
      <c r="HRW55" s="135"/>
      <c r="HRX55" s="135"/>
      <c r="HRY55" s="135"/>
      <c r="HRZ55" s="135"/>
      <c r="HSA55" s="135"/>
      <c r="HSB55" s="135"/>
      <c r="HSC55" s="135"/>
      <c r="HSD55" s="135"/>
      <c r="HSE55" s="135"/>
      <c r="HSF55" s="135"/>
      <c r="HSG55" s="135"/>
      <c r="HSH55" s="135"/>
      <c r="HSI55" s="135"/>
      <c r="HSJ55" s="135"/>
      <c r="HSK55" s="135"/>
      <c r="HSL55" s="135"/>
      <c r="HSM55" s="135"/>
      <c r="HSN55" s="135"/>
      <c r="HSO55" s="135"/>
      <c r="HSP55" s="135"/>
      <c r="HSQ55" s="135"/>
      <c r="HSR55" s="135"/>
      <c r="HSS55" s="135"/>
      <c r="HST55" s="135"/>
      <c r="HSU55" s="135"/>
      <c r="HSV55" s="135"/>
      <c r="HSW55" s="135"/>
      <c r="HSX55" s="135"/>
      <c r="HSY55" s="135"/>
      <c r="HSZ55" s="135"/>
      <c r="HTA55" s="135"/>
      <c r="HTB55" s="135"/>
      <c r="HTC55" s="135"/>
      <c r="HTD55" s="135"/>
      <c r="HTE55" s="135"/>
      <c r="HTF55" s="135"/>
      <c r="HTG55" s="135"/>
      <c r="HTH55" s="135"/>
      <c r="HTI55" s="135"/>
      <c r="HTJ55" s="135"/>
      <c r="HTK55" s="135"/>
      <c r="HTL55" s="135"/>
      <c r="HTM55" s="135"/>
      <c r="HTN55" s="135"/>
      <c r="HTO55" s="135"/>
      <c r="HTP55" s="135"/>
      <c r="HTQ55" s="135"/>
      <c r="HTR55" s="135"/>
      <c r="HTS55" s="135"/>
      <c r="HTT55" s="135"/>
      <c r="HTU55" s="135"/>
      <c r="HTV55" s="135"/>
      <c r="HTW55" s="135"/>
      <c r="HTX55" s="135"/>
      <c r="HTY55" s="135"/>
      <c r="HTZ55" s="135"/>
      <c r="HUA55" s="135"/>
      <c r="HUB55" s="135"/>
      <c r="HUC55" s="135"/>
      <c r="HUD55" s="135"/>
      <c r="HUE55" s="135"/>
      <c r="HUF55" s="135"/>
      <c r="HUG55" s="135"/>
      <c r="HUH55" s="135"/>
      <c r="HUI55" s="135"/>
      <c r="HUJ55" s="135"/>
      <c r="HUK55" s="135"/>
      <c r="HUL55" s="135"/>
      <c r="HUM55" s="135"/>
      <c r="HUN55" s="135"/>
      <c r="HUO55" s="135"/>
      <c r="HUP55" s="135"/>
      <c r="HUQ55" s="135"/>
      <c r="HUR55" s="135"/>
      <c r="HUS55" s="135"/>
      <c r="HUT55" s="135"/>
      <c r="HUU55" s="135"/>
      <c r="HUV55" s="135"/>
      <c r="HUW55" s="135"/>
      <c r="HUX55" s="135"/>
      <c r="HUY55" s="135"/>
      <c r="HUZ55" s="135"/>
      <c r="HVA55" s="135"/>
      <c r="HVB55" s="135"/>
      <c r="HVC55" s="135"/>
      <c r="HVD55" s="135"/>
      <c r="HVE55" s="135"/>
      <c r="HVF55" s="135"/>
      <c r="HVG55" s="135"/>
      <c r="HVH55" s="135"/>
      <c r="HVI55" s="135"/>
      <c r="HVJ55" s="135"/>
      <c r="HVK55" s="135"/>
      <c r="HVL55" s="135"/>
      <c r="HVM55" s="135"/>
      <c r="HVN55" s="135"/>
      <c r="HVO55" s="135"/>
      <c r="HVP55" s="135"/>
      <c r="HVQ55" s="135"/>
      <c r="HVR55" s="135"/>
      <c r="HVS55" s="135"/>
      <c r="HVT55" s="135"/>
      <c r="HVU55" s="135"/>
      <c r="HVV55" s="135"/>
      <c r="HVW55" s="135"/>
      <c r="HVX55" s="135"/>
      <c r="HVY55" s="135"/>
      <c r="HVZ55" s="135"/>
      <c r="HWA55" s="135"/>
      <c r="HWB55" s="135"/>
      <c r="HWC55" s="135"/>
      <c r="HWD55" s="135"/>
      <c r="HWE55" s="135"/>
      <c r="HWF55" s="135"/>
      <c r="HWG55" s="135"/>
      <c r="HWH55" s="135"/>
      <c r="HWI55" s="135"/>
      <c r="HWJ55" s="135"/>
      <c r="HWK55" s="135"/>
      <c r="HWL55" s="135"/>
      <c r="HWM55" s="135"/>
      <c r="HWN55" s="135"/>
      <c r="HWO55" s="135"/>
      <c r="HWP55" s="135"/>
      <c r="HWQ55" s="135"/>
      <c r="HWR55" s="135"/>
      <c r="HWS55" s="135"/>
      <c r="HWT55" s="135"/>
      <c r="HWU55" s="135"/>
      <c r="HWV55" s="135"/>
      <c r="HWW55" s="135"/>
      <c r="HWX55" s="135"/>
      <c r="HWY55" s="135"/>
      <c r="HWZ55" s="135"/>
      <c r="HXA55" s="135"/>
      <c r="HXB55" s="135"/>
      <c r="HXC55" s="135"/>
      <c r="HXD55" s="135"/>
      <c r="HXE55" s="135"/>
      <c r="HXF55" s="135"/>
      <c r="HXG55" s="135"/>
      <c r="HXH55" s="135"/>
      <c r="HXI55" s="135"/>
      <c r="HXJ55" s="135"/>
      <c r="HXK55" s="135"/>
      <c r="HXL55" s="135"/>
      <c r="HXM55" s="135"/>
      <c r="HXN55" s="135"/>
      <c r="HXO55" s="135"/>
      <c r="HXP55" s="135"/>
      <c r="HXQ55" s="135"/>
      <c r="HXR55" s="135"/>
      <c r="HXS55" s="135"/>
      <c r="HXT55" s="135"/>
      <c r="HXU55" s="135"/>
      <c r="HXV55" s="135"/>
      <c r="HXW55" s="135"/>
      <c r="HXX55" s="135"/>
      <c r="HXY55" s="135"/>
      <c r="HXZ55" s="135"/>
      <c r="HYA55" s="135"/>
      <c r="HYB55" s="135"/>
      <c r="HYC55" s="135"/>
      <c r="HYD55" s="135"/>
      <c r="HYE55" s="135"/>
      <c r="HYF55" s="135"/>
      <c r="HYG55" s="135"/>
      <c r="HYH55" s="135"/>
      <c r="HYI55" s="135"/>
      <c r="HYJ55" s="135"/>
      <c r="HYK55" s="135"/>
      <c r="HYL55" s="135"/>
      <c r="HYM55" s="135"/>
      <c r="HYN55" s="135"/>
      <c r="HYO55" s="135"/>
      <c r="HYP55" s="135"/>
      <c r="HYQ55" s="135"/>
      <c r="HYR55" s="135"/>
      <c r="HYS55" s="135"/>
      <c r="HYT55" s="135"/>
      <c r="HYU55" s="135"/>
      <c r="HYV55" s="135"/>
      <c r="HYW55" s="135"/>
      <c r="HYX55" s="135"/>
      <c r="HYY55" s="135"/>
      <c r="HYZ55" s="135"/>
      <c r="HZA55" s="135"/>
      <c r="HZB55" s="135"/>
      <c r="HZC55" s="135"/>
      <c r="HZD55" s="135"/>
      <c r="HZE55" s="135"/>
      <c r="HZF55" s="135"/>
      <c r="HZG55" s="135"/>
      <c r="HZH55" s="135"/>
      <c r="HZI55" s="135"/>
      <c r="HZJ55" s="135"/>
      <c r="HZK55" s="135"/>
      <c r="HZL55" s="135"/>
      <c r="HZM55" s="135"/>
      <c r="HZN55" s="135"/>
      <c r="HZO55" s="135"/>
      <c r="HZP55" s="135"/>
      <c r="HZQ55" s="135"/>
      <c r="HZR55" s="135"/>
      <c r="HZS55" s="135"/>
      <c r="HZT55" s="135"/>
      <c r="HZU55" s="135"/>
      <c r="HZV55" s="135"/>
      <c r="HZW55" s="135"/>
      <c r="HZX55" s="135"/>
      <c r="HZY55" s="135"/>
      <c r="HZZ55" s="135"/>
      <c r="IAA55" s="135"/>
      <c r="IAB55" s="135"/>
      <c r="IAC55" s="135"/>
      <c r="IAD55" s="135"/>
      <c r="IAE55" s="135"/>
      <c r="IAF55" s="135"/>
      <c r="IAG55" s="135"/>
      <c r="IAH55" s="135"/>
      <c r="IAI55" s="135"/>
      <c r="IAJ55" s="135"/>
      <c r="IAK55" s="135"/>
      <c r="IAL55" s="135"/>
      <c r="IAM55" s="135"/>
      <c r="IAN55" s="135"/>
      <c r="IAO55" s="135"/>
      <c r="IAP55" s="135"/>
      <c r="IAQ55" s="135"/>
      <c r="IAR55" s="135"/>
      <c r="IAS55" s="135"/>
      <c r="IAT55" s="135"/>
      <c r="IAU55" s="135"/>
      <c r="IAV55" s="135"/>
      <c r="IAW55" s="135"/>
      <c r="IAX55" s="135"/>
      <c r="IAY55" s="135"/>
      <c r="IAZ55" s="135"/>
      <c r="IBA55" s="135"/>
      <c r="IBB55" s="135"/>
      <c r="IBC55" s="135"/>
      <c r="IBD55" s="135"/>
      <c r="IBE55" s="135"/>
      <c r="IBF55" s="135"/>
      <c r="IBG55" s="135"/>
      <c r="IBH55" s="135"/>
      <c r="IBI55" s="135"/>
      <c r="IBJ55" s="135"/>
      <c r="IBK55" s="135"/>
      <c r="IBL55" s="135"/>
      <c r="IBM55" s="135"/>
      <c r="IBN55" s="135"/>
      <c r="IBO55" s="135"/>
      <c r="IBP55" s="135"/>
      <c r="IBQ55" s="135"/>
      <c r="IBR55" s="135"/>
      <c r="IBS55" s="135"/>
      <c r="IBT55" s="135"/>
      <c r="IBU55" s="135"/>
      <c r="IBV55" s="135"/>
      <c r="IBW55" s="135"/>
      <c r="IBX55" s="135"/>
      <c r="IBY55" s="135"/>
      <c r="IBZ55" s="135"/>
      <c r="ICA55" s="135"/>
      <c r="ICB55" s="135"/>
      <c r="ICC55" s="135"/>
      <c r="ICD55" s="135"/>
      <c r="ICE55" s="135"/>
      <c r="ICF55" s="135"/>
      <c r="ICG55" s="135"/>
      <c r="ICH55" s="135"/>
      <c r="ICI55" s="135"/>
      <c r="ICJ55" s="135"/>
      <c r="ICK55" s="135"/>
      <c r="ICL55" s="135"/>
      <c r="ICM55" s="135"/>
      <c r="ICN55" s="135"/>
      <c r="ICO55" s="135"/>
      <c r="ICP55" s="135"/>
      <c r="ICQ55" s="135"/>
      <c r="ICR55" s="135"/>
      <c r="ICS55" s="135"/>
      <c r="ICT55" s="135"/>
      <c r="ICU55" s="135"/>
      <c r="ICV55" s="135"/>
      <c r="ICW55" s="135"/>
      <c r="ICX55" s="135"/>
      <c r="ICY55" s="135"/>
      <c r="ICZ55" s="135"/>
      <c r="IDA55" s="135"/>
      <c r="IDB55" s="135"/>
      <c r="IDC55" s="135"/>
      <c r="IDD55" s="135"/>
      <c r="IDE55" s="135"/>
      <c r="IDF55" s="135"/>
      <c r="IDG55" s="135"/>
      <c r="IDH55" s="135"/>
      <c r="IDI55" s="135"/>
      <c r="IDJ55" s="135"/>
      <c r="IDK55" s="135"/>
      <c r="IDL55" s="135"/>
      <c r="IDM55" s="135"/>
      <c r="IDN55" s="135"/>
      <c r="IDO55" s="135"/>
      <c r="IDP55" s="135"/>
      <c r="IDQ55" s="135"/>
      <c r="IDR55" s="135"/>
      <c r="IDS55" s="135"/>
      <c r="IDT55" s="135"/>
      <c r="IDU55" s="135"/>
      <c r="IDV55" s="135"/>
      <c r="IDW55" s="135"/>
      <c r="IDX55" s="135"/>
      <c r="IDY55" s="135"/>
      <c r="IDZ55" s="135"/>
      <c r="IEA55" s="135"/>
      <c r="IEB55" s="135"/>
      <c r="IEC55" s="135"/>
      <c r="IED55" s="135"/>
      <c r="IEE55" s="135"/>
      <c r="IEF55" s="135"/>
      <c r="IEG55" s="135"/>
      <c r="IEH55" s="135"/>
      <c r="IEI55" s="135"/>
      <c r="IEJ55" s="135"/>
      <c r="IEK55" s="135"/>
      <c r="IEL55" s="135"/>
      <c r="IEM55" s="135"/>
      <c r="IEN55" s="135"/>
      <c r="IEO55" s="135"/>
      <c r="IEP55" s="135"/>
      <c r="IEQ55" s="135"/>
      <c r="IER55" s="135"/>
      <c r="IES55" s="135"/>
      <c r="IET55" s="135"/>
      <c r="IEU55" s="135"/>
      <c r="IEV55" s="135"/>
      <c r="IEW55" s="135"/>
      <c r="IEX55" s="135"/>
      <c r="IEY55" s="135"/>
      <c r="IEZ55" s="135"/>
      <c r="IFA55" s="135"/>
      <c r="IFB55" s="135"/>
      <c r="IFC55" s="135"/>
      <c r="IFD55" s="135"/>
      <c r="IFE55" s="135"/>
      <c r="IFF55" s="135"/>
      <c r="IFG55" s="135"/>
      <c r="IFH55" s="135"/>
      <c r="IFI55" s="135"/>
      <c r="IFJ55" s="135"/>
      <c r="IFK55" s="135"/>
      <c r="IFL55" s="135"/>
      <c r="IFM55" s="135"/>
      <c r="IFN55" s="135"/>
      <c r="IFO55" s="135"/>
      <c r="IFP55" s="135"/>
      <c r="IFQ55" s="135"/>
      <c r="IFR55" s="135"/>
      <c r="IFS55" s="135"/>
      <c r="IFT55" s="135"/>
      <c r="IFU55" s="135"/>
      <c r="IFV55" s="135"/>
      <c r="IFW55" s="135"/>
      <c r="IFX55" s="135"/>
      <c r="IFY55" s="135"/>
      <c r="IFZ55" s="135"/>
      <c r="IGA55" s="135"/>
      <c r="IGB55" s="135"/>
      <c r="IGC55" s="135"/>
      <c r="IGD55" s="135"/>
      <c r="IGE55" s="135"/>
      <c r="IGF55" s="135"/>
      <c r="IGG55" s="135"/>
      <c r="IGH55" s="135"/>
      <c r="IGI55" s="135"/>
      <c r="IGJ55" s="135"/>
      <c r="IGK55" s="135"/>
      <c r="IGL55" s="135"/>
      <c r="IGM55" s="135"/>
      <c r="IGN55" s="135"/>
      <c r="IGO55" s="135"/>
      <c r="IGP55" s="135"/>
      <c r="IGQ55" s="135"/>
      <c r="IGR55" s="135"/>
      <c r="IGS55" s="135"/>
      <c r="IGT55" s="135"/>
      <c r="IGU55" s="135"/>
      <c r="IGV55" s="135"/>
      <c r="IGW55" s="135"/>
      <c r="IGX55" s="135"/>
      <c r="IGY55" s="135"/>
      <c r="IGZ55" s="135"/>
      <c r="IHA55" s="135"/>
      <c r="IHB55" s="135"/>
      <c r="IHC55" s="135"/>
      <c r="IHD55" s="135"/>
      <c r="IHE55" s="135"/>
      <c r="IHF55" s="135"/>
      <c r="IHG55" s="135"/>
      <c r="IHH55" s="135"/>
      <c r="IHI55" s="135"/>
      <c r="IHJ55" s="135"/>
      <c r="IHK55" s="135"/>
      <c r="IHL55" s="135"/>
      <c r="IHM55" s="135"/>
      <c r="IHN55" s="135"/>
      <c r="IHO55" s="135"/>
      <c r="IHP55" s="135"/>
      <c r="IHQ55" s="135"/>
      <c r="IHR55" s="135"/>
      <c r="IHS55" s="135"/>
      <c r="IHT55" s="135"/>
      <c r="IHU55" s="135"/>
      <c r="IHV55" s="135"/>
      <c r="IHW55" s="135"/>
      <c r="IHX55" s="135"/>
      <c r="IHY55" s="135"/>
      <c r="IHZ55" s="135"/>
      <c r="IIA55" s="135"/>
      <c r="IIB55" s="135"/>
      <c r="IIC55" s="135"/>
      <c r="IID55" s="135"/>
      <c r="IIE55" s="135"/>
      <c r="IIF55" s="135"/>
      <c r="IIG55" s="135"/>
      <c r="IIH55" s="135"/>
      <c r="III55" s="135"/>
      <c r="IIJ55" s="135"/>
      <c r="IIK55" s="135"/>
      <c r="IIL55" s="135"/>
      <c r="IIM55" s="135"/>
      <c r="IIN55" s="135"/>
      <c r="IIO55" s="135"/>
      <c r="IIP55" s="135"/>
      <c r="IIQ55" s="135"/>
      <c r="IIR55" s="135"/>
      <c r="IIS55" s="135"/>
      <c r="IIT55" s="135"/>
      <c r="IIU55" s="135"/>
      <c r="IIV55" s="135"/>
      <c r="IIW55" s="135"/>
      <c r="IIX55" s="135"/>
      <c r="IIY55" s="135"/>
      <c r="IIZ55" s="135"/>
      <c r="IJA55" s="135"/>
      <c r="IJB55" s="135"/>
      <c r="IJC55" s="135"/>
      <c r="IJD55" s="135"/>
      <c r="IJE55" s="135"/>
      <c r="IJF55" s="135"/>
      <c r="IJG55" s="135"/>
      <c r="IJH55" s="135"/>
      <c r="IJI55" s="135"/>
      <c r="IJJ55" s="135"/>
      <c r="IJK55" s="135"/>
      <c r="IJL55" s="135"/>
      <c r="IJM55" s="135"/>
      <c r="IJN55" s="135"/>
      <c r="IJO55" s="135"/>
      <c r="IJP55" s="135"/>
      <c r="IJQ55" s="135"/>
      <c r="IJR55" s="135"/>
      <c r="IJS55" s="135"/>
      <c r="IJT55" s="135"/>
      <c r="IJU55" s="135"/>
      <c r="IJV55" s="135"/>
      <c r="IJW55" s="135"/>
      <c r="IJX55" s="135"/>
      <c r="IJY55" s="135"/>
      <c r="IJZ55" s="135"/>
      <c r="IKA55" s="135"/>
      <c r="IKB55" s="135"/>
      <c r="IKC55" s="135"/>
      <c r="IKD55" s="135"/>
      <c r="IKE55" s="135"/>
      <c r="IKF55" s="135"/>
      <c r="IKG55" s="135"/>
      <c r="IKH55" s="135"/>
      <c r="IKI55" s="135"/>
      <c r="IKJ55" s="135"/>
      <c r="IKK55" s="135"/>
      <c r="IKL55" s="135"/>
      <c r="IKM55" s="135"/>
      <c r="IKN55" s="135"/>
      <c r="IKO55" s="135"/>
      <c r="IKP55" s="135"/>
      <c r="IKQ55" s="135"/>
      <c r="IKR55" s="135"/>
      <c r="IKS55" s="135"/>
      <c r="IKT55" s="135"/>
      <c r="IKU55" s="135"/>
      <c r="IKV55" s="135"/>
      <c r="IKW55" s="135"/>
      <c r="IKX55" s="135"/>
      <c r="IKY55" s="135"/>
      <c r="IKZ55" s="135"/>
      <c r="ILA55" s="135"/>
      <c r="ILB55" s="135"/>
      <c r="ILC55" s="135"/>
      <c r="ILD55" s="135"/>
      <c r="ILE55" s="135"/>
      <c r="ILF55" s="135"/>
      <c r="ILG55" s="135"/>
      <c r="ILH55" s="135"/>
      <c r="ILI55" s="135"/>
      <c r="ILJ55" s="135"/>
      <c r="ILK55" s="135"/>
      <c r="ILL55" s="135"/>
      <c r="ILM55" s="135"/>
      <c r="ILN55" s="135"/>
      <c r="ILO55" s="135"/>
      <c r="ILP55" s="135"/>
      <c r="ILQ55" s="135"/>
      <c r="ILR55" s="135"/>
      <c r="ILS55" s="135"/>
      <c r="ILT55" s="135"/>
      <c r="ILU55" s="135"/>
      <c r="ILV55" s="135"/>
      <c r="ILW55" s="135"/>
      <c r="ILX55" s="135"/>
      <c r="ILY55" s="135"/>
      <c r="ILZ55" s="135"/>
      <c r="IMA55" s="135"/>
      <c r="IMB55" s="135"/>
      <c r="IMC55" s="135"/>
      <c r="IMD55" s="135"/>
      <c r="IME55" s="135"/>
      <c r="IMF55" s="135"/>
      <c r="IMG55" s="135"/>
      <c r="IMH55" s="135"/>
      <c r="IMI55" s="135"/>
      <c r="IMJ55" s="135"/>
      <c r="IMK55" s="135"/>
      <c r="IML55" s="135"/>
      <c r="IMM55" s="135"/>
      <c r="IMN55" s="135"/>
      <c r="IMO55" s="135"/>
      <c r="IMP55" s="135"/>
      <c r="IMQ55" s="135"/>
      <c r="IMR55" s="135"/>
      <c r="IMS55" s="135"/>
      <c r="IMT55" s="135"/>
      <c r="IMU55" s="135"/>
      <c r="IMV55" s="135"/>
      <c r="IMW55" s="135"/>
      <c r="IMX55" s="135"/>
      <c r="IMY55" s="135"/>
      <c r="IMZ55" s="135"/>
      <c r="INA55" s="135"/>
      <c r="INB55" s="135"/>
      <c r="INC55" s="135"/>
      <c r="IND55" s="135"/>
      <c r="INE55" s="135"/>
      <c r="INF55" s="135"/>
      <c r="ING55" s="135"/>
      <c r="INH55" s="135"/>
      <c r="INI55" s="135"/>
      <c r="INJ55" s="135"/>
      <c r="INK55" s="135"/>
      <c r="INL55" s="135"/>
      <c r="INM55" s="135"/>
      <c r="INN55" s="135"/>
      <c r="INO55" s="135"/>
      <c r="INP55" s="135"/>
      <c r="INQ55" s="135"/>
      <c r="INR55" s="135"/>
      <c r="INS55" s="135"/>
      <c r="INT55" s="135"/>
      <c r="INU55" s="135"/>
      <c r="INV55" s="135"/>
      <c r="INW55" s="135"/>
      <c r="INX55" s="135"/>
      <c r="INY55" s="135"/>
      <c r="INZ55" s="135"/>
      <c r="IOA55" s="135"/>
      <c r="IOB55" s="135"/>
      <c r="IOC55" s="135"/>
      <c r="IOD55" s="135"/>
      <c r="IOE55" s="135"/>
      <c r="IOF55" s="135"/>
      <c r="IOG55" s="135"/>
      <c r="IOH55" s="135"/>
      <c r="IOI55" s="135"/>
      <c r="IOJ55" s="135"/>
      <c r="IOK55" s="135"/>
      <c r="IOL55" s="135"/>
      <c r="IOM55" s="135"/>
      <c r="ION55" s="135"/>
      <c r="IOO55" s="135"/>
      <c r="IOP55" s="135"/>
      <c r="IOQ55" s="135"/>
      <c r="IOR55" s="135"/>
      <c r="IOS55" s="135"/>
      <c r="IOT55" s="135"/>
      <c r="IOU55" s="135"/>
      <c r="IOV55" s="135"/>
      <c r="IOW55" s="135"/>
      <c r="IOX55" s="135"/>
      <c r="IOY55" s="135"/>
      <c r="IOZ55" s="135"/>
      <c r="IPA55" s="135"/>
      <c r="IPB55" s="135"/>
      <c r="IPC55" s="135"/>
      <c r="IPD55" s="135"/>
      <c r="IPE55" s="135"/>
      <c r="IPF55" s="135"/>
      <c r="IPG55" s="135"/>
      <c r="IPH55" s="135"/>
      <c r="IPI55" s="135"/>
      <c r="IPJ55" s="135"/>
      <c r="IPK55" s="135"/>
      <c r="IPL55" s="135"/>
      <c r="IPM55" s="135"/>
      <c r="IPN55" s="135"/>
      <c r="IPO55" s="135"/>
      <c r="IPP55" s="135"/>
      <c r="IPQ55" s="135"/>
      <c r="IPR55" s="135"/>
      <c r="IPS55" s="135"/>
      <c r="IPT55" s="135"/>
      <c r="IPU55" s="135"/>
      <c r="IPV55" s="135"/>
      <c r="IPW55" s="135"/>
      <c r="IPX55" s="135"/>
      <c r="IPY55" s="135"/>
      <c r="IPZ55" s="135"/>
      <c r="IQA55" s="135"/>
      <c r="IQB55" s="135"/>
      <c r="IQC55" s="135"/>
      <c r="IQD55" s="135"/>
      <c r="IQE55" s="135"/>
      <c r="IQF55" s="135"/>
      <c r="IQG55" s="135"/>
      <c r="IQH55" s="135"/>
      <c r="IQI55" s="135"/>
      <c r="IQJ55" s="135"/>
      <c r="IQK55" s="135"/>
      <c r="IQL55" s="135"/>
      <c r="IQM55" s="135"/>
      <c r="IQN55" s="135"/>
      <c r="IQO55" s="135"/>
      <c r="IQP55" s="135"/>
      <c r="IQQ55" s="135"/>
      <c r="IQR55" s="135"/>
      <c r="IQS55" s="135"/>
      <c r="IQT55" s="135"/>
      <c r="IQU55" s="135"/>
      <c r="IQV55" s="135"/>
      <c r="IQW55" s="135"/>
      <c r="IQX55" s="135"/>
      <c r="IQY55" s="135"/>
      <c r="IQZ55" s="135"/>
      <c r="IRA55" s="135"/>
      <c r="IRB55" s="135"/>
      <c r="IRC55" s="135"/>
      <c r="IRD55" s="135"/>
      <c r="IRE55" s="135"/>
      <c r="IRF55" s="135"/>
      <c r="IRG55" s="135"/>
      <c r="IRH55" s="135"/>
      <c r="IRI55" s="135"/>
      <c r="IRJ55" s="135"/>
      <c r="IRK55" s="135"/>
      <c r="IRL55" s="135"/>
      <c r="IRM55" s="135"/>
      <c r="IRN55" s="135"/>
      <c r="IRO55" s="135"/>
      <c r="IRP55" s="135"/>
      <c r="IRQ55" s="135"/>
      <c r="IRR55" s="135"/>
      <c r="IRS55" s="135"/>
      <c r="IRT55" s="135"/>
      <c r="IRU55" s="135"/>
      <c r="IRV55" s="135"/>
      <c r="IRW55" s="135"/>
      <c r="IRX55" s="135"/>
      <c r="IRY55" s="135"/>
      <c r="IRZ55" s="135"/>
      <c r="ISA55" s="135"/>
      <c r="ISB55" s="135"/>
      <c r="ISC55" s="135"/>
      <c r="ISD55" s="135"/>
      <c r="ISE55" s="135"/>
      <c r="ISF55" s="135"/>
      <c r="ISG55" s="135"/>
      <c r="ISH55" s="135"/>
      <c r="ISI55" s="135"/>
      <c r="ISJ55" s="135"/>
      <c r="ISK55" s="135"/>
      <c r="ISL55" s="135"/>
      <c r="ISM55" s="135"/>
      <c r="ISN55" s="135"/>
      <c r="ISO55" s="135"/>
      <c r="ISP55" s="135"/>
      <c r="ISQ55" s="135"/>
      <c r="ISR55" s="135"/>
      <c r="ISS55" s="135"/>
      <c r="IST55" s="135"/>
      <c r="ISU55" s="135"/>
      <c r="ISV55" s="135"/>
      <c r="ISW55" s="135"/>
      <c r="ISX55" s="135"/>
      <c r="ISY55" s="135"/>
      <c r="ISZ55" s="135"/>
      <c r="ITA55" s="135"/>
      <c r="ITB55" s="135"/>
      <c r="ITC55" s="135"/>
      <c r="ITD55" s="135"/>
      <c r="ITE55" s="135"/>
      <c r="ITF55" s="135"/>
      <c r="ITG55" s="135"/>
      <c r="ITH55" s="135"/>
      <c r="ITI55" s="135"/>
      <c r="ITJ55" s="135"/>
      <c r="ITK55" s="135"/>
      <c r="ITL55" s="135"/>
      <c r="ITM55" s="135"/>
      <c r="ITN55" s="135"/>
      <c r="ITO55" s="135"/>
      <c r="ITP55" s="135"/>
      <c r="ITQ55" s="135"/>
      <c r="ITR55" s="135"/>
      <c r="ITS55" s="135"/>
      <c r="ITT55" s="135"/>
      <c r="ITU55" s="135"/>
      <c r="ITV55" s="135"/>
      <c r="ITW55" s="135"/>
      <c r="ITX55" s="135"/>
      <c r="ITY55" s="135"/>
      <c r="ITZ55" s="135"/>
      <c r="IUA55" s="135"/>
      <c r="IUB55" s="135"/>
      <c r="IUC55" s="135"/>
      <c r="IUD55" s="135"/>
      <c r="IUE55" s="135"/>
      <c r="IUF55" s="135"/>
      <c r="IUG55" s="135"/>
      <c r="IUH55" s="135"/>
      <c r="IUI55" s="135"/>
      <c r="IUJ55" s="135"/>
      <c r="IUK55" s="135"/>
      <c r="IUL55" s="135"/>
      <c r="IUM55" s="135"/>
      <c r="IUN55" s="135"/>
      <c r="IUO55" s="135"/>
      <c r="IUP55" s="135"/>
      <c r="IUQ55" s="135"/>
      <c r="IUR55" s="135"/>
      <c r="IUS55" s="135"/>
      <c r="IUT55" s="135"/>
      <c r="IUU55" s="135"/>
      <c r="IUV55" s="135"/>
      <c r="IUW55" s="135"/>
      <c r="IUX55" s="135"/>
      <c r="IUY55" s="135"/>
      <c r="IUZ55" s="135"/>
      <c r="IVA55" s="135"/>
      <c r="IVB55" s="135"/>
      <c r="IVC55" s="135"/>
      <c r="IVD55" s="135"/>
      <c r="IVE55" s="135"/>
      <c r="IVF55" s="135"/>
      <c r="IVG55" s="135"/>
      <c r="IVH55" s="135"/>
      <c r="IVI55" s="135"/>
      <c r="IVJ55" s="135"/>
      <c r="IVK55" s="135"/>
      <c r="IVL55" s="135"/>
      <c r="IVM55" s="135"/>
      <c r="IVN55" s="135"/>
      <c r="IVO55" s="135"/>
      <c r="IVP55" s="135"/>
      <c r="IVQ55" s="135"/>
      <c r="IVR55" s="135"/>
      <c r="IVS55" s="135"/>
      <c r="IVT55" s="135"/>
      <c r="IVU55" s="135"/>
      <c r="IVV55" s="135"/>
      <c r="IVW55" s="135"/>
      <c r="IVX55" s="135"/>
      <c r="IVY55" s="135"/>
      <c r="IVZ55" s="135"/>
      <c r="IWA55" s="135"/>
      <c r="IWB55" s="135"/>
      <c r="IWC55" s="135"/>
      <c r="IWD55" s="135"/>
      <c r="IWE55" s="135"/>
      <c r="IWF55" s="135"/>
      <c r="IWG55" s="135"/>
      <c r="IWH55" s="135"/>
      <c r="IWI55" s="135"/>
      <c r="IWJ55" s="135"/>
      <c r="IWK55" s="135"/>
      <c r="IWL55" s="135"/>
      <c r="IWM55" s="135"/>
      <c r="IWN55" s="135"/>
      <c r="IWO55" s="135"/>
      <c r="IWP55" s="135"/>
      <c r="IWQ55" s="135"/>
      <c r="IWR55" s="135"/>
      <c r="IWS55" s="135"/>
      <c r="IWT55" s="135"/>
      <c r="IWU55" s="135"/>
      <c r="IWV55" s="135"/>
      <c r="IWW55" s="135"/>
      <c r="IWX55" s="135"/>
      <c r="IWY55" s="135"/>
      <c r="IWZ55" s="135"/>
      <c r="IXA55" s="135"/>
      <c r="IXB55" s="135"/>
      <c r="IXC55" s="135"/>
      <c r="IXD55" s="135"/>
      <c r="IXE55" s="135"/>
      <c r="IXF55" s="135"/>
      <c r="IXG55" s="135"/>
      <c r="IXH55" s="135"/>
      <c r="IXI55" s="135"/>
      <c r="IXJ55" s="135"/>
      <c r="IXK55" s="135"/>
      <c r="IXL55" s="135"/>
      <c r="IXM55" s="135"/>
      <c r="IXN55" s="135"/>
      <c r="IXO55" s="135"/>
      <c r="IXP55" s="135"/>
      <c r="IXQ55" s="135"/>
      <c r="IXR55" s="135"/>
      <c r="IXS55" s="135"/>
      <c r="IXT55" s="135"/>
      <c r="IXU55" s="135"/>
      <c r="IXV55" s="135"/>
      <c r="IXW55" s="135"/>
      <c r="IXX55" s="135"/>
      <c r="IXY55" s="135"/>
      <c r="IXZ55" s="135"/>
      <c r="IYA55" s="135"/>
      <c r="IYB55" s="135"/>
      <c r="IYC55" s="135"/>
      <c r="IYD55" s="135"/>
      <c r="IYE55" s="135"/>
      <c r="IYF55" s="135"/>
      <c r="IYG55" s="135"/>
      <c r="IYH55" s="135"/>
      <c r="IYI55" s="135"/>
      <c r="IYJ55" s="135"/>
      <c r="IYK55" s="135"/>
      <c r="IYL55" s="135"/>
      <c r="IYM55" s="135"/>
      <c r="IYN55" s="135"/>
      <c r="IYO55" s="135"/>
      <c r="IYP55" s="135"/>
      <c r="IYQ55" s="135"/>
      <c r="IYR55" s="135"/>
      <c r="IYS55" s="135"/>
      <c r="IYT55" s="135"/>
      <c r="IYU55" s="135"/>
      <c r="IYV55" s="135"/>
      <c r="IYW55" s="135"/>
      <c r="IYX55" s="135"/>
      <c r="IYY55" s="135"/>
      <c r="IYZ55" s="135"/>
      <c r="IZA55" s="135"/>
      <c r="IZB55" s="135"/>
      <c r="IZC55" s="135"/>
      <c r="IZD55" s="135"/>
      <c r="IZE55" s="135"/>
      <c r="IZF55" s="135"/>
      <c r="IZG55" s="135"/>
      <c r="IZH55" s="135"/>
      <c r="IZI55" s="135"/>
      <c r="IZJ55" s="135"/>
      <c r="IZK55" s="135"/>
      <c r="IZL55" s="135"/>
      <c r="IZM55" s="135"/>
      <c r="IZN55" s="135"/>
      <c r="IZO55" s="135"/>
      <c r="IZP55" s="135"/>
      <c r="IZQ55" s="135"/>
      <c r="IZR55" s="135"/>
      <c r="IZS55" s="135"/>
      <c r="IZT55" s="135"/>
      <c r="IZU55" s="135"/>
      <c r="IZV55" s="135"/>
      <c r="IZW55" s="135"/>
      <c r="IZX55" s="135"/>
      <c r="IZY55" s="135"/>
      <c r="IZZ55" s="135"/>
      <c r="JAA55" s="135"/>
      <c r="JAB55" s="135"/>
      <c r="JAC55" s="135"/>
      <c r="JAD55" s="135"/>
      <c r="JAE55" s="135"/>
      <c r="JAF55" s="135"/>
      <c r="JAG55" s="135"/>
      <c r="JAH55" s="135"/>
      <c r="JAI55" s="135"/>
      <c r="JAJ55" s="135"/>
      <c r="JAK55" s="135"/>
      <c r="JAL55" s="135"/>
      <c r="JAM55" s="135"/>
      <c r="JAN55" s="135"/>
      <c r="JAO55" s="135"/>
      <c r="JAP55" s="135"/>
      <c r="JAQ55" s="135"/>
      <c r="JAR55" s="135"/>
      <c r="JAS55" s="135"/>
      <c r="JAT55" s="135"/>
      <c r="JAU55" s="135"/>
      <c r="JAV55" s="135"/>
      <c r="JAW55" s="135"/>
      <c r="JAX55" s="135"/>
      <c r="JAY55" s="135"/>
      <c r="JAZ55" s="135"/>
      <c r="JBA55" s="135"/>
      <c r="JBB55" s="135"/>
      <c r="JBC55" s="135"/>
      <c r="JBD55" s="135"/>
      <c r="JBE55" s="135"/>
      <c r="JBF55" s="135"/>
      <c r="JBG55" s="135"/>
      <c r="JBH55" s="135"/>
      <c r="JBI55" s="135"/>
      <c r="JBJ55" s="135"/>
      <c r="JBK55" s="135"/>
      <c r="JBL55" s="135"/>
      <c r="JBM55" s="135"/>
      <c r="JBN55" s="135"/>
      <c r="JBO55" s="135"/>
      <c r="JBP55" s="135"/>
      <c r="JBQ55" s="135"/>
      <c r="JBR55" s="135"/>
      <c r="JBS55" s="135"/>
      <c r="JBT55" s="135"/>
      <c r="JBU55" s="135"/>
      <c r="JBV55" s="135"/>
      <c r="JBW55" s="135"/>
      <c r="JBX55" s="135"/>
      <c r="JBY55" s="135"/>
      <c r="JBZ55" s="135"/>
      <c r="JCA55" s="135"/>
      <c r="JCB55" s="135"/>
      <c r="JCC55" s="135"/>
      <c r="JCD55" s="135"/>
      <c r="JCE55" s="135"/>
      <c r="JCF55" s="135"/>
      <c r="JCG55" s="135"/>
      <c r="JCH55" s="135"/>
      <c r="JCI55" s="135"/>
      <c r="JCJ55" s="135"/>
      <c r="JCK55" s="135"/>
      <c r="JCL55" s="135"/>
      <c r="JCM55" s="135"/>
      <c r="JCN55" s="135"/>
      <c r="JCO55" s="135"/>
      <c r="JCP55" s="135"/>
      <c r="JCQ55" s="135"/>
      <c r="JCR55" s="135"/>
      <c r="JCS55" s="135"/>
      <c r="JCT55" s="135"/>
      <c r="JCU55" s="135"/>
      <c r="JCV55" s="135"/>
      <c r="JCW55" s="135"/>
      <c r="JCX55" s="135"/>
      <c r="JCY55" s="135"/>
      <c r="JCZ55" s="135"/>
      <c r="JDA55" s="135"/>
      <c r="JDB55" s="135"/>
      <c r="JDC55" s="135"/>
      <c r="JDD55" s="135"/>
      <c r="JDE55" s="135"/>
      <c r="JDF55" s="135"/>
      <c r="JDG55" s="135"/>
      <c r="JDH55" s="135"/>
      <c r="JDI55" s="135"/>
      <c r="JDJ55" s="135"/>
      <c r="JDK55" s="135"/>
      <c r="JDL55" s="135"/>
      <c r="JDM55" s="135"/>
      <c r="JDN55" s="135"/>
      <c r="JDO55" s="135"/>
      <c r="JDP55" s="135"/>
      <c r="JDQ55" s="135"/>
      <c r="JDR55" s="135"/>
      <c r="JDS55" s="135"/>
      <c r="JDT55" s="135"/>
      <c r="JDU55" s="135"/>
      <c r="JDV55" s="135"/>
      <c r="JDW55" s="135"/>
      <c r="JDX55" s="135"/>
      <c r="JDY55" s="135"/>
      <c r="JDZ55" s="135"/>
      <c r="JEA55" s="135"/>
      <c r="JEB55" s="135"/>
      <c r="JEC55" s="135"/>
      <c r="JED55" s="135"/>
      <c r="JEE55" s="135"/>
      <c r="JEF55" s="135"/>
      <c r="JEG55" s="135"/>
      <c r="JEH55" s="135"/>
      <c r="JEI55" s="135"/>
      <c r="JEJ55" s="135"/>
      <c r="JEK55" s="135"/>
      <c r="JEL55" s="135"/>
      <c r="JEM55" s="135"/>
      <c r="JEN55" s="135"/>
      <c r="JEO55" s="135"/>
      <c r="JEP55" s="135"/>
      <c r="JEQ55" s="135"/>
      <c r="JER55" s="135"/>
      <c r="JES55" s="135"/>
      <c r="JET55" s="135"/>
      <c r="JEU55" s="135"/>
      <c r="JEV55" s="135"/>
      <c r="JEW55" s="135"/>
      <c r="JEX55" s="135"/>
      <c r="JEY55" s="135"/>
      <c r="JEZ55" s="135"/>
      <c r="JFA55" s="135"/>
      <c r="JFB55" s="135"/>
      <c r="JFC55" s="135"/>
      <c r="JFD55" s="135"/>
      <c r="JFE55" s="135"/>
      <c r="JFF55" s="135"/>
      <c r="JFG55" s="135"/>
      <c r="JFH55" s="135"/>
      <c r="JFI55" s="135"/>
      <c r="JFJ55" s="135"/>
      <c r="JFK55" s="135"/>
      <c r="JFL55" s="135"/>
      <c r="JFM55" s="135"/>
      <c r="JFN55" s="135"/>
      <c r="JFO55" s="135"/>
      <c r="JFP55" s="135"/>
      <c r="JFQ55" s="135"/>
      <c r="JFR55" s="135"/>
      <c r="JFS55" s="135"/>
      <c r="JFT55" s="135"/>
      <c r="JFU55" s="135"/>
      <c r="JFV55" s="135"/>
      <c r="JFW55" s="135"/>
      <c r="JFX55" s="135"/>
      <c r="JFY55" s="135"/>
      <c r="JFZ55" s="135"/>
      <c r="JGA55" s="135"/>
      <c r="JGB55" s="135"/>
      <c r="JGC55" s="135"/>
      <c r="JGD55" s="135"/>
      <c r="JGE55" s="135"/>
      <c r="JGF55" s="135"/>
      <c r="JGG55" s="135"/>
      <c r="JGH55" s="135"/>
      <c r="JGI55" s="135"/>
      <c r="JGJ55" s="135"/>
      <c r="JGK55" s="135"/>
      <c r="JGL55" s="135"/>
      <c r="JGM55" s="135"/>
      <c r="JGN55" s="135"/>
      <c r="JGO55" s="135"/>
      <c r="JGP55" s="135"/>
      <c r="JGQ55" s="135"/>
      <c r="JGR55" s="135"/>
      <c r="JGS55" s="135"/>
      <c r="JGT55" s="135"/>
      <c r="JGU55" s="135"/>
      <c r="JGV55" s="135"/>
      <c r="JGW55" s="135"/>
      <c r="JGX55" s="135"/>
      <c r="JGY55" s="135"/>
      <c r="JGZ55" s="135"/>
      <c r="JHA55" s="135"/>
      <c r="JHB55" s="135"/>
      <c r="JHC55" s="135"/>
      <c r="JHD55" s="135"/>
      <c r="JHE55" s="135"/>
      <c r="JHF55" s="135"/>
      <c r="JHG55" s="135"/>
      <c r="JHH55" s="135"/>
      <c r="JHI55" s="135"/>
      <c r="JHJ55" s="135"/>
      <c r="JHK55" s="135"/>
      <c r="JHL55" s="135"/>
      <c r="JHM55" s="135"/>
      <c r="JHN55" s="135"/>
      <c r="JHO55" s="135"/>
      <c r="JHP55" s="135"/>
      <c r="JHQ55" s="135"/>
      <c r="JHR55" s="135"/>
      <c r="JHS55" s="135"/>
      <c r="JHT55" s="135"/>
      <c r="JHU55" s="135"/>
      <c r="JHV55" s="135"/>
      <c r="JHW55" s="135"/>
      <c r="JHX55" s="135"/>
      <c r="JHY55" s="135"/>
      <c r="JHZ55" s="135"/>
      <c r="JIA55" s="135"/>
      <c r="JIB55" s="135"/>
      <c r="JIC55" s="135"/>
      <c r="JID55" s="135"/>
      <c r="JIE55" s="135"/>
      <c r="JIF55" s="135"/>
      <c r="JIG55" s="135"/>
      <c r="JIH55" s="135"/>
      <c r="JII55" s="135"/>
      <c r="JIJ55" s="135"/>
      <c r="JIK55" s="135"/>
      <c r="JIL55" s="135"/>
      <c r="JIM55" s="135"/>
      <c r="JIN55" s="135"/>
      <c r="JIO55" s="135"/>
      <c r="JIP55" s="135"/>
      <c r="JIQ55" s="135"/>
      <c r="JIR55" s="135"/>
      <c r="JIS55" s="135"/>
      <c r="JIT55" s="135"/>
      <c r="JIU55" s="135"/>
      <c r="JIV55" s="135"/>
      <c r="JIW55" s="135"/>
      <c r="JIX55" s="135"/>
      <c r="JIY55" s="135"/>
      <c r="JIZ55" s="135"/>
      <c r="JJA55" s="135"/>
      <c r="JJB55" s="135"/>
      <c r="JJC55" s="135"/>
      <c r="JJD55" s="135"/>
      <c r="JJE55" s="135"/>
      <c r="JJF55" s="135"/>
      <c r="JJG55" s="135"/>
      <c r="JJH55" s="135"/>
      <c r="JJI55" s="135"/>
      <c r="JJJ55" s="135"/>
      <c r="JJK55" s="135"/>
      <c r="JJL55" s="135"/>
      <c r="JJM55" s="135"/>
      <c r="JJN55" s="135"/>
      <c r="JJO55" s="135"/>
      <c r="JJP55" s="135"/>
      <c r="JJQ55" s="135"/>
      <c r="JJR55" s="135"/>
      <c r="JJS55" s="135"/>
      <c r="JJT55" s="135"/>
      <c r="JJU55" s="135"/>
      <c r="JJV55" s="135"/>
      <c r="JJW55" s="135"/>
      <c r="JJX55" s="135"/>
      <c r="JJY55" s="135"/>
      <c r="JJZ55" s="135"/>
      <c r="JKA55" s="135"/>
      <c r="JKB55" s="135"/>
      <c r="JKC55" s="135"/>
      <c r="JKD55" s="135"/>
      <c r="JKE55" s="135"/>
      <c r="JKF55" s="135"/>
      <c r="JKG55" s="135"/>
      <c r="JKH55" s="135"/>
      <c r="JKI55" s="135"/>
      <c r="JKJ55" s="135"/>
      <c r="JKK55" s="135"/>
      <c r="JKL55" s="135"/>
      <c r="JKM55" s="135"/>
      <c r="JKN55" s="135"/>
      <c r="JKO55" s="135"/>
      <c r="JKP55" s="135"/>
      <c r="JKQ55" s="135"/>
      <c r="JKR55" s="135"/>
      <c r="JKS55" s="135"/>
      <c r="JKT55" s="135"/>
      <c r="JKU55" s="135"/>
      <c r="JKV55" s="135"/>
      <c r="JKW55" s="135"/>
      <c r="JKX55" s="135"/>
      <c r="JKY55" s="135"/>
      <c r="JKZ55" s="135"/>
      <c r="JLA55" s="135"/>
      <c r="JLB55" s="135"/>
      <c r="JLC55" s="135"/>
      <c r="JLD55" s="135"/>
      <c r="JLE55" s="135"/>
      <c r="JLF55" s="135"/>
      <c r="JLG55" s="135"/>
      <c r="JLH55" s="135"/>
      <c r="JLI55" s="135"/>
      <c r="JLJ55" s="135"/>
      <c r="JLK55" s="135"/>
      <c r="JLL55" s="135"/>
      <c r="JLM55" s="135"/>
      <c r="JLN55" s="135"/>
      <c r="JLO55" s="135"/>
      <c r="JLP55" s="135"/>
      <c r="JLQ55" s="135"/>
      <c r="JLR55" s="135"/>
      <c r="JLS55" s="135"/>
      <c r="JLT55" s="135"/>
      <c r="JLU55" s="135"/>
      <c r="JLV55" s="135"/>
      <c r="JLW55" s="135"/>
      <c r="JLX55" s="135"/>
      <c r="JLY55" s="135"/>
      <c r="JLZ55" s="135"/>
      <c r="JMA55" s="135"/>
      <c r="JMB55" s="135"/>
      <c r="JMC55" s="135"/>
      <c r="JMD55" s="135"/>
      <c r="JME55" s="135"/>
      <c r="JMF55" s="135"/>
      <c r="JMG55" s="135"/>
      <c r="JMH55" s="135"/>
      <c r="JMI55" s="135"/>
      <c r="JMJ55" s="135"/>
      <c r="JMK55" s="135"/>
      <c r="JML55" s="135"/>
      <c r="JMM55" s="135"/>
      <c r="JMN55" s="135"/>
      <c r="JMO55" s="135"/>
      <c r="JMP55" s="135"/>
      <c r="JMQ55" s="135"/>
      <c r="JMR55" s="135"/>
      <c r="JMS55" s="135"/>
      <c r="JMT55" s="135"/>
      <c r="JMU55" s="135"/>
      <c r="JMV55" s="135"/>
      <c r="JMW55" s="135"/>
      <c r="JMX55" s="135"/>
      <c r="JMY55" s="135"/>
      <c r="JMZ55" s="135"/>
      <c r="JNA55" s="135"/>
      <c r="JNB55" s="135"/>
      <c r="JNC55" s="135"/>
      <c r="JND55" s="135"/>
      <c r="JNE55" s="135"/>
      <c r="JNF55" s="135"/>
      <c r="JNG55" s="135"/>
      <c r="JNH55" s="135"/>
      <c r="JNI55" s="135"/>
      <c r="JNJ55" s="135"/>
      <c r="JNK55" s="135"/>
      <c r="JNL55" s="135"/>
      <c r="JNM55" s="135"/>
      <c r="JNN55" s="135"/>
      <c r="JNO55" s="135"/>
      <c r="JNP55" s="135"/>
      <c r="JNQ55" s="135"/>
      <c r="JNR55" s="135"/>
      <c r="JNS55" s="135"/>
      <c r="JNT55" s="135"/>
      <c r="JNU55" s="135"/>
      <c r="JNV55" s="135"/>
      <c r="JNW55" s="135"/>
      <c r="JNX55" s="135"/>
      <c r="JNY55" s="135"/>
      <c r="JNZ55" s="135"/>
      <c r="JOA55" s="135"/>
      <c r="JOB55" s="135"/>
      <c r="JOC55" s="135"/>
      <c r="JOD55" s="135"/>
      <c r="JOE55" s="135"/>
      <c r="JOF55" s="135"/>
      <c r="JOG55" s="135"/>
      <c r="JOH55" s="135"/>
      <c r="JOI55" s="135"/>
      <c r="JOJ55" s="135"/>
      <c r="JOK55" s="135"/>
      <c r="JOL55" s="135"/>
      <c r="JOM55" s="135"/>
      <c r="JON55" s="135"/>
      <c r="JOO55" s="135"/>
      <c r="JOP55" s="135"/>
      <c r="JOQ55" s="135"/>
      <c r="JOR55" s="135"/>
      <c r="JOS55" s="135"/>
      <c r="JOT55" s="135"/>
      <c r="JOU55" s="135"/>
      <c r="JOV55" s="135"/>
      <c r="JOW55" s="135"/>
      <c r="JOX55" s="135"/>
      <c r="JOY55" s="135"/>
      <c r="JOZ55" s="135"/>
      <c r="JPA55" s="135"/>
      <c r="JPB55" s="135"/>
      <c r="JPC55" s="135"/>
      <c r="JPD55" s="135"/>
      <c r="JPE55" s="135"/>
      <c r="JPF55" s="135"/>
      <c r="JPG55" s="135"/>
      <c r="JPH55" s="135"/>
      <c r="JPI55" s="135"/>
      <c r="JPJ55" s="135"/>
      <c r="JPK55" s="135"/>
      <c r="JPL55" s="135"/>
      <c r="JPM55" s="135"/>
      <c r="JPN55" s="135"/>
      <c r="JPO55" s="135"/>
      <c r="JPP55" s="135"/>
      <c r="JPQ55" s="135"/>
      <c r="JPR55" s="135"/>
      <c r="JPS55" s="135"/>
      <c r="JPT55" s="135"/>
      <c r="JPU55" s="135"/>
      <c r="JPV55" s="135"/>
      <c r="JPW55" s="135"/>
      <c r="JPX55" s="135"/>
      <c r="JPY55" s="135"/>
      <c r="JPZ55" s="135"/>
      <c r="JQA55" s="135"/>
      <c r="JQB55" s="135"/>
      <c r="JQC55" s="135"/>
      <c r="JQD55" s="135"/>
      <c r="JQE55" s="135"/>
      <c r="JQF55" s="135"/>
      <c r="JQG55" s="135"/>
      <c r="JQH55" s="135"/>
      <c r="JQI55" s="135"/>
      <c r="JQJ55" s="135"/>
      <c r="JQK55" s="135"/>
      <c r="JQL55" s="135"/>
      <c r="JQM55" s="135"/>
      <c r="JQN55" s="135"/>
      <c r="JQO55" s="135"/>
      <c r="JQP55" s="135"/>
      <c r="JQQ55" s="135"/>
      <c r="JQR55" s="135"/>
      <c r="JQS55" s="135"/>
      <c r="JQT55" s="135"/>
      <c r="JQU55" s="135"/>
      <c r="JQV55" s="135"/>
      <c r="JQW55" s="135"/>
      <c r="JQX55" s="135"/>
      <c r="JQY55" s="135"/>
      <c r="JQZ55" s="135"/>
      <c r="JRA55" s="135"/>
      <c r="JRB55" s="135"/>
      <c r="JRC55" s="135"/>
      <c r="JRD55" s="135"/>
      <c r="JRE55" s="135"/>
      <c r="JRF55" s="135"/>
      <c r="JRG55" s="135"/>
      <c r="JRH55" s="135"/>
      <c r="JRI55" s="135"/>
      <c r="JRJ55" s="135"/>
      <c r="JRK55" s="135"/>
      <c r="JRL55" s="135"/>
      <c r="JRM55" s="135"/>
      <c r="JRN55" s="135"/>
      <c r="JRO55" s="135"/>
      <c r="JRP55" s="135"/>
      <c r="JRQ55" s="135"/>
      <c r="JRR55" s="135"/>
      <c r="JRS55" s="135"/>
      <c r="JRT55" s="135"/>
      <c r="JRU55" s="135"/>
      <c r="JRV55" s="135"/>
      <c r="JRW55" s="135"/>
      <c r="JRX55" s="135"/>
      <c r="JRY55" s="135"/>
      <c r="JRZ55" s="135"/>
      <c r="JSA55" s="135"/>
      <c r="JSB55" s="135"/>
      <c r="JSC55" s="135"/>
      <c r="JSD55" s="135"/>
      <c r="JSE55" s="135"/>
      <c r="JSF55" s="135"/>
      <c r="JSG55" s="135"/>
      <c r="JSH55" s="135"/>
      <c r="JSI55" s="135"/>
      <c r="JSJ55" s="135"/>
      <c r="JSK55" s="135"/>
      <c r="JSL55" s="135"/>
      <c r="JSM55" s="135"/>
      <c r="JSN55" s="135"/>
      <c r="JSO55" s="135"/>
      <c r="JSP55" s="135"/>
      <c r="JSQ55" s="135"/>
      <c r="JSR55" s="135"/>
      <c r="JSS55" s="135"/>
      <c r="JST55" s="135"/>
      <c r="JSU55" s="135"/>
      <c r="JSV55" s="135"/>
      <c r="JSW55" s="135"/>
      <c r="JSX55" s="135"/>
      <c r="JSY55" s="135"/>
      <c r="JSZ55" s="135"/>
      <c r="JTA55" s="135"/>
      <c r="JTB55" s="135"/>
      <c r="JTC55" s="135"/>
      <c r="JTD55" s="135"/>
      <c r="JTE55" s="135"/>
      <c r="JTF55" s="135"/>
      <c r="JTG55" s="135"/>
      <c r="JTH55" s="135"/>
      <c r="JTI55" s="135"/>
      <c r="JTJ55" s="135"/>
      <c r="JTK55" s="135"/>
      <c r="JTL55" s="135"/>
      <c r="JTM55" s="135"/>
      <c r="JTN55" s="135"/>
      <c r="JTO55" s="135"/>
      <c r="JTP55" s="135"/>
      <c r="JTQ55" s="135"/>
      <c r="JTR55" s="135"/>
      <c r="JTS55" s="135"/>
      <c r="JTT55" s="135"/>
      <c r="JTU55" s="135"/>
      <c r="JTV55" s="135"/>
      <c r="JTW55" s="135"/>
      <c r="JTX55" s="135"/>
      <c r="JTY55" s="135"/>
      <c r="JTZ55" s="135"/>
      <c r="JUA55" s="135"/>
      <c r="JUB55" s="135"/>
      <c r="JUC55" s="135"/>
      <c r="JUD55" s="135"/>
      <c r="JUE55" s="135"/>
      <c r="JUF55" s="135"/>
      <c r="JUG55" s="135"/>
      <c r="JUH55" s="135"/>
      <c r="JUI55" s="135"/>
      <c r="JUJ55" s="135"/>
      <c r="JUK55" s="135"/>
      <c r="JUL55" s="135"/>
      <c r="JUM55" s="135"/>
      <c r="JUN55" s="135"/>
      <c r="JUO55" s="135"/>
      <c r="JUP55" s="135"/>
      <c r="JUQ55" s="135"/>
      <c r="JUR55" s="135"/>
      <c r="JUS55" s="135"/>
      <c r="JUT55" s="135"/>
      <c r="JUU55" s="135"/>
      <c r="JUV55" s="135"/>
      <c r="JUW55" s="135"/>
      <c r="JUX55" s="135"/>
      <c r="JUY55" s="135"/>
      <c r="JUZ55" s="135"/>
      <c r="JVA55" s="135"/>
      <c r="JVB55" s="135"/>
      <c r="JVC55" s="135"/>
      <c r="JVD55" s="135"/>
      <c r="JVE55" s="135"/>
      <c r="JVF55" s="135"/>
      <c r="JVG55" s="135"/>
      <c r="JVH55" s="135"/>
      <c r="JVI55" s="135"/>
      <c r="JVJ55" s="135"/>
      <c r="JVK55" s="135"/>
      <c r="JVL55" s="135"/>
      <c r="JVM55" s="135"/>
      <c r="JVN55" s="135"/>
      <c r="JVO55" s="135"/>
      <c r="JVP55" s="135"/>
      <c r="JVQ55" s="135"/>
      <c r="JVR55" s="135"/>
      <c r="JVS55" s="135"/>
      <c r="JVT55" s="135"/>
      <c r="JVU55" s="135"/>
      <c r="JVV55" s="135"/>
      <c r="JVW55" s="135"/>
      <c r="JVX55" s="135"/>
      <c r="JVY55" s="135"/>
      <c r="JVZ55" s="135"/>
      <c r="JWA55" s="135"/>
      <c r="JWB55" s="135"/>
      <c r="JWC55" s="135"/>
      <c r="JWD55" s="135"/>
      <c r="JWE55" s="135"/>
      <c r="JWF55" s="135"/>
      <c r="JWG55" s="135"/>
      <c r="JWH55" s="135"/>
      <c r="JWI55" s="135"/>
      <c r="JWJ55" s="135"/>
      <c r="JWK55" s="135"/>
      <c r="JWL55" s="135"/>
      <c r="JWM55" s="135"/>
      <c r="JWN55" s="135"/>
      <c r="JWO55" s="135"/>
      <c r="JWP55" s="135"/>
      <c r="JWQ55" s="135"/>
      <c r="JWR55" s="135"/>
      <c r="JWS55" s="135"/>
      <c r="JWT55" s="135"/>
      <c r="JWU55" s="135"/>
      <c r="JWV55" s="135"/>
      <c r="JWW55" s="135"/>
      <c r="JWX55" s="135"/>
      <c r="JWY55" s="135"/>
      <c r="JWZ55" s="135"/>
      <c r="JXA55" s="135"/>
      <c r="JXB55" s="135"/>
      <c r="JXC55" s="135"/>
      <c r="JXD55" s="135"/>
      <c r="JXE55" s="135"/>
      <c r="JXF55" s="135"/>
      <c r="JXG55" s="135"/>
      <c r="JXH55" s="135"/>
      <c r="JXI55" s="135"/>
      <c r="JXJ55" s="135"/>
      <c r="JXK55" s="135"/>
      <c r="JXL55" s="135"/>
      <c r="JXM55" s="135"/>
      <c r="JXN55" s="135"/>
      <c r="JXO55" s="135"/>
      <c r="JXP55" s="135"/>
      <c r="JXQ55" s="135"/>
      <c r="JXR55" s="135"/>
      <c r="JXS55" s="135"/>
      <c r="JXT55" s="135"/>
      <c r="JXU55" s="135"/>
      <c r="JXV55" s="135"/>
      <c r="JXW55" s="135"/>
      <c r="JXX55" s="135"/>
      <c r="JXY55" s="135"/>
      <c r="JXZ55" s="135"/>
      <c r="JYA55" s="135"/>
      <c r="JYB55" s="135"/>
      <c r="JYC55" s="135"/>
      <c r="JYD55" s="135"/>
      <c r="JYE55" s="135"/>
      <c r="JYF55" s="135"/>
      <c r="JYG55" s="135"/>
      <c r="JYH55" s="135"/>
      <c r="JYI55" s="135"/>
      <c r="JYJ55" s="135"/>
      <c r="JYK55" s="135"/>
      <c r="JYL55" s="135"/>
      <c r="JYM55" s="135"/>
      <c r="JYN55" s="135"/>
      <c r="JYO55" s="135"/>
      <c r="JYP55" s="135"/>
      <c r="JYQ55" s="135"/>
      <c r="JYR55" s="135"/>
      <c r="JYS55" s="135"/>
      <c r="JYT55" s="135"/>
      <c r="JYU55" s="135"/>
      <c r="JYV55" s="135"/>
      <c r="JYW55" s="135"/>
      <c r="JYX55" s="135"/>
      <c r="JYY55" s="135"/>
      <c r="JYZ55" s="135"/>
      <c r="JZA55" s="135"/>
      <c r="JZB55" s="135"/>
      <c r="JZC55" s="135"/>
      <c r="JZD55" s="135"/>
      <c r="JZE55" s="135"/>
      <c r="JZF55" s="135"/>
      <c r="JZG55" s="135"/>
      <c r="JZH55" s="135"/>
      <c r="JZI55" s="135"/>
      <c r="JZJ55" s="135"/>
      <c r="JZK55" s="135"/>
      <c r="JZL55" s="135"/>
      <c r="JZM55" s="135"/>
      <c r="JZN55" s="135"/>
      <c r="JZO55" s="135"/>
      <c r="JZP55" s="135"/>
      <c r="JZQ55" s="135"/>
      <c r="JZR55" s="135"/>
      <c r="JZS55" s="135"/>
      <c r="JZT55" s="135"/>
      <c r="JZU55" s="135"/>
      <c r="JZV55" s="135"/>
      <c r="JZW55" s="135"/>
      <c r="JZX55" s="135"/>
      <c r="JZY55" s="135"/>
      <c r="JZZ55" s="135"/>
      <c r="KAA55" s="135"/>
      <c r="KAB55" s="135"/>
      <c r="KAC55" s="135"/>
      <c r="KAD55" s="135"/>
      <c r="KAE55" s="135"/>
      <c r="KAF55" s="135"/>
      <c r="KAG55" s="135"/>
      <c r="KAH55" s="135"/>
      <c r="KAI55" s="135"/>
      <c r="KAJ55" s="135"/>
      <c r="KAK55" s="135"/>
      <c r="KAL55" s="135"/>
      <c r="KAM55" s="135"/>
      <c r="KAN55" s="135"/>
      <c r="KAO55" s="135"/>
      <c r="KAP55" s="135"/>
      <c r="KAQ55" s="135"/>
      <c r="KAR55" s="135"/>
      <c r="KAS55" s="135"/>
      <c r="KAT55" s="135"/>
      <c r="KAU55" s="135"/>
      <c r="KAV55" s="135"/>
      <c r="KAW55" s="135"/>
      <c r="KAX55" s="135"/>
      <c r="KAY55" s="135"/>
      <c r="KAZ55" s="135"/>
      <c r="KBA55" s="135"/>
      <c r="KBB55" s="135"/>
      <c r="KBC55" s="135"/>
      <c r="KBD55" s="135"/>
      <c r="KBE55" s="135"/>
      <c r="KBF55" s="135"/>
      <c r="KBG55" s="135"/>
      <c r="KBH55" s="135"/>
      <c r="KBI55" s="135"/>
      <c r="KBJ55" s="135"/>
      <c r="KBK55" s="135"/>
      <c r="KBL55" s="135"/>
      <c r="KBM55" s="135"/>
      <c r="KBN55" s="135"/>
      <c r="KBO55" s="135"/>
      <c r="KBP55" s="135"/>
      <c r="KBQ55" s="135"/>
      <c r="KBR55" s="135"/>
      <c r="KBS55" s="135"/>
      <c r="KBT55" s="135"/>
      <c r="KBU55" s="135"/>
      <c r="KBV55" s="135"/>
      <c r="KBW55" s="135"/>
      <c r="KBX55" s="135"/>
      <c r="KBY55" s="135"/>
      <c r="KBZ55" s="135"/>
      <c r="KCA55" s="135"/>
      <c r="KCB55" s="135"/>
      <c r="KCC55" s="135"/>
      <c r="KCD55" s="135"/>
      <c r="KCE55" s="135"/>
      <c r="KCF55" s="135"/>
      <c r="KCG55" s="135"/>
      <c r="KCH55" s="135"/>
      <c r="KCI55" s="135"/>
      <c r="KCJ55" s="135"/>
      <c r="KCK55" s="135"/>
      <c r="KCL55" s="135"/>
      <c r="KCM55" s="135"/>
      <c r="KCN55" s="135"/>
      <c r="KCO55" s="135"/>
      <c r="KCP55" s="135"/>
      <c r="KCQ55" s="135"/>
      <c r="KCR55" s="135"/>
      <c r="KCS55" s="135"/>
      <c r="KCT55" s="135"/>
      <c r="KCU55" s="135"/>
      <c r="KCV55" s="135"/>
      <c r="KCW55" s="135"/>
      <c r="KCX55" s="135"/>
      <c r="KCY55" s="135"/>
      <c r="KCZ55" s="135"/>
      <c r="KDA55" s="135"/>
      <c r="KDB55" s="135"/>
      <c r="KDC55" s="135"/>
      <c r="KDD55" s="135"/>
      <c r="KDE55" s="135"/>
      <c r="KDF55" s="135"/>
      <c r="KDG55" s="135"/>
      <c r="KDH55" s="135"/>
      <c r="KDI55" s="135"/>
      <c r="KDJ55" s="135"/>
      <c r="KDK55" s="135"/>
      <c r="KDL55" s="135"/>
      <c r="KDM55" s="135"/>
      <c r="KDN55" s="135"/>
      <c r="KDO55" s="135"/>
      <c r="KDP55" s="135"/>
      <c r="KDQ55" s="135"/>
      <c r="KDR55" s="135"/>
      <c r="KDS55" s="135"/>
      <c r="KDT55" s="135"/>
      <c r="KDU55" s="135"/>
      <c r="KDV55" s="135"/>
      <c r="KDW55" s="135"/>
      <c r="KDX55" s="135"/>
      <c r="KDY55" s="135"/>
      <c r="KDZ55" s="135"/>
      <c r="KEA55" s="135"/>
      <c r="KEB55" s="135"/>
      <c r="KEC55" s="135"/>
      <c r="KED55" s="135"/>
      <c r="KEE55" s="135"/>
      <c r="KEF55" s="135"/>
      <c r="KEG55" s="135"/>
      <c r="KEH55" s="135"/>
      <c r="KEI55" s="135"/>
      <c r="KEJ55" s="135"/>
      <c r="KEK55" s="135"/>
      <c r="KEL55" s="135"/>
      <c r="KEM55" s="135"/>
      <c r="KEN55" s="135"/>
      <c r="KEO55" s="135"/>
      <c r="KEP55" s="135"/>
      <c r="KEQ55" s="135"/>
      <c r="KER55" s="135"/>
      <c r="KES55" s="135"/>
      <c r="KET55" s="135"/>
      <c r="KEU55" s="135"/>
      <c r="KEV55" s="135"/>
      <c r="KEW55" s="135"/>
      <c r="KEX55" s="135"/>
      <c r="KEY55" s="135"/>
      <c r="KEZ55" s="135"/>
      <c r="KFA55" s="135"/>
      <c r="KFB55" s="135"/>
      <c r="KFC55" s="135"/>
      <c r="KFD55" s="135"/>
      <c r="KFE55" s="135"/>
      <c r="KFF55" s="135"/>
      <c r="KFG55" s="135"/>
      <c r="KFH55" s="135"/>
      <c r="KFI55" s="135"/>
      <c r="KFJ55" s="135"/>
      <c r="KFK55" s="135"/>
      <c r="KFL55" s="135"/>
      <c r="KFM55" s="135"/>
      <c r="KFN55" s="135"/>
      <c r="KFO55" s="135"/>
      <c r="KFP55" s="135"/>
      <c r="KFQ55" s="135"/>
      <c r="KFR55" s="135"/>
      <c r="KFS55" s="135"/>
      <c r="KFT55" s="135"/>
      <c r="KFU55" s="135"/>
      <c r="KFV55" s="135"/>
      <c r="KFW55" s="135"/>
      <c r="KFX55" s="135"/>
      <c r="KFY55" s="135"/>
      <c r="KFZ55" s="135"/>
      <c r="KGA55" s="135"/>
      <c r="KGB55" s="135"/>
      <c r="KGC55" s="135"/>
      <c r="KGD55" s="135"/>
      <c r="KGE55" s="135"/>
      <c r="KGF55" s="135"/>
      <c r="KGG55" s="135"/>
      <c r="KGH55" s="135"/>
      <c r="KGI55" s="135"/>
      <c r="KGJ55" s="135"/>
      <c r="KGK55" s="135"/>
      <c r="KGL55" s="135"/>
      <c r="KGM55" s="135"/>
      <c r="KGN55" s="135"/>
      <c r="KGO55" s="135"/>
      <c r="KGP55" s="135"/>
      <c r="KGQ55" s="135"/>
      <c r="KGR55" s="135"/>
      <c r="KGS55" s="135"/>
      <c r="KGT55" s="135"/>
      <c r="KGU55" s="135"/>
      <c r="KGV55" s="135"/>
      <c r="KGW55" s="135"/>
      <c r="KGX55" s="135"/>
      <c r="KGY55" s="135"/>
      <c r="KGZ55" s="135"/>
      <c r="KHA55" s="135"/>
      <c r="KHB55" s="135"/>
      <c r="KHC55" s="135"/>
      <c r="KHD55" s="135"/>
      <c r="KHE55" s="135"/>
      <c r="KHF55" s="135"/>
      <c r="KHG55" s="135"/>
      <c r="KHH55" s="135"/>
      <c r="KHI55" s="135"/>
      <c r="KHJ55" s="135"/>
      <c r="KHK55" s="135"/>
      <c r="KHL55" s="135"/>
      <c r="KHM55" s="135"/>
      <c r="KHN55" s="135"/>
      <c r="KHO55" s="135"/>
      <c r="KHP55" s="135"/>
      <c r="KHQ55" s="135"/>
      <c r="KHR55" s="135"/>
      <c r="KHS55" s="135"/>
      <c r="KHT55" s="135"/>
      <c r="KHU55" s="135"/>
      <c r="KHV55" s="135"/>
      <c r="KHW55" s="135"/>
      <c r="KHX55" s="135"/>
      <c r="KHY55" s="135"/>
      <c r="KHZ55" s="135"/>
      <c r="KIA55" s="135"/>
      <c r="KIB55" s="135"/>
      <c r="KIC55" s="135"/>
      <c r="KID55" s="135"/>
      <c r="KIE55" s="135"/>
      <c r="KIF55" s="135"/>
      <c r="KIG55" s="135"/>
      <c r="KIH55" s="135"/>
      <c r="KII55" s="135"/>
      <c r="KIJ55" s="135"/>
      <c r="KIK55" s="135"/>
      <c r="KIL55" s="135"/>
      <c r="KIM55" s="135"/>
      <c r="KIN55" s="135"/>
      <c r="KIO55" s="135"/>
      <c r="KIP55" s="135"/>
      <c r="KIQ55" s="135"/>
      <c r="KIR55" s="135"/>
      <c r="KIS55" s="135"/>
      <c r="KIT55" s="135"/>
      <c r="KIU55" s="135"/>
      <c r="KIV55" s="135"/>
      <c r="KIW55" s="135"/>
      <c r="KIX55" s="135"/>
      <c r="KIY55" s="135"/>
      <c r="KIZ55" s="135"/>
      <c r="KJA55" s="135"/>
      <c r="KJB55" s="135"/>
      <c r="KJC55" s="135"/>
      <c r="KJD55" s="135"/>
      <c r="KJE55" s="135"/>
      <c r="KJF55" s="135"/>
      <c r="KJG55" s="135"/>
      <c r="KJH55" s="135"/>
      <c r="KJI55" s="135"/>
      <c r="KJJ55" s="135"/>
      <c r="KJK55" s="135"/>
      <c r="KJL55" s="135"/>
      <c r="KJM55" s="135"/>
      <c r="KJN55" s="135"/>
      <c r="KJO55" s="135"/>
      <c r="KJP55" s="135"/>
      <c r="KJQ55" s="135"/>
      <c r="KJR55" s="135"/>
      <c r="KJS55" s="135"/>
      <c r="KJT55" s="135"/>
      <c r="KJU55" s="135"/>
      <c r="KJV55" s="135"/>
      <c r="KJW55" s="135"/>
      <c r="KJX55" s="135"/>
      <c r="KJY55" s="135"/>
      <c r="KJZ55" s="135"/>
      <c r="KKA55" s="135"/>
      <c r="KKB55" s="135"/>
      <c r="KKC55" s="135"/>
      <c r="KKD55" s="135"/>
      <c r="KKE55" s="135"/>
      <c r="KKF55" s="135"/>
      <c r="KKG55" s="135"/>
      <c r="KKH55" s="135"/>
      <c r="KKI55" s="135"/>
      <c r="KKJ55" s="135"/>
      <c r="KKK55" s="135"/>
      <c r="KKL55" s="135"/>
      <c r="KKM55" s="135"/>
      <c r="KKN55" s="135"/>
      <c r="KKO55" s="135"/>
      <c r="KKP55" s="135"/>
      <c r="KKQ55" s="135"/>
      <c r="KKR55" s="135"/>
      <c r="KKS55" s="135"/>
      <c r="KKT55" s="135"/>
      <c r="KKU55" s="135"/>
      <c r="KKV55" s="135"/>
      <c r="KKW55" s="135"/>
      <c r="KKX55" s="135"/>
      <c r="KKY55" s="135"/>
      <c r="KKZ55" s="135"/>
      <c r="KLA55" s="135"/>
      <c r="KLB55" s="135"/>
      <c r="KLC55" s="135"/>
      <c r="KLD55" s="135"/>
      <c r="KLE55" s="135"/>
      <c r="KLF55" s="135"/>
      <c r="KLG55" s="135"/>
      <c r="KLH55" s="135"/>
      <c r="KLI55" s="135"/>
      <c r="KLJ55" s="135"/>
      <c r="KLK55" s="135"/>
      <c r="KLL55" s="135"/>
      <c r="KLM55" s="135"/>
      <c r="KLN55" s="135"/>
      <c r="KLO55" s="135"/>
      <c r="KLP55" s="135"/>
      <c r="KLQ55" s="135"/>
      <c r="KLR55" s="135"/>
      <c r="KLS55" s="135"/>
      <c r="KLT55" s="135"/>
      <c r="KLU55" s="135"/>
      <c r="KLV55" s="135"/>
      <c r="KLW55" s="135"/>
      <c r="KLX55" s="135"/>
      <c r="KLY55" s="135"/>
      <c r="KLZ55" s="135"/>
      <c r="KMA55" s="135"/>
      <c r="KMB55" s="135"/>
      <c r="KMC55" s="135"/>
      <c r="KMD55" s="135"/>
      <c r="KME55" s="135"/>
      <c r="KMF55" s="135"/>
      <c r="KMG55" s="135"/>
      <c r="KMH55" s="135"/>
      <c r="KMI55" s="135"/>
      <c r="KMJ55" s="135"/>
      <c r="KMK55" s="135"/>
      <c r="KML55" s="135"/>
      <c r="KMM55" s="135"/>
      <c r="KMN55" s="135"/>
      <c r="KMO55" s="135"/>
      <c r="KMP55" s="135"/>
      <c r="KMQ55" s="135"/>
      <c r="KMR55" s="135"/>
      <c r="KMS55" s="135"/>
      <c r="KMT55" s="135"/>
      <c r="KMU55" s="135"/>
      <c r="KMV55" s="135"/>
      <c r="KMW55" s="135"/>
      <c r="KMX55" s="135"/>
      <c r="KMY55" s="135"/>
      <c r="KMZ55" s="135"/>
      <c r="KNA55" s="135"/>
      <c r="KNB55" s="135"/>
      <c r="KNC55" s="135"/>
      <c r="KND55" s="135"/>
      <c r="KNE55" s="135"/>
      <c r="KNF55" s="135"/>
      <c r="KNG55" s="135"/>
      <c r="KNH55" s="135"/>
      <c r="KNI55" s="135"/>
      <c r="KNJ55" s="135"/>
      <c r="KNK55" s="135"/>
      <c r="KNL55" s="135"/>
      <c r="KNM55" s="135"/>
      <c r="KNN55" s="135"/>
      <c r="KNO55" s="135"/>
      <c r="KNP55" s="135"/>
      <c r="KNQ55" s="135"/>
      <c r="KNR55" s="135"/>
      <c r="KNS55" s="135"/>
      <c r="KNT55" s="135"/>
      <c r="KNU55" s="135"/>
      <c r="KNV55" s="135"/>
      <c r="KNW55" s="135"/>
      <c r="KNX55" s="135"/>
      <c r="KNY55" s="135"/>
      <c r="KNZ55" s="135"/>
      <c r="KOA55" s="135"/>
      <c r="KOB55" s="135"/>
      <c r="KOC55" s="135"/>
      <c r="KOD55" s="135"/>
      <c r="KOE55" s="135"/>
      <c r="KOF55" s="135"/>
      <c r="KOG55" s="135"/>
      <c r="KOH55" s="135"/>
      <c r="KOI55" s="135"/>
      <c r="KOJ55" s="135"/>
      <c r="KOK55" s="135"/>
      <c r="KOL55" s="135"/>
      <c r="KOM55" s="135"/>
      <c r="KON55" s="135"/>
      <c r="KOO55" s="135"/>
      <c r="KOP55" s="135"/>
      <c r="KOQ55" s="135"/>
      <c r="KOR55" s="135"/>
      <c r="KOS55" s="135"/>
      <c r="KOT55" s="135"/>
      <c r="KOU55" s="135"/>
      <c r="KOV55" s="135"/>
      <c r="KOW55" s="135"/>
      <c r="KOX55" s="135"/>
      <c r="KOY55" s="135"/>
      <c r="KOZ55" s="135"/>
      <c r="KPA55" s="135"/>
      <c r="KPB55" s="135"/>
      <c r="KPC55" s="135"/>
      <c r="KPD55" s="135"/>
      <c r="KPE55" s="135"/>
      <c r="KPF55" s="135"/>
      <c r="KPG55" s="135"/>
      <c r="KPH55" s="135"/>
      <c r="KPI55" s="135"/>
      <c r="KPJ55" s="135"/>
      <c r="KPK55" s="135"/>
      <c r="KPL55" s="135"/>
      <c r="KPM55" s="135"/>
      <c r="KPN55" s="135"/>
      <c r="KPO55" s="135"/>
      <c r="KPP55" s="135"/>
      <c r="KPQ55" s="135"/>
      <c r="KPR55" s="135"/>
      <c r="KPS55" s="135"/>
      <c r="KPT55" s="135"/>
      <c r="KPU55" s="135"/>
      <c r="KPV55" s="135"/>
      <c r="KPW55" s="135"/>
      <c r="KPX55" s="135"/>
      <c r="KPY55" s="135"/>
      <c r="KPZ55" s="135"/>
      <c r="KQA55" s="135"/>
      <c r="KQB55" s="135"/>
      <c r="KQC55" s="135"/>
      <c r="KQD55" s="135"/>
      <c r="KQE55" s="135"/>
      <c r="KQF55" s="135"/>
      <c r="KQG55" s="135"/>
      <c r="KQH55" s="135"/>
      <c r="KQI55" s="135"/>
      <c r="KQJ55" s="135"/>
      <c r="KQK55" s="135"/>
      <c r="KQL55" s="135"/>
      <c r="KQM55" s="135"/>
      <c r="KQN55" s="135"/>
      <c r="KQO55" s="135"/>
      <c r="KQP55" s="135"/>
      <c r="KQQ55" s="135"/>
      <c r="KQR55" s="135"/>
      <c r="KQS55" s="135"/>
      <c r="KQT55" s="135"/>
      <c r="KQU55" s="135"/>
      <c r="KQV55" s="135"/>
      <c r="KQW55" s="135"/>
      <c r="KQX55" s="135"/>
      <c r="KQY55" s="135"/>
      <c r="KQZ55" s="135"/>
      <c r="KRA55" s="135"/>
      <c r="KRB55" s="135"/>
      <c r="KRC55" s="135"/>
      <c r="KRD55" s="135"/>
      <c r="KRE55" s="135"/>
      <c r="KRF55" s="135"/>
      <c r="KRG55" s="135"/>
      <c r="KRH55" s="135"/>
      <c r="KRI55" s="135"/>
      <c r="KRJ55" s="135"/>
      <c r="KRK55" s="135"/>
      <c r="KRL55" s="135"/>
      <c r="KRM55" s="135"/>
      <c r="KRN55" s="135"/>
      <c r="KRO55" s="135"/>
      <c r="KRP55" s="135"/>
      <c r="KRQ55" s="135"/>
      <c r="KRR55" s="135"/>
      <c r="KRS55" s="135"/>
      <c r="KRT55" s="135"/>
      <c r="KRU55" s="135"/>
      <c r="KRV55" s="135"/>
      <c r="KRW55" s="135"/>
      <c r="KRX55" s="135"/>
      <c r="KRY55" s="135"/>
      <c r="KRZ55" s="135"/>
      <c r="KSA55" s="135"/>
      <c r="KSB55" s="135"/>
      <c r="KSC55" s="135"/>
      <c r="KSD55" s="135"/>
      <c r="KSE55" s="135"/>
      <c r="KSF55" s="135"/>
      <c r="KSG55" s="135"/>
      <c r="KSH55" s="135"/>
      <c r="KSI55" s="135"/>
      <c r="KSJ55" s="135"/>
      <c r="KSK55" s="135"/>
      <c r="KSL55" s="135"/>
      <c r="KSM55" s="135"/>
      <c r="KSN55" s="135"/>
      <c r="KSO55" s="135"/>
      <c r="KSP55" s="135"/>
      <c r="KSQ55" s="135"/>
      <c r="KSR55" s="135"/>
      <c r="KSS55" s="135"/>
      <c r="KST55" s="135"/>
      <c r="KSU55" s="135"/>
      <c r="KSV55" s="135"/>
      <c r="KSW55" s="135"/>
      <c r="KSX55" s="135"/>
      <c r="KSY55" s="135"/>
      <c r="KSZ55" s="135"/>
      <c r="KTA55" s="135"/>
      <c r="KTB55" s="135"/>
      <c r="KTC55" s="135"/>
      <c r="KTD55" s="135"/>
      <c r="KTE55" s="135"/>
      <c r="KTF55" s="135"/>
      <c r="KTG55" s="135"/>
      <c r="KTH55" s="135"/>
      <c r="KTI55" s="135"/>
      <c r="KTJ55" s="135"/>
      <c r="KTK55" s="135"/>
      <c r="KTL55" s="135"/>
      <c r="KTM55" s="135"/>
      <c r="KTN55" s="135"/>
      <c r="KTO55" s="135"/>
      <c r="KTP55" s="135"/>
      <c r="KTQ55" s="135"/>
      <c r="KTR55" s="135"/>
      <c r="KTS55" s="135"/>
      <c r="KTT55" s="135"/>
      <c r="KTU55" s="135"/>
      <c r="KTV55" s="135"/>
      <c r="KTW55" s="135"/>
      <c r="KTX55" s="135"/>
      <c r="KTY55" s="135"/>
      <c r="KTZ55" s="135"/>
      <c r="KUA55" s="135"/>
      <c r="KUB55" s="135"/>
      <c r="KUC55" s="135"/>
      <c r="KUD55" s="135"/>
      <c r="KUE55" s="135"/>
      <c r="KUF55" s="135"/>
      <c r="KUG55" s="135"/>
      <c r="KUH55" s="135"/>
      <c r="KUI55" s="135"/>
      <c r="KUJ55" s="135"/>
      <c r="KUK55" s="135"/>
      <c r="KUL55" s="135"/>
      <c r="KUM55" s="135"/>
      <c r="KUN55" s="135"/>
      <c r="KUO55" s="135"/>
      <c r="KUP55" s="135"/>
      <c r="KUQ55" s="135"/>
      <c r="KUR55" s="135"/>
      <c r="KUS55" s="135"/>
      <c r="KUT55" s="135"/>
      <c r="KUU55" s="135"/>
      <c r="KUV55" s="135"/>
      <c r="KUW55" s="135"/>
      <c r="KUX55" s="135"/>
      <c r="KUY55" s="135"/>
      <c r="KUZ55" s="135"/>
      <c r="KVA55" s="135"/>
      <c r="KVB55" s="135"/>
      <c r="KVC55" s="135"/>
      <c r="KVD55" s="135"/>
      <c r="KVE55" s="135"/>
      <c r="KVF55" s="135"/>
      <c r="KVG55" s="135"/>
      <c r="KVH55" s="135"/>
      <c r="KVI55" s="135"/>
      <c r="KVJ55" s="135"/>
      <c r="KVK55" s="135"/>
      <c r="KVL55" s="135"/>
      <c r="KVM55" s="135"/>
      <c r="KVN55" s="135"/>
      <c r="KVO55" s="135"/>
      <c r="KVP55" s="135"/>
      <c r="KVQ55" s="135"/>
      <c r="KVR55" s="135"/>
      <c r="KVS55" s="135"/>
      <c r="KVT55" s="135"/>
      <c r="KVU55" s="135"/>
      <c r="KVV55" s="135"/>
      <c r="KVW55" s="135"/>
      <c r="KVX55" s="135"/>
      <c r="KVY55" s="135"/>
      <c r="KVZ55" s="135"/>
      <c r="KWA55" s="135"/>
      <c r="KWB55" s="135"/>
      <c r="KWC55" s="135"/>
      <c r="KWD55" s="135"/>
      <c r="KWE55" s="135"/>
      <c r="KWF55" s="135"/>
      <c r="KWG55" s="135"/>
      <c r="KWH55" s="135"/>
      <c r="KWI55" s="135"/>
      <c r="KWJ55" s="135"/>
      <c r="KWK55" s="135"/>
      <c r="KWL55" s="135"/>
      <c r="KWM55" s="135"/>
      <c r="KWN55" s="135"/>
      <c r="KWO55" s="135"/>
      <c r="KWP55" s="135"/>
      <c r="KWQ55" s="135"/>
      <c r="KWR55" s="135"/>
      <c r="KWS55" s="135"/>
      <c r="KWT55" s="135"/>
      <c r="KWU55" s="135"/>
      <c r="KWV55" s="135"/>
      <c r="KWW55" s="135"/>
      <c r="KWX55" s="135"/>
      <c r="KWY55" s="135"/>
      <c r="KWZ55" s="135"/>
      <c r="KXA55" s="135"/>
      <c r="KXB55" s="135"/>
      <c r="KXC55" s="135"/>
      <c r="KXD55" s="135"/>
      <c r="KXE55" s="135"/>
      <c r="KXF55" s="135"/>
      <c r="KXG55" s="135"/>
      <c r="KXH55" s="135"/>
      <c r="KXI55" s="135"/>
      <c r="KXJ55" s="135"/>
      <c r="KXK55" s="135"/>
      <c r="KXL55" s="135"/>
      <c r="KXM55" s="135"/>
      <c r="KXN55" s="135"/>
      <c r="KXO55" s="135"/>
      <c r="KXP55" s="135"/>
      <c r="KXQ55" s="135"/>
      <c r="KXR55" s="135"/>
      <c r="KXS55" s="135"/>
      <c r="KXT55" s="135"/>
      <c r="KXU55" s="135"/>
      <c r="KXV55" s="135"/>
      <c r="KXW55" s="135"/>
      <c r="KXX55" s="135"/>
      <c r="KXY55" s="135"/>
      <c r="KXZ55" s="135"/>
      <c r="KYA55" s="135"/>
      <c r="KYB55" s="135"/>
      <c r="KYC55" s="135"/>
      <c r="KYD55" s="135"/>
      <c r="KYE55" s="135"/>
      <c r="KYF55" s="135"/>
      <c r="KYG55" s="135"/>
      <c r="KYH55" s="135"/>
      <c r="KYI55" s="135"/>
      <c r="KYJ55" s="135"/>
      <c r="KYK55" s="135"/>
      <c r="KYL55" s="135"/>
      <c r="KYM55" s="135"/>
      <c r="KYN55" s="135"/>
      <c r="KYO55" s="135"/>
      <c r="KYP55" s="135"/>
      <c r="KYQ55" s="135"/>
      <c r="KYR55" s="135"/>
      <c r="KYS55" s="135"/>
      <c r="KYT55" s="135"/>
      <c r="KYU55" s="135"/>
      <c r="KYV55" s="135"/>
      <c r="KYW55" s="135"/>
      <c r="KYX55" s="135"/>
      <c r="KYY55" s="135"/>
      <c r="KYZ55" s="135"/>
      <c r="KZA55" s="135"/>
      <c r="KZB55" s="135"/>
      <c r="KZC55" s="135"/>
      <c r="KZD55" s="135"/>
      <c r="KZE55" s="135"/>
      <c r="KZF55" s="135"/>
      <c r="KZG55" s="135"/>
      <c r="KZH55" s="135"/>
      <c r="KZI55" s="135"/>
      <c r="KZJ55" s="135"/>
      <c r="KZK55" s="135"/>
      <c r="KZL55" s="135"/>
      <c r="KZM55" s="135"/>
      <c r="KZN55" s="135"/>
      <c r="KZO55" s="135"/>
      <c r="KZP55" s="135"/>
      <c r="KZQ55" s="135"/>
      <c r="KZR55" s="135"/>
      <c r="KZS55" s="135"/>
      <c r="KZT55" s="135"/>
      <c r="KZU55" s="135"/>
      <c r="KZV55" s="135"/>
      <c r="KZW55" s="135"/>
      <c r="KZX55" s="135"/>
      <c r="KZY55" s="135"/>
      <c r="KZZ55" s="135"/>
      <c r="LAA55" s="135"/>
      <c r="LAB55" s="135"/>
      <c r="LAC55" s="135"/>
      <c r="LAD55" s="135"/>
      <c r="LAE55" s="135"/>
      <c r="LAF55" s="135"/>
      <c r="LAG55" s="135"/>
      <c r="LAH55" s="135"/>
      <c r="LAI55" s="135"/>
      <c r="LAJ55" s="135"/>
      <c r="LAK55" s="135"/>
      <c r="LAL55" s="135"/>
      <c r="LAM55" s="135"/>
      <c r="LAN55" s="135"/>
      <c r="LAO55" s="135"/>
      <c r="LAP55" s="135"/>
      <c r="LAQ55" s="135"/>
      <c r="LAR55" s="135"/>
      <c r="LAS55" s="135"/>
      <c r="LAT55" s="135"/>
      <c r="LAU55" s="135"/>
      <c r="LAV55" s="135"/>
      <c r="LAW55" s="135"/>
      <c r="LAX55" s="135"/>
      <c r="LAY55" s="135"/>
      <c r="LAZ55" s="135"/>
      <c r="LBA55" s="135"/>
      <c r="LBB55" s="135"/>
      <c r="LBC55" s="135"/>
      <c r="LBD55" s="135"/>
      <c r="LBE55" s="135"/>
      <c r="LBF55" s="135"/>
      <c r="LBG55" s="135"/>
      <c r="LBH55" s="135"/>
      <c r="LBI55" s="135"/>
      <c r="LBJ55" s="135"/>
      <c r="LBK55" s="135"/>
      <c r="LBL55" s="135"/>
      <c r="LBM55" s="135"/>
      <c r="LBN55" s="135"/>
      <c r="LBO55" s="135"/>
      <c r="LBP55" s="135"/>
      <c r="LBQ55" s="135"/>
      <c r="LBR55" s="135"/>
      <c r="LBS55" s="135"/>
      <c r="LBT55" s="135"/>
      <c r="LBU55" s="135"/>
      <c r="LBV55" s="135"/>
      <c r="LBW55" s="135"/>
      <c r="LBX55" s="135"/>
      <c r="LBY55" s="135"/>
      <c r="LBZ55" s="135"/>
      <c r="LCA55" s="135"/>
      <c r="LCB55" s="135"/>
      <c r="LCC55" s="135"/>
      <c r="LCD55" s="135"/>
      <c r="LCE55" s="135"/>
      <c r="LCF55" s="135"/>
      <c r="LCG55" s="135"/>
      <c r="LCH55" s="135"/>
      <c r="LCI55" s="135"/>
      <c r="LCJ55" s="135"/>
      <c r="LCK55" s="135"/>
      <c r="LCL55" s="135"/>
      <c r="LCM55" s="135"/>
      <c r="LCN55" s="135"/>
      <c r="LCO55" s="135"/>
      <c r="LCP55" s="135"/>
      <c r="LCQ55" s="135"/>
      <c r="LCR55" s="135"/>
      <c r="LCS55" s="135"/>
      <c r="LCT55" s="135"/>
      <c r="LCU55" s="135"/>
      <c r="LCV55" s="135"/>
      <c r="LCW55" s="135"/>
      <c r="LCX55" s="135"/>
      <c r="LCY55" s="135"/>
      <c r="LCZ55" s="135"/>
      <c r="LDA55" s="135"/>
      <c r="LDB55" s="135"/>
      <c r="LDC55" s="135"/>
      <c r="LDD55" s="135"/>
      <c r="LDE55" s="135"/>
      <c r="LDF55" s="135"/>
      <c r="LDG55" s="135"/>
      <c r="LDH55" s="135"/>
      <c r="LDI55" s="135"/>
      <c r="LDJ55" s="135"/>
      <c r="LDK55" s="135"/>
      <c r="LDL55" s="135"/>
      <c r="LDM55" s="135"/>
      <c r="LDN55" s="135"/>
      <c r="LDO55" s="135"/>
      <c r="LDP55" s="135"/>
      <c r="LDQ55" s="135"/>
      <c r="LDR55" s="135"/>
      <c r="LDS55" s="135"/>
      <c r="LDT55" s="135"/>
      <c r="LDU55" s="135"/>
      <c r="LDV55" s="135"/>
      <c r="LDW55" s="135"/>
      <c r="LDX55" s="135"/>
      <c r="LDY55" s="135"/>
      <c r="LDZ55" s="135"/>
      <c r="LEA55" s="135"/>
      <c r="LEB55" s="135"/>
      <c r="LEC55" s="135"/>
      <c r="LED55" s="135"/>
      <c r="LEE55" s="135"/>
      <c r="LEF55" s="135"/>
      <c r="LEG55" s="135"/>
      <c r="LEH55" s="135"/>
      <c r="LEI55" s="135"/>
      <c r="LEJ55" s="135"/>
      <c r="LEK55" s="135"/>
      <c r="LEL55" s="135"/>
      <c r="LEM55" s="135"/>
      <c r="LEN55" s="135"/>
      <c r="LEO55" s="135"/>
      <c r="LEP55" s="135"/>
      <c r="LEQ55" s="135"/>
      <c r="LER55" s="135"/>
      <c r="LES55" s="135"/>
      <c r="LET55" s="135"/>
      <c r="LEU55" s="135"/>
      <c r="LEV55" s="135"/>
      <c r="LEW55" s="135"/>
      <c r="LEX55" s="135"/>
      <c r="LEY55" s="135"/>
      <c r="LEZ55" s="135"/>
      <c r="LFA55" s="135"/>
      <c r="LFB55" s="135"/>
      <c r="LFC55" s="135"/>
      <c r="LFD55" s="135"/>
      <c r="LFE55" s="135"/>
      <c r="LFF55" s="135"/>
      <c r="LFG55" s="135"/>
      <c r="LFH55" s="135"/>
      <c r="LFI55" s="135"/>
      <c r="LFJ55" s="135"/>
      <c r="LFK55" s="135"/>
      <c r="LFL55" s="135"/>
      <c r="LFM55" s="135"/>
      <c r="LFN55" s="135"/>
      <c r="LFO55" s="135"/>
      <c r="LFP55" s="135"/>
      <c r="LFQ55" s="135"/>
      <c r="LFR55" s="135"/>
      <c r="LFS55" s="135"/>
      <c r="LFT55" s="135"/>
      <c r="LFU55" s="135"/>
      <c r="LFV55" s="135"/>
      <c r="LFW55" s="135"/>
      <c r="LFX55" s="135"/>
      <c r="LFY55" s="135"/>
      <c r="LFZ55" s="135"/>
      <c r="LGA55" s="135"/>
      <c r="LGB55" s="135"/>
      <c r="LGC55" s="135"/>
      <c r="LGD55" s="135"/>
      <c r="LGE55" s="135"/>
      <c r="LGF55" s="135"/>
      <c r="LGG55" s="135"/>
      <c r="LGH55" s="135"/>
      <c r="LGI55" s="135"/>
      <c r="LGJ55" s="135"/>
      <c r="LGK55" s="135"/>
      <c r="LGL55" s="135"/>
      <c r="LGM55" s="135"/>
      <c r="LGN55" s="135"/>
      <c r="LGO55" s="135"/>
      <c r="LGP55" s="135"/>
      <c r="LGQ55" s="135"/>
      <c r="LGR55" s="135"/>
      <c r="LGS55" s="135"/>
      <c r="LGT55" s="135"/>
      <c r="LGU55" s="135"/>
      <c r="LGV55" s="135"/>
      <c r="LGW55" s="135"/>
      <c r="LGX55" s="135"/>
      <c r="LGY55" s="135"/>
      <c r="LGZ55" s="135"/>
      <c r="LHA55" s="135"/>
      <c r="LHB55" s="135"/>
      <c r="LHC55" s="135"/>
      <c r="LHD55" s="135"/>
      <c r="LHE55" s="135"/>
      <c r="LHF55" s="135"/>
      <c r="LHG55" s="135"/>
      <c r="LHH55" s="135"/>
      <c r="LHI55" s="135"/>
      <c r="LHJ55" s="135"/>
      <c r="LHK55" s="135"/>
      <c r="LHL55" s="135"/>
      <c r="LHM55" s="135"/>
      <c r="LHN55" s="135"/>
      <c r="LHO55" s="135"/>
      <c r="LHP55" s="135"/>
      <c r="LHQ55" s="135"/>
      <c r="LHR55" s="135"/>
      <c r="LHS55" s="135"/>
      <c r="LHT55" s="135"/>
      <c r="LHU55" s="135"/>
      <c r="LHV55" s="135"/>
      <c r="LHW55" s="135"/>
      <c r="LHX55" s="135"/>
      <c r="LHY55" s="135"/>
      <c r="LHZ55" s="135"/>
      <c r="LIA55" s="135"/>
      <c r="LIB55" s="135"/>
      <c r="LIC55" s="135"/>
      <c r="LID55" s="135"/>
      <c r="LIE55" s="135"/>
      <c r="LIF55" s="135"/>
      <c r="LIG55" s="135"/>
      <c r="LIH55" s="135"/>
      <c r="LII55" s="135"/>
      <c r="LIJ55" s="135"/>
      <c r="LIK55" s="135"/>
      <c r="LIL55" s="135"/>
      <c r="LIM55" s="135"/>
      <c r="LIN55" s="135"/>
      <c r="LIO55" s="135"/>
      <c r="LIP55" s="135"/>
      <c r="LIQ55" s="135"/>
      <c r="LIR55" s="135"/>
      <c r="LIS55" s="135"/>
      <c r="LIT55" s="135"/>
      <c r="LIU55" s="135"/>
      <c r="LIV55" s="135"/>
      <c r="LIW55" s="135"/>
      <c r="LIX55" s="135"/>
      <c r="LIY55" s="135"/>
      <c r="LIZ55" s="135"/>
      <c r="LJA55" s="135"/>
      <c r="LJB55" s="135"/>
      <c r="LJC55" s="135"/>
      <c r="LJD55" s="135"/>
      <c r="LJE55" s="135"/>
      <c r="LJF55" s="135"/>
      <c r="LJG55" s="135"/>
      <c r="LJH55" s="135"/>
      <c r="LJI55" s="135"/>
      <c r="LJJ55" s="135"/>
      <c r="LJK55" s="135"/>
      <c r="LJL55" s="135"/>
      <c r="LJM55" s="135"/>
      <c r="LJN55" s="135"/>
      <c r="LJO55" s="135"/>
      <c r="LJP55" s="135"/>
      <c r="LJQ55" s="135"/>
      <c r="LJR55" s="135"/>
      <c r="LJS55" s="135"/>
      <c r="LJT55" s="135"/>
      <c r="LJU55" s="135"/>
      <c r="LJV55" s="135"/>
      <c r="LJW55" s="135"/>
      <c r="LJX55" s="135"/>
      <c r="LJY55" s="135"/>
      <c r="LJZ55" s="135"/>
      <c r="LKA55" s="135"/>
      <c r="LKB55" s="135"/>
      <c r="LKC55" s="135"/>
      <c r="LKD55" s="135"/>
      <c r="LKE55" s="135"/>
      <c r="LKF55" s="135"/>
      <c r="LKG55" s="135"/>
      <c r="LKH55" s="135"/>
      <c r="LKI55" s="135"/>
      <c r="LKJ55" s="135"/>
      <c r="LKK55" s="135"/>
      <c r="LKL55" s="135"/>
      <c r="LKM55" s="135"/>
      <c r="LKN55" s="135"/>
      <c r="LKO55" s="135"/>
      <c r="LKP55" s="135"/>
      <c r="LKQ55" s="135"/>
      <c r="LKR55" s="135"/>
      <c r="LKS55" s="135"/>
      <c r="LKT55" s="135"/>
      <c r="LKU55" s="135"/>
      <c r="LKV55" s="135"/>
      <c r="LKW55" s="135"/>
      <c r="LKX55" s="135"/>
      <c r="LKY55" s="135"/>
      <c r="LKZ55" s="135"/>
      <c r="LLA55" s="135"/>
      <c r="LLB55" s="135"/>
      <c r="LLC55" s="135"/>
      <c r="LLD55" s="135"/>
      <c r="LLE55" s="135"/>
      <c r="LLF55" s="135"/>
      <c r="LLG55" s="135"/>
      <c r="LLH55" s="135"/>
      <c r="LLI55" s="135"/>
      <c r="LLJ55" s="135"/>
      <c r="LLK55" s="135"/>
      <c r="LLL55" s="135"/>
      <c r="LLM55" s="135"/>
      <c r="LLN55" s="135"/>
      <c r="LLO55" s="135"/>
      <c r="LLP55" s="135"/>
      <c r="LLQ55" s="135"/>
      <c r="LLR55" s="135"/>
      <c r="LLS55" s="135"/>
      <c r="LLT55" s="135"/>
      <c r="LLU55" s="135"/>
      <c r="LLV55" s="135"/>
      <c r="LLW55" s="135"/>
      <c r="LLX55" s="135"/>
      <c r="LLY55" s="135"/>
      <c r="LLZ55" s="135"/>
      <c r="LMA55" s="135"/>
      <c r="LMB55" s="135"/>
      <c r="LMC55" s="135"/>
      <c r="LMD55" s="135"/>
      <c r="LME55" s="135"/>
      <c r="LMF55" s="135"/>
      <c r="LMG55" s="135"/>
      <c r="LMH55" s="135"/>
      <c r="LMI55" s="135"/>
      <c r="LMJ55" s="135"/>
      <c r="LMK55" s="135"/>
      <c r="LML55" s="135"/>
      <c r="LMM55" s="135"/>
      <c r="LMN55" s="135"/>
      <c r="LMO55" s="135"/>
      <c r="LMP55" s="135"/>
      <c r="LMQ55" s="135"/>
      <c r="LMR55" s="135"/>
      <c r="LMS55" s="135"/>
      <c r="LMT55" s="135"/>
      <c r="LMU55" s="135"/>
      <c r="LMV55" s="135"/>
      <c r="LMW55" s="135"/>
      <c r="LMX55" s="135"/>
      <c r="LMY55" s="135"/>
      <c r="LMZ55" s="135"/>
      <c r="LNA55" s="135"/>
      <c r="LNB55" s="135"/>
      <c r="LNC55" s="135"/>
      <c r="LND55" s="135"/>
      <c r="LNE55" s="135"/>
      <c r="LNF55" s="135"/>
      <c r="LNG55" s="135"/>
      <c r="LNH55" s="135"/>
      <c r="LNI55" s="135"/>
      <c r="LNJ55" s="135"/>
      <c r="LNK55" s="135"/>
      <c r="LNL55" s="135"/>
      <c r="LNM55" s="135"/>
      <c r="LNN55" s="135"/>
      <c r="LNO55" s="135"/>
      <c r="LNP55" s="135"/>
      <c r="LNQ55" s="135"/>
      <c r="LNR55" s="135"/>
      <c r="LNS55" s="135"/>
      <c r="LNT55" s="135"/>
      <c r="LNU55" s="135"/>
      <c r="LNV55" s="135"/>
      <c r="LNW55" s="135"/>
      <c r="LNX55" s="135"/>
      <c r="LNY55" s="135"/>
      <c r="LNZ55" s="135"/>
      <c r="LOA55" s="135"/>
      <c r="LOB55" s="135"/>
      <c r="LOC55" s="135"/>
      <c r="LOD55" s="135"/>
      <c r="LOE55" s="135"/>
      <c r="LOF55" s="135"/>
      <c r="LOG55" s="135"/>
      <c r="LOH55" s="135"/>
      <c r="LOI55" s="135"/>
      <c r="LOJ55" s="135"/>
      <c r="LOK55" s="135"/>
      <c r="LOL55" s="135"/>
      <c r="LOM55" s="135"/>
      <c r="LON55" s="135"/>
      <c r="LOO55" s="135"/>
      <c r="LOP55" s="135"/>
      <c r="LOQ55" s="135"/>
      <c r="LOR55" s="135"/>
      <c r="LOS55" s="135"/>
      <c r="LOT55" s="135"/>
      <c r="LOU55" s="135"/>
      <c r="LOV55" s="135"/>
      <c r="LOW55" s="135"/>
      <c r="LOX55" s="135"/>
      <c r="LOY55" s="135"/>
      <c r="LOZ55" s="135"/>
      <c r="LPA55" s="135"/>
      <c r="LPB55" s="135"/>
      <c r="LPC55" s="135"/>
      <c r="LPD55" s="135"/>
      <c r="LPE55" s="135"/>
      <c r="LPF55" s="135"/>
      <c r="LPG55" s="135"/>
      <c r="LPH55" s="135"/>
      <c r="LPI55" s="135"/>
      <c r="LPJ55" s="135"/>
      <c r="LPK55" s="135"/>
      <c r="LPL55" s="135"/>
      <c r="LPM55" s="135"/>
      <c r="LPN55" s="135"/>
      <c r="LPO55" s="135"/>
      <c r="LPP55" s="135"/>
      <c r="LPQ55" s="135"/>
      <c r="LPR55" s="135"/>
      <c r="LPS55" s="135"/>
      <c r="LPT55" s="135"/>
      <c r="LPU55" s="135"/>
      <c r="LPV55" s="135"/>
      <c r="LPW55" s="135"/>
      <c r="LPX55" s="135"/>
      <c r="LPY55" s="135"/>
      <c r="LPZ55" s="135"/>
      <c r="LQA55" s="135"/>
      <c r="LQB55" s="135"/>
      <c r="LQC55" s="135"/>
      <c r="LQD55" s="135"/>
      <c r="LQE55" s="135"/>
      <c r="LQF55" s="135"/>
      <c r="LQG55" s="135"/>
      <c r="LQH55" s="135"/>
      <c r="LQI55" s="135"/>
      <c r="LQJ55" s="135"/>
      <c r="LQK55" s="135"/>
      <c r="LQL55" s="135"/>
      <c r="LQM55" s="135"/>
      <c r="LQN55" s="135"/>
      <c r="LQO55" s="135"/>
      <c r="LQP55" s="135"/>
      <c r="LQQ55" s="135"/>
      <c r="LQR55" s="135"/>
      <c r="LQS55" s="135"/>
      <c r="LQT55" s="135"/>
      <c r="LQU55" s="135"/>
      <c r="LQV55" s="135"/>
      <c r="LQW55" s="135"/>
      <c r="LQX55" s="135"/>
      <c r="LQY55" s="135"/>
      <c r="LQZ55" s="135"/>
      <c r="LRA55" s="135"/>
      <c r="LRB55" s="135"/>
      <c r="LRC55" s="135"/>
      <c r="LRD55" s="135"/>
      <c r="LRE55" s="135"/>
      <c r="LRF55" s="135"/>
      <c r="LRG55" s="135"/>
      <c r="LRH55" s="135"/>
      <c r="LRI55" s="135"/>
      <c r="LRJ55" s="135"/>
      <c r="LRK55" s="135"/>
      <c r="LRL55" s="135"/>
      <c r="LRM55" s="135"/>
      <c r="LRN55" s="135"/>
      <c r="LRO55" s="135"/>
      <c r="LRP55" s="135"/>
      <c r="LRQ55" s="135"/>
      <c r="LRR55" s="135"/>
      <c r="LRS55" s="135"/>
      <c r="LRT55" s="135"/>
      <c r="LRU55" s="135"/>
      <c r="LRV55" s="135"/>
      <c r="LRW55" s="135"/>
      <c r="LRX55" s="135"/>
      <c r="LRY55" s="135"/>
      <c r="LRZ55" s="135"/>
      <c r="LSA55" s="135"/>
      <c r="LSB55" s="135"/>
      <c r="LSC55" s="135"/>
      <c r="LSD55" s="135"/>
      <c r="LSE55" s="135"/>
      <c r="LSF55" s="135"/>
      <c r="LSG55" s="135"/>
      <c r="LSH55" s="135"/>
      <c r="LSI55" s="135"/>
      <c r="LSJ55" s="135"/>
      <c r="LSK55" s="135"/>
      <c r="LSL55" s="135"/>
      <c r="LSM55" s="135"/>
      <c r="LSN55" s="135"/>
      <c r="LSO55" s="135"/>
      <c r="LSP55" s="135"/>
      <c r="LSQ55" s="135"/>
      <c r="LSR55" s="135"/>
      <c r="LSS55" s="135"/>
      <c r="LST55" s="135"/>
      <c r="LSU55" s="135"/>
      <c r="LSV55" s="135"/>
      <c r="LSW55" s="135"/>
      <c r="LSX55" s="135"/>
      <c r="LSY55" s="135"/>
      <c r="LSZ55" s="135"/>
      <c r="LTA55" s="135"/>
      <c r="LTB55" s="135"/>
      <c r="LTC55" s="135"/>
      <c r="LTD55" s="135"/>
      <c r="LTE55" s="135"/>
      <c r="LTF55" s="135"/>
      <c r="LTG55" s="135"/>
      <c r="LTH55" s="135"/>
      <c r="LTI55" s="135"/>
      <c r="LTJ55" s="135"/>
      <c r="LTK55" s="135"/>
      <c r="LTL55" s="135"/>
      <c r="LTM55" s="135"/>
      <c r="LTN55" s="135"/>
      <c r="LTO55" s="135"/>
      <c r="LTP55" s="135"/>
      <c r="LTQ55" s="135"/>
      <c r="LTR55" s="135"/>
      <c r="LTS55" s="135"/>
      <c r="LTT55" s="135"/>
      <c r="LTU55" s="135"/>
      <c r="LTV55" s="135"/>
      <c r="LTW55" s="135"/>
      <c r="LTX55" s="135"/>
      <c r="LTY55" s="135"/>
      <c r="LTZ55" s="135"/>
      <c r="LUA55" s="135"/>
      <c r="LUB55" s="135"/>
      <c r="LUC55" s="135"/>
      <c r="LUD55" s="135"/>
      <c r="LUE55" s="135"/>
      <c r="LUF55" s="135"/>
      <c r="LUG55" s="135"/>
      <c r="LUH55" s="135"/>
      <c r="LUI55" s="135"/>
      <c r="LUJ55" s="135"/>
      <c r="LUK55" s="135"/>
      <c r="LUL55" s="135"/>
      <c r="LUM55" s="135"/>
      <c r="LUN55" s="135"/>
      <c r="LUO55" s="135"/>
      <c r="LUP55" s="135"/>
      <c r="LUQ55" s="135"/>
      <c r="LUR55" s="135"/>
      <c r="LUS55" s="135"/>
      <c r="LUT55" s="135"/>
      <c r="LUU55" s="135"/>
      <c r="LUV55" s="135"/>
      <c r="LUW55" s="135"/>
      <c r="LUX55" s="135"/>
      <c r="LUY55" s="135"/>
      <c r="LUZ55" s="135"/>
      <c r="LVA55" s="135"/>
      <c r="LVB55" s="135"/>
      <c r="LVC55" s="135"/>
      <c r="LVD55" s="135"/>
      <c r="LVE55" s="135"/>
      <c r="LVF55" s="135"/>
      <c r="LVG55" s="135"/>
      <c r="LVH55" s="135"/>
      <c r="LVI55" s="135"/>
      <c r="LVJ55" s="135"/>
      <c r="LVK55" s="135"/>
      <c r="LVL55" s="135"/>
      <c r="LVM55" s="135"/>
      <c r="LVN55" s="135"/>
      <c r="LVO55" s="135"/>
      <c r="LVP55" s="135"/>
      <c r="LVQ55" s="135"/>
      <c r="LVR55" s="135"/>
      <c r="LVS55" s="135"/>
      <c r="LVT55" s="135"/>
      <c r="LVU55" s="135"/>
      <c r="LVV55" s="135"/>
      <c r="LVW55" s="135"/>
      <c r="LVX55" s="135"/>
      <c r="LVY55" s="135"/>
      <c r="LVZ55" s="135"/>
      <c r="LWA55" s="135"/>
      <c r="LWB55" s="135"/>
      <c r="LWC55" s="135"/>
      <c r="LWD55" s="135"/>
      <c r="LWE55" s="135"/>
      <c r="LWF55" s="135"/>
      <c r="LWG55" s="135"/>
      <c r="LWH55" s="135"/>
      <c r="LWI55" s="135"/>
      <c r="LWJ55" s="135"/>
      <c r="LWK55" s="135"/>
      <c r="LWL55" s="135"/>
      <c r="LWM55" s="135"/>
      <c r="LWN55" s="135"/>
      <c r="LWO55" s="135"/>
      <c r="LWP55" s="135"/>
      <c r="LWQ55" s="135"/>
      <c r="LWR55" s="135"/>
      <c r="LWS55" s="135"/>
      <c r="LWT55" s="135"/>
      <c r="LWU55" s="135"/>
      <c r="LWV55" s="135"/>
      <c r="LWW55" s="135"/>
      <c r="LWX55" s="135"/>
      <c r="LWY55" s="135"/>
      <c r="LWZ55" s="135"/>
      <c r="LXA55" s="135"/>
      <c r="LXB55" s="135"/>
      <c r="LXC55" s="135"/>
      <c r="LXD55" s="135"/>
      <c r="LXE55" s="135"/>
      <c r="LXF55" s="135"/>
      <c r="LXG55" s="135"/>
      <c r="LXH55" s="135"/>
      <c r="LXI55" s="135"/>
      <c r="LXJ55" s="135"/>
      <c r="LXK55" s="135"/>
      <c r="LXL55" s="135"/>
      <c r="LXM55" s="135"/>
      <c r="LXN55" s="135"/>
      <c r="LXO55" s="135"/>
      <c r="LXP55" s="135"/>
      <c r="LXQ55" s="135"/>
      <c r="LXR55" s="135"/>
      <c r="LXS55" s="135"/>
      <c r="LXT55" s="135"/>
      <c r="LXU55" s="135"/>
      <c r="LXV55" s="135"/>
      <c r="LXW55" s="135"/>
      <c r="LXX55" s="135"/>
      <c r="LXY55" s="135"/>
      <c r="LXZ55" s="135"/>
      <c r="LYA55" s="135"/>
      <c r="LYB55" s="135"/>
      <c r="LYC55" s="135"/>
      <c r="LYD55" s="135"/>
      <c r="LYE55" s="135"/>
      <c r="LYF55" s="135"/>
      <c r="LYG55" s="135"/>
      <c r="LYH55" s="135"/>
      <c r="LYI55" s="135"/>
      <c r="LYJ55" s="135"/>
      <c r="LYK55" s="135"/>
      <c r="LYL55" s="135"/>
      <c r="LYM55" s="135"/>
      <c r="LYN55" s="135"/>
      <c r="LYO55" s="135"/>
      <c r="LYP55" s="135"/>
      <c r="LYQ55" s="135"/>
      <c r="LYR55" s="135"/>
      <c r="LYS55" s="135"/>
      <c r="LYT55" s="135"/>
      <c r="LYU55" s="135"/>
      <c r="LYV55" s="135"/>
      <c r="LYW55" s="135"/>
      <c r="LYX55" s="135"/>
      <c r="LYY55" s="135"/>
      <c r="LYZ55" s="135"/>
      <c r="LZA55" s="135"/>
      <c r="LZB55" s="135"/>
      <c r="LZC55" s="135"/>
      <c r="LZD55" s="135"/>
      <c r="LZE55" s="135"/>
      <c r="LZF55" s="135"/>
      <c r="LZG55" s="135"/>
      <c r="LZH55" s="135"/>
      <c r="LZI55" s="135"/>
      <c r="LZJ55" s="135"/>
      <c r="LZK55" s="135"/>
      <c r="LZL55" s="135"/>
      <c r="LZM55" s="135"/>
      <c r="LZN55" s="135"/>
      <c r="LZO55" s="135"/>
      <c r="LZP55" s="135"/>
      <c r="LZQ55" s="135"/>
      <c r="LZR55" s="135"/>
      <c r="LZS55" s="135"/>
      <c r="LZT55" s="135"/>
      <c r="LZU55" s="135"/>
      <c r="LZV55" s="135"/>
      <c r="LZW55" s="135"/>
      <c r="LZX55" s="135"/>
      <c r="LZY55" s="135"/>
      <c r="LZZ55" s="135"/>
      <c r="MAA55" s="135"/>
      <c r="MAB55" s="135"/>
      <c r="MAC55" s="135"/>
      <c r="MAD55" s="135"/>
      <c r="MAE55" s="135"/>
      <c r="MAF55" s="135"/>
      <c r="MAG55" s="135"/>
      <c r="MAH55" s="135"/>
      <c r="MAI55" s="135"/>
      <c r="MAJ55" s="135"/>
      <c r="MAK55" s="135"/>
      <c r="MAL55" s="135"/>
      <c r="MAM55" s="135"/>
      <c r="MAN55" s="135"/>
      <c r="MAO55" s="135"/>
      <c r="MAP55" s="135"/>
      <c r="MAQ55" s="135"/>
      <c r="MAR55" s="135"/>
      <c r="MAS55" s="135"/>
      <c r="MAT55" s="135"/>
      <c r="MAU55" s="135"/>
      <c r="MAV55" s="135"/>
      <c r="MAW55" s="135"/>
      <c r="MAX55" s="135"/>
      <c r="MAY55" s="135"/>
      <c r="MAZ55" s="135"/>
      <c r="MBA55" s="135"/>
      <c r="MBB55" s="135"/>
      <c r="MBC55" s="135"/>
      <c r="MBD55" s="135"/>
      <c r="MBE55" s="135"/>
      <c r="MBF55" s="135"/>
      <c r="MBG55" s="135"/>
      <c r="MBH55" s="135"/>
      <c r="MBI55" s="135"/>
      <c r="MBJ55" s="135"/>
      <c r="MBK55" s="135"/>
      <c r="MBL55" s="135"/>
      <c r="MBM55" s="135"/>
      <c r="MBN55" s="135"/>
      <c r="MBO55" s="135"/>
      <c r="MBP55" s="135"/>
      <c r="MBQ55" s="135"/>
      <c r="MBR55" s="135"/>
      <c r="MBS55" s="135"/>
      <c r="MBT55" s="135"/>
      <c r="MBU55" s="135"/>
      <c r="MBV55" s="135"/>
      <c r="MBW55" s="135"/>
      <c r="MBX55" s="135"/>
      <c r="MBY55" s="135"/>
      <c r="MBZ55" s="135"/>
      <c r="MCA55" s="135"/>
      <c r="MCB55" s="135"/>
      <c r="MCC55" s="135"/>
      <c r="MCD55" s="135"/>
      <c r="MCE55" s="135"/>
      <c r="MCF55" s="135"/>
      <c r="MCG55" s="135"/>
      <c r="MCH55" s="135"/>
      <c r="MCI55" s="135"/>
      <c r="MCJ55" s="135"/>
      <c r="MCK55" s="135"/>
      <c r="MCL55" s="135"/>
      <c r="MCM55" s="135"/>
      <c r="MCN55" s="135"/>
      <c r="MCO55" s="135"/>
      <c r="MCP55" s="135"/>
      <c r="MCQ55" s="135"/>
      <c r="MCR55" s="135"/>
      <c r="MCS55" s="135"/>
      <c r="MCT55" s="135"/>
      <c r="MCU55" s="135"/>
      <c r="MCV55" s="135"/>
      <c r="MCW55" s="135"/>
      <c r="MCX55" s="135"/>
      <c r="MCY55" s="135"/>
      <c r="MCZ55" s="135"/>
      <c r="MDA55" s="135"/>
      <c r="MDB55" s="135"/>
      <c r="MDC55" s="135"/>
      <c r="MDD55" s="135"/>
      <c r="MDE55" s="135"/>
      <c r="MDF55" s="135"/>
      <c r="MDG55" s="135"/>
      <c r="MDH55" s="135"/>
      <c r="MDI55" s="135"/>
      <c r="MDJ55" s="135"/>
      <c r="MDK55" s="135"/>
      <c r="MDL55" s="135"/>
      <c r="MDM55" s="135"/>
      <c r="MDN55" s="135"/>
      <c r="MDO55" s="135"/>
      <c r="MDP55" s="135"/>
      <c r="MDQ55" s="135"/>
      <c r="MDR55" s="135"/>
      <c r="MDS55" s="135"/>
      <c r="MDT55" s="135"/>
      <c r="MDU55" s="135"/>
      <c r="MDV55" s="135"/>
      <c r="MDW55" s="135"/>
      <c r="MDX55" s="135"/>
      <c r="MDY55" s="135"/>
      <c r="MDZ55" s="135"/>
      <c r="MEA55" s="135"/>
      <c r="MEB55" s="135"/>
      <c r="MEC55" s="135"/>
      <c r="MED55" s="135"/>
      <c r="MEE55" s="135"/>
      <c r="MEF55" s="135"/>
      <c r="MEG55" s="135"/>
      <c r="MEH55" s="135"/>
      <c r="MEI55" s="135"/>
      <c r="MEJ55" s="135"/>
      <c r="MEK55" s="135"/>
      <c r="MEL55" s="135"/>
      <c r="MEM55" s="135"/>
      <c r="MEN55" s="135"/>
      <c r="MEO55" s="135"/>
      <c r="MEP55" s="135"/>
      <c r="MEQ55" s="135"/>
      <c r="MER55" s="135"/>
      <c r="MES55" s="135"/>
      <c r="MET55" s="135"/>
      <c r="MEU55" s="135"/>
      <c r="MEV55" s="135"/>
      <c r="MEW55" s="135"/>
      <c r="MEX55" s="135"/>
      <c r="MEY55" s="135"/>
      <c r="MEZ55" s="135"/>
      <c r="MFA55" s="135"/>
      <c r="MFB55" s="135"/>
      <c r="MFC55" s="135"/>
      <c r="MFD55" s="135"/>
      <c r="MFE55" s="135"/>
      <c r="MFF55" s="135"/>
      <c r="MFG55" s="135"/>
      <c r="MFH55" s="135"/>
      <c r="MFI55" s="135"/>
      <c r="MFJ55" s="135"/>
      <c r="MFK55" s="135"/>
      <c r="MFL55" s="135"/>
      <c r="MFM55" s="135"/>
      <c r="MFN55" s="135"/>
      <c r="MFO55" s="135"/>
      <c r="MFP55" s="135"/>
      <c r="MFQ55" s="135"/>
      <c r="MFR55" s="135"/>
      <c r="MFS55" s="135"/>
      <c r="MFT55" s="135"/>
      <c r="MFU55" s="135"/>
      <c r="MFV55" s="135"/>
      <c r="MFW55" s="135"/>
      <c r="MFX55" s="135"/>
      <c r="MFY55" s="135"/>
      <c r="MFZ55" s="135"/>
      <c r="MGA55" s="135"/>
      <c r="MGB55" s="135"/>
      <c r="MGC55" s="135"/>
      <c r="MGD55" s="135"/>
      <c r="MGE55" s="135"/>
      <c r="MGF55" s="135"/>
      <c r="MGG55" s="135"/>
      <c r="MGH55" s="135"/>
      <c r="MGI55" s="135"/>
      <c r="MGJ55" s="135"/>
      <c r="MGK55" s="135"/>
      <c r="MGL55" s="135"/>
      <c r="MGM55" s="135"/>
      <c r="MGN55" s="135"/>
      <c r="MGO55" s="135"/>
      <c r="MGP55" s="135"/>
      <c r="MGQ55" s="135"/>
      <c r="MGR55" s="135"/>
      <c r="MGS55" s="135"/>
      <c r="MGT55" s="135"/>
      <c r="MGU55" s="135"/>
      <c r="MGV55" s="135"/>
      <c r="MGW55" s="135"/>
      <c r="MGX55" s="135"/>
      <c r="MGY55" s="135"/>
      <c r="MGZ55" s="135"/>
      <c r="MHA55" s="135"/>
      <c r="MHB55" s="135"/>
      <c r="MHC55" s="135"/>
      <c r="MHD55" s="135"/>
      <c r="MHE55" s="135"/>
      <c r="MHF55" s="135"/>
      <c r="MHG55" s="135"/>
      <c r="MHH55" s="135"/>
      <c r="MHI55" s="135"/>
      <c r="MHJ55" s="135"/>
      <c r="MHK55" s="135"/>
      <c r="MHL55" s="135"/>
      <c r="MHM55" s="135"/>
      <c r="MHN55" s="135"/>
      <c r="MHO55" s="135"/>
      <c r="MHP55" s="135"/>
      <c r="MHQ55" s="135"/>
      <c r="MHR55" s="135"/>
      <c r="MHS55" s="135"/>
      <c r="MHT55" s="135"/>
      <c r="MHU55" s="135"/>
      <c r="MHV55" s="135"/>
      <c r="MHW55" s="135"/>
      <c r="MHX55" s="135"/>
      <c r="MHY55" s="135"/>
      <c r="MHZ55" s="135"/>
      <c r="MIA55" s="135"/>
      <c r="MIB55" s="135"/>
      <c r="MIC55" s="135"/>
      <c r="MID55" s="135"/>
      <c r="MIE55" s="135"/>
      <c r="MIF55" s="135"/>
      <c r="MIG55" s="135"/>
      <c r="MIH55" s="135"/>
      <c r="MII55" s="135"/>
      <c r="MIJ55" s="135"/>
      <c r="MIK55" s="135"/>
      <c r="MIL55" s="135"/>
      <c r="MIM55" s="135"/>
      <c r="MIN55" s="135"/>
      <c r="MIO55" s="135"/>
      <c r="MIP55" s="135"/>
      <c r="MIQ55" s="135"/>
      <c r="MIR55" s="135"/>
      <c r="MIS55" s="135"/>
      <c r="MIT55" s="135"/>
      <c r="MIU55" s="135"/>
      <c r="MIV55" s="135"/>
      <c r="MIW55" s="135"/>
      <c r="MIX55" s="135"/>
      <c r="MIY55" s="135"/>
      <c r="MIZ55" s="135"/>
      <c r="MJA55" s="135"/>
      <c r="MJB55" s="135"/>
      <c r="MJC55" s="135"/>
      <c r="MJD55" s="135"/>
      <c r="MJE55" s="135"/>
      <c r="MJF55" s="135"/>
      <c r="MJG55" s="135"/>
      <c r="MJH55" s="135"/>
      <c r="MJI55" s="135"/>
      <c r="MJJ55" s="135"/>
      <c r="MJK55" s="135"/>
      <c r="MJL55" s="135"/>
      <c r="MJM55" s="135"/>
      <c r="MJN55" s="135"/>
      <c r="MJO55" s="135"/>
      <c r="MJP55" s="135"/>
      <c r="MJQ55" s="135"/>
      <c r="MJR55" s="135"/>
      <c r="MJS55" s="135"/>
      <c r="MJT55" s="135"/>
      <c r="MJU55" s="135"/>
      <c r="MJV55" s="135"/>
      <c r="MJW55" s="135"/>
      <c r="MJX55" s="135"/>
      <c r="MJY55" s="135"/>
      <c r="MJZ55" s="135"/>
      <c r="MKA55" s="135"/>
      <c r="MKB55" s="135"/>
      <c r="MKC55" s="135"/>
      <c r="MKD55" s="135"/>
      <c r="MKE55" s="135"/>
      <c r="MKF55" s="135"/>
      <c r="MKG55" s="135"/>
      <c r="MKH55" s="135"/>
      <c r="MKI55" s="135"/>
      <c r="MKJ55" s="135"/>
      <c r="MKK55" s="135"/>
      <c r="MKL55" s="135"/>
      <c r="MKM55" s="135"/>
      <c r="MKN55" s="135"/>
      <c r="MKO55" s="135"/>
      <c r="MKP55" s="135"/>
      <c r="MKQ55" s="135"/>
      <c r="MKR55" s="135"/>
      <c r="MKS55" s="135"/>
      <c r="MKT55" s="135"/>
      <c r="MKU55" s="135"/>
      <c r="MKV55" s="135"/>
      <c r="MKW55" s="135"/>
      <c r="MKX55" s="135"/>
      <c r="MKY55" s="135"/>
      <c r="MKZ55" s="135"/>
      <c r="MLA55" s="135"/>
      <c r="MLB55" s="135"/>
      <c r="MLC55" s="135"/>
      <c r="MLD55" s="135"/>
      <c r="MLE55" s="135"/>
      <c r="MLF55" s="135"/>
      <c r="MLG55" s="135"/>
      <c r="MLH55" s="135"/>
      <c r="MLI55" s="135"/>
      <c r="MLJ55" s="135"/>
      <c r="MLK55" s="135"/>
      <c r="MLL55" s="135"/>
      <c r="MLM55" s="135"/>
      <c r="MLN55" s="135"/>
      <c r="MLO55" s="135"/>
      <c r="MLP55" s="135"/>
      <c r="MLQ55" s="135"/>
      <c r="MLR55" s="135"/>
      <c r="MLS55" s="135"/>
      <c r="MLT55" s="135"/>
      <c r="MLU55" s="135"/>
      <c r="MLV55" s="135"/>
      <c r="MLW55" s="135"/>
      <c r="MLX55" s="135"/>
      <c r="MLY55" s="135"/>
      <c r="MLZ55" s="135"/>
      <c r="MMA55" s="135"/>
      <c r="MMB55" s="135"/>
      <c r="MMC55" s="135"/>
      <c r="MMD55" s="135"/>
      <c r="MME55" s="135"/>
      <c r="MMF55" s="135"/>
      <c r="MMG55" s="135"/>
      <c r="MMH55" s="135"/>
      <c r="MMI55" s="135"/>
      <c r="MMJ55" s="135"/>
      <c r="MMK55" s="135"/>
      <c r="MML55" s="135"/>
      <c r="MMM55" s="135"/>
      <c r="MMN55" s="135"/>
      <c r="MMO55" s="135"/>
      <c r="MMP55" s="135"/>
      <c r="MMQ55" s="135"/>
      <c r="MMR55" s="135"/>
      <c r="MMS55" s="135"/>
      <c r="MMT55" s="135"/>
      <c r="MMU55" s="135"/>
      <c r="MMV55" s="135"/>
      <c r="MMW55" s="135"/>
      <c r="MMX55" s="135"/>
      <c r="MMY55" s="135"/>
      <c r="MMZ55" s="135"/>
      <c r="MNA55" s="135"/>
      <c r="MNB55" s="135"/>
      <c r="MNC55" s="135"/>
      <c r="MND55" s="135"/>
      <c r="MNE55" s="135"/>
      <c r="MNF55" s="135"/>
      <c r="MNG55" s="135"/>
      <c r="MNH55" s="135"/>
      <c r="MNI55" s="135"/>
      <c r="MNJ55" s="135"/>
      <c r="MNK55" s="135"/>
      <c r="MNL55" s="135"/>
      <c r="MNM55" s="135"/>
      <c r="MNN55" s="135"/>
      <c r="MNO55" s="135"/>
      <c r="MNP55" s="135"/>
      <c r="MNQ55" s="135"/>
      <c r="MNR55" s="135"/>
      <c r="MNS55" s="135"/>
      <c r="MNT55" s="135"/>
      <c r="MNU55" s="135"/>
      <c r="MNV55" s="135"/>
      <c r="MNW55" s="135"/>
      <c r="MNX55" s="135"/>
      <c r="MNY55" s="135"/>
      <c r="MNZ55" s="135"/>
      <c r="MOA55" s="135"/>
      <c r="MOB55" s="135"/>
      <c r="MOC55" s="135"/>
      <c r="MOD55" s="135"/>
      <c r="MOE55" s="135"/>
      <c r="MOF55" s="135"/>
      <c r="MOG55" s="135"/>
      <c r="MOH55" s="135"/>
      <c r="MOI55" s="135"/>
      <c r="MOJ55" s="135"/>
      <c r="MOK55" s="135"/>
      <c r="MOL55" s="135"/>
      <c r="MOM55" s="135"/>
      <c r="MON55" s="135"/>
      <c r="MOO55" s="135"/>
      <c r="MOP55" s="135"/>
      <c r="MOQ55" s="135"/>
      <c r="MOR55" s="135"/>
      <c r="MOS55" s="135"/>
      <c r="MOT55" s="135"/>
      <c r="MOU55" s="135"/>
      <c r="MOV55" s="135"/>
      <c r="MOW55" s="135"/>
      <c r="MOX55" s="135"/>
      <c r="MOY55" s="135"/>
      <c r="MOZ55" s="135"/>
      <c r="MPA55" s="135"/>
      <c r="MPB55" s="135"/>
      <c r="MPC55" s="135"/>
      <c r="MPD55" s="135"/>
      <c r="MPE55" s="135"/>
      <c r="MPF55" s="135"/>
      <c r="MPG55" s="135"/>
      <c r="MPH55" s="135"/>
      <c r="MPI55" s="135"/>
      <c r="MPJ55" s="135"/>
      <c r="MPK55" s="135"/>
      <c r="MPL55" s="135"/>
      <c r="MPM55" s="135"/>
      <c r="MPN55" s="135"/>
      <c r="MPO55" s="135"/>
      <c r="MPP55" s="135"/>
      <c r="MPQ55" s="135"/>
      <c r="MPR55" s="135"/>
      <c r="MPS55" s="135"/>
      <c r="MPT55" s="135"/>
      <c r="MPU55" s="135"/>
      <c r="MPV55" s="135"/>
      <c r="MPW55" s="135"/>
      <c r="MPX55" s="135"/>
      <c r="MPY55" s="135"/>
      <c r="MPZ55" s="135"/>
      <c r="MQA55" s="135"/>
      <c r="MQB55" s="135"/>
      <c r="MQC55" s="135"/>
      <c r="MQD55" s="135"/>
      <c r="MQE55" s="135"/>
      <c r="MQF55" s="135"/>
      <c r="MQG55" s="135"/>
      <c r="MQH55" s="135"/>
      <c r="MQI55" s="135"/>
      <c r="MQJ55" s="135"/>
      <c r="MQK55" s="135"/>
      <c r="MQL55" s="135"/>
      <c r="MQM55" s="135"/>
      <c r="MQN55" s="135"/>
      <c r="MQO55" s="135"/>
      <c r="MQP55" s="135"/>
      <c r="MQQ55" s="135"/>
      <c r="MQR55" s="135"/>
      <c r="MQS55" s="135"/>
      <c r="MQT55" s="135"/>
      <c r="MQU55" s="135"/>
      <c r="MQV55" s="135"/>
      <c r="MQW55" s="135"/>
      <c r="MQX55" s="135"/>
      <c r="MQY55" s="135"/>
      <c r="MQZ55" s="135"/>
      <c r="MRA55" s="135"/>
      <c r="MRB55" s="135"/>
      <c r="MRC55" s="135"/>
      <c r="MRD55" s="135"/>
      <c r="MRE55" s="135"/>
      <c r="MRF55" s="135"/>
      <c r="MRG55" s="135"/>
      <c r="MRH55" s="135"/>
      <c r="MRI55" s="135"/>
      <c r="MRJ55" s="135"/>
      <c r="MRK55" s="135"/>
      <c r="MRL55" s="135"/>
      <c r="MRM55" s="135"/>
      <c r="MRN55" s="135"/>
      <c r="MRO55" s="135"/>
      <c r="MRP55" s="135"/>
      <c r="MRQ55" s="135"/>
      <c r="MRR55" s="135"/>
      <c r="MRS55" s="135"/>
      <c r="MRT55" s="135"/>
      <c r="MRU55" s="135"/>
      <c r="MRV55" s="135"/>
      <c r="MRW55" s="135"/>
      <c r="MRX55" s="135"/>
      <c r="MRY55" s="135"/>
      <c r="MRZ55" s="135"/>
      <c r="MSA55" s="135"/>
      <c r="MSB55" s="135"/>
      <c r="MSC55" s="135"/>
      <c r="MSD55" s="135"/>
      <c r="MSE55" s="135"/>
      <c r="MSF55" s="135"/>
      <c r="MSG55" s="135"/>
      <c r="MSH55" s="135"/>
      <c r="MSI55" s="135"/>
      <c r="MSJ55" s="135"/>
      <c r="MSK55" s="135"/>
      <c r="MSL55" s="135"/>
      <c r="MSM55" s="135"/>
      <c r="MSN55" s="135"/>
      <c r="MSO55" s="135"/>
      <c r="MSP55" s="135"/>
      <c r="MSQ55" s="135"/>
      <c r="MSR55" s="135"/>
      <c r="MSS55" s="135"/>
      <c r="MST55" s="135"/>
      <c r="MSU55" s="135"/>
      <c r="MSV55" s="135"/>
      <c r="MSW55" s="135"/>
      <c r="MSX55" s="135"/>
      <c r="MSY55" s="135"/>
      <c r="MSZ55" s="135"/>
      <c r="MTA55" s="135"/>
      <c r="MTB55" s="135"/>
      <c r="MTC55" s="135"/>
      <c r="MTD55" s="135"/>
      <c r="MTE55" s="135"/>
      <c r="MTF55" s="135"/>
      <c r="MTG55" s="135"/>
      <c r="MTH55" s="135"/>
      <c r="MTI55" s="135"/>
      <c r="MTJ55" s="135"/>
      <c r="MTK55" s="135"/>
      <c r="MTL55" s="135"/>
      <c r="MTM55" s="135"/>
      <c r="MTN55" s="135"/>
      <c r="MTO55" s="135"/>
      <c r="MTP55" s="135"/>
      <c r="MTQ55" s="135"/>
      <c r="MTR55" s="135"/>
      <c r="MTS55" s="135"/>
      <c r="MTT55" s="135"/>
      <c r="MTU55" s="135"/>
      <c r="MTV55" s="135"/>
      <c r="MTW55" s="135"/>
      <c r="MTX55" s="135"/>
      <c r="MTY55" s="135"/>
      <c r="MTZ55" s="135"/>
      <c r="MUA55" s="135"/>
      <c r="MUB55" s="135"/>
      <c r="MUC55" s="135"/>
      <c r="MUD55" s="135"/>
      <c r="MUE55" s="135"/>
      <c r="MUF55" s="135"/>
      <c r="MUG55" s="135"/>
      <c r="MUH55" s="135"/>
      <c r="MUI55" s="135"/>
      <c r="MUJ55" s="135"/>
      <c r="MUK55" s="135"/>
      <c r="MUL55" s="135"/>
      <c r="MUM55" s="135"/>
      <c r="MUN55" s="135"/>
      <c r="MUO55" s="135"/>
      <c r="MUP55" s="135"/>
      <c r="MUQ55" s="135"/>
      <c r="MUR55" s="135"/>
      <c r="MUS55" s="135"/>
      <c r="MUT55" s="135"/>
      <c r="MUU55" s="135"/>
      <c r="MUV55" s="135"/>
      <c r="MUW55" s="135"/>
      <c r="MUX55" s="135"/>
      <c r="MUY55" s="135"/>
      <c r="MUZ55" s="135"/>
      <c r="MVA55" s="135"/>
      <c r="MVB55" s="135"/>
      <c r="MVC55" s="135"/>
      <c r="MVD55" s="135"/>
      <c r="MVE55" s="135"/>
      <c r="MVF55" s="135"/>
      <c r="MVG55" s="135"/>
      <c r="MVH55" s="135"/>
      <c r="MVI55" s="135"/>
      <c r="MVJ55" s="135"/>
      <c r="MVK55" s="135"/>
      <c r="MVL55" s="135"/>
      <c r="MVM55" s="135"/>
      <c r="MVN55" s="135"/>
      <c r="MVO55" s="135"/>
      <c r="MVP55" s="135"/>
      <c r="MVQ55" s="135"/>
      <c r="MVR55" s="135"/>
      <c r="MVS55" s="135"/>
      <c r="MVT55" s="135"/>
      <c r="MVU55" s="135"/>
      <c r="MVV55" s="135"/>
      <c r="MVW55" s="135"/>
      <c r="MVX55" s="135"/>
      <c r="MVY55" s="135"/>
      <c r="MVZ55" s="135"/>
      <c r="MWA55" s="135"/>
      <c r="MWB55" s="135"/>
      <c r="MWC55" s="135"/>
      <c r="MWD55" s="135"/>
      <c r="MWE55" s="135"/>
      <c r="MWF55" s="135"/>
      <c r="MWG55" s="135"/>
      <c r="MWH55" s="135"/>
      <c r="MWI55" s="135"/>
      <c r="MWJ55" s="135"/>
      <c r="MWK55" s="135"/>
      <c r="MWL55" s="135"/>
      <c r="MWM55" s="135"/>
      <c r="MWN55" s="135"/>
      <c r="MWO55" s="135"/>
      <c r="MWP55" s="135"/>
      <c r="MWQ55" s="135"/>
      <c r="MWR55" s="135"/>
      <c r="MWS55" s="135"/>
      <c r="MWT55" s="135"/>
      <c r="MWU55" s="135"/>
      <c r="MWV55" s="135"/>
      <c r="MWW55" s="135"/>
      <c r="MWX55" s="135"/>
      <c r="MWY55" s="135"/>
      <c r="MWZ55" s="135"/>
      <c r="MXA55" s="135"/>
      <c r="MXB55" s="135"/>
      <c r="MXC55" s="135"/>
      <c r="MXD55" s="135"/>
      <c r="MXE55" s="135"/>
      <c r="MXF55" s="135"/>
      <c r="MXG55" s="135"/>
      <c r="MXH55" s="135"/>
      <c r="MXI55" s="135"/>
      <c r="MXJ55" s="135"/>
      <c r="MXK55" s="135"/>
      <c r="MXL55" s="135"/>
      <c r="MXM55" s="135"/>
      <c r="MXN55" s="135"/>
      <c r="MXO55" s="135"/>
      <c r="MXP55" s="135"/>
      <c r="MXQ55" s="135"/>
      <c r="MXR55" s="135"/>
      <c r="MXS55" s="135"/>
      <c r="MXT55" s="135"/>
      <c r="MXU55" s="135"/>
      <c r="MXV55" s="135"/>
      <c r="MXW55" s="135"/>
      <c r="MXX55" s="135"/>
      <c r="MXY55" s="135"/>
      <c r="MXZ55" s="135"/>
      <c r="MYA55" s="135"/>
      <c r="MYB55" s="135"/>
      <c r="MYC55" s="135"/>
      <c r="MYD55" s="135"/>
      <c r="MYE55" s="135"/>
      <c r="MYF55" s="135"/>
      <c r="MYG55" s="135"/>
      <c r="MYH55" s="135"/>
      <c r="MYI55" s="135"/>
      <c r="MYJ55" s="135"/>
      <c r="MYK55" s="135"/>
      <c r="MYL55" s="135"/>
      <c r="MYM55" s="135"/>
      <c r="MYN55" s="135"/>
      <c r="MYO55" s="135"/>
      <c r="MYP55" s="135"/>
      <c r="MYQ55" s="135"/>
      <c r="MYR55" s="135"/>
      <c r="MYS55" s="135"/>
      <c r="MYT55" s="135"/>
      <c r="MYU55" s="135"/>
      <c r="MYV55" s="135"/>
      <c r="MYW55" s="135"/>
      <c r="MYX55" s="135"/>
      <c r="MYY55" s="135"/>
      <c r="MYZ55" s="135"/>
      <c r="MZA55" s="135"/>
      <c r="MZB55" s="135"/>
      <c r="MZC55" s="135"/>
      <c r="MZD55" s="135"/>
      <c r="MZE55" s="135"/>
      <c r="MZF55" s="135"/>
      <c r="MZG55" s="135"/>
      <c r="MZH55" s="135"/>
      <c r="MZI55" s="135"/>
      <c r="MZJ55" s="135"/>
      <c r="MZK55" s="135"/>
      <c r="MZL55" s="135"/>
      <c r="MZM55" s="135"/>
      <c r="MZN55" s="135"/>
      <c r="MZO55" s="135"/>
      <c r="MZP55" s="135"/>
      <c r="MZQ55" s="135"/>
      <c r="MZR55" s="135"/>
      <c r="MZS55" s="135"/>
      <c r="MZT55" s="135"/>
      <c r="MZU55" s="135"/>
      <c r="MZV55" s="135"/>
      <c r="MZW55" s="135"/>
      <c r="MZX55" s="135"/>
      <c r="MZY55" s="135"/>
      <c r="MZZ55" s="135"/>
      <c r="NAA55" s="135"/>
      <c r="NAB55" s="135"/>
      <c r="NAC55" s="135"/>
      <c r="NAD55" s="135"/>
      <c r="NAE55" s="135"/>
      <c r="NAF55" s="135"/>
      <c r="NAG55" s="135"/>
      <c r="NAH55" s="135"/>
      <c r="NAI55" s="135"/>
      <c r="NAJ55" s="135"/>
      <c r="NAK55" s="135"/>
      <c r="NAL55" s="135"/>
      <c r="NAM55" s="135"/>
      <c r="NAN55" s="135"/>
      <c r="NAO55" s="135"/>
      <c r="NAP55" s="135"/>
      <c r="NAQ55" s="135"/>
      <c r="NAR55" s="135"/>
      <c r="NAS55" s="135"/>
      <c r="NAT55" s="135"/>
      <c r="NAU55" s="135"/>
      <c r="NAV55" s="135"/>
      <c r="NAW55" s="135"/>
      <c r="NAX55" s="135"/>
      <c r="NAY55" s="135"/>
      <c r="NAZ55" s="135"/>
      <c r="NBA55" s="135"/>
      <c r="NBB55" s="135"/>
      <c r="NBC55" s="135"/>
      <c r="NBD55" s="135"/>
      <c r="NBE55" s="135"/>
      <c r="NBF55" s="135"/>
      <c r="NBG55" s="135"/>
      <c r="NBH55" s="135"/>
      <c r="NBI55" s="135"/>
      <c r="NBJ55" s="135"/>
      <c r="NBK55" s="135"/>
      <c r="NBL55" s="135"/>
      <c r="NBM55" s="135"/>
      <c r="NBN55" s="135"/>
      <c r="NBO55" s="135"/>
      <c r="NBP55" s="135"/>
      <c r="NBQ55" s="135"/>
      <c r="NBR55" s="135"/>
      <c r="NBS55" s="135"/>
      <c r="NBT55" s="135"/>
      <c r="NBU55" s="135"/>
      <c r="NBV55" s="135"/>
      <c r="NBW55" s="135"/>
      <c r="NBX55" s="135"/>
      <c r="NBY55" s="135"/>
      <c r="NBZ55" s="135"/>
      <c r="NCA55" s="135"/>
      <c r="NCB55" s="135"/>
      <c r="NCC55" s="135"/>
      <c r="NCD55" s="135"/>
      <c r="NCE55" s="135"/>
      <c r="NCF55" s="135"/>
      <c r="NCG55" s="135"/>
      <c r="NCH55" s="135"/>
      <c r="NCI55" s="135"/>
      <c r="NCJ55" s="135"/>
      <c r="NCK55" s="135"/>
      <c r="NCL55" s="135"/>
      <c r="NCM55" s="135"/>
      <c r="NCN55" s="135"/>
      <c r="NCO55" s="135"/>
      <c r="NCP55" s="135"/>
      <c r="NCQ55" s="135"/>
      <c r="NCR55" s="135"/>
      <c r="NCS55" s="135"/>
      <c r="NCT55" s="135"/>
      <c r="NCU55" s="135"/>
      <c r="NCV55" s="135"/>
      <c r="NCW55" s="135"/>
      <c r="NCX55" s="135"/>
      <c r="NCY55" s="135"/>
      <c r="NCZ55" s="135"/>
      <c r="NDA55" s="135"/>
      <c r="NDB55" s="135"/>
      <c r="NDC55" s="135"/>
      <c r="NDD55" s="135"/>
      <c r="NDE55" s="135"/>
      <c r="NDF55" s="135"/>
      <c r="NDG55" s="135"/>
      <c r="NDH55" s="135"/>
      <c r="NDI55" s="135"/>
      <c r="NDJ55" s="135"/>
      <c r="NDK55" s="135"/>
      <c r="NDL55" s="135"/>
      <c r="NDM55" s="135"/>
      <c r="NDN55" s="135"/>
      <c r="NDO55" s="135"/>
      <c r="NDP55" s="135"/>
      <c r="NDQ55" s="135"/>
      <c r="NDR55" s="135"/>
      <c r="NDS55" s="135"/>
      <c r="NDT55" s="135"/>
      <c r="NDU55" s="135"/>
      <c r="NDV55" s="135"/>
      <c r="NDW55" s="135"/>
      <c r="NDX55" s="135"/>
      <c r="NDY55" s="135"/>
      <c r="NDZ55" s="135"/>
      <c r="NEA55" s="135"/>
      <c r="NEB55" s="135"/>
      <c r="NEC55" s="135"/>
      <c r="NED55" s="135"/>
      <c r="NEE55" s="135"/>
      <c r="NEF55" s="135"/>
      <c r="NEG55" s="135"/>
      <c r="NEH55" s="135"/>
      <c r="NEI55" s="135"/>
      <c r="NEJ55" s="135"/>
      <c r="NEK55" s="135"/>
      <c r="NEL55" s="135"/>
      <c r="NEM55" s="135"/>
      <c r="NEN55" s="135"/>
      <c r="NEO55" s="135"/>
      <c r="NEP55" s="135"/>
      <c r="NEQ55" s="135"/>
      <c r="NER55" s="135"/>
      <c r="NES55" s="135"/>
      <c r="NET55" s="135"/>
      <c r="NEU55" s="135"/>
      <c r="NEV55" s="135"/>
      <c r="NEW55" s="135"/>
      <c r="NEX55" s="135"/>
      <c r="NEY55" s="135"/>
      <c r="NEZ55" s="135"/>
      <c r="NFA55" s="135"/>
      <c r="NFB55" s="135"/>
      <c r="NFC55" s="135"/>
      <c r="NFD55" s="135"/>
      <c r="NFE55" s="135"/>
      <c r="NFF55" s="135"/>
      <c r="NFG55" s="135"/>
      <c r="NFH55" s="135"/>
      <c r="NFI55" s="135"/>
      <c r="NFJ55" s="135"/>
      <c r="NFK55" s="135"/>
      <c r="NFL55" s="135"/>
      <c r="NFM55" s="135"/>
      <c r="NFN55" s="135"/>
      <c r="NFO55" s="135"/>
      <c r="NFP55" s="135"/>
      <c r="NFQ55" s="135"/>
      <c r="NFR55" s="135"/>
      <c r="NFS55" s="135"/>
      <c r="NFT55" s="135"/>
      <c r="NFU55" s="135"/>
      <c r="NFV55" s="135"/>
      <c r="NFW55" s="135"/>
      <c r="NFX55" s="135"/>
      <c r="NFY55" s="135"/>
      <c r="NFZ55" s="135"/>
      <c r="NGA55" s="135"/>
      <c r="NGB55" s="135"/>
      <c r="NGC55" s="135"/>
      <c r="NGD55" s="135"/>
      <c r="NGE55" s="135"/>
      <c r="NGF55" s="135"/>
      <c r="NGG55" s="135"/>
      <c r="NGH55" s="135"/>
      <c r="NGI55" s="135"/>
      <c r="NGJ55" s="135"/>
      <c r="NGK55" s="135"/>
      <c r="NGL55" s="135"/>
      <c r="NGM55" s="135"/>
      <c r="NGN55" s="135"/>
      <c r="NGO55" s="135"/>
      <c r="NGP55" s="135"/>
      <c r="NGQ55" s="135"/>
      <c r="NGR55" s="135"/>
      <c r="NGS55" s="135"/>
      <c r="NGT55" s="135"/>
      <c r="NGU55" s="135"/>
      <c r="NGV55" s="135"/>
      <c r="NGW55" s="135"/>
      <c r="NGX55" s="135"/>
      <c r="NGY55" s="135"/>
      <c r="NGZ55" s="135"/>
      <c r="NHA55" s="135"/>
      <c r="NHB55" s="135"/>
      <c r="NHC55" s="135"/>
      <c r="NHD55" s="135"/>
      <c r="NHE55" s="135"/>
      <c r="NHF55" s="135"/>
      <c r="NHG55" s="135"/>
      <c r="NHH55" s="135"/>
      <c r="NHI55" s="135"/>
      <c r="NHJ55" s="135"/>
      <c r="NHK55" s="135"/>
      <c r="NHL55" s="135"/>
      <c r="NHM55" s="135"/>
      <c r="NHN55" s="135"/>
      <c r="NHO55" s="135"/>
      <c r="NHP55" s="135"/>
      <c r="NHQ55" s="135"/>
      <c r="NHR55" s="135"/>
      <c r="NHS55" s="135"/>
      <c r="NHT55" s="135"/>
      <c r="NHU55" s="135"/>
      <c r="NHV55" s="135"/>
      <c r="NHW55" s="135"/>
      <c r="NHX55" s="135"/>
      <c r="NHY55" s="135"/>
      <c r="NHZ55" s="135"/>
      <c r="NIA55" s="135"/>
      <c r="NIB55" s="135"/>
      <c r="NIC55" s="135"/>
      <c r="NID55" s="135"/>
      <c r="NIE55" s="135"/>
      <c r="NIF55" s="135"/>
      <c r="NIG55" s="135"/>
      <c r="NIH55" s="135"/>
      <c r="NII55" s="135"/>
      <c r="NIJ55" s="135"/>
      <c r="NIK55" s="135"/>
      <c r="NIL55" s="135"/>
      <c r="NIM55" s="135"/>
      <c r="NIN55" s="135"/>
      <c r="NIO55" s="135"/>
      <c r="NIP55" s="135"/>
      <c r="NIQ55" s="135"/>
      <c r="NIR55" s="135"/>
      <c r="NIS55" s="135"/>
      <c r="NIT55" s="135"/>
      <c r="NIU55" s="135"/>
      <c r="NIV55" s="135"/>
      <c r="NIW55" s="135"/>
      <c r="NIX55" s="135"/>
      <c r="NIY55" s="135"/>
      <c r="NIZ55" s="135"/>
      <c r="NJA55" s="135"/>
      <c r="NJB55" s="135"/>
      <c r="NJC55" s="135"/>
      <c r="NJD55" s="135"/>
      <c r="NJE55" s="135"/>
      <c r="NJF55" s="135"/>
      <c r="NJG55" s="135"/>
      <c r="NJH55" s="135"/>
      <c r="NJI55" s="135"/>
      <c r="NJJ55" s="135"/>
      <c r="NJK55" s="135"/>
      <c r="NJL55" s="135"/>
      <c r="NJM55" s="135"/>
      <c r="NJN55" s="135"/>
      <c r="NJO55" s="135"/>
      <c r="NJP55" s="135"/>
      <c r="NJQ55" s="135"/>
      <c r="NJR55" s="135"/>
      <c r="NJS55" s="135"/>
      <c r="NJT55" s="135"/>
      <c r="NJU55" s="135"/>
      <c r="NJV55" s="135"/>
      <c r="NJW55" s="135"/>
      <c r="NJX55" s="135"/>
      <c r="NJY55" s="135"/>
      <c r="NJZ55" s="135"/>
      <c r="NKA55" s="135"/>
      <c r="NKB55" s="135"/>
      <c r="NKC55" s="135"/>
      <c r="NKD55" s="135"/>
      <c r="NKE55" s="135"/>
      <c r="NKF55" s="135"/>
      <c r="NKG55" s="135"/>
      <c r="NKH55" s="135"/>
      <c r="NKI55" s="135"/>
      <c r="NKJ55" s="135"/>
      <c r="NKK55" s="135"/>
      <c r="NKL55" s="135"/>
      <c r="NKM55" s="135"/>
      <c r="NKN55" s="135"/>
      <c r="NKO55" s="135"/>
      <c r="NKP55" s="135"/>
      <c r="NKQ55" s="135"/>
      <c r="NKR55" s="135"/>
      <c r="NKS55" s="135"/>
      <c r="NKT55" s="135"/>
      <c r="NKU55" s="135"/>
      <c r="NKV55" s="135"/>
      <c r="NKW55" s="135"/>
      <c r="NKX55" s="135"/>
      <c r="NKY55" s="135"/>
      <c r="NKZ55" s="135"/>
      <c r="NLA55" s="135"/>
      <c r="NLB55" s="135"/>
      <c r="NLC55" s="135"/>
      <c r="NLD55" s="135"/>
      <c r="NLE55" s="135"/>
      <c r="NLF55" s="135"/>
      <c r="NLG55" s="135"/>
      <c r="NLH55" s="135"/>
      <c r="NLI55" s="135"/>
      <c r="NLJ55" s="135"/>
      <c r="NLK55" s="135"/>
      <c r="NLL55" s="135"/>
      <c r="NLM55" s="135"/>
      <c r="NLN55" s="135"/>
      <c r="NLO55" s="135"/>
      <c r="NLP55" s="135"/>
      <c r="NLQ55" s="135"/>
      <c r="NLR55" s="135"/>
      <c r="NLS55" s="135"/>
      <c r="NLT55" s="135"/>
      <c r="NLU55" s="135"/>
      <c r="NLV55" s="135"/>
      <c r="NLW55" s="135"/>
      <c r="NLX55" s="135"/>
      <c r="NLY55" s="135"/>
      <c r="NLZ55" s="135"/>
      <c r="NMA55" s="135"/>
      <c r="NMB55" s="135"/>
      <c r="NMC55" s="135"/>
      <c r="NMD55" s="135"/>
      <c r="NME55" s="135"/>
      <c r="NMF55" s="135"/>
      <c r="NMG55" s="135"/>
      <c r="NMH55" s="135"/>
      <c r="NMI55" s="135"/>
      <c r="NMJ55" s="135"/>
      <c r="NMK55" s="135"/>
      <c r="NML55" s="135"/>
      <c r="NMM55" s="135"/>
      <c r="NMN55" s="135"/>
      <c r="NMO55" s="135"/>
      <c r="NMP55" s="135"/>
      <c r="NMQ55" s="135"/>
      <c r="NMR55" s="135"/>
      <c r="NMS55" s="135"/>
      <c r="NMT55" s="135"/>
      <c r="NMU55" s="135"/>
      <c r="NMV55" s="135"/>
      <c r="NMW55" s="135"/>
      <c r="NMX55" s="135"/>
      <c r="NMY55" s="135"/>
      <c r="NMZ55" s="135"/>
      <c r="NNA55" s="135"/>
      <c r="NNB55" s="135"/>
      <c r="NNC55" s="135"/>
      <c r="NND55" s="135"/>
      <c r="NNE55" s="135"/>
      <c r="NNF55" s="135"/>
      <c r="NNG55" s="135"/>
      <c r="NNH55" s="135"/>
      <c r="NNI55" s="135"/>
      <c r="NNJ55" s="135"/>
      <c r="NNK55" s="135"/>
      <c r="NNL55" s="135"/>
      <c r="NNM55" s="135"/>
      <c r="NNN55" s="135"/>
      <c r="NNO55" s="135"/>
      <c r="NNP55" s="135"/>
      <c r="NNQ55" s="135"/>
      <c r="NNR55" s="135"/>
      <c r="NNS55" s="135"/>
      <c r="NNT55" s="135"/>
      <c r="NNU55" s="135"/>
      <c r="NNV55" s="135"/>
      <c r="NNW55" s="135"/>
      <c r="NNX55" s="135"/>
      <c r="NNY55" s="135"/>
      <c r="NNZ55" s="135"/>
      <c r="NOA55" s="135"/>
      <c r="NOB55" s="135"/>
      <c r="NOC55" s="135"/>
      <c r="NOD55" s="135"/>
      <c r="NOE55" s="135"/>
      <c r="NOF55" s="135"/>
      <c r="NOG55" s="135"/>
      <c r="NOH55" s="135"/>
      <c r="NOI55" s="135"/>
      <c r="NOJ55" s="135"/>
      <c r="NOK55" s="135"/>
      <c r="NOL55" s="135"/>
      <c r="NOM55" s="135"/>
      <c r="NON55" s="135"/>
      <c r="NOO55" s="135"/>
      <c r="NOP55" s="135"/>
      <c r="NOQ55" s="135"/>
      <c r="NOR55" s="135"/>
      <c r="NOS55" s="135"/>
      <c r="NOT55" s="135"/>
      <c r="NOU55" s="135"/>
      <c r="NOV55" s="135"/>
      <c r="NOW55" s="135"/>
      <c r="NOX55" s="135"/>
      <c r="NOY55" s="135"/>
      <c r="NOZ55" s="135"/>
      <c r="NPA55" s="135"/>
      <c r="NPB55" s="135"/>
      <c r="NPC55" s="135"/>
      <c r="NPD55" s="135"/>
      <c r="NPE55" s="135"/>
      <c r="NPF55" s="135"/>
      <c r="NPG55" s="135"/>
      <c r="NPH55" s="135"/>
      <c r="NPI55" s="135"/>
      <c r="NPJ55" s="135"/>
      <c r="NPK55" s="135"/>
      <c r="NPL55" s="135"/>
      <c r="NPM55" s="135"/>
      <c r="NPN55" s="135"/>
      <c r="NPO55" s="135"/>
      <c r="NPP55" s="135"/>
      <c r="NPQ55" s="135"/>
      <c r="NPR55" s="135"/>
      <c r="NPS55" s="135"/>
      <c r="NPT55" s="135"/>
      <c r="NPU55" s="135"/>
      <c r="NPV55" s="135"/>
      <c r="NPW55" s="135"/>
      <c r="NPX55" s="135"/>
      <c r="NPY55" s="135"/>
      <c r="NPZ55" s="135"/>
      <c r="NQA55" s="135"/>
      <c r="NQB55" s="135"/>
      <c r="NQC55" s="135"/>
      <c r="NQD55" s="135"/>
      <c r="NQE55" s="135"/>
      <c r="NQF55" s="135"/>
      <c r="NQG55" s="135"/>
      <c r="NQH55" s="135"/>
      <c r="NQI55" s="135"/>
      <c r="NQJ55" s="135"/>
      <c r="NQK55" s="135"/>
      <c r="NQL55" s="135"/>
      <c r="NQM55" s="135"/>
      <c r="NQN55" s="135"/>
      <c r="NQO55" s="135"/>
      <c r="NQP55" s="135"/>
      <c r="NQQ55" s="135"/>
      <c r="NQR55" s="135"/>
      <c r="NQS55" s="135"/>
      <c r="NQT55" s="135"/>
      <c r="NQU55" s="135"/>
      <c r="NQV55" s="135"/>
      <c r="NQW55" s="135"/>
      <c r="NQX55" s="135"/>
      <c r="NQY55" s="135"/>
      <c r="NQZ55" s="135"/>
      <c r="NRA55" s="135"/>
      <c r="NRB55" s="135"/>
      <c r="NRC55" s="135"/>
      <c r="NRD55" s="135"/>
      <c r="NRE55" s="135"/>
      <c r="NRF55" s="135"/>
      <c r="NRG55" s="135"/>
      <c r="NRH55" s="135"/>
      <c r="NRI55" s="135"/>
      <c r="NRJ55" s="135"/>
      <c r="NRK55" s="135"/>
      <c r="NRL55" s="135"/>
      <c r="NRM55" s="135"/>
      <c r="NRN55" s="135"/>
      <c r="NRO55" s="135"/>
      <c r="NRP55" s="135"/>
      <c r="NRQ55" s="135"/>
      <c r="NRR55" s="135"/>
      <c r="NRS55" s="135"/>
      <c r="NRT55" s="135"/>
      <c r="NRU55" s="135"/>
      <c r="NRV55" s="135"/>
      <c r="NRW55" s="135"/>
      <c r="NRX55" s="135"/>
      <c r="NRY55" s="135"/>
      <c r="NRZ55" s="135"/>
      <c r="NSA55" s="135"/>
      <c r="NSB55" s="135"/>
      <c r="NSC55" s="135"/>
      <c r="NSD55" s="135"/>
      <c r="NSE55" s="135"/>
      <c r="NSF55" s="135"/>
      <c r="NSG55" s="135"/>
      <c r="NSH55" s="135"/>
      <c r="NSI55" s="135"/>
      <c r="NSJ55" s="135"/>
      <c r="NSK55" s="135"/>
      <c r="NSL55" s="135"/>
      <c r="NSM55" s="135"/>
      <c r="NSN55" s="135"/>
      <c r="NSO55" s="135"/>
      <c r="NSP55" s="135"/>
      <c r="NSQ55" s="135"/>
      <c r="NSR55" s="135"/>
      <c r="NSS55" s="135"/>
      <c r="NST55" s="135"/>
      <c r="NSU55" s="135"/>
      <c r="NSV55" s="135"/>
      <c r="NSW55" s="135"/>
      <c r="NSX55" s="135"/>
      <c r="NSY55" s="135"/>
      <c r="NSZ55" s="135"/>
      <c r="NTA55" s="135"/>
      <c r="NTB55" s="135"/>
      <c r="NTC55" s="135"/>
      <c r="NTD55" s="135"/>
      <c r="NTE55" s="135"/>
      <c r="NTF55" s="135"/>
      <c r="NTG55" s="135"/>
      <c r="NTH55" s="135"/>
      <c r="NTI55" s="135"/>
      <c r="NTJ55" s="135"/>
      <c r="NTK55" s="135"/>
      <c r="NTL55" s="135"/>
      <c r="NTM55" s="135"/>
      <c r="NTN55" s="135"/>
      <c r="NTO55" s="135"/>
      <c r="NTP55" s="135"/>
      <c r="NTQ55" s="135"/>
      <c r="NTR55" s="135"/>
      <c r="NTS55" s="135"/>
      <c r="NTT55" s="135"/>
      <c r="NTU55" s="135"/>
      <c r="NTV55" s="135"/>
      <c r="NTW55" s="135"/>
      <c r="NTX55" s="135"/>
      <c r="NTY55" s="135"/>
      <c r="NTZ55" s="135"/>
      <c r="NUA55" s="135"/>
      <c r="NUB55" s="135"/>
      <c r="NUC55" s="135"/>
      <c r="NUD55" s="135"/>
      <c r="NUE55" s="135"/>
      <c r="NUF55" s="135"/>
      <c r="NUG55" s="135"/>
      <c r="NUH55" s="135"/>
      <c r="NUI55" s="135"/>
      <c r="NUJ55" s="135"/>
      <c r="NUK55" s="135"/>
      <c r="NUL55" s="135"/>
      <c r="NUM55" s="135"/>
      <c r="NUN55" s="135"/>
      <c r="NUO55" s="135"/>
      <c r="NUP55" s="135"/>
      <c r="NUQ55" s="135"/>
      <c r="NUR55" s="135"/>
      <c r="NUS55" s="135"/>
      <c r="NUT55" s="135"/>
      <c r="NUU55" s="135"/>
      <c r="NUV55" s="135"/>
      <c r="NUW55" s="135"/>
      <c r="NUX55" s="135"/>
      <c r="NUY55" s="135"/>
      <c r="NUZ55" s="135"/>
      <c r="NVA55" s="135"/>
      <c r="NVB55" s="135"/>
      <c r="NVC55" s="135"/>
      <c r="NVD55" s="135"/>
      <c r="NVE55" s="135"/>
      <c r="NVF55" s="135"/>
      <c r="NVG55" s="135"/>
      <c r="NVH55" s="135"/>
      <c r="NVI55" s="135"/>
      <c r="NVJ55" s="135"/>
      <c r="NVK55" s="135"/>
      <c r="NVL55" s="135"/>
      <c r="NVM55" s="135"/>
      <c r="NVN55" s="135"/>
      <c r="NVO55" s="135"/>
      <c r="NVP55" s="135"/>
      <c r="NVQ55" s="135"/>
      <c r="NVR55" s="135"/>
      <c r="NVS55" s="135"/>
      <c r="NVT55" s="135"/>
      <c r="NVU55" s="135"/>
      <c r="NVV55" s="135"/>
      <c r="NVW55" s="135"/>
      <c r="NVX55" s="135"/>
      <c r="NVY55" s="135"/>
      <c r="NVZ55" s="135"/>
      <c r="NWA55" s="135"/>
      <c r="NWB55" s="135"/>
      <c r="NWC55" s="135"/>
      <c r="NWD55" s="135"/>
      <c r="NWE55" s="135"/>
      <c r="NWF55" s="135"/>
      <c r="NWG55" s="135"/>
      <c r="NWH55" s="135"/>
      <c r="NWI55" s="135"/>
      <c r="NWJ55" s="135"/>
      <c r="NWK55" s="135"/>
      <c r="NWL55" s="135"/>
      <c r="NWM55" s="135"/>
      <c r="NWN55" s="135"/>
      <c r="NWO55" s="135"/>
      <c r="NWP55" s="135"/>
      <c r="NWQ55" s="135"/>
      <c r="NWR55" s="135"/>
      <c r="NWS55" s="135"/>
      <c r="NWT55" s="135"/>
      <c r="NWU55" s="135"/>
      <c r="NWV55" s="135"/>
      <c r="NWW55" s="135"/>
      <c r="NWX55" s="135"/>
      <c r="NWY55" s="135"/>
      <c r="NWZ55" s="135"/>
      <c r="NXA55" s="135"/>
      <c r="NXB55" s="135"/>
      <c r="NXC55" s="135"/>
      <c r="NXD55" s="135"/>
      <c r="NXE55" s="135"/>
      <c r="NXF55" s="135"/>
      <c r="NXG55" s="135"/>
      <c r="NXH55" s="135"/>
      <c r="NXI55" s="135"/>
      <c r="NXJ55" s="135"/>
      <c r="NXK55" s="135"/>
      <c r="NXL55" s="135"/>
      <c r="NXM55" s="135"/>
      <c r="NXN55" s="135"/>
      <c r="NXO55" s="135"/>
      <c r="NXP55" s="135"/>
      <c r="NXQ55" s="135"/>
      <c r="NXR55" s="135"/>
      <c r="NXS55" s="135"/>
      <c r="NXT55" s="135"/>
      <c r="NXU55" s="135"/>
      <c r="NXV55" s="135"/>
      <c r="NXW55" s="135"/>
      <c r="NXX55" s="135"/>
      <c r="NXY55" s="135"/>
      <c r="NXZ55" s="135"/>
      <c r="NYA55" s="135"/>
      <c r="NYB55" s="135"/>
      <c r="NYC55" s="135"/>
      <c r="NYD55" s="135"/>
      <c r="NYE55" s="135"/>
      <c r="NYF55" s="135"/>
      <c r="NYG55" s="135"/>
      <c r="NYH55" s="135"/>
      <c r="NYI55" s="135"/>
      <c r="NYJ55" s="135"/>
      <c r="NYK55" s="135"/>
      <c r="NYL55" s="135"/>
      <c r="NYM55" s="135"/>
      <c r="NYN55" s="135"/>
      <c r="NYO55" s="135"/>
      <c r="NYP55" s="135"/>
      <c r="NYQ55" s="135"/>
      <c r="NYR55" s="135"/>
      <c r="NYS55" s="135"/>
      <c r="NYT55" s="135"/>
      <c r="NYU55" s="135"/>
      <c r="NYV55" s="135"/>
      <c r="NYW55" s="135"/>
      <c r="NYX55" s="135"/>
      <c r="NYY55" s="135"/>
      <c r="NYZ55" s="135"/>
      <c r="NZA55" s="135"/>
      <c r="NZB55" s="135"/>
      <c r="NZC55" s="135"/>
      <c r="NZD55" s="135"/>
      <c r="NZE55" s="135"/>
      <c r="NZF55" s="135"/>
      <c r="NZG55" s="135"/>
      <c r="NZH55" s="135"/>
      <c r="NZI55" s="135"/>
      <c r="NZJ55" s="135"/>
      <c r="NZK55" s="135"/>
      <c r="NZL55" s="135"/>
      <c r="NZM55" s="135"/>
      <c r="NZN55" s="135"/>
      <c r="NZO55" s="135"/>
      <c r="NZP55" s="135"/>
      <c r="NZQ55" s="135"/>
      <c r="NZR55" s="135"/>
      <c r="NZS55" s="135"/>
      <c r="NZT55" s="135"/>
      <c r="NZU55" s="135"/>
      <c r="NZV55" s="135"/>
      <c r="NZW55" s="135"/>
      <c r="NZX55" s="135"/>
      <c r="NZY55" s="135"/>
      <c r="NZZ55" s="135"/>
      <c r="OAA55" s="135"/>
      <c r="OAB55" s="135"/>
      <c r="OAC55" s="135"/>
      <c r="OAD55" s="135"/>
      <c r="OAE55" s="135"/>
      <c r="OAF55" s="135"/>
      <c r="OAG55" s="135"/>
      <c r="OAH55" s="135"/>
      <c r="OAI55" s="135"/>
      <c r="OAJ55" s="135"/>
      <c r="OAK55" s="135"/>
      <c r="OAL55" s="135"/>
      <c r="OAM55" s="135"/>
      <c r="OAN55" s="135"/>
      <c r="OAO55" s="135"/>
      <c r="OAP55" s="135"/>
      <c r="OAQ55" s="135"/>
      <c r="OAR55" s="135"/>
      <c r="OAS55" s="135"/>
      <c r="OAT55" s="135"/>
      <c r="OAU55" s="135"/>
      <c r="OAV55" s="135"/>
      <c r="OAW55" s="135"/>
      <c r="OAX55" s="135"/>
      <c r="OAY55" s="135"/>
      <c r="OAZ55" s="135"/>
      <c r="OBA55" s="135"/>
      <c r="OBB55" s="135"/>
      <c r="OBC55" s="135"/>
      <c r="OBD55" s="135"/>
      <c r="OBE55" s="135"/>
      <c r="OBF55" s="135"/>
      <c r="OBG55" s="135"/>
      <c r="OBH55" s="135"/>
      <c r="OBI55" s="135"/>
      <c r="OBJ55" s="135"/>
      <c r="OBK55" s="135"/>
      <c r="OBL55" s="135"/>
      <c r="OBM55" s="135"/>
      <c r="OBN55" s="135"/>
      <c r="OBO55" s="135"/>
      <c r="OBP55" s="135"/>
      <c r="OBQ55" s="135"/>
      <c r="OBR55" s="135"/>
      <c r="OBS55" s="135"/>
      <c r="OBT55" s="135"/>
      <c r="OBU55" s="135"/>
      <c r="OBV55" s="135"/>
      <c r="OBW55" s="135"/>
      <c r="OBX55" s="135"/>
      <c r="OBY55" s="135"/>
      <c r="OBZ55" s="135"/>
      <c r="OCA55" s="135"/>
      <c r="OCB55" s="135"/>
      <c r="OCC55" s="135"/>
      <c r="OCD55" s="135"/>
      <c r="OCE55" s="135"/>
      <c r="OCF55" s="135"/>
      <c r="OCG55" s="135"/>
      <c r="OCH55" s="135"/>
      <c r="OCI55" s="135"/>
      <c r="OCJ55" s="135"/>
      <c r="OCK55" s="135"/>
      <c r="OCL55" s="135"/>
      <c r="OCM55" s="135"/>
      <c r="OCN55" s="135"/>
      <c r="OCO55" s="135"/>
      <c r="OCP55" s="135"/>
      <c r="OCQ55" s="135"/>
      <c r="OCR55" s="135"/>
      <c r="OCS55" s="135"/>
      <c r="OCT55" s="135"/>
      <c r="OCU55" s="135"/>
      <c r="OCV55" s="135"/>
      <c r="OCW55" s="135"/>
      <c r="OCX55" s="135"/>
      <c r="OCY55" s="135"/>
      <c r="OCZ55" s="135"/>
      <c r="ODA55" s="135"/>
      <c r="ODB55" s="135"/>
      <c r="ODC55" s="135"/>
      <c r="ODD55" s="135"/>
      <c r="ODE55" s="135"/>
      <c r="ODF55" s="135"/>
      <c r="ODG55" s="135"/>
      <c r="ODH55" s="135"/>
      <c r="ODI55" s="135"/>
      <c r="ODJ55" s="135"/>
      <c r="ODK55" s="135"/>
      <c r="ODL55" s="135"/>
      <c r="ODM55" s="135"/>
      <c r="ODN55" s="135"/>
      <c r="ODO55" s="135"/>
      <c r="ODP55" s="135"/>
      <c r="ODQ55" s="135"/>
      <c r="ODR55" s="135"/>
      <c r="ODS55" s="135"/>
      <c r="ODT55" s="135"/>
      <c r="ODU55" s="135"/>
      <c r="ODV55" s="135"/>
      <c r="ODW55" s="135"/>
      <c r="ODX55" s="135"/>
      <c r="ODY55" s="135"/>
      <c r="ODZ55" s="135"/>
      <c r="OEA55" s="135"/>
      <c r="OEB55" s="135"/>
      <c r="OEC55" s="135"/>
      <c r="OED55" s="135"/>
      <c r="OEE55" s="135"/>
      <c r="OEF55" s="135"/>
      <c r="OEG55" s="135"/>
      <c r="OEH55" s="135"/>
      <c r="OEI55" s="135"/>
      <c r="OEJ55" s="135"/>
      <c r="OEK55" s="135"/>
      <c r="OEL55" s="135"/>
      <c r="OEM55" s="135"/>
      <c r="OEN55" s="135"/>
      <c r="OEO55" s="135"/>
      <c r="OEP55" s="135"/>
      <c r="OEQ55" s="135"/>
      <c r="OER55" s="135"/>
      <c r="OES55" s="135"/>
      <c r="OET55" s="135"/>
      <c r="OEU55" s="135"/>
      <c r="OEV55" s="135"/>
      <c r="OEW55" s="135"/>
      <c r="OEX55" s="135"/>
      <c r="OEY55" s="135"/>
      <c r="OEZ55" s="135"/>
      <c r="OFA55" s="135"/>
      <c r="OFB55" s="135"/>
      <c r="OFC55" s="135"/>
      <c r="OFD55" s="135"/>
      <c r="OFE55" s="135"/>
      <c r="OFF55" s="135"/>
      <c r="OFG55" s="135"/>
      <c r="OFH55" s="135"/>
      <c r="OFI55" s="135"/>
      <c r="OFJ55" s="135"/>
      <c r="OFK55" s="135"/>
      <c r="OFL55" s="135"/>
      <c r="OFM55" s="135"/>
      <c r="OFN55" s="135"/>
      <c r="OFO55" s="135"/>
      <c r="OFP55" s="135"/>
      <c r="OFQ55" s="135"/>
      <c r="OFR55" s="135"/>
      <c r="OFS55" s="135"/>
      <c r="OFT55" s="135"/>
      <c r="OFU55" s="135"/>
      <c r="OFV55" s="135"/>
      <c r="OFW55" s="135"/>
      <c r="OFX55" s="135"/>
      <c r="OFY55" s="135"/>
      <c r="OFZ55" s="135"/>
      <c r="OGA55" s="135"/>
      <c r="OGB55" s="135"/>
      <c r="OGC55" s="135"/>
      <c r="OGD55" s="135"/>
      <c r="OGE55" s="135"/>
      <c r="OGF55" s="135"/>
      <c r="OGG55" s="135"/>
      <c r="OGH55" s="135"/>
      <c r="OGI55" s="135"/>
      <c r="OGJ55" s="135"/>
      <c r="OGK55" s="135"/>
      <c r="OGL55" s="135"/>
      <c r="OGM55" s="135"/>
      <c r="OGN55" s="135"/>
      <c r="OGO55" s="135"/>
      <c r="OGP55" s="135"/>
      <c r="OGQ55" s="135"/>
      <c r="OGR55" s="135"/>
      <c r="OGS55" s="135"/>
      <c r="OGT55" s="135"/>
      <c r="OGU55" s="135"/>
      <c r="OGV55" s="135"/>
      <c r="OGW55" s="135"/>
      <c r="OGX55" s="135"/>
      <c r="OGY55" s="135"/>
      <c r="OGZ55" s="135"/>
      <c r="OHA55" s="135"/>
      <c r="OHB55" s="135"/>
      <c r="OHC55" s="135"/>
      <c r="OHD55" s="135"/>
      <c r="OHE55" s="135"/>
      <c r="OHF55" s="135"/>
      <c r="OHG55" s="135"/>
      <c r="OHH55" s="135"/>
      <c r="OHI55" s="135"/>
      <c r="OHJ55" s="135"/>
      <c r="OHK55" s="135"/>
      <c r="OHL55" s="135"/>
      <c r="OHM55" s="135"/>
      <c r="OHN55" s="135"/>
      <c r="OHO55" s="135"/>
      <c r="OHP55" s="135"/>
      <c r="OHQ55" s="135"/>
      <c r="OHR55" s="135"/>
      <c r="OHS55" s="135"/>
      <c r="OHT55" s="135"/>
      <c r="OHU55" s="135"/>
      <c r="OHV55" s="135"/>
      <c r="OHW55" s="135"/>
      <c r="OHX55" s="135"/>
      <c r="OHY55" s="135"/>
      <c r="OHZ55" s="135"/>
      <c r="OIA55" s="135"/>
      <c r="OIB55" s="135"/>
      <c r="OIC55" s="135"/>
      <c r="OID55" s="135"/>
      <c r="OIE55" s="135"/>
      <c r="OIF55" s="135"/>
      <c r="OIG55" s="135"/>
      <c r="OIH55" s="135"/>
      <c r="OII55" s="135"/>
      <c r="OIJ55" s="135"/>
      <c r="OIK55" s="135"/>
      <c r="OIL55" s="135"/>
      <c r="OIM55" s="135"/>
      <c r="OIN55" s="135"/>
      <c r="OIO55" s="135"/>
      <c r="OIP55" s="135"/>
      <c r="OIQ55" s="135"/>
      <c r="OIR55" s="135"/>
      <c r="OIS55" s="135"/>
      <c r="OIT55" s="135"/>
      <c r="OIU55" s="135"/>
      <c r="OIV55" s="135"/>
      <c r="OIW55" s="135"/>
      <c r="OIX55" s="135"/>
      <c r="OIY55" s="135"/>
      <c r="OIZ55" s="135"/>
      <c r="OJA55" s="135"/>
      <c r="OJB55" s="135"/>
      <c r="OJC55" s="135"/>
      <c r="OJD55" s="135"/>
      <c r="OJE55" s="135"/>
      <c r="OJF55" s="135"/>
      <c r="OJG55" s="135"/>
      <c r="OJH55" s="135"/>
      <c r="OJI55" s="135"/>
      <c r="OJJ55" s="135"/>
      <c r="OJK55" s="135"/>
      <c r="OJL55" s="135"/>
      <c r="OJM55" s="135"/>
      <c r="OJN55" s="135"/>
      <c r="OJO55" s="135"/>
      <c r="OJP55" s="135"/>
      <c r="OJQ55" s="135"/>
      <c r="OJR55" s="135"/>
      <c r="OJS55" s="135"/>
      <c r="OJT55" s="135"/>
      <c r="OJU55" s="135"/>
      <c r="OJV55" s="135"/>
      <c r="OJW55" s="135"/>
      <c r="OJX55" s="135"/>
      <c r="OJY55" s="135"/>
      <c r="OJZ55" s="135"/>
      <c r="OKA55" s="135"/>
      <c r="OKB55" s="135"/>
      <c r="OKC55" s="135"/>
      <c r="OKD55" s="135"/>
      <c r="OKE55" s="135"/>
      <c r="OKF55" s="135"/>
      <c r="OKG55" s="135"/>
      <c r="OKH55" s="135"/>
      <c r="OKI55" s="135"/>
      <c r="OKJ55" s="135"/>
      <c r="OKK55" s="135"/>
      <c r="OKL55" s="135"/>
      <c r="OKM55" s="135"/>
      <c r="OKN55" s="135"/>
      <c r="OKO55" s="135"/>
      <c r="OKP55" s="135"/>
      <c r="OKQ55" s="135"/>
      <c r="OKR55" s="135"/>
      <c r="OKS55" s="135"/>
      <c r="OKT55" s="135"/>
      <c r="OKU55" s="135"/>
      <c r="OKV55" s="135"/>
      <c r="OKW55" s="135"/>
      <c r="OKX55" s="135"/>
      <c r="OKY55" s="135"/>
      <c r="OKZ55" s="135"/>
      <c r="OLA55" s="135"/>
      <c r="OLB55" s="135"/>
      <c r="OLC55" s="135"/>
      <c r="OLD55" s="135"/>
      <c r="OLE55" s="135"/>
      <c r="OLF55" s="135"/>
      <c r="OLG55" s="135"/>
      <c r="OLH55" s="135"/>
      <c r="OLI55" s="135"/>
      <c r="OLJ55" s="135"/>
      <c r="OLK55" s="135"/>
      <c r="OLL55" s="135"/>
      <c r="OLM55" s="135"/>
      <c r="OLN55" s="135"/>
      <c r="OLO55" s="135"/>
      <c r="OLP55" s="135"/>
      <c r="OLQ55" s="135"/>
      <c r="OLR55" s="135"/>
      <c r="OLS55" s="135"/>
      <c r="OLT55" s="135"/>
      <c r="OLU55" s="135"/>
      <c r="OLV55" s="135"/>
      <c r="OLW55" s="135"/>
      <c r="OLX55" s="135"/>
      <c r="OLY55" s="135"/>
      <c r="OLZ55" s="135"/>
      <c r="OMA55" s="135"/>
      <c r="OMB55" s="135"/>
      <c r="OMC55" s="135"/>
      <c r="OMD55" s="135"/>
      <c r="OME55" s="135"/>
      <c r="OMF55" s="135"/>
      <c r="OMG55" s="135"/>
      <c r="OMH55" s="135"/>
      <c r="OMI55" s="135"/>
      <c r="OMJ55" s="135"/>
      <c r="OMK55" s="135"/>
      <c r="OML55" s="135"/>
      <c r="OMM55" s="135"/>
      <c r="OMN55" s="135"/>
      <c r="OMO55" s="135"/>
      <c r="OMP55" s="135"/>
      <c r="OMQ55" s="135"/>
      <c r="OMR55" s="135"/>
      <c r="OMS55" s="135"/>
      <c r="OMT55" s="135"/>
      <c r="OMU55" s="135"/>
      <c r="OMV55" s="135"/>
      <c r="OMW55" s="135"/>
      <c r="OMX55" s="135"/>
      <c r="OMY55" s="135"/>
      <c r="OMZ55" s="135"/>
      <c r="ONA55" s="135"/>
      <c r="ONB55" s="135"/>
      <c r="ONC55" s="135"/>
      <c r="OND55" s="135"/>
      <c r="ONE55" s="135"/>
      <c r="ONF55" s="135"/>
      <c r="ONG55" s="135"/>
      <c r="ONH55" s="135"/>
      <c r="ONI55" s="135"/>
      <c r="ONJ55" s="135"/>
      <c r="ONK55" s="135"/>
      <c r="ONL55" s="135"/>
      <c r="ONM55" s="135"/>
      <c r="ONN55" s="135"/>
      <c r="ONO55" s="135"/>
      <c r="ONP55" s="135"/>
      <c r="ONQ55" s="135"/>
      <c r="ONR55" s="135"/>
      <c r="ONS55" s="135"/>
      <c r="ONT55" s="135"/>
      <c r="ONU55" s="135"/>
      <c r="ONV55" s="135"/>
      <c r="ONW55" s="135"/>
      <c r="ONX55" s="135"/>
      <c r="ONY55" s="135"/>
      <c r="ONZ55" s="135"/>
      <c r="OOA55" s="135"/>
      <c r="OOB55" s="135"/>
      <c r="OOC55" s="135"/>
      <c r="OOD55" s="135"/>
      <c r="OOE55" s="135"/>
      <c r="OOF55" s="135"/>
      <c r="OOG55" s="135"/>
      <c r="OOH55" s="135"/>
      <c r="OOI55" s="135"/>
      <c r="OOJ55" s="135"/>
      <c r="OOK55" s="135"/>
      <c r="OOL55" s="135"/>
      <c r="OOM55" s="135"/>
      <c r="OON55" s="135"/>
      <c r="OOO55" s="135"/>
      <c r="OOP55" s="135"/>
      <c r="OOQ55" s="135"/>
      <c r="OOR55" s="135"/>
      <c r="OOS55" s="135"/>
      <c r="OOT55" s="135"/>
      <c r="OOU55" s="135"/>
      <c r="OOV55" s="135"/>
      <c r="OOW55" s="135"/>
      <c r="OOX55" s="135"/>
      <c r="OOY55" s="135"/>
      <c r="OOZ55" s="135"/>
      <c r="OPA55" s="135"/>
      <c r="OPB55" s="135"/>
      <c r="OPC55" s="135"/>
      <c r="OPD55" s="135"/>
      <c r="OPE55" s="135"/>
      <c r="OPF55" s="135"/>
      <c r="OPG55" s="135"/>
      <c r="OPH55" s="135"/>
      <c r="OPI55" s="135"/>
      <c r="OPJ55" s="135"/>
      <c r="OPK55" s="135"/>
      <c r="OPL55" s="135"/>
      <c r="OPM55" s="135"/>
      <c r="OPN55" s="135"/>
      <c r="OPO55" s="135"/>
      <c r="OPP55" s="135"/>
      <c r="OPQ55" s="135"/>
      <c r="OPR55" s="135"/>
      <c r="OPS55" s="135"/>
      <c r="OPT55" s="135"/>
      <c r="OPU55" s="135"/>
      <c r="OPV55" s="135"/>
      <c r="OPW55" s="135"/>
      <c r="OPX55" s="135"/>
      <c r="OPY55" s="135"/>
      <c r="OPZ55" s="135"/>
      <c r="OQA55" s="135"/>
      <c r="OQB55" s="135"/>
      <c r="OQC55" s="135"/>
      <c r="OQD55" s="135"/>
      <c r="OQE55" s="135"/>
      <c r="OQF55" s="135"/>
      <c r="OQG55" s="135"/>
      <c r="OQH55" s="135"/>
      <c r="OQI55" s="135"/>
      <c r="OQJ55" s="135"/>
      <c r="OQK55" s="135"/>
      <c r="OQL55" s="135"/>
      <c r="OQM55" s="135"/>
      <c r="OQN55" s="135"/>
      <c r="OQO55" s="135"/>
      <c r="OQP55" s="135"/>
      <c r="OQQ55" s="135"/>
      <c r="OQR55" s="135"/>
      <c r="OQS55" s="135"/>
      <c r="OQT55" s="135"/>
      <c r="OQU55" s="135"/>
      <c r="OQV55" s="135"/>
      <c r="OQW55" s="135"/>
      <c r="OQX55" s="135"/>
      <c r="OQY55" s="135"/>
      <c r="OQZ55" s="135"/>
      <c r="ORA55" s="135"/>
      <c r="ORB55" s="135"/>
      <c r="ORC55" s="135"/>
      <c r="ORD55" s="135"/>
      <c r="ORE55" s="135"/>
      <c r="ORF55" s="135"/>
      <c r="ORG55" s="135"/>
      <c r="ORH55" s="135"/>
      <c r="ORI55" s="135"/>
      <c r="ORJ55" s="135"/>
      <c r="ORK55" s="135"/>
      <c r="ORL55" s="135"/>
      <c r="ORM55" s="135"/>
      <c r="ORN55" s="135"/>
      <c r="ORO55" s="135"/>
      <c r="ORP55" s="135"/>
      <c r="ORQ55" s="135"/>
      <c r="ORR55" s="135"/>
      <c r="ORS55" s="135"/>
      <c r="ORT55" s="135"/>
      <c r="ORU55" s="135"/>
      <c r="ORV55" s="135"/>
      <c r="ORW55" s="135"/>
      <c r="ORX55" s="135"/>
      <c r="ORY55" s="135"/>
      <c r="ORZ55" s="135"/>
      <c r="OSA55" s="135"/>
      <c r="OSB55" s="135"/>
      <c r="OSC55" s="135"/>
      <c r="OSD55" s="135"/>
      <c r="OSE55" s="135"/>
      <c r="OSF55" s="135"/>
      <c r="OSG55" s="135"/>
      <c r="OSH55" s="135"/>
      <c r="OSI55" s="135"/>
      <c r="OSJ55" s="135"/>
      <c r="OSK55" s="135"/>
      <c r="OSL55" s="135"/>
      <c r="OSM55" s="135"/>
      <c r="OSN55" s="135"/>
      <c r="OSO55" s="135"/>
      <c r="OSP55" s="135"/>
      <c r="OSQ55" s="135"/>
      <c r="OSR55" s="135"/>
      <c r="OSS55" s="135"/>
      <c r="OST55" s="135"/>
      <c r="OSU55" s="135"/>
      <c r="OSV55" s="135"/>
      <c r="OSW55" s="135"/>
      <c r="OSX55" s="135"/>
      <c r="OSY55" s="135"/>
      <c r="OSZ55" s="135"/>
      <c r="OTA55" s="135"/>
      <c r="OTB55" s="135"/>
      <c r="OTC55" s="135"/>
      <c r="OTD55" s="135"/>
      <c r="OTE55" s="135"/>
      <c r="OTF55" s="135"/>
      <c r="OTG55" s="135"/>
      <c r="OTH55" s="135"/>
      <c r="OTI55" s="135"/>
      <c r="OTJ55" s="135"/>
      <c r="OTK55" s="135"/>
      <c r="OTL55" s="135"/>
      <c r="OTM55" s="135"/>
      <c r="OTN55" s="135"/>
      <c r="OTO55" s="135"/>
      <c r="OTP55" s="135"/>
      <c r="OTQ55" s="135"/>
      <c r="OTR55" s="135"/>
      <c r="OTS55" s="135"/>
      <c r="OTT55" s="135"/>
      <c r="OTU55" s="135"/>
      <c r="OTV55" s="135"/>
      <c r="OTW55" s="135"/>
      <c r="OTX55" s="135"/>
      <c r="OTY55" s="135"/>
      <c r="OTZ55" s="135"/>
      <c r="OUA55" s="135"/>
      <c r="OUB55" s="135"/>
      <c r="OUC55" s="135"/>
      <c r="OUD55" s="135"/>
      <c r="OUE55" s="135"/>
      <c r="OUF55" s="135"/>
      <c r="OUG55" s="135"/>
      <c r="OUH55" s="135"/>
      <c r="OUI55" s="135"/>
      <c r="OUJ55" s="135"/>
      <c r="OUK55" s="135"/>
      <c r="OUL55" s="135"/>
      <c r="OUM55" s="135"/>
      <c r="OUN55" s="135"/>
      <c r="OUO55" s="135"/>
      <c r="OUP55" s="135"/>
      <c r="OUQ55" s="135"/>
      <c r="OUR55" s="135"/>
      <c r="OUS55" s="135"/>
      <c r="OUT55" s="135"/>
      <c r="OUU55" s="135"/>
      <c r="OUV55" s="135"/>
      <c r="OUW55" s="135"/>
      <c r="OUX55" s="135"/>
      <c r="OUY55" s="135"/>
      <c r="OUZ55" s="135"/>
      <c r="OVA55" s="135"/>
      <c r="OVB55" s="135"/>
      <c r="OVC55" s="135"/>
      <c r="OVD55" s="135"/>
      <c r="OVE55" s="135"/>
      <c r="OVF55" s="135"/>
      <c r="OVG55" s="135"/>
      <c r="OVH55" s="135"/>
      <c r="OVI55" s="135"/>
      <c r="OVJ55" s="135"/>
      <c r="OVK55" s="135"/>
      <c r="OVL55" s="135"/>
      <c r="OVM55" s="135"/>
      <c r="OVN55" s="135"/>
      <c r="OVO55" s="135"/>
      <c r="OVP55" s="135"/>
      <c r="OVQ55" s="135"/>
      <c r="OVR55" s="135"/>
      <c r="OVS55" s="135"/>
      <c r="OVT55" s="135"/>
      <c r="OVU55" s="135"/>
      <c r="OVV55" s="135"/>
      <c r="OVW55" s="135"/>
      <c r="OVX55" s="135"/>
      <c r="OVY55" s="135"/>
      <c r="OVZ55" s="135"/>
      <c r="OWA55" s="135"/>
      <c r="OWB55" s="135"/>
      <c r="OWC55" s="135"/>
      <c r="OWD55" s="135"/>
      <c r="OWE55" s="135"/>
      <c r="OWF55" s="135"/>
      <c r="OWG55" s="135"/>
      <c r="OWH55" s="135"/>
      <c r="OWI55" s="135"/>
      <c r="OWJ55" s="135"/>
      <c r="OWK55" s="135"/>
      <c r="OWL55" s="135"/>
      <c r="OWM55" s="135"/>
      <c r="OWN55" s="135"/>
      <c r="OWO55" s="135"/>
      <c r="OWP55" s="135"/>
      <c r="OWQ55" s="135"/>
      <c r="OWR55" s="135"/>
      <c r="OWS55" s="135"/>
      <c r="OWT55" s="135"/>
      <c r="OWU55" s="135"/>
      <c r="OWV55" s="135"/>
      <c r="OWW55" s="135"/>
      <c r="OWX55" s="135"/>
      <c r="OWY55" s="135"/>
      <c r="OWZ55" s="135"/>
      <c r="OXA55" s="135"/>
      <c r="OXB55" s="135"/>
      <c r="OXC55" s="135"/>
      <c r="OXD55" s="135"/>
      <c r="OXE55" s="135"/>
      <c r="OXF55" s="135"/>
      <c r="OXG55" s="135"/>
      <c r="OXH55" s="135"/>
      <c r="OXI55" s="135"/>
      <c r="OXJ55" s="135"/>
      <c r="OXK55" s="135"/>
      <c r="OXL55" s="135"/>
      <c r="OXM55" s="135"/>
      <c r="OXN55" s="135"/>
      <c r="OXO55" s="135"/>
      <c r="OXP55" s="135"/>
      <c r="OXQ55" s="135"/>
      <c r="OXR55" s="135"/>
      <c r="OXS55" s="135"/>
      <c r="OXT55" s="135"/>
      <c r="OXU55" s="135"/>
      <c r="OXV55" s="135"/>
      <c r="OXW55" s="135"/>
      <c r="OXX55" s="135"/>
      <c r="OXY55" s="135"/>
      <c r="OXZ55" s="135"/>
      <c r="OYA55" s="135"/>
      <c r="OYB55" s="135"/>
      <c r="OYC55" s="135"/>
      <c r="OYD55" s="135"/>
      <c r="OYE55" s="135"/>
      <c r="OYF55" s="135"/>
      <c r="OYG55" s="135"/>
      <c r="OYH55" s="135"/>
      <c r="OYI55" s="135"/>
      <c r="OYJ55" s="135"/>
      <c r="OYK55" s="135"/>
      <c r="OYL55" s="135"/>
      <c r="OYM55" s="135"/>
      <c r="OYN55" s="135"/>
      <c r="OYO55" s="135"/>
      <c r="OYP55" s="135"/>
      <c r="OYQ55" s="135"/>
      <c r="OYR55" s="135"/>
      <c r="OYS55" s="135"/>
      <c r="OYT55" s="135"/>
      <c r="OYU55" s="135"/>
      <c r="OYV55" s="135"/>
      <c r="OYW55" s="135"/>
      <c r="OYX55" s="135"/>
      <c r="OYY55" s="135"/>
      <c r="OYZ55" s="135"/>
      <c r="OZA55" s="135"/>
      <c r="OZB55" s="135"/>
      <c r="OZC55" s="135"/>
      <c r="OZD55" s="135"/>
      <c r="OZE55" s="135"/>
      <c r="OZF55" s="135"/>
      <c r="OZG55" s="135"/>
      <c r="OZH55" s="135"/>
      <c r="OZI55" s="135"/>
      <c r="OZJ55" s="135"/>
      <c r="OZK55" s="135"/>
      <c r="OZL55" s="135"/>
      <c r="OZM55" s="135"/>
      <c r="OZN55" s="135"/>
      <c r="OZO55" s="135"/>
      <c r="OZP55" s="135"/>
      <c r="OZQ55" s="135"/>
      <c r="OZR55" s="135"/>
      <c r="OZS55" s="135"/>
      <c r="OZT55" s="135"/>
      <c r="OZU55" s="135"/>
      <c r="OZV55" s="135"/>
      <c r="OZW55" s="135"/>
      <c r="OZX55" s="135"/>
      <c r="OZY55" s="135"/>
      <c r="OZZ55" s="135"/>
      <c r="PAA55" s="135"/>
      <c r="PAB55" s="135"/>
      <c r="PAC55" s="135"/>
      <c r="PAD55" s="135"/>
      <c r="PAE55" s="135"/>
      <c r="PAF55" s="135"/>
      <c r="PAG55" s="135"/>
      <c r="PAH55" s="135"/>
      <c r="PAI55" s="135"/>
      <c r="PAJ55" s="135"/>
      <c r="PAK55" s="135"/>
      <c r="PAL55" s="135"/>
      <c r="PAM55" s="135"/>
      <c r="PAN55" s="135"/>
      <c r="PAO55" s="135"/>
      <c r="PAP55" s="135"/>
      <c r="PAQ55" s="135"/>
      <c r="PAR55" s="135"/>
      <c r="PAS55" s="135"/>
      <c r="PAT55" s="135"/>
      <c r="PAU55" s="135"/>
      <c r="PAV55" s="135"/>
      <c r="PAW55" s="135"/>
      <c r="PAX55" s="135"/>
      <c r="PAY55" s="135"/>
      <c r="PAZ55" s="135"/>
      <c r="PBA55" s="135"/>
      <c r="PBB55" s="135"/>
      <c r="PBC55" s="135"/>
      <c r="PBD55" s="135"/>
      <c r="PBE55" s="135"/>
      <c r="PBF55" s="135"/>
      <c r="PBG55" s="135"/>
      <c r="PBH55" s="135"/>
      <c r="PBI55" s="135"/>
      <c r="PBJ55" s="135"/>
      <c r="PBK55" s="135"/>
      <c r="PBL55" s="135"/>
      <c r="PBM55" s="135"/>
      <c r="PBN55" s="135"/>
      <c r="PBO55" s="135"/>
      <c r="PBP55" s="135"/>
      <c r="PBQ55" s="135"/>
      <c r="PBR55" s="135"/>
      <c r="PBS55" s="135"/>
      <c r="PBT55" s="135"/>
      <c r="PBU55" s="135"/>
      <c r="PBV55" s="135"/>
      <c r="PBW55" s="135"/>
      <c r="PBX55" s="135"/>
      <c r="PBY55" s="135"/>
      <c r="PBZ55" s="135"/>
      <c r="PCA55" s="135"/>
      <c r="PCB55" s="135"/>
      <c r="PCC55" s="135"/>
      <c r="PCD55" s="135"/>
      <c r="PCE55" s="135"/>
      <c r="PCF55" s="135"/>
      <c r="PCG55" s="135"/>
      <c r="PCH55" s="135"/>
      <c r="PCI55" s="135"/>
      <c r="PCJ55" s="135"/>
      <c r="PCK55" s="135"/>
      <c r="PCL55" s="135"/>
      <c r="PCM55" s="135"/>
      <c r="PCN55" s="135"/>
      <c r="PCO55" s="135"/>
      <c r="PCP55" s="135"/>
      <c r="PCQ55" s="135"/>
      <c r="PCR55" s="135"/>
      <c r="PCS55" s="135"/>
      <c r="PCT55" s="135"/>
      <c r="PCU55" s="135"/>
      <c r="PCV55" s="135"/>
      <c r="PCW55" s="135"/>
      <c r="PCX55" s="135"/>
      <c r="PCY55" s="135"/>
      <c r="PCZ55" s="135"/>
      <c r="PDA55" s="135"/>
      <c r="PDB55" s="135"/>
      <c r="PDC55" s="135"/>
      <c r="PDD55" s="135"/>
      <c r="PDE55" s="135"/>
      <c r="PDF55" s="135"/>
      <c r="PDG55" s="135"/>
      <c r="PDH55" s="135"/>
      <c r="PDI55" s="135"/>
      <c r="PDJ55" s="135"/>
      <c r="PDK55" s="135"/>
      <c r="PDL55" s="135"/>
      <c r="PDM55" s="135"/>
      <c r="PDN55" s="135"/>
      <c r="PDO55" s="135"/>
      <c r="PDP55" s="135"/>
      <c r="PDQ55" s="135"/>
      <c r="PDR55" s="135"/>
      <c r="PDS55" s="135"/>
      <c r="PDT55" s="135"/>
      <c r="PDU55" s="135"/>
      <c r="PDV55" s="135"/>
      <c r="PDW55" s="135"/>
      <c r="PDX55" s="135"/>
      <c r="PDY55" s="135"/>
      <c r="PDZ55" s="135"/>
      <c r="PEA55" s="135"/>
      <c r="PEB55" s="135"/>
      <c r="PEC55" s="135"/>
      <c r="PED55" s="135"/>
      <c r="PEE55" s="135"/>
      <c r="PEF55" s="135"/>
      <c r="PEG55" s="135"/>
      <c r="PEH55" s="135"/>
      <c r="PEI55" s="135"/>
      <c r="PEJ55" s="135"/>
      <c r="PEK55" s="135"/>
      <c r="PEL55" s="135"/>
      <c r="PEM55" s="135"/>
      <c r="PEN55" s="135"/>
      <c r="PEO55" s="135"/>
      <c r="PEP55" s="135"/>
      <c r="PEQ55" s="135"/>
      <c r="PER55" s="135"/>
      <c r="PES55" s="135"/>
      <c r="PET55" s="135"/>
      <c r="PEU55" s="135"/>
      <c r="PEV55" s="135"/>
      <c r="PEW55" s="135"/>
      <c r="PEX55" s="135"/>
      <c r="PEY55" s="135"/>
      <c r="PEZ55" s="135"/>
      <c r="PFA55" s="135"/>
      <c r="PFB55" s="135"/>
      <c r="PFC55" s="135"/>
      <c r="PFD55" s="135"/>
      <c r="PFE55" s="135"/>
      <c r="PFF55" s="135"/>
      <c r="PFG55" s="135"/>
      <c r="PFH55" s="135"/>
      <c r="PFI55" s="135"/>
      <c r="PFJ55" s="135"/>
      <c r="PFK55" s="135"/>
      <c r="PFL55" s="135"/>
      <c r="PFM55" s="135"/>
      <c r="PFN55" s="135"/>
      <c r="PFO55" s="135"/>
      <c r="PFP55" s="135"/>
      <c r="PFQ55" s="135"/>
      <c r="PFR55" s="135"/>
      <c r="PFS55" s="135"/>
      <c r="PFT55" s="135"/>
      <c r="PFU55" s="135"/>
      <c r="PFV55" s="135"/>
      <c r="PFW55" s="135"/>
      <c r="PFX55" s="135"/>
      <c r="PFY55" s="135"/>
      <c r="PFZ55" s="135"/>
      <c r="PGA55" s="135"/>
      <c r="PGB55" s="135"/>
      <c r="PGC55" s="135"/>
      <c r="PGD55" s="135"/>
      <c r="PGE55" s="135"/>
      <c r="PGF55" s="135"/>
      <c r="PGG55" s="135"/>
      <c r="PGH55" s="135"/>
      <c r="PGI55" s="135"/>
      <c r="PGJ55" s="135"/>
      <c r="PGK55" s="135"/>
      <c r="PGL55" s="135"/>
      <c r="PGM55" s="135"/>
      <c r="PGN55" s="135"/>
      <c r="PGO55" s="135"/>
      <c r="PGP55" s="135"/>
      <c r="PGQ55" s="135"/>
      <c r="PGR55" s="135"/>
      <c r="PGS55" s="135"/>
      <c r="PGT55" s="135"/>
      <c r="PGU55" s="135"/>
      <c r="PGV55" s="135"/>
      <c r="PGW55" s="135"/>
      <c r="PGX55" s="135"/>
      <c r="PGY55" s="135"/>
      <c r="PGZ55" s="135"/>
      <c r="PHA55" s="135"/>
      <c r="PHB55" s="135"/>
      <c r="PHC55" s="135"/>
      <c r="PHD55" s="135"/>
      <c r="PHE55" s="135"/>
      <c r="PHF55" s="135"/>
      <c r="PHG55" s="135"/>
      <c r="PHH55" s="135"/>
      <c r="PHI55" s="135"/>
      <c r="PHJ55" s="135"/>
      <c r="PHK55" s="135"/>
      <c r="PHL55" s="135"/>
      <c r="PHM55" s="135"/>
      <c r="PHN55" s="135"/>
      <c r="PHO55" s="135"/>
      <c r="PHP55" s="135"/>
      <c r="PHQ55" s="135"/>
      <c r="PHR55" s="135"/>
      <c r="PHS55" s="135"/>
      <c r="PHT55" s="135"/>
      <c r="PHU55" s="135"/>
      <c r="PHV55" s="135"/>
      <c r="PHW55" s="135"/>
      <c r="PHX55" s="135"/>
      <c r="PHY55" s="135"/>
      <c r="PHZ55" s="135"/>
      <c r="PIA55" s="135"/>
      <c r="PIB55" s="135"/>
      <c r="PIC55" s="135"/>
      <c r="PID55" s="135"/>
      <c r="PIE55" s="135"/>
      <c r="PIF55" s="135"/>
      <c r="PIG55" s="135"/>
      <c r="PIH55" s="135"/>
      <c r="PII55" s="135"/>
      <c r="PIJ55" s="135"/>
      <c r="PIK55" s="135"/>
      <c r="PIL55" s="135"/>
      <c r="PIM55" s="135"/>
      <c r="PIN55" s="135"/>
      <c r="PIO55" s="135"/>
      <c r="PIP55" s="135"/>
      <c r="PIQ55" s="135"/>
      <c r="PIR55" s="135"/>
      <c r="PIS55" s="135"/>
      <c r="PIT55" s="135"/>
      <c r="PIU55" s="135"/>
      <c r="PIV55" s="135"/>
      <c r="PIW55" s="135"/>
      <c r="PIX55" s="135"/>
      <c r="PIY55" s="135"/>
      <c r="PIZ55" s="135"/>
      <c r="PJA55" s="135"/>
      <c r="PJB55" s="135"/>
      <c r="PJC55" s="135"/>
      <c r="PJD55" s="135"/>
      <c r="PJE55" s="135"/>
      <c r="PJF55" s="135"/>
      <c r="PJG55" s="135"/>
      <c r="PJH55" s="135"/>
      <c r="PJI55" s="135"/>
      <c r="PJJ55" s="135"/>
      <c r="PJK55" s="135"/>
      <c r="PJL55" s="135"/>
      <c r="PJM55" s="135"/>
      <c r="PJN55" s="135"/>
      <c r="PJO55" s="135"/>
      <c r="PJP55" s="135"/>
      <c r="PJQ55" s="135"/>
      <c r="PJR55" s="135"/>
      <c r="PJS55" s="135"/>
      <c r="PJT55" s="135"/>
      <c r="PJU55" s="135"/>
      <c r="PJV55" s="135"/>
      <c r="PJW55" s="135"/>
      <c r="PJX55" s="135"/>
      <c r="PJY55" s="135"/>
      <c r="PJZ55" s="135"/>
      <c r="PKA55" s="135"/>
      <c r="PKB55" s="135"/>
      <c r="PKC55" s="135"/>
      <c r="PKD55" s="135"/>
      <c r="PKE55" s="135"/>
      <c r="PKF55" s="135"/>
      <c r="PKG55" s="135"/>
      <c r="PKH55" s="135"/>
      <c r="PKI55" s="135"/>
      <c r="PKJ55" s="135"/>
      <c r="PKK55" s="135"/>
      <c r="PKL55" s="135"/>
      <c r="PKM55" s="135"/>
      <c r="PKN55" s="135"/>
      <c r="PKO55" s="135"/>
      <c r="PKP55" s="135"/>
      <c r="PKQ55" s="135"/>
      <c r="PKR55" s="135"/>
      <c r="PKS55" s="135"/>
      <c r="PKT55" s="135"/>
      <c r="PKU55" s="135"/>
      <c r="PKV55" s="135"/>
      <c r="PKW55" s="135"/>
      <c r="PKX55" s="135"/>
      <c r="PKY55" s="135"/>
      <c r="PKZ55" s="135"/>
      <c r="PLA55" s="135"/>
      <c r="PLB55" s="135"/>
      <c r="PLC55" s="135"/>
      <c r="PLD55" s="135"/>
      <c r="PLE55" s="135"/>
      <c r="PLF55" s="135"/>
      <c r="PLG55" s="135"/>
      <c r="PLH55" s="135"/>
      <c r="PLI55" s="135"/>
      <c r="PLJ55" s="135"/>
      <c r="PLK55" s="135"/>
      <c r="PLL55" s="135"/>
      <c r="PLM55" s="135"/>
      <c r="PLN55" s="135"/>
      <c r="PLO55" s="135"/>
      <c r="PLP55" s="135"/>
      <c r="PLQ55" s="135"/>
      <c r="PLR55" s="135"/>
      <c r="PLS55" s="135"/>
      <c r="PLT55" s="135"/>
      <c r="PLU55" s="135"/>
      <c r="PLV55" s="135"/>
      <c r="PLW55" s="135"/>
      <c r="PLX55" s="135"/>
      <c r="PLY55" s="135"/>
      <c r="PLZ55" s="135"/>
      <c r="PMA55" s="135"/>
      <c r="PMB55" s="135"/>
      <c r="PMC55" s="135"/>
      <c r="PMD55" s="135"/>
      <c r="PME55" s="135"/>
      <c r="PMF55" s="135"/>
      <c r="PMG55" s="135"/>
      <c r="PMH55" s="135"/>
      <c r="PMI55" s="135"/>
      <c r="PMJ55" s="135"/>
      <c r="PMK55" s="135"/>
      <c r="PML55" s="135"/>
      <c r="PMM55" s="135"/>
      <c r="PMN55" s="135"/>
      <c r="PMO55" s="135"/>
      <c r="PMP55" s="135"/>
      <c r="PMQ55" s="135"/>
      <c r="PMR55" s="135"/>
      <c r="PMS55" s="135"/>
      <c r="PMT55" s="135"/>
      <c r="PMU55" s="135"/>
      <c r="PMV55" s="135"/>
      <c r="PMW55" s="135"/>
      <c r="PMX55" s="135"/>
      <c r="PMY55" s="135"/>
      <c r="PMZ55" s="135"/>
      <c r="PNA55" s="135"/>
      <c r="PNB55" s="135"/>
      <c r="PNC55" s="135"/>
      <c r="PND55" s="135"/>
      <c r="PNE55" s="135"/>
      <c r="PNF55" s="135"/>
      <c r="PNG55" s="135"/>
      <c r="PNH55" s="135"/>
      <c r="PNI55" s="135"/>
      <c r="PNJ55" s="135"/>
      <c r="PNK55" s="135"/>
      <c r="PNL55" s="135"/>
      <c r="PNM55" s="135"/>
      <c r="PNN55" s="135"/>
      <c r="PNO55" s="135"/>
      <c r="PNP55" s="135"/>
      <c r="PNQ55" s="135"/>
      <c r="PNR55" s="135"/>
      <c r="PNS55" s="135"/>
      <c r="PNT55" s="135"/>
      <c r="PNU55" s="135"/>
      <c r="PNV55" s="135"/>
      <c r="PNW55" s="135"/>
      <c r="PNX55" s="135"/>
      <c r="PNY55" s="135"/>
      <c r="PNZ55" s="135"/>
      <c r="POA55" s="135"/>
      <c r="POB55" s="135"/>
      <c r="POC55" s="135"/>
      <c r="POD55" s="135"/>
      <c r="POE55" s="135"/>
      <c r="POF55" s="135"/>
      <c r="POG55" s="135"/>
      <c r="POH55" s="135"/>
      <c r="POI55" s="135"/>
      <c r="POJ55" s="135"/>
      <c r="POK55" s="135"/>
      <c r="POL55" s="135"/>
      <c r="POM55" s="135"/>
      <c r="PON55" s="135"/>
      <c r="POO55" s="135"/>
      <c r="POP55" s="135"/>
      <c r="POQ55" s="135"/>
      <c r="POR55" s="135"/>
      <c r="POS55" s="135"/>
      <c r="POT55" s="135"/>
      <c r="POU55" s="135"/>
      <c r="POV55" s="135"/>
      <c r="POW55" s="135"/>
      <c r="POX55" s="135"/>
      <c r="POY55" s="135"/>
      <c r="POZ55" s="135"/>
      <c r="PPA55" s="135"/>
      <c r="PPB55" s="135"/>
      <c r="PPC55" s="135"/>
      <c r="PPD55" s="135"/>
      <c r="PPE55" s="135"/>
      <c r="PPF55" s="135"/>
      <c r="PPG55" s="135"/>
      <c r="PPH55" s="135"/>
      <c r="PPI55" s="135"/>
      <c r="PPJ55" s="135"/>
      <c r="PPK55" s="135"/>
      <c r="PPL55" s="135"/>
      <c r="PPM55" s="135"/>
      <c r="PPN55" s="135"/>
      <c r="PPO55" s="135"/>
      <c r="PPP55" s="135"/>
      <c r="PPQ55" s="135"/>
      <c r="PPR55" s="135"/>
      <c r="PPS55" s="135"/>
      <c r="PPT55" s="135"/>
      <c r="PPU55" s="135"/>
      <c r="PPV55" s="135"/>
      <c r="PPW55" s="135"/>
      <c r="PPX55" s="135"/>
      <c r="PPY55" s="135"/>
      <c r="PPZ55" s="135"/>
      <c r="PQA55" s="135"/>
      <c r="PQB55" s="135"/>
      <c r="PQC55" s="135"/>
      <c r="PQD55" s="135"/>
      <c r="PQE55" s="135"/>
      <c r="PQF55" s="135"/>
      <c r="PQG55" s="135"/>
      <c r="PQH55" s="135"/>
      <c r="PQI55" s="135"/>
      <c r="PQJ55" s="135"/>
      <c r="PQK55" s="135"/>
      <c r="PQL55" s="135"/>
      <c r="PQM55" s="135"/>
      <c r="PQN55" s="135"/>
      <c r="PQO55" s="135"/>
      <c r="PQP55" s="135"/>
      <c r="PQQ55" s="135"/>
      <c r="PQR55" s="135"/>
      <c r="PQS55" s="135"/>
      <c r="PQT55" s="135"/>
      <c r="PQU55" s="135"/>
      <c r="PQV55" s="135"/>
      <c r="PQW55" s="135"/>
      <c r="PQX55" s="135"/>
      <c r="PQY55" s="135"/>
      <c r="PQZ55" s="135"/>
      <c r="PRA55" s="135"/>
      <c r="PRB55" s="135"/>
      <c r="PRC55" s="135"/>
      <c r="PRD55" s="135"/>
      <c r="PRE55" s="135"/>
      <c r="PRF55" s="135"/>
      <c r="PRG55" s="135"/>
      <c r="PRH55" s="135"/>
      <c r="PRI55" s="135"/>
      <c r="PRJ55" s="135"/>
      <c r="PRK55" s="135"/>
      <c r="PRL55" s="135"/>
      <c r="PRM55" s="135"/>
      <c r="PRN55" s="135"/>
      <c r="PRO55" s="135"/>
      <c r="PRP55" s="135"/>
      <c r="PRQ55" s="135"/>
      <c r="PRR55" s="135"/>
      <c r="PRS55" s="135"/>
      <c r="PRT55" s="135"/>
      <c r="PRU55" s="135"/>
      <c r="PRV55" s="135"/>
      <c r="PRW55" s="135"/>
      <c r="PRX55" s="135"/>
      <c r="PRY55" s="135"/>
      <c r="PRZ55" s="135"/>
      <c r="PSA55" s="135"/>
      <c r="PSB55" s="135"/>
      <c r="PSC55" s="135"/>
      <c r="PSD55" s="135"/>
      <c r="PSE55" s="135"/>
      <c r="PSF55" s="135"/>
      <c r="PSG55" s="135"/>
      <c r="PSH55" s="135"/>
      <c r="PSI55" s="135"/>
      <c r="PSJ55" s="135"/>
      <c r="PSK55" s="135"/>
      <c r="PSL55" s="135"/>
      <c r="PSM55" s="135"/>
      <c r="PSN55" s="135"/>
      <c r="PSO55" s="135"/>
      <c r="PSP55" s="135"/>
      <c r="PSQ55" s="135"/>
      <c r="PSR55" s="135"/>
      <c r="PSS55" s="135"/>
      <c r="PST55" s="135"/>
      <c r="PSU55" s="135"/>
      <c r="PSV55" s="135"/>
      <c r="PSW55" s="135"/>
      <c r="PSX55" s="135"/>
      <c r="PSY55" s="135"/>
      <c r="PSZ55" s="135"/>
      <c r="PTA55" s="135"/>
      <c r="PTB55" s="135"/>
      <c r="PTC55" s="135"/>
      <c r="PTD55" s="135"/>
      <c r="PTE55" s="135"/>
      <c r="PTF55" s="135"/>
      <c r="PTG55" s="135"/>
      <c r="PTH55" s="135"/>
      <c r="PTI55" s="135"/>
      <c r="PTJ55" s="135"/>
      <c r="PTK55" s="135"/>
      <c r="PTL55" s="135"/>
      <c r="PTM55" s="135"/>
      <c r="PTN55" s="135"/>
      <c r="PTO55" s="135"/>
      <c r="PTP55" s="135"/>
      <c r="PTQ55" s="135"/>
      <c r="PTR55" s="135"/>
      <c r="PTS55" s="135"/>
      <c r="PTT55" s="135"/>
      <c r="PTU55" s="135"/>
      <c r="PTV55" s="135"/>
      <c r="PTW55" s="135"/>
      <c r="PTX55" s="135"/>
      <c r="PTY55" s="135"/>
      <c r="PTZ55" s="135"/>
      <c r="PUA55" s="135"/>
      <c r="PUB55" s="135"/>
      <c r="PUC55" s="135"/>
      <c r="PUD55" s="135"/>
      <c r="PUE55" s="135"/>
      <c r="PUF55" s="135"/>
      <c r="PUG55" s="135"/>
      <c r="PUH55" s="135"/>
      <c r="PUI55" s="135"/>
      <c r="PUJ55" s="135"/>
      <c r="PUK55" s="135"/>
      <c r="PUL55" s="135"/>
      <c r="PUM55" s="135"/>
      <c r="PUN55" s="135"/>
      <c r="PUO55" s="135"/>
      <c r="PUP55" s="135"/>
      <c r="PUQ55" s="135"/>
      <c r="PUR55" s="135"/>
      <c r="PUS55" s="135"/>
      <c r="PUT55" s="135"/>
      <c r="PUU55" s="135"/>
      <c r="PUV55" s="135"/>
      <c r="PUW55" s="135"/>
      <c r="PUX55" s="135"/>
      <c r="PUY55" s="135"/>
      <c r="PUZ55" s="135"/>
      <c r="PVA55" s="135"/>
      <c r="PVB55" s="135"/>
      <c r="PVC55" s="135"/>
      <c r="PVD55" s="135"/>
      <c r="PVE55" s="135"/>
      <c r="PVF55" s="135"/>
      <c r="PVG55" s="135"/>
      <c r="PVH55" s="135"/>
      <c r="PVI55" s="135"/>
      <c r="PVJ55" s="135"/>
      <c r="PVK55" s="135"/>
      <c r="PVL55" s="135"/>
      <c r="PVM55" s="135"/>
      <c r="PVN55" s="135"/>
      <c r="PVO55" s="135"/>
      <c r="PVP55" s="135"/>
      <c r="PVQ55" s="135"/>
      <c r="PVR55" s="135"/>
      <c r="PVS55" s="135"/>
      <c r="PVT55" s="135"/>
      <c r="PVU55" s="135"/>
      <c r="PVV55" s="135"/>
      <c r="PVW55" s="135"/>
      <c r="PVX55" s="135"/>
      <c r="PVY55" s="135"/>
      <c r="PVZ55" s="135"/>
      <c r="PWA55" s="135"/>
      <c r="PWB55" s="135"/>
      <c r="PWC55" s="135"/>
      <c r="PWD55" s="135"/>
      <c r="PWE55" s="135"/>
      <c r="PWF55" s="135"/>
      <c r="PWG55" s="135"/>
      <c r="PWH55" s="135"/>
      <c r="PWI55" s="135"/>
      <c r="PWJ55" s="135"/>
      <c r="PWK55" s="135"/>
      <c r="PWL55" s="135"/>
      <c r="PWM55" s="135"/>
      <c r="PWN55" s="135"/>
      <c r="PWO55" s="135"/>
      <c r="PWP55" s="135"/>
      <c r="PWQ55" s="135"/>
      <c r="PWR55" s="135"/>
      <c r="PWS55" s="135"/>
      <c r="PWT55" s="135"/>
      <c r="PWU55" s="135"/>
      <c r="PWV55" s="135"/>
      <c r="PWW55" s="135"/>
      <c r="PWX55" s="135"/>
      <c r="PWY55" s="135"/>
      <c r="PWZ55" s="135"/>
      <c r="PXA55" s="135"/>
      <c r="PXB55" s="135"/>
      <c r="PXC55" s="135"/>
      <c r="PXD55" s="135"/>
      <c r="PXE55" s="135"/>
      <c r="PXF55" s="135"/>
      <c r="PXG55" s="135"/>
      <c r="PXH55" s="135"/>
      <c r="PXI55" s="135"/>
      <c r="PXJ55" s="135"/>
      <c r="PXK55" s="135"/>
      <c r="PXL55" s="135"/>
      <c r="PXM55" s="135"/>
      <c r="PXN55" s="135"/>
      <c r="PXO55" s="135"/>
      <c r="PXP55" s="135"/>
      <c r="PXQ55" s="135"/>
      <c r="PXR55" s="135"/>
      <c r="PXS55" s="135"/>
      <c r="PXT55" s="135"/>
      <c r="PXU55" s="135"/>
      <c r="PXV55" s="135"/>
      <c r="PXW55" s="135"/>
      <c r="PXX55" s="135"/>
      <c r="PXY55" s="135"/>
      <c r="PXZ55" s="135"/>
      <c r="PYA55" s="135"/>
      <c r="PYB55" s="135"/>
      <c r="PYC55" s="135"/>
      <c r="PYD55" s="135"/>
      <c r="PYE55" s="135"/>
      <c r="PYF55" s="135"/>
      <c r="PYG55" s="135"/>
      <c r="PYH55" s="135"/>
      <c r="PYI55" s="135"/>
      <c r="PYJ55" s="135"/>
      <c r="PYK55" s="135"/>
      <c r="PYL55" s="135"/>
      <c r="PYM55" s="135"/>
      <c r="PYN55" s="135"/>
      <c r="PYO55" s="135"/>
      <c r="PYP55" s="135"/>
      <c r="PYQ55" s="135"/>
      <c r="PYR55" s="135"/>
      <c r="PYS55" s="135"/>
      <c r="PYT55" s="135"/>
      <c r="PYU55" s="135"/>
      <c r="PYV55" s="135"/>
      <c r="PYW55" s="135"/>
      <c r="PYX55" s="135"/>
      <c r="PYY55" s="135"/>
      <c r="PYZ55" s="135"/>
      <c r="PZA55" s="135"/>
      <c r="PZB55" s="135"/>
      <c r="PZC55" s="135"/>
      <c r="PZD55" s="135"/>
      <c r="PZE55" s="135"/>
      <c r="PZF55" s="135"/>
      <c r="PZG55" s="135"/>
      <c r="PZH55" s="135"/>
      <c r="PZI55" s="135"/>
      <c r="PZJ55" s="135"/>
      <c r="PZK55" s="135"/>
      <c r="PZL55" s="135"/>
      <c r="PZM55" s="135"/>
      <c r="PZN55" s="135"/>
      <c r="PZO55" s="135"/>
      <c r="PZP55" s="135"/>
      <c r="PZQ55" s="135"/>
      <c r="PZR55" s="135"/>
      <c r="PZS55" s="135"/>
      <c r="PZT55" s="135"/>
      <c r="PZU55" s="135"/>
      <c r="PZV55" s="135"/>
      <c r="PZW55" s="135"/>
      <c r="PZX55" s="135"/>
      <c r="PZY55" s="135"/>
      <c r="PZZ55" s="135"/>
      <c r="QAA55" s="135"/>
      <c r="QAB55" s="135"/>
      <c r="QAC55" s="135"/>
      <c r="QAD55" s="135"/>
      <c r="QAE55" s="135"/>
      <c r="QAF55" s="135"/>
      <c r="QAG55" s="135"/>
      <c r="QAH55" s="135"/>
      <c r="QAI55" s="135"/>
      <c r="QAJ55" s="135"/>
      <c r="QAK55" s="135"/>
      <c r="QAL55" s="135"/>
      <c r="QAM55" s="135"/>
      <c r="QAN55" s="135"/>
      <c r="QAO55" s="135"/>
      <c r="QAP55" s="135"/>
      <c r="QAQ55" s="135"/>
      <c r="QAR55" s="135"/>
      <c r="QAS55" s="135"/>
      <c r="QAT55" s="135"/>
      <c r="QAU55" s="135"/>
      <c r="QAV55" s="135"/>
      <c r="QAW55" s="135"/>
      <c r="QAX55" s="135"/>
      <c r="QAY55" s="135"/>
      <c r="QAZ55" s="135"/>
      <c r="QBA55" s="135"/>
      <c r="QBB55" s="135"/>
      <c r="QBC55" s="135"/>
      <c r="QBD55" s="135"/>
      <c r="QBE55" s="135"/>
      <c r="QBF55" s="135"/>
      <c r="QBG55" s="135"/>
      <c r="QBH55" s="135"/>
      <c r="QBI55" s="135"/>
      <c r="QBJ55" s="135"/>
      <c r="QBK55" s="135"/>
      <c r="QBL55" s="135"/>
      <c r="QBM55" s="135"/>
      <c r="QBN55" s="135"/>
      <c r="QBO55" s="135"/>
      <c r="QBP55" s="135"/>
      <c r="QBQ55" s="135"/>
      <c r="QBR55" s="135"/>
      <c r="QBS55" s="135"/>
      <c r="QBT55" s="135"/>
      <c r="QBU55" s="135"/>
      <c r="QBV55" s="135"/>
      <c r="QBW55" s="135"/>
      <c r="QBX55" s="135"/>
      <c r="QBY55" s="135"/>
      <c r="QBZ55" s="135"/>
      <c r="QCA55" s="135"/>
      <c r="QCB55" s="135"/>
      <c r="QCC55" s="135"/>
      <c r="QCD55" s="135"/>
      <c r="QCE55" s="135"/>
      <c r="QCF55" s="135"/>
      <c r="QCG55" s="135"/>
      <c r="QCH55" s="135"/>
      <c r="QCI55" s="135"/>
      <c r="QCJ55" s="135"/>
      <c r="QCK55" s="135"/>
      <c r="QCL55" s="135"/>
      <c r="QCM55" s="135"/>
      <c r="QCN55" s="135"/>
      <c r="QCO55" s="135"/>
      <c r="QCP55" s="135"/>
      <c r="QCQ55" s="135"/>
      <c r="QCR55" s="135"/>
      <c r="QCS55" s="135"/>
      <c r="QCT55" s="135"/>
      <c r="QCU55" s="135"/>
      <c r="QCV55" s="135"/>
      <c r="QCW55" s="135"/>
      <c r="QCX55" s="135"/>
      <c r="QCY55" s="135"/>
      <c r="QCZ55" s="135"/>
      <c r="QDA55" s="135"/>
      <c r="QDB55" s="135"/>
      <c r="QDC55" s="135"/>
      <c r="QDD55" s="135"/>
      <c r="QDE55" s="135"/>
      <c r="QDF55" s="135"/>
      <c r="QDG55" s="135"/>
      <c r="QDH55" s="135"/>
      <c r="QDI55" s="135"/>
      <c r="QDJ55" s="135"/>
      <c r="QDK55" s="135"/>
      <c r="QDL55" s="135"/>
      <c r="QDM55" s="135"/>
      <c r="QDN55" s="135"/>
      <c r="QDO55" s="135"/>
      <c r="QDP55" s="135"/>
      <c r="QDQ55" s="135"/>
      <c r="QDR55" s="135"/>
      <c r="QDS55" s="135"/>
      <c r="QDT55" s="135"/>
      <c r="QDU55" s="135"/>
      <c r="QDV55" s="135"/>
      <c r="QDW55" s="135"/>
      <c r="QDX55" s="135"/>
      <c r="QDY55" s="135"/>
      <c r="QDZ55" s="135"/>
      <c r="QEA55" s="135"/>
      <c r="QEB55" s="135"/>
      <c r="QEC55" s="135"/>
      <c r="QED55" s="135"/>
      <c r="QEE55" s="135"/>
      <c r="QEF55" s="135"/>
      <c r="QEG55" s="135"/>
      <c r="QEH55" s="135"/>
      <c r="QEI55" s="135"/>
      <c r="QEJ55" s="135"/>
      <c r="QEK55" s="135"/>
      <c r="QEL55" s="135"/>
      <c r="QEM55" s="135"/>
      <c r="QEN55" s="135"/>
      <c r="QEO55" s="135"/>
      <c r="QEP55" s="135"/>
      <c r="QEQ55" s="135"/>
      <c r="QER55" s="135"/>
      <c r="QES55" s="135"/>
      <c r="QET55" s="135"/>
      <c r="QEU55" s="135"/>
      <c r="QEV55" s="135"/>
      <c r="QEW55" s="135"/>
      <c r="QEX55" s="135"/>
      <c r="QEY55" s="135"/>
      <c r="QEZ55" s="135"/>
      <c r="QFA55" s="135"/>
      <c r="QFB55" s="135"/>
      <c r="QFC55" s="135"/>
      <c r="QFD55" s="135"/>
      <c r="QFE55" s="135"/>
      <c r="QFF55" s="135"/>
      <c r="QFG55" s="135"/>
      <c r="QFH55" s="135"/>
      <c r="QFI55" s="135"/>
      <c r="QFJ55" s="135"/>
      <c r="QFK55" s="135"/>
      <c r="QFL55" s="135"/>
      <c r="QFM55" s="135"/>
      <c r="QFN55" s="135"/>
      <c r="QFO55" s="135"/>
      <c r="QFP55" s="135"/>
      <c r="QFQ55" s="135"/>
      <c r="QFR55" s="135"/>
      <c r="QFS55" s="135"/>
      <c r="QFT55" s="135"/>
      <c r="QFU55" s="135"/>
      <c r="QFV55" s="135"/>
      <c r="QFW55" s="135"/>
      <c r="QFX55" s="135"/>
      <c r="QFY55" s="135"/>
      <c r="QFZ55" s="135"/>
      <c r="QGA55" s="135"/>
      <c r="QGB55" s="135"/>
      <c r="QGC55" s="135"/>
      <c r="QGD55" s="135"/>
      <c r="QGE55" s="135"/>
      <c r="QGF55" s="135"/>
      <c r="QGG55" s="135"/>
      <c r="QGH55" s="135"/>
      <c r="QGI55" s="135"/>
      <c r="QGJ55" s="135"/>
      <c r="QGK55" s="135"/>
      <c r="QGL55" s="135"/>
      <c r="QGM55" s="135"/>
      <c r="QGN55" s="135"/>
      <c r="QGO55" s="135"/>
      <c r="QGP55" s="135"/>
      <c r="QGQ55" s="135"/>
      <c r="QGR55" s="135"/>
      <c r="QGS55" s="135"/>
      <c r="QGT55" s="135"/>
      <c r="QGU55" s="135"/>
      <c r="QGV55" s="135"/>
      <c r="QGW55" s="135"/>
      <c r="QGX55" s="135"/>
      <c r="QGY55" s="135"/>
      <c r="QGZ55" s="135"/>
      <c r="QHA55" s="135"/>
      <c r="QHB55" s="135"/>
      <c r="QHC55" s="135"/>
      <c r="QHD55" s="135"/>
      <c r="QHE55" s="135"/>
      <c r="QHF55" s="135"/>
      <c r="QHG55" s="135"/>
      <c r="QHH55" s="135"/>
      <c r="QHI55" s="135"/>
      <c r="QHJ55" s="135"/>
      <c r="QHK55" s="135"/>
      <c r="QHL55" s="135"/>
      <c r="QHM55" s="135"/>
      <c r="QHN55" s="135"/>
      <c r="QHO55" s="135"/>
      <c r="QHP55" s="135"/>
      <c r="QHQ55" s="135"/>
      <c r="QHR55" s="135"/>
      <c r="QHS55" s="135"/>
      <c r="QHT55" s="135"/>
      <c r="QHU55" s="135"/>
      <c r="QHV55" s="135"/>
      <c r="QHW55" s="135"/>
      <c r="QHX55" s="135"/>
      <c r="QHY55" s="135"/>
      <c r="QHZ55" s="135"/>
      <c r="QIA55" s="135"/>
      <c r="QIB55" s="135"/>
      <c r="QIC55" s="135"/>
      <c r="QID55" s="135"/>
      <c r="QIE55" s="135"/>
      <c r="QIF55" s="135"/>
      <c r="QIG55" s="135"/>
      <c r="QIH55" s="135"/>
      <c r="QII55" s="135"/>
      <c r="QIJ55" s="135"/>
      <c r="QIK55" s="135"/>
      <c r="QIL55" s="135"/>
      <c r="QIM55" s="135"/>
      <c r="QIN55" s="135"/>
      <c r="QIO55" s="135"/>
      <c r="QIP55" s="135"/>
      <c r="QIQ55" s="135"/>
      <c r="QIR55" s="135"/>
      <c r="QIS55" s="135"/>
      <c r="QIT55" s="135"/>
      <c r="QIU55" s="135"/>
      <c r="QIV55" s="135"/>
      <c r="QIW55" s="135"/>
      <c r="QIX55" s="135"/>
      <c r="QIY55" s="135"/>
      <c r="QIZ55" s="135"/>
      <c r="QJA55" s="135"/>
      <c r="QJB55" s="135"/>
      <c r="QJC55" s="135"/>
      <c r="QJD55" s="135"/>
      <c r="QJE55" s="135"/>
      <c r="QJF55" s="135"/>
      <c r="QJG55" s="135"/>
      <c r="QJH55" s="135"/>
      <c r="QJI55" s="135"/>
      <c r="QJJ55" s="135"/>
      <c r="QJK55" s="135"/>
      <c r="QJL55" s="135"/>
      <c r="QJM55" s="135"/>
      <c r="QJN55" s="135"/>
      <c r="QJO55" s="135"/>
      <c r="QJP55" s="135"/>
      <c r="QJQ55" s="135"/>
      <c r="QJR55" s="135"/>
      <c r="QJS55" s="135"/>
      <c r="QJT55" s="135"/>
      <c r="QJU55" s="135"/>
      <c r="QJV55" s="135"/>
      <c r="QJW55" s="135"/>
      <c r="QJX55" s="135"/>
      <c r="QJY55" s="135"/>
      <c r="QJZ55" s="135"/>
      <c r="QKA55" s="135"/>
      <c r="QKB55" s="135"/>
      <c r="QKC55" s="135"/>
      <c r="QKD55" s="135"/>
      <c r="QKE55" s="135"/>
      <c r="QKF55" s="135"/>
      <c r="QKG55" s="135"/>
      <c r="QKH55" s="135"/>
      <c r="QKI55" s="135"/>
      <c r="QKJ55" s="135"/>
      <c r="QKK55" s="135"/>
      <c r="QKL55" s="135"/>
      <c r="QKM55" s="135"/>
      <c r="QKN55" s="135"/>
      <c r="QKO55" s="135"/>
      <c r="QKP55" s="135"/>
      <c r="QKQ55" s="135"/>
      <c r="QKR55" s="135"/>
      <c r="QKS55" s="135"/>
      <c r="QKT55" s="135"/>
      <c r="QKU55" s="135"/>
      <c r="QKV55" s="135"/>
      <c r="QKW55" s="135"/>
      <c r="QKX55" s="135"/>
      <c r="QKY55" s="135"/>
      <c r="QKZ55" s="135"/>
      <c r="QLA55" s="135"/>
      <c r="QLB55" s="135"/>
      <c r="QLC55" s="135"/>
      <c r="QLD55" s="135"/>
      <c r="QLE55" s="135"/>
      <c r="QLF55" s="135"/>
      <c r="QLG55" s="135"/>
      <c r="QLH55" s="135"/>
      <c r="QLI55" s="135"/>
      <c r="QLJ55" s="135"/>
      <c r="QLK55" s="135"/>
      <c r="QLL55" s="135"/>
      <c r="QLM55" s="135"/>
      <c r="QLN55" s="135"/>
      <c r="QLO55" s="135"/>
      <c r="QLP55" s="135"/>
      <c r="QLQ55" s="135"/>
      <c r="QLR55" s="135"/>
      <c r="QLS55" s="135"/>
      <c r="QLT55" s="135"/>
      <c r="QLU55" s="135"/>
      <c r="QLV55" s="135"/>
      <c r="QLW55" s="135"/>
      <c r="QLX55" s="135"/>
      <c r="QLY55" s="135"/>
      <c r="QLZ55" s="135"/>
      <c r="QMA55" s="135"/>
      <c r="QMB55" s="135"/>
      <c r="QMC55" s="135"/>
      <c r="QMD55" s="135"/>
      <c r="QME55" s="135"/>
      <c r="QMF55" s="135"/>
      <c r="QMG55" s="135"/>
      <c r="QMH55" s="135"/>
      <c r="QMI55" s="135"/>
      <c r="QMJ55" s="135"/>
      <c r="QMK55" s="135"/>
      <c r="QML55" s="135"/>
      <c r="QMM55" s="135"/>
      <c r="QMN55" s="135"/>
      <c r="QMO55" s="135"/>
      <c r="QMP55" s="135"/>
      <c r="QMQ55" s="135"/>
      <c r="QMR55" s="135"/>
      <c r="QMS55" s="135"/>
      <c r="QMT55" s="135"/>
      <c r="QMU55" s="135"/>
      <c r="QMV55" s="135"/>
      <c r="QMW55" s="135"/>
      <c r="QMX55" s="135"/>
      <c r="QMY55" s="135"/>
      <c r="QMZ55" s="135"/>
      <c r="QNA55" s="135"/>
      <c r="QNB55" s="135"/>
      <c r="QNC55" s="135"/>
      <c r="QND55" s="135"/>
      <c r="QNE55" s="135"/>
      <c r="QNF55" s="135"/>
      <c r="QNG55" s="135"/>
      <c r="QNH55" s="135"/>
      <c r="QNI55" s="135"/>
      <c r="QNJ55" s="135"/>
      <c r="QNK55" s="135"/>
      <c r="QNL55" s="135"/>
      <c r="QNM55" s="135"/>
      <c r="QNN55" s="135"/>
      <c r="QNO55" s="135"/>
      <c r="QNP55" s="135"/>
      <c r="QNQ55" s="135"/>
      <c r="QNR55" s="135"/>
      <c r="QNS55" s="135"/>
      <c r="QNT55" s="135"/>
      <c r="QNU55" s="135"/>
      <c r="QNV55" s="135"/>
      <c r="QNW55" s="135"/>
      <c r="QNX55" s="135"/>
      <c r="QNY55" s="135"/>
      <c r="QNZ55" s="135"/>
      <c r="QOA55" s="135"/>
      <c r="QOB55" s="135"/>
      <c r="QOC55" s="135"/>
      <c r="QOD55" s="135"/>
      <c r="QOE55" s="135"/>
      <c r="QOF55" s="135"/>
      <c r="QOG55" s="135"/>
      <c r="QOH55" s="135"/>
      <c r="QOI55" s="135"/>
      <c r="QOJ55" s="135"/>
      <c r="QOK55" s="135"/>
      <c r="QOL55" s="135"/>
      <c r="QOM55" s="135"/>
      <c r="QON55" s="135"/>
      <c r="QOO55" s="135"/>
      <c r="QOP55" s="135"/>
      <c r="QOQ55" s="135"/>
      <c r="QOR55" s="135"/>
      <c r="QOS55" s="135"/>
      <c r="QOT55" s="135"/>
      <c r="QOU55" s="135"/>
      <c r="QOV55" s="135"/>
      <c r="QOW55" s="135"/>
      <c r="QOX55" s="135"/>
      <c r="QOY55" s="135"/>
      <c r="QOZ55" s="135"/>
      <c r="QPA55" s="135"/>
      <c r="QPB55" s="135"/>
      <c r="QPC55" s="135"/>
      <c r="QPD55" s="135"/>
      <c r="QPE55" s="135"/>
      <c r="QPF55" s="135"/>
      <c r="QPG55" s="135"/>
      <c r="QPH55" s="135"/>
      <c r="QPI55" s="135"/>
      <c r="QPJ55" s="135"/>
      <c r="QPK55" s="135"/>
      <c r="QPL55" s="135"/>
      <c r="QPM55" s="135"/>
      <c r="QPN55" s="135"/>
      <c r="QPO55" s="135"/>
      <c r="QPP55" s="135"/>
      <c r="QPQ55" s="135"/>
      <c r="QPR55" s="135"/>
      <c r="QPS55" s="135"/>
      <c r="QPT55" s="135"/>
      <c r="QPU55" s="135"/>
      <c r="QPV55" s="135"/>
      <c r="QPW55" s="135"/>
      <c r="QPX55" s="135"/>
      <c r="QPY55" s="135"/>
      <c r="QPZ55" s="135"/>
      <c r="QQA55" s="135"/>
      <c r="QQB55" s="135"/>
      <c r="QQC55" s="135"/>
      <c r="QQD55" s="135"/>
      <c r="QQE55" s="135"/>
      <c r="QQF55" s="135"/>
      <c r="QQG55" s="135"/>
      <c r="QQH55" s="135"/>
      <c r="QQI55" s="135"/>
      <c r="QQJ55" s="135"/>
      <c r="QQK55" s="135"/>
      <c r="QQL55" s="135"/>
      <c r="QQM55" s="135"/>
      <c r="QQN55" s="135"/>
      <c r="QQO55" s="135"/>
      <c r="QQP55" s="135"/>
      <c r="QQQ55" s="135"/>
      <c r="QQR55" s="135"/>
      <c r="QQS55" s="135"/>
      <c r="QQT55" s="135"/>
      <c r="QQU55" s="135"/>
      <c r="QQV55" s="135"/>
      <c r="QQW55" s="135"/>
      <c r="QQX55" s="135"/>
      <c r="QQY55" s="135"/>
      <c r="QQZ55" s="135"/>
      <c r="QRA55" s="135"/>
      <c r="QRB55" s="135"/>
      <c r="QRC55" s="135"/>
      <c r="QRD55" s="135"/>
      <c r="QRE55" s="135"/>
      <c r="QRF55" s="135"/>
      <c r="QRG55" s="135"/>
      <c r="QRH55" s="135"/>
      <c r="QRI55" s="135"/>
      <c r="QRJ55" s="135"/>
      <c r="QRK55" s="135"/>
      <c r="QRL55" s="135"/>
      <c r="QRM55" s="135"/>
      <c r="QRN55" s="135"/>
      <c r="QRO55" s="135"/>
      <c r="QRP55" s="135"/>
      <c r="QRQ55" s="135"/>
      <c r="QRR55" s="135"/>
      <c r="QRS55" s="135"/>
      <c r="QRT55" s="135"/>
      <c r="QRU55" s="135"/>
      <c r="QRV55" s="135"/>
      <c r="QRW55" s="135"/>
      <c r="QRX55" s="135"/>
      <c r="QRY55" s="135"/>
      <c r="QRZ55" s="135"/>
      <c r="QSA55" s="135"/>
      <c r="QSB55" s="135"/>
      <c r="QSC55" s="135"/>
      <c r="QSD55" s="135"/>
      <c r="QSE55" s="135"/>
      <c r="QSF55" s="135"/>
      <c r="QSG55" s="135"/>
      <c r="QSH55" s="135"/>
      <c r="QSI55" s="135"/>
      <c r="QSJ55" s="135"/>
      <c r="QSK55" s="135"/>
      <c r="QSL55" s="135"/>
      <c r="QSM55" s="135"/>
      <c r="QSN55" s="135"/>
      <c r="QSO55" s="135"/>
      <c r="QSP55" s="135"/>
      <c r="QSQ55" s="135"/>
      <c r="QSR55" s="135"/>
      <c r="QSS55" s="135"/>
      <c r="QST55" s="135"/>
      <c r="QSU55" s="135"/>
      <c r="QSV55" s="135"/>
      <c r="QSW55" s="135"/>
      <c r="QSX55" s="135"/>
      <c r="QSY55" s="135"/>
      <c r="QSZ55" s="135"/>
      <c r="QTA55" s="135"/>
      <c r="QTB55" s="135"/>
      <c r="QTC55" s="135"/>
      <c r="QTD55" s="135"/>
      <c r="QTE55" s="135"/>
      <c r="QTF55" s="135"/>
      <c r="QTG55" s="135"/>
      <c r="QTH55" s="135"/>
      <c r="QTI55" s="135"/>
      <c r="QTJ55" s="135"/>
      <c r="QTK55" s="135"/>
      <c r="QTL55" s="135"/>
      <c r="QTM55" s="135"/>
      <c r="QTN55" s="135"/>
      <c r="QTO55" s="135"/>
      <c r="QTP55" s="135"/>
      <c r="QTQ55" s="135"/>
      <c r="QTR55" s="135"/>
      <c r="QTS55" s="135"/>
      <c r="QTT55" s="135"/>
      <c r="QTU55" s="135"/>
      <c r="QTV55" s="135"/>
      <c r="QTW55" s="135"/>
      <c r="QTX55" s="135"/>
      <c r="QTY55" s="135"/>
      <c r="QTZ55" s="135"/>
      <c r="QUA55" s="135"/>
      <c r="QUB55" s="135"/>
      <c r="QUC55" s="135"/>
      <c r="QUD55" s="135"/>
      <c r="QUE55" s="135"/>
      <c r="QUF55" s="135"/>
      <c r="QUG55" s="135"/>
      <c r="QUH55" s="135"/>
      <c r="QUI55" s="135"/>
      <c r="QUJ55" s="135"/>
      <c r="QUK55" s="135"/>
      <c r="QUL55" s="135"/>
      <c r="QUM55" s="135"/>
      <c r="QUN55" s="135"/>
      <c r="QUO55" s="135"/>
      <c r="QUP55" s="135"/>
      <c r="QUQ55" s="135"/>
      <c r="QUR55" s="135"/>
      <c r="QUS55" s="135"/>
      <c r="QUT55" s="135"/>
      <c r="QUU55" s="135"/>
      <c r="QUV55" s="135"/>
      <c r="QUW55" s="135"/>
      <c r="QUX55" s="135"/>
      <c r="QUY55" s="135"/>
      <c r="QUZ55" s="135"/>
      <c r="QVA55" s="135"/>
      <c r="QVB55" s="135"/>
      <c r="QVC55" s="135"/>
      <c r="QVD55" s="135"/>
      <c r="QVE55" s="135"/>
      <c r="QVF55" s="135"/>
      <c r="QVG55" s="135"/>
      <c r="QVH55" s="135"/>
      <c r="QVI55" s="135"/>
      <c r="QVJ55" s="135"/>
      <c r="QVK55" s="135"/>
      <c r="QVL55" s="135"/>
      <c r="QVM55" s="135"/>
      <c r="QVN55" s="135"/>
      <c r="QVO55" s="135"/>
      <c r="QVP55" s="135"/>
      <c r="QVQ55" s="135"/>
      <c r="QVR55" s="135"/>
      <c r="QVS55" s="135"/>
      <c r="QVT55" s="135"/>
      <c r="QVU55" s="135"/>
      <c r="QVV55" s="135"/>
      <c r="QVW55" s="135"/>
      <c r="QVX55" s="135"/>
      <c r="QVY55" s="135"/>
      <c r="QVZ55" s="135"/>
      <c r="QWA55" s="135"/>
      <c r="QWB55" s="135"/>
      <c r="QWC55" s="135"/>
      <c r="QWD55" s="135"/>
      <c r="QWE55" s="135"/>
      <c r="QWF55" s="135"/>
      <c r="QWG55" s="135"/>
      <c r="QWH55" s="135"/>
      <c r="QWI55" s="135"/>
      <c r="QWJ55" s="135"/>
      <c r="QWK55" s="135"/>
      <c r="QWL55" s="135"/>
      <c r="QWM55" s="135"/>
      <c r="QWN55" s="135"/>
      <c r="QWO55" s="135"/>
      <c r="QWP55" s="135"/>
      <c r="QWQ55" s="135"/>
      <c r="QWR55" s="135"/>
      <c r="QWS55" s="135"/>
      <c r="QWT55" s="135"/>
      <c r="QWU55" s="135"/>
      <c r="QWV55" s="135"/>
      <c r="QWW55" s="135"/>
      <c r="QWX55" s="135"/>
      <c r="QWY55" s="135"/>
      <c r="QWZ55" s="135"/>
      <c r="QXA55" s="135"/>
      <c r="QXB55" s="135"/>
      <c r="QXC55" s="135"/>
      <c r="QXD55" s="135"/>
      <c r="QXE55" s="135"/>
      <c r="QXF55" s="135"/>
      <c r="QXG55" s="135"/>
      <c r="QXH55" s="135"/>
      <c r="QXI55" s="135"/>
      <c r="QXJ55" s="135"/>
      <c r="QXK55" s="135"/>
      <c r="QXL55" s="135"/>
      <c r="QXM55" s="135"/>
      <c r="QXN55" s="135"/>
      <c r="QXO55" s="135"/>
      <c r="QXP55" s="135"/>
      <c r="QXQ55" s="135"/>
      <c r="QXR55" s="135"/>
      <c r="QXS55" s="135"/>
      <c r="QXT55" s="135"/>
      <c r="QXU55" s="135"/>
      <c r="QXV55" s="135"/>
      <c r="QXW55" s="135"/>
      <c r="QXX55" s="135"/>
      <c r="QXY55" s="135"/>
      <c r="QXZ55" s="135"/>
      <c r="QYA55" s="135"/>
      <c r="QYB55" s="135"/>
      <c r="QYC55" s="135"/>
      <c r="QYD55" s="135"/>
      <c r="QYE55" s="135"/>
      <c r="QYF55" s="135"/>
      <c r="QYG55" s="135"/>
      <c r="QYH55" s="135"/>
      <c r="QYI55" s="135"/>
      <c r="QYJ55" s="135"/>
      <c r="QYK55" s="135"/>
      <c r="QYL55" s="135"/>
      <c r="QYM55" s="135"/>
      <c r="QYN55" s="135"/>
      <c r="QYO55" s="135"/>
      <c r="QYP55" s="135"/>
      <c r="QYQ55" s="135"/>
      <c r="QYR55" s="135"/>
      <c r="QYS55" s="135"/>
      <c r="QYT55" s="135"/>
      <c r="QYU55" s="135"/>
      <c r="QYV55" s="135"/>
      <c r="QYW55" s="135"/>
      <c r="QYX55" s="135"/>
      <c r="QYY55" s="135"/>
      <c r="QYZ55" s="135"/>
      <c r="QZA55" s="135"/>
      <c r="QZB55" s="135"/>
      <c r="QZC55" s="135"/>
      <c r="QZD55" s="135"/>
      <c r="QZE55" s="135"/>
      <c r="QZF55" s="135"/>
      <c r="QZG55" s="135"/>
      <c r="QZH55" s="135"/>
      <c r="QZI55" s="135"/>
      <c r="QZJ55" s="135"/>
      <c r="QZK55" s="135"/>
      <c r="QZL55" s="135"/>
      <c r="QZM55" s="135"/>
      <c r="QZN55" s="135"/>
      <c r="QZO55" s="135"/>
      <c r="QZP55" s="135"/>
      <c r="QZQ55" s="135"/>
      <c r="QZR55" s="135"/>
      <c r="QZS55" s="135"/>
      <c r="QZT55" s="135"/>
      <c r="QZU55" s="135"/>
      <c r="QZV55" s="135"/>
      <c r="QZW55" s="135"/>
      <c r="QZX55" s="135"/>
      <c r="QZY55" s="135"/>
      <c r="QZZ55" s="135"/>
      <c r="RAA55" s="135"/>
      <c r="RAB55" s="135"/>
      <c r="RAC55" s="135"/>
      <c r="RAD55" s="135"/>
      <c r="RAE55" s="135"/>
      <c r="RAF55" s="135"/>
      <c r="RAG55" s="135"/>
      <c r="RAH55" s="135"/>
      <c r="RAI55" s="135"/>
      <c r="RAJ55" s="135"/>
      <c r="RAK55" s="135"/>
      <c r="RAL55" s="135"/>
      <c r="RAM55" s="135"/>
      <c r="RAN55" s="135"/>
      <c r="RAO55" s="135"/>
      <c r="RAP55" s="135"/>
      <c r="RAQ55" s="135"/>
      <c r="RAR55" s="135"/>
      <c r="RAS55" s="135"/>
      <c r="RAT55" s="135"/>
      <c r="RAU55" s="135"/>
      <c r="RAV55" s="135"/>
      <c r="RAW55" s="135"/>
      <c r="RAX55" s="135"/>
      <c r="RAY55" s="135"/>
      <c r="RAZ55" s="135"/>
      <c r="RBA55" s="135"/>
      <c r="RBB55" s="135"/>
      <c r="RBC55" s="135"/>
      <c r="RBD55" s="135"/>
      <c r="RBE55" s="135"/>
      <c r="RBF55" s="135"/>
      <c r="RBG55" s="135"/>
      <c r="RBH55" s="135"/>
      <c r="RBI55" s="135"/>
      <c r="RBJ55" s="135"/>
      <c r="RBK55" s="135"/>
      <c r="RBL55" s="135"/>
      <c r="RBM55" s="135"/>
      <c r="RBN55" s="135"/>
      <c r="RBO55" s="135"/>
      <c r="RBP55" s="135"/>
      <c r="RBQ55" s="135"/>
      <c r="RBR55" s="135"/>
      <c r="RBS55" s="135"/>
      <c r="RBT55" s="135"/>
      <c r="RBU55" s="135"/>
      <c r="RBV55" s="135"/>
      <c r="RBW55" s="135"/>
      <c r="RBX55" s="135"/>
      <c r="RBY55" s="135"/>
      <c r="RBZ55" s="135"/>
      <c r="RCA55" s="135"/>
      <c r="RCB55" s="135"/>
      <c r="RCC55" s="135"/>
      <c r="RCD55" s="135"/>
      <c r="RCE55" s="135"/>
      <c r="RCF55" s="135"/>
      <c r="RCG55" s="135"/>
      <c r="RCH55" s="135"/>
      <c r="RCI55" s="135"/>
      <c r="RCJ55" s="135"/>
      <c r="RCK55" s="135"/>
      <c r="RCL55" s="135"/>
      <c r="RCM55" s="135"/>
      <c r="RCN55" s="135"/>
      <c r="RCO55" s="135"/>
      <c r="RCP55" s="135"/>
      <c r="RCQ55" s="135"/>
      <c r="RCR55" s="135"/>
      <c r="RCS55" s="135"/>
      <c r="RCT55" s="135"/>
      <c r="RCU55" s="135"/>
      <c r="RCV55" s="135"/>
      <c r="RCW55" s="135"/>
      <c r="RCX55" s="135"/>
      <c r="RCY55" s="135"/>
      <c r="RCZ55" s="135"/>
      <c r="RDA55" s="135"/>
      <c r="RDB55" s="135"/>
      <c r="RDC55" s="135"/>
      <c r="RDD55" s="135"/>
      <c r="RDE55" s="135"/>
      <c r="RDF55" s="135"/>
      <c r="RDG55" s="135"/>
      <c r="RDH55" s="135"/>
      <c r="RDI55" s="135"/>
      <c r="RDJ55" s="135"/>
      <c r="RDK55" s="135"/>
      <c r="RDL55" s="135"/>
      <c r="RDM55" s="135"/>
      <c r="RDN55" s="135"/>
      <c r="RDO55" s="135"/>
      <c r="RDP55" s="135"/>
      <c r="RDQ55" s="135"/>
      <c r="RDR55" s="135"/>
      <c r="RDS55" s="135"/>
      <c r="RDT55" s="135"/>
      <c r="RDU55" s="135"/>
      <c r="RDV55" s="135"/>
      <c r="RDW55" s="135"/>
      <c r="RDX55" s="135"/>
      <c r="RDY55" s="135"/>
      <c r="RDZ55" s="135"/>
      <c r="REA55" s="135"/>
      <c r="REB55" s="135"/>
      <c r="REC55" s="135"/>
      <c r="RED55" s="135"/>
      <c r="REE55" s="135"/>
      <c r="REF55" s="135"/>
      <c r="REG55" s="135"/>
      <c r="REH55" s="135"/>
      <c r="REI55" s="135"/>
      <c r="REJ55" s="135"/>
      <c r="REK55" s="135"/>
      <c r="REL55" s="135"/>
      <c r="REM55" s="135"/>
      <c r="REN55" s="135"/>
      <c r="REO55" s="135"/>
      <c r="REP55" s="135"/>
      <c r="REQ55" s="135"/>
      <c r="RER55" s="135"/>
      <c r="RES55" s="135"/>
      <c r="RET55" s="135"/>
      <c r="REU55" s="135"/>
      <c r="REV55" s="135"/>
      <c r="REW55" s="135"/>
      <c r="REX55" s="135"/>
      <c r="REY55" s="135"/>
      <c r="REZ55" s="135"/>
      <c r="RFA55" s="135"/>
      <c r="RFB55" s="135"/>
      <c r="RFC55" s="135"/>
      <c r="RFD55" s="135"/>
      <c r="RFE55" s="135"/>
      <c r="RFF55" s="135"/>
      <c r="RFG55" s="135"/>
      <c r="RFH55" s="135"/>
      <c r="RFI55" s="135"/>
      <c r="RFJ55" s="135"/>
      <c r="RFK55" s="135"/>
      <c r="RFL55" s="135"/>
      <c r="RFM55" s="135"/>
      <c r="RFN55" s="135"/>
      <c r="RFO55" s="135"/>
      <c r="RFP55" s="135"/>
      <c r="RFQ55" s="135"/>
      <c r="RFR55" s="135"/>
      <c r="RFS55" s="135"/>
      <c r="RFT55" s="135"/>
      <c r="RFU55" s="135"/>
      <c r="RFV55" s="135"/>
      <c r="RFW55" s="135"/>
      <c r="RFX55" s="135"/>
      <c r="RFY55" s="135"/>
      <c r="RFZ55" s="135"/>
      <c r="RGA55" s="135"/>
      <c r="RGB55" s="135"/>
      <c r="RGC55" s="135"/>
      <c r="RGD55" s="135"/>
      <c r="RGE55" s="135"/>
      <c r="RGF55" s="135"/>
      <c r="RGG55" s="135"/>
      <c r="RGH55" s="135"/>
      <c r="RGI55" s="135"/>
      <c r="RGJ55" s="135"/>
      <c r="RGK55" s="135"/>
      <c r="RGL55" s="135"/>
      <c r="RGM55" s="135"/>
      <c r="RGN55" s="135"/>
      <c r="RGO55" s="135"/>
      <c r="RGP55" s="135"/>
      <c r="RGQ55" s="135"/>
      <c r="RGR55" s="135"/>
      <c r="RGS55" s="135"/>
      <c r="RGT55" s="135"/>
      <c r="RGU55" s="135"/>
      <c r="RGV55" s="135"/>
      <c r="RGW55" s="135"/>
      <c r="RGX55" s="135"/>
      <c r="RGY55" s="135"/>
      <c r="RGZ55" s="135"/>
      <c r="RHA55" s="135"/>
      <c r="RHB55" s="135"/>
      <c r="RHC55" s="135"/>
      <c r="RHD55" s="135"/>
      <c r="RHE55" s="135"/>
      <c r="RHF55" s="135"/>
      <c r="RHG55" s="135"/>
      <c r="RHH55" s="135"/>
      <c r="RHI55" s="135"/>
      <c r="RHJ55" s="135"/>
      <c r="RHK55" s="135"/>
      <c r="RHL55" s="135"/>
      <c r="RHM55" s="135"/>
      <c r="RHN55" s="135"/>
      <c r="RHO55" s="135"/>
      <c r="RHP55" s="135"/>
      <c r="RHQ55" s="135"/>
      <c r="RHR55" s="135"/>
      <c r="RHS55" s="135"/>
      <c r="RHT55" s="135"/>
      <c r="RHU55" s="135"/>
      <c r="RHV55" s="135"/>
      <c r="RHW55" s="135"/>
      <c r="RHX55" s="135"/>
      <c r="RHY55" s="135"/>
      <c r="RHZ55" s="135"/>
      <c r="RIA55" s="135"/>
      <c r="RIB55" s="135"/>
      <c r="RIC55" s="135"/>
      <c r="RID55" s="135"/>
      <c r="RIE55" s="135"/>
      <c r="RIF55" s="135"/>
      <c r="RIG55" s="135"/>
      <c r="RIH55" s="135"/>
      <c r="RII55" s="135"/>
      <c r="RIJ55" s="135"/>
      <c r="RIK55" s="135"/>
      <c r="RIL55" s="135"/>
      <c r="RIM55" s="135"/>
      <c r="RIN55" s="135"/>
      <c r="RIO55" s="135"/>
      <c r="RIP55" s="135"/>
      <c r="RIQ55" s="135"/>
      <c r="RIR55" s="135"/>
      <c r="RIS55" s="135"/>
      <c r="RIT55" s="135"/>
      <c r="RIU55" s="135"/>
      <c r="RIV55" s="135"/>
      <c r="RIW55" s="135"/>
      <c r="RIX55" s="135"/>
      <c r="RIY55" s="135"/>
      <c r="RIZ55" s="135"/>
      <c r="RJA55" s="135"/>
      <c r="RJB55" s="135"/>
      <c r="RJC55" s="135"/>
      <c r="RJD55" s="135"/>
      <c r="RJE55" s="135"/>
      <c r="RJF55" s="135"/>
      <c r="RJG55" s="135"/>
      <c r="RJH55" s="135"/>
      <c r="RJI55" s="135"/>
      <c r="RJJ55" s="135"/>
      <c r="RJK55" s="135"/>
      <c r="RJL55" s="135"/>
      <c r="RJM55" s="135"/>
      <c r="RJN55" s="135"/>
      <c r="RJO55" s="135"/>
      <c r="RJP55" s="135"/>
      <c r="RJQ55" s="135"/>
      <c r="RJR55" s="135"/>
      <c r="RJS55" s="135"/>
      <c r="RJT55" s="135"/>
      <c r="RJU55" s="135"/>
      <c r="RJV55" s="135"/>
      <c r="RJW55" s="135"/>
      <c r="RJX55" s="135"/>
      <c r="RJY55" s="135"/>
      <c r="RJZ55" s="135"/>
      <c r="RKA55" s="135"/>
      <c r="RKB55" s="135"/>
      <c r="RKC55" s="135"/>
      <c r="RKD55" s="135"/>
      <c r="RKE55" s="135"/>
      <c r="RKF55" s="135"/>
      <c r="RKG55" s="135"/>
      <c r="RKH55" s="135"/>
      <c r="RKI55" s="135"/>
      <c r="RKJ55" s="135"/>
      <c r="RKK55" s="135"/>
      <c r="RKL55" s="135"/>
      <c r="RKM55" s="135"/>
      <c r="RKN55" s="135"/>
      <c r="RKO55" s="135"/>
      <c r="RKP55" s="135"/>
      <c r="RKQ55" s="135"/>
      <c r="RKR55" s="135"/>
      <c r="RKS55" s="135"/>
      <c r="RKT55" s="135"/>
      <c r="RKU55" s="135"/>
      <c r="RKV55" s="135"/>
      <c r="RKW55" s="135"/>
      <c r="RKX55" s="135"/>
      <c r="RKY55" s="135"/>
      <c r="RKZ55" s="135"/>
      <c r="RLA55" s="135"/>
      <c r="RLB55" s="135"/>
      <c r="RLC55" s="135"/>
      <c r="RLD55" s="135"/>
      <c r="RLE55" s="135"/>
      <c r="RLF55" s="135"/>
      <c r="RLG55" s="135"/>
      <c r="RLH55" s="135"/>
      <c r="RLI55" s="135"/>
      <c r="RLJ55" s="135"/>
      <c r="RLK55" s="135"/>
      <c r="RLL55" s="135"/>
      <c r="RLM55" s="135"/>
      <c r="RLN55" s="135"/>
      <c r="RLO55" s="135"/>
      <c r="RLP55" s="135"/>
      <c r="RLQ55" s="135"/>
      <c r="RLR55" s="135"/>
      <c r="RLS55" s="135"/>
      <c r="RLT55" s="135"/>
      <c r="RLU55" s="135"/>
      <c r="RLV55" s="135"/>
      <c r="RLW55" s="135"/>
      <c r="RLX55" s="135"/>
      <c r="RLY55" s="135"/>
      <c r="RLZ55" s="135"/>
      <c r="RMA55" s="135"/>
      <c r="RMB55" s="135"/>
      <c r="RMC55" s="135"/>
      <c r="RMD55" s="135"/>
      <c r="RME55" s="135"/>
      <c r="RMF55" s="135"/>
      <c r="RMG55" s="135"/>
      <c r="RMH55" s="135"/>
      <c r="RMI55" s="135"/>
      <c r="RMJ55" s="135"/>
      <c r="RMK55" s="135"/>
      <c r="RML55" s="135"/>
      <c r="RMM55" s="135"/>
      <c r="RMN55" s="135"/>
      <c r="RMO55" s="135"/>
      <c r="RMP55" s="135"/>
      <c r="RMQ55" s="135"/>
      <c r="RMR55" s="135"/>
      <c r="RMS55" s="135"/>
      <c r="RMT55" s="135"/>
      <c r="RMU55" s="135"/>
      <c r="RMV55" s="135"/>
      <c r="RMW55" s="135"/>
      <c r="RMX55" s="135"/>
      <c r="RMY55" s="135"/>
      <c r="RMZ55" s="135"/>
      <c r="RNA55" s="135"/>
      <c r="RNB55" s="135"/>
      <c r="RNC55" s="135"/>
      <c r="RND55" s="135"/>
      <c r="RNE55" s="135"/>
      <c r="RNF55" s="135"/>
      <c r="RNG55" s="135"/>
      <c r="RNH55" s="135"/>
      <c r="RNI55" s="135"/>
      <c r="RNJ55" s="135"/>
      <c r="RNK55" s="135"/>
      <c r="RNL55" s="135"/>
      <c r="RNM55" s="135"/>
      <c r="RNN55" s="135"/>
      <c r="RNO55" s="135"/>
      <c r="RNP55" s="135"/>
      <c r="RNQ55" s="135"/>
      <c r="RNR55" s="135"/>
      <c r="RNS55" s="135"/>
      <c r="RNT55" s="135"/>
      <c r="RNU55" s="135"/>
      <c r="RNV55" s="135"/>
      <c r="RNW55" s="135"/>
      <c r="RNX55" s="135"/>
      <c r="RNY55" s="135"/>
      <c r="RNZ55" s="135"/>
      <c r="ROA55" s="135"/>
      <c r="ROB55" s="135"/>
      <c r="ROC55" s="135"/>
      <c r="ROD55" s="135"/>
      <c r="ROE55" s="135"/>
      <c r="ROF55" s="135"/>
      <c r="ROG55" s="135"/>
      <c r="ROH55" s="135"/>
      <c r="ROI55" s="135"/>
      <c r="ROJ55" s="135"/>
      <c r="ROK55" s="135"/>
      <c r="ROL55" s="135"/>
      <c r="ROM55" s="135"/>
      <c r="RON55" s="135"/>
      <c r="ROO55" s="135"/>
      <c r="ROP55" s="135"/>
      <c r="ROQ55" s="135"/>
      <c r="ROR55" s="135"/>
      <c r="ROS55" s="135"/>
      <c r="ROT55" s="135"/>
      <c r="ROU55" s="135"/>
      <c r="ROV55" s="135"/>
      <c r="ROW55" s="135"/>
      <c r="ROX55" s="135"/>
      <c r="ROY55" s="135"/>
      <c r="ROZ55" s="135"/>
      <c r="RPA55" s="135"/>
      <c r="RPB55" s="135"/>
      <c r="RPC55" s="135"/>
      <c r="RPD55" s="135"/>
      <c r="RPE55" s="135"/>
      <c r="RPF55" s="135"/>
      <c r="RPG55" s="135"/>
      <c r="RPH55" s="135"/>
      <c r="RPI55" s="135"/>
      <c r="RPJ55" s="135"/>
      <c r="RPK55" s="135"/>
      <c r="RPL55" s="135"/>
      <c r="RPM55" s="135"/>
      <c r="RPN55" s="135"/>
      <c r="RPO55" s="135"/>
      <c r="RPP55" s="135"/>
      <c r="RPQ55" s="135"/>
      <c r="RPR55" s="135"/>
      <c r="RPS55" s="135"/>
      <c r="RPT55" s="135"/>
      <c r="RPU55" s="135"/>
      <c r="RPV55" s="135"/>
      <c r="RPW55" s="135"/>
      <c r="RPX55" s="135"/>
      <c r="RPY55" s="135"/>
      <c r="RPZ55" s="135"/>
      <c r="RQA55" s="135"/>
      <c r="RQB55" s="135"/>
      <c r="RQC55" s="135"/>
      <c r="RQD55" s="135"/>
      <c r="RQE55" s="135"/>
      <c r="RQF55" s="135"/>
      <c r="RQG55" s="135"/>
      <c r="RQH55" s="135"/>
      <c r="RQI55" s="135"/>
      <c r="RQJ55" s="135"/>
      <c r="RQK55" s="135"/>
      <c r="RQL55" s="135"/>
      <c r="RQM55" s="135"/>
      <c r="RQN55" s="135"/>
      <c r="RQO55" s="135"/>
      <c r="RQP55" s="135"/>
      <c r="RQQ55" s="135"/>
      <c r="RQR55" s="135"/>
      <c r="RQS55" s="135"/>
      <c r="RQT55" s="135"/>
      <c r="RQU55" s="135"/>
      <c r="RQV55" s="135"/>
      <c r="RQW55" s="135"/>
      <c r="RQX55" s="135"/>
      <c r="RQY55" s="135"/>
      <c r="RQZ55" s="135"/>
      <c r="RRA55" s="135"/>
      <c r="RRB55" s="135"/>
      <c r="RRC55" s="135"/>
      <c r="RRD55" s="135"/>
      <c r="RRE55" s="135"/>
      <c r="RRF55" s="135"/>
      <c r="RRG55" s="135"/>
      <c r="RRH55" s="135"/>
      <c r="RRI55" s="135"/>
      <c r="RRJ55" s="135"/>
      <c r="RRK55" s="135"/>
      <c r="RRL55" s="135"/>
      <c r="RRM55" s="135"/>
      <c r="RRN55" s="135"/>
      <c r="RRO55" s="135"/>
      <c r="RRP55" s="135"/>
      <c r="RRQ55" s="135"/>
      <c r="RRR55" s="135"/>
      <c r="RRS55" s="135"/>
      <c r="RRT55" s="135"/>
      <c r="RRU55" s="135"/>
      <c r="RRV55" s="135"/>
      <c r="RRW55" s="135"/>
      <c r="RRX55" s="135"/>
      <c r="RRY55" s="135"/>
      <c r="RRZ55" s="135"/>
      <c r="RSA55" s="135"/>
      <c r="RSB55" s="135"/>
      <c r="RSC55" s="135"/>
      <c r="RSD55" s="135"/>
      <c r="RSE55" s="135"/>
      <c r="RSF55" s="135"/>
      <c r="RSG55" s="135"/>
      <c r="RSH55" s="135"/>
      <c r="RSI55" s="135"/>
      <c r="RSJ55" s="135"/>
      <c r="RSK55" s="135"/>
      <c r="RSL55" s="135"/>
      <c r="RSM55" s="135"/>
      <c r="RSN55" s="135"/>
      <c r="RSO55" s="135"/>
      <c r="RSP55" s="135"/>
      <c r="RSQ55" s="135"/>
      <c r="RSR55" s="135"/>
      <c r="RSS55" s="135"/>
      <c r="RST55" s="135"/>
      <c r="RSU55" s="135"/>
      <c r="RSV55" s="135"/>
      <c r="RSW55" s="135"/>
      <c r="RSX55" s="135"/>
      <c r="RSY55" s="135"/>
      <c r="RSZ55" s="135"/>
      <c r="RTA55" s="135"/>
      <c r="RTB55" s="135"/>
      <c r="RTC55" s="135"/>
      <c r="RTD55" s="135"/>
      <c r="RTE55" s="135"/>
      <c r="RTF55" s="135"/>
      <c r="RTG55" s="135"/>
      <c r="RTH55" s="135"/>
      <c r="RTI55" s="135"/>
      <c r="RTJ55" s="135"/>
      <c r="RTK55" s="135"/>
      <c r="RTL55" s="135"/>
      <c r="RTM55" s="135"/>
      <c r="RTN55" s="135"/>
      <c r="RTO55" s="135"/>
      <c r="RTP55" s="135"/>
      <c r="RTQ55" s="135"/>
      <c r="RTR55" s="135"/>
      <c r="RTS55" s="135"/>
      <c r="RTT55" s="135"/>
      <c r="RTU55" s="135"/>
      <c r="RTV55" s="135"/>
      <c r="RTW55" s="135"/>
      <c r="RTX55" s="135"/>
      <c r="RTY55" s="135"/>
      <c r="RTZ55" s="135"/>
      <c r="RUA55" s="135"/>
      <c r="RUB55" s="135"/>
      <c r="RUC55" s="135"/>
      <c r="RUD55" s="135"/>
      <c r="RUE55" s="135"/>
      <c r="RUF55" s="135"/>
      <c r="RUG55" s="135"/>
      <c r="RUH55" s="135"/>
      <c r="RUI55" s="135"/>
      <c r="RUJ55" s="135"/>
      <c r="RUK55" s="135"/>
      <c r="RUL55" s="135"/>
      <c r="RUM55" s="135"/>
      <c r="RUN55" s="135"/>
      <c r="RUO55" s="135"/>
      <c r="RUP55" s="135"/>
      <c r="RUQ55" s="135"/>
      <c r="RUR55" s="135"/>
      <c r="RUS55" s="135"/>
      <c r="RUT55" s="135"/>
      <c r="RUU55" s="135"/>
      <c r="RUV55" s="135"/>
      <c r="RUW55" s="135"/>
      <c r="RUX55" s="135"/>
      <c r="RUY55" s="135"/>
      <c r="RUZ55" s="135"/>
      <c r="RVA55" s="135"/>
      <c r="RVB55" s="135"/>
      <c r="RVC55" s="135"/>
      <c r="RVD55" s="135"/>
      <c r="RVE55" s="135"/>
      <c r="RVF55" s="135"/>
      <c r="RVG55" s="135"/>
      <c r="RVH55" s="135"/>
      <c r="RVI55" s="135"/>
      <c r="RVJ55" s="135"/>
      <c r="RVK55" s="135"/>
      <c r="RVL55" s="135"/>
      <c r="RVM55" s="135"/>
      <c r="RVN55" s="135"/>
      <c r="RVO55" s="135"/>
      <c r="RVP55" s="135"/>
      <c r="RVQ55" s="135"/>
      <c r="RVR55" s="135"/>
      <c r="RVS55" s="135"/>
      <c r="RVT55" s="135"/>
      <c r="RVU55" s="135"/>
      <c r="RVV55" s="135"/>
      <c r="RVW55" s="135"/>
      <c r="RVX55" s="135"/>
      <c r="RVY55" s="135"/>
      <c r="RVZ55" s="135"/>
      <c r="RWA55" s="135"/>
      <c r="RWB55" s="135"/>
      <c r="RWC55" s="135"/>
      <c r="RWD55" s="135"/>
      <c r="RWE55" s="135"/>
      <c r="RWF55" s="135"/>
      <c r="RWG55" s="135"/>
      <c r="RWH55" s="135"/>
      <c r="RWI55" s="135"/>
      <c r="RWJ55" s="135"/>
      <c r="RWK55" s="135"/>
      <c r="RWL55" s="135"/>
      <c r="RWM55" s="135"/>
      <c r="RWN55" s="135"/>
      <c r="RWO55" s="135"/>
      <c r="RWP55" s="135"/>
      <c r="RWQ55" s="135"/>
      <c r="RWR55" s="135"/>
      <c r="RWS55" s="135"/>
      <c r="RWT55" s="135"/>
      <c r="RWU55" s="135"/>
      <c r="RWV55" s="135"/>
      <c r="RWW55" s="135"/>
      <c r="RWX55" s="135"/>
      <c r="RWY55" s="135"/>
      <c r="RWZ55" s="135"/>
      <c r="RXA55" s="135"/>
      <c r="RXB55" s="135"/>
      <c r="RXC55" s="135"/>
      <c r="RXD55" s="135"/>
      <c r="RXE55" s="135"/>
      <c r="RXF55" s="135"/>
      <c r="RXG55" s="135"/>
      <c r="RXH55" s="135"/>
      <c r="RXI55" s="135"/>
      <c r="RXJ55" s="135"/>
      <c r="RXK55" s="135"/>
      <c r="RXL55" s="135"/>
      <c r="RXM55" s="135"/>
      <c r="RXN55" s="135"/>
      <c r="RXO55" s="135"/>
      <c r="RXP55" s="135"/>
      <c r="RXQ55" s="135"/>
      <c r="RXR55" s="135"/>
      <c r="RXS55" s="135"/>
      <c r="RXT55" s="135"/>
      <c r="RXU55" s="135"/>
      <c r="RXV55" s="135"/>
      <c r="RXW55" s="135"/>
      <c r="RXX55" s="135"/>
      <c r="RXY55" s="135"/>
      <c r="RXZ55" s="135"/>
      <c r="RYA55" s="135"/>
      <c r="RYB55" s="135"/>
      <c r="RYC55" s="135"/>
      <c r="RYD55" s="135"/>
      <c r="RYE55" s="135"/>
      <c r="RYF55" s="135"/>
      <c r="RYG55" s="135"/>
      <c r="RYH55" s="135"/>
      <c r="RYI55" s="135"/>
      <c r="RYJ55" s="135"/>
      <c r="RYK55" s="135"/>
      <c r="RYL55" s="135"/>
      <c r="RYM55" s="135"/>
      <c r="RYN55" s="135"/>
      <c r="RYO55" s="135"/>
      <c r="RYP55" s="135"/>
      <c r="RYQ55" s="135"/>
      <c r="RYR55" s="135"/>
      <c r="RYS55" s="135"/>
      <c r="RYT55" s="135"/>
      <c r="RYU55" s="135"/>
      <c r="RYV55" s="135"/>
      <c r="RYW55" s="135"/>
      <c r="RYX55" s="135"/>
      <c r="RYY55" s="135"/>
      <c r="RYZ55" s="135"/>
      <c r="RZA55" s="135"/>
      <c r="RZB55" s="135"/>
      <c r="RZC55" s="135"/>
      <c r="RZD55" s="135"/>
      <c r="RZE55" s="135"/>
      <c r="RZF55" s="135"/>
      <c r="RZG55" s="135"/>
      <c r="RZH55" s="135"/>
      <c r="RZI55" s="135"/>
      <c r="RZJ55" s="135"/>
      <c r="RZK55" s="135"/>
      <c r="RZL55" s="135"/>
      <c r="RZM55" s="135"/>
      <c r="RZN55" s="135"/>
      <c r="RZO55" s="135"/>
      <c r="RZP55" s="135"/>
      <c r="RZQ55" s="135"/>
      <c r="RZR55" s="135"/>
      <c r="RZS55" s="135"/>
      <c r="RZT55" s="135"/>
      <c r="RZU55" s="135"/>
      <c r="RZV55" s="135"/>
      <c r="RZW55" s="135"/>
      <c r="RZX55" s="135"/>
      <c r="RZY55" s="135"/>
      <c r="RZZ55" s="135"/>
      <c r="SAA55" s="135"/>
      <c r="SAB55" s="135"/>
      <c r="SAC55" s="135"/>
      <c r="SAD55" s="135"/>
      <c r="SAE55" s="135"/>
      <c r="SAF55" s="135"/>
      <c r="SAG55" s="135"/>
      <c r="SAH55" s="135"/>
      <c r="SAI55" s="135"/>
      <c r="SAJ55" s="135"/>
      <c r="SAK55" s="135"/>
      <c r="SAL55" s="135"/>
      <c r="SAM55" s="135"/>
      <c r="SAN55" s="135"/>
      <c r="SAO55" s="135"/>
      <c r="SAP55" s="135"/>
      <c r="SAQ55" s="135"/>
      <c r="SAR55" s="135"/>
      <c r="SAS55" s="135"/>
      <c r="SAT55" s="135"/>
      <c r="SAU55" s="135"/>
      <c r="SAV55" s="135"/>
      <c r="SAW55" s="135"/>
      <c r="SAX55" s="135"/>
      <c r="SAY55" s="135"/>
      <c r="SAZ55" s="135"/>
      <c r="SBA55" s="135"/>
      <c r="SBB55" s="135"/>
      <c r="SBC55" s="135"/>
      <c r="SBD55" s="135"/>
      <c r="SBE55" s="135"/>
      <c r="SBF55" s="135"/>
      <c r="SBG55" s="135"/>
      <c r="SBH55" s="135"/>
      <c r="SBI55" s="135"/>
      <c r="SBJ55" s="135"/>
      <c r="SBK55" s="135"/>
      <c r="SBL55" s="135"/>
      <c r="SBM55" s="135"/>
      <c r="SBN55" s="135"/>
      <c r="SBO55" s="135"/>
      <c r="SBP55" s="135"/>
      <c r="SBQ55" s="135"/>
      <c r="SBR55" s="135"/>
      <c r="SBS55" s="135"/>
      <c r="SBT55" s="135"/>
      <c r="SBU55" s="135"/>
      <c r="SBV55" s="135"/>
      <c r="SBW55" s="135"/>
      <c r="SBX55" s="135"/>
      <c r="SBY55" s="135"/>
      <c r="SBZ55" s="135"/>
      <c r="SCA55" s="135"/>
      <c r="SCB55" s="135"/>
      <c r="SCC55" s="135"/>
      <c r="SCD55" s="135"/>
      <c r="SCE55" s="135"/>
      <c r="SCF55" s="135"/>
      <c r="SCG55" s="135"/>
      <c r="SCH55" s="135"/>
      <c r="SCI55" s="135"/>
      <c r="SCJ55" s="135"/>
      <c r="SCK55" s="135"/>
      <c r="SCL55" s="135"/>
      <c r="SCM55" s="135"/>
      <c r="SCN55" s="135"/>
      <c r="SCO55" s="135"/>
      <c r="SCP55" s="135"/>
      <c r="SCQ55" s="135"/>
      <c r="SCR55" s="135"/>
      <c r="SCS55" s="135"/>
      <c r="SCT55" s="135"/>
      <c r="SCU55" s="135"/>
      <c r="SCV55" s="135"/>
      <c r="SCW55" s="135"/>
      <c r="SCX55" s="135"/>
      <c r="SCY55" s="135"/>
      <c r="SCZ55" s="135"/>
      <c r="SDA55" s="135"/>
      <c r="SDB55" s="135"/>
      <c r="SDC55" s="135"/>
      <c r="SDD55" s="135"/>
      <c r="SDE55" s="135"/>
      <c r="SDF55" s="135"/>
      <c r="SDG55" s="135"/>
      <c r="SDH55" s="135"/>
      <c r="SDI55" s="135"/>
      <c r="SDJ55" s="135"/>
      <c r="SDK55" s="135"/>
      <c r="SDL55" s="135"/>
      <c r="SDM55" s="135"/>
      <c r="SDN55" s="135"/>
      <c r="SDO55" s="135"/>
      <c r="SDP55" s="135"/>
      <c r="SDQ55" s="135"/>
      <c r="SDR55" s="135"/>
      <c r="SDS55" s="135"/>
      <c r="SDT55" s="135"/>
      <c r="SDU55" s="135"/>
      <c r="SDV55" s="135"/>
      <c r="SDW55" s="135"/>
      <c r="SDX55" s="135"/>
      <c r="SDY55" s="135"/>
      <c r="SDZ55" s="135"/>
      <c r="SEA55" s="135"/>
      <c r="SEB55" s="135"/>
      <c r="SEC55" s="135"/>
      <c r="SED55" s="135"/>
      <c r="SEE55" s="135"/>
      <c r="SEF55" s="135"/>
      <c r="SEG55" s="135"/>
      <c r="SEH55" s="135"/>
      <c r="SEI55" s="135"/>
      <c r="SEJ55" s="135"/>
      <c r="SEK55" s="135"/>
      <c r="SEL55" s="135"/>
      <c r="SEM55" s="135"/>
      <c r="SEN55" s="135"/>
      <c r="SEO55" s="135"/>
      <c r="SEP55" s="135"/>
      <c r="SEQ55" s="135"/>
      <c r="SER55" s="135"/>
      <c r="SES55" s="135"/>
      <c r="SET55" s="135"/>
      <c r="SEU55" s="135"/>
      <c r="SEV55" s="135"/>
      <c r="SEW55" s="135"/>
      <c r="SEX55" s="135"/>
      <c r="SEY55" s="135"/>
      <c r="SEZ55" s="135"/>
      <c r="SFA55" s="135"/>
      <c r="SFB55" s="135"/>
      <c r="SFC55" s="135"/>
      <c r="SFD55" s="135"/>
      <c r="SFE55" s="135"/>
      <c r="SFF55" s="135"/>
      <c r="SFG55" s="135"/>
      <c r="SFH55" s="135"/>
      <c r="SFI55" s="135"/>
      <c r="SFJ55" s="135"/>
      <c r="SFK55" s="135"/>
      <c r="SFL55" s="135"/>
      <c r="SFM55" s="135"/>
      <c r="SFN55" s="135"/>
      <c r="SFO55" s="135"/>
      <c r="SFP55" s="135"/>
      <c r="SFQ55" s="135"/>
      <c r="SFR55" s="135"/>
      <c r="SFS55" s="135"/>
      <c r="SFT55" s="135"/>
      <c r="SFU55" s="135"/>
      <c r="SFV55" s="135"/>
      <c r="SFW55" s="135"/>
      <c r="SFX55" s="135"/>
      <c r="SFY55" s="135"/>
      <c r="SFZ55" s="135"/>
      <c r="SGA55" s="135"/>
      <c r="SGB55" s="135"/>
      <c r="SGC55" s="135"/>
      <c r="SGD55" s="135"/>
      <c r="SGE55" s="135"/>
      <c r="SGF55" s="135"/>
      <c r="SGG55" s="135"/>
      <c r="SGH55" s="135"/>
      <c r="SGI55" s="135"/>
      <c r="SGJ55" s="135"/>
      <c r="SGK55" s="135"/>
      <c r="SGL55" s="135"/>
      <c r="SGM55" s="135"/>
      <c r="SGN55" s="135"/>
      <c r="SGO55" s="135"/>
      <c r="SGP55" s="135"/>
      <c r="SGQ55" s="135"/>
      <c r="SGR55" s="135"/>
      <c r="SGS55" s="135"/>
      <c r="SGT55" s="135"/>
      <c r="SGU55" s="135"/>
      <c r="SGV55" s="135"/>
      <c r="SGW55" s="135"/>
      <c r="SGX55" s="135"/>
      <c r="SGY55" s="135"/>
      <c r="SGZ55" s="135"/>
      <c r="SHA55" s="135"/>
      <c r="SHB55" s="135"/>
      <c r="SHC55" s="135"/>
      <c r="SHD55" s="135"/>
      <c r="SHE55" s="135"/>
      <c r="SHF55" s="135"/>
      <c r="SHG55" s="135"/>
      <c r="SHH55" s="135"/>
      <c r="SHI55" s="135"/>
      <c r="SHJ55" s="135"/>
      <c r="SHK55" s="135"/>
      <c r="SHL55" s="135"/>
      <c r="SHM55" s="135"/>
      <c r="SHN55" s="135"/>
      <c r="SHO55" s="135"/>
      <c r="SHP55" s="135"/>
      <c r="SHQ55" s="135"/>
      <c r="SHR55" s="135"/>
      <c r="SHS55" s="135"/>
      <c r="SHT55" s="135"/>
      <c r="SHU55" s="135"/>
      <c r="SHV55" s="135"/>
      <c r="SHW55" s="135"/>
      <c r="SHX55" s="135"/>
      <c r="SHY55" s="135"/>
      <c r="SHZ55" s="135"/>
      <c r="SIA55" s="135"/>
      <c r="SIB55" s="135"/>
      <c r="SIC55" s="135"/>
      <c r="SID55" s="135"/>
      <c r="SIE55" s="135"/>
      <c r="SIF55" s="135"/>
      <c r="SIG55" s="135"/>
      <c r="SIH55" s="135"/>
      <c r="SII55" s="135"/>
      <c r="SIJ55" s="135"/>
      <c r="SIK55" s="135"/>
      <c r="SIL55" s="135"/>
      <c r="SIM55" s="135"/>
      <c r="SIN55" s="135"/>
      <c r="SIO55" s="135"/>
      <c r="SIP55" s="135"/>
      <c r="SIQ55" s="135"/>
      <c r="SIR55" s="135"/>
      <c r="SIS55" s="135"/>
      <c r="SIT55" s="135"/>
      <c r="SIU55" s="135"/>
      <c r="SIV55" s="135"/>
      <c r="SIW55" s="135"/>
      <c r="SIX55" s="135"/>
      <c r="SIY55" s="135"/>
      <c r="SIZ55" s="135"/>
      <c r="SJA55" s="135"/>
      <c r="SJB55" s="135"/>
      <c r="SJC55" s="135"/>
      <c r="SJD55" s="135"/>
      <c r="SJE55" s="135"/>
      <c r="SJF55" s="135"/>
      <c r="SJG55" s="135"/>
      <c r="SJH55" s="135"/>
      <c r="SJI55" s="135"/>
      <c r="SJJ55" s="135"/>
      <c r="SJK55" s="135"/>
      <c r="SJL55" s="135"/>
      <c r="SJM55" s="135"/>
      <c r="SJN55" s="135"/>
      <c r="SJO55" s="135"/>
      <c r="SJP55" s="135"/>
      <c r="SJQ55" s="135"/>
      <c r="SJR55" s="135"/>
      <c r="SJS55" s="135"/>
      <c r="SJT55" s="135"/>
      <c r="SJU55" s="135"/>
      <c r="SJV55" s="135"/>
      <c r="SJW55" s="135"/>
      <c r="SJX55" s="135"/>
      <c r="SJY55" s="135"/>
      <c r="SJZ55" s="135"/>
      <c r="SKA55" s="135"/>
      <c r="SKB55" s="135"/>
      <c r="SKC55" s="135"/>
      <c r="SKD55" s="135"/>
      <c r="SKE55" s="135"/>
      <c r="SKF55" s="135"/>
      <c r="SKG55" s="135"/>
      <c r="SKH55" s="135"/>
      <c r="SKI55" s="135"/>
      <c r="SKJ55" s="135"/>
      <c r="SKK55" s="135"/>
      <c r="SKL55" s="135"/>
      <c r="SKM55" s="135"/>
      <c r="SKN55" s="135"/>
      <c r="SKO55" s="135"/>
      <c r="SKP55" s="135"/>
      <c r="SKQ55" s="135"/>
      <c r="SKR55" s="135"/>
      <c r="SKS55" s="135"/>
      <c r="SKT55" s="135"/>
      <c r="SKU55" s="135"/>
      <c r="SKV55" s="135"/>
      <c r="SKW55" s="135"/>
      <c r="SKX55" s="135"/>
      <c r="SKY55" s="135"/>
      <c r="SKZ55" s="135"/>
      <c r="SLA55" s="135"/>
      <c r="SLB55" s="135"/>
      <c r="SLC55" s="135"/>
      <c r="SLD55" s="135"/>
      <c r="SLE55" s="135"/>
      <c r="SLF55" s="135"/>
      <c r="SLG55" s="135"/>
      <c r="SLH55" s="135"/>
      <c r="SLI55" s="135"/>
      <c r="SLJ55" s="135"/>
      <c r="SLK55" s="135"/>
      <c r="SLL55" s="135"/>
      <c r="SLM55" s="135"/>
      <c r="SLN55" s="135"/>
      <c r="SLO55" s="135"/>
      <c r="SLP55" s="135"/>
      <c r="SLQ55" s="135"/>
      <c r="SLR55" s="135"/>
      <c r="SLS55" s="135"/>
      <c r="SLT55" s="135"/>
      <c r="SLU55" s="135"/>
      <c r="SLV55" s="135"/>
      <c r="SLW55" s="135"/>
      <c r="SLX55" s="135"/>
      <c r="SLY55" s="135"/>
      <c r="SLZ55" s="135"/>
      <c r="SMA55" s="135"/>
      <c r="SMB55" s="135"/>
      <c r="SMC55" s="135"/>
      <c r="SMD55" s="135"/>
      <c r="SME55" s="135"/>
      <c r="SMF55" s="135"/>
      <c r="SMG55" s="135"/>
      <c r="SMH55" s="135"/>
      <c r="SMI55" s="135"/>
      <c r="SMJ55" s="135"/>
      <c r="SMK55" s="135"/>
      <c r="SML55" s="135"/>
      <c r="SMM55" s="135"/>
      <c r="SMN55" s="135"/>
      <c r="SMO55" s="135"/>
      <c r="SMP55" s="135"/>
      <c r="SMQ55" s="135"/>
      <c r="SMR55" s="135"/>
      <c r="SMS55" s="135"/>
      <c r="SMT55" s="135"/>
      <c r="SMU55" s="135"/>
      <c r="SMV55" s="135"/>
      <c r="SMW55" s="135"/>
      <c r="SMX55" s="135"/>
      <c r="SMY55" s="135"/>
      <c r="SMZ55" s="135"/>
      <c r="SNA55" s="135"/>
      <c r="SNB55" s="135"/>
      <c r="SNC55" s="135"/>
      <c r="SND55" s="135"/>
      <c r="SNE55" s="135"/>
      <c r="SNF55" s="135"/>
      <c r="SNG55" s="135"/>
      <c r="SNH55" s="135"/>
      <c r="SNI55" s="135"/>
      <c r="SNJ55" s="135"/>
      <c r="SNK55" s="135"/>
      <c r="SNL55" s="135"/>
      <c r="SNM55" s="135"/>
      <c r="SNN55" s="135"/>
      <c r="SNO55" s="135"/>
      <c r="SNP55" s="135"/>
      <c r="SNQ55" s="135"/>
      <c r="SNR55" s="135"/>
      <c r="SNS55" s="135"/>
      <c r="SNT55" s="135"/>
      <c r="SNU55" s="135"/>
      <c r="SNV55" s="135"/>
      <c r="SNW55" s="135"/>
      <c r="SNX55" s="135"/>
      <c r="SNY55" s="135"/>
      <c r="SNZ55" s="135"/>
      <c r="SOA55" s="135"/>
      <c r="SOB55" s="135"/>
      <c r="SOC55" s="135"/>
      <c r="SOD55" s="135"/>
      <c r="SOE55" s="135"/>
      <c r="SOF55" s="135"/>
      <c r="SOG55" s="135"/>
      <c r="SOH55" s="135"/>
      <c r="SOI55" s="135"/>
      <c r="SOJ55" s="135"/>
      <c r="SOK55" s="135"/>
      <c r="SOL55" s="135"/>
      <c r="SOM55" s="135"/>
      <c r="SON55" s="135"/>
      <c r="SOO55" s="135"/>
      <c r="SOP55" s="135"/>
      <c r="SOQ55" s="135"/>
      <c r="SOR55" s="135"/>
      <c r="SOS55" s="135"/>
      <c r="SOT55" s="135"/>
      <c r="SOU55" s="135"/>
      <c r="SOV55" s="135"/>
      <c r="SOW55" s="135"/>
      <c r="SOX55" s="135"/>
      <c r="SOY55" s="135"/>
      <c r="SOZ55" s="135"/>
      <c r="SPA55" s="135"/>
      <c r="SPB55" s="135"/>
      <c r="SPC55" s="135"/>
      <c r="SPD55" s="135"/>
      <c r="SPE55" s="135"/>
      <c r="SPF55" s="135"/>
      <c r="SPG55" s="135"/>
      <c r="SPH55" s="135"/>
      <c r="SPI55" s="135"/>
      <c r="SPJ55" s="135"/>
      <c r="SPK55" s="135"/>
      <c r="SPL55" s="135"/>
      <c r="SPM55" s="135"/>
      <c r="SPN55" s="135"/>
      <c r="SPO55" s="135"/>
      <c r="SPP55" s="135"/>
      <c r="SPQ55" s="135"/>
      <c r="SPR55" s="135"/>
      <c r="SPS55" s="135"/>
      <c r="SPT55" s="135"/>
      <c r="SPU55" s="135"/>
      <c r="SPV55" s="135"/>
      <c r="SPW55" s="135"/>
      <c r="SPX55" s="135"/>
      <c r="SPY55" s="135"/>
      <c r="SPZ55" s="135"/>
      <c r="SQA55" s="135"/>
      <c r="SQB55" s="135"/>
      <c r="SQC55" s="135"/>
      <c r="SQD55" s="135"/>
      <c r="SQE55" s="135"/>
      <c r="SQF55" s="135"/>
      <c r="SQG55" s="135"/>
      <c r="SQH55" s="135"/>
      <c r="SQI55" s="135"/>
      <c r="SQJ55" s="135"/>
      <c r="SQK55" s="135"/>
      <c r="SQL55" s="135"/>
      <c r="SQM55" s="135"/>
      <c r="SQN55" s="135"/>
      <c r="SQO55" s="135"/>
      <c r="SQP55" s="135"/>
      <c r="SQQ55" s="135"/>
      <c r="SQR55" s="135"/>
      <c r="SQS55" s="135"/>
      <c r="SQT55" s="135"/>
      <c r="SQU55" s="135"/>
      <c r="SQV55" s="135"/>
      <c r="SQW55" s="135"/>
      <c r="SQX55" s="135"/>
      <c r="SQY55" s="135"/>
      <c r="SQZ55" s="135"/>
      <c r="SRA55" s="135"/>
      <c r="SRB55" s="135"/>
      <c r="SRC55" s="135"/>
      <c r="SRD55" s="135"/>
      <c r="SRE55" s="135"/>
      <c r="SRF55" s="135"/>
      <c r="SRG55" s="135"/>
      <c r="SRH55" s="135"/>
      <c r="SRI55" s="135"/>
      <c r="SRJ55" s="135"/>
      <c r="SRK55" s="135"/>
      <c r="SRL55" s="135"/>
      <c r="SRM55" s="135"/>
      <c r="SRN55" s="135"/>
      <c r="SRO55" s="135"/>
      <c r="SRP55" s="135"/>
      <c r="SRQ55" s="135"/>
      <c r="SRR55" s="135"/>
      <c r="SRS55" s="135"/>
      <c r="SRT55" s="135"/>
      <c r="SRU55" s="135"/>
      <c r="SRV55" s="135"/>
      <c r="SRW55" s="135"/>
      <c r="SRX55" s="135"/>
      <c r="SRY55" s="135"/>
      <c r="SRZ55" s="135"/>
      <c r="SSA55" s="135"/>
      <c r="SSB55" s="135"/>
      <c r="SSC55" s="135"/>
      <c r="SSD55" s="135"/>
      <c r="SSE55" s="135"/>
      <c r="SSF55" s="135"/>
      <c r="SSG55" s="135"/>
      <c r="SSH55" s="135"/>
      <c r="SSI55" s="135"/>
      <c r="SSJ55" s="135"/>
      <c r="SSK55" s="135"/>
      <c r="SSL55" s="135"/>
      <c r="SSM55" s="135"/>
      <c r="SSN55" s="135"/>
      <c r="SSO55" s="135"/>
      <c r="SSP55" s="135"/>
      <c r="SSQ55" s="135"/>
      <c r="SSR55" s="135"/>
      <c r="SSS55" s="135"/>
      <c r="SST55" s="135"/>
      <c r="SSU55" s="135"/>
      <c r="SSV55" s="135"/>
      <c r="SSW55" s="135"/>
      <c r="SSX55" s="135"/>
      <c r="SSY55" s="135"/>
      <c r="SSZ55" s="135"/>
      <c r="STA55" s="135"/>
      <c r="STB55" s="135"/>
      <c r="STC55" s="135"/>
      <c r="STD55" s="135"/>
      <c r="STE55" s="135"/>
      <c r="STF55" s="135"/>
      <c r="STG55" s="135"/>
      <c r="STH55" s="135"/>
      <c r="STI55" s="135"/>
      <c r="STJ55" s="135"/>
      <c r="STK55" s="135"/>
      <c r="STL55" s="135"/>
      <c r="STM55" s="135"/>
      <c r="STN55" s="135"/>
      <c r="STO55" s="135"/>
      <c r="STP55" s="135"/>
      <c r="STQ55" s="135"/>
      <c r="STR55" s="135"/>
      <c r="STS55" s="135"/>
      <c r="STT55" s="135"/>
      <c r="STU55" s="135"/>
      <c r="STV55" s="135"/>
      <c r="STW55" s="135"/>
      <c r="STX55" s="135"/>
      <c r="STY55" s="135"/>
      <c r="STZ55" s="135"/>
      <c r="SUA55" s="135"/>
      <c r="SUB55" s="135"/>
      <c r="SUC55" s="135"/>
      <c r="SUD55" s="135"/>
      <c r="SUE55" s="135"/>
      <c r="SUF55" s="135"/>
      <c r="SUG55" s="135"/>
      <c r="SUH55" s="135"/>
      <c r="SUI55" s="135"/>
      <c r="SUJ55" s="135"/>
      <c r="SUK55" s="135"/>
      <c r="SUL55" s="135"/>
      <c r="SUM55" s="135"/>
      <c r="SUN55" s="135"/>
      <c r="SUO55" s="135"/>
      <c r="SUP55" s="135"/>
      <c r="SUQ55" s="135"/>
      <c r="SUR55" s="135"/>
      <c r="SUS55" s="135"/>
      <c r="SUT55" s="135"/>
      <c r="SUU55" s="135"/>
      <c r="SUV55" s="135"/>
      <c r="SUW55" s="135"/>
      <c r="SUX55" s="135"/>
      <c r="SUY55" s="135"/>
      <c r="SUZ55" s="135"/>
      <c r="SVA55" s="135"/>
      <c r="SVB55" s="135"/>
      <c r="SVC55" s="135"/>
      <c r="SVD55" s="135"/>
      <c r="SVE55" s="135"/>
      <c r="SVF55" s="135"/>
      <c r="SVG55" s="135"/>
      <c r="SVH55" s="135"/>
      <c r="SVI55" s="135"/>
      <c r="SVJ55" s="135"/>
      <c r="SVK55" s="135"/>
      <c r="SVL55" s="135"/>
      <c r="SVM55" s="135"/>
      <c r="SVN55" s="135"/>
      <c r="SVO55" s="135"/>
      <c r="SVP55" s="135"/>
      <c r="SVQ55" s="135"/>
      <c r="SVR55" s="135"/>
      <c r="SVS55" s="135"/>
      <c r="SVT55" s="135"/>
      <c r="SVU55" s="135"/>
      <c r="SVV55" s="135"/>
      <c r="SVW55" s="135"/>
      <c r="SVX55" s="135"/>
      <c r="SVY55" s="135"/>
      <c r="SVZ55" s="135"/>
      <c r="SWA55" s="135"/>
      <c r="SWB55" s="135"/>
      <c r="SWC55" s="135"/>
      <c r="SWD55" s="135"/>
      <c r="SWE55" s="135"/>
      <c r="SWF55" s="135"/>
      <c r="SWG55" s="135"/>
      <c r="SWH55" s="135"/>
      <c r="SWI55" s="135"/>
      <c r="SWJ55" s="135"/>
      <c r="SWK55" s="135"/>
      <c r="SWL55" s="135"/>
      <c r="SWM55" s="135"/>
      <c r="SWN55" s="135"/>
      <c r="SWO55" s="135"/>
      <c r="SWP55" s="135"/>
      <c r="SWQ55" s="135"/>
      <c r="SWR55" s="135"/>
      <c r="SWS55" s="135"/>
      <c r="SWT55" s="135"/>
      <c r="SWU55" s="135"/>
      <c r="SWV55" s="135"/>
      <c r="SWW55" s="135"/>
      <c r="SWX55" s="135"/>
      <c r="SWY55" s="135"/>
      <c r="SWZ55" s="135"/>
      <c r="SXA55" s="135"/>
      <c r="SXB55" s="135"/>
      <c r="SXC55" s="135"/>
      <c r="SXD55" s="135"/>
      <c r="SXE55" s="135"/>
      <c r="SXF55" s="135"/>
      <c r="SXG55" s="135"/>
      <c r="SXH55" s="135"/>
      <c r="SXI55" s="135"/>
      <c r="SXJ55" s="135"/>
      <c r="SXK55" s="135"/>
      <c r="SXL55" s="135"/>
      <c r="SXM55" s="135"/>
      <c r="SXN55" s="135"/>
      <c r="SXO55" s="135"/>
      <c r="SXP55" s="135"/>
      <c r="SXQ55" s="135"/>
      <c r="SXR55" s="135"/>
      <c r="SXS55" s="135"/>
      <c r="SXT55" s="135"/>
      <c r="SXU55" s="135"/>
      <c r="SXV55" s="135"/>
      <c r="SXW55" s="135"/>
      <c r="SXX55" s="135"/>
      <c r="SXY55" s="135"/>
      <c r="SXZ55" s="135"/>
      <c r="SYA55" s="135"/>
      <c r="SYB55" s="135"/>
      <c r="SYC55" s="135"/>
      <c r="SYD55" s="135"/>
      <c r="SYE55" s="135"/>
      <c r="SYF55" s="135"/>
      <c r="SYG55" s="135"/>
      <c r="SYH55" s="135"/>
      <c r="SYI55" s="135"/>
      <c r="SYJ55" s="135"/>
      <c r="SYK55" s="135"/>
      <c r="SYL55" s="135"/>
      <c r="SYM55" s="135"/>
      <c r="SYN55" s="135"/>
      <c r="SYO55" s="135"/>
      <c r="SYP55" s="135"/>
      <c r="SYQ55" s="135"/>
      <c r="SYR55" s="135"/>
      <c r="SYS55" s="135"/>
      <c r="SYT55" s="135"/>
      <c r="SYU55" s="135"/>
      <c r="SYV55" s="135"/>
      <c r="SYW55" s="135"/>
      <c r="SYX55" s="135"/>
      <c r="SYY55" s="135"/>
      <c r="SYZ55" s="135"/>
      <c r="SZA55" s="135"/>
      <c r="SZB55" s="135"/>
      <c r="SZC55" s="135"/>
      <c r="SZD55" s="135"/>
      <c r="SZE55" s="135"/>
      <c r="SZF55" s="135"/>
      <c r="SZG55" s="135"/>
      <c r="SZH55" s="135"/>
      <c r="SZI55" s="135"/>
      <c r="SZJ55" s="135"/>
      <c r="SZK55" s="135"/>
      <c r="SZL55" s="135"/>
      <c r="SZM55" s="135"/>
      <c r="SZN55" s="135"/>
      <c r="SZO55" s="135"/>
      <c r="SZP55" s="135"/>
      <c r="SZQ55" s="135"/>
      <c r="SZR55" s="135"/>
      <c r="SZS55" s="135"/>
      <c r="SZT55" s="135"/>
      <c r="SZU55" s="135"/>
      <c r="SZV55" s="135"/>
      <c r="SZW55" s="135"/>
      <c r="SZX55" s="135"/>
      <c r="SZY55" s="135"/>
      <c r="SZZ55" s="135"/>
      <c r="TAA55" s="135"/>
      <c r="TAB55" s="135"/>
      <c r="TAC55" s="135"/>
      <c r="TAD55" s="135"/>
      <c r="TAE55" s="135"/>
      <c r="TAF55" s="135"/>
      <c r="TAG55" s="135"/>
      <c r="TAH55" s="135"/>
      <c r="TAI55" s="135"/>
      <c r="TAJ55" s="135"/>
      <c r="TAK55" s="135"/>
      <c r="TAL55" s="135"/>
      <c r="TAM55" s="135"/>
      <c r="TAN55" s="135"/>
      <c r="TAO55" s="135"/>
      <c r="TAP55" s="135"/>
      <c r="TAQ55" s="135"/>
      <c r="TAR55" s="135"/>
      <c r="TAS55" s="135"/>
      <c r="TAT55" s="135"/>
      <c r="TAU55" s="135"/>
      <c r="TAV55" s="135"/>
      <c r="TAW55" s="135"/>
      <c r="TAX55" s="135"/>
      <c r="TAY55" s="135"/>
      <c r="TAZ55" s="135"/>
      <c r="TBA55" s="135"/>
      <c r="TBB55" s="135"/>
      <c r="TBC55" s="135"/>
      <c r="TBD55" s="135"/>
      <c r="TBE55" s="135"/>
      <c r="TBF55" s="135"/>
      <c r="TBG55" s="135"/>
      <c r="TBH55" s="135"/>
      <c r="TBI55" s="135"/>
      <c r="TBJ55" s="135"/>
      <c r="TBK55" s="135"/>
      <c r="TBL55" s="135"/>
      <c r="TBM55" s="135"/>
      <c r="TBN55" s="135"/>
      <c r="TBO55" s="135"/>
      <c r="TBP55" s="135"/>
      <c r="TBQ55" s="135"/>
      <c r="TBR55" s="135"/>
      <c r="TBS55" s="135"/>
      <c r="TBT55" s="135"/>
      <c r="TBU55" s="135"/>
      <c r="TBV55" s="135"/>
      <c r="TBW55" s="135"/>
      <c r="TBX55" s="135"/>
      <c r="TBY55" s="135"/>
      <c r="TBZ55" s="135"/>
      <c r="TCA55" s="135"/>
      <c r="TCB55" s="135"/>
      <c r="TCC55" s="135"/>
      <c r="TCD55" s="135"/>
      <c r="TCE55" s="135"/>
      <c r="TCF55" s="135"/>
      <c r="TCG55" s="135"/>
      <c r="TCH55" s="135"/>
      <c r="TCI55" s="135"/>
      <c r="TCJ55" s="135"/>
      <c r="TCK55" s="135"/>
      <c r="TCL55" s="135"/>
      <c r="TCM55" s="135"/>
      <c r="TCN55" s="135"/>
      <c r="TCO55" s="135"/>
      <c r="TCP55" s="135"/>
      <c r="TCQ55" s="135"/>
      <c r="TCR55" s="135"/>
      <c r="TCS55" s="135"/>
      <c r="TCT55" s="135"/>
      <c r="TCU55" s="135"/>
      <c r="TCV55" s="135"/>
      <c r="TCW55" s="135"/>
      <c r="TCX55" s="135"/>
      <c r="TCY55" s="135"/>
      <c r="TCZ55" s="135"/>
      <c r="TDA55" s="135"/>
      <c r="TDB55" s="135"/>
      <c r="TDC55" s="135"/>
      <c r="TDD55" s="135"/>
      <c r="TDE55" s="135"/>
      <c r="TDF55" s="135"/>
      <c r="TDG55" s="135"/>
      <c r="TDH55" s="135"/>
      <c r="TDI55" s="135"/>
      <c r="TDJ55" s="135"/>
      <c r="TDK55" s="135"/>
      <c r="TDL55" s="135"/>
      <c r="TDM55" s="135"/>
      <c r="TDN55" s="135"/>
      <c r="TDO55" s="135"/>
      <c r="TDP55" s="135"/>
      <c r="TDQ55" s="135"/>
      <c r="TDR55" s="135"/>
      <c r="TDS55" s="135"/>
      <c r="TDT55" s="135"/>
      <c r="TDU55" s="135"/>
      <c r="TDV55" s="135"/>
      <c r="TDW55" s="135"/>
      <c r="TDX55" s="135"/>
      <c r="TDY55" s="135"/>
      <c r="TDZ55" s="135"/>
      <c r="TEA55" s="135"/>
      <c r="TEB55" s="135"/>
      <c r="TEC55" s="135"/>
      <c r="TED55" s="135"/>
      <c r="TEE55" s="135"/>
      <c r="TEF55" s="135"/>
      <c r="TEG55" s="135"/>
      <c r="TEH55" s="135"/>
      <c r="TEI55" s="135"/>
      <c r="TEJ55" s="135"/>
      <c r="TEK55" s="135"/>
      <c r="TEL55" s="135"/>
      <c r="TEM55" s="135"/>
      <c r="TEN55" s="135"/>
      <c r="TEO55" s="135"/>
      <c r="TEP55" s="135"/>
      <c r="TEQ55" s="135"/>
      <c r="TER55" s="135"/>
      <c r="TES55" s="135"/>
      <c r="TET55" s="135"/>
      <c r="TEU55" s="135"/>
      <c r="TEV55" s="135"/>
      <c r="TEW55" s="135"/>
      <c r="TEX55" s="135"/>
      <c r="TEY55" s="135"/>
      <c r="TEZ55" s="135"/>
      <c r="TFA55" s="135"/>
      <c r="TFB55" s="135"/>
      <c r="TFC55" s="135"/>
      <c r="TFD55" s="135"/>
      <c r="TFE55" s="135"/>
      <c r="TFF55" s="135"/>
      <c r="TFG55" s="135"/>
      <c r="TFH55" s="135"/>
      <c r="TFI55" s="135"/>
      <c r="TFJ55" s="135"/>
      <c r="TFK55" s="135"/>
      <c r="TFL55" s="135"/>
      <c r="TFM55" s="135"/>
      <c r="TFN55" s="135"/>
      <c r="TFO55" s="135"/>
      <c r="TFP55" s="135"/>
      <c r="TFQ55" s="135"/>
      <c r="TFR55" s="135"/>
      <c r="TFS55" s="135"/>
      <c r="TFT55" s="135"/>
      <c r="TFU55" s="135"/>
      <c r="TFV55" s="135"/>
      <c r="TFW55" s="135"/>
      <c r="TFX55" s="135"/>
      <c r="TFY55" s="135"/>
      <c r="TFZ55" s="135"/>
      <c r="TGA55" s="135"/>
      <c r="TGB55" s="135"/>
      <c r="TGC55" s="135"/>
      <c r="TGD55" s="135"/>
      <c r="TGE55" s="135"/>
      <c r="TGF55" s="135"/>
      <c r="TGG55" s="135"/>
      <c r="TGH55" s="135"/>
      <c r="TGI55" s="135"/>
      <c r="TGJ55" s="135"/>
      <c r="TGK55" s="135"/>
      <c r="TGL55" s="135"/>
      <c r="TGM55" s="135"/>
      <c r="TGN55" s="135"/>
      <c r="TGO55" s="135"/>
      <c r="TGP55" s="135"/>
      <c r="TGQ55" s="135"/>
      <c r="TGR55" s="135"/>
      <c r="TGS55" s="135"/>
      <c r="TGT55" s="135"/>
      <c r="TGU55" s="135"/>
      <c r="TGV55" s="135"/>
      <c r="TGW55" s="135"/>
      <c r="TGX55" s="135"/>
      <c r="TGY55" s="135"/>
      <c r="TGZ55" s="135"/>
      <c r="THA55" s="135"/>
      <c r="THB55" s="135"/>
      <c r="THC55" s="135"/>
      <c r="THD55" s="135"/>
      <c r="THE55" s="135"/>
      <c r="THF55" s="135"/>
      <c r="THG55" s="135"/>
      <c r="THH55" s="135"/>
      <c r="THI55" s="135"/>
      <c r="THJ55" s="135"/>
      <c r="THK55" s="135"/>
      <c r="THL55" s="135"/>
      <c r="THM55" s="135"/>
      <c r="THN55" s="135"/>
      <c r="THO55" s="135"/>
      <c r="THP55" s="135"/>
      <c r="THQ55" s="135"/>
      <c r="THR55" s="135"/>
      <c r="THS55" s="135"/>
      <c r="THT55" s="135"/>
      <c r="THU55" s="135"/>
      <c r="THV55" s="135"/>
      <c r="THW55" s="135"/>
      <c r="THX55" s="135"/>
      <c r="THY55" s="135"/>
      <c r="THZ55" s="135"/>
      <c r="TIA55" s="135"/>
      <c r="TIB55" s="135"/>
      <c r="TIC55" s="135"/>
      <c r="TID55" s="135"/>
      <c r="TIE55" s="135"/>
      <c r="TIF55" s="135"/>
      <c r="TIG55" s="135"/>
      <c r="TIH55" s="135"/>
      <c r="TII55" s="135"/>
      <c r="TIJ55" s="135"/>
      <c r="TIK55" s="135"/>
      <c r="TIL55" s="135"/>
      <c r="TIM55" s="135"/>
      <c r="TIN55" s="135"/>
      <c r="TIO55" s="135"/>
      <c r="TIP55" s="135"/>
      <c r="TIQ55" s="135"/>
      <c r="TIR55" s="135"/>
      <c r="TIS55" s="135"/>
      <c r="TIT55" s="135"/>
      <c r="TIU55" s="135"/>
      <c r="TIV55" s="135"/>
      <c r="TIW55" s="135"/>
      <c r="TIX55" s="135"/>
      <c r="TIY55" s="135"/>
      <c r="TIZ55" s="135"/>
      <c r="TJA55" s="135"/>
      <c r="TJB55" s="135"/>
      <c r="TJC55" s="135"/>
      <c r="TJD55" s="135"/>
      <c r="TJE55" s="135"/>
      <c r="TJF55" s="135"/>
      <c r="TJG55" s="135"/>
      <c r="TJH55" s="135"/>
      <c r="TJI55" s="135"/>
      <c r="TJJ55" s="135"/>
      <c r="TJK55" s="135"/>
      <c r="TJL55" s="135"/>
      <c r="TJM55" s="135"/>
      <c r="TJN55" s="135"/>
      <c r="TJO55" s="135"/>
      <c r="TJP55" s="135"/>
      <c r="TJQ55" s="135"/>
      <c r="TJR55" s="135"/>
      <c r="TJS55" s="135"/>
      <c r="TJT55" s="135"/>
      <c r="TJU55" s="135"/>
      <c r="TJV55" s="135"/>
      <c r="TJW55" s="135"/>
      <c r="TJX55" s="135"/>
      <c r="TJY55" s="135"/>
      <c r="TJZ55" s="135"/>
      <c r="TKA55" s="135"/>
      <c r="TKB55" s="135"/>
      <c r="TKC55" s="135"/>
      <c r="TKD55" s="135"/>
      <c r="TKE55" s="135"/>
      <c r="TKF55" s="135"/>
      <c r="TKG55" s="135"/>
      <c r="TKH55" s="135"/>
      <c r="TKI55" s="135"/>
      <c r="TKJ55" s="135"/>
      <c r="TKK55" s="135"/>
      <c r="TKL55" s="135"/>
      <c r="TKM55" s="135"/>
      <c r="TKN55" s="135"/>
      <c r="TKO55" s="135"/>
      <c r="TKP55" s="135"/>
      <c r="TKQ55" s="135"/>
      <c r="TKR55" s="135"/>
      <c r="TKS55" s="135"/>
      <c r="TKT55" s="135"/>
      <c r="TKU55" s="135"/>
      <c r="TKV55" s="135"/>
      <c r="TKW55" s="135"/>
      <c r="TKX55" s="135"/>
      <c r="TKY55" s="135"/>
      <c r="TKZ55" s="135"/>
      <c r="TLA55" s="135"/>
      <c r="TLB55" s="135"/>
      <c r="TLC55" s="135"/>
      <c r="TLD55" s="135"/>
      <c r="TLE55" s="135"/>
      <c r="TLF55" s="135"/>
      <c r="TLG55" s="135"/>
      <c r="TLH55" s="135"/>
      <c r="TLI55" s="135"/>
      <c r="TLJ55" s="135"/>
      <c r="TLK55" s="135"/>
      <c r="TLL55" s="135"/>
      <c r="TLM55" s="135"/>
      <c r="TLN55" s="135"/>
      <c r="TLO55" s="135"/>
      <c r="TLP55" s="135"/>
      <c r="TLQ55" s="135"/>
      <c r="TLR55" s="135"/>
      <c r="TLS55" s="135"/>
      <c r="TLT55" s="135"/>
      <c r="TLU55" s="135"/>
      <c r="TLV55" s="135"/>
      <c r="TLW55" s="135"/>
      <c r="TLX55" s="135"/>
      <c r="TLY55" s="135"/>
      <c r="TLZ55" s="135"/>
      <c r="TMA55" s="135"/>
      <c r="TMB55" s="135"/>
      <c r="TMC55" s="135"/>
      <c r="TMD55" s="135"/>
      <c r="TME55" s="135"/>
      <c r="TMF55" s="135"/>
      <c r="TMG55" s="135"/>
      <c r="TMH55" s="135"/>
      <c r="TMI55" s="135"/>
      <c r="TMJ55" s="135"/>
      <c r="TMK55" s="135"/>
      <c r="TML55" s="135"/>
      <c r="TMM55" s="135"/>
      <c r="TMN55" s="135"/>
      <c r="TMO55" s="135"/>
      <c r="TMP55" s="135"/>
      <c r="TMQ55" s="135"/>
      <c r="TMR55" s="135"/>
      <c r="TMS55" s="135"/>
      <c r="TMT55" s="135"/>
      <c r="TMU55" s="135"/>
      <c r="TMV55" s="135"/>
      <c r="TMW55" s="135"/>
      <c r="TMX55" s="135"/>
      <c r="TMY55" s="135"/>
      <c r="TMZ55" s="135"/>
      <c r="TNA55" s="135"/>
      <c r="TNB55" s="135"/>
      <c r="TNC55" s="135"/>
      <c r="TND55" s="135"/>
      <c r="TNE55" s="135"/>
      <c r="TNF55" s="135"/>
      <c r="TNG55" s="135"/>
      <c r="TNH55" s="135"/>
      <c r="TNI55" s="135"/>
      <c r="TNJ55" s="135"/>
      <c r="TNK55" s="135"/>
      <c r="TNL55" s="135"/>
      <c r="TNM55" s="135"/>
      <c r="TNN55" s="135"/>
      <c r="TNO55" s="135"/>
      <c r="TNP55" s="135"/>
      <c r="TNQ55" s="135"/>
      <c r="TNR55" s="135"/>
      <c r="TNS55" s="135"/>
      <c r="TNT55" s="135"/>
      <c r="TNU55" s="135"/>
      <c r="TNV55" s="135"/>
      <c r="TNW55" s="135"/>
      <c r="TNX55" s="135"/>
      <c r="TNY55" s="135"/>
      <c r="TNZ55" s="135"/>
      <c r="TOA55" s="135"/>
      <c r="TOB55" s="135"/>
      <c r="TOC55" s="135"/>
      <c r="TOD55" s="135"/>
      <c r="TOE55" s="135"/>
      <c r="TOF55" s="135"/>
      <c r="TOG55" s="135"/>
      <c r="TOH55" s="135"/>
      <c r="TOI55" s="135"/>
      <c r="TOJ55" s="135"/>
      <c r="TOK55" s="135"/>
      <c r="TOL55" s="135"/>
      <c r="TOM55" s="135"/>
      <c r="TON55" s="135"/>
      <c r="TOO55" s="135"/>
      <c r="TOP55" s="135"/>
      <c r="TOQ55" s="135"/>
      <c r="TOR55" s="135"/>
      <c r="TOS55" s="135"/>
      <c r="TOT55" s="135"/>
      <c r="TOU55" s="135"/>
      <c r="TOV55" s="135"/>
      <c r="TOW55" s="135"/>
      <c r="TOX55" s="135"/>
      <c r="TOY55" s="135"/>
      <c r="TOZ55" s="135"/>
      <c r="TPA55" s="135"/>
      <c r="TPB55" s="135"/>
      <c r="TPC55" s="135"/>
      <c r="TPD55" s="135"/>
      <c r="TPE55" s="135"/>
      <c r="TPF55" s="135"/>
      <c r="TPG55" s="135"/>
      <c r="TPH55" s="135"/>
      <c r="TPI55" s="135"/>
      <c r="TPJ55" s="135"/>
      <c r="TPK55" s="135"/>
      <c r="TPL55" s="135"/>
      <c r="TPM55" s="135"/>
      <c r="TPN55" s="135"/>
      <c r="TPO55" s="135"/>
      <c r="TPP55" s="135"/>
      <c r="TPQ55" s="135"/>
      <c r="TPR55" s="135"/>
      <c r="TPS55" s="135"/>
      <c r="TPT55" s="135"/>
      <c r="TPU55" s="135"/>
      <c r="TPV55" s="135"/>
      <c r="TPW55" s="135"/>
      <c r="TPX55" s="135"/>
      <c r="TPY55" s="135"/>
      <c r="TPZ55" s="135"/>
      <c r="TQA55" s="135"/>
      <c r="TQB55" s="135"/>
      <c r="TQC55" s="135"/>
      <c r="TQD55" s="135"/>
      <c r="TQE55" s="135"/>
      <c r="TQF55" s="135"/>
      <c r="TQG55" s="135"/>
      <c r="TQH55" s="135"/>
      <c r="TQI55" s="135"/>
      <c r="TQJ55" s="135"/>
      <c r="TQK55" s="135"/>
      <c r="TQL55" s="135"/>
      <c r="TQM55" s="135"/>
      <c r="TQN55" s="135"/>
      <c r="TQO55" s="135"/>
      <c r="TQP55" s="135"/>
      <c r="TQQ55" s="135"/>
      <c r="TQR55" s="135"/>
      <c r="TQS55" s="135"/>
      <c r="TQT55" s="135"/>
      <c r="TQU55" s="135"/>
      <c r="TQV55" s="135"/>
      <c r="TQW55" s="135"/>
      <c r="TQX55" s="135"/>
      <c r="TQY55" s="135"/>
      <c r="TQZ55" s="135"/>
      <c r="TRA55" s="135"/>
      <c r="TRB55" s="135"/>
      <c r="TRC55" s="135"/>
      <c r="TRD55" s="135"/>
      <c r="TRE55" s="135"/>
      <c r="TRF55" s="135"/>
      <c r="TRG55" s="135"/>
      <c r="TRH55" s="135"/>
      <c r="TRI55" s="135"/>
      <c r="TRJ55" s="135"/>
      <c r="TRK55" s="135"/>
      <c r="TRL55" s="135"/>
      <c r="TRM55" s="135"/>
      <c r="TRN55" s="135"/>
      <c r="TRO55" s="135"/>
      <c r="TRP55" s="135"/>
      <c r="TRQ55" s="135"/>
      <c r="TRR55" s="135"/>
      <c r="TRS55" s="135"/>
      <c r="TRT55" s="135"/>
      <c r="TRU55" s="135"/>
      <c r="TRV55" s="135"/>
      <c r="TRW55" s="135"/>
      <c r="TRX55" s="135"/>
      <c r="TRY55" s="135"/>
      <c r="TRZ55" s="135"/>
      <c r="TSA55" s="135"/>
      <c r="TSB55" s="135"/>
      <c r="TSC55" s="135"/>
      <c r="TSD55" s="135"/>
      <c r="TSE55" s="135"/>
      <c r="TSF55" s="135"/>
      <c r="TSG55" s="135"/>
      <c r="TSH55" s="135"/>
      <c r="TSI55" s="135"/>
      <c r="TSJ55" s="135"/>
      <c r="TSK55" s="135"/>
      <c r="TSL55" s="135"/>
      <c r="TSM55" s="135"/>
      <c r="TSN55" s="135"/>
      <c r="TSO55" s="135"/>
      <c r="TSP55" s="135"/>
      <c r="TSQ55" s="135"/>
      <c r="TSR55" s="135"/>
      <c r="TSS55" s="135"/>
      <c r="TST55" s="135"/>
      <c r="TSU55" s="135"/>
      <c r="TSV55" s="135"/>
      <c r="TSW55" s="135"/>
      <c r="TSX55" s="135"/>
      <c r="TSY55" s="135"/>
      <c r="TSZ55" s="135"/>
      <c r="TTA55" s="135"/>
      <c r="TTB55" s="135"/>
      <c r="TTC55" s="135"/>
      <c r="TTD55" s="135"/>
      <c r="TTE55" s="135"/>
      <c r="TTF55" s="135"/>
      <c r="TTG55" s="135"/>
      <c r="TTH55" s="135"/>
      <c r="TTI55" s="135"/>
      <c r="TTJ55" s="135"/>
      <c r="TTK55" s="135"/>
      <c r="TTL55" s="135"/>
      <c r="TTM55" s="135"/>
      <c r="TTN55" s="135"/>
      <c r="TTO55" s="135"/>
      <c r="TTP55" s="135"/>
      <c r="TTQ55" s="135"/>
      <c r="TTR55" s="135"/>
      <c r="TTS55" s="135"/>
      <c r="TTT55" s="135"/>
      <c r="TTU55" s="135"/>
      <c r="TTV55" s="135"/>
      <c r="TTW55" s="135"/>
      <c r="TTX55" s="135"/>
      <c r="TTY55" s="135"/>
      <c r="TTZ55" s="135"/>
      <c r="TUA55" s="135"/>
      <c r="TUB55" s="135"/>
      <c r="TUC55" s="135"/>
      <c r="TUD55" s="135"/>
      <c r="TUE55" s="135"/>
      <c r="TUF55" s="135"/>
      <c r="TUG55" s="135"/>
      <c r="TUH55" s="135"/>
      <c r="TUI55" s="135"/>
      <c r="TUJ55" s="135"/>
      <c r="TUK55" s="135"/>
      <c r="TUL55" s="135"/>
      <c r="TUM55" s="135"/>
      <c r="TUN55" s="135"/>
      <c r="TUO55" s="135"/>
      <c r="TUP55" s="135"/>
      <c r="TUQ55" s="135"/>
      <c r="TUR55" s="135"/>
      <c r="TUS55" s="135"/>
      <c r="TUT55" s="135"/>
      <c r="TUU55" s="135"/>
      <c r="TUV55" s="135"/>
      <c r="TUW55" s="135"/>
      <c r="TUX55" s="135"/>
      <c r="TUY55" s="135"/>
      <c r="TUZ55" s="135"/>
      <c r="TVA55" s="135"/>
      <c r="TVB55" s="135"/>
      <c r="TVC55" s="135"/>
      <c r="TVD55" s="135"/>
      <c r="TVE55" s="135"/>
      <c r="TVF55" s="135"/>
      <c r="TVG55" s="135"/>
      <c r="TVH55" s="135"/>
      <c r="TVI55" s="135"/>
      <c r="TVJ55" s="135"/>
      <c r="TVK55" s="135"/>
      <c r="TVL55" s="135"/>
      <c r="TVM55" s="135"/>
      <c r="TVN55" s="135"/>
      <c r="TVO55" s="135"/>
      <c r="TVP55" s="135"/>
      <c r="TVQ55" s="135"/>
      <c r="TVR55" s="135"/>
      <c r="TVS55" s="135"/>
      <c r="TVT55" s="135"/>
      <c r="TVU55" s="135"/>
      <c r="TVV55" s="135"/>
      <c r="TVW55" s="135"/>
      <c r="TVX55" s="135"/>
      <c r="TVY55" s="135"/>
      <c r="TVZ55" s="135"/>
      <c r="TWA55" s="135"/>
      <c r="TWB55" s="135"/>
      <c r="TWC55" s="135"/>
      <c r="TWD55" s="135"/>
      <c r="TWE55" s="135"/>
      <c r="TWF55" s="135"/>
      <c r="TWG55" s="135"/>
      <c r="TWH55" s="135"/>
      <c r="TWI55" s="135"/>
      <c r="TWJ55" s="135"/>
      <c r="TWK55" s="135"/>
      <c r="TWL55" s="135"/>
      <c r="TWM55" s="135"/>
      <c r="TWN55" s="135"/>
      <c r="TWO55" s="135"/>
      <c r="TWP55" s="135"/>
      <c r="TWQ55" s="135"/>
      <c r="TWR55" s="135"/>
      <c r="TWS55" s="135"/>
      <c r="TWT55" s="135"/>
      <c r="TWU55" s="135"/>
      <c r="TWV55" s="135"/>
      <c r="TWW55" s="135"/>
      <c r="TWX55" s="135"/>
      <c r="TWY55" s="135"/>
      <c r="TWZ55" s="135"/>
      <c r="TXA55" s="135"/>
      <c r="TXB55" s="135"/>
      <c r="TXC55" s="135"/>
      <c r="TXD55" s="135"/>
      <c r="TXE55" s="135"/>
      <c r="TXF55" s="135"/>
      <c r="TXG55" s="135"/>
      <c r="TXH55" s="135"/>
      <c r="TXI55" s="135"/>
      <c r="TXJ55" s="135"/>
      <c r="TXK55" s="135"/>
      <c r="TXL55" s="135"/>
      <c r="TXM55" s="135"/>
      <c r="TXN55" s="135"/>
      <c r="TXO55" s="135"/>
      <c r="TXP55" s="135"/>
      <c r="TXQ55" s="135"/>
      <c r="TXR55" s="135"/>
      <c r="TXS55" s="135"/>
      <c r="TXT55" s="135"/>
      <c r="TXU55" s="135"/>
      <c r="TXV55" s="135"/>
      <c r="TXW55" s="135"/>
      <c r="TXX55" s="135"/>
      <c r="TXY55" s="135"/>
      <c r="TXZ55" s="135"/>
      <c r="TYA55" s="135"/>
      <c r="TYB55" s="135"/>
      <c r="TYC55" s="135"/>
      <c r="TYD55" s="135"/>
      <c r="TYE55" s="135"/>
      <c r="TYF55" s="135"/>
      <c r="TYG55" s="135"/>
      <c r="TYH55" s="135"/>
      <c r="TYI55" s="135"/>
      <c r="TYJ55" s="135"/>
      <c r="TYK55" s="135"/>
      <c r="TYL55" s="135"/>
      <c r="TYM55" s="135"/>
      <c r="TYN55" s="135"/>
      <c r="TYO55" s="135"/>
      <c r="TYP55" s="135"/>
      <c r="TYQ55" s="135"/>
      <c r="TYR55" s="135"/>
      <c r="TYS55" s="135"/>
      <c r="TYT55" s="135"/>
      <c r="TYU55" s="135"/>
      <c r="TYV55" s="135"/>
      <c r="TYW55" s="135"/>
      <c r="TYX55" s="135"/>
      <c r="TYY55" s="135"/>
      <c r="TYZ55" s="135"/>
      <c r="TZA55" s="135"/>
      <c r="TZB55" s="135"/>
      <c r="TZC55" s="135"/>
      <c r="TZD55" s="135"/>
      <c r="TZE55" s="135"/>
      <c r="TZF55" s="135"/>
      <c r="TZG55" s="135"/>
      <c r="TZH55" s="135"/>
      <c r="TZI55" s="135"/>
      <c r="TZJ55" s="135"/>
      <c r="TZK55" s="135"/>
      <c r="TZL55" s="135"/>
      <c r="TZM55" s="135"/>
      <c r="TZN55" s="135"/>
      <c r="TZO55" s="135"/>
      <c r="TZP55" s="135"/>
      <c r="TZQ55" s="135"/>
      <c r="TZR55" s="135"/>
      <c r="TZS55" s="135"/>
      <c r="TZT55" s="135"/>
      <c r="TZU55" s="135"/>
      <c r="TZV55" s="135"/>
      <c r="TZW55" s="135"/>
      <c r="TZX55" s="135"/>
      <c r="TZY55" s="135"/>
      <c r="TZZ55" s="135"/>
      <c r="UAA55" s="135"/>
      <c r="UAB55" s="135"/>
      <c r="UAC55" s="135"/>
      <c r="UAD55" s="135"/>
      <c r="UAE55" s="135"/>
      <c r="UAF55" s="135"/>
      <c r="UAG55" s="135"/>
      <c r="UAH55" s="135"/>
      <c r="UAI55" s="135"/>
      <c r="UAJ55" s="135"/>
      <c r="UAK55" s="135"/>
      <c r="UAL55" s="135"/>
      <c r="UAM55" s="135"/>
      <c r="UAN55" s="135"/>
      <c r="UAO55" s="135"/>
      <c r="UAP55" s="135"/>
      <c r="UAQ55" s="135"/>
      <c r="UAR55" s="135"/>
      <c r="UAS55" s="135"/>
      <c r="UAT55" s="135"/>
      <c r="UAU55" s="135"/>
      <c r="UAV55" s="135"/>
      <c r="UAW55" s="135"/>
      <c r="UAX55" s="135"/>
      <c r="UAY55" s="135"/>
      <c r="UAZ55" s="135"/>
      <c r="UBA55" s="135"/>
      <c r="UBB55" s="135"/>
      <c r="UBC55" s="135"/>
      <c r="UBD55" s="135"/>
      <c r="UBE55" s="135"/>
      <c r="UBF55" s="135"/>
      <c r="UBG55" s="135"/>
      <c r="UBH55" s="135"/>
      <c r="UBI55" s="135"/>
      <c r="UBJ55" s="135"/>
      <c r="UBK55" s="135"/>
      <c r="UBL55" s="135"/>
      <c r="UBM55" s="135"/>
      <c r="UBN55" s="135"/>
      <c r="UBO55" s="135"/>
      <c r="UBP55" s="135"/>
      <c r="UBQ55" s="135"/>
      <c r="UBR55" s="135"/>
      <c r="UBS55" s="135"/>
      <c r="UBT55" s="135"/>
      <c r="UBU55" s="135"/>
      <c r="UBV55" s="135"/>
      <c r="UBW55" s="135"/>
      <c r="UBX55" s="135"/>
      <c r="UBY55" s="135"/>
      <c r="UBZ55" s="135"/>
      <c r="UCA55" s="135"/>
      <c r="UCB55" s="135"/>
      <c r="UCC55" s="135"/>
      <c r="UCD55" s="135"/>
      <c r="UCE55" s="135"/>
      <c r="UCF55" s="135"/>
      <c r="UCG55" s="135"/>
      <c r="UCH55" s="135"/>
      <c r="UCI55" s="135"/>
      <c r="UCJ55" s="135"/>
      <c r="UCK55" s="135"/>
      <c r="UCL55" s="135"/>
      <c r="UCM55" s="135"/>
      <c r="UCN55" s="135"/>
      <c r="UCO55" s="135"/>
      <c r="UCP55" s="135"/>
      <c r="UCQ55" s="135"/>
      <c r="UCR55" s="135"/>
      <c r="UCS55" s="135"/>
      <c r="UCT55" s="135"/>
      <c r="UCU55" s="135"/>
      <c r="UCV55" s="135"/>
      <c r="UCW55" s="135"/>
      <c r="UCX55" s="135"/>
      <c r="UCY55" s="135"/>
      <c r="UCZ55" s="135"/>
      <c r="UDA55" s="135"/>
      <c r="UDB55" s="135"/>
      <c r="UDC55" s="135"/>
      <c r="UDD55" s="135"/>
      <c r="UDE55" s="135"/>
      <c r="UDF55" s="135"/>
      <c r="UDG55" s="135"/>
      <c r="UDH55" s="135"/>
      <c r="UDI55" s="135"/>
      <c r="UDJ55" s="135"/>
      <c r="UDK55" s="135"/>
      <c r="UDL55" s="135"/>
      <c r="UDM55" s="135"/>
      <c r="UDN55" s="135"/>
      <c r="UDO55" s="135"/>
      <c r="UDP55" s="135"/>
      <c r="UDQ55" s="135"/>
      <c r="UDR55" s="135"/>
      <c r="UDS55" s="135"/>
      <c r="UDT55" s="135"/>
      <c r="UDU55" s="135"/>
      <c r="UDV55" s="135"/>
      <c r="UDW55" s="135"/>
      <c r="UDX55" s="135"/>
      <c r="UDY55" s="135"/>
      <c r="UDZ55" s="135"/>
      <c r="UEA55" s="135"/>
      <c r="UEB55" s="135"/>
      <c r="UEC55" s="135"/>
      <c r="UED55" s="135"/>
      <c r="UEE55" s="135"/>
      <c r="UEF55" s="135"/>
      <c r="UEG55" s="135"/>
      <c r="UEH55" s="135"/>
      <c r="UEI55" s="135"/>
      <c r="UEJ55" s="135"/>
      <c r="UEK55" s="135"/>
      <c r="UEL55" s="135"/>
      <c r="UEM55" s="135"/>
      <c r="UEN55" s="135"/>
      <c r="UEO55" s="135"/>
      <c r="UEP55" s="135"/>
      <c r="UEQ55" s="135"/>
      <c r="UER55" s="135"/>
      <c r="UES55" s="135"/>
      <c r="UET55" s="135"/>
      <c r="UEU55" s="135"/>
      <c r="UEV55" s="135"/>
      <c r="UEW55" s="135"/>
      <c r="UEX55" s="135"/>
      <c r="UEY55" s="135"/>
      <c r="UEZ55" s="135"/>
      <c r="UFA55" s="135"/>
      <c r="UFB55" s="135"/>
      <c r="UFC55" s="135"/>
      <c r="UFD55" s="135"/>
      <c r="UFE55" s="135"/>
      <c r="UFF55" s="135"/>
      <c r="UFG55" s="135"/>
      <c r="UFH55" s="135"/>
      <c r="UFI55" s="135"/>
      <c r="UFJ55" s="135"/>
      <c r="UFK55" s="135"/>
      <c r="UFL55" s="135"/>
      <c r="UFM55" s="135"/>
      <c r="UFN55" s="135"/>
      <c r="UFO55" s="135"/>
      <c r="UFP55" s="135"/>
      <c r="UFQ55" s="135"/>
      <c r="UFR55" s="135"/>
      <c r="UFS55" s="135"/>
      <c r="UFT55" s="135"/>
      <c r="UFU55" s="135"/>
      <c r="UFV55" s="135"/>
      <c r="UFW55" s="135"/>
      <c r="UFX55" s="135"/>
      <c r="UFY55" s="135"/>
      <c r="UFZ55" s="135"/>
      <c r="UGA55" s="135"/>
      <c r="UGB55" s="135"/>
      <c r="UGC55" s="135"/>
      <c r="UGD55" s="135"/>
      <c r="UGE55" s="135"/>
      <c r="UGF55" s="135"/>
      <c r="UGG55" s="135"/>
      <c r="UGH55" s="135"/>
      <c r="UGI55" s="135"/>
      <c r="UGJ55" s="135"/>
      <c r="UGK55" s="135"/>
      <c r="UGL55" s="135"/>
      <c r="UGM55" s="135"/>
      <c r="UGN55" s="135"/>
      <c r="UGO55" s="135"/>
      <c r="UGP55" s="135"/>
      <c r="UGQ55" s="135"/>
      <c r="UGR55" s="135"/>
      <c r="UGS55" s="135"/>
      <c r="UGT55" s="135"/>
      <c r="UGU55" s="135"/>
      <c r="UGV55" s="135"/>
      <c r="UGW55" s="135"/>
      <c r="UGX55" s="135"/>
      <c r="UGY55" s="135"/>
      <c r="UGZ55" s="135"/>
      <c r="UHA55" s="135"/>
      <c r="UHB55" s="135"/>
      <c r="UHC55" s="135"/>
      <c r="UHD55" s="135"/>
      <c r="UHE55" s="135"/>
      <c r="UHF55" s="135"/>
      <c r="UHG55" s="135"/>
      <c r="UHH55" s="135"/>
      <c r="UHI55" s="135"/>
      <c r="UHJ55" s="135"/>
      <c r="UHK55" s="135"/>
      <c r="UHL55" s="135"/>
      <c r="UHM55" s="135"/>
      <c r="UHN55" s="135"/>
      <c r="UHO55" s="135"/>
      <c r="UHP55" s="135"/>
      <c r="UHQ55" s="135"/>
      <c r="UHR55" s="135"/>
      <c r="UHS55" s="135"/>
      <c r="UHT55" s="135"/>
      <c r="UHU55" s="135"/>
      <c r="UHV55" s="135"/>
      <c r="UHW55" s="135"/>
      <c r="UHX55" s="135"/>
      <c r="UHY55" s="135"/>
      <c r="UHZ55" s="135"/>
      <c r="UIA55" s="135"/>
      <c r="UIB55" s="135"/>
      <c r="UIC55" s="135"/>
      <c r="UID55" s="135"/>
      <c r="UIE55" s="135"/>
      <c r="UIF55" s="135"/>
      <c r="UIG55" s="135"/>
      <c r="UIH55" s="135"/>
      <c r="UII55" s="135"/>
      <c r="UIJ55" s="135"/>
      <c r="UIK55" s="135"/>
      <c r="UIL55" s="135"/>
      <c r="UIM55" s="135"/>
      <c r="UIN55" s="135"/>
      <c r="UIO55" s="135"/>
      <c r="UIP55" s="135"/>
      <c r="UIQ55" s="135"/>
      <c r="UIR55" s="135"/>
      <c r="UIS55" s="135"/>
      <c r="UIT55" s="135"/>
      <c r="UIU55" s="135"/>
      <c r="UIV55" s="135"/>
      <c r="UIW55" s="135"/>
      <c r="UIX55" s="135"/>
      <c r="UIY55" s="135"/>
      <c r="UIZ55" s="135"/>
      <c r="UJA55" s="135"/>
      <c r="UJB55" s="135"/>
      <c r="UJC55" s="135"/>
      <c r="UJD55" s="135"/>
      <c r="UJE55" s="135"/>
      <c r="UJF55" s="135"/>
      <c r="UJG55" s="135"/>
      <c r="UJH55" s="135"/>
      <c r="UJI55" s="135"/>
      <c r="UJJ55" s="135"/>
      <c r="UJK55" s="135"/>
      <c r="UJL55" s="135"/>
      <c r="UJM55" s="135"/>
      <c r="UJN55" s="135"/>
      <c r="UJO55" s="135"/>
      <c r="UJP55" s="135"/>
      <c r="UJQ55" s="135"/>
      <c r="UJR55" s="135"/>
      <c r="UJS55" s="135"/>
      <c r="UJT55" s="135"/>
      <c r="UJU55" s="135"/>
      <c r="UJV55" s="135"/>
      <c r="UJW55" s="135"/>
      <c r="UJX55" s="135"/>
      <c r="UJY55" s="135"/>
      <c r="UJZ55" s="135"/>
      <c r="UKA55" s="135"/>
      <c r="UKB55" s="135"/>
      <c r="UKC55" s="135"/>
      <c r="UKD55" s="135"/>
      <c r="UKE55" s="135"/>
      <c r="UKF55" s="135"/>
      <c r="UKG55" s="135"/>
      <c r="UKH55" s="135"/>
      <c r="UKI55" s="135"/>
      <c r="UKJ55" s="135"/>
      <c r="UKK55" s="135"/>
      <c r="UKL55" s="135"/>
      <c r="UKM55" s="135"/>
      <c r="UKN55" s="135"/>
      <c r="UKO55" s="135"/>
      <c r="UKP55" s="135"/>
      <c r="UKQ55" s="135"/>
      <c r="UKR55" s="135"/>
      <c r="UKS55" s="135"/>
      <c r="UKT55" s="135"/>
      <c r="UKU55" s="135"/>
      <c r="UKV55" s="135"/>
      <c r="UKW55" s="135"/>
      <c r="UKX55" s="135"/>
      <c r="UKY55" s="135"/>
      <c r="UKZ55" s="135"/>
      <c r="ULA55" s="135"/>
      <c r="ULB55" s="135"/>
      <c r="ULC55" s="135"/>
      <c r="ULD55" s="135"/>
      <c r="ULE55" s="135"/>
      <c r="ULF55" s="135"/>
      <c r="ULG55" s="135"/>
      <c r="ULH55" s="135"/>
      <c r="ULI55" s="135"/>
      <c r="ULJ55" s="135"/>
      <c r="ULK55" s="135"/>
      <c r="ULL55" s="135"/>
      <c r="ULM55" s="135"/>
      <c r="ULN55" s="135"/>
      <c r="ULO55" s="135"/>
      <c r="ULP55" s="135"/>
      <c r="ULQ55" s="135"/>
      <c r="ULR55" s="135"/>
      <c r="ULS55" s="135"/>
      <c r="ULT55" s="135"/>
      <c r="ULU55" s="135"/>
      <c r="ULV55" s="135"/>
      <c r="ULW55" s="135"/>
      <c r="ULX55" s="135"/>
      <c r="ULY55" s="135"/>
      <c r="ULZ55" s="135"/>
      <c r="UMA55" s="135"/>
      <c r="UMB55" s="135"/>
      <c r="UMC55" s="135"/>
      <c r="UMD55" s="135"/>
      <c r="UME55" s="135"/>
      <c r="UMF55" s="135"/>
      <c r="UMG55" s="135"/>
      <c r="UMH55" s="135"/>
      <c r="UMI55" s="135"/>
      <c r="UMJ55" s="135"/>
      <c r="UMK55" s="135"/>
      <c r="UML55" s="135"/>
      <c r="UMM55" s="135"/>
      <c r="UMN55" s="135"/>
      <c r="UMO55" s="135"/>
      <c r="UMP55" s="135"/>
      <c r="UMQ55" s="135"/>
      <c r="UMR55" s="135"/>
      <c r="UMS55" s="135"/>
      <c r="UMT55" s="135"/>
      <c r="UMU55" s="135"/>
      <c r="UMV55" s="135"/>
      <c r="UMW55" s="135"/>
      <c r="UMX55" s="135"/>
      <c r="UMY55" s="135"/>
      <c r="UMZ55" s="135"/>
      <c r="UNA55" s="135"/>
      <c r="UNB55" s="135"/>
      <c r="UNC55" s="135"/>
      <c r="UND55" s="135"/>
      <c r="UNE55" s="135"/>
      <c r="UNF55" s="135"/>
      <c r="UNG55" s="135"/>
      <c r="UNH55" s="135"/>
      <c r="UNI55" s="135"/>
      <c r="UNJ55" s="135"/>
      <c r="UNK55" s="135"/>
      <c r="UNL55" s="135"/>
      <c r="UNM55" s="135"/>
      <c r="UNN55" s="135"/>
      <c r="UNO55" s="135"/>
      <c r="UNP55" s="135"/>
      <c r="UNQ55" s="135"/>
      <c r="UNR55" s="135"/>
      <c r="UNS55" s="135"/>
      <c r="UNT55" s="135"/>
      <c r="UNU55" s="135"/>
      <c r="UNV55" s="135"/>
      <c r="UNW55" s="135"/>
      <c r="UNX55" s="135"/>
      <c r="UNY55" s="135"/>
      <c r="UNZ55" s="135"/>
      <c r="UOA55" s="135"/>
      <c r="UOB55" s="135"/>
      <c r="UOC55" s="135"/>
      <c r="UOD55" s="135"/>
      <c r="UOE55" s="135"/>
      <c r="UOF55" s="135"/>
      <c r="UOG55" s="135"/>
      <c r="UOH55" s="135"/>
      <c r="UOI55" s="135"/>
      <c r="UOJ55" s="135"/>
      <c r="UOK55" s="135"/>
      <c r="UOL55" s="135"/>
      <c r="UOM55" s="135"/>
      <c r="UON55" s="135"/>
      <c r="UOO55" s="135"/>
      <c r="UOP55" s="135"/>
      <c r="UOQ55" s="135"/>
      <c r="UOR55" s="135"/>
      <c r="UOS55" s="135"/>
      <c r="UOT55" s="135"/>
      <c r="UOU55" s="135"/>
      <c r="UOV55" s="135"/>
      <c r="UOW55" s="135"/>
      <c r="UOX55" s="135"/>
      <c r="UOY55" s="135"/>
      <c r="UOZ55" s="135"/>
      <c r="UPA55" s="135"/>
      <c r="UPB55" s="135"/>
      <c r="UPC55" s="135"/>
      <c r="UPD55" s="135"/>
      <c r="UPE55" s="135"/>
      <c r="UPF55" s="135"/>
      <c r="UPG55" s="135"/>
      <c r="UPH55" s="135"/>
      <c r="UPI55" s="135"/>
      <c r="UPJ55" s="135"/>
      <c r="UPK55" s="135"/>
      <c r="UPL55" s="135"/>
      <c r="UPM55" s="135"/>
      <c r="UPN55" s="135"/>
      <c r="UPO55" s="135"/>
      <c r="UPP55" s="135"/>
      <c r="UPQ55" s="135"/>
      <c r="UPR55" s="135"/>
      <c r="UPS55" s="135"/>
      <c r="UPT55" s="135"/>
      <c r="UPU55" s="135"/>
      <c r="UPV55" s="135"/>
      <c r="UPW55" s="135"/>
      <c r="UPX55" s="135"/>
      <c r="UPY55" s="135"/>
      <c r="UPZ55" s="135"/>
      <c r="UQA55" s="135"/>
      <c r="UQB55" s="135"/>
      <c r="UQC55" s="135"/>
      <c r="UQD55" s="135"/>
      <c r="UQE55" s="135"/>
      <c r="UQF55" s="135"/>
      <c r="UQG55" s="135"/>
      <c r="UQH55" s="135"/>
      <c r="UQI55" s="135"/>
      <c r="UQJ55" s="135"/>
      <c r="UQK55" s="135"/>
      <c r="UQL55" s="135"/>
      <c r="UQM55" s="135"/>
      <c r="UQN55" s="135"/>
      <c r="UQO55" s="135"/>
      <c r="UQP55" s="135"/>
      <c r="UQQ55" s="135"/>
      <c r="UQR55" s="135"/>
      <c r="UQS55" s="135"/>
      <c r="UQT55" s="135"/>
      <c r="UQU55" s="135"/>
      <c r="UQV55" s="135"/>
      <c r="UQW55" s="135"/>
      <c r="UQX55" s="135"/>
      <c r="UQY55" s="135"/>
      <c r="UQZ55" s="135"/>
      <c r="URA55" s="135"/>
      <c r="URB55" s="135"/>
      <c r="URC55" s="135"/>
      <c r="URD55" s="135"/>
      <c r="URE55" s="135"/>
      <c r="URF55" s="135"/>
      <c r="URG55" s="135"/>
      <c r="URH55" s="135"/>
      <c r="URI55" s="135"/>
      <c r="URJ55" s="135"/>
      <c r="URK55" s="135"/>
      <c r="URL55" s="135"/>
      <c r="URM55" s="135"/>
      <c r="URN55" s="135"/>
      <c r="URO55" s="135"/>
      <c r="URP55" s="135"/>
      <c r="URQ55" s="135"/>
      <c r="URR55" s="135"/>
      <c r="URS55" s="135"/>
      <c r="URT55" s="135"/>
      <c r="URU55" s="135"/>
      <c r="URV55" s="135"/>
      <c r="URW55" s="135"/>
      <c r="URX55" s="135"/>
      <c r="URY55" s="135"/>
      <c r="URZ55" s="135"/>
      <c r="USA55" s="135"/>
      <c r="USB55" s="135"/>
      <c r="USC55" s="135"/>
      <c r="USD55" s="135"/>
      <c r="USE55" s="135"/>
      <c r="USF55" s="135"/>
      <c r="USG55" s="135"/>
      <c r="USH55" s="135"/>
      <c r="USI55" s="135"/>
      <c r="USJ55" s="135"/>
      <c r="USK55" s="135"/>
      <c r="USL55" s="135"/>
      <c r="USM55" s="135"/>
      <c r="USN55" s="135"/>
      <c r="USO55" s="135"/>
      <c r="USP55" s="135"/>
      <c r="USQ55" s="135"/>
      <c r="USR55" s="135"/>
      <c r="USS55" s="135"/>
      <c r="UST55" s="135"/>
      <c r="USU55" s="135"/>
      <c r="USV55" s="135"/>
      <c r="USW55" s="135"/>
      <c r="USX55" s="135"/>
      <c r="USY55" s="135"/>
      <c r="USZ55" s="135"/>
      <c r="UTA55" s="135"/>
      <c r="UTB55" s="135"/>
      <c r="UTC55" s="135"/>
      <c r="UTD55" s="135"/>
      <c r="UTE55" s="135"/>
      <c r="UTF55" s="135"/>
      <c r="UTG55" s="135"/>
      <c r="UTH55" s="135"/>
      <c r="UTI55" s="135"/>
      <c r="UTJ55" s="135"/>
      <c r="UTK55" s="135"/>
      <c r="UTL55" s="135"/>
      <c r="UTM55" s="135"/>
      <c r="UTN55" s="135"/>
      <c r="UTO55" s="135"/>
      <c r="UTP55" s="135"/>
      <c r="UTQ55" s="135"/>
      <c r="UTR55" s="135"/>
      <c r="UTS55" s="135"/>
      <c r="UTT55" s="135"/>
      <c r="UTU55" s="135"/>
      <c r="UTV55" s="135"/>
      <c r="UTW55" s="135"/>
      <c r="UTX55" s="135"/>
      <c r="UTY55" s="135"/>
      <c r="UTZ55" s="135"/>
      <c r="UUA55" s="135"/>
      <c r="UUB55" s="135"/>
      <c r="UUC55" s="135"/>
      <c r="UUD55" s="135"/>
      <c r="UUE55" s="135"/>
      <c r="UUF55" s="135"/>
      <c r="UUG55" s="135"/>
      <c r="UUH55" s="135"/>
      <c r="UUI55" s="135"/>
      <c r="UUJ55" s="135"/>
      <c r="UUK55" s="135"/>
      <c r="UUL55" s="135"/>
      <c r="UUM55" s="135"/>
      <c r="UUN55" s="135"/>
      <c r="UUO55" s="135"/>
      <c r="UUP55" s="135"/>
      <c r="UUQ55" s="135"/>
      <c r="UUR55" s="135"/>
      <c r="UUS55" s="135"/>
      <c r="UUT55" s="135"/>
      <c r="UUU55" s="135"/>
      <c r="UUV55" s="135"/>
      <c r="UUW55" s="135"/>
      <c r="UUX55" s="135"/>
      <c r="UUY55" s="135"/>
      <c r="UUZ55" s="135"/>
      <c r="UVA55" s="135"/>
      <c r="UVB55" s="135"/>
      <c r="UVC55" s="135"/>
      <c r="UVD55" s="135"/>
      <c r="UVE55" s="135"/>
      <c r="UVF55" s="135"/>
      <c r="UVG55" s="135"/>
      <c r="UVH55" s="135"/>
      <c r="UVI55" s="135"/>
      <c r="UVJ55" s="135"/>
      <c r="UVK55" s="135"/>
      <c r="UVL55" s="135"/>
      <c r="UVM55" s="135"/>
      <c r="UVN55" s="135"/>
      <c r="UVO55" s="135"/>
      <c r="UVP55" s="135"/>
      <c r="UVQ55" s="135"/>
      <c r="UVR55" s="135"/>
      <c r="UVS55" s="135"/>
      <c r="UVT55" s="135"/>
      <c r="UVU55" s="135"/>
      <c r="UVV55" s="135"/>
      <c r="UVW55" s="135"/>
      <c r="UVX55" s="135"/>
      <c r="UVY55" s="135"/>
      <c r="UVZ55" s="135"/>
      <c r="UWA55" s="135"/>
      <c r="UWB55" s="135"/>
      <c r="UWC55" s="135"/>
      <c r="UWD55" s="135"/>
      <c r="UWE55" s="135"/>
      <c r="UWF55" s="135"/>
      <c r="UWG55" s="135"/>
      <c r="UWH55" s="135"/>
      <c r="UWI55" s="135"/>
      <c r="UWJ55" s="135"/>
      <c r="UWK55" s="135"/>
      <c r="UWL55" s="135"/>
      <c r="UWM55" s="135"/>
      <c r="UWN55" s="135"/>
      <c r="UWO55" s="135"/>
      <c r="UWP55" s="135"/>
      <c r="UWQ55" s="135"/>
      <c r="UWR55" s="135"/>
      <c r="UWS55" s="135"/>
      <c r="UWT55" s="135"/>
      <c r="UWU55" s="135"/>
      <c r="UWV55" s="135"/>
      <c r="UWW55" s="135"/>
      <c r="UWX55" s="135"/>
      <c r="UWY55" s="135"/>
      <c r="UWZ55" s="135"/>
      <c r="UXA55" s="135"/>
      <c r="UXB55" s="135"/>
      <c r="UXC55" s="135"/>
      <c r="UXD55" s="135"/>
      <c r="UXE55" s="135"/>
      <c r="UXF55" s="135"/>
      <c r="UXG55" s="135"/>
      <c r="UXH55" s="135"/>
      <c r="UXI55" s="135"/>
      <c r="UXJ55" s="135"/>
      <c r="UXK55" s="135"/>
      <c r="UXL55" s="135"/>
      <c r="UXM55" s="135"/>
      <c r="UXN55" s="135"/>
      <c r="UXO55" s="135"/>
      <c r="UXP55" s="135"/>
      <c r="UXQ55" s="135"/>
      <c r="UXR55" s="135"/>
      <c r="UXS55" s="135"/>
      <c r="UXT55" s="135"/>
      <c r="UXU55" s="135"/>
      <c r="UXV55" s="135"/>
      <c r="UXW55" s="135"/>
      <c r="UXX55" s="135"/>
      <c r="UXY55" s="135"/>
      <c r="UXZ55" s="135"/>
      <c r="UYA55" s="135"/>
      <c r="UYB55" s="135"/>
      <c r="UYC55" s="135"/>
      <c r="UYD55" s="135"/>
      <c r="UYE55" s="135"/>
      <c r="UYF55" s="135"/>
      <c r="UYG55" s="135"/>
      <c r="UYH55" s="135"/>
      <c r="UYI55" s="135"/>
      <c r="UYJ55" s="135"/>
      <c r="UYK55" s="135"/>
      <c r="UYL55" s="135"/>
      <c r="UYM55" s="135"/>
      <c r="UYN55" s="135"/>
      <c r="UYO55" s="135"/>
      <c r="UYP55" s="135"/>
      <c r="UYQ55" s="135"/>
      <c r="UYR55" s="135"/>
      <c r="UYS55" s="135"/>
      <c r="UYT55" s="135"/>
      <c r="UYU55" s="135"/>
      <c r="UYV55" s="135"/>
      <c r="UYW55" s="135"/>
      <c r="UYX55" s="135"/>
      <c r="UYY55" s="135"/>
      <c r="UYZ55" s="135"/>
      <c r="UZA55" s="135"/>
      <c r="UZB55" s="135"/>
      <c r="UZC55" s="135"/>
      <c r="UZD55" s="135"/>
      <c r="UZE55" s="135"/>
      <c r="UZF55" s="135"/>
      <c r="UZG55" s="135"/>
      <c r="UZH55" s="135"/>
      <c r="UZI55" s="135"/>
      <c r="UZJ55" s="135"/>
      <c r="UZK55" s="135"/>
      <c r="UZL55" s="135"/>
      <c r="UZM55" s="135"/>
      <c r="UZN55" s="135"/>
      <c r="UZO55" s="135"/>
      <c r="UZP55" s="135"/>
      <c r="UZQ55" s="135"/>
      <c r="UZR55" s="135"/>
      <c r="UZS55" s="135"/>
      <c r="UZT55" s="135"/>
      <c r="UZU55" s="135"/>
      <c r="UZV55" s="135"/>
      <c r="UZW55" s="135"/>
      <c r="UZX55" s="135"/>
      <c r="UZY55" s="135"/>
      <c r="UZZ55" s="135"/>
      <c r="VAA55" s="135"/>
      <c r="VAB55" s="135"/>
      <c r="VAC55" s="135"/>
      <c r="VAD55" s="135"/>
      <c r="VAE55" s="135"/>
      <c r="VAF55" s="135"/>
      <c r="VAG55" s="135"/>
      <c r="VAH55" s="135"/>
      <c r="VAI55" s="135"/>
      <c r="VAJ55" s="135"/>
      <c r="VAK55" s="135"/>
      <c r="VAL55" s="135"/>
      <c r="VAM55" s="135"/>
      <c r="VAN55" s="135"/>
      <c r="VAO55" s="135"/>
      <c r="VAP55" s="135"/>
      <c r="VAQ55" s="135"/>
      <c r="VAR55" s="135"/>
      <c r="VAS55" s="135"/>
      <c r="VAT55" s="135"/>
      <c r="VAU55" s="135"/>
      <c r="VAV55" s="135"/>
      <c r="VAW55" s="135"/>
      <c r="VAX55" s="135"/>
      <c r="VAY55" s="135"/>
      <c r="VAZ55" s="135"/>
      <c r="VBA55" s="135"/>
      <c r="VBB55" s="135"/>
      <c r="VBC55" s="135"/>
      <c r="VBD55" s="135"/>
      <c r="VBE55" s="135"/>
      <c r="VBF55" s="135"/>
      <c r="VBG55" s="135"/>
      <c r="VBH55" s="135"/>
      <c r="VBI55" s="135"/>
      <c r="VBJ55" s="135"/>
      <c r="VBK55" s="135"/>
      <c r="VBL55" s="135"/>
      <c r="VBM55" s="135"/>
      <c r="VBN55" s="135"/>
      <c r="VBO55" s="135"/>
      <c r="VBP55" s="135"/>
      <c r="VBQ55" s="135"/>
      <c r="VBR55" s="135"/>
      <c r="VBS55" s="135"/>
      <c r="VBT55" s="135"/>
      <c r="VBU55" s="135"/>
      <c r="VBV55" s="135"/>
      <c r="VBW55" s="135"/>
      <c r="VBX55" s="135"/>
      <c r="VBY55" s="135"/>
      <c r="VBZ55" s="135"/>
      <c r="VCA55" s="135"/>
      <c r="VCB55" s="135"/>
      <c r="VCC55" s="135"/>
      <c r="VCD55" s="135"/>
      <c r="VCE55" s="135"/>
      <c r="VCF55" s="135"/>
      <c r="VCG55" s="135"/>
      <c r="VCH55" s="135"/>
      <c r="VCI55" s="135"/>
      <c r="VCJ55" s="135"/>
      <c r="VCK55" s="135"/>
      <c r="VCL55" s="135"/>
      <c r="VCM55" s="135"/>
      <c r="VCN55" s="135"/>
      <c r="VCO55" s="135"/>
      <c r="VCP55" s="135"/>
      <c r="VCQ55" s="135"/>
      <c r="VCR55" s="135"/>
      <c r="VCS55" s="135"/>
      <c r="VCT55" s="135"/>
      <c r="VCU55" s="135"/>
      <c r="VCV55" s="135"/>
      <c r="VCW55" s="135"/>
      <c r="VCX55" s="135"/>
      <c r="VCY55" s="135"/>
      <c r="VCZ55" s="135"/>
      <c r="VDA55" s="135"/>
      <c r="VDB55" s="135"/>
      <c r="VDC55" s="135"/>
      <c r="VDD55" s="135"/>
      <c r="VDE55" s="135"/>
      <c r="VDF55" s="135"/>
      <c r="VDG55" s="135"/>
      <c r="VDH55" s="135"/>
      <c r="VDI55" s="135"/>
      <c r="VDJ55" s="135"/>
      <c r="VDK55" s="135"/>
      <c r="VDL55" s="135"/>
      <c r="VDM55" s="135"/>
      <c r="VDN55" s="135"/>
      <c r="VDO55" s="135"/>
      <c r="VDP55" s="135"/>
      <c r="VDQ55" s="135"/>
      <c r="VDR55" s="135"/>
      <c r="VDS55" s="135"/>
      <c r="VDT55" s="135"/>
      <c r="VDU55" s="135"/>
      <c r="VDV55" s="135"/>
      <c r="VDW55" s="135"/>
      <c r="VDX55" s="135"/>
      <c r="VDY55" s="135"/>
      <c r="VDZ55" s="135"/>
      <c r="VEA55" s="135"/>
      <c r="VEB55" s="135"/>
      <c r="VEC55" s="135"/>
      <c r="VED55" s="135"/>
      <c r="VEE55" s="135"/>
      <c r="VEF55" s="135"/>
      <c r="VEG55" s="135"/>
      <c r="VEH55" s="135"/>
      <c r="VEI55" s="135"/>
      <c r="VEJ55" s="135"/>
      <c r="VEK55" s="135"/>
      <c r="VEL55" s="135"/>
      <c r="VEM55" s="135"/>
      <c r="VEN55" s="135"/>
      <c r="VEO55" s="135"/>
      <c r="VEP55" s="135"/>
      <c r="VEQ55" s="135"/>
      <c r="VER55" s="135"/>
      <c r="VES55" s="135"/>
      <c r="VET55" s="135"/>
      <c r="VEU55" s="135"/>
      <c r="VEV55" s="135"/>
      <c r="VEW55" s="135"/>
      <c r="VEX55" s="135"/>
      <c r="VEY55" s="135"/>
      <c r="VEZ55" s="135"/>
      <c r="VFA55" s="135"/>
      <c r="VFB55" s="135"/>
      <c r="VFC55" s="135"/>
      <c r="VFD55" s="135"/>
      <c r="VFE55" s="135"/>
      <c r="VFF55" s="135"/>
      <c r="VFG55" s="135"/>
      <c r="VFH55" s="135"/>
      <c r="VFI55" s="135"/>
      <c r="VFJ55" s="135"/>
      <c r="VFK55" s="135"/>
      <c r="VFL55" s="135"/>
      <c r="VFM55" s="135"/>
      <c r="VFN55" s="135"/>
      <c r="VFO55" s="135"/>
      <c r="VFP55" s="135"/>
      <c r="VFQ55" s="135"/>
      <c r="VFR55" s="135"/>
      <c r="VFS55" s="135"/>
      <c r="VFT55" s="135"/>
      <c r="VFU55" s="135"/>
      <c r="VFV55" s="135"/>
      <c r="VFW55" s="135"/>
      <c r="VFX55" s="135"/>
      <c r="VFY55" s="135"/>
      <c r="VFZ55" s="135"/>
      <c r="VGA55" s="135"/>
      <c r="VGB55" s="135"/>
      <c r="VGC55" s="135"/>
      <c r="VGD55" s="135"/>
      <c r="VGE55" s="135"/>
      <c r="VGF55" s="135"/>
      <c r="VGG55" s="135"/>
      <c r="VGH55" s="135"/>
      <c r="VGI55" s="135"/>
      <c r="VGJ55" s="135"/>
      <c r="VGK55" s="135"/>
      <c r="VGL55" s="135"/>
      <c r="VGM55" s="135"/>
      <c r="VGN55" s="135"/>
      <c r="VGO55" s="135"/>
      <c r="VGP55" s="135"/>
      <c r="VGQ55" s="135"/>
      <c r="VGR55" s="135"/>
      <c r="VGS55" s="135"/>
      <c r="VGT55" s="135"/>
      <c r="VGU55" s="135"/>
      <c r="VGV55" s="135"/>
      <c r="VGW55" s="135"/>
      <c r="VGX55" s="135"/>
      <c r="VGY55" s="135"/>
      <c r="VGZ55" s="135"/>
      <c r="VHA55" s="135"/>
      <c r="VHB55" s="135"/>
      <c r="VHC55" s="135"/>
      <c r="VHD55" s="135"/>
      <c r="VHE55" s="135"/>
      <c r="VHF55" s="135"/>
      <c r="VHG55" s="135"/>
      <c r="VHH55" s="135"/>
      <c r="VHI55" s="135"/>
      <c r="VHJ55" s="135"/>
      <c r="VHK55" s="135"/>
      <c r="VHL55" s="135"/>
      <c r="VHM55" s="135"/>
      <c r="VHN55" s="135"/>
      <c r="VHO55" s="135"/>
      <c r="VHP55" s="135"/>
      <c r="VHQ55" s="135"/>
      <c r="VHR55" s="135"/>
      <c r="VHS55" s="135"/>
      <c r="VHT55" s="135"/>
      <c r="VHU55" s="135"/>
      <c r="VHV55" s="135"/>
      <c r="VHW55" s="135"/>
      <c r="VHX55" s="135"/>
      <c r="VHY55" s="135"/>
      <c r="VHZ55" s="135"/>
      <c r="VIA55" s="135"/>
      <c r="VIB55" s="135"/>
      <c r="VIC55" s="135"/>
      <c r="VID55" s="135"/>
      <c r="VIE55" s="135"/>
      <c r="VIF55" s="135"/>
      <c r="VIG55" s="135"/>
      <c r="VIH55" s="135"/>
      <c r="VII55" s="135"/>
      <c r="VIJ55" s="135"/>
      <c r="VIK55" s="135"/>
      <c r="VIL55" s="135"/>
      <c r="VIM55" s="135"/>
      <c r="VIN55" s="135"/>
      <c r="VIO55" s="135"/>
      <c r="VIP55" s="135"/>
      <c r="VIQ55" s="135"/>
      <c r="VIR55" s="135"/>
      <c r="VIS55" s="135"/>
      <c r="VIT55" s="135"/>
      <c r="VIU55" s="135"/>
      <c r="VIV55" s="135"/>
      <c r="VIW55" s="135"/>
      <c r="VIX55" s="135"/>
      <c r="VIY55" s="135"/>
      <c r="VIZ55" s="135"/>
      <c r="VJA55" s="135"/>
      <c r="VJB55" s="135"/>
      <c r="VJC55" s="135"/>
      <c r="VJD55" s="135"/>
      <c r="VJE55" s="135"/>
      <c r="VJF55" s="135"/>
      <c r="VJG55" s="135"/>
      <c r="VJH55" s="135"/>
      <c r="VJI55" s="135"/>
      <c r="VJJ55" s="135"/>
      <c r="VJK55" s="135"/>
      <c r="VJL55" s="135"/>
      <c r="VJM55" s="135"/>
      <c r="VJN55" s="135"/>
      <c r="VJO55" s="135"/>
      <c r="VJP55" s="135"/>
      <c r="VJQ55" s="135"/>
      <c r="VJR55" s="135"/>
      <c r="VJS55" s="135"/>
      <c r="VJT55" s="135"/>
      <c r="VJU55" s="135"/>
      <c r="VJV55" s="135"/>
      <c r="VJW55" s="135"/>
      <c r="VJX55" s="135"/>
      <c r="VJY55" s="135"/>
      <c r="VJZ55" s="135"/>
      <c r="VKA55" s="135"/>
      <c r="VKB55" s="135"/>
      <c r="VKC55" s="135"/>
      <c r="VKD55" s="135"/>
      <c r="VKE55" s="135"/>
      <c r="VKF55" s="135"/>
      <c r="VKG55" s="135"/>
      <c r="VKH55" s="135"/>
      <c r="VKI55" s="135"/>
      <c r="VKJ55" s="135"/>
      <c r="VKK55" s="135"/>
      <c r="VKL55" s="135"/>
      <c r="VKM55" s="135"/>
      <c r="VKN55" s="135"/>
      <c r="VKO55" s="135"/>
      <c r="VKP55" s="135"/>
      <c r="VKQ55" s="135"/>
      <c r="VKR55" s="135"/>
      <c r="VKS55" s="135"/>
      <c r="VKT55" s="135"/>
      <c r="VKU55" s="135"/>
      <c r="VKV55" s="135"/>
      <c r="VKW55" s="135"/>
      <c r="VKX55" s="135"/>
      <c r="VKY55" s="135"/>
      <c r="VKZ55" s="135"/>
      <c r="VLA55" s="135"/>
      <c r="VLB55" s="135"/>
      <c r="VLC55" s="135"/>
      <c r="VLD55" s="135"/>
      <c r="VLE55" s="135"/>
      <c r="VLF55" s="135"/>
      <c r="VLG55" s="135"/>
      <c r="VLH55" s="135"/>
      <c r="VLI55" s="135"/>
      <c r="VLJ55" s="135"/>
      <c r="VLK55" s="135"/>
      <c r="VLL55" s="135"/>
      <c r="VLM55" s="135"/>
      <c r="VLN55" s="135"/>
      <c r="VLO55" s="135"/>
      <c r="VLP55" s="135"/>
      <c r="VLQ55" s="135"/>
      <c r="VLR55" s="135"/>
      <c r="VLS55" s="135"/>
      <c r="VLT55" s="135"/>
      <c r="VLU55" s="135"/>
      <c r="VLV55" s="135"/>
      <c r="VLW55" s="135"/>
      <c r="VLX55" s="135"/>
      <c r="VLY55" s="135"/>
      <c r="VLZ55" s="135"/>
      <c r="VMA55" s="135"/>
      <c r="VMB55" s="135"/>
      <c r="VMC55" s="135"/>
      <c r="VMD55" s="135"/>
      <c r="VME55" s="135"/>
      <c r="VMF55" s="135"/>
      <c r="VMG55" s="135"/>
      <c r="VMH55" s="135"/>
      <c r="VMI55" s="135"/>
      <c r="VMJ55" s="135"/>
      <c r="VMK55" s="135"/>
      <c r="VML55" s="135"/>
      <c r="VMM55" s="135"/>
      <c r="VMN55" s="135"/>
      <c r="VMO55" s="135"/>
      <c r="VMP55" s="135"/>
      <c r="VMQ55" s="135"/>
      <c r="VMR55" s="135"/>
      <c r="VMS55" s="135"/>
      <c r="VMT55" s="135"/>
      <c r="VMU55" s="135"/>
      <c r="VMV55" s="135"/>
      <c r="VMW55" s="135"/>
      <c r="VMX55" s="135"/>
      <c r="VMY55" s="135"/>
      <c r="VMZ55" s="135"/>
      <c r="VNA55" s="135"/>
      <c r="VNB55" s="135"/>
      <c r="VNC55" s="135"/>
      <c r="VND55" s="135"/>
      <c r="VNE55" s="135"/>
      <c r="VNF55" s="135"/>
      <c r="VNG55" s="135"/>
      <c r="VNH55" s="135"/>
      <c r="VNI55" s="135"/>
      <c r="VNJ55" s="135"/>
      <c r="VNK55" s="135"/>
      <c r="VNL55" s="135"/>
      <c r="VNM55" s="135"/>
      <c r="VNN55" s="135"/>
      <c r="VNO55" s="135"/>
      <c r="VNP55" s="135"/>
      <c r="VNQ55" s="135"/>
      <c r="VNR55" s="135"/>
      <c r="VNS55" s="135"/>
      <c r="VNT55" s="135"/>
      <c r="VNU55" s="135"/>
      <c r="VNV55" s="135"/>
      <c r="VNW55" s="135"/>
      <c r="VNX55" s="135"/>
      <c r="VNY55" s="135"/>
      <c r="VNZ55" s="135"/>
      <c r="VOA55" s="135"/>
      <c r="VOB55" s="135"/>
      <c r="VOC55" s="135"/>
      <c r="VOD55" s="135"/>
      <c r="VOE55" s="135"/>
      <c r="VOF55" s="135"/>
      <c r="VOG55" s="135"/>
      <c r="VOH55" s="135"/>
      <c r="VOI55" s="135"/>
      <c r="VOJ55" s="135"/>
      <c r="VOK55" s="135"/>
      <c r="VOL55" s="135"/>
      <c r="VOM55" s="135"/>
      <c r="VON55" s="135"/>
      <c r="VOO55" s="135"/>
      <c r="VOP55" s="135"/>
      <c r="VOQ55" s="135"/>
      <c r="VOR55" s="135"/>
      <c r="VOS55" s="135"/>
      <c r="VOT55" s="135"/>
      <c r="VOU55" s="135"/>
      <c r="VOV55" s="135"/>
      <c r="VOW55" s="135"/>
      <c r="VOX55" s="135"/>
      <c r="VOY55" s="135"/>
      <c r="VOZ55" s="135"/>
      <c r="VPA55" s="135"/>
      <c r="VPB55" s="135"/>
      <c r="VPC55" s="135"/>
      <c r="VPD55" s="135"/>
      <c r="VPE55" s="135"/>
      <c r="VPF55" s="135"/>
      <c r="VPG55" s="135"/>
      <c r="VPH55" s="135"/>
      <c r="VPI55" s="135"/>
      <c r="VPJ55" s="135"/>
      <c r="VPK55" s="135"/>
      <c r="VPL55" s="135"/>
      <c r="VPM55" s="135"/>
      <c r="VPN55" s="135"/>
      <c r="VPO55" s="135"/>
      <c r="VPP55" s="135"/>
      <c r="VPQ55" s="135"/>
      <c r="VPR55" s="135"/>
      <c r="VPS55" s="135"/>
      <c r="VPT55" s="135"/>
      <c r="VPU55" s="135"/>
      <c r="VPV55" s="135"/>
      <c r="VPW55" s="135"/>
      <c r="VPX55" s="135"/>
      <c r="VPY55" s="135"/>
      <c r="VPZ55" s="135"/>
      <c r="VQA55" s="135"/>
      <c r="VQB55" s="135"/>
      <c r="VQC55" s="135"/>
      <c r="VQD55" s="135"/>
      <c r="VQE55" s="135"/>
      <c r="VQF55" s="135"/>
      <c r="VQG55" s="135"/>
      <c r="VQH55" s="135"/>
      <c r="VQI55" s="135"/>
      <c r="VQJ55" s="135"/>
      <c r="VQK55" s="135"/>
      <c r="VQL55" s="135"/>
      <c r="VQM55" s="135"/>
      <c r="VQN55" s="135"/>
      <c r="VQO55" s="135"/>
      <c r="VQP55" s="135"/>
      <c r="VQQ55" s="135"/>
      <c r="VQR55" s="135"/>
      <c r="VQS55" s="135"/>
      <c r="VQT55" s="135"/>
      <c r="VQU55" s="135"/>
      <c r="VQV55" s="135"/>
      <c r="VQW55" s="135"/>
      <c r="VQX55" s="135"/>
      <c r="VQY55" s="135"/>
      <c r="VQZ55" s="135"/>
      <c r="VRA55" s="135"/>
      <c r="VRB55" s="135"/>
      <c r="VRC55" s="135"/>
      <c r="VRD55" s="135"/>
      <c r="VRE55" s="135"/>
      <c r="VRF55" s="135"/>
      <c r="VRG55" s="135"/>
      <c r="VRH55" s="135"/>
      <c r="VRI55" s="135"/>
      <c r="VRJ55" s="135"/>
      <c r="VRK55" s="135"/>
      <c r="VRL55" s="135"/>
      <c r="VRM55" s="135"/>
      <c r="VRN55" s="135"/>
      <c r="VRO55" s="135"/>
      <c r="VRP55" s="135"/>
      <c r="VRQ55" s="135"/>
      <c r="VRR55" s="135"/>
      <c r="VRS55" s="135"/>
      <c r="VRT55" s="135"/>
      <c r="VRU55" s="135"/>
      <c r="VRV55" s="135"/>
      <c r="VRW55" s="135"/>
      <c r="VRX55" s="135"/>
      <c r="VRY55" s="135"/>
      <c r="VRZ55" s="135"/>
      <c r="VSA55" s="135"/>
      <c r="VSB55" s="135"/>
      <c r="VSC55" s="135"/>
      <c r="VSD55" s="135"/>
      <c r="VSE55" s="135"/>
      <c r="VSF55" s="135"/>
      <c r="VSG55" s="135"/>
      <c r="VSH55" s="135"/>
      <c r="VSI55" s="135"/>
      <c r="VSJ55" s="135"/>
      <c r="VSK55" s="135"/>
      <c r="VSL55" s="135"/>
      <c r="VSM55" s="135"/>
      <c r="VSN55" s="135"/>
      <c r="VSO55" s="135"/>
      <c r="VSP55" s="135"/>
      <c r="VSQ55" s="135"/>
      <c r="VSR55" s="135"/>
      <c r="VSS55" s="135"/>
      <c r="VST55" s="135"/>
      <c r="VSU55" s="135"/>
      <c r="VSV55" s="135"/>
      <c r="VSW55" s="135"/>
      <c r="VSX55" s="135"/>
      <c r="VSY55" s="135"/>
      <c r="VSZ55" s="135"/>
      <c r="VTA55" s="135"/>
      <c r="VTB55" s="135"/>
      <c r="VTC55" s="135"/>
      <c r="VTD55" s="135"/>
      <c r="VTE55" s="135"/>
      <c r="VTF55" s="135"/>
      <c r="VTG55" s="135"/>
      <c r="VTH55" s="135"/>
      <c r="VTI55" s="135"/>
      <c r="VTJ55" s="135"/>
      <c r="VTK55" s="135"/>
      <c r="VTL55" s="135"/>
      <c r="VTM55" s="135"/>
      <c r="VTN55" s="135"/>
      <c r="VTO55" s="135"/>
      <c r="VTP55" s="135"/>
      <c r="VTQ55" s="135"/>
      <c r="VTR55" s="135"/>
      <c r="VTS55" s="135"/>
      <c r="VTT55" s="135"/>
      <c r="VTU55" s="135"/>
      <c r="VTV55" s="135"/>
      <c r="VTW55" s="135"/>
      <c r="VTX55" s="135"/>
      <c r="VTY55" s="135"/>
      <c r="VTZ55" s="135"/>
      <c r="VUA55" s="135"/>
      <c r="VUB55" s="135"/>
      <c r="VUC55" s="135"/>
      <c r="VUD55" s="135"/>
      <c r="VUE55" s="135"/>
      <c r="VUF55" s="135"/>
      <c r="VUG55" s="135"/>
      <c r="VUH55" s="135"/>
      <c r="VUI55" s="135"/>
      <c r="VUJ55" s="135"/>
      <c r="VUK55" s="135"/>
      <c r="VUL55" s="135"/>
      <c r="VUM55" s="135"/>
      <c r="VUN55" s="135"/>
      <c r="VUO55" s="135"/>
      <c r="VUP55" s="135"/>
      <c r="VUQ55" s="135"/>
      <c r="VUR55" s="135"/>
      <c r="VUS55" s="135"/>
      <c r="VUT55" s="135"/>
      <c r="VUU55" s="135"/>
      <c r="VUV55" s="135"/>
      <c r="VUW55" s="135"/>
      <c r="VUX55" s="135"/>
      <c r="VUY55" s="135"/>
      <c r="VUZ55" s="135"/>
      <c r="VVA55" s="135"/>
      <c r="VVB55" s="135"/>
      <c r="VVC55" s="135"/>
      <c r="VVD55" s="135"/>
      <c r="VVE55" s="135"/>
      <c r="VVF55" s="135"/>
      <c r="VVG55" s="135"/>
      <c r="VVH55" s="135"/>
      <c r="VVI55" s="135"/>
      <c r="VVJ55" s="135"/>
      <c r="VVK55" s="135"/>
      <c r="VVL55" s="135"/>
      <c r="VVM55" s="135"/>
      <c r="VVN55" s="135"/>
      <c r="VVO55" s="135"/>
      <c r="VVP55" s="135"/>
      <c r="VVQ55" s="135"/>
      <c r="VVR55" s="135"/>
      <c r="VVS55" s="135"/>
      <c r="VVT55" s="135"/>
      <c r="VVU55" s="135"/>
      <c r="VVV55" s="135"/>
      <c r="VVW55" s="135"/>
      <c r="VVX55" s="135"/>
      <c r="VVY55" s="135"/>
      <c r="VVZ55" s="135"/>
      <c r="VWA55" s="135"/>
      <c r="VWB55" s="135"/>
      <c r="VWC55" s="135"/>
      <c r="VWD55" s="135"/>
      <c r="VWE55" s="135"/>
      <c r="VWF55" s="135"/>
      <c r="VWG55" s="135"/>
      <c r="VWH55" s="135"/>
      <c r="VWI55" s="135"/>
      <c r="VWJ55" s="135"/>
      <c r="VWK55" s="135"/>
      <c r="VWL55" s="135"/>
      <c r="VWM55" s="135"/>
      <c r="VWN55" s="135"/>
      <c r="VWO55" s="135"/>
      <c r="VWP55" s="135"/>
      <c r="VWQ55" s="135"/>
      <c r="VWR55" s="135"/>
      <c r="VWS55" s="135"/>
      <c r="VWT55" s="135"/>
      <c r="VWU55" s="135"/>
      <c r="VWV55" s="135"/>
      <c r="VWW55" s="135"/>
      <c r="VWX55" s="135"/>
      <c r="VWY55" s="135"/>
      <c r="VWZ55" s="135"/>
      <c r="VXA55" s="135"/>
      <c r="VXB55" s="135"/>
      <c r="VXC55" s="135"/>
      <c r="VXD55" s="135"/>
      <c r="VXE55" s="135"/>
      <c r="VXF55" s="135"/>
      <c r="VXG55" s="135"/>
      <c r="VXH55" s="135"/>
      <c r="VXI55" s="135"/>
      <c r="VXJ55" s="135"/>
      <c r="VXK55" s="135"/>
      <c r="VXL55" s="135"/>
      <c r="VXM55" s="135"/>
      <c r="VXN55" s="135"/>
      <c r="VXO55" s="135"/>
      <c r="VXP55" s="135"/>
      <c r="VXQ55" s="135"/>
      <c r="VXR55" s="135"/>
      <c r="VXS55" s="135"/>
      <c r="VXT55" s="135"/>
      <c r="VXU55" s="135"/>
      <c r="VXV55" s="135"/>
      <c r="VXW55" s="135"/>
      <c r="VXX55" s="135"/>
      <c r="VXY55" s="135"/>
      <c r="VXZ55" s="135"/>
      <c r="VYA55" s="135"/>
      <c r="VYB55" s="135"/>
      <c r="VYC55" s="135"/>
      <c r="VYD55" s="135"/>
      <c r="VYE55" s="135"/>
      <c r="VYF55" s="135"/>
      <c r="VYG55" s="135"/>
      <c r="VYH55" s="135"/>
      <c r="VYI55" s="135"/>
      <c r="VYJ55" s="135"/>
      <c r="VYK55" s="135"/>
      <c r="VYL55" s="135"/>
      <c r="VYM55" s="135"/>
      <c r="VYN55" s="135"/>
      <c r="VYO55" s="135"/>
      <c r="VYP55" s="135"/>
      <c r="VYQ55" s="135"/>
      <c r="VYR55" s="135"/>
      <c r="VYS55" s="135"/>
      <c r="VYT55" s="135"/>
      <c r="VYU55" s="135"/>
      <c r="VYV55" s="135"/>
      <c r="VYW55" s="135"/>
      <c r="VYX55" s="135"/>
      <c r="VYY55" s="135"/>
      <c r="VYZ55" s="135"/>
      <c r="VZA55" s="135"/>
      <c r="VZB55" s="135"/>
      <c r="VZC55" s="135"/>
      <c r="VZD55" s="135"/>
      <c r="VZE55" s="135"/>
      <c r="VZF55" s="135"/>
      <c r="VZG55" s="135"/>
      <c r="VZH55" s="135"/>
      <c r="VZI55" s="135"/>
      <c r="VZJ55" s="135"/>
      <c r="VZK55" s="135"/>
      <c r="VZL55" s="135"/>
      <c r="VZM55" s="135"/>
      <c r="VZN55" s="135"/>
      <c r="VZO55" s="135"/>
      <c r="VZP55" s="135"/>
      <c r="VZQ55" s="135"/>
      <c r="VZR55" s="135"/>
      <c r="VZS55" s="135"/>
      <c r="VZT55" s="135"/>
      <c r="VZU55" s="135"/>
      <c r="VZV55" s="135"/>
      <c r="VZW55" s="135"/>
      <c r="VZX55" s="135"/>
      <c r="VZY55" s="135"/>
      <c r="VZZ55" s="135"/>
      <c r="WAA55" s="135"/>
      <c r="WAB55" s="135"/>
      <c r="WAC55" s="135"/>
      <c r="WAD55" s="135"/>
      <c r="WAE55" s="135"/>
      <c r="WAF55" s="135"/>
      <c r="WAG55" s="135"/>
      <c r="WAH55" s="135"/>
      <c r="WAI55" s="135"/>
      <c r="WAJ55" s="135"/>
      <c r="WAK55" s="135"/>
      <c r="WAL55" s="135"/>
      <c r="WAM55" s="135"/>
      <c r="WAN55" s="135"/>
      <c r="WAO55" s="135"/>
      <c r="WAP55" s="135"/>
      <c r="WAQ55" s="135"/>
      <c r="WAR55" s="135"/>
      <c r="WAS55" s="135"/>
      <c r="WAT55" s="135"/>
      <c r="WAU55" s="135"/>
      <c r="WAV55" s="135"/>
      <c r="WAW55" s="135"/>
      <c r="WAX55" s="135"/>
      <c r="WAY55" s="135"/>
      <c r="WAZ55" s="135"/>
      <c r="WBA55" s="135"/>
      <c r="WBB55" s="135"/>
      <c r="WBC55" s="135"/>
      <c r="WBD55" s="135"/>
      <c r="WBE55" s="135"/>
      <c r="WBF55" s="135"/>
      <c r="WBG55" s="135"/>
      <c r="WBH55" s="135"/>
      <c r="WBI55" s="135"/>
      <c r="WBJ55" s="135"/>
      <c r="WBK55" s="135"/>
      <c r="WBL55" s="135"/>
      <c r="WBM55" s="135"/>
      <c r="WBN55" s="135"/>
      <c r="WBO55" s="135"/>
      <c r="WBP55" s="135"/>
      <c r="WBQ55" s="135"/>
      <c r="WBR55" s="135"/>
      <c r="WBS55" s="135"/>
      <c r="WBT55" s="135"/>
      <c r="WBU55" s="135"/>
      <c r="WBV55" s="135"/>
      <c r="WBW55" s="135"/>
      <c r="WBX55" s="135"/>
      <c r="WBY55" s="135"/>
      <c r="WBZ55" s="135"/>
      <c r="WCA55" s="135"/>
      <c r="WCB55" s="135"/>
      <c r="WCC55" s="135"/>
      <c r="WCD55" s="135"/>
      <c r="WCE55" s="135"/>
      <c r="WCF55" s="135"/>
      <c r="WCG55" s="135"/>
      <c r="WCH55" s="135"/>
      <c r="WCI55" s="135"/>
      <c r="WCJ55" s="135"/>
      <c r="WCK55" s="135"/>
      <c r="WCL55" s="135"/>
      <c r="WCM55" s="135"/>
      <c r="WCN55" s="135"/>
      <c r="WCO55" s="135"/>
      <c r="WCP55" s="135"/>
      <c r="WCQ55" s="135"/>
      <c r="WCR55" s="135"/>
      <c r="WCS55" s="135"/>
      <c r="WCT55" s="135"/>
      <c r="WCU55" s="135"/>
      <c r="WCV55" s="135"/>
      <c r="WCW55" s="135"/>
      <c r="WCX55" s="135"/>
      <c r="WCY55" s="135"/>
      <c r="WCZ55" s="135"/>
      <c r="WDA55" s="135"/>
      <c r="WDB55" s="135"/>
      <c r="WDC55" s="135"/>
      <c r="WDD55" s="135"/>
      <c r="WDE55" s="135"/>
      <c r="WDF55" s="135"/>
      <c r="WDG55" s="135"/>
      <c r="WDH55" s="135"/>
      <c r="WDI55" s="135"/>
      <c r="WDJ55" s="135"/>
      <c r="WDK55" s="135"/>
      <c r="WDL55" s="135"/>
      <c r="WDM55" s="135"/>
      <c r="WDN55" s="135"/>
      <c r="WDO55" s="135"/>
      <c r="WDP55" s="135"/>
      <c r="WDQ55" s="135"/>
      <c r="WDR55" s="135"/>
      <c r="WDS55" s="135"/>
      <c r="WDT55" s="135"/>
      <c r="WDU55" s="135"/>
      <c r="WDV55" s="135"/>
      <c r="WDW55" s="135"/>
      <c r="WDX55" s="135"/>
      <c r="WDY55" s="135"/>
      <c r="WDZ55" s="135"/>
      <c r="WEA55" s="135"/>
      <c r="WEB55" s="135"/>
      <c r="WEC55" s="135"/>
      <c r="WED55" s="135"/>
      <c r="WEE55" s="135"/>
      <c r="WEF55" s="135"/>
      <c r="WEG55" s="135"/>
      <c r="WEH55" s="135"/>
      <c r="WEI55" s="135"/>
      <c r="WEJ55" s="135"/>
      <c r="WEK55" s="135"/>
      <c r="WEL55" s="135"/>
      <c r="WEM55" s="135"/>
      <c r="WEN55" s="135"/>
      <c r="WEO55" s="135"/>
      <c r="WEP55" s="135"/>
      <c r="WEQ55" s="135"/>
      <c r="WER55" s="135"/>
      <c r="WES55" s="135"/>
      <c r="WET55" s="135"/>
      <c r="WEU55" s="135"/>
      <c r="WEV55" s="135"/>
      <c r="WEW55" s="135"/>
      <c r="WEX55" s="135"/>
      <c r="WEY55" s="135"/>
      <c r="WEZ55" s="135"/>
      <c r="WFA55" s="135"/>
      <c r="WFB55" s="135"/>
      <c r="WFC55" s="135"/>
      <c r="WFD55" s="135"/>
      <c r="WFE55" s="135"/>
      <c r="WFF55" s="135"/>
      <c r="WFG55" s="135"/>
      <c r="WFH55" s="135"/>
      <c r="WFI55" s="135"/>
      <c r="WFJ55" s="135"/>
      <c r="WFK55" s="135"/>
      <c r="WFL55" s="135"/>
      <c r="WFM55" s="135"/>
      <c r="WFN55" s="135"/>
      <c r="WFO55" s="135"/>
      <c r="WFP55" s="135"/>
      <c r="WFQ55" s="135"/>
      <c r="WFR55" s="135"/>
      <c r="WFS55" s="135"/>
      <c r="WFT55" s="135"/>
      <c r="WFU55" s="135"/>
      <c r="WFV55" s="135"/>
      <c r="WFW55" s="135"/>
      <c r="WFX55" s="135"/>
      <c r="WFY55" s="135"/>
      <c r="WFZ55" s="135"/>
      <c r="WGA55" s="135"/>
      <c r="WGB55" s="135"/>
      <c r="WGC55" s="135"/>
      <c r="WGD55" s="135"/>
      <c r="WGE55" s="135"/>
      <c r="WGF55" s="135"/>
      <c r="WGG55" s="135"/>
      <c r="WGH55" s="135"/>
      <c r="WGI55" s="135"/>
      <c r="WGJ55" s="135"/>
      <c r="WGK55" s="135"/>
      <c r="WGL55" s="135"/>
      <c r="WGM55" s="135"/>
      <c r="WGN55" s="135"/>
      <c r="WGO55" s="135"/>
      <c r="WGP55" s="135"/>
      <c r="WGQ55" s="135"/>
      <c r="WGR55" s="135"/>
      <c r="WGS55" s="135"/>
      <c r="WGT55" s="135"/>
      <c r="WGU55" s="135"/>
      <c r="WGV55" s="135"/>
      <c r="WGW55" s="135"/>
      <c r="WGX55" s="135"/>
      <c r="WGY55" s="135"/>
      <c r="WGZ55" s="135"/>
      <c r="WHA55" s="135"/>
      <c r="WHB55" s="135"/>
      <c r="WHC55" s="135"/>
      <c r="WHD55" s="135"/>
      <c r="WHE55" s="135"/>
      <c r="WHF55" s="135"/>
      <c r="WHG55" s="135"/>
      <c r="WHH55" s="135"/>
      <c r="WHI55" s="135"/>
      <c r="WHJ55" s="135"/>
      <c r="WHK55" s="135"/>
      <c r="WHL55" s="135"/>
      <c r="WHM55" s="135"/>
      <c r="WHN55" s="135"/>
      <c r="WHO55" s="135"/>
      <c r="WHP55" s="135"/>
      <c r="WHQ55" s="135"/>
      <c r="WHR55" s="135"/>
      <c r="WHS55" s="135"/>
      <c r="WHT55" s="135"/>
      <c r="WHU55" s="135"/>
      <c r="WHV55" s="135"/>
      <c r="WHW55" s="135"/>
      <c r="WHX55" s="135"/>
      <c r="WHY55" s="135"/>
      <c r="WHZ55" s="135"/>
      <c r="WIA55" s="135"/>
      <c r="WIB55" s="135"/>
      <c r="WIC55" s="135"/>
      <c r="WID55" s="135"/>
      <c r="WIE55" s="135"/>
      <c r="WIF55" s="135"/>
      <c r="WIG55" s="135"/>
      <c r="WIH55" s="135"/>
      <c r="WII55" s="135"/>
      <c r="WIJ55" s="135"/>
      <c r="WIK55" s="135"/>
      <c r="WIL55" s="135"/>
      <c r="WIM55" s="135"/>
      <c r="WIN55" s="135"/>
      <c r="WIO55" s="135"/>
      <c r="WIP55" s="135"/>
      <c r="WIQ55" s="135"/>
      <c r="WIR55" s="135"/>
      <c r="WIS55" s="135"/>
      <c r="WIT55" s="135"/>
      <c r="WIU55" s="135"/>
      <c r="WIV55" s="135"/>
      <c r="WIW55" s="135"/>
      <c r="WIX55" s="135"/>
      <c r="WIY55" s="135"/>
      <c r="WIZ55" s="135"/>
      <c r="WJA55" s="135"/>
      <c r="WJB55" s="135"/>
      <c r="WJC55" s="135"/>
      <c r="WJD55" s="135"/>
      <c r="WJE55" s="135"/>
      <c r="WJF55" s="135"/>
      <c r="WJG55" s="135"/>
      <c r="WJH55" s="135"/>
      <c r="WJI55" s="135"/>
      <c r="WJJ55" s="135"/>
      <c r="WJK55" s="135"/>
      <c r="WJL55" s="135"/>
      <c r="WJM55" s="135"/>
      <c r="WJN55" s="135"/>
      <c r="WJO55" s="135"/>
      <c r="WJP55" s="135"/>
      <c r="WJQ55" s="135"/>
      <c r="WJR55" s="135"/>
      <c r="WJS55" s="135"/>
      <c r="WJT55" s="135"/>
      <c r="WJU55" s="135"/>
      <c r="WJV55" s="135"/>
      <c r="WJW55" s="135"/>
      <c r="WJX55" s="135"/>
      <c r="WJY55" s="135"/>
      <c r="WJZ55" s="135"/>
      <c r="WKA55" s="135"/>
      <c r="WKB55" s="135"/>
      <c r="WKC55" s="135"/>
      <c r="WKD55" s="135"/>
      <c r="WKE55" s="135"/>
      <c r="WKF55" s="135"/>
      <c r="WKG55" s="135"/>
      <c r="WKH55" s="135"/>
      <c r="WKI55" s="135"/>
      <c r="WKJ55" s="135"/>
      <c r="WKK55" s="135"/>
      <c r="WKL55" s="135"/>
      <c r="WKM55" s="135"/>
      <c r="WKN55" s="135"/>
      <c r="WKO55" s="135"/>
      <c r="WKP55" s="135"/>
      <c r="WKQ55" s="135"/>
      <c r="WKR55" s="135"/>
      <c r="WKS55" s="135"/>
      <c r="WKT55" s="135"/>
      <c r="WKU55" s="135"/>
      <c r="WKV55" s="135"/>
      <c r="WKW55" s="135"/>
      <c r="WKX55" s="135"/>
      <c r="WKY55" s="135"/>
      <c r="WKZ55" s="135"/>
      <c r="WLA55" s="135"/>
      <c r="WLB55" s="135"/>
      <c r="WLC55" s="135"/>
      <c r="WLD55" s="135"/>
      <c r="WLE55" s="135"/>
      <c r="WLF55" s="135"/>
      <c r="WLG55" s="135"/>
      <c r="WLH55" s="135"/>
      <c r="WLI55" s="135"/>
      <c r="WLJ55" s="135"/>
      <c r="WLK55" s="135"/>
      <c r="WLL55" s="135"/>
      <c r="WLM55" s="135"/>
      <c r="WLN55" s="135"/>
      <c r="WLO55" s="135"/>
      <c r="WLP55" s="135"/>
      <c r="WLQ55" s="135"/>
      <c r="WLR55" s="135"/>
      <c r="WLS55" s="135"/>
      <c r="WLT55" s="135"/>
      <c r="WLU55" s="135"/>
      <c r="WLV55" s="135"/>
      <c r="WLW55" s="135"/>
      <c r="WLX55" s="135"/>
      <c r="WLY55" s="135"/>
      <c r="WLZ55" s="135"/>
      <c r="WMA55" s="135"/>
      <c r="WMB55" s="135"/>
      <c r="WMC55" s="135"/>
      <c r="WMD55" s="135"/>
      <c r="WME55" s="135"/>
      <c r="WMF55" s="135"/>
      <c r="WMG55" s="135"/>
      <c r="WMH55" s="135"/>
      <c r="WMI55" s="135"/>
      <c r="WMJ55" s="135"/>
      <c r="WMK55" s="135"/>
      <c r="WML55" s="135"/>
      <c r="WMM55" s="135"/>
      <c r="WMN55" s="135"/>
      <c r="WMO55" s="135"/>
      <c r="WMP55" s="135"/>
      <c r="WMQ55" s="135"/>
      <c r="WMR55" s="135"/>
      <c r="WMS55" s="135"/>
      <c r="WMT55" s="135"/>
      <c r="WMU55" s="135"/>
      <c r="WMV55" s="135"/>
      <c r="WMW55" s="135"/>
      <c r="WMX55" s="135"/>
      <c r="WMY55" s="135"/>
      <c r="WMZ55" s="135"/>
      <c r="WNA55" s="135"/>
      <c r="WNB55" s="135"/>
      <c r="WNC55" s="135"/>
      <c r="WND55" s="135"/>
      <c r="WNE55" s="135"/>
      <c r="WNF55" s="135"/>
      <c r="WNG55" s="135"/>
      <c r="WNH55" s="135"/>
      <c r="WNI55" s="135"/>
      <c r="WNJ55" s="135"/>
      <c r="WNK55" s="135"/>
      <c r="WNL55" s="135"/>
      <c r="WNM55" s="135"/>
      <c r="WNN55" s="135"/>
      <c r="WNO55" s="135"/>
      <c r="WNP55" s="135"/>
      <c r="WNQ55" s="135"/>
      <c r="WNR55" s="135"/>
      <c r="WNS55" s="135"/>
      <c r="WNT55" s="135"/>
      <c r="WNU55" s="135"/>
      <c r="WNV55" s="135"/>
      <c r="WNW55" s="135"/>
      <c r="WNX55" s="135"/>
      <c r="WNY55" s="135"/>
      <c r="WNZ55" s="135"/>
      <c r="WOA55" s="135"/>
      <c r="WOB55" s="135"/>
      <c r="WOC55" s="135"/>
      <c r="WOD55" s="135"/>
      <c r="WOE55" s="135"/>
      <c r="WOF55" s="135"/>
      <c r="WOG55" s="135"/>
      <c r="WOH55" s="135"/>
      <c r="WOI55" s="135"/>
      <c r="WOJ55" s="135"/>
      <c r="WOK55" s="135"/>
      <c r="WOL55" s="135"/>
      <c r="WOM55" s="135"/>
      <c r="WON55" s="135"/>
      <c r="WOO55" s="135"/>
      <c r="WOP55" s="135"/>
      <c r="WOQ55" s="135"/>
      <c r="WOR55" s="135"/>
      <c r="WOS55" s="135"/>
      <c r="WOT55" s="135"/>
      <c r="WOU55" s="135"/>
      <c r="WOV55" s="135"/>
      <c r="WOW55" s="135"/>
      <c r="WOX55" s="135"/>
      <c r="WOY55" s="135"/>
      <c r="WOZ55" s="135"/>
      <c r="WPA55" s="135"/>
      <c r="WPB55" s="135"/>
      <c r="WPC55" s="135"/>
      <c r="WPD55" s="135"/>
      <c r="WPE55" s="135"/>
      <c r="WPF55" s="135"/>
      <c r="WPG55" s="135"/>
      <c r="WPH55" s="135"/>
      <c r="WPI55" s="135"/>
      <c r="WPJ55" s="135"/>
      <c r="WPK55" s="135"/>
      <c r="WPL55" s="135"/>
      <c r="WPM55" s="135"/>
      <c r="WPN55" s="135"/>
      <c r="WPO55" s="135"/>
      <c r="WPP55" s="135"/>
      <c r="WPQ55" s="135"/>
      <c r="WPR55" s="135"/>
      <c r="WPS55" s="135"/>
      <c r="WPT55" s="135"/>
      <c r="WPU55" s="135"/>
      <c r="WPV55" s="135"/>
      <c r="WPW55" s="135"/>
      <c r="WPX55" s="135"/>
      <c r="WPY55" s="135"/>
      <c r="WPZ55" s="135"/>
      <c r="WQA55" s="135"/>
      <c r="WQB55" s="135"/>
      <c r="WQC55" s="135"/>
      <c r="WQD55" s="135"/>
      <c r="WQE55" s="135"/>
      <c r="WQF55" s="135"/>
      <c r="WQG55" s="135"/>
      <c r="WQH55" s="135"/>
      <c r="WQI55" s="135"/>
      <c r="WQJ55" s="135"/>
      <c r="WQK55" s="135"/>
      <c r="WQL55" s="135"/>
      <c r="WQM55" s="135"/>
      <c r="WQN55" s="135"/>
      <c r="WQO55" s="135"/>
      <c r="WQP55" s="135"/>
      <c r="WQQ55" s="135"/>
      <c r="WQR55" s="135"/>
      <c r="WQS55" s="135"/>
      <c r="WQT55" s="135"/>
      <c r="WQU55" s="135"/>
      <c r="WQV55" s="135"/>
      <c r="WQW55" s="135"/>
      <c r="WQX55" s="135"/>
      <c r="WQY55" s="135"/>
      <c r="WQZ55" s="135"/>
      <c r="WRA55" s="135"/>
      <c r="WRB55" s="135"/>
      <c r="WRC55" s="135"/>
      <c r="WRD55" s="135"/>
      <c r="WRE55" s="135"/>
      <c r="WRF55" s="135"/>
      <c r="WRG55" s="135"/>
      <c r="WRH55" s="135"/>
      <c r="WRI55" s="135"/>
      <c r="WRJ55" s="135"/>
      <c r="WRK55" s="135"/>
      <c r="WRL55" s="135"/>
      <c r="WRM55" s="135"/>
      <c r="WRN55" s="135"/>
      <c r="WRO55" s="135"/>
      <c r="WRP55" s="135"/>
      <c r="WRQ55" s="135"/>
      <c r="WRR55" s="135"/>
      <c r="WRS55" s="135"/>
      <c r="WRT55" s="135"/>
      <c r="WRU55" s="135"/>
      <c r="WRV55" s="135"/>
      <c r="WRW55" s="135"/>
      <c r="WRX55" s="135"/>
      <c r="WRY55" s="135"/>
      <c r="WRZ55" s="135"/>
      <c r="WSA55" s="135"/>
      <c r="WSB55" s="135"/>
      <c r="WSC55" s="135"/>
      <c r="WSD55" s="135"/>
      <c r="WSE55" s="135"/>
      <c r="WSF55" s="135"/>
      <c r="WSG55" s="135"/>
      <c r="WSH55" s="135"/>
      <c r="WSI55" s="135"/>
      <c r="WSJ55" s="135"/>
      <c r="WSK55" s="135"/>
      <c r="WSL55" s="135"/>
      <c r="WSM55" s="135"/>
      <c r="WSN55" s="135"/>
      <c r="WSO55" s="135"/>
      <c r="WSP55" s="135"/>
      <c r="WSQ55" s="135"/>
      <c r="WSR55" s="135"/>
      <c r="WSS55" s="135"/>
      <c r="WST55" s="135"/>
      <c r="WSU55" s="135"/>
      <c r="WSV55" s="135"/>
      <c r="WSW55" s="135"/>
      <c r="WSX55" s="135"/>
      <c r="WSY55" s="135"/>
      <c r="WSZ55" s="135"/>
      <c r="WTA55" s="135"/>
      <c r="WTB55" s="135"/>
      <c r="WTC55" s="135"/>
      <c r="WTD55" s="135"/>
      <c r="WTE55" s="135"/>
      <c r="WTF55" s="135"/>
      <c r="WTG55" s="135"/>
      <c r="WTH55" s="135"/>
      <c r="WTI55" s="135"/>
      <c r="WTJ55" s="135"/>
      <c r="WTK55" s="135"/>
      <c r="WTL55" s="135"/>
      <c r="WTM55" s="135"/>
      <c r="WTN55" s="135"/>
      <c r="WTO55" s="135"/>
      <c r="WTP55" s="135"/>
      <c r="WTQ55" s="135"/>
      <c r="WTR55" s="135"/>
      <c r="WTS55" s="135"/>
      <c r="WTT55" s="135"/>
      <c r="WTU55" s="135"/>
      <c r="WTV55" s="135"/>
      <c r="WTW55" s="135"/>
      <c r="WTX55" s="135"/>
      <c r="WTY55" s="135"/>
      <c r="WTZ55" s="135"/>
      <c r="WUA55" s="135"/>
      <c r="WUB55" s="135"/>
      <c r="WUC55" s="135"/>
      <c r="WUD55" s="135"/>
      <c r="WUE55" s="135"/>
      <c r="WUF55" s="135"/>
      <c r="WUG55" s="135"/>
      <c r="WUH55" s="135"/>
      <c r="WUI55" s="135"/>
      <c r="WUJ55" s="135"/>
      <c r="WUK55" s="135"/>
      <c r="WUL55" s="135"/>
      <c r="WUM55" s="135"/>
      <c r="WUN55" s="135"/>
      <c r="WUO55" s="135"/>
      <c r="WUP55" s="135"/>
      <c r="WUQ55" s="135"/>
      <c r="WUR55" s="135"/>
      <c r="WUS55" s="135"/>
      <c r="WUT55" s="135"/>
      <c r="WUU55" s="135"/>
      <c r="WUV55" s="135"/>
      <c r="WUW55" s="135"/>
      <c r="WUX55" s="135"/>
      <c r="WUY55" s="135"/>
      <c r="WUZ55" s="135"/>
      <c r="WVA55" s="135"/>
      <c r="WVB55" s="135"/>
      <c r="WVC55" s="135"/>
      <c r="WVD55" s="135"/>
      <c r="WVE55" s="135"/>
      <c r="WVF55" s="135"/>
      <c r="WVG55" s="135"/>
      <c r="WVH55" s="135"/>
      <c r="WVI55" s="135"/>
      <c r="WVJ55" s="135"/>
      <c r="WVK55" s="135"/>
      <c r="WVL55" s="135"/>
      <c r="WVM55" s="135"/>
      <c r="WVN55" s="135"/>
      <c r="WVO55" s="135"/>
      <c r="WVP55" s="135"/>
      <c r="WVQ55" s="135"/>
      <c r="WVR55" s="135"/>
      <c r="WVS55" s="135"/>
      <c r="WVT55" s="135"/>
      <c r="WVU55" s="135"/>
      <c r="WVV55" s="135"/>
      <c r="WVW55" s="135"/>
      <c r="WVX55" s="135"/>
      <c r="WVY55" s="135"/>
      <c r="WVZ55" s="135"/>
      <c r="WWA55" s="135"/>
      <c r="WWB55" s="135"/>
      <c r="WWC55" s="135"/>
      <c r="WWD55" s="135"/>
      <c r="WWE55" s="135"/>
      <c r="WWF55" s="135"/>
      <c r="WWG55" s="135"/>
      <c r="WWH55" s="135"/>
      <c r="WWI55" s="135"/>
      <c r="WWJ55" s="135"/>
      <c r="WWK55" s="135"/>
      <c r="WWL55" s="135"/>
      <c r="WWM55" s="135"/>
      <c r="WWN55" s="135"/>
      <c r="WWO55" s="135"/>
      <c r="WWP55" s="135"/>
      <c r="WWQ55" s="135"/>
      <c r="WWR55" s="135"/>
      <c r="WWS55" s="135"/>
      <c r="WWT55" s="135"/>
      <c r="WWU55" s="135"/>
      <c r="WWV55" s="135"/>
      <c r="WWW55" s="135"/>
      <c r="WWX55" s="135"/>
      <c r="WWY55" s="135"/>
      <c r="WWZ55" s="135"/>
      <c r="WXA55" s="135"/>
      <c r="WXB55" s="135"/>
      <c r="WXC55" s="135"/>
      <c r="WXD55" s="135"/>
      <c r="WXE55" s="135"/>
      <c r="WXF55" s="135"/>
      <c r="WXG55" s="135"/>
      <c r="WXH55" s="135"/>
      <c r="WXI55" s="135"/>
      <c r="WXJ55" s="135"/>
      <c r="WXK55" s="135"/>
      <c r="WXL55" s="135"/>
      <c r="WXM55" s="135"/>
      <c r="WXN55" s="135"/>
      <c r="WXO55" s="135"/>
      <c r="WXP55" s="135"/>
      <c r="WXQ55" s="135"/>
      <c r="WXR55" s="135"/>
      <c r="WXS55" s="135"/>
      <c r="WXT55" s="135"/>
      <c r="WXU55" s="135"/>
      <c r="WXV55" s="135"/>
      <c r="WXW55" s="135"/>
      <c r="WXX55" s="135"/>
      <c r="WXY55" s="135"/>
      <c r="WXZ55" s="135"/>
      <c r="WYA55" s="135"/>
      <c r="WYB55" s="135"/>
      <c r="WYC55" s="135"/>
      <c r="WYD55" s="135"/>
      <c r="WYE55" s="135"/>
      <c r="WYF55" s="135"/>
      <c r="WYG55" s="135"/>
      <c r="WYH55" s="135"/>
      <c r="WYI55" s="135"/>
      <c r="WYJ55" s="135"/>
      <c r="WYK55" s="135"/>
      <c r="WYL55" s="135"/>
      <c r="WYM55" s="135"/>
      <c r="WYN55" s="135"/>
      <c r="WYO55" s="135"/>
      <c r="WYP55" s="135"/>
      <c r="WYQ55" s="135"/>
      <c r="WYR55" s="135"/>
      <c r="WYS55" s="135"/>
      <c r="WYT55" s="135"/>
      <c r="WYU55" s="135"/>
      <c r="WYV55" s="135"/>
      <c r="WYW55" s="135"/>
      <c r="WYX55" s="135"/>
      <c r="WYY55" s="135"/>
      <c r="WYZ55" s="135"/>
      <c r="WZA55" s="135"/>
      <c r="WZB55" s="135"/>
      <c r="WZC55" s="135"/>
      <c r="WZD55" s="135"/>
      <c r="WZE55" s="135"/>
      <c r="WZF55" s="135"/>
      <c r="WZG55" s="135"/>
      <c r="WZH55" s="135"/>
      <c r="WZI55" s="135"/>
      <c r="WZJ55" s="135"/>
      <c r="WZK55" s="135"/>
      <c r="WZL55" s="135"/>
      <c r="WZM55" s="135"/>
      <c r="WZN55" s="135"/>
      <c r="WZO55" s="135"/>
      <c r="WZP55" s="135"/>
      <c r="WZQ55" s="135"/>
      <c r="WZR55" s="135"/>
      <c r="WZS55" s="135"/>
      <c r="WZT55" s="135"/>
      <c r="WZU55" s="135"/>
      <c r="WZV55" s="135"/>
      <c r="WZW55" s="135"/>
      <c r="WZX55" s="135"/>
      <c r="WZY55" s="135"/>
      <c r="WZZ55" s="135"/>
      <c r="XAA55" s="135"/>
      <c r="XAB55" s="135"/>
      <c r="XAC55" s="135"/>
      <c r="XAD55" s="135"/>
      <c r="XAE55" s="135"/>
      <c r="XAF55" s="135"/>
      <c r="XAG55" s="135"/>
      <c r="XAH55" s="135"/>
      <c r="XAI55" s="135"/>
      <c r="XAJ55" s="135"/>
      <c r="XAK55" s="135"/>
      <c r="XAL55" s="135"/>
      <c r="XAM55" s="135"/>
      <c r="XAN55" s="135"/>
      <c r="XAO55" s="135"/>
      <c r="XAP55" s="135"/>
      <c r="XAQ55" s="135"/>
      <c r="XAR55" s="135"/>
      <c r="XAS55" s="135"/>
      <c r="XAT55" s="135"/>
      <c r="XAU55" s="135"/>
      <c r="XAV55" s="135"/>
      <c r="XAW55" s="135"/>
      <c r="XAX55" s="135"/>
      <c r="XAY55" s="135"/>
      <c r="XAZ55" s="135"/>
      <c r="XBA55" s="135"/>
      <c r="XBB55" s="135"/>
      <c r="XBC55" s="135"/>
      <c r="XBD55" s="135"/>
      <c r="XBE55" s="135"/>
      <c r="XBF55" s="135"/>
      <c r="XBG55" s="135"/>
      <c r="XBH55" s="135"/>
      <c r="XBI55" s="135"/>
      <c r="XBJ55" s="135"/>
    </row>
    <row r="56" spans="1:16286" s="135" customFormat="1">
      <c r="A56" s="36"/>
      <c r="B56" s="202"/>
      <c r="C56" s="6"/>
      <c r="D56" s="142"/>
      <c r="E56" s="97"/>
      <c r="F56" s="139"/>
      <c r="G56" s="97"/>
      <c r="H56" s="139"/>
      <c r="I56" s="97"/>
      <c r="J56" s="139"/>
      <c r="K56" s="97"/>
      <c r="L56" s="139"/>
      <c r="M56" s="97"/>
      <c r="N56" s="139"/>
      <c r="O56" s="97"/>
      <c r="P56" s="139"/>
      <c r="Q56" s="97"/>
      <c r="R56" s="139"/>
      <c r="S56" s="97"/>
      <c r="T56" s="139"/>
      <c r="U56" s="97"/>
      <c r="V56" s="139"/>
      <c r="W56" s="97"/>
      <c r="X56" s="139"/>
      <c r="Y56" s="97"/>
      <c r="Z56" s="139"/>
      <c r="AA56" s="97"/>
      <c r="AB56" s="106"/>
      <c r="AC56" s="97"/>
      <c r="AD56" s="106"/>
      <c r="AE56" s="97"/>
      <c r="AF56" s="106"/>
      <c r="AG56" s="97"/>
      <c r="AH56" s="106"/>
      <c r="AI56" s="97"/>
      <c r="AJ56" s="106"/>
      <c r="AK56" s="454"/>
      <c r="AM56" s="97"/>
      <c r="AN56" s="97"/>
      <c r="AO56" s="97"/>
      <c r="AP56" s="97"/>
      <c r="AQ56" s="97"/>
      <c r="AR56" s="139"/>
      <c r="AS56" s="97"/>
      <c r="AT56" s="139"/>
      <c r="AU56" s="97"/>
      <c r="AV56" s="139"/>
      <c r="AW56" s="97"/>
      <c r="AX56" s="139"/>
      <c r="AY56" s="97"/>
      <c r="AZ56" s="139"/>
      <c r="BA56" s="97"/>
      <c r="BB56" s="139"/>
      <c r="BC56" s="97"/>
      <c r="BD56" s="139"/>
      <c r="BE56" s="97"/>
      <c r="BF56" s="139"/>
      <c r="BG56" s="97"/>
      <c r="BH56" s="139"/>
      <c r="BI56" s="97"/>
      <c r="BJ56" s="97"/>
      <c r="BL56" s="97"/>
      <c r="BM56" s="106"/>
      <c r="BN56" s="97"/>
      <c r="BO56" s="106"/>
      <c r="BP56" s="97"/>
      <c r="BR56" s="435"/>
      <c r="BT56" s="435"/>
      <c r="BV56" s="97"/>
      <c r="BW56" s="97"/>
      <c r="BX56" s="97"/>
      <c r="BY56" s="106"/>
      <c r="BZ56" s="259"/>
      <c r="CA56" s="97"/>
      <c r="CB56" s="222"/>
      <c r="CC56" s="187"/>
      <c r="CD56" s="222"/>
      <c r="CE56" s="97"/>
      <c r="CF56" s="106"/>
      <c r="CG56" s="351"/>
      <c r="CH56" s="139"/>
      <c r="CI56" s="454"/>
      <c r="CJ56" s="139"/>
      <c r="CK56" s="351"/>
      <c r="CL56" s="139"/>
      <c r="CM56" s="351"/>
      <c r="CN56" s="139"/>
      <c r="CO56" s="351"/>
      <c r="CP56" s="139"/>
      <c r="CQ56" s="351"/>
      <c r="CR56" s="139"/>
      <c r="CS56" s="97"/>
      <c r="CT56" s="97"/>
      <c r="CU56" s="97"/>
      <c r="CV56" s="187"/>
      <c r="CW56" s="97"/>
      <c r="CX56" s="139"/>
      <c r="CY56" s="97"/>
      <c r="CZ56" s="139"/>
      <c r="DA56" s="97"/>
      <c r="DB56" s="139"/>
      <c r="DC56" s="97"/>
      <c r="DD56" s="139"/>
      <c r="DE56" s="97"/>
      <c r="DF56" s="106"/>
      <c r="DG56" s="97"/>
      <c r="DH56" s="106"/>
      <c r="DI56" s="97"/>
      <c r="DJ56" s="106"/>
      <c r="DK56" s="435"/>
      <c r="DL56" s="187"/>
      <c r="DM56" s="435"/>
      <c r="DN56" s="187"/>
      <c r="DO56" s="435"/>
      <c r="DQ56" s="435"/>
      <c r="DS56" s="435"/>
      <c r="DU56" s="97"/>
      <c r="DV56" s="97"/>
      <c r="DW56" s="97"/>
      <c r="DX56" s="97"/>
      <c r="DY56" s="433"/>
      <c r="DZ56" s="44"/>
      <c r="EA56" s="433"/>
      <c r="EB56" s="44"/>
      <c r="EC56" s="433"/>
      <c r="ED56" s="44"/>
      <c r="EE56" s="433"/>
      <c r="EF56" s="44"/>
      <c r="EG56" s="433"/>
      <c r="EH56" s="44"/>
      <c r="EI56" s="433"/>
      <c r="EJ56" s="44"/>
      <c r="EK56" s="433"/>
      <c r="EL56" s="44"/>
      <c r="EM56" s="433"/>
      <c r="EN56" s="44"/>
      <c r="EO56" s="433"/>
      <c r="EP56" s="85"/>
      <c r="EQ56" s="433"/>
      <c r="ER56" s="44"/>
      <c r="ES56" s="433"/>
      <c r="ET56" s="44"/>
      <c r="EU56" s="433"/>
      <c r="EV56" s="85"/>
      <c r="EW56" s="433"/>
      <c r="EX56" s="85"/>
      <c r="EY56" s="147"/>
      <c r="EZ56" s="147"/>
      <c r="FA56" s="147"/>
      <c r="FB56" s="85"/>
      <c r="FC56" s="44"/>
      <c r="FD56" s="85"/>
      <c r="FE56" s="222"/>
      <c r="FF56" s="222"/>
      <c r="FG56" s="433"/>
      <c r="FH56" s="44"/>
      <c r="FI56" s="433"/>
      <c r="FJ56" s="44"/>
      <c r="FK56" s="433"/>
      <c r="FL56" s="85"/>
      <c r="FM56" s="452"/>
      <c r="FN56" s="28"/>
      <c r="FO56" s="147"/>
      <c r="FP56" s="28"/>
      <c r="FQ56" s="97"/>
      <c r="FR56" s="97"/>
      <c r="FS56" s="139"/>
      <c r="FT56" s="97"/>
      <c r="FU56" s="139"/>
      <c r="FV56" s="97"/>
      <c r="FW56" s="139"/>
      <c r="FX56" s="97"/>
      <c r="FY56" s="139"/>
      <c r="FZ56" s="97"/>
      <c r="GA56" s="139"/>
      <c r="GB56" s="351"/>
      <c r="GC56" s="139"/>
      <c r="GD56" s="351"/>
      <c r="GE56" s="139"/>
      <c r="GF56" s="351"/>
      <c r="GG56" s="139"/>
      <c r="GH56" s="97"/>
      <c r="GI56" s="97"/>
      <c r="GJ56" s="97"/>
      <c r="GK56" s="97"/>
      <c r="GL56" s="97"/>
      <c r="GM56" s="139"/>
      <c r="GN56" s="97"/>
      <c r="GO56" s="139"/>
      <c r="GP56" s="351"/>
      <c r="GQ56" s="70"/>
      <c r="GR56" s="351"/>
      <c r="GS56" s="70"/>
      <c r="GT56" s="351"/>
      <c r="GU56" s="70"/>
      <c r="GV56" s="351"/>
      <c r="GW56" s="70"/>
      <c r="GX56" s="351"/>
      <c r="GY56" s="70"/>
      <c r="GZ56" s="97"/>
      <c r="HA56" s="97"/>
      <c r="HB56" s="97"/>
      <c r="HC56" s="97"/>
      <c r="HD56" s="97"/>
      <c r="HE56" s="139"/>
      <c r="HF56" s="97"/>
      <c r="HG56" s="139"/>
      <c r="HH56" s="97"/>
      <c r="HI56" s="106"/>
      <c r="HJ56" s="97"/>
      <c r="HK56" s="106"/>
      <c r="HL56" s="97"/>
      <c r="HM56" s="106"/>
      <c r="HN56" s="97"/>
      <c r="HO56" s="106"/>
      <c r="HP56" s="97"/>
      <c r="HQ56" s="106"/>
      <c r="HR56" s="97"/>
      <c r="HS56" s="97"/>
      <c r="HT56" s="97"/>
      <c r="HU56" s="85"/>
      <c r="HV56" s="44"/>
      <c r="HW56" s="147"/>
      <c r="HX56" s="85"/>
      <c r="HY56" s="85"/>
      <c r="HZ56" s="44"/>
      <c r="IA56" s="147"/>
      <c r="IB56" s="85"/>
      <c r="IC56" s="85"/>
      <c r="ID56" s="44"/>
      <c r="IE56" s="147"/>
      <c r="IF56" s="85"/>
      <c r="IG56" s="85"/>
      <c r="IH56" s="44"/>
      <c r="II56" s="85"/>
      <c r="IJ56" s="44"/>
      <c r="IK56" s="222"/>
      <c r="IL56" s="117"/>
      <c r="IM56" s="351"/>
      <c r="IN56" s="139"/>
      <c r="IO56" s="351"/>
      <c r="IP56" s="139"/>
      <c r="IQ56" s="351"/>
      <c r="IR56" s="139"/>
      <c r="IS56" s="351"/>
      <c r="IT56" s="139"/>
      <c r="IU56" s="351"/>
      <c r="IV56" s="139"/>
      <c r="IW56" s="351"/>
      <c r="IX56" s="139"/>
      <c r="IY56" s="351"/>
      <c r="IZ56" s="139"/>
      <c r="JA56" s="351"/>
      <c r="JB56" s="139"/>
      <c r="JC56" s="351"/>
      <c r="JD56" s="139"/>
      <c r="JE56" s="97"/>
      <c r="JF56" s="97"/>
      <c r="JG56" s="117"/>
      <c r="JH56" s="117"/>
      <c r="JI56" s="351"/>
      <c r="JJ56" s="139"/>
      <c r="JK56" s="351"/>
      <c r="JL56" s="139"/>
      <c r="JM56" s="351"/>
      <c r="JN56" s="139"/>
      <c r="JO56" s="351"/>
      <c r="JP56" s="139"/>
      <c r="JQ56" s="351"/>
      <c r="JR56" s="139"/>
      <c r="JS56" s="351"/>
      <c r="JT56" s="139"/>
      <c r="JU56" s="351"/>
      <c r="JV56" s="139"/>
      <c r="JW56" s="97"/>
      <c r="JX56" s="97"/>
      <c r="JY56" s="117"/>
      <c r="JZ56" s="117"/>
      <c r="KA56" s="351"/>
      <c r="KB56" s="139"/>
      <c r="KC56" s="351"/>
      <c r="KD56" s="139"/>
      <c r="KE56" s="351"/>
      <c r="KF56" s="139"/>
      <c r="KG56" s="351"/>
      <c r="KH56" s="139"/>
      <c r="KI56" s="351"/>
      <c r="KJ56" s="139"/>
      <c r="KK56" s="351"/>
      <c r="KL56" s="139"/>
      <c r="KM56" s="351"/>
      <c r="KN56" s="139"/>
      <c r="KO56" s="351"/>
      <c r="KP56" s="139"/>
      <c r="KQ56" s="351"/>
      <c r="KR56" s="139"/>
      <c r="KS56" s="351"/>
      <c r="KT56" s="139"/>
      <c r="KU56" s="351"/>
      <c r="KV56" s="139"/>
      <c r="KW56" s="351"/>
      <c r="KX56" s="139"/>
      <c r="KY56" s="351"/>
      <c r="KZ56" s="139"/>
      <c r="LA56" s="351"/>
      <c r="LB56" s="139"/>
      <c r="LC56" s="351"/>
      <c r="LD56" s="139"/>
      <c r="LE56" s="351"/>
      <c r="LF56" s="139"/>
      <c r="LG56" s="97"/>
      <c r="LH56" s="97"/>
      <c r="LI56" s="117"/>
      <c r="LJ56" s="117"/>
      <c r="LK56" s="351"/>
      <c r="LL56" s="139"/>
      <c r="LM56" s="351"/>
      <c r="LN56" s="139"/>
      <c r="LO56" s="351"/>
      <c r="LP56" s="139"/>
      <c r="LQ56" s="351"/>
      <c r="LR56" s="139"/>
      <c r="LS56" s="351"/>
      <c r="LT56" s="139"/>
      <c r="LU56" s="351"/>
      <c r="LV56" s="139"/>
      <c r="LW56" s="351"/>
      <c r="LX56" s="139"/>
      <c r="LY56" s="351"/>
      <c r="LZ56" s="139"/>
      <c r="MA56" s="351"/>
      <c r="MB56" s="139"/>
      <c r="MC56" s="351"/>
      <c r="MD56" s="139"/>
      <c r="ME56" s="351"/>
      <c r="MF56" s="139"/>
      <c r="MG56" s="351"/>
      <c r="MH56" s="70"/>
      <c r="MI56" s="351"/>
      <c r="MJ56" s="70"/>
      <c r="MK56" s="351"/>
      <c r="ML56" s="70"/>
      <c r="MM56" s="97"/>
      <c r="MN56" s="97"/>
      <c r="MO56" s="117"/>
      <c r="MP56" s="117"/>
      <c r="MQ56" s="351"/>
      <c r="MR56" s="139"/>
      <c r="MS56" s="351"/>
      <c r="MT56" s="139"/>
      <c r="MU56" s="351"/>
      <c r="MV56" s="139"/>
      <c r="MW56" s="351"/>
      <c r="MX56" s="139"/>
      <c r="MY56" s="351"/>
      <c r="MZ56" s="139"/>
      <c r="NA56" s="351"/>
      <c r="NB56" s="139"/>
      <c r="NC56" s="351"/>
      <c r="ND56" s="139"/>
      <c r="NE56" s="351"/>
      <c r="NF56" s="139"/>
      <c r="NG56" s="351"/>
      <c r="NH56" s="139"/>
      <c r="NI56" s="351"/>
      <c r="NJ56" s="139"/>
      <c r="NK56" s="351"/>
      <c r="NL56" s="139"/>
      <c r="NM56" s="351"/>
      <c r="NN56" s="70"/>
      <c r="NO56" s="351"/>
      <c r="NP56" s="70"/>
      <c r="NQ56" s="351"/>
      <c r="NR56" s="70"/>
      <c r="NS56" s="97"/>
      <c r="NT56" s="97"/>
      <c r="NU56" s="97"/>
      <c r="NV56" s="117"/>
      <c r="NW56" s="97"/>
      <c r="NX56" s="139"/>
      <c r="NY56" s="139"/>
      <c r="NZ56" s="139"/>
      <c r="OA56" s="97"/>
      <c r="OB56" s="139"/>
      <c r="OC56" s="97"/>
      <c r="OD56" s="139"/>
      <c r="OE56" s="97"/>
      <c r="OF56" s="139"/>
      <c r="OG56" s="97"/>
      <c r="OH56" s="139"/>
      <c r="OI56" s="97"/>
      <c r="OJ56" s="139"/>
      <c r="OK56" s="97"/>
      <c r="OL56" s="139"/>
      <c r="OM56" s="97"/>
      <c r="ON56" s="97"/>
      <c r="OO56" s="97"/>
      <c r="OP56" s="97"/>
      <c r="OQ56" s="97"/>
      <c r="OR56" s="97"/>
      <c r="OS56" s="97"/>
      <c r="OT56" s="97"/>
      <c r="OU56" s="97"/>
      <c r="OV56" s="97"/>
      <c r="OW56" s="97"/>
      <c r="OX56" s="97"/>
      <c r="OY56" s="97"/>
      <c r="OZ56" s="97"/>
      <c r="PA56" s="97"/>
      <c r="PB56" s="97"/>
      <c r="PC56" s="97"/>
      <c r="PD56" s="97"/>
      <c r="PE56" s="97"/>
      <c r="PF56" s="97"/>
      <c r="PG56" s="97"/>
      <c r="PH56" s="139"/>
      <c r="PI56" s="97"/>
      <c r="PJ56" s="97"/>
      <c r="PK56" s="97"/>
      <c r="PL56" s="97"/>
      <c r="PM56" s="97"/>
      <c r="PN56" s="97"/>
      <c r="PO56" s="97"/>
      <c r="PP56" s="97"/>
      <c r="PQ56" s="97"/>
      <c r="PR56" s="97"/>
      <c r="PS56" s="97"/>
      <c r="PT56" s="97"/>
      <c r="PU56" s="97"/>
      <c r="PV56" s="97"/>
      <c r="PW56" s="97"/>
      <c r="PX56" s="97"/>
      <c r="PY56" s="97"/>
      <c r="PZ56" s="97"/>
      <c r="QA56" s="97"/>
      <c r="QB56" s="351"/>
      <c r="QC56" s="351"/>
      <c r="QD56" s="351"/>
      <c r="QE56" s="351"/>
      <c r="QF56" s="351"/>
      <c r="QG56" s="351"/>
      <c r="QH56" s="351"/>
      <c r="QI56" s="351"/>
      <c r="QJ56" s="351"/>
      <c r="QK56" s="351"/>
      <c r="QL56" s="351"/>
      <c r="QM56" s="351"/>
      <c r="QN56" s="139"/>
      <c r="QO56" s="139"/>
      <c r="QP56" s="139"/>
      <c r="QQ56" s="117"/>
      <c r="QR56" s="351"/>
      <c r="QS56" s="139"/>
      <c r="QT56" s="351"/>
      <c r="QU56" s="139"/>
      <c r="QV56" s="139"/>
      <c r="QW56" s="139"/>
      <c r="QX56" s="351"/>
      <c r="QY56" s="139"/>
      <c r="QZ56" s="351"/>
      <c r="RA56" s="139"/>
      <c r="RB56" s="351"/>
      <c r="RC56" s="139"/>
      <c r="RD56" s="351"/>
      <c r="RE56" s="139"/>
      <c r="RF56" s="351"/>
      <c r="RG56" s="139"/>
      <c r="RH56" s="351"/>
      <c r="RI56" s="139"/>
      <c r="RJ56" s="351"/>
      <c r="RK56" s="139"/>
      <c r="RL56" s="351"/>
      <c r="RM56" s="139"/>
      <c r="RN56" s="351"/>
      <c r="RO56" s="139"/>
      <c r="RP56" s="97"/>
      <c r="RQ56" s="97"/>
      <c r="RR56" s="97"/>
      <c r="RS56" s="97"/>
      <c r="RT56" s="106"/>
      <c r="RU56" s="97"/>
      <c r="RV56" s="117"/>
      <c r="RW56" s="97"/>
      <c r="RX56" s="106"/>
      <c r="RY56" s="97"/>
      <c r="RZ56" s="117"/>
      <c r="SA56" s="97"/>
      <c r="SB56" s="106"/>
      <c r="SC56" s="97"/>
      <c r="SD56" s="97"/>
      <c r="SE56" s="97"/>
      <c r="SF56" s="97"/>
      <c r="SG56" s="351"/>
      <c r="SH56" s="139"/>
      <c r="SI56" s="351"/>
      <c r="SJ56" s="139"/>
      <c r="SK56" s="351"/>
      <c r="SL56" s="139"/>
      <c r="SM56" s="351"/>
      <c r="SN56" s="139"/>
      <c r="SO56" s="351"/>
      <c r="SP56" s="139"/>
      <c r="SQ56" s="351"/>
      <c r="SR56" s="139"/>
      <c r="SS56" s="351"/>
      <c r="ST56" s="139"/>
      <c r="SU56" s="97"/>
      <c r="SV56" s="97"/>
      <c r="SW56" s="97"/>
      <c r="SX56" s="351"/>
      <c r="SY56" s="139"/>
      <c r="SZ56" s="351"/>
      <c r="TA56" s="139"/>
      <c r="TB56" s="351"/>
      <c r="TC56" s="139"/>
      <c r="TD56" s="351"/>
      <c r="TE56" s="139"/>
      <c r="TF56" s="351"/>
      <c r="TG56" s="139"/>
      <c r="TH56" s="351"/>
      <c r="TI56" s="139"/>
      <c r="TJ56" s="351"/>
      <c r="TK56" s="139"/>
      <c r="TL56" s="97"/>
      <c r="TM56" s="97"/>
      <c r="TN56" s="97"/>
      <c r="TO56" s="97"/>
      <c r="TP56" s="351"/>
      <c r="TQ56" s="139"/>
      <c r="TR56" s="351"/>
      <c r="TS56" s="139"/>
      <c r="TT56" s="351"/>
      <c r="TU56" s="139"/>
      <c r="TV56" s="351"/>
      <c r="TW56" s="139"/>
      <c r="TX56" s="351"/>
      <c r="TY56" s="139"/>
      <c r="TZ56" s="351"/>
      <c r="UA56" s="139"/>
      <c r="UB56" s="351"/>
      <c r="UC56" s="139"/>
      <c r="UD56" s="97"/>
      <c r="UE56" s="97"/>
      <c r="UF56" s="97"/>
      <c r="UG56" s="97"/>
      <c r="UH56" s="106"/>
      <c r="UI56" s="97"/>
      <c r="UJ56" s="97"/>
      <c r="UK56" s="97"/>
      <c r="UL56" s="106"/>
      <c r="UM56" s="97"/>
      <c r="UN56" s="97"/>
      <c r="UO56" s="97"/>
      <c r="UP56" s="106"/>
      <c r="UQ56" s="97"/>
      <c r="UR56" s="97"/>
      <c r="US56" s="97"/>
      <c r="UT56" s="97"/>
      <c r="UU56" s="106"/>
      <c r="UV56" s="259"/>
      <c r="UW56" s="117"/>
      <c r="UX56" s="97"/>
      <c r="UY56" s="106"/>
      <c r="UZ56" s="259"/>
      <c r="VA56" s="97"/>
      <c r="VB56" s="117"/>
      <c r="VC56" s="106"/>
      <c r="VD56" s="259"/>
      <c r="VE56" s="117"/>
      <c r="VF56" s="156"/>
    </row>
    <row r="57" spans="1:16286" ht="21" thickBot="1">
      <c r="A57" s="29" t="s">
        <v>16</v>
      </c>
      <c r="B57" s="24"/>
      <c r="C57" s="26"/>
      <c r="D57" s="142"/>
      <c r="E57" s="97"/>
      <c r="F57" s="70"/>
      <c r="G57" s="97"/>
      <c r="H57" s="70"/>
      <c r="I57" s="97"/>
      <c r="J57" s="70"/>
      <c r="K57" s="97"/>
      <c r="L57" s="70"/>
      <c r="M57" s="97"/>
      <c r="N57" s="70"/>
      <c r="O57" s="97"/>
      <c r="P57" s="70"/>
      <c r="Q57" s="97"/>
      <c r="R57" s="70"/>
      <c r="S57" s="97"/>
      <c r="T57" s="70"/>
      <c r="U57" s="97"/>
      <c r="V57" s="70"/>
      <c r="W57" s="97"/>
      <c r="X57" s="70"/>
      <c r="Y57" s="97"/>
      <c r="Z57" s="70"/>
      <c r="AA57" s="97"/>
      <c r="AB57" s="41"/>
      <c r="AC57" s="97"/>
      <c r="AD57" s="41"/>
      <c r="AE57" s="97"/>
      <c r="AF57" s="41"/>
      <c r="AG57" s="97"/>
      <c r="AH57" s="41"/>
      <c r="AI57" s="97"/>
      <c r="AJ57" s="41"/>
      <c r="AK57" s="458"/>
      <c r="AL57" s="147"/>
      <c r="AM57" s="70"/>
      <c r="AN57" s="70"/>
      <c r="AO57" s="70"/>
      <c r="AP57" s="70"/>
      <c r="AQ57" s="97"/>
      <c r="AR57" s="70"/>
      <c r="AS57" s="97"/>
      <c r="AT57" s="70"/>
      <c r="AU57" s="97"/>
      <c r="AV57" s="70"/>
      <c r="AW57" s="97"/>
      <c r="AX57" s="70"/>
      <c r="AY57" s="97"/>
      <c r="AZ57" s="70"/>
      <c r="BA57" s="97"/>
      <c r="BB57" s="70"/>
      <c r="BC57" s="97"/>
      <c r="BD57" s="70"/>
      <c r="BE57" s="97"/>
      <c r="BF57" s="70"/>
      <c r="BG57" s="97"/>
      <c r="BH57" s="70"/>
      <c r="BI57" s="85"/>
      <c r="BJ57" s="147"/>
      <c r="BL57" s="97"/>
      <c r="BM57" s="41"/>
      <c r="BN57" s="97"/>
      <c r="BO57" s="41"/>
      <c r="BP57" s="97"/>
      <c r="BQ57" s="85"/>
      <c r="BR57" s="452"/>
      <c r="BS57" s="147"/>
      <c r="BT57" s="452"/>
      <c r="BU57" s="147"/>
      <c r="BV57" s="147"/>
      <c r="BW57" s="147"/>
      <c r="BX57" s="147"/>
      <c r="BY57" s="147"/>
      <c r="BZ57" s="44"/>
      <c r="CA57" s="85"/>
      <c r="CB57" s="85"/>
      <c r="CC57" s="187"/>
      <c r="CD57" s="85"/>
      <c r="CE57" s="696"/>
      <c r="CF57" s="85"/>
      <c r="CG57" s="696"/>
      <c r="CH57" s="85"/>
      <c r="CI57" s="696"/>
      <c r="CJ57" s="85"/>
      <c r="CK57" s="696"/>
      <c r="CL57" s="85"/>
      <c r="CM57" s="696"/>
      <c r="CN57" s="85"/>
      <c r="CO57" s="696"/>
      <c r="CP57" s="85"/>
      <c r="CQ57" s="452"/>
      <c r="CR57" s="85"/>
      <c r="CS57" s="44"/>
      <c r="CT57" s="85"/>
      <c r="CU57" s="85"/>
      <c r="CV57" s="187"/>
      <c r="CW57" s="696"/>
      <c r="CX57" s="44"/>
      <c r="CY57" s="696"/>
      <c r="CZ57" s="44"/>
      <c r="DA57" s="460"/>
      <c r="DB57" s="44"/>
      <c r="DC57" s="460"/>
      <c r="DD57" s="44"/>
      <c r="DE57" s="460"/>
      <c r="DF57" s="85"/>
      <c r="DG57" s="452"/>
      <c r="DH57" s="85"/>
      <c r="DI57" s="460"/>
      <c r="DJ57" s="85"/>
      <c r="DU57" s="44"/>
      <c r="DV57" s="85"/>
      <c r="DW57" s="44"/>
      <c r="DX57" s="44"/>
      <c r="DY57" s="433"/>
      <c r="DZ57" s="44"/>
      <c r="EA57" s="433"/>
      <c r="EB57" s="44"/>
      <c r="EC57" s="433"/>
      <c r="ED57" s="44"/>
      <c r="EE57" s="433"/>
      <c r="EF57" s="44"/>
      <c r="EG57" s="433"/>
      <c r="EH57" s="44"/>
      <c r="EI57" s="433"/>
      <c r="EJ57" s="44"/>
      <c r="EK57" s="433"/>
      <c r="EL57" s="44"/>
      <c r="EM57" s="433"/>
      <c r="EN57" s="44"/>
      <c r="EO57" s="433"/>
      <c r="EP57" s="85"/>
      <c r="EQ57" s="433"/>
      <c r="ER57" s="44"/>
      <c r="ES57" s="433"/>
      <c r="ET57" s="44"/>
      <c r="EU57" s="433"/>
      <c r="EV57" s="85"/>
      <c r="EW57" s="433"/>
      <c r="EX57" s="85"/>
      <c r="EY57" s="147"/>
      <c r="EZ57" s="147"/>
      <c r="FA57" s="139"/>
      <c r="FB57" s="312"/>
      <c r="FC57" s="312"/>
      <c r="FD57" s="312"/>
      <c r="FE57" s="44"/>
      <c r="FF57" s="44"/>
      <c r="FG57" s="433"/>
      <c r="FH57" s="44"/>
      <c r="FI57" s="433"/>
      <c r="FJ57" s="44"/>
      <c r="FK57" s="433"/>
      <c r="FL57" s="85"/>
      <c r="FM57" s="452"/>
      <c r="FN57" s="61"/>
      <c r="FO57" s="215"/>
      <c r="FP57" s="215"/>
      <c r="FQ57" s="215"/>
      <c r="FR57" s="452"/>
      <c r="FS57" s="28"/>
      <c r="FT57" s="452"/>
      <c r="FU57" s="28"/>
      <c r="FV57" s="718"/>
      <c r="FW57" s="890"/>
      <c r="FX57" s="890"/>
      <c r="FY57" s="890"/>
      <c r="FZ57" s="890"/>
      <c r="GA57" s="890"/>
      <c r="GB57" s="890"/>
      <c r="GC57" s="890"/>
      <c r="GD57" s="890"/>
      <c r="GE57" s="890"/>
      <c r="GF57" s="890"/>
      <c r="GG57" s="44"/>
      <c r="GH57" s="85"/>
      <c r="GI57" s="44"/>
      <c r="GJ57" s="44"/>
      <c r="GK57" s="44"/>
      <c r="GL57" s="460"/>
      <c r="GM57" s="44"/>
      <c r="GN57" s="433"/>
      <c r="GO57" s="44"/>
      <c r="GP57" s="433"/>
      <c r="GQ57" s="85"/>
      <c r="GR57" s="433"/>
      <c r="GS57" s="85"/>
      <c r="GT57" s="433"/>
      <c r="GU57" s="85"/>
      <c r="GV57" s="433"/>
      <c r="GW57" s="85"/>
      <c r="GX57" s="433"/>
      <c r="GY57" s="85"/>
      <c r="GZ57" s="85"/>
      <c r="HA57" s="44"/>
      <c r="HB57" s="44"/>
      <c r="HC57" s="85"/>
      <c r="HD57" s="509"/>
      <c r="HE57" s="85"/>
      <c r="HF57" s="509"/>
      <c r="HG57" s="85"/>
      <c r="HH57" s="509"/>
      <c r="HI57" s="85"/>
      <c r="HJ57" s="509"/>
      <c r="HK57" s="85"/>
      <c r="HL57" s="509"/>
      <c r="HM57" s="85"/>
      <c r="HN57" s="509"/>
      <c r="HO57" s="85"/>
      <c r="HP57" s="509"/>
      <c r="HQ57" s="85"/>
      <c r="HR57" s="85"/>
      <c r="HS57" s="44"/>
      <c r="HT57" s="44"/>
      <c r="HU57" s="85"/>
      <c r="HV57" s="44"/>
      <c r="HW57" s="147"/>
      <c r="HX57" s="85"/>
      <c r="HY57" s="85"/>
      <c r="HZ57" s="44"/>
      <c r="IA57" s="147"/>
      <c r="IB57" s="85"/>
      <c r="IC57" s="85"/>
      <c r="ID57" s="44"/>
      <c r="IE57" s="147"/>
      <c r="IF57" s="85"/>
      <c r="IG57" s="657"/>
      <c r="IH57" s="44"/>
      <c r="II57" s="250"/>
      <c r="IJ57" s="250"/>
      <c r="IK57" s="44"/>
      <c r="IL57" s="85"/>
      <c r="IM57" s="351"/>
      <c r="IN57" s="139"/>
      <c r="IO57" s="351"/>
      <c r="IP57" s="139"/>
      <c r="IQ57" s="351"/>
      <c r="IR57" s="139"/>
      <c r="IS57" s="345"/>
      <c r="IT57" s="85"/>
      <c r="IU57" s="345"/>
      <c r="IV57" s="85"/>
      <c r="IW57" s="345"/>
      <c r="IX57" s="85"/>
      <c r="IY57" s="345"/>
      <c r="IZ57" s="85" t="s">
        <v>67</v>
      </c>
      <c r="JA57" s="345"/>
      <c r="JB57" s="85"/>
      <c r="JC57" s="345"/>
      <c r="JD57" s="85"/>
      <c r="JE57" s="252"/>
      <c r="JF57" s="127"/>
      <c r="JG57" s="85"/>
      <c r="JH57" s="85"/>
      <c r="JI57" s="351"/>
      <c r="JJ57" s="139"/>
      <c r="JK57" s="345"/>
      <c r="JL57" s="85"/>
      <c r="JM57" s="345"/>
      <c r="JN57" s="85"/>
      <c r="JO57" s="345"/>
      <c r="JP57" s="85"/>
      <c r="JQ57" s="345"/>
      <c r="JR57" s="85"/>
      <c r="JS57" s="345"/>
      <c r="JT57" s="85"/>
      <c r="JU57" s="696"/>
      <c r="JV57" s="85"/>
      <c r="JW57" s="252"/>
      <c r="JX57" s="127"/>
      <c r="JY57" s="85"/>
      <c r="JZ57" s="85"/>
      <c r="KA57" s="351"/>
      <c r="KB57" s="139"/>
      <c r="KC57" s="351"/>
      <c r="KD57" s="139"/>
      <c r="KE57" s="351"/>
      <c r="KF57" s="139"/>
      <c r="KG57" s="696"/>
      <c r="KH57" s="85"/>
      <c r="KI57" s="696"/>
      <c r="KJ57" s="85"/>
      <c r="KK57" s="696"/>
      <c r="KL57" s="85"/>
      <c r="KM57" s="696"/>
      <c r="KN57" s="85"/>
      <c r="KO57" s="696"/>
      <c r="KP57" s="85"/>
      <c r="KQ57" s="718"/>
      <c r="KR57" s="85"/>
      <c r="KS57" s="718"/>
      <c r="KT57" s="85"/>
      <c r="KU57" s="718"/>
      <c r="KV57" s="85"/>
      <c r="KW57" s="718"/>
      <c r="KX57" s="85"/>
      <c r="KY57" s="718"/>
      <c r="KZ57" s="85"/>
      <c r="LA57" s="718"/>
      <c r="LB57" s="85"/>
      <c r="LC57" s="718"/>
      <c r="LD57" s="85"/>
      <c r="LE57" s="718"/>
      <c r="LF57" s="85"/>
      <c r="LG57" s="252"/>
      <c r="LH57" s="127"/>
      <c r="LI57" s="85"/>
      <c r="LJ57" s="85"/>
      <c r="LK57" s="351"/>
      <c r="LL57" s="139"/>
      <c r="LM57" s="351"/>
      <c r="LN57" s="139"/>
      <c r="LO57" s="351"/>
      <c r="LP57" s="139"/>
      <c r="LQ57" s="430"/>
      <c r="LR57" s="85"/>
      <c r="LS57" s="430"/>
      <c r="LT57" s="85"/>
      <c r="LU57" s="430"/>
      <c r="LV57" s="85"/>
      <c r="LW57" s="430"/>
      <c r="LX57" s="85" t="s">
        <v>67</v>
      </c>
      <c r="LY57" s="430"/>
      <c r="LZ57" s="85"/>
      <c r="MA57" s="430"/>
      <c r="MB57" s="85"/>
      <c r="MC57" s="430"/>
      <c r="MD57" s="85"/>
      <c r="ME57" s="430"/>
      <c r="MF57" s="85"/>
      <c r="MG57" s="452"/>
      <c r="MH57" s="147"/>
      <c r="MI57" s="452"/>
      <c r="MJ57" s="147"/>
      <c r="MK57" s="452"/>
      <c r="ML57" s="147"/>
      <c r="MM57" s="252"/>
      <c r="MN57" s="127"/>
      <c r="MO57" s="85"/>
      <c r="MP57" s="85"/>
      <c r="MQ57" s="351"/>
      <c r="MR57" s="139"/>
      <c r="MS57" s="351"/>
      <c r="MT57" s="139"/>
      <c r="MU57" s="351"/>
      <c r="MV57" s="139"/>
      <c r="MW57" s="430"/>
      <c r="MX57" s="85"/>
      <c r="MY57" s="430"/>
      <c r="MZ57" s="85"/>
      <c r="NA57" s="430"/>
      <c r="NB57" s="85"/>
      <c r="NC57" s="430"/>
      <c r="ND57" s="85" t="s">
        <v>67</v>
      </c>
      <c r="NE57" s="430"/>
      <c r="NF57" s="85"/>
      <c r="NG57" s="430"/>
      <c r="NH57" s="85"/>
      <c r="NI57" s="430"/>
      <c r="NJ57" s="85"/>
      <c r="NK57" s="430"/>
      <c r="NL57" s="85"/>
      <c r="NM57" s="452"/>
      <c r="NN57" s="147"/>
      <c r="NO57" s="452"/>
      <c r="NP57" s="147"/>
      <c r="NQ57" s="452"/>
      <c r="NR57" s="147"/>
      <c r="NS57" s="252"/>
      <c r="NT57" s="127"/>
      <c r="NU57" s="127"/>
      <c r="NV57" s="85"/>
      <c r="NW57" s="458"/>
      <c r="NX57" s="85"/>
      <c r="NY57" s="85"/>
      <c r="NZ57" s="85"/>
      <c r="OA57" s="458"/>
      <c r="OB57" s="85"/>
      <c r="OC57" s="458"/>
      <c r="OD57" s="85"/>
      <c r="OE57" s="458"/>
      <c r="OF57" s="85"/>
      <c r="OG57" s="458"/>
      <c r="OH57" s="85"/>
      <c r="OI57" s="458"/>
      <c r="OJ57" s="85"/>
      <c r="OK57" s="460"/>
      <c r="OL57" s="85"/>
      <c r="OM57" s="460"/>
      <c r="ON57" s="460"/>
      <c r="OO57" s="460"/>
      <c r="OP57" s="460"/>
      <c r="OQ57" s="460"/>
      <c r="OR57" s="460"/>
      <c r="OS57" s="460"/>
      <c r="OT57" s="460"/>
      <c r="OU57" s="460"/>
      <c r="OV57" s="460"/>
      <c r="OW57" s="460"/>
      <c r="OX57" s="460"/>
      <c r="OY57" s="460"/>
      <c r="OZ57" s="460"/>
      <c r="PA57" s="460"/>
      <c r="PB57" s="460"/>
      <c r="PC57" s="460"/>
      <c r="PD57" s="460"/>
      <c r="PE57" s="460"/>
      <c r="PF57" s="460"/>
      <c r="PG57" s="460"/>
      <c r="PH57" s="85"/>
      <c r="PI57" s="460"/>
      <c r="PJ57" s="460"/>
      <c r="PK57" s="460"/>
      <c r="PL57" s="460"/>
      <c r="PM57" s="460"/>
      <c r="PN57" s="460"/>
      <c r="PO57" s="460"/>
      <c r="PP57" s="460"/>
      <c r="PQ57" s="460"/>
      <c r="PR57" s="460"/>
      <c r="PS57" s="460"/>
      <c r="PT57" s="460"/>
      <c r="PU57" s="460"/>
      <c r="PV57" s="460"/>
      <c r="PW57" s="460"/>
      <c r="PX57" s="460"/>
      <c r="PY57" s="252"/>
      <c r="PZ57" s="127"/>
      <c r="QA57" s="127"/>
      <c r="QB57" s="681"/>
      <c r="QC57" s="681"/>
      <c r="QD57" s="681"/>
      <c r="QE57" s="681"/>
      <c r="QF57" s="681"/>
      <c r="QG57" s="681"/>
      <c r="QH57" s="681"/>
      <c r="QI57" s="681"/>
      <c r="QJ57" s="681"/>
      <c r="QK57" s="681"/>
      <c r="QL57" s="681"/>
      <c r="QM57" s="681"/>
      <c r="QN57" s="85"/>
      <c r="QO57" s="85"/>
      <c r="QP57" s="85"/>
      <c r="QQ57" s="85"/>
      <c r="QR57" s="512"/>
      <c r="QS57" s="85"/>
      <c r="QT57" s="512"/>
      <c r="QU57" s="85"/>
      <c r="QV57" s="85"/>
      <c r="QW57" s="85"/>
      <c r="QX57" s="512"/>
      <c r="QY57" s="85"/>
      <c r="QZ57" s="512"/>
      <c r="RA57" s="85"/>
      <c r="RB57" s="512"/>
      <c r="RC57" s="85"/>
      <c r="RD57" s="512"/>
      <c r="RE57" s="85"/>
      <c r="RF57" s="512"/>
      <c r="RG57" s="85"/>
      <c r="RH57" s="512"/>
      <c r="RI57" s="147"/>
      <c r="RJ57" s="512"/>
      <c r="RK57" s="147"/>
      <c r="RL57" s="512"/>
      <c r="RM57" s="147"/>
      <c r="RN57" s="512"/>
      <c r="RO57" s="147"/>
      <c r="RP57" s="252"/>
      <c r="RQ57" s="127"/>
      <c r="RR57" s="127"/>
      <c r="RS57" s="119"/>
      <c r="RT57" s="119"/>
      <c r="RU57" s="119"/>
      <c r="RV57" s="183"/>
      <c r="RW57" s="85"/>
      <c r="RX57" s="119"/>
      <c r="RY57" s="119"/>
      <c r="RZ57" s="183"/>
      <c r="SA57" s="85"/>
      <c r="SB57" s="119"/>
      <c r="SC57" s="85"/>
      <c r="SD57" s="119"/>
      <c r="SE57" s="119"/>
      <c r="SF57" s="119"/>
      <c r="SG57" s="119"/>
      <c r="SH57" s="119"/>
      <c r="SI57" s="119"/>
      <c r="SJ57" s="119"/>
      <c r="SK57" s="119"/>
      <c r="SL57" s="119"/>
      <c r="SM57" s="119"/>
      <c r="SN57" s="119"/>
      <c r="SO57" s="119"/>
      <c r="SP57" s="119"/>
      <c r="SQ57" s="119"/>
      <c r="SR57" s="119"/>
      <c r="SS57" s="119"/>
      <c r="ST57" s="119"/>
      <c r="SU57" s="119"/>
      <c r="SV57" s="119"/>
      <c r="SW57" s="119"/>
      <c r="SX57" s="119"/>
      <c r="SY57" s="119"/>
      <c r="SZ57" s="119"/>
      <c r="TA57" s="119"/>
      <c r="TB57" s="119"/>
      <c r="TC57" s="119"/>
      <c r="TD57" s="119"/>
      <c r="TE57" s="119"/>
      <c r="TF57" s="119"/>
      <c r="TG57" s="119"/>
      <c r="TH57" s="119"/>
      <c r="TI57" s="119"/>
      <c r="TJ57" s="119"/>
      <c r="TK57" s="119"/>
      <c r="TL57" s="119"/>
      <c r="TM57" s="119"/>
      <c r="TN57" s="119"/>
      <c r="TO57" s="119"/>
      <c r="TP57" s="119"/>
      <c r="TQ57" s="119"/>
      <c r="TR57" s="119"/>
      <c r="TS57" s="119"/>
      <c r="TT57" s="119"/>
      <c r="TU57" s="119"/>
      <c r="TV57" s="119"/>
      <c r="TW57" s="119"/>
      <c r="TX57" s="119"/>
      <c r="TY57" s="119"/>
      <c r="TZ57" s="119"/>
      <c r="UA57" s="119"/>
      <c r="UB57" s="119"/>
      <c r="UC57" s="57"/>
      <c r="UD57"/>
      <c r="UE57"/>
      <c r="UF57" s="761"/>
      <c r="UG57" s="761"/>
      <c r="UK57" s="558"/>
      <c r="UO57"/>
      <c r="UT57" s="135"/>
      <c r="UX57" s="241"/>
      <c r="UY57" s="241"/>
      <c r="VD57" s="231"/>
    </row>
    <row r="58" spans="1:16286" ht="21" thickBot="1">
      <c r="A58" s="34" t="s">
        <v>17</v>
      </c>
      <c r="B58" s="9"/>
      <c r="C58" s="614"/>
      <c r="D58" s="67"/>
      <c r="E58" s="476" t="s">
        <v>78</v>
      </c>
      <c r="F58" s="25"/>
      <c r="G58" s="97"/>
      <c r="H58" s="25"/>
      <c r="I58" s="97"/>
      <c r="J58" s="25"/>
      <c r="K58" s="97"/>
      <c r="L58" s="25"/>
      <c r="M58" s="97"/>
      <c r="N58" s="25"/>
      <c r="O58" s="97"/>
      <c r="P58" s="25"/>
      <c r="Q58" s="97"/>
      <c r="R58" s="25"/>
      <c r="S58" s="97"/>
      <c r="T58" s="25"/>
      <c r="U58" s="97"/>
      <c r="V58" s="25"/>
      <c r="W58" s="97"/>
      <c r="X58" s="25"/>
      <c r="Y58" s="97"/>
      <c r="Z58" s="25"/>
      <c r="AA58" s="97"/>
      <c r="AB58" s="41"/>
      <c r="AC58" s="97"/>
      <c r="AD58" s="41"/>
      <c r="AE58" s="97"/>
      <c r="AF58" s="41"/>
      <c r="AG58" s="97"/>
      <c r="AH58" s="41"/>
      <c r="AI58" s="97"/>
      <c r="AJ58" s="41"/>
      <c r="AK58" s="458"/>
      <c r="AL58" s="54"/>
      <c r="AM58" s="899"/>
      <c r="AN58" s="899"/>
      <c r="AO58" s="215"/>
      <c r="AP58" s="554"/>
      <c r="AQ58" s="351"/>
      <c r="AR58" s="215"/>
      <c r="AS58" s="351"/>
      <c r="AT58" s="215"/>
      <c r="AU58" s="351"/>
      <c r="AV58" s="215"/>
      <c r="AW58" s="351"/>
      <c r="AX58" s="215"/>
      <c r="AY58" s="351"/>
      <c r="AZ58" s="41"/>
      <c r="BL58" s="97"/>
      <c r="BM58" s="41"/>
      <c r="BN58" s="97"/>
      <c r="BO58" s="41"/>
      <c r="BP58" s="97"/>
      <c r="BQ58" s="27"/>
      <c r="BR58" s="452"/>
      <c r="BS58" s="147"/>
      <c r="BT58" s="483"/>
      <c r="BU58" s="208"/>
      <c r="BV58" s="899"/>
      <c r="BW58" s="899"/>
      <c r="BX58" s="153"/>
      <c r="BY58" s="153"/>
      <c r="BZ58" s="153"/>
      <c r="CA58" s="85"/>
      <c r="CB58" s="85"/>
      <c r="CD58" s="85"/>
      <c r="CE58" s="696"/>
      <c r="CF58" s="85"/>
      <c r="CG58" s="696"/>
      <c r="CH58" s="85"/>
      <c r="CI58" s="696"/>
      <c r="CJ58" s="85"/>
      <c r="CK58" s="696"/>
      <c r="CL58" s="85"/>
      <c r="CM58" s="696"/>
      <c r="CN58" s="85"/>
      <c r="CO58" s="696"/>
      <c r="CP58" s="85"/>
      <c r="CQ58" s="452"/>
      <c r="CR58" s="85"/>
      <c r="CS58" s="44"/>
      <c r="CT58" s="85"/>
      <c r="CU58" s="85"/>
      <c r="CW58" s="696"/>
      <c r="CX58" s="44"/>
      <c r="CY58" s="696"/>
      <c r="CZ58" s="44"/>
      <c r="DA58" s="460"/>
      <c r="DB58" s="44"/>
      <c r="DC58" s="460"/>
      <c r="DD58" s="44"/>
      <c r="DE58" s="460"/>
      <c r="DF58" s="85"/>
      <c r="DG58" s="452"/>
      <c r="DH58" s="85"/>
      <c r="DI58" s="483"/>
      <c r="DJ58" s="215"/>
      <c r="DK58" s="351"/>
      <c r="DL58" s="215"/>
      <c r="DM58" s="460"/>
      <c r="DY58" s="486"/>
      <c r="DZ58" s="62"/>
      <c r="EA58" s="68"/>
      <c r="EB58" s="62"/>
      <c r="EC58" s="68"/>
      <c r="ED58" s="234"/>
      <c r="EE58" s="68"/>
      <c r="EF58" s="62"/>
      <c r="EG58" s="68"/>
      <c r="EH58" s="62"/>
      <c r="EI58" s="68"/>
      <c r="EJ58" s="62"/>
      <c r="EK58" s="68"/>
      <c r="EL58" s="62"/>
      <c r="EM58" s="68"/>
      <c r="EN58" s="62"/>
      <c r="EO58" s="68"/>
      <c r="EP58" s="175"/>
      <c r="EQ58" s="68"/>
      <c r="ER58" s="62"/>
      <c r="ES58" s="68"/>
      <c r="ET58" s="62"/>
      <c r="EU58" s="68"/>
      <c r="EV58" s="142"/>
      <c r="EW58" s="68"/>
      <c r="EX58" s="142"/>
      <c r="EY58" s="139"/>
      <c r="EZ58" s="139"/>
      <c r="FA58" s="207"/>
      <c r="FB58" s="312"/>
      <c r="FC58" s="312"/>
      <c r="FD58" s="312"/>
      <c r="FE58" s="62"/>
      <c r="FF58" s="62"/>
      <c r="FG58" s="68"/>
      <c r="FH58" s="62"/>
      <c r="FI58" s="68"/>
      <c r="FJ58" s="62"/>
      <c r="FK58" s="68"/>
      <c r="FL58" s="142"/>
      <c r="FM58" s="351"/>
      <c r="FN58" s="41"/>
      <c r="FO58" s="215"/>
      <c r="FP58" s="215"/>
      <c r="FQ58" s="215"/>
      <c r="FR58" s="351"/>
      <c r="FS58" s="28"/>
      <c r="FT58" s="452"/>
      <c r="FU58" s="28"/>
      <c r="FV58" s="433"/>
      <c r="FW58" s="85"/>
      <c r="FX58" s="433"/>
      <c r="FY58" s="85"/>
      <c r="FZ58" s="433"/>
      <c r="GA58" s="85"/>
      <c r="GB58" s="433"/>
      <c r="GC58" s="147"/>
      <c r="GD58" s="433"/>
      <c r="GE58" s="44"/>
      <c r="GF58" s="433"/>
      <c r="GG58" s="44"/>
      <c r="GH58" s="85"/>
      <c r="GI58" s="44"/>
      <c r="GJ58" s="44"/>
      <c r="GK58" s="44"/>
      <c r="GL58" s="460"/>
      <c r="GM58" s="44"/>
      <c r="GN58" s="433"/>
      <c r="GO58" s="44"/>
      <c r="GP58" s="433"/>
      <c r="GQ58" s="85"/>
      <c r="GR58" s="433"/>
      <c r="GS58" s="85"/>
      <c r="GT58" s="433"/>
      <c r="GU58" s="85"/>
      <c r="GV58" s="433"/>
      <c r="GW58" s="85"/>
      <c r="GX58" s="433"/>
      <c r="GY58" s="85"/>
      <c r="GZ58" s="85"/>
      <c r="HA58" s="44"/>
      <c r="HB58" s="44"/>
      <c r="HC58" s="85"/>
      <c r="HD58" s="509"/>
      <c r="HE58" s="85"/>
      <c r="HF58" s="509"/>
      <c r="HG58" s="85"/>
      <c r="HH58" s="509"/>
      <c r="HI58" s="85"/>
      <c r="HJ58" s="509"/>
      <c r="HK58" s="85"/>
      <c r="HL58" s="509"/>
      <c r="HM58" s="85"/>
      <c r="HN58" s="509"/>
      <c r="HO58" s="85"/>
      <c r="HP58" s="509"/>
      <c r="HQ58" s="85"/>
      <c r="HR58" s="85"/>
      <c r="HS58" s="44"/>
      <c r="HT58" s="74"/>
      <c r="HU58" s="175"/>
      <c r="HV58" s="74"/>
      <c r="HW58" s="139"/>
      <c r="HX58" s="142"/>
      <c r="HY58" s="175"/>
      <c r="HZ58" s="74"/>
      <c r="IA58" s="139"/>
      <c r="IB58" s="142"/>
      <c r="IC58" s="175"/>
      <c r="ID58" s="74"/>
      <c r="IE58" s="139"/>
      <c r="IF58" s="142"/>
      <c r="IG58" s="636"/>
      <c r="IH58" s="230"/>
      <c r="II58" s="210"/>
      <c r="IJ58" s="210"/>
      <c r="IK58" s="74"/>
      <c r="IL58" s="142"/>
      <c r="IM58" s="890"/>
      <c r="IN58" s="890"/>
      <c r="IO58" s="562"/>
      <c r="IP58" s="143"/>
      <c r="IQ58" s="351"/>
      <c r="IR58" s="41"/>
      <c r="IS58" s="68"/>
      <c r="IT58" s="142"/>
      <c r="IU58" s="68"/>
      <c r="IV58" s="142"/>
      <c r="IW58" s="68"/>
      <c r="IX58" s="142"/>
      <c r="IY58" s="68"/>
      <c r="IZ58" s="142"/>
      <c r="JA58" s="68"/>
      <c r="JB58" s="142"/>
      <c r="JC58" s="68"/>
      <c r="JD58" s="142"/>
      <c r="JE58" s="252"/>
      <c r="JF58" s="127"/>
      <c r="JG58" s="142"/>
      <c r="JH58" s="142"/>
      <c r="JI58" s="890"/>
      <c r="JJ58" s="890"/>
      <c r="JK58" s="68"/>
      <c r="JL58" s="142"/>
      <c r="JM58" s="68"/>
      <c r="JN58" s="142"/>
      <c r="JO58" s="68"/>
      <c r="JP58" s="142"/>
      <c r="JQ58" s="68"/>
      <c r="JR58" s="142"/>
      <c r="JS58" s="68"/>
      <c r="JT58" s="142"/>
      <c r="JU58" s="68"/>
      <c r="JV58" s="142"/>
      <c r="JW58" s="252"/>
      <c r="JX58" s="127"/>
      <c r="JY58" s="142"/>
      <c r="JZ58" s="142"/>
      <c r="KA58" s="890"/>
      <c r="KB58" s="890"/>
      <c r="KC58" s="449"/>
      <c r="KD58" s="143"/>
      <c r="KE58" s="351"/>
      <c r="KF58" s="41"/>
      <c r="KG58" s="68"/>
      <c r="KH58" s="142"/>
      <c r="KI58" s="68"/>
      <c r="KJ58" s="142"/>
      <c r="KK58" s="68"/>
      <c r="KL58" s="142"/>
      <c r="KM58" s="68"/>
      <c r="KN58" s="142"/>
      <c r="KO58" s="68"/>
      <c r="KP58" s="142"/>
      <c r="KQ58" s="68"/>
      <c r="KR58" s="142"/>
      <c r="KS58" s="68"/>
      <c r="KT58" s="142"/>
      <c r="KU58" s="68"/>
      <c r="KV58" s="142"/>
      <c r="KW58" s="68"/>
      <c r="KX58" s="142"/>
      <c r="KY58" s="68"/>
      <c r="KZ58" s="142"/>
      <c r="LA58" s="68"/>
      <c r="LB58" s="142"/>
      <c r="LC58" s="68"/>
      <c r="LD58" s="142"/>
      <c r="LE58" s="68"/>
      <c r="LF58" s="142"/>
      <c r="LG58" s="252"/>
      <c r="LH58" s="127"/>
      <c r="LI58" s="142"/>
      <c r="LJ58" s="142"/>
      <c r="LK58" s="890"/>
      <c r="LL58" s="890"/>
      <c r="LM58" s="449"/>
      <c r="LN58" s="143"/>
      <c r="LO58" s="351"/>
      <c r="LP58" s="41"/>
      <c r="LQ58" s="68"/>
      <c r="LR58" s="142"/>
      <c r="LS58" s="68"/>
      <c r="LT58" s="142"/>
      <c r="LU58" s="68"/>
      <c r="LV58" s="142"/>
      <c r="LW58" s="68"/>
      <c r="LX58" s="142"/>
      <c r="LY58" s="68"/>
      <c r="LZ58" s="142"/>
      <c r="MA58" s="68"/>
      <c r="MB58" s="142"/>
      <c r="MC58" s="68"/>
      <c r="MD58" s="175"/>
      <c r="ME58" s="68"/>
      <c r="MF58" s="175"/>
      <c r="MG58" s="351"/>
      <c r="MH58" s="139"/>
      <c r="MI58" s="351"/>
      <c r="MJ58" s="139"/>
      <c r="MK58" s="351"/>
      <c r="ML58" s="139"/>
      <c r="MM58" s="252"/>
      <c r="MN58" s="127"/>
      <c r="MO58" s="142"/>
      <c r="MP58" s="142"/>
      <c r="MQ58" s="890"/>
      <c r="MR58" s="890"/>
      <c r="MS58" s="449"/>
      <c r="MT58" s="143"/>
      <c r="MU58" s="351"/>
      <c r="MV58" s="41"/>
      <c r="MW58" s="68"/>
      <c r="MX58" s="142"/>
      <c r="MY58" s="68"/>
      <c r="MZ58" s="142"/>
      <c r="NA58" s="68"/>
      <c r="NB58" s="142"/>
      <c r="NC58" s="68"/>
      <c r="ND58" s="142"/>
      <c r="NE58" s="68"/>
      <c r="NF58" s="142"/>
      <c r="NG58" s="68"/>
      <c r="NH58" s="142"/>
      <c r="NI58" s="68"/>
      <c r="NJ58" s="175"/>
      <c r="NK58" s="68"/>
      <c r="NL58" s="175"/>
      <c r="NM58" s="351"/>
      <c r="NN58" s="139"/>
      <c r="NO58" s="351"/>
      <c r="NP58" s="139"/>
      <c r="NQ58" s="351"/>
      <c r="NR58" s="139"/>
      <c r="NS58" s="252"/>
      <c r="NT58" s="127"/>
      <c r="NU58" s="127"/>
      <c r="NV58" s="142"/>
      <c r="NW58" s="97"/>
      <c r="NX58" s="175"/>
      <c r="NY58" s="175"/>
      <c r="NZ58" s="175"/>
      <c r="OA58" s="97"/>
      <c r="OB58" s="175"/>
      <c r="OC58" s="97"/>
      <c r="OD58" s="175"/>
      <c r="OE58" s="97"/>
      <c r="OF58" s="175"/>
      <c r="OG58" s="97"/>
      <c r="OH58" s="175"/>
      <c r="OI58" s="97"/>
      <c r="OJ58" s="175"/>
      <c r="OK58" s="431"/>
      <c r="OL58" s="175"/>
      <c r="OM58" s="431"/>
      <c r="ON58" s="529"/>
      <c r="OO58" s="529"/>
      <c r="OP58" s="529"/>
      <c r="OQ58" s="529"/>
      <c r="OR58" s="529"/>
      <c r="OS58" s="529"/>
      <c r="OT58" s="529"/>
      <c r="OU58" s="529"/>
      <c r="OV58" s="529"/>
      <c r="OW58" s="529"/>
      <c r="OX58" s="529"/>
      <c r="OY58" s="529"/>
      <c r="OZ58" s="529"/>
      <c r="PA58" s="529"/>
      <c r="PB58" s="529"/>
      <c r="PC58" s="529"/>
      <c r="PD58" s="529"/>
      <c r="PE58" s="557"/>
      <c r="PF58" s="557"/>
      <c r="PG58" s="529"/>
      <c r="PH58" s="175"/>
      <c r="PI58" s="557"/>
      <c r="PJ58" s="557"/>
      <c r="PK58" s="557"/>
      <c r="PL58" s="557"/>
      <c r="PM58" s="557"/>
      <c r="PN58" s="557"/>
      <c r="PO58" s="557"/>
      <c r="PP58" s="557"/>
      <c r="PQ58" s="557"/>
      <c r="PR58" s="557"/>
      <c r="PS58" s="557"/>
      <c r="PT58" s="557"/>
      <c r="PU58" s="557"/>
      <c r="PV58" s="557"/>
      <c r="PW58" s="557"/>
      <c r="PX58" s="557"/>
      <c r="PY58" s="252"/>
      <c r="PZ58" s="127"/>
      <c r="QA58" s="127"/>
      <c r="QB58" s="68"/>
      <c r="QC58" s="68"/>
      <c r="QD58" s="68"/>
      <c r="QE58" s="68"/>
      <c r="QF58" s="68"/>
      <c r="QG58" s="68"/>
      <c r="QH58" s="68"/>
      <c r="QI58" s="68"/>
      <c r="QJ58" s="68"/>
      <c r="QK58" s="68"/>
      <c r="QL58" s="68"/>
      <c r="QM58" s="68"/>
      <c r="QN58" s="659"/>
      <c r="QO58" s="175"/>
      <c r="QP58" s="175"/>
      <c r="QQ58" s="142"/>
      <c r="QR58" s="68"/>
      <c r="QS58" s="142"/>
      <c r="QT58" s="68"/>
      <c r="QU58" s="142"/>
      <c r="QV58" s="142"/>
      <c r="QW58" s="142"/>
      <c r="QX58" s="68"/>
      <c r="QY58" s="142"/>
      <c r="QZ58" s="68"/>
      <c r="RA58" s="142"/>
      <c r="RB58" s="68"/>
      <c r="RC58" s="175"/>
      <c r="RD58" s="68"/>
      <c r="RE58" s="142"/>
      <c r="RF58" s="68"/>
      <c r="RG58" s="175"/>
      <c r="RH58" s="68"/>
      <c r="RI58" s="139"/>
      <c r="RJ58" s="68"/>
      <c r="RK58" s="139"/>
      <c r="RL58" s="68"/>
      <c r="RM58" s="139"/>
      <c r="RN58" s="68"/>
      <c r="RO58" s="139"/>
      <c r="RP58" s="252"/>
      <c r="RQ58" s="127"/>
      <c r="RR58" s="127"/>
      <c r="RS58" s="119"/>
      <c r="RT58" s="119"/>
      <c r="RU58" s="119"/>
      <c r="RV58" s="183"/>
      <c r="RW58" s="142"/>
      <c r="RX58" s="119"/>
      <c r="RY58" s="119"/>
      <c r="RZ58" s="183"/>
      <c r="SA58" s="142"/>
      <c r="SB58" s="119"/>
      <c r="SC58" s="119"/>
      <c r="SD58" s="119"/>
      <c r="SE58" s="119"/>
      <c r="SF58" s="119"/>
      <c r="SG58" s="119"/>
      <c r="SH58" s="119"/>
      <c r="SI58" s="119"/>
      <c r="SJ58" s="119"/>
      <c r="SK58" s="119"/>
      <c r="SL58" s="119"/>
      <c r="SM58" s="119"/>
      <c r="SN58" s="119"/>
      <c r="SO58" s="119"/>
      <c r="SP58" s="119"/>
      <c r="SQ58" s="119"/>
      <c r="SR58" s="119"/>
      <c r="SS58" s="119"/>
      <c r="ST58" s="119"/>
      <c r="SU58" s="119"/>
      <c r="SV58" s="119"/>
      <c r="SW58" s="119"/>
      <c r="SX58" s="119"/>
      <c r="SY58" s="119"/>
      <c r="SZ58" s="119"/>
      <c r="TA58" s="119"/>
      <c r="TB58" s="119"/>
      <c r="TC58" s="119"/>
      <c r="TD58" s="119"/>
      <c r="TE58" s="119"/>
      <c r="TF58" s="119"/>
      <c r="TG58" s="119"/>
      <c r="TH58" s="119"/>
      <c r="TI58" s="119"/>
      <c r="TJ58" s="119"/>
      <c r="TK58" s="119"/>
      <c r="TL58" s="119"/>
      <c r="TM58" s="119"/>
      <c r="TN58" s="119"/>
      <c r="TO58" s="119"/>
      <c r="TP58" s="119"/>
      <c r="TQ58" s="119"/>
      <c r="TR58" s="119"/>
      <c r="TS58" s="119"/>
      <c r="TT58" s="119"/>
      <c r="TU58" s="119"/>
      <c r="TV58" s="119"/>
      <c r="TW58" s="119"/>
      <c r="TX58" s="119"/>
      <c r="TY58" s="119"/>
      <c r="TZ58" s="119"/>
      <c r="UA58" s="119"/>
      <c r="UB58" s="119"/>
      <c r="UC58" s="57"/>
      <c r="UD58"/>
      <c r="UE58"/>
      <c r="UF58" s="761"/>
      <c r="UG58" s="761"/>
      <c r="UK58" s="558"/>
      <c r="UO58"/>
      <c r="UT58" s="135"/>
      <c r="UX58" s="241"/>
      <c r="UY58" s="241"/>
      <c r="VD58" s="66"/>
      <c r="VE58" s="246"/>
    </row>
    <row r="59" spans="1:16286" ht="20.25">
      <c r="A59" s="34" t="s">
        <v>18</v>
      </c>
      <c r="B59" s="1"/>
      <c r="C59" s="142"/>
      <c r="D59" s="20"/>
      <c r="E59" s="97"/>
      <c r="F59" s="9"/>
      <c r="G59" s="97"/>
      <c r="H59" s="9"/>
      <c r="I59" s="97"/>
      <c r="J59" s="9"/>
      <c r="K59" s="97"/>
      <c r="L59" s="9"/>
      <c r="M59" s="97"/>
      <c r="N59" s="9"/>
      <c r="O59" s="97"/>
      <c r="P59" s="9"/>
      <c r="Q59" s="97"/>
      <c r="R59" s="50"/>
      <c r="S59" s="97"/>
      <c r="T59" s="9"/>
      <c r="U59" s="97"/>
      <c r="V59" s="9"/>
      <c r="W59" s="97"/>
      <c r="X59" s="9"/>
      <c r="Y59" s="97"/>
      <c r="Z59" s="9"/>
      <c r="AA59" s="97"/>
      <c r="AB59" s="106"/>
      <c r="AC59" s="97"/>
      <c r="AD59" s="106"/>
      <c r="AE59" s="97"/>
      <c r="AF59" s="106"/>
      <c r="AG59" s="97"/>
      <c r="AH59" s="106"/>
      <c r="AI59" s="97"/>
      <c r="AJ59" s="106"/>
      <c r="AK59" s="459"/>
      <c r="AL59" s="50"/>
      <c r="AM59" s="899"/>
      <c r="AN59" s="899"/>
      <c r="AO59" s="215"/>
      <c r="AP59" s="554"/>
      <c r="AQ59" s="351"/>
      <c r="AR59" s="215"/>
      <c r="AS59" s="351"/>
      <c r="AT59" s="215"/>
      <c r="AU59" s="351"/>
      <c r="AV59" s="215"/>
      <c r="AW59" s="351"/>
      <c r="AX59" s="215"/>
      <c r="AY59" s="351"/>
      <c r="AZ59" s="206"/>
      <c r="BL59" s="458"/>
      <c r="BM59" s="206"/>
      <c r="BN59" s="458"/>
      <c r="BO59" s="38"/>
      <c r="BP59" s="459"/>
      <c r="BQ59" s="20"/>
      <c r="BR59" s="351"/>
      <c r="BS59" s="139"/>
      <c r="BT59" s="97"/>
      <c r="BU59" s="106"/>
      <c r="BV59" s="899"/>
      <c r="BW59" s="899"/>
      <c r="BX59" s="153"/>
      <c r="BY59" s="153"/>
      <c r="BZ59" s="153"/>
      <c r="CA59" s="142"/>
      <c r="CB59" s="142"/>
      <c r="CD59" s="142"/>
      <c r="CE59" s="68"/>
      <c r="CF59" s="142"/>
      <c r="CG59" s="68"/>
      <c r="CH59" s="142"/>
      <c r="CI59" s="68"/>
      <c r="CJ59" s="142"/>
      <c r="CK59" s="68"/>
      <c r="CL59" s="142"/>
      <c r="CM59" s="68"/>
      <c r="CN59" s="142"/>
      <c r="CO59" s="68"/>
      <c r="CP59" s="142"/>
      <c r="CQ59" s="351"/>
      <c r="CR59" s="142"/>
      <c r="CS59" s="62"/>
      <c r="CT59" s="142"/>
      <c r="CU59" s="142"/>
      <c r="CW59" s="68"/>
      <c r="CX59" s="62"/>
      <c r="CY59" s="68"/>
      <c r="CZ59" s="62"/>
      <c r="DA59" s="557"/>
      <c r="DB59" s="62"/>
      <c r="DC59" s="557"/>
      <c r="DD59" s="62"/>
      <c r="DE59" s="557"/>
      <c r="DF59" s="142"/>
      <c r="DG59" s="351"/>
      <c r="DH59" s="142"/>
      <c r="DI59" s="97"/>
      <c r="DJ59" s="215"/>
      <c r="DK59" s="351"/>
      <c r="DL59" s="215"/>
      <c r="DM59" s="557"/>
      <c r="DY59" s="487"/>
      <c r="DZ59" s="188"/>
      <c r="EA59" s="497"/>
      <c r="EB59" s="188"/>
      <c r="EC59" s="497"/>
      <c r="ED59" s="234"/>
      <c r="EE59" s="497"/>
      <c r="EF59" s="188"/>
      <c r="EG59" s="497"/>
      <c r="EH59" s="188"/>
      <c r="EI59" s="497"/>
      <c r="EJ59" s="188"/>
      <c r="EK59" s="497"/>
      <c r="EL59" s="188"/>
      <c r="EM59" s="497"/>
      <c r="EN59" s="188"/>
      <c r="EO59" s="497"/>
      <c r="EP59" s="190"/>
      <c r="EQ59" s="497"/>
      <c r="ER59" s="188"/>
      <c r="ES59" s="497"/>
      <c r="ET59" s="188"/>
      <c r="EU59" s="497"/>
      <c r="EV59" s="143"/>
      <c r="EW59" s="497"/>
      <c r="EX59" s="143"/>
      <c r="EY59" s="215"/>
      <c r="EZ59" s="215"/>
      <c r="FA59" s="189"/>
      <c r="FB59" s="188"/>
      <c r="FC59" s="143"/>
      <c r="FD59" s="188"/>
      <c r="FE59" s="143"/>
      <c r="FF59" s="143"/>
      <c r="FG59" s="497"/>
      <c r="FH59" s="136"/>
      <c r="FI59" s="443"/>
      <c r="FJ59" s="136"/>
      <c r="FK59" s="443"/>
      <c r="FL59" s="136"/>
      <c r="FM59" s="443"/>
      <c r="FN59" s="209"/>
      <c r="FO59" s="215"/>
      <c r="FP59" s="215"/>
      <c r="FQ59" s="215"/>
      <c r="FR59" s="452"/>
      <c r="FS59" s="70"/>
      <c r="FT59" s="351"/>
      <c r="FU59" s="70"/>
      <c r="FV59" s="68"/>
      <c r="FW59" s="175"/>
      <c r="FX59" s="68"/>
      <c r="FY59" s="175"/>
      <c r="FZ59" s="68"/>
      <c r="GA59" s="175"/>
      <c r="GB59" s="68"/>
      <c r="GC59" s="139"/>
      <c r="GD59" s="68"/>
      <c r="GE59" s="74"/>
      <c r="GF59" s="68"/>
      <c r="GG59" s="74"/>
      <c r="GH59" s="175"/>
      <c r="GI59" s="74"/>
      <c r="GJ59" s="74"/>
      <c r="GK59" s="62"/>
      <c r="GL59" s="434"/>
      <c r="GM59" s="74"/>
      <c r="GN59" s="68"/>
      <c r="GO59" s="74"/>
      <c r="GP59" s="68"/>
      <c r="GQ59" s="175"/>
      <c r="GR59" s="68"/>
      <c r="GS59" s="175"/>
      <c r="GT59" s="68"/>
      <c r="GU59" s="175"/>
      <c r="GV59" s="68"/>
      <c r="GW59" s="175"/>
      <c r="GX59" s="68"/>
      <c r="GY59" s="175"/>
      <c r="GZ59" s="175"/>
      <c r="HA59" s="74"/>
      <c r="HB59" s="74"/>
      <c r="HC59" s="175"/>
      <c r="HD59" s="68"/>
      <c r="HE59" s="175"/>
      <c r="HF59" s="68"/>
      <c r="HG59" s="175"/>
      <c r="HH59" s="68"/>
      <c r="HI59" s="175"/>
      <c r="HJ59" s="68"/>
      <c r="HK59" s="175"/>
      <c r="HL59" s="68"/>
      <c r="HM59" s="175"/>
      <c r="HN59" s="68"/>
      <c r="HO59" s="175"/>
      <c r="HP59" s="68"/>
      <c r="HQ59" s="142"/>
      <c r="HR59" s="175"/>
      <c r="HS59" s="74"/>
      <c r="HT59" s="45"/>
      <c r="HU59" s="190"/>
      <c r="HV59" s="45"/>
      <c r="HW59" s="136"/>
      <c r="HX59" s="143"/>
      <c r="HY59" s="190"/>
      <c r="HZ59" s="45"/>
      <c r="IA59" s="136"/>
      <c r="IB59" s="143"/>
      <c r="IC59" s="190"/>
      <c r="ID59" s="45"/>
      <c r="IE59" s="136"/>
      <c r="IF59" s="143"/>
      <c r="IG59" s="658"/>
      <c r="IH59" s="45"/>
      <c r="II59" s="251"/>
      <c r="IJ59" s="251"/>
      <c r="IK59" s="45"/>
      <c r="IL59" s="144"/>
      <c r="IM59" s="345"/>
      <c r="IN59" s="85"/>
      <c r="IO59" s="345"/>
      <c r="IP59" s="85"/>
      <c r="IQ59" s="345"/>
      <c r="IR59" s="85"/>
      <c r="IS59" s="561"/>
      <c r="IT59" s="144"/>
      <c r="IU59" s="561"/>
      <c r="IV59" s="144"/>
      <c r="IW59" s="561"/>
      <c r="IX59" s="144"/>
      <c r="IY59" s="561"/>
      <c r="IZ59" s="144"/>
      <c r="JA59" s="561"/>
      <c r="JB59" s="144"/>
      <c r="JC59" s="561"/>
      <c r="JD59" s="144"/>
      <c r="JE59" s="252"/>
      <c r="JF59" s="127"/>
      <c r="JG59" s="144"/>
      <c r="JH59" s="144"/>
      <c r="JI59" s="345"/>
      <c r="JJ59" s="85"/>
      <c r="JK59" s="561"/>
      <c r="JL59" s="144"/>
      <c r="JM59" s="561"/>
      <c r="JN59" s="144"/>
      <c r="JO59" s="561"/>
      <c r="JP59" s="144"/>
      <c r="JQ59" s="561"/>
      <c r="JR59" s="144"/>
      <c r="JS59" s="561"/>
      <c r="JT59" s="144"/>
      <c r="JU59" s="442"/>
      <c r="JV59" s="144"/>
      <c r="JW59" s="252"/>
      <c r="JX59" s="127"/>
      <c r="JY59" s="144"/>
      <c r="JZ59" s="144"/>
      <c r="KA59" s="696"/>
      <c r="KB59" s="85"/>
      <c r="KC59" s="696"/>
      <c r="KD59" s="85"/>
      <c r="KE59" s="696"/>
      <c r="KF59" s="85"/>
      <c r="KG59" s="442"/>
      <c r="KH59" s="144"/>
      <c r="KI59" s="442"/>
      <c r="KJ59" s="144"/>
      <c r="KK59" s="442"/>
      <c r="KL59" s="144"/>
      <c r="KM59" s="442"/>
      <c r="KN59" s="144"/>
      <c r="KO59" s="442"/>
      <c r="KP59" s="144"/>
      <c r="KQ59" s="442"/>
      <c r="KR59" s="144"/>
      <c r="KS59" s="442"/>
      <c r="KT59" s="144"/>
      <c r="KU59" s="442"/>
      <c r="KV59" s="144"/>
      <c r="KW59" s="442"/>
      <c r="KX59" s="144"/>
      <c r="KY59" s="442"/>
      <c r="KZ59" s="144"/>
      <c r="LA59" s="442"/>
      <c r="LB59" s="144"/>
      <c r="LC59" s="442"/>
      <c r="LD59" s="144"/>
      <c r="LE59" s="442"/>
      <c r="LF59" s="144"/>
      <c r="LG59" s="252"/>
      <c r="LH59" s="127"/>
      <c r="LI59" s="144"/>
      <c r="LJ59" s="144"/>
      <c r="LK59" s="430"/>
      <c r="LL59" s="85"/>
      <c r="LM59" s="430"/>
      <c r="LN59" s="85"/>
      <c r="LO59" s="430"/>
      <c r="LP59" s="85"/>
      <c r="LQ59" s="442"/>
      <c r="LR59" s="144"/>
      <c r="LS59" s="442"/>
      <c r="LT59" s="144"/>
      <c r="LU59" s="442"/>
      <c r="LV59" s="144"/>
      <c r="LW59" s="442"/>
      <c r="LX59" s="144"/>
      <c r="LY59" s="442"/>
      <c r="LZ59" s="144"/>
      <c r="MA59" s="442"/>
      <c r="MB59" s="144"/>
      <c r="MC59" s="442"/>
      <c r="MD59" s="176"/>
      <c r="ME59" s="442"/>
      <c r="MF59" s="176"/>
      <c r="MG59" s="443"/>
      <c r="MH59" s="136"/>
      <c r="MI59" s="443"/>
      <c r="MJ59" s="136"/>
      <c r="MK59" s="443"/>
      <c r="ML59" s="136"/>
      <c r="MM59" s="252"/>
      <c r="MN59" s="127"/>
      <c r="MO59" s="144"/>
      <c r="MP59" s="144"/>
      <c r="MQ59" s="430"/>
      <c r="MR59" s="85"/>
      <c r="MS59" s="430"/>
      <c r="MT59" s="85"/>
      <c r="MU59" s="430"/>
      <c r="MV59" s="85"/>
      <c r="MW59" s="442"/>
      <c r="MX59" s="144"/>
      <c r="MY59" s="442"/>
      <c r="MZ59" s="144"/>
      <c r="NA59" s="442"/>
      <c r="NB59" s="144"/>
      <c r="NC59" s="442"/>
      <c r="ND59" s="144"/>
      <c r="NE59" s="442"/>
      <c r="NF59" s="144"/>
      <c r="NG59" s="442"/>
      <c r="NH59" s="144"/>
      <c r="NI59" s="442"/>
      <c r="NJ59" s="176"/>
      <c r="NK59" s="442"/>
      <c r="NL59" s="176"/>
      <c r="NM59" s="443"/>
      <c r="NN59" s="136"/>
      <c r="NO59" s="443"/>
      <c r="NP59" s="136"/>
      <c r="NQ59" s="443"/>
      <c r="NR59" s="136"/>
      <c r="NS59" s="252"/>
      <c r="NT59" s="127"/>
      <c r="NU59" s="127"/>
      <c r="NV59" s="144"/>
      <c r="NW59" s="459"/>
      <c r="NX59" s="176"/>
      <c r="NY59" s="176"/>
      <c r="NZ59" s="176"/>
      <c r="OA59" s="459"/>
      <c r="OB59" s="176"/>
      <c r="OC59" s="459"/>
      <c r="OD59" s="176"/>
      <c r="OE59" s="459"/>
      <c r="OF59" s="176"/>
      <c r="OG59" s="459"/>
      <c r="OH59" s="176"/>
      <c r="OI59" s="459"/>
      <c r="OJ59" s="176"/>
      <c r="OK59" s="461"/>
      <c r="OL59" s="176"/>
      <c r="OM59" s="461"/>
      <c r="ON59" s="461"/>
      <c r="OO59" s="461"/>
      <c r="OP59" s="461"/>
      <c r="OQ59" s="461"/>
      <c r="OR59" s="461"/>
      <c r="OS59" s="461"/>
      <c r="OT59" s="461"/>
      <c r="OU59" s="461"/>
      <c r="OV59" s="461"/>
      <c r="OW59" s="461"/>
      <c r="OX59" s="461"/>
      <c r="OY59" s="461"/>
      <c r="OZ59" s="461"/>
      <c r="PA59" s="461"/>
      <c r="PB59" s="461"/>
      <c r="PC59" s="461"/>
      <c r="PD59" s="461"/>
      <c r="PE59" s="461"/>
      <c r="PF59" s="461"/>
      <c r="PG59" s="461"/>
      <c r="PH59" s="176"/>
      <c r="PI59" s="461"/>
      <c r="PJ59" s="461"/>
      <c r="PK59" s="461"/>
      <c r="PL59" s="461"/>
      <c r="PM59" s="461"/>
      <c r="PN59" s="461"/>
      <c r="PO59" s="461"/>
      <c r="PP59" s="461"/>
      <c r="PQ59" s="461"/>
      <c r="PR59" s="461"/>
      <c r="PS59" s="461"/>
      <c r="PT59" s="461"/>
      <c r="PU59" s="461"/>
      <c r="PV59" s="461"/>
      <c r="PW59" s="461"/>
      <c r="PX59" s="461"/>
      <c r="PY59" s="252"/>
      <c r="PZ59" s="127"/>
      <c r="QA59" s="127"/>
      <c r="QB59" s="442"/>
      <c r="QC59" s="442"/>
      <c r="QD59" s="442"/>
      <c r="QE59" s="442"/>
      <c r="QF59" s="442"/>
      <c r="QG59" s="442"/>
      <c r="QH59" s="442"/>
      <c r="QI59" s="442"/>
      <c r="QJ59" s="442"/>
      <c r="QK59" s="442"/>
      <c r="QL59" s="442"/>
      <c r="QM59" s="442"/>
      <c r="QN59" s="176"/>
      <c r="QO59" s="176"/>
      <c r="QP59" s="176"/>
      <c r="QQ59" s="144"/>
      <c r="QR59" s="442"/>
      <c r="QS59" s="144"/>
      <c r="QT59" s="442"/>
      <c r="QU59" s="144"/>
      <c r="QV59" s="144"/>
      <c r="QW59" s="144"/>
      <c r="QX59" s="442"/>
      <c r="QY59" s="144"/>
      <c r="QZ59" s="442"/>
      <c r="RA59" s="144"/>
      <c r="RB59" s="442"/>
      <c r="RC59" s="176"/>
      <c r="RD59" s="442"/>
      <c r="RE59" s="144"/>
      <c r="RF59" s="442"/>
      <c r="RG59" s="176"/>
      <c r="RH59" s="442"/>
      <c r="RI59" s="136"/>
      <c r="RJ59" s="442"/>
      <c r="RK59" s="136"/>
      <c r="RL59" s="442"/>
      <c r="RM59" s="136"/>
      <c r="RN59" s="442"/>
      <c r="RO59" s="136"/>
      <c r="RP59" s="252"/>
      <c r="RQ59" s="127"/>
      <c r="RR59" s="127"/>
      <c r="RS59" s="212"/>
      <c r="RT59" s="212"/>
      <c r="RU59" s="212"/>
      <c r="RV59" s="184"/>
      <c r="RW59" s="144"/>
      <c r="RX59" s="212"/>
      <c r="RY59" s="212"/>
      <c r="RZ59" s="184"/>
      <c r="SA59" s="144"/>
      <c r="SB59" s="212"/>
      <c r="SC59" s="119"/>
      <c r="SD59" s="212"/>
      <c r="SE59" s="212"/>
      <c r="SF59" s="212"/>
      <c r="SG59" s="212"/>
      <c r="SH59" s="212"/>
      <c r="SI59" s="212"/>
      <c r="SJ59" s="212"/>
      <c r="SK59" s="212"/>
      <c r="SL59" s="212"/>
      <c r="SM59" s="212"/>
      <c r="SN59" s="212"/>
      <c r="SO59" s="212"/>
      <c r="SP59" s="212"/>
      <c r="SQ59" s="212"/>
      <c r="SR59" s="212"/>
      <c r="SS59" s="212"/>
      <c r="ST59" s="212"/>
      <c r="SU59" s="131"/>
      <c r="SV59" s="131"/>
      <c r="SW59" s="212"/>
      <c r="SX59" s="212"/>
      <c r="SY59" s="212"/>
      <c r="SZ59" s="212"/>
      <c r="TA59" s="212"/>
      <c r="TB59" s="212"/>
      <c r="TC59" s="212"/>
      <c r="TD59" s="212"/>
      <c r="TE59" s="212"/>
      <c r="TF59" s="212"/>
      <c r="TG59" s="212"/>
      <c r="TH59" s="212"/>
      <c r="TI59" s="212"/>
      <c r="TJ59" s="212"/>
      <c r="TK59" s="212"/>
      <c r="TL59" s="212"/>
      <c r="TM59" s="212"/>
      <c r="TN59" s="212"/>
      <c r="TO59" s="212"/>
      <c r="TP59" s="212"/>
      <c r="TQ59" s="212"/>
      <c r="TR59" s="212"/>
      <c r="TS59" s="212"/>
      <c r="TT59" s="212"/>
      <c r="TU59" s="131"/>
      <c r="TV59" s="212"/>
      <c r="TW59" s="131"/>
      <c r="TX59" s="212"/>
      <c r="TY59" s="131"/>
      <c r="TZ59" s="212"/>
      <c r="UA59" s="131"/>
      <c r="UB59" s="212"/>
      <c r="UC59" s="57"/>
      <c r="UD59"/>
      <c r="UE59"/>
      <c r="UF59" s="761"/>
      <c r="UG59" s="761"/>
      <c r="UK59" s="558"/>
      <c r="UO59"/>
      <c r="UT59" s="135"/>
      <c r="UX59" s="241"/>
      <c r="UY59" s="241"/>
    </row>
    <row r="60" spans="1:16286" ht="20.25">
      <c r="A60" s="35" t="s">
        <v>19</v>
      </c>
      <c r="B60" s="1"/>
      <c r="C60" s="22" t="s">
        <v>1</v>
      </c>
      <c r="D60" s="1"/>
      <c r="E60" s="459"/>
      <c r="F60" s="1"/>
      <c r="G60" s="459"/>
      <c r="H60" s="1"/>
      <c r="I60" s="459"/>
      <c r="J60" s="1"/>
      <c r="K60" s="459"/>
      <c r="L60" s="1"/>
      <c r="M60" s="459"/>
      <c r="N60" s="1"/>
      <c r="O60" s="459"/>
      <c r="P60" s="1"/>
      <c r="Q60" s="459"/>
      <c r="R60" s="49"/>
      <c r="S60" s="459"/>
      <c r="T60" s="1"/>
      <c r="U60" s="459"/>
      <c r="V60" s="1"/>
      <c r="W60" s="459"/>
      <c r="X60" s="1"/>
      <c r="Y60" s="459"/>
      <c r="Z60" s="1"/>
      <c r="AA60" s="459"/>
      <c r="AB60" s="38"/>
      <c r="AC60" s="459"/>
      <c r="AD60" s="38"/>
      <c r="AE60" s="459"/>
      <c r="AF60" s="38"/>
      <c r="AG60" s="459"/>
      <c r="AH60" s="38"/>
      <c r="AI60" s="459"/>
      <c r="AJ60" s="38"/>
      <c r="AK60" s="97"/>
      <c r="AL60" s="49"/>
      <c r="AM60" s="899"/>
      <c r="AN60" s="899"/>
      <c r="AO60" s="215"/>
      <c r="AP60" s="554"/>
      <c r="AQ60" s="351"/>
      <c r="AR60" s="215"/>
      <c r="AS60" s="351"/>
      <c r="AT60" s="215"/>
      <c r="AU60" s="351"/>
      <c r="AV60" s="215"/>
      <c r="AW60" s="351"/>
      <c r="AX60" s="215"/>
      <c r="AY60" s="351"/>
      <c r="AZ60" s="106"/>
      <c r="BL60" s="97"/>
      <c r="BM60" s="106"/>
      <c r="BN60" s="97"/>
      <c r="BO60" s="106"/>
      <c r="BP60" s="97"/>
      <c r="BQ60" s="22"/>
      <c r="BR60" s="443"/>
      <c r="BS60" s="147"/>
      <c r="BT60" s="458"/>
      <c r="BU60" s="206"/>
      <c r="BV60" s="899"/>
      <c r="BW60" s="899"/>
      <c r="BX60" s="153"/>
      <c r="BY60" s="153"/>
      <c r="BZ60" s="153"/>
      <c r="CA60" s="120"/>
      <c r="CB60" s="120"/>
      <c r="CD60" s="120"/>
      <c r="CE60" s="715"/>
      <c r="CF60" s="120"/>
      <c r="CG60" s="715"/>
      <c r="CH60" s="120"/>
      <c r="CI60" s="715"/>
      <c r="CJ60" s="120"/>
      <c r="CK60" s="715"/>
      <c r="CL60" s="120"/>
      <c r="CM60" s="715"/>
      <c r="CN60" s="120"/>
      <c r="CO60" s="715"/>
      <c r="CP60" s="143"/>
      <c r="CQ60" s="443"/>
      <c r="CR60" s="143"/>
      <c r="CS60" s="188"/>
      <c r="CT60" s="143"/>
      <c r="CU60" s="143"/>
      <c r="CW60" s="497"/>
      <c r="CX60" s="188"/>
      <c r="CY60" s="497"/>
      <c r="CZ60" s="188"/>
      <c r="DA60" s="476"/>
      <c r="DB60" s="188"/>
      <c r="DC60" s="476"/>
      <c r="DD60" s="188"/>
      <c r="DE60" s="476"/>
      <c r="DF60" s="143"/>
      <c r="DG60" s="443"/>
      <c r="DH60" s="143"/>
      <c r="DI60" s="458"/>
      <c r="DJ60" s="215"/>
      <c r="DK60" s="351"/>
      <c r="DL60" s="215"/>
      <c r="DM60" s="712"/>
      <c r="DV60" s="135"/>
      <c r="DY60" s="487"/>
      <c r="DZ60" s="189"/>
      <c r="EA60" s="442"/>
      <c r="EB60" s="189"/>
      <c r="EC60" s="442"/>
      <c r="ED60" s="234"/>
      <c r="EE60" s="442"/>
      <c r="EF60" s="189"/>
      <c r="EG60" s="442"/>
      <c r="EH60" s="189"/>
      <c r="EI60" s="442"/>
      <c r="EJ60" s="189"/>
      <c r="EK60" s="442"/>
      <c r="EL60" s="189"/>
      <c r="EM60" s="442"/>
      <c r="EN60" s="189"/>
      <c r="EO60" s="442"/>
      <c r="EP60" s="176"/>
      <c r="EQ60" s="442"/>
      <c r="ER60" s="189"/>
      <c r="ES60" s="442"/>
      <c r="ET60" s="189"/>
      <c r="EU60" s="442"/>
      <c r="EV60" s="144"/>
      <c r="EW60" s="442"/>
      <c r="EX60" s="144"/>
      <c r="EY60" s="189"/>
      <c r="EZ60" s="144"/>
      <c r="FA60" s="136"/>
      <c r="FB60" s="189"/>
      <c r="FC60" s="144"/>
      <c r="FD60" s="189"/>
      <c r="FE60" s="144"/>
      <c r="FF60" s="144"/>
      <c r="FG60" s="442"/>
      <c r="FH60" s="136"/>
      <c r="FI60" s="443"/>
      <c r="FJ60" s="136"/>
      <c r="FK60" s="443"/>
      <c r="FL60" s="136"/>
      <c r="FM60" s="443"/>
      <c r="FN60" s="177"/>
      <c r="FO60" s="136"/>
      <c r="FP60" s="177"/>
      <c r="FQ60" s="136"/>
      <c r="FR60" s="443"/>
      <c r="FS60" s="28"/>
      <c r="FT60" s="452"/>
      <c r="FU60" s="177"/>
      <c r="FV60" s="497"/>
      <c r="FW60" s="190"/>
      <c r="FX60" s="497"/>
      <c r="FY60" s="190"/>
      <c r="FZ60" s="497"/>
      <c r="GA60" s="190"/>
      <c r="GB60" s="497"/>
      <c r="GC60" s="136"/>
      <c r="GD60" s="497"/>
      <c r="GE60" s="45"/>
      <c r="GF60" s="497"/>
      <c r="GG60" s="45"/>
      <c r="GH60" s="190"/>
      <c r="GI60" s="45"/>
      <c r="GJ60" s="45"/>
      <c r="GK60" s="188"/>
      <c r="GL60" s="476"/>
      <c r="GM60" s="45"/>
      <c r="GN60" s="497"/>
      <c r="GO60" s="45"/>
      <c r="GP60" s="497"/>
      <c r="GQ60" s="190"/>
      <c r="GR60" s="497"/>
      <c r="GS60" s="190"/>
      <c r="GT60" s="497"/>
      <c r="GU60" s="190"/>
      <c r="GV60" s="497"/>
      <c r="GW60" s="190"/>
      <c r="GX60" s="497"/>
      <c r="GY60" s="190"/>
      <c r="GZ60" s="190"/>
      <c r="HA60" s="45"/>
      <c r="HB60" s="45"/>
      <c r="HC60" s="190"/>
      <c r="HD60" s="497"/>
      <c r="HE60" s="190"/>
      <c r="HF60" s="497"/>
      <c r="HG60" s="190"/>
      <c r="HH60" s="497"/>
      <c r="HI60" s="190"/>
      <c r="HJ60" s="497"/>
      <c r="HK60" s="190"/>
      <c r="HL60" s="497"/>
      <c r="HM60" s="190"/>
      <c r="HN60" s="497"/>
      <c r="HO60" s="190"/>
      <c r="HP60" s="497"/>
      <c r="HQ60" s="143"/>
      <c r="HR60" s="190"/>
      <c r="HS60" s="45"/>
      <c r="HT60" s="46"/>
      <c r="HU60" s="176"/>
      <c r="HV60" s="46"/>
      <c r="HW60" s="136"/>
      <c r="HX60" s="144"/>
      <c r="HY60" s="176"/>
      <c r="HZ60" s="46"/>
      <c r="IA60" s="136"/>
      <c r="IB60" s="144"/>
      <c r="IC60" s="176"/>
      <c r="ID60" s="46"/>
      <c r="IE60" s="136"/>
      <c r="IF60" s="144"/>
      <c r="IG60" s="658"/>
      <c r="IH60" s="46"/>
      <c r="II60" s="176"/>
      <c r="IJ60" s="46"/>
      <c r="IK60" s="46"/>
      <c r="IL60" s="136"/>
      <c r="IM60" s="68"/>
      <c r="IN60" s="142"/>
      <c r="IO60" s="68"/>
      <c r="IP60" s="142"/>
      <c r="IQ60" s="68"/>
      <c r="IR60" s="142"/>
      <c r="IS60" s="170"/>
      <c r="IT60" s="136"/>
      <c r="IU60" s="170"/>
      <c r="IV60" s="136"/>
      <c r="IW60" s="170"/>
      <c r="IX60" s="136"/>
      <c r="IY60" s="170"/>
      <c r="IZ60" s="136"/>
      <c r="JA60" s="170"/>
      <c r="JB60" s="136"/>
      <c r="JC60" s="170"/>
      <c r="JD60" s="136"/>
      <c r="JE60" s="252"/>
      <c r="JF60" s="127"/>
      <c r="JG60" s="136"/>
      <c r="JH60" s="136"/>
      <c r="JI60" s="68"/>
      <c r="JJ60" s="142"/>
      <c r="JK60" s="170"/>
      <c r="JL60" s="136"/>
      <c r="JM60" s="170"/>
      <c r="JN60" s="136"/>
      <c r="JO60" s="170"/>
      <c r="JP60" s="136"/>
      <c r="JQ60" s="170"/>
      <c r="JR60" s="136"/>
      <c r="JS60" s="170"/>
      <c r="JT60" s="136"/>
      <c r="JU60" s="443"/>
      <c r="JV60" s="136"/>
      <c r="JW60" s="252"/>
      <c r="JX60" s="127"/>
      <c r="JY60" s="136"/>
      <c r="JZ60" s="136"/>
      <c r="KA60" s="68"/>
      <c r="KB60" s="142"/>
      <c r="KC60" s="68"/>
      <c r="KD60" s="142"/>
      <c r="KE60" s="68"/>
      <c r="KF60" s="142"/>
      <c r="KG60" s="443"/>
      <c r="KH60" s="136"/>
      <c r="KI60" s="443"/>
      <c r="KJ60" s="136"/>
      <c r="KK60" s="443"/>
      <c r="KL60" s="136"/>
      <c r="KM60" s="443"/>
      <c r="KN60" s="136"/>
      <c r="KO60" s="443"/>
      <c r="KP60" s="136"/>
      <c r="KQ60" s="443"/>
      <c r="KR60" s="136"/>
      <c r="KS60" s="443"/>
      <c r="KT60" s="136"/>
      <c r="KU60" s="443"/>
      <c r="KV60" s="136"/>
      <c r="KW60" s="443"/>
      <c r="KX60" s="136"/>
      <c r="KY60" s="443"/>
      <c r="KZ60" s="136"/>
      <c r="LA60" s="443"/>
      <c r="LB60" s="136"/>
      <c r="LC60" s="443"/>
      <c r="LD60" s="136"/>
      <c r="LE60" s="443"/>
      <c r="LF60" s="136"/>
      <c r="LG60" s="252"/>
      <c r="LH60" s="127"/>
      <c r="LI60" s="136"/>
      <c r="LJ60" s="136"/>
      <c r="LK60" s="68"/>
      <c r="LL60" s="142"/>
      <c r="LM60" s="68"/>
      <c r="LN60" s="142"/>
      <c r="LO60" s="68"/>
      <c r="LP60" s="142"/>
      <c r="LQ60" s="443"/>
      <c r="LR60" s="136"/>
      <c r="LS60" s="443"/>
      <c r="LT60" s="136"/>
      <c r="LU60" s="443"/>
      <c r="LV60" s="136"/>
      <c r="LW60" s="443"/>
      <c r="LX60" s="136"/>
      <c r="LY60" s="443"/>
      <c r="LZ60" s="136"/>
      <c r="MA60" s="443"/>
      <c r="MB60" s="136"/>
      <c r="MC60" s="443"/>
      <c r="MD60" s="177"/>
      <c r="ME60" s="443"/>
      <c r="MF60" s="177"/>
      <c r="MG60" s="443"/>
      <c r="MH60" s="136"/>
      <c r="MI60" s="443"/>
      <c r="MJ60" s="136"/>
      <c r="MK60" s="443"/>
      <c r="ML60" s="136"/>
      <c r="MM60" s="252"/>
      <c r="MN60" s="127"/>
      <c r="MO60" s="136"/>
      <c r="MP60" s="136"/>
      <c r="MQ60" s="68"/>
      <c r="MR60" s="142"/>
      <c r="MS60" s="68"/>
      <c r="MT60" s="142"/>
      <c r="MU60" s="68"/>
      <c r="MV60" s="142"/>
      <c r="MW60" s="443"/>
      <c r="MX60" s="136"/>
      <c r="MY60" s="443"/>
      <c r="MZ60" s="136"/>
      <c r="NA60" s="443"/>
      <c r="NB60" s="136"/>
      <c r="NC60" s="443"/>
      <c r="ND60" s="136"/>
      <c r="NE60" s="443"/>
      <c r="NF60" s="136"/>
      <c r="NG60" s="443"/>
      <c r="NH60" s="136"/>
      <c r="NI60" s="443"/>
      <c r="NJ60" s="177"/>
      <c r="NK60" s="443"/>
      <c r="NL60" s="177"/>
      <c r="NM60" s="443"/>
      <c r="NN60" s="136"/>
      <c r="NO60" s="443"/>
      <c r="NP60" s="136"/>
      <c r="NQ60" s="443"/>
      <c r="NR60" s="136"/>
      <c r="NS60" s="252"/>
      <c r="NT60" s="127"/>
      <c r="NU60" s="127"/>
      <c r="NV60" s="136"/>
      <c r="NW60" s="459"/>
      <c r="NX60" s="177"/>
      <c r="NY60" s="177"/>
      <c r="NZ60" s="177"/>
      <c r="OA60" s="459"/>
      <c r="OB60" s="177"/>
      <c r="OC60" s="459"/>
      <c r="OD60" s="177"/>
      <c r="OE60" s="459"/>
      <c r="OF60" s="177"/>
      <c r="OG60" s="459"/>
      <c r="OH60" s="177"/>
      <c r="OI60" s="459"/>
      <c r="OJ60" s="177"/>
      <c r="OK60" s="459"/>
      <c r="OL60" s="177"/>
      <c r="OM60" s="459"/>
      <c r="ON60" s="459"/>
      <c r="OO60" s="459"/>
      <c r="OP60" s="459"/>
      <c r="OQ60" s="459"/>
      <c r="OR60" s="459"/>
      <c r="OS60" s="459"/>
      <c r="OT60" s="459"/>
      <c r="OU60" s="459"/>
      <c r="OV60" s="459"/>
      <c r="OW60" s="459"/>
      <c r="OX60" s="459"/>
      <c r="OY60" s="459"/>
      <c r="OZ60" s="459"/>
      <c r="PA60" s="459"/>
      <c r="PB60" s="459"/>
      <c r="PC60" s="459"/>
      <c r="PD60" s="459"/>
      <c r="PE60" s="459"/>
      <c r="PF60" s="459"/>
      <c r="PG60" s="459"/>
      <c r="PH60" s="177"/>
      <c r="PI60" s="459"/>
      <c r="PJ60" s="459"/>
      <c r="PK60" s="459"/>
      <c r="PL60" s="459"/>
      <c r="PM60" s="459"/>
      <c r="PN60" s="459"/>
      <c r="PO60" s="459"/>
      <c r="PP60" s="459"/>
      <c r="PQ60" s="459"/>
      <c r="PR60" s="459"/>
      <c r="PS60" s="459"/>
      <c r="PT60" s="459"/>
      <c r="PU60" s="459"/>
      <c r="PV60" s="459"/>
      <c r="PW60" s="459"/>
      <c r="PX60" s="459"/>
      <c r="PY60" s="252"/>
      <c r="PZ60" s="127"/>
      <c r="QA60" s="127"/>
      <c r="QB60" s="443"/>
      <c r="QC60" s="443"/>
      <c r="QD60" s="443"/>
      <c r="QE60" s="443"/>
      <c r="QF60" s="443"/>
      <c r="QG60" s="443"/>
      <c r="QH60" s="443"/>
      <c r="QI60" s="443"/>
      <c r="QJ60" s="443"/>
      <c r="QK60" s="443"/>
      <c r="QL60" s="443"/>
      <c r="QM60" s="443"/>
      <c r="QN60" s="177"/>
      <c r="QO60" s="177"/>
      <c r="QP60" s="177"/>
      <c r="QQ60" s="136"/>
      <c r="QR60" s="443"/>
      <c r="QS60" s="136"/>
      <c r="QT60" s="443"/>
      <c r="QU60" s="136"/>
      <c r="QV60" s="136"/>
      <c r="QW60" s="136"/>
      <c r="QX60" s="443"/>
      <c r="QY60" s="136"/>
      <c r="QZ60" s="443"/>
      <c r="RA60" s="136"/>
      <c r="RB60" s="443"/>
      <c r="RC60" s="177"/>
      <c r="RD60" s="443"/>
      <c r="RE60" s="136"/>
      <c r="RF60" s="443"/>
      <c r="RG60" s="177"/>
      <c r="RH60" s="443"/>
      <c r="RI60" s="136"/>
      <c r="RJ60" s="443"/>
      <c r="RK60" s="136"/>
      <c r="RL60" s="443"/>
      <c r="RM60" s="136"/>
      <c r="RN60" s="443"/>
      <c r="RO60" s="136"/>
      <c r="RP60" s="252"/>
      <c r="RQ60" s="127"/>
      <c r="RR60" s="127"/>
      <c r="RS60" s="212"/>
      <c r="RT60" s="212"/>
      <c r="RU60" s="232"/>
      <c r="RV60" s="212"/>
      <c r="RW60" s="136"/>
      <c r="RX60" s="212"/>
      <c r="RY60" s="232"/>
      <c r="RZ60" s="212"/>
      <c r="SA60" s="136"/>
      <c r="SB60" s="212"/>
      <c r="SC60" s="212"/>
      <c r="SD60" s="212"/>
      <c r="SE60" s="212"/>
      <c r="SF60" s="212"/>
      <c r="SG60" s="212"/>
      <c r="SH60" s="184"/>
      <c r="SI60" s="212"/>
      <c r="SJ60" s="184"/>
      <c r="SK60" s="212"/>
      <c r="SL60" s="184"/>
      <c r="SM60" s="212"/>
      <c r="SN60" s="184"/>
      <c r="SO60" s="212"/>
      <c r="SP60" s="184"/>
      <c r="SQ60" s="212"/>
      <c r="SR60" s="184"/>
      <c r="SS60" s="212"/>
      <c r="ST60" s="184"/>
      <c r="SU60" s="131"/>
      <c r="SV60" s="131"/>
      <c r="SW60" s="212"/>
      <c r="SX60" s="212"/>
      <c r="SY60" s="184"/>
      <c r="SZ60" s="212"/>
      <c r="TA60" s="184"/>
      <c r="TB60" s="212"/>
      <c r="TC60" s="184"/>
      <c r="TD60" s="212"/>
      <c r="TE60" s="184"/>
      <c r="TF60" s="212"/>
      <c r="TG60" s="184"/>
      <c r="TH60" s="212"/>
      <c r="TI60" s="184"/>
      <c r="TJ60" s="212"/>
      <c r="TK60" s="184"/>
      <c r="TL60" s="212"/>
      <c r="TM60" s="212"/>
      <c r="TN60" s="212"/>
      <c r="TO60" s="212"/>
      <c r="TP60" s="212"/>
      <c r="TQ60" s="212"/>
      <c r="TR60" s="212"/>
      <c r="TS60" s="212"/>
      <c r="TT60" s="212"/>
      <c r="TU60" s="131"/>
      <c r="TV60" s="212"/>
      <c r="TW60" s="131"/>
      <c r="TX60" s="212"/>
      <c r="TY60" s="131"/>
      <c r="TZ60" s="212"/>
      <c r="UA60" s="131"/>
      <c r="UB60" s="212"/>
      <c r="UC60" s="57"/>
      <c r="UD60"/>
      <c r="UE60"/>
      <c r="UF60" s="761"/>
      <c r="UG60" s="761"/>
      <c r="UK60" s="558"/>
      <c r="UO60"/>
      <c r="UT60" s="135"/>
      <c r="UX60" s="241"/>
      <c r="UY60" s="241"/>
    </row>
    <row r="61" spans="1:16286">
      <c r="A61" s="35" t="s">
        <v>24</v>
      </c>
      <c r="B61" s="1"/>
      <c r="C61" s="23" t="s">
        <v>2</v>
      </c>
      <c r="D61" s="1"/>
      <c r="E61" s="459"/>
      <c r="F61" s="1"/>
      <c r="G61" s="459"/>
      <c r="H61" s="1"/>
      <c r="I61" s="459"/>
      <c r="J61" s="1"/>
      <c r="K61" s="459"/>
      <c r="L61" s="1"/>
      <c r="M61" s="459"/>
      <c r="N61" s="1"/>
      <c r="O61" s="459"/>
      <c r="P61" s="1"/>
      <c r="Q61" s="459"/>
      <c r="R61" s="49"/>
      <c r="S61" s="459"/>
      <c r="T61" s="1"/>
      <c r="U61" s="459"/>
      <c r="V61" s="1"/>
      <c r="W61" s="459"/>
      <c r="X61" s="1"/>
      <c r="Y61" s="459"/>
      <c r="Z61" s="1"/>
      <c r="AA61" s="459"/>
      <c r="AB61" s="38"/>
      <c r="AC61" s="459"/>
      <c r="AD61" s="38"/>
      <c r="AE61" s="459"/>
      <c r="AF61" s="38"/>
      <c r="AG61" s="459"/>
      <c r="AH61" s="38"/>
      <c r="AI61" s="459"/>
      <c r="AJ61" s="38"/>
      <c r="AK61" s="459"/>
      <c r="AL61" s="49"/>
      <c r="AM61" s="1"/>
      <c r="AN61" s="1"/>
      <c r="AO61" s="136"/>
      <c r="AP61" s="136"/>
      <c r="AQ61" s="443"/>
      <c r="AR61" s="136"/>
      <c r="AS61" s="443"/>
      <c r="AT61" s="136"/>
      <c r="AU61" s="443"/>
      <c r="AV61" s="136"/>
      <c r="AW61" s="443"/>
      <c r="AX61" s="136"/>
      <c r="AY61" s="443"/>
      <c r="AZ61" s="38"/>
      <c r="BL61" s="459"/>
      <c r="BM61" s="38"/>
      <c r="BN61" s="459"/>
      <c r="BO61" s="38"/>
      <c r="BP61" s="459"/>
      <c r="BQ61" s="23"/>
      <c r="BR61" s="443"/>
      <c r="BS61" s="75"/>
      <c r="BT61" s="443"/>
      <c r="BU61" s="75"/>
      <c r="BV61" s="75"/>
      <c r="BW61" s="136"/>
      <c r="BX61" s="136"/>
      <c r="BY61" s="136"/>
      <c r="BZ61" s="46"/>
      <c r="CA61" s="23"/>
      <c r="CB61" s="144"/>
      <c r="CD61" s="144"/>
      <c r="CE61" s="442"/>
      <c r="CF61" s="144"/>
      <c r="CG61" s="442"/>
      <c r="CH61" s="144"/>
      <c r="CI61" s="442"/>
      <c r="CJ61" s="144"/>
      <c r="CK61" s="442"/>
      <c r="CL61" s="144"/>
      <c r="CM61" s="442"/>
      <c r="CN61" s="144"/>
      <c r="CO61" s="442"/>
      <c r="CP61" s="144"/>
      <c r="CQ61" s="443"/>
      <c r="CR61" s="144"/>
      <c r="CS61" s="189"/>
      <c r="CT61" s="144"/>
      <c r="CU61" s="144"/>
      <c r="CW61" s="442"/>
      <c r="CX61" s="189"/>
      <c r="CY61" s="442"/>
      <c r="CZ61" s="189"/>
      <c r="DA61" s="461"/>
      <c r="DB61" s="189"/>
      <c r="DC61" s="461"/>
      <c r="DD61" s="189"/>
      <c r="DE61" s="461"/>
      <c r="DF61" s="144"/>
      <c r="DG61" s="443"/>
      <c r="DH61" s="144"/>
      <c r="DI61" s="461"/>
      <c r="DJ61" s="144"/>
      <c r="DK61" s="461"/>
      <c r="DL61" s="144"/>
      <c r="DM61" s="461"/>
      <c r="DV61" s="135"/>
      <c r="DY61" s="488"/>
      <c r="DZ61" s="185"/>
      <c r="EA61" s="443"/>
      <c r="EB61" s="185"/>
      <c r="EC61" s="443"/>
      <c r="ED61" s="234"/>
      <c r="EE61" s="443"/>
      <c r="EF61" s="136"/>
      <c r="EG61" s="443"/>
      <c r="EH61" s="136"/>
      <c r="EI61" s="443"/>
      <c r="EJ61" s="136"/>
      <c r="EK61" s="443"/>
      <c r="EL61" s="136"/>
      <c r="EM61" s="459"/>
      <c r="EN61" s="136"/>
      <c r="EO61" s="459"/>
      <c r="EP61" s="136"/>
      <c r="EQ61" s="459"/>
      <c r="ER61" s="136"/>
      <c r="ES61" s="459"/>
      <c r="ET61" s="136"/>
      <c r="EU61" s="459"/>
      <c r="EV61" s="136"/>
      <c r="EW61" s="459"/>
      <c r="EX61" s="136"/>
      <c r="EY61" s="136"/>
      <c r="EZ61" s="177"/>
      <c r="FB61" s="136"/>
      <c r="FC61" s="177"/>
      <c r="FD61" s="136"/>
      <c r="FE61" s="177"/>
      <c r="FF61" s="177"/>
      <c r="FG61" s="443"/>
      <c r="FH61" s="177"/>
      <c r="FI61" s="443"/>
      <c r="FJ61" s="177"/>
      <c r="FK61" s="443"/>
      <c r="FL61" s="177"/>
      <c r="FM61" s="443"/>
      <c r="FN61" s="38"/>
      <c r="FO61" s="177"/>
      <c r="FP61" s="38"/>
      <c r="FQ61" s="177"/>
      <c r="FR61" s="459"/>
      <c r="FS61" s="177"/>
      <c r="FT61" s="443"/>
      <c r="FU61" s="177"/>
      <c r="FV61" s="442"/>
      <c r="FW61" s="176"/>
      <c r="FX61" s="442"/>
      <c r="FY61" s="176"/>
      <c r="FZ61" s="442"/>
      <c r="GA61" s="176"/>
      <c r="GB61" s="442"/>
      <c r="GC61" s="136"/>
      <c r="GD61" s="442"/>
      <c r="GE61" s="46"/>
      <c r="GF61" s="442"/>
      <c r="GG61" s="46"/>
      <c r="GH61" s="176"/>
      <c r="GI61" s="46"/>
      <c r="GJ61" s="46"/>
      <c r="GK61" s="189"/>
      <c r="GL61" s="461"/>
      <c r="GM61" s="46"/>
      <c r="GN61" s="442"/>
      <c r="GO61" s="46"/>
      <c r="GP61" s="442"/>
      <c r="GQ61" s="176"/>
      <c r="GR61" s="442"/>
      <c r="GS61" s="176"/>
      <c r="GT61" s="442"/>
      <c r="GU61" s="176"/>
      <c r="GV61" s="442"/>
      <c r="GW61" s="176"/>
      <c r="GX61" s="442"/>
      <c r="GY61" s="176"/>
      <c r="GZ61" s="176"/>
      <c r="HA61" s="46"/>
      <c r="HB61" s="46"/>
      <c r="HC61" s="176"/>
      <c r="HD61" s="442"/>
      <c r="HE61" s="176"/>
      <c r="HF61" s="442"/>
      <c r="HG61" s="176"/>
      <c r="HH61" s="442"/>
      <c r="HI61" s="176"/>
      <c r="HJ61" s="442"/>
      <c r="HK61" s="176"/>
      <c r="HL61" s="442"/>
      <c r="HM61" s="176"/>
      <c r="HN61" s="442"/>
      <c r="HO61" s="176"/>
      <c r="HP61" s="442"/>
      <c r="HQ61" s="144"/>
      <c r="HR61" s="176"/>
      <c r="HS61" s="46"/>
      <c r="HT61" s="136"/>
      <c r="HV61" s="135"/>
      <c r="HX61" s="135"/>
      <c r="HZ61" s="756"/>
      <c r="IB61" s="756"/>
      <c r="IC61" s="135"/>
      <c r="ID61" s="135"/>
      <c r="IE61" s="135"/>
      <c r="IF61" s="135"/>
      <c r="IG61" s="235"/>
      <c r="IH61" s="135"/>
      <c r="II61" s="135"/>
      <c r="IJ61" s="135"/>
      <c r="IK61" s="135"/>
      <c r="IM61" s="561"/>
      <c r="IN61" s="144"/>
      <c r="IO61" s="561"/>
      <c r="IP61" s="144"/>
      <c r="IQ61" s="561"/>
      <c r="IR61" s="144"/>
      <c r="IT61" s="173"/>
      <c r="JE61" s="252"/>
      <c r="JF61" s="127"/>
      <c r="JG61" s="135"/>
      <c r="JI61" s="561"/>
      <c r="JJ61" s="144"/>
      <c r="JL61" s="173"/>
      <c r="JW61" s="252"/>
      <c r="JX61" s="127"/>
      <c r="JY61" s="135"/>
      <c r="KA61" s="442"/>
      <c r="KB61" s="144"/>
      <c r="KC61" s="442"/>
      <c r="KD61" s="144"/>
      <c r="KE61" s="442"/>
      <c r="KF61" s="144"/>
      <c r="KH61" s="173"/>
      <c r="LG61" s="252"/>
      <c r="LH61" s="127"/>
      <c r="LI61" s="135"/>
      <c r="LK61" s="442"/>
      <c r="LL61" s="144"/>
      <c r="LM61" s="442"/>
      <c r="LN61" s="144"/>
      <c r="LO61" s="442"/>
      <c r="LP61" s="144"/>
      <c r="LR61" s="173"/>
      <c r="MD61" s="173"/>
      <c r="MF61" s="173"/>
      <c r="MH61" s="135"/>
      <c r="MJ61" s="135"/>
      <c r="ML61" s="135"/>
      <c r="MM61" s="252"/>
      <c r="MN61" s="127"/>
      <c r="MO61" s="135"/>
      <c r="MQ61" s="442"/>
      <c r="MR61" s="144"/>
      <c r="MS61" s="442"/>
      <c r="MT61" s="144"/>
      <c r="MU61" s="442"/>
      <c r="MV61" s="144"/>
      <c r="MX61" s="173"/>
      <c r="NJ61" s="173"/>
      <c r="NL61" s="173"/>
      <c r="NN61" s="135"/>
      <c r="NP61" s="135"/>
      <c r="NR61" s="135"/>
      <c r="NS61" s="252"/>
      <c r="NT61" s="127"/>
      <c r="NU61" s="127"/>
      <c r="NV61" s="135"/>
      <c r="NX61" s="173"/>
      <c r="NY61" s="173"/>
      <c r="NZ61" s="173"/>
      <c r="OB61" s="173"/>
      <c r="OD61" s="173"/>
      <c r="OF61" s="173"/>
      <c r="OH61" s="173"/>
      <c r="OJ61" s="173"/>
      <c r="OL61" s="173"/>
      <c r="PH61" s="173"/>
      <c r="PY61" s="252"/>
      <c r="PZ61" s="127"/>
      <c r="QA61" s="127"/>
      <c r="QN61" s="173"/>
      <c r="QO61" s="173"/>
      <c r="QP61" s="173"/>
      <c r="QQ61" s="135"/>
      <c r="QS61" s="173"/>
      <c r="QT61" s="443"/>
      <c r="QU61" s="173"/>
      <c r="QV61" s="173"/>
      <c r="QW61" s="173"/>
      <c r="QY61" s="173"/>
      <c r="RA61" s="173"/>
      <c r="RC61" s="173"/>
      <c r="RE61" s="173"/>
      <c r="RG61" s="173"/>
      <c r="RI61" s="135"/>
      <c r="RP61" s="252"/>
      <c r="RQ61" s="127"/>
      <c r="RR61" s="127"/>
      <c r="RT61" s="135"/>
      <c r="RW61" s="173"/>
      <c r="RX61" s="135"/>
      <c r="SA61" s="173"/>
      <c r="SB61" s="135"/>
      <c r="SC61" s="135"/>
      <c r="SD61" s="135"/>
      <c r="SE61" s="558"/>
      <c r="SF61" s="135"/>
      <c r="SH61" s="135"/>
      <c r="SJ61" s="135"/>
      <c r="SL61" s="135"/>
      <c r="SN61" s="135"/>
      <c r="SP61" s="135"/>
      <c r="SR61" s="756"/>
      <c r="ST61" s="135"/>
      <c r="SU61" s="135"/>
      <c r="SV61" s="173"/>
      <c r="SW61" s="173"/>
      <c r="SY61" s="707"/>
      <c r="TA61" s="707"/>
      <c r="TC61" s="707"/>
      <c r="TE61" s="707"/>
      <c r="TG61" s="707"/>
      <c r="TI61" s="756"/>
      <c r="TK61" s="707"/>
      <c r="TL61" s="707"/>
      <c r="TM61" s="173"/>
      <c r="TN61" s="173"/>
      <c r="TO61" s="173"/>
      <c r="TQ61" s="173"/>
      <c r="TS61" s="173"/>
      <c r="TU61" s="135"/>
      <c r="TW61" s="135"/>
      <c r="TY61" s="135"/>
      <c r="UA61" s="173"/>
      <c r="UC61" s="173"/>
      <c r="UD61" s="48"/>
      <c r="UE61" s="48"/>
      <c r="UF61" s="761"/>
      <c r="UG61" s="761"/>
      <c r="UI61" s="166"/>
      <c r="UJ61" s="166"/>
      <c r="UK61" s="558"/>
      <c r="UM61" s="166"/>
      <c r="UN61" s="166"/>
      <c r="UO61" s="48"/>
      <c r="UP61" s="135"/>
      <c r="UQ61" s="166"/>
      <c r="UR61" s="166"/>
      <c r="US61" s="166"/>
      <c r="UT61" s="135"/>
      <c r="UU61" s="166"/>
      <c r="UV61" s="166"/>
      <c r="UW61" s="166"/>
      <c r="UX61" s="242"/>
      <c r="UY61" s="243"/>
    </row>
    <row r="62" spans="1:16286">
      <c r="A62" s="6"/>
      <c r="C62" s="13"/>
      <c r="D62" s="1"/>
      <c r="E62" s="459"/>
      <c r="F62" s="1"/>
      <c r="G62" s="459"/>
      <c r="H62" s="1"/>
      <c r="I62" s="459"/>
      <c r="J62" s="1"/>
      <c r="K62" s="459"/>
      <c r="L62" s="1"/>
      <c r="M62" s="459"/>
      <c r="N62" s="1"/>
      <c r="O62" s="459"/>
      <c r="P62" s="1"/>
      <c r="Q62" s="459"/>
      <c r="R62" s="49"/>
      <c r="S62" s="459"/>
      <c r="T62" s="1"/>
      <c r="U62" s="459"/>
      <c r="V62" s="1"/>
      <c r="W62" s="459"/>
      <c r="X62" s="1"/>
      <c r="Y62" s="459"/>
      <c r="Z62" s="1"/>
      <c r="AA62" s="459"/>
      <c r="AB62" s="38"/>
      <c r="AC62" s="459"/>
      <c r="AD62" s="38"/>
      <c r="AE62" s="459"/>
      <c r="AF62" s="38"/>
      <c r="AG62" s="459"/>
      <c r="AH62" s="38"/>
      <c r="AI62" s="459"/>
      <c r="AJ62" s="38"/>
      <c r="AK62" s="459"/>
      <c r="AL62" s="49"/>
      <c r="AM62" s="1"/>
      <c r="AN62" s="1"/>
      <c r="AO62" s="136"/>
      <c r="AP62" s="136"/>
      <c r="AQ62" s="443"/>
      <c r="AR62" s="136"/>
      <c r="AS62" s="443"/>
      <c r="AT62" s="136"/>
      <c r="AU62" s="443"/>
      <c r="AV62" s="136"/>
      <c r="AW62" s="443"/>
      <c r="AX62" s="136"/>
      <c r="AY62" s="443"/>
      <c r="AZ62" s="38"/>
      <c r="BL62" s="459"/>
      <c r="BM62" s="38"/>
      <c r="BN62" s="459"/>
      <c r="BO62" s="38"/>
      <c r="BP62" s="459"/>
      <c r="BQ62" s="1"/>
      <c r="BR62" s="443"/>
      <c r="BS62" s="75"/>
      <c r="BT62" s="443"/>
      <c r="BU62" s="75"/>
      <c r="BV62" s="75"/>
      <c r="BW62" s="136"/>
      <c r="BX62" s="136"/>
      <c r="BY62" s="136"/>
      <c r="BZ62" s="38"/>
      <c r="CA62" s="1"/>
      <c r="CB62" s="136"/>
      <c r="CD62" s="136"/>
      <c r="CE62" s="459"/>
      <c r="CF62" s="136"/>
      <c r="CG62" s="459"/>
      <c r="CH62" s="136"/>
      <c r="CI62" s="459"/>
      <c r="CJ62" s="38"/>
      <c r="CK62" s="459"/>
      <c r="CL62" s="38"/>
      <c r="CM62" s="459"/>
      <c r="CN62" s="38"/>
      <c r="CO62" s="443"/>
      <c r="CP62" s="136"/>
      <c r="CQ62" s="443"/>
      <c r="CR62" s="185"/>
      <c r="CS62" s="136"/>
      <c r="CT62" s="185"/>
      <c r="CU62" s="185"/>
      <c r="CW62" s="459"/>
      <c r="CX62" s="136"/>
      <c r="CY62" s="459"/>
      <c r="CZ62" s="136"/>
      <c r="DA62" s="459"/>
      <c r="DB62" s="136"/>
      <c r="DC62" s="459"/>
      <c r="DD62" s="136"/>
      <c r="DE62" s="459"/>
      <c r="DF62" s="136"/>
      <c r="DG62" s="459"/>
      <c r="DH62" s="136"/>
      <c r="DI62" s="459"/>
      <c r="DJ62" s="136"/>
      <c r="DK62" s="459"/>
      <c r="DL62" s="136"/>
      <c r="DM62" s="443"/>
      <c r="DV62" s="135"/>
      <c r="DY62" s="489"/>
      <c r="DZ62" s="187"/>
      <c r="EB62" s="187"/>
      <c r="ED62" s="234"/>
      <c r="EF62" s="135"/>
      <c r="EH62" s="135"/>
      <c r="EJ62" s="135"/>
      <c r="EM62" s="454"/>
      <c r="EN62" s="135"/>
      <c r="EO62" s="454"/>
      <c r="EP62" s="135"/>
      <c r="EQ62" s="454"/>
      <c r="ER62" s="135"/>
      <c r="ET62" s="135"/>
      <c r="EV62" s="135"/>
      <c r="FH62" s="173"/>
      <c r="FJ62" s="173"/>
      <c r="FL62" s="173"/>
      <c r="FQ62" s="173"/>
      <c r="FR62" s="454"/>
      <c r="FS62" s="38"/>
      <c r="FT62" s="459"/>
      <c r="FU62" s="136"/>
      <c r="FV62" s="459"/>
      <c r="FW62" s="177"/>
      <c r="FX62" s="459"/>
      <c r="FY62" s="177"/>
      <c r="FZ62" s="459"/>
      <c r="GA62" s="177"/>
      <c r="GB62" s="443"/>
      <c r="GC62" s="177"/>
      <c r="GD62" s="443"/>
      <c r="GE62" s="177"/>
      <c r="GF62" s="443"/>
      <c r="GG62" s="177"/>
      <c r="GH62" s="136"/>
      <c r="GI62" s="177"/>
      <c r="GJ62" s="177"/>
      <c r="GK62" s="136"/>
      <c r="GL62" s="443"/>
      <c r="GM62" s="136"/>
      <c r="GN62" s="443"/>
      <c r="GO62" s="136"/>
      <c r="GP62" s="443"/>
      <c r="GQ62" s="136"/>
      <c r="GR62" s="443"/>
      <c r="GS62" s="136"/>
      <c r="GT62" s="443"/>
      <c r="GU62" s="136"/>
      <c r="GV62" s="443"/>
      <c r="GW62" s="136"/>
      <c r="GX62" s="443"/>
      <c r="GY62" s="136"/>
      <c r="GZ62" s="136"/>
      <c r="HA62" s="177"/>
      <c r="HB62" s="177"/>
      <c r="HC62" s="38"/>
      <c r="HD62" s="443"/>
      <c r="HE62" s="38"/>
      <c r="HF62" s="443"/>
      <c r="HG62" s="38"/>
      <c r="HH62" s="443"/>
      <c r="HI62" s="38"/>
      <c r="HJ62" s="443"/>
      <c r="HK62" s="136"/>
      <c r="HL62" s="443"/>
      <c r="HM62" s="38"/>
      <c r="HN62" s="443"/>
      <c r="HO62" s="38"/>
      <c r="HP62" s="443"/>
      <c r="HQ62" s="38"/>
      <c r="HR62" s="136"/>
      <c r="HS62" s="136"/>
      <c r="HT62" s="135"/>
      <c r="HV62" s="135"/>
      <c r="HX62" s="135"/>
      <c r="HZ62" s="756"/>
      <c r="IB62" s="756"/>
      <c r="IC62" s="135"/>
      <c r="ID62" s="135"/>
      <c r="IE62" s="135"/>
      <c r="IF62" s="135"/>
      <c r="IG62" s="235"/>
      <c r="IH62" s="135"/>
      <c r="II62" s="135"/>
      <c r="IJ62" s="135"/>
      <c r="IK62" s="135"/>
      <c r="IM62" s="170"/>
      <c r="IN62" s="136"/>
      <c r="IO62" s="170"/>
      <c r="IP62" s="136"/>
      <c r="IQ62" s="170"/>
      <c r="IR62" s="136"/>
      <c r="IT62" s="173"/>
      <c r="JE62" s="252"/>
      <c r="JF62" s="127"/>
      <c r="JG62" s="135"/>
      <c r="JI62" s="170"/>
      <c r="JJ62" s="136"/>
      <c r="JL62" s="173"/>
      <c r="JW62" s="252"/>
      <c r="JX62" s="127"/>
      <c r="JY62" s="135"/>
      <c r="KA62" s="443"/>
      <c r="KB62" s="136"/>
      <c r="KC62" s="443"/>
      <c r="KD62" s="136"/>
      <c r="KE62" s="443"/>
      <c r="KF62" s="136"/>
      <c r="KH62" s="173"/>
      <c r="LG62" s="252"/>
      <c r="LH62" s="127"/>
      <c r="LI62" s="135"/>
      <c r="LK62" s="443"/>
      <c r="LL62" s="136"/>
      <c r="LM62" s="443"/>
      <c r="LN62" s="136"/>
      <c r="LO62" s="443"/>
      <c r="LP62" s="136"/>
      <c r="LR62" s="173"/>
      <c r="MD62" s="173"/>
      <c r="MF62" s="173"/>
      <c r="MH62" s="135"/>
      <c r="MJ62" s="135"/>
      <c r="ML62" s="135"/>
      <c r="MM62" s="252"/>
      <c r="MN62" s="127"/>
      <c r="MO62" s="135"/>
      <c r="MQ62" s="443"/>
      <c r="MR62" s="136"/>
      <c r="MS62" s="443"/>
      <c r="MT62" s="136"/>
      <c r="MU62" s="443"/>
      <c r="MV62" s="136"/>
      <c r="MX62" s="173"/>
      <c r="NJ62" s="173"/>
      <c r="NL62" s="173"/>
      <c r="NN62" s="135"/>
      <c r="NP62" s="135"/>
      <c r="NR62" s="135"/>
      <c r="NS62" s="252"/>
      <c r="NT62" s="127"/>
      <c r="NU62" s="127"/>
      <c r="NV62" s="135"/>
      <c r="NX62" s="173"/>
      <c r="NY62" s="173"/>
      <c r="NZ62" s="173"/>
      <c r="OB62" s="173"/>
      <c r="OD62" s="173"/>
      <c r="OF62" s="173"/>
      <c r="OH62" s="173"/>
      <c r="OJ62" s="173"/>
      <c r="OL62" s="173"/>
      <c r="PH62" s="173"/>
      <c r="PY62" s="252"/>
      <c r="PZ62" s="127"/>
      <c r="QA62" s="127"/>
      <c r="QN62" s="173"/>
      <c r="QO62" s="173"/>
      <c r="QP62" s="173"/>
      <c r="QQ62" s="135"/>
      <c r="QS62" s="173"/>
      <c r="QU62" s="173"/>
      <c r="QV62" s="173"/>
      <c r="QW62" s="173"/>
      <c r="QY62" s="173"/>
      <c r="RA62" s="173"/>
      <c r="RC62" s="173"/>
      <c r="RE62" s="173"/>
      <c r="RG62" s="173"/>
      <c r="RI62" s="135"/>
      <c r="RP62" s="252"/>
      <c r="RQ62" s="127"/>
      <c r="RR62" s="127"/>
      <c r="RT62" s="135"/>
      <c r="RW62" s="173"/>
      <c r="RX62" s="135"/>
      <c r="SA62" s="173"/>
      <c r="SB62" s="135"/>
      <c r="SC62" s="135"/>
      <c r="SD62" s="135"/>
      <c r="SE62" s="558"/>
      <c r="SF62" s="135"/>
      <c r="SH62" s="135"/>
      <c r="SJ62" s="135"/>
      <c r="SL62" s="135"/>
      <c r="SN62" s="135"/>
      <c r="SP62" s="135"/>
      <c r="SR62" s="756"/>
      <c r="ST62" s="135"/>
      <c r="SU62" s="135"/>
      <c r="SV62" s="173"/>
      <c r="SW62" s="173"/>
      <c r="SY62" s="707"/>
      <c r="TA62" s="707"/>
      <c r="TC62" s="707"/>
      <c r="TE62" s="707"/>
      <c r="TG62" s="707"/>
      <c r="TI62" s="756"/>
      <c r="TK62" s="707"/>
      <c r="TL62" s="707"/>
      <c r="TM62" s="173"/>
      <c r="TN62" s="173"/>
      <c r="TO62" s="173"/>
      <c r="TQ62" s="173"/>
      <c r="TS62" s="173"/>
      <c r="TU62" s="135"/>
      <c r="TW62" s="135"/>
      <c r="TY62" s="135"/>
      <c r="UA62" s="173"/>
      <c r="UC62" s="173"/>
      <c r="UD62" s="48"/>
      <c r="UE62" s="48"/>
      <c r="UF62" s="761"/>
      <c r="UG62" s="761"/>
      <c r="UI62" s="166"/>
      <c r="UJ62" s="166"/>
      <c r="UK62" s="558"/>
      <c r="UM62" s="166"/>
      <c r="UN62" s="166"/>
      <c r="UO62" s="48"/>
      <c r="UP62" s="135"/>
      <c r="UQ62" s="166"/>
      <c r="UR62" s="166"/>
      <c r="US62" s="166"/>
      <c r="UT62" s="135"/>
      <c r="UU62" s="166"/>
      <c r="UV62" s="166"/>
      <c r="UW62" s="166"/>
      <c r="UX62" s="242"/>
      <c r="UY62" s="239"/>
      <c r="UZ62" t="s">
        <v>77</v>
      </c>
    </row>
    <row r="63" spans="1:16286">
      <c r="A63" s="26"/>
      <c r="BL63" s="454"/>
      <c r="BM63" s="42"/>
      <c r="BN63" s="454"/>
      <c r="BO63" s="42"/>
      <c r="BP63" s="454"/>
      <c r="BQ63"/>
      <c r="BS63" s="73"/>
      <c r="BU63" s="73"/>
      <c r="BV63" s="73"/>
      <c r="BW63" s="135"/>
      <c r="BX63" s="135"/>
      <c r="BY63" s="135"/>
      <c r="BZ63" s="42"/>
      <c r="CA63"/>
      <c r="CD63" s="135"/>
      <c r="CE63" s="454"/>
      <c r="CF63" s="135"/>
      <c r="CG63" s="454"/>
      <c r="CH63" s="135"/>
      <c r="CI63" s="454"/>
      <c r="CJ63" s="42"/>
      <c r="CK63" s="454"/>
      <c r="CL63" s="42"/>
      <c r="CM63" s="454"/>
      <c r="CN63" s="42"/>
      <c r="CP63" s="135"/>
      <c r="CR63" s="187"/>
      <c r="CW63" s="454"/>
      <c r="CY63" s="454"/>
      <c r="DA63" s="454"/>
      <c r="DC63" s="454"/>
      <c r="DD63" s="135"/>
      <c r="DE63" s="454"/>
      <c r="DF63" s="135"/>
      <c r="DG63" s="454"/>
      <c r="DH63" s="135"/>
      <c r="DI63" s="454"/>
      <c r="DJ63" s="135"/>
      <c r="DK63" s="454"/>
      <c r="DL63" s="135"/>
      <c r="DV63" s="135"/>
      <c r="DY63" s="489"/>
      <c r="DZ63" s="187"/>
      <c r="EB63" s="187"/>
      <c r="ED63" s="234"/>
      <c r="EF63" s="135"/>
      <c r="EH63" s="135"/>
      <c r="EJ63" s="135"/>
      <c r="EM63" s="454"/>
      <c r="EN63" s="135"/>
      <c r="EO63" s="454"/>
      <c r="EP63" s="135"/>
      <c r="EQ63" s="454"/>
      <c r="ER63" s="135"/>
      <c r="ET63" s="135"/>
      <c r="EV63" s="135"/>
      <c r="FH63" s="173"/>
      <c r="FJ63" s="173"/>
      <c r="FL63" s="173"/>
      <c r="FQ63" s="173"/>
      <c r="FR63" s="454"/>
      <c r="FT63" s="454"/>
      <c r="FU63" s="135"/>
      <c r="FV63" s="454"/>
      <c r="FW63" s="173"/>
      <c r="FX63" s="454"/>
      <c r="FY63" s="173"/>
      <c r="FZ63" s="454"/>
      <c r="GA63" s="173"/>
      <c r="GC63" s="173"/>
      <c r="GE63" s="173"/>
      <c r="GG63" s="173"/>
      <c r="GH63" s="135"/>
      <c r="GI63" s="173"/>
      <c r="GJ63" s="173"/>
      <c r="GK63" s="135"/>
      <c r="GM63" s="135"/>
      <c r="GZ63" s="135"/>
      <c r="HA63" s="173"/>
      <c r="HB63" s="173"/>
      <c r="HC63" s="42"/>
      <c r="HD63" s="435"/>
      <c r="HE63" s="42"/>
      <c r="HF63" s="435"/>
      <c r="HG63" s="42"/>
      <c r="HH63" s="435"/>
      <c r="HI63" s="42"/>
      <c r="HJ63" s="435"/>
      <c r="HK63" s="135"/>
      <c r="HL63" s="435"/>
      <c r="HM63" s="42"/>
      <c r="HN63" s="435"/>
      <c r="HO63" s="42"/>
      <c r="HP63" s="435"/>
      <c r="HQ63" s="42"/>
      <c r="HR63" s="135"/>
      <c r="HS63" s="135"/>
      <c r="HT63" s="135"/>
      <c r="HV63" s="135"/>
      <c r="HX63" s="135"/>
      <c r="HZ63" s="756"/>
      <c r="IB63" s="756"/>
      <c r="IC63" s="135"/>
      <c r="ID63" s="135"/>
      <c r="IE63" s="135"/>
      <c r="IF63" s="135"/>
      <c r="IG63" s="235"/>
      <c r="IH63" s="135"/>
      <c r="II63" s="135"/>
      <c r="IJ63" s="135"/>
      <c r="IK63" s="135"/>
      <c r="IP63" s="173"/>
      <c r="IQ63" s="170"/>
      <c r="IR63" s="173"/>
      <c r="IT63" s="173"/>
      <c r="JE63" s="252"/>
      <c r="JF63" s="127"/>
      <c r="JG63" s="135"/>
      <c r="JL63" s="173"/>
      <c r="JW63" s="252"/>
      <c r="JX63" s="127"/>
      <c r="JY63" s="135"/>
      <c r="KD63" s="173"/>
      <c r="KE63" s="443"/>
      <c r="KF63" s="173"/>
      <c r="KH63" s="173"/>
      <c r="LG63" s="252"/>
      <c r="LH63" s="127"/>
      <c r="LI63" s="135"/>
      <c r="LN63" s="173"/>
      <c r="LO63" s="443"/>
      <c r="LP63" s="173"/>
      <c r="LR63" s="173"/>
      <c r="MD63" s="173"/>
      <c r="MF63" s="173"/>
      <c r="MH63" s="135"/>
      <c r="MJ63" s="135"/>
      <c r="ML63" s="135"/>
      <c r="MM63" s="252"/>
      <c r="MN63" s="127"/>
      <c r="MO63" s="135"/>
      <c r="MT63" s="173"/>
      <c r="MU63" s="443"/>
      <c r="MV63" s="173"/>
      <c r="MX63" s="173"/>
      <c r="NJ63" s="173"/>
      <c r="NL63" s="173"/>
      <c r="NN63" s="135"/>
      <c r="NP63" s="135"/>
      <c r="NR63" s="135"/>
      <c r="NS63" s="252"/>
      <c r="NT63" s="127"/>
      <c r="NU63" s="127"/>
      <c r="NV63" s="135"/>
      <c r="NX63" s="173"/>
      <c r="NY63" s="173"/>
      <c r="NZ63" s="173"/>
      <c r="OB63" s="173"/>
      <c r="OD63" s="173"/>
      <c r="OF63" s="173"/>
      <c r="OH63" s="173"/>
      <c r="OJ63" s="173"/>
      <c r="OL63" s="173"/>
      <c r="PH63" s="173"/>
      <c r="PY63" s="252"/>
      <c r="PZ63" s="127"/>
      <c r="QA63" s="127"/>
      <c r="QN63" s="173"/>
      <c r="QO63" s="173"/>
      <c r="QP63" s="173"/>
      <c r="QQ63" s="135"/>
      <c r="QS63" s="173"/>
      <c r="QU63" s="173"/>
      <c r="QV63" s="173"/>
      <c r="QW63" s="173"/>
      <c r="QY63" s="173"/>
      <c r="RA63" s="173"/>
      <c r="RC63" s="173"/>
      <c r="RE63" s="173"/>
      <c r="RG63" s="173"/>
      <c r="RI63" s="135"/>
      <c r="RP63" s="252"/>
      <c r="RQ63" s="127"/>
      <c r="RR63" s="127"/>
      <c r="RT63" s="135"/>
      <c r="RW63" s="173"/>
      <c r="RX63" s="135"/>
      <c r="SA63" s="173"/>
      <c r="SB63" s="135"/>
      <c r="SC63" s="135"/>
      <c r="SD63" s="135"/>
      <c r="SE63" s="558"/>
      <c r="SF63" s="135"/>
      <c r="SH63" s="135"/>
      <c r="SJ63" s="135"/>
      <c r="SL63" s="135"/>
      <c r="SN63" s="135"/>
      <c r="SP63" s="135"/>
      <c r="SR63" s="756"/>
      <c r="ST63" s="135"/>
      <c r="SU63" s="135"/>
      <c r="SV63" s="173"/>
      <c r="SW63" s="173"/>
      <c r="SY63" s="707"/>
      <c r="TA63" s="707"/>
      <c r="TC63" s="707"/>
      <c r="TE63" s="707"/>
      <c r="TG63" s="707"/>
      <c r="TI63" s="756"/>
      <c r="TK63" s="707"/>
      <c r="TL63" s="707"/>
      <c r="TM63" s="173"/>
      <c r="TN63" s="173"/>
      <c r="TO63" s="173"/>
      <c r="TQ63" s="173"/>
      <c r="TS63" s="173"/>
      <c r="TU63" s="135"/>
      <c r="TW63" s="135"/>
      <c r="TY63" s="135"/>
      <c r="UA63" s="173"/>
      <c r="UC63" s="173"/>
      <c r="UD63" s="48"/>
      <c r="UE63" s="48"/>
      <c r="UF63" s="761"/>
      <c r="UG63" s="761"/>
      <c r="UI63" s="166"/>
      <c r="UJ63" s="166"/>
      <c r="UK63" s="558"/>
      <c r="UM63" s="166"/>
      <c r="UN63" s="166"/>
      <c r="UO63" s="48"/>
      <c r="UP63" s="135"/>
      <c r="UQ63" s="166"/>
      <c r="UR63" s="166"/>
      <c r="US63" s="166"/>
      <c r="UT63" s="135"/>
      <c r="UU63" s="166"/>
      <c r="UV63" s="166"/>
      <c r="UW63" s="166"/>
      <c r="UX63" s="242"/>
      <c r="UY63" s="244"/>
    </row>
    <row r="64" spans="1:16286">
      <c r="A64" s="33"/>
      <c r="BL64" s="454"/>
      <c r="BM64" s="42"/>
      <c r="BN64" s="454"/>
      <c r="BO64" s="42"/>
      <c r="BP64" s="454"/>
      <c r="BQ64"/>
      <c r="BS64" s="73"/>
      <c r="BU64" s="73"/>
      <c r="BV64" s="73"/>
      <c r="BW64" s="135"/>
      <c r="BX64" s="135"/>
      <c r="BY64" s="135"/>
      <c r="BZ64" s="42"/>
      <c r="CA64"/>
      <c r="CD64" s="135"/>
      <c r="CE64" s="454"/>
      <c r="CF64" s="135"/>
      <c r="CG64" s="454"/>
      <c r="CH64" s="135"/>
      <c r="CI64" s="454"/>
      <c r="CJ64" s="42"/>
      <c r="CK64" s="454"/>
      <c r="CL64" s="42"/>
      <c r="CM64" s="454"/>
      <c r="CN64" s="42"/>
      <c r="CP64" s="135"/>
      <c r="CR64" s="187"/>
      <c r="CW64" s="454"/>
      <c r="CY64" s="454"/>
      <c r="DA64" s="454"/>
      <c r="DC64" s="454"/>
      <c r="DD64" s="135"/>
      <c r="DE64" s="454"/>
      <c r="DF64" s="135"/>
      <c r="DG64" s="454"/>
      <c r="DH64" s="135"/>
      <c r="DI64" s="454"/>
      <c r="DJ64" s="135"/>
      <c r="DK64" s="454"/>
      <c r="DL64" s="135"/>
      <c r="DV64" s="135"/>
      <c r="DY64" s="490"/>
      <c r="DZ64" s="187"/>
      <c r="EB64" s="187"/>
      <c r="ED64" s="235"/>
      <c r="EF64" s="135"/>
      <c r="EH64" s="135"/>
      <c r="EJ64" s="135"/>
      <c r="EM64" s="454"/>
      <c r="EN64" s="135"/>
      <c r="EO64" s="454"/>
      <c r="EP64" s="135"/>
      <c r="EQ64" s="454"/>
      <c r="ER64" s="135"/>
      <c r="ET64" s="135"/>
      <c r="EV64" s="135"/>
      <c r="FH64" s="173"/>
      <c r="FJ64" s="173"/>
      <c r="FL64" s="173"/>
      <c r="FQ64" s="173"/>
      <c r="FR64" s="454"/>
      <c r="FT64" s="454"/>
      <c r="FU64" s="135"/>
      <c r="FV64" s="454"/>
      <c r="FW64" s="173"/>
      <c r="FX64" s="454"/>
      <c r="FY64" s="173"/>
      <c r="FZ64" s="454"/>
      <c r="GA64" s="173"/>
      <c r="GC64" s="173"/>
      <c r="GE64" s="173"/>
      <c r="GG64" s="173"/>
      <c r="GH64" s="135"/>
      <c r="GI64" s="173"/>
      <c r="GJ64" s="173"/>
      <c r="GK64" s="135"/>
      <c r="GM64" s="135"/>
      <c r="GZ64" s="135"/>
      <c r="HA64" s="173"/>
      <c r="HB64" s="173"/>
      <c r="HC64" s="42"/>
      <c r="HD64" s="435"/>
      <c r="HE64" s="42"/>
      <c r="HF64" s="435"/>
      <c r="HG64" s="42"/>
      <c r="HH64" s="435"/>
      <c r="HI64" s="42"/>
      <c r="HJ64" s="435"/>
      <c r="HK64" s="135"/>
      <c r="HL64" s="435"/>
      <c r="HM64" s="42"/>
      <c r="HN64" s="435"/>
      <c r="HO64" s="42"/>
      <c r="HP64" s="435"/>
      <c r="HQ64" s="42"/>
      <c r="HR64" s="135"/>
      <c r="HS64" s="135"/>
      <c r="HT64" s="135"/>
      <c r="HV64" s="135"/>
      <c r="HX64" s="135"/>
      <c r="HZ64" s="756"/>
      <c r="IB64" s="756"/>
      <c r="IC64" s="135"/>
      <c r="ID64" s="135"/>
      <c r="IE64" s="135"/>
      <c r="IF64" s="135"/>
      <c r="IG64" s="235"/>
      <c r="IH64" s="135"/>
      <c r="II64" s="135"/>
      <c r="IJ64" s="135"/>
      <c r="IK64" s="135"/>
      <c r="IP64" s="173"/>
      <c r="IR64" s="173"/>
      <c r="IT64" s="173"/>
      <c r="JE64" s="252"/>
      <c r="JF64" s="127"/>
      <c r="JG64" s="135"/>
      <c r="JL64" s="173"/>
      <c r="JW64" s="252"/>
      <c r="JX64" s="127"/>
      <c r="JY64" s="135"/>
      <c r="KD64" s="173"/>
      <c r="KF64" s="173"/>
      <c r="KH64" s="173"/>
      <c r="LG64" s="252"/>
      <c r="LH64" s="127"/>
      <c r="LI64" s="135"/>
      <c r="LN64" s="173"/>
      <c r="LP64" s="173"/>
      <c r="LR64" s="173"/>
      <c r="MD64" s="173"/>
      <c r="MF64" s="173"/>
      <c r="MH64" s="135"/>
      <c r="MJ64" s="135"/>
      <c r="ML64" s="135"/>
      <c r="MM64" s="252"/>
      <c r="MN64" s="127"/>
      <c r="MO64" s="135"/>
      <c r="MT64" s="173"/>
      <c r="MV64" s="173"/>
      <c r="MX64" s="173"/>
      <c r="NJ64" s="173"/>
      <c r="NL64" s="173"/>
      <c r="NN64" s="135"/>
      <c r="NP64" s="135"/>
      <c r="NR64" s="135"/>
      <c r="NS64" s="252"/>
      <c r="NT64" s="127"/>
      <c r="NU64" s="127"/>
      <c r="NV64" s="135"/>
      <c r="NX64" s="173"/>
      <c r="NY64" s="173"/>
      <c r="NZ64" s="173"/>
      <c r="OB64" s="173"/>
      <c r="OD64" s="173"/>
      <c r="OF64" s="173"/>
      <c r="OH64" s="173"/>
      <c r="OJ64" s="173"/>
      <c r="OL64" s="173"/>
      <c r="PH64" s="173"/>
      <c r="PY64" s="252"/>
      <c r="PZ64" s="127"/>
      <c r="QA64" s="127"/>
      <c r="QN64" s="173"/>
      <c r="QO64" s="173"/>
      <c r="QP64" s="173"/>
      <c r="QQ64" s="135"/>
      <c r="QS64" s="173"/>
      <c r="QU64" s="173"/>
      <c r="QV64" s="173"/>
      <c r="QW64" s="173"/>
      <c r="QY64" s="173"/>
      <c r="RA64" s="173"/>
      <c r="RC64" s="173"/>
      <c r="RE64" s="173"/>
      <c r="RG64" s="173"/>
      <c r="RI64" s="135"/>
      <c r="RP64" s="252"/>
      <c r="RQ64" s="127"/>
      <c r="RR64" s="127"/>
      <c r="RT64" s="135"/>
      <c r="RW64" s="173"/>
      <c r="RX64" s="135"/>
      <c r="SA64" s="173"/>
      <c r="SB64" s="135"/>
      <c r="SC64" s="135"/>
      <c r="SD64" s="135"/>
      <c r="SE64" s="558"/>
      <c r="SF64" s="135"/>
      <c r="SH64" s="135"/>
      <c r="SJ64" s="135"/>
      <c r="SL64" s="135"/>
      <c r="SN64" s="135"/>
      <c r="SP64" s="135"/>
      <c r="SR64" s="756"/>
      <c r="ST64" s="135"/>
      <c r="SU64" s="135"/>
      <c r="SV64" s="173"/>
      <c r="SW64" s="173"/>
      <c r="SY64" s="707"/>
      <c r="TA64" s="707"/>
      <c r="TC64" s="707"/>
      <c r="TE64" s="707"/>
      <c r="TG64" s="707"/>
      <c r="TI64" s="756"/>
      <c r="TK64" s="707"/>
      <c r="TL64" s="707"/>
      <c r="TM64" s="173"/>
      <c r="TN64" s="173"/>
      <c r="TO64" s="173"/>
      <c r="TQ64" s="173"/>
      <c r="TS64" s="173"/>
      <c r="TU64" s="135"/>
      <c r="TW64" s="135"/>
      <c r="TY64" s="135"/>
      <c r="UA64" s="173"/>
      <c r="UC64" s="173"/>
      <c r="UD64" s="48"/>
      <c r="UE64" s="48"/>
      <c r="UF64" s="761"/>
      <c r="UG64" s="761"/>
      <c r="UI64" s="166"/>
      <c r="UJ64" s="166"/>
      <c r="UK64" s="558"/>
      <c r="UM64" s="166"/>
      <c r="UN64" s="166"/>
      <c r="UO64" s="48"/>
      <c r="UP64" s="135"/>
      <c r="UQ64" s="166"/>
      <c r="UR64" s="166"/>
      <c r="US64" s="166"/>
      <c r="UT64" s="135"/>
      <c r="UU64" s="166"/>
      <c r="UV64" s="166"/>
      <c r="UW64" s="166"/>
      <c r="UX64" s="242"/>
      <c r="UY64" s="244"/>
    </row>
    <row r="65" spans="1:571">
      <c r="A65" s="20"/>
      <c r="BL65" s="454"/>
      <c r="BM65" s="42"/>
      <c r="BN65" s="454"/>
      <c r="BO65" s="42"/>
      <c r="BP65" s="454"/>
      <c r="BQ65"/>
      <c r="BS65" s="73"/>
      <c r="BU65" s="73"/>
      <c r="BV65" s="73"/>
      <c r="BW65" s="135"/>
      <c r="BX65" s="135"/>
      <c r="BY65" s="135"/>
      <c r="BZ65" s="42"/>
      <c r="CA65"/>
      <c r="CD65" s="135"/>
      <c r="CE65" s="454"/>
      <c r="CF65" s="135"/>
      <c r="CG65" s="454"/>
      <c r="CH65" s="135"/>
      <c r="CI65" s="454"/>
      <c r="CJ65" s="42"/>
      <c r="CK65" s="454"/>
      <c r="CL65" s="42"/>
      <c r="CM65" s="454"/>
      <c r="CN65" s="42"/>
      <c r="CP65" s="135"/>
      <c r="CR65" s="187"/>
      <c r="CW65" s="454"/>
      <c r="CY65" s="454"/>
      <c r="DA65" s="454"/>
      <c r="DC65" s="454"/>
      <c r="DD65" s="135"/>
      <c r="DE65" s="454"/>
      <c r="DF65" s="135"/>
      <c r="DG65" s="454"/>
      <c r="DH65" s="135"/>
      <c r="DI65" s="454"/>
      <c r="DJ65" s="135"/>
      <c r="DK65" s="454"/>
      <c r="DL65" s="135"/>
      <c r="DZ65" s="187"/>
      <c r="EB65" s="187"/>
      <c r="ED65" s="234"/>
      <c r="EF65" s="135"/>
      <c r="EH65" s="135"/>
      <c r="EJ65" s="135"/>
      <c r="EM65" s="454"/>
      <c r="EN65" s="135"/>
      <c r="EO65" s="454"/>
      <c r="EP65" s="135"/>
      <c r="EQ65" s="454"/>
      <c r="ER65" s="135"/>
      <c r="ET65" s="135"/>
      <c r="EV65" s="135"/>
      <c r="FH65" s="173"/>
      <c r="FJ65" s="173"/>
      <c r="FL65" s="173"/>
      <c r="FQ65" s="173"/>
      <c r="FR65" s="454"/>
      <c r="FT65" s="454"/>
      <c r="FU65" s="135"/>
      <c r="FV65" s="454"/>
      <c r="FW65" s="173"/>
      <c r="FX65" s="454"/>
      <c r="FY65" s="173"/>
      <c r="FZ65" s="454"/>
      <c r="GA65" s="173"/>
      <c r="GC65" s="173"/>
      <c r="GE65" s="173"/>
      <c r="GG65" s="173"/>
      <c r="GH65" s="135"/>
      <c r="GI65" s="173"/>
      <c r="GJ65" s="173"/>
      <c r="GK65" s="135"/>
      <c r="GM65" s="135"/>
      <c r="GZ65" s="135"/>
      <c r="HA65" s="173"/>
      <c r="HB65" s="173"/>
      <c r="HC65" s="42"/>
      <c r="HD65" s="435"/>
      <c r="HE65" s="42"/>
      <c r="HF65" s="435"/>
      <c r="HG65" s="42"/>
      <c r="HH65" s="435"/>
      <c r="HI65" s="42"/>
      <c r="HJ65" s="435"/>
      <c r="HK65" s="135"/>
      <c r="HL65" s="435"/>
      <c r="HM65" s="42"/>
      <c r="HN65" s="435"/>
      <c r="HO65" s="42"/>
      <c r="HP65" s="435"/>
      <c r="HQ65" s="42"/>
      <c r="HR65" s="135"/>
      <c r="HS65" s="135"/>
      <c r="HT65" s="135"/>
      <c r="HV65" s="135"/>
      <c r="HX65" s="135"/>
      <c r="HZ65" s="756"/>
      <c r="IB65" s="756"/>
      <c r="IC65" s="135"/>
      <c r="ID65" s="135"/>
      <c r="IE65" s="135"/>
      <c r="IF65" s="135"/>
      <c r="IG65" s="235"/>
      <c r="IH65" s="135"/>
      <c r="II65" s="135"/>
      <c r="IJ65" s="135"/>
      <c r="IK65" s="135"/>
      <c r="IP65" s="173"/>
      <c r="IR65" s="173"/>
      <c r="IT65" s="173"/>
      <c r="JE65" s="252"/>
      <c r="JF65" s="127"/>
      <c r="JG65" s="135"/>
      <c r="JL65" s="173"/>
      <c r="JW65" s="252"/>
      <c r="JX65" s="127"/>
      <c r="JY65" s="135"/>
      <c r="KD65" s="173"/>
      <c r="KF65" s="173"/>
      <c r="KH65" s="173"/>
      <c r="LG65" s="252"/>
      <c r="LH65" s="127"/>
      <c r="LI65" s="135"/>
      <c r="LN65" s="173"/>
      <c r="LP65" s="173"/>
      <c r="LR65" s="173"/>
      <c r="MD65" s="173"/>
      <c r="MF65" s="173"/>
      <c r="MH65" s="135"/>
      <c r="MJ65" s="135"/>
      <c r="ML65" s="135"/>
      <c r="MM65" s="252"/>
      <c r="MN65" s="127"/>
      <c r="MO65" s="135"/>
      <c r="MT65" s="173"/>
      <c r="MV65" s="173"/>
      <c r="MX65" s="173"/>
      <c r="NJ65" s="173"/>
      <c r="NL65" s="173"/>
      <c r="NN65" s="135"/>
      <c r="NP65" s="135"/>
      <c r="NR65" s="135"/>
      <c r="NS65" s="252"/>
      <c r="NT65" s="127"/>
      <c r="NU65" s="127"/>
      <c r="NV65" s="135"/>
      <c r="NX65" s="173"/>
      <c r="NY65" s="173"/>
      <c r="NZ65" s="173"/>
      <c r="OB65" s="173"/>
      <c r="OD65" s="173"/>
      <c r="OF65" s="173"/>
      <c r="OH65" s="173"/>
      <c r="OJ65" s="173"/>
      <c r="OL65" s="173"/>
      <c r="PH65" s="173"/>
      <c r="PY65" s="252"/>
      <c r="PZ65" s="127"/>
      <c r="QA65" s="127"/>
      <c r="QN65" s="173"/>
      <c r="QO65" s="173"/>
      <c r="QP65" s="173"/>
      <c r="QQ65" s="135"/>
      <c r="QS65" s="173"/>
      <c r="QU65" s="173"/>
      <c r="QV65" s="173"/>
      <c r="QW65" s="173"/>
      <c r="QY65" s="173"/>
      <c r="RA65" s="173"/>
      <c r="RC65" s="173"/>
      <c r="RE65" s="173"/>
      <c r="RG65" s="173"/>
      <c r="RI65" s="135"/>
      <c r="RP65" s="252"/>
      <c r="RQ65" s="127"/>
      <c r="RR65" s="127"/>
      <c r="RT65" s="135"/>
      <c r="RW65" s="173"/>
      <c r="RX65" s="135"/>
      <c r="SA65" s="173"/>
      <c r="SB65" s="135"/>
      <c r="SC65" s="135"/>
      <c r="SD65" s="135"/>
      <c r="SE65" s="558"/>
      <c r="SF65" s="135"/>
      <c r="SH65" s="135"/>
      <c r="SJ65" s="135"/>
      <c r="SL65" s="135"/>
      <c r="SN65" s="135"/>
      <c r="SP65" s="135"/>
      <c r="SR65" s="756"/>
      <c r="ST65" s="135"/>
      <c r="SU65" s="135"/>
      <c r="SV65" s="173"/>
      <c r="SW65" s="173"/>
      <c r="SY65" s="707"/>
      <c r="TA65" s="707"/>
      <c r="TC65" s="707"/>
      <c r="TE65" s="707"/>
      <c r="TG65" s="707"/>
      <c r="TI65" s="756"/>
      <c r="TK65" s="707"/>
      <c r="TL65" s="707"/>
      <c r="TM65" s="173"/>
      <c r="TN65" s="173"/>
      <c r="TO65" s="173"/>
      <c r="TQ65" s="173"/>
      <c r="TS65" s="173"/>
      <c r="TU65" s="135"/>
      <c r="TW65" s="135"/>
      <c r="TY65" s="135"/>
      <c r="UA65" s="173"/>
      <c r="UC65" s="173"/>
      <c r="UD65" s="48"/>
      <c r="UE65" s="48"/>
      <c r="UF65" s="761"/>
      <c r="UG65" s="761"/>
      <c r="UI65" s="67"/>
      <c r="UJ65" s="67"/>
      <c r="UK65" s="558"/>
      <c r="UM65" s="67"/>
      <c r="UN65" s="67"/>
      <c r="UO65" s="48"/>
      <c r="UP65" s="135"/>
      <c r="UQ65" s="67"/>
      <c r="UR65" s="67"/>
      <c r="US65" s="67"/>
      <c r="UT65" s="135"/>
      <c r="UU65" s="67"/>
      <c r="UV65" s="245"/>
      <c r="UW65" s="67"/>
      <c r="UX65" s="244"/>
      <c r="UY65" s="244"/>
    </row>
    <row r="66" spans="1:571">
      <c r="A66" s="22" t="s">
        <v>1</v>
      </c>
      <c r="BL66" s="454"/>
      <c r="BM66" s="42"/>
      <c r="BN66" s="454"/>
      <c r="BO66" s="42"/>
      <c r="BP66" s="454"/>
      <c r="BQ66"/>
      <c r="BS66" s="73"/>
      <c r="BU66" s="73"/>
      <c r="BV66" s="73"/>
      <c r="BW66" s="135"/>
      <c r="BX66" s="135"/>
      <c r="BY66" s="135"/>
      <c r="BZ66" s="42"/>
      <c r="CA66"/>
      <c r="CD66" s="135"/>
      <c r="CE66" s="454"/>
      <c r="CF66" s="135"/>
      <c r="CG66" s="454"/>
      <c r="CH66" s="135"/>
      <c r="CI66" s="454"/>
      <c r="CJ66" s="42"/>
      <c r="CK66" s="454"/>
      <c r="CL66" s="42"/>
      <c r="CM66" s="454"/>
      <c r="CN66" s="42"/>
      <c r="CP66" s="135"/>
      <c r="CR66" s="187"/>
      <c r="CW66" s="454"/>
      <c r="CY66" s="454"/>
      <c r="DA66" s="454"/>
      <c r="DC66" s="454"/>
      <c r="DD66" s="135"/>
      <c r="DE66" s="454"/>
      <c r="DF66" s="135"/>
      <c r="DG66" s="454"/>
      <c r="DH66" s="135"/>
      <c r="DI66" s="454"/>
      <c r="DJ66" s="135"/>
      <c r="DK66" s="454"/>
      <c r="DL66" s="135"/>
      <c r="DZ66" s="187"/>
      <c r="EB66" s="187"/>
      <c r="ED66" s="135"/>
      <c r="EF66" s="135"/>
      <c r="EH66" s="135"/>
      <c r="EJ66" s="135"/>
      <c r="EM66" s="454"/>
      <c r="EN66" s="135"/>
      <c r="EO66" s="454"/>
      <c r="EP66" s="135"/>
      <c r="EQ66" s="454"/>
      <c r="ER66" s="135"/>
      <c r="ET66" s="135"/>
      <c r="EV66" s="135"/>
      <c r="FH66" s="173"/>
      <c r="FJ66" s="173"/>
      <c r="FL66" s="173"/>
      <c r="FQ66" s="173"/>
      <c r="FR66" s="454"/>
      <c r="FT66" s="454"/>
      <c r="FU66" s="135"/>
      <c r="FV66" s="454"/>
      <c r="FW66" s="173"/>
      <c r="FX66" s="454"/>
      <c r="FY66" s="173"/>
      <c r="FZ66" s="454"/>
      <c r="GA66" s="173"/>
      <c r="GC66" s="173"/>
      <c r="GE66" s="173"/>
      <c r="GG66" s="173"/>
      <c r="GH66" s="135"/>
      <c r="GI66" s="173"/>
      <c r="GJ66" s="173"/>
      <c r="GK66" s="135"/>
      <c r="GM66" s="135"/>
      <c r="GZ66" s="135"/>
      <c r="HA66" s="173"/>
      <c r="HB66" s="173"/>
      <c r="HC66" s="42"/>
      <c r="HD66" s="435"/>
      <c r="HE66" s="42"/>
      <c r="HF66" s="435"/>
      <c r="HG66" s="42"/>
      <c r="HH66" s="435"/>
      <c r="HI66" s="42"/>
      <c r="HJ66" s="435"/>
      <c r="HK66" s="135"/>
      <c r="HL66" s="435"/>
      <c r="HM66" s="42"/>
      <c r="HN66" s="435"/>
      <c r="HO66" s="42"/>
      <c r="HP66" s="435"/>
      <c r="HQ66" s="42"/>
      <c r="HR66" s="135"/>
      <c r="HS66" s="135"/>
      <c r="HT66" s="135"/>
      <c r="HV66" s="135"/>
      <c r="HX66" s="135"/>
      <c r="HZ66" s="756"/>
      <c r="IB66" s="756"/>
      <c r="IC66" s="135"/>
      <c r="ID66" s="135"/>
      <c r="IE66" s="135"/>
      <c r="IF66" s="135"/>
      <c r="IG66" s="235"/>
      <c r="IH66" s="135"/>
      <c r="II66" s="135"/>
      <c r="IJ66" s="135"/>
      <c r="IK66" s="135"/>
      <c r="IP66" s="173"/>
      <c r="IR66" s="173"/>
      <c r="IT66" s="173"/>
      <c r="JE66" s="252"/>
      <c r="JF66" s="127"/>
      <c r="JG66" s="135"/>
      <c r="JL66" s="173"/>
      <c r="JW66" s="252"/>
      <c r="JX66" s="127"/>
      <c r="JY66" s="135"/>
      <c r="KD66" s="173"/>
      <c r="KF66" s="173"/>
      <c r="KH66" s="173"/>
      <c r="LG66" s="252"/>
      <c r="LH66" s="127"/>
      <c r="LI66" s="135"/>
      <c r="LN66" s="173"/>
      <c r="LP66" s="173"/>
      <c r="LR66" s="173"/>
      <c r="MD66" s="173"/>
      <c r="MF66" s="173"/>
      <c r="MH66" s="135"/>
      <c r="MJ66" s="135"/>
      <c r="ML66" s="135"/>
      <c r="MM66" s="252"/>
      <c r="MN66" s="127"/>
      <c r="MO66" s="135"/>
      <c r="MT66" s="173"/>
      <c r="MV66" s="173"/>
      <c r="MX66" s="173"/>
      <c r="NJ66" s="173"/>
      <c r="NL66" s="173"/>
      <c r="NN66" s="135"/>
      <c r="NP66" s="135"/>
      <c r="NR66" s="135"/>
      <c r="NS66" s="252"/>
      <c r="NT66" s="127"/>
      <c r="NU66" s="127"/>
      <c r="NV66" s="135"/>
      <c r="NX66" s="173"/>
      <c r="NY66" s="173"/>
      <c r="NZ66" s="173"/>
      <c r="OB66" s="173"/>
      <c r="OD66" s="173"/>
      <c r="OF66" s="173"/>
      <c r="OH66" s="173"/>
      <c r="OJ66" s="173"/>
      <c r="OL66" s="173"/>
      <c r="PH66" s="173"/>
      <c r="PY66" s="252"/>
      <c r="PZ66" s="127"/>
      <c r="QA66" s="127"/>
      <c r="QN66" s="173"/>
      <c r="QO66" s="173"/>
      <c r="QP66" s="173"/>
      <c r="QQ66" s="135"/>
      <c r="QS66" s="173"/>
      <c r="QU66" s="173"/>
      <c r="QV66" s="173"/>
      <c r="QW66" s="173"/>
      <c r="QY66" s="173"/>
      <c r="RA66" s="173"/>
      <c r="RC66" s="173"/>
      <c r="RE66" s="173"/>
      <c r="RG66" s="173"/>
      <c r="RI66" s="135"/>
      <c r="RP66" s="252"/>
      <c r="RQ66" s="127"/>
      <c r="RR66" s="127"/>
      <c r="RT66" s="135"/>
      <c r="RW66" s="173"/>
      <c r="RX66" s="135"/>
      <c r="SA66" s="173"/>
      <c r="SB66" s="135"/>
      <c r="SC66" s="135"/>
      <c r="SD66" s="135"/>
      <c r="SE66" s="558"/>
      <c r="SF66" s="135"/>
      <c r="SH66" s="135"/>
      <c r="SJ66" s="135"/>
      <c r="SL66" s="135"/>
      <c r="SN66" s="135"/>
      <c r="SP66" s="135"/>
      <c r="SR66" s="756"/>
      <c r="ST66" s="135"/>
      <c r="SU66" s="135"/>
      <c r="SV66" s="173"/>
      <c r="SW66" s="173"/>
      <c r="SY66" s="707"/>
      <c r="TA66" s="707"/>
      <c r="TC66" s="707"/>
      <c r="TE66" s="707"/>
      <c r="TG66" s="707"/>
      <c r="TI66" s="756"/>
      <c r="TK66" s="707"/>
      <c r="TL66" s="707"/>
      <c r="TM66" s="173"/>
      <c r="TN66" s="173"/>
      <c r="TO66" s="173"/>
      <c r="TQ66" s="173"/>
      <c r="TS66" s="173"/>
      <c r="TU66" s="135"/>
      <c r="TW66" s="135"/>
      <c r="TY66" s="135"/>
      <c r="UA66" s="173"/>
      <c r="UC66" s="173"/>
      <c r="UD66" s="48"/>
      <c r="UE66" s="48"/>
      <c r="UF66" s="761"/>
      <c r="UG66" s="761"/>
      <c r="UI66" s="67"/>
      <c r="UJ66" s="67"/>
      <c r="UK66" s="558"/>
      <c r="UM66" s="67"/>
      <c r="UN66" s="67"/>
      <c r="UO66" s="48"/>
      <c r="UP66" s="135"/>
      <c r="UQ66" s="67"/>
      <c r="UR66" s="67"/>
      <c r="US66" s="67"/>
      <c r="UT66" s="135"/>
      <c r="UU66" s="67"/>
      <c r="UV66" s="229"/>
      <c r="UW66" s="67"/>
      <c r="UX66" s="244"/>
      <c r="UY66" s="244"/>
    </row>
    <row r="67" spans="1:571">
      <c r="A67" s="23" t="s">
        <v>2</v>
      </c>
      <c r="BL67" s="454"/>
      <c r="BM67" s="42"/>
      <c r="BN67" s="454"/>
      <c r="BO67" s="42"/>
      <c r="BP67" s="454"/>
      <c r="BQ67"/>
      <c r="BS67" s="73"/>
      <c r="BU67" s="73"/>
      <c r="BV67" s="73"/>
      <c r="BW67" s="135"/>
      <c r="BX67" s="135"/>
      <c r="BY67" s="135"/>
      <c r="BZ67" s="42"/>
      <c r="CA67"/>
      <c r="CD67" s="135"/>
      <c r="CE67" s="454"/>
      <c r="CF67" s="135"/>
      <c r="CG67" s="454"/>
      <c r="CH67" s="135"/>
      <c r="CI67" s="454"/>
      <c r="CJ67" s="42"/>
      <c r="CK67" s="454"/>
      <c r="CL67" s="42"/>
      <c r="CM67" s="454"/>
      <c r="CN67" s="42"/>
      <c r="CP67" s="135"/>
      <c r="CR67" s="187"/>
      <c r="CW67" s="454"/>
      <c r="CY67" s="454"/>
      <c r="DA67" s="454"/>
      <c r="DC67" s="454"/>
      <c r="DD67" s="135"/>
      <c r="DE67" s="454"/>
      <c r="DF67" s="135"/>
      <c r="DG67" s="454"/>
      <c r="DH67" s="135"/>
      <c r="DI67" s="454"/>
      <c r="DJ67" s="135"/>
      <c r="DK67" s="454"/>
      <c r="DL67" s="135"/>
      <c r="DZ67" s="187"/>
      <c r="EB67" s="187"/>
      <c r="ED67" s="135"/>
      <c r="EF67" s="135"/>
      <c r="EH67" s="135"/>
      <c r="EJ67" s="135"/>
      <c r="EM67" s="454"/>
      <c r="EN67" s="135"/>
      <c r="EO67" s="454"/>
      <c r="EP67" s="135"/>
      <c r="EQ67" s="454"/>
      <c r="ER67" s="135"/>
      <c r="ET67" s="135"/>
      <c r="EV67" s="135"/>
      <c r="FH67" s="173"/>
      <c r="FJ67" s="173"/>
      <c r="FL67" s="173"/>
      <c r="FQ67" s="173"/>
      <c r="FR67" s="454"/>
      <c r="FT67" s="454"/>
      <c r="FU67" s="135"/>
      <c r="FV67" s="454"/>
      <c r="FW67" s="173"/>
      <c r="FX67" s="454"/>
      <c r="FY67" s="173"/>
      <c r="FZ67" s="454"/>
      <c r="GA67" s="173"/>
      <c r="GC67" s="173"/>
      <c r="GE67" s="173"/>
      <c r="GG67" s="173"/>
      <c r="GH67" s="135"/>
      <c r="GI67" s="173"/>
      <c r="GJ67" s="173"/>
      <c r="GK67" s="135"/>
      <c r="GM67" s="135"/>
      <c r="GZ67" s="135"/>
      <c r="HA67" s="173"/>
      <c r="HB67" s="173"/>
      <c r="HC67" s="42"/>
      <c r="HD67" s="435"/>
      <c r="HE67" s="42"/>
      <c r="HF67" s="435"/>
      <c r="HG67" s="42"/>
      <c r="HH67" s="435"/>
      <c r="HI67" s="42"/>
      <c r="HJ67" s="435"/>
      <c r="HK67" s="135"/>
      <c r="HL67" s="435"/>
      <c r="HM67" s="42"/>
      <c r="HN67" s="435"/>
      <c r="HO67" s="42"/>
      <c r="HP67" s="435"/>
      <c r="HQ67" s="42"/>
      <c r="HR67" s="135"/>
      <c r="HS67" s="135"/>
      <c r="HT67" s="135"/>
      <c r="HV67" s="135"/>
      <c r="HX67" s="135"/>
      <c r="HZ67" s="756"/>
      <c r="IB67" s="756"/>
      <c r="IC67" s="135"/>
      <c r="ID67" s="135"/>
      <c r="IE67" s="135"/>
      <c r="IF67" s="135"/>
      <c r="IG67" s="135"/>
      <c r="IH67" s="135"/>
      <c r="II67" s="135"/>
      <c r="IJ67" s="135"/>
      <c r="IK67" s="135"/>
      <c r="IP67" s="173"/>
      <c r="IR67" s="173"/>
      <c r="IT67" s="173"/>
      <c r="JE67" s="252"/>
      <c r="JF67" s="97"/>
      <c r="JG67" s="135"/>
      <c r="JL67" s="173"/>
      <c r="JW67" s="252"/>
      <c r="JX67" s="97"/>
      <c r="JY67" s="135"/>
      <c r="KD67" s="173"/>
      <c r="KF67" s="173"/>
      <c r="KH67" s="173"/>
      <c r="LG67" s="252"/>
      <c r="LH67" s="97"/>
      <c r="LI67" s="135"/>
      <c r="LN67" s="173"/>
      <c r="LP67" s="173"/>
      <c r="LR67" s="173"/>
      <c r="MD67" s="173"/>
      <c r="MF67" s="173"/>
      <c r="MH67" s="135"/>
      <c r="MJ67" s="135"/>
      <c r="ML67" s="135"/>
      <c r="MM67" s="252"/>
      <c r="MN67" s="97"/>
      <c r="MO67" s="135"/>
      <c r="MT67" s="173"/>
      <c r="MV67" s="173"/>
      <c r="MX67" s="173"/>
      <c r="NJ67" s="173"/>
      <c r="NL67" s="173"/>
      <c r="NN67" s="135"/>
      <c r="NP67" s="135"/>
      <c r="NR67" s="135"/>
      <c r="NS67" s="252"/>
      <c r="NT67" s="97"/>
      <c r="NU67" s="97"/>
      <c r="NV67" s="135"/>
      <c r="NX67" s="173"/>
      <c r="NY67" s="173"/>
      <c r="NZ67" s="173"/>
      <c r="OB67" s="173"/>
      <c r="OD67" s="173"/>
      <c r="OF67" s="173"/>
      <c r="OH67" s="173"/>
      <c r="OJ67" s="173"/>
      <c r="OL67" s="173"/>
      <c r="PH67" s="173"/>
      <c r="PY67" s="252"/>
      <c r="PZ67" s="97"/>
      <c r="QA67" s="97"/>
      <c r="QN67" s="173"/>
      <c r="QO67" s="173"/>
      <c r="QP67" s="173"/>
      <c r="QQ67" s="135"/>
      <c r="QS67" s="173"/>
      <c r="QU67" s="173"/>
      <c r="QV67" s="173"/>
      <c r="QW67" s="173"/>
      <c r="QY67" s="173"/>
      <c r="RA67" s="173"/>
      <c r="RC67" s="173"/>
      <c r="RE67" s="173"/>
      <c r="RG67" s="173"/>
      <c r="RI67" s="135"/>
      <c r="RP67" s="252"/>
      <c r="RQ67" s="97"/>
      <c r="RR67" s="97"/>
      <c r="RT67" s="135"/>
      <c r="RW67" s="173"/>
      <c r="RX67" s="135"/>
      <c r="SA67" s="173"/>
      <c r="SB67" s="135"/>
      <c r="SC67" s="135"/>
      <c r="SD67" s="135"/>
      <c r="SE67" s="558"/>
      <c r="SF67" s="135"/>
      <c r="SH67" s="135"/>
      <c r="SJ67" s="135"/>
      <c r="SL67" s="135"/>
      <c r="SN67" s="135"/>
      <c r="SP67" s="135"/>
      <c r="SR67" s="756"/>
      <c r="ST67" s="135"/>
      <c r="SU67" s="135"/>
      <c r="SV67" s="173"/>
      <c r="SW67" s="173"/>
      <c r="SY67" s="707"/>
      <c r="TA67" s="707"/>
      <c r="TC67" s="707"/>
      <c r="TE67" s="707"/>
      <c r="TG67" s="707"/>
      <c r="TI67" s="756"/>
      <c r="TK67" s="707"/>
      <c r="TL67" s="707"/>
      <c r="TM67" s="173"/>
      <c r="TN67" s="173"/>
      <c r="TO67" s="173"/>
      <c r="TQ67" s="173"/>
      <c r="TS67" s="173"/>
      <c r="TU67" s="135"/>
      <c r="TW67" s="135"/>
      <c r="TY67" s="135"/>
      <c r="UA67" s="173"/>
      <c r="UC67" s="173"/>
      <c r="UD67" s="48"/>
      <c r="UE67" s="48"/>
      <c r="UF67" s="761"/>
      <c r="UG67" s="761"/>
      <c r="UI67" s="67"/>
      <c r="UJ67" s="67"/>
      <c r="UK67" s="558"/>
      <c r="UM67" s="67"/>
      <c r="UN67" s="67"/>
      <c r="UO67" s="48"/>
      <c r="UP67" s="135"/>
      <c r="UQ67" s="67"/>
      <c r="UR67" s="67"/>
      <c r="US67" s="67"/>
      <c r="UT67" s="135"/>
      <c r="UU67" s="67"/>
      <c r="UV67" s="67"/>
      <c r="UW67" s="67"/>
      <c r="UX67" s="244"/>
      <c r="UY67" s="244"/>
    </row>
    <row r="68" spans="1:571">
      <c r="A68" s="13"/>
      <c r="BL68" s="454"/>
      <c r="BM68" s="42"/>
      <c r="BN68" s="454"/>
      <c r="BO68" s="42"/>
      <c r="BP68" s="454"/>
      <c r="BQ68"/>
      <c r="BS68" s="73"/>
      <c r="BU68" s="73"/>
      <c r="BV68" s="73"/>
      <c r="BW68" s="135"/>
      <c r="BX68" s="135"/>
      <c r="BY68" s="135"/>
      <c r="BZ68" s="42"/>
      <c r="CA68"/>
      <c r="CD68" s="135"/>
      <c r="CE68" s="454"/>
      <c r="CF68" s="135"/>
      <c r="CG68" s="454"/>
      <c r="CH68" s="135"/>
      <c r="CI68" s="454"/>
      <c r="CJ68" s="42"/>
      <c r="CK68" s="454"/>
      <c r="CL68" s="42"/>
      <c r="CM68" s="454"/>
      <c r="CN68" s="42"/>
      <c r="CP68" s="135"/>
      <c r="CR68" s="187"/>
      <c r="CW68" s="454"/>
      <c r="CY68" s="454"/>
      <c r="DA68" s="454"/>
      <c r="DC68" s="454"/>
      <c r="DD68" s="135"/>
      <c r="DE68" s="454"/>
      <c r="DF68" s="135"/>
      <c r="DG68" s="454"/>
      <c r="DH68" s="135"/>
      <c r="DI68" s="454"/>
      <c r="DJ68" s="135"/>
      <c r="DK68" s="454"/>
      <c r="DL68" s="135"/>
      <c r="DZ68" s="187"/>
      <c r="EB68" s="187"/>
      <c r="ED68" s="135"/>
      <c r="EF68" s="135"/>
      <c r="EH68" s="135"/>
      <c r="EJ68" s="135"/>
      <c r="EM68" s="454"/>
      <c r="EN68" s="135"/>
      <c r="EO68" s="454"/>
      <c r="EP68" s="135"/>
      <c r="EQ68" s="454"/>
      <c r="ER68" s="135"/>
      <c r="ET68" s="135"/>
      <c r="EV68" s="135"/>
      <c r="FH68" s="173"/>
      <c r="FJ68" s="173"/>
      <c r="FL68" s="173"/>
      <c r="FQ68" s="173"/>
      <c r="FR68" s="454"/>
      <c r="FT68" s="454"/>
      <c r="FU68" s="135"/>
      <c r="FV68" s="454"/>
      <c r="FW68" s="173"/>
      <c r="FX68" s="454"/>
      <c r="FY68" s="173"/>
      <c r="FZ68" s="454"/>
      <c r="GA68" s="173"/>
      <c r="GC68" s="173"/>
      <c r="GE68" s="173"/>
      <c r="GG68" s="173"/>
      <c r="GH68" s="135"/>
      <c r="GI68" s="173"/>
      <c r="GJ68" s="173"/>
      <c r="GK68" s="135"/>
      <c r="GM68" s="135"/>
      <c r="GZ68" s="135"/>
      <c r="HA68" s="173"/>
      <c r="HB68" s="173"/>
      <c r="HC68" s="42"/>
      <c r="HD68" s="435"/>
      <c r="HE68" s="42"/>
      <c r="HF68" s="435"/>
      <c r="HG68" s="42"/>
      <c r="HH68" s="435"/>
      <c r="HI68" s="42"/>
      <c r="HJ68" s="435"/>
      <c r="HK68" s="135"/>
      <c r="HL68" s="435"/>
      <c r="HM68" s="42"/>
      <c r="HN68" s="435"/>
      <c r="HO68" s="42"/>
      <c r="HP68" s="435"/>
      <c r="HQ68" s="42"/>
      <c r="HR68" s="135"/>
      <c r="HS68" s="135"/>
      <c r="HT68" s="135"/>
      <c r="HV68" s="135"/>
      <c r="HX68" s="135"/>
      <c r="HZ68" s="756"/>
      <c r="IB68" s="756"/>
      <c r="IC68" s="135"/>
      <c r="ID68" s="135"/>
      <c r="IE68" s="135"/>
      <c r="IF68" s="135"/>
      <c r="IG68" s="235"/>
      <c r="IH68" s="135"/>
      <c r="II68" s="135"/>
      <c r="IJ68" s="135"/>
      <c r="IK68" s="135"/>
      <c r="IP68" s="173"/>
      <c r="IR68" s="173"/>
      <c r="IT68" s="173"/>
      <c r="JE68" s="135"/>
      <c r="JG68" s="135"/>
      <c r="JL68" s="173"/>
      <c r="JW68" s="135"/>
      <c r="JY68" s="135"/>
      <c r="KD68" s="173"/>
      <c r="KF68" s="173"/>
      <c r="KH68" s="173"/>
      <c r="LG68" s="135"/>
      <c r="LI68" s="135"/>
      <c r="LN68" s="173"/>
      <c r="LP68" s="173"/>
      <c r="LR68" s="173"/>
      <c r="MD68" s="173"/>
      <c r="MF68" s="173"/>
      <c r="MH68" s="135"/>
      <c r="MJ68" s="135"/>
      <c r="ML68" s="135"/>
      <c r="MM68" s="135"/>
      <c r="MO68" s="135"/>
      <c r="MT68" s="173"/>
      <c r="MV68" s="173"/>
      <c r="MX68" s="173"/>
      <c r="NJ68" s="173"/>
      <c r="NL68" s="173"/>
      <c r="NN68" s="135"/>
      <c r="NP68" s="135"/>
      <c r="NR68" s="135"/>
      <c r="NS68" s="135"/>
      <c r="NV68" s="135"/>
      <c r="NX68" s="173"/>
      <c r="NY68" s="173"/>
      <c r="NZ68" s="173"/>
      <c r="OB68" s="173"/>
      <c r="OD68" s="173"/>
      <c r="OF68" s="173"/>
      <c r="OH68" s="173"/>
      <c r="OJ68" s="173"/>
      <c r="OL68" s="173"/>
      <c r="PH68" s="173"/>
      <c r="PY68" s="135"/>
      <c r="QN68" s="173"/>
      <c r="QO68" s="173"/>
      <c r="QP68" s="173"/>
      <c r="QQ68" s="135"/>
      <c r="QS68" s="173"/>
      <c r="QU68" s="173"/>
      <c r="QV68" s="173"/>
      <c r="QW68" s="173"/>
      <c r="QY68" s="173"/>
      <c r="RA68" s="173"/>
      <c r="RC68" s="173"/>
      <c r="RE68" s="173"/>
      <c r="RG68" s="173"/>
      <c r="RI68" s="135"/>
      <c r="RP68" s="173"/>
      <c r="RQ68" s="135"/>
      <c r="RT68" s="135"/>
      <c r="RW68" s="173"/>
      <c r="RX68" s="135"/>
      <c r="SA68" s="173"/>
      <c r="SB68" s="135"/>
      <c r="SC68" s="135"/>
      <c r="SD68" s="135"/>
      <c r="SE68" s="558"/>
      <c r="SF68" s="135"/>
      <c r="SH68" s="135"/>
      <c r="SJ68" s="135"/>
      <c r="SL68" s="135"/>
      <c r="SN68" s="135"/>
      <c r="SP68" s="135"/>
      <c r="SR68" s="756"/>
      <c r="ST68" s="135"/>
      <c r="SU68" s="135"/>
      <c r="SV68" s="173"/>
      <c r="SW68" s="173"/>
      <c r="SY68" s="707"/>
      <c r="TA68" s="707"/>
      <c r="TC68" s="707"/>
      <c r="TE68" s="707"/>
      <c r="TG68" s="707"/>
      <c r="TI68" s="756"/>
      <c r="TK68" s="707"/>
      <c r="TL68" s="707"/>
      <c r="TM68" s="173"/>
      <c r="TN68" s="173"/>
      <c r="TO68" s="173"/>
      <c r="TQ68" s="173"/>
      <c r="TS68" s="173"/>
      <c r="TU68" s="135"/>
      <c r="TW68" s="135"/>
      <c r="TY68" s="135"/>
      <c r="UA68" s="173"/>
      <c r="UC68" s="173"/>
      <c r="UD68" s="47"/>
      <c r="UE68" s="47"/>
      <c r="UF68" s="761"/>
      <c r="UG68" s="761"/>
      <c r="UI68" s="67"/>
      <c r="UJ68" s="67"/>
      <c r="UK68" s="558"/>
      <c r="UM68" s="67"/>
      <c r="UN68" s="67"/>
      <c r="UO68" s="47"/>
      <c r="UP68" s="135"/>
      <c r="UQ68" s="67"/>
      <c r="UR68" s="67"/>
      <c r="US68" s="67"/>
      <c r="UT68" s="135"/>
      <c r="UU68" s="67"/>
      <c r="UV68" s="67"/>
      <c r="UW68" s="67"/>
      <c r="UX68" s="244"/>
      <c r="UY68" s="244"/>
    </row>
    <row r="69" spans="1:571">
      <c r="BL69" s="454"/>
      <c r="BM69" s="42"/>
      <c r="BN69" s="454"/>
      <c r="BO69" s="42"/>
      <c r="BP69" s="454"/>
      <c r="BQ69"/>
      <c r="BS69" s="73"/>
      <c r="BU69" s="73"/>
      <c r="BV69" s="73"/>
      <c r="BW69" s="135"/>
      <c r="BX69" s="135"/>
      <c r="BY69" s="135"/>
      <c r="BZ69" s="42"/>
      <c r="CA69"/>
      <c r="CD69" s="135"/>
      <c r="CE69" s="454"/>
      <c r="CF69" s="135"/>
      <c r="CG69" s="454"/>
      <c r="CH69" s="135"/>
      <c r="CI69" s="454"/>
      <c r="CJ69" s="42"/>
      <c r="CK69" s="454"/>
      <c r="CL69" s="42"/>
      <c r="CM69" s="454"/>
      <c r="CN69" s="42"/>
      <c r="CP69" s="135"/>
      <c r="CR69" s="187"/>
      <c r="CW69" s="454"/>
      <c r="CY69" s="454"/>
      <c r="DA69" s="454"/>
      <c r="DC69" s="454"/>
      <c r="DD69" s="135"/>
      <c r="DE69" s="454"/>
      <c r="DF69" s="135"/>
      <c r="DG69" s="454"/>
      <c r="DH69" s="135"/>
      <c r="DI69" s="454"/>
      <c r="DJ69" s="135"/>
      <c r="DK69" s="454"/>
      <c r="DL69" s="135"/>
      <c r="DY69" s="454"/>
      <c r="DZ69" s="135"/>
      <c r="EA69" s="454"/>
      <c r="EB69" s="135"/>
      <c r="EC69" s="454"/>
      <c r="ED69" s="135"/>
      <c r="EE69" s="454"/>
      <c r="EF69" s="135"/>
      <c r="EG69" s="454"/>
      <c r="EH69" s="135"/>
      <c r="EJ69" s="135"/>
      <c r="EN69" s="135"/>
      <c r="EP69" s="135"/>
      <c r="ER69" s="173"/>
      <c r="ES69" s="435"/>
      <c r="ET69" s="173"/>
      <c r="EU69" s="435"/>
      <c r="EV69" s="173"/>
      <c r="EW69" s="435"/>
      <c r="EX69" s="173"/>
      <c r="EZ69" s="135"/>
      <c r="FB69" s="173"/>
      <c r="FC69" s="42"/>
      <c r="FD69" s="173"/>
      <c r="FE69" s="42"/>
      <c r="FF69" s="42"/>
      <c r="FG69" s="454"/>
      <c r="FH69" s="42"/>
      <c r="FI69" s="454"/>
      <c r="FJ69" s="135"/>
      <c r="FK69" s="454"/>
      <c r="FL69" s="173"/>
      <c r="FM69" s="454"/>
      <c r="FN69" s="173"/>
      <c r="FO69" s="135"/>
      <c r="FP69" s="173"/>
      <c r="FQ69" s="135"/>
      <c r="FT69" s="454"/>
      <c r="FU69" s="135"/>
      <c r="FV69" s="454"/>
      <c r="FW69" s="173"/>
      <c r="FX69" s="454"/>
      <c r="FY69" s="173"/>
      <c r="FZ69" s="454"/>
      <c r="GA69" s="173"/>
      <c r="GC69" s="173"/>
      <c r="GE69" s="173"/>
      <c r="GG69" s="173"/>
      <c r="GH69" s="135"/>
      <c r="GI69" s="173"/>
      <c r="GJ69" s="173"/>
      <c r="GK69" s="135"/>
      <c r="GM69" s="135"/>
      <c r="GZ69" s="135"/>
      <c r="HA69" s="173"/>
      <c r="HB69" s="173"/>
      <c r="HC69" s="42"/>
      <c r="HD69" s="435"/>
      <c r="HE69" s="42"/>
      <c r="HF69" s="435"/>
      <c r="HG69" s="42"/>
      <c r="HH69" s="435"/>
      <c r="HI69" s="42"/>
      <c r="HJ69" s="435"/>
      <c r="HK69" s="135"/>
      <c r="HL69" s="435"/>
      <c r="HM69" s="42"/>
      <c r="HN69" s="435"/>
      <c r="HO69" s="42"/>
      <c r="HP69" s="435"/>
      <c r="HQ69" s="42"/>
      <c r="HR69" s="135"/>
      <c r="HS69" s="135"/>
      <c r="HT69" s="135"/>
      <c r="HU69" s="168"/>
      <c r="HV69" s="135"/>
      <c r="HW69" s="168"/>
      <c r="HX69" s="135"/>
      <c r="HY69" s="168"/>
      <c r="HZ69" s="756"/>
      <c r="IA69" s="168"/>
      <c r="IB69" s="756"/>
      <c r="IC69" s="168"/>
      <c r="ID69" s="135"/>
      <c r="IE69" s="168"/>
      <c r="IF69" s="135"/>
      <c r="IG69" s="168"/>
      <c r="IH69" s="135"/>
      <c r="II69" s="168"/>
      <c r="IJ69" s="135"/>
      <c r="IK69" s="135"/>
      <c r="IL69" s="173"/>
      <c r="IP69" s="173"/>
      <c r="IR69" s="173"/>
      <c r="IT69" s="173"/>
      <c r="JB69" s="135"/>
      <c r="JD69" s="432"/>
      <c r="JH69" s="173"/>
      <c r="JL69" s="173"/>
      <c r="JZ69" s="173"/>
      <c r="KD69" s="173"/>
      <c r="KF69" s="173"/>
      <c r="KH69" s="173"/>
      <c r="LJ69" s="173"/>
      <c r="LN69" s="173"/>
      <c r="LP69" s="173"/>
      <c r="LR69" s="173"/>
      <c r="LZ69" s="135"/>
      <c r="MB69" s="135"/>
      <c r="MP69" s="173"/>
      <c r="MT69" s="173"/>
      <c r="MV69" s="173"/>
      <c r="MX69" s="173"/>
      <c r="NF69" s="135"/>
      <c r="NH69" s="135"/>
      <c r="NX69" s="173"/>
      <c r="NY69" s="173"/>
      <c r="NZ69" s="173"/>
      <c r="OB69" s="173"/>
      <c r="OD69" s="173"/>
      <c r="OF69" s="173"/>
      <c r="OH69" s="173"/>
      <c r="OJ69" s="173"/>
      <c r="OL69" s="173"/>
      <c r="PH69" s="173"/>
      <c r="QN69" s="173"/>
      <c r="QO69" s="173"/>
      <c r="QP69" s="173"/>
      <c r="QS69" s="135"/>
      <c r="QU69" s="135"/>
      <c r="QY69" s="135"/>
      <c r="RA69" s="135"/>
      <c r="RC69" s="135"/>
      <c r="RE69" s="135"/>
      <c r="RI69" s="135"/>
      <c r="RP69" s="135"/>
      <c r="RQ69" s="135"/>
      <c r="RT69" s="135"/>
      <c r="RW69" s="135"/>
      <c r="RX69" s="135"/>
      <c r="SB69" s="135"/>
      <c r="SC69" s="135"/>
      <c r="SD69" s="135"/>
      <c r="SE69" s="558"/>
      <c r="SF69" s="135"/>
      <c r="SH69" s="135"/>
      <c r="SJ69" s="135"/>
      <c r="SL69" s="135"/>
      <c r="SN69" s="135"/>
      <c r="SP69" s="135"/>
      <c r="SR69" s="756"/>
      <c r="ST69" s="135"/>
      <c r="SY69" s="707"/>
      <c r="TA69" s="707"/>
      <c r="TC69" s="707"/>
      <c r="TE69" s="707"/>
      <c r="TG69" s="707"/>
      <c r="TI69" s="756"/>
      <c r="TK69" s="707"/>
      <c r="UX69" s="241"/>
      <c r="UY69" s="241"/>
    </row>
    <row r="70" spans="1:571">
      <c r="BL70" s="454"/>
      <c r="BM70" s="42"/>
      <c r="BN70" s="454"/>
      <c r="BO70" s="42"/>
      <c r="BP70" s="454"/>
      <c r="BQ70"/>
      <c r="BS70" s="73"/>
      <c r="BU70" s="73"/>
      <c r="BV70" s="73"/>
      <c r="BW70" s="135"/>
      <c r="BX70" s="135"/>
      <c r="BY70" s="135"/>
      <c r="BZ70" s="42"/>
      <c r="CA70"/>
      <c r="CD70" s="135"/>
      <c r="CE70" s="454"/>
      <c r="CF70" s="135"/>
      <c r="CG70" s="454"/>
      <c r="CH70" s="135"/>
      <c r="CI70" s="454"/>
      <c r="CJ70" s="42"/>
      <c r="CK70" s="454"/>
      <c r="CL70" s="42"/>
      <c r="CM70" s="454"/>
      <c r="CN70" s="42"/>
      <c r="CP70" s="135"/>
      <c r="CR70" s="187"/>
      <c r="CW70" s="454"/>
      <c r="CY70" s="454"/>
      <c r="DA70" s="454"/>
      <c r="DC70" s="454"/>
      <c r="DD70" s="135"/>
      <c r="DE70" s="454"/>
      <c r="DF70" s="135"/>
      <c r="DG70" s="454"/>
      <c r="DH70" s="135"/>
      <c r="DI70" s="454"/>
      <c r="DJ70" s="135"/>
      <c r="DK70" s="454"/>
      <c r="DL70" s="135"/>
      <c r="DN70" s="135"/>
      <c r="DO70" s="454"/>
      <c r="DP70" s="135"/>
      <c r="DQ70" s="454"/>
      <c r="DR70" s="135"/>
      <c r="DU70" s="135"/>
      <c r="DV70" s="135"/>
      <c r="DW70" s="135"/>
      <c r="DY70" s="454"/>
      <c r="DZ70" s="135"/>
      <c r="EA70" s="454"/>
      <c r="EB70" s="135"/>
      <c r="EC70" s="454"/>
      <c r="ED70" s="135"/>
      <c r="EE70" s="454"/>
      <c r="EF70" s="135"/>
      <c r="EG70" s="454"/>
      <c r="EH70" s="135"/>
      <c r="EJ70" s="135"/>
      <c r="EN70" s="135"/>
      <c r="EP70" s="135"/>
      <c r="ER70" s="173"/>
      <c r="ES70" s="435"/>
      <c r="ET70" s="173"/>
      <c r="EU70" s="435"/>
      <c r="EV70" s="173"/>
      <c r="EW70" s="435"/>
      <c r="EX70" s="173"/>
      <c r="EZ70" s="135"/>
      <c r="FB70" s="173"/>
      <c r="FC70" s="42"/>
      <c r="FD70" s="173"/>
      <c r="FE70" s="42"/>
      <c r="FF70" s="42"/>
      <c r="FG70" s="454"/>
      <c r="FH70" s="42"/>
      <c r="FI70" s="454"/>
      <c r="FJ70" s="135"/>
      <c r="FK70" s="454"/>
      <c r="FL70" s="173"/>
      <c r="FM70" s="454"/>
      <c r="FN70" s="173"/>
      <c r="FO70" s="135"/>
      <c r="FP70" s="173"/>
      <c r="FQ70" s="135"/>
      <c r="FS70" s="173"/>
      <c r="FU70" s="173"/>
      <c r="FW70" s="173"/>
      <c r="FY70" s="173"/>
      <c r="GA70" s="135"/>
      <c r="GE70" s="42"/>
      <c r="GG70" s="42"/>
      <c r="GH70" s="173"/>
      <c r="GI70" s="42"/>
      <c r="GJ70" s="42"/>
      <c r="GK70" s="173"/>
      <c r="GL70" s="454"/>
      <c r="GM70" s="135"/>
      <c r="GP70" s="454"/>
      <c r="GQ70" s="42"/>
      <c r="GR70" s="454"/>
      <c r="GS70" s="42"/>
      <c r="GT70" s="454"/>
      <c r="GU70" s="42"/>
      <c r="GV70" s="454"/>
      <c r="GW70" s="42"/>
      <c r="GX70" s="454"/>
      <c r="GY70" s="42"/>
      <c r="GZ70" s="42"/>
      <c r="HA70" s="173"/>
      <c r="HB70" s="173"/>
      <c r="HC70" s="42"/>
      <c r="HD70" s="435"/>
      <c r="HE70" s="135"/>
      <c r="HF70" s="435"/>
      <c r="HG70" s="135"/>
      <c r="HH70" s="435"/>
      <c r="HI70" s="135"/>
      <c r="HJ70" s="435"/>
      <c r="HK70" s="135"/>
      <c r="HL70" s="435"/>
      <c r="HM70" s="135"/>
      <c r="HN70" s="435"/>
      <c r="HO70" s="135"/>
      <c r="HP70" s="435"/>
      <c r="HQ70" s="135"/>
      <c r="HR70" s="168"/>
      <c r="HS70" s="135"/>
      <c r="HT70" s="135"/>
      <c r="HU70" s="168"/>
      <c r="HV70" s="135"/>
      <c r="HW70" s="168"/>
      <c r="HX70" s="135"/>
      <c r="HY70" s="168"/>
      <c r="HZ70" s="756"/>
      <c r="IA70" s="168"/>
      <c r="IB70" s="756"/>
      <c r="IC70" s="168"/>
      <c r="ID70" s="135"/>
      <c r="IE70" s="168"/>
      <c r="IF70" s="135"/>
      <c r="IG70" s="168"/>
      <c r="IH70" s="135"/>
      <c r="II70" s="168"/>
      <c r="IJ70" s="135"/>
      <c r="IK70" s="135"/>
      <c r="IL70" s="173"/>
      <c r="IP70" s="173"/>
      <c r="IR70" s="173"/>
      <c r="IT70" s="173"/>
      <c r="JB70" s="135"/>
      <c r="JD70" s="432"/>
      <c r="JH70" s="173"/>
      <c r="JL70" s="173"/>
      <c r="JZ70" s="173"/>
      <c r="KD70" s="173"/>
      <c r="KF70" s="173"/>
      <c r="KH70" s="173"/>
      <c r="LJ70" s="173"/>
      <c r="LN70" s="173"/>
      <c r="LP70" s="173"/>
      <c r="LR70" s="173"/>
      <c r="LZ70" s="135"/>
      <c r="MB70" s="135"/>
      <c r="MP70" s="173"/>
      <c r="MT70" s="173"/>
      <c r="MV70" s="173"/>
      <c r="MX70" s="173"/>
      <c r="NF70" s="135"/>
      <c r="NH70" s="135"/>
      <c r="NX70" s="173"/>
      <c r="NY70" s="173"/>
      <c r="NZ70" s="173"/>
      <c r="OB70" s="173"/>
      <c r="OD70" s="173"/>
      <c r="OF70" s="173"/>
      <c r="OH70" s="173"/>
      <c r="OJ70" s="173"/>
      <c r="OL70" s="173"/>
      <c r="PH70" s="173"/>
      <c r="QN70" s="173"/>
      <c r="QO70" s="173"/>
      <c r="QP70" s="173"/>
      <c r="QS70" s="135"/>
      <c r="QU70" s="135"/>
      <c r="QY70" s="135"/>
      <c r="RA70" s="135"/>
      <c r="RC70" s="135"/>
      <c r="RE70" s="135"/>
      <c r="RI70" s="135"/>
      <c r="RP70" s="135"/>
      <c r="RQ70" s="135"/>
      <c r="RT70" s="135"/>
      <c r="RW70" s="135"/>
      <c r="RX70" s="135"/>
      <c r="SB70" s="135"/>
      <c r="SC70" s="135"/>
      <c r="SD70" s="135"/>
      <c r="SE70" s="558"/>
      <c r="SF70" s="135"/>
      <c r="SH70" s="135"/>
      <c r="SJ70" s="135"/>
      <c r="SL70" s="135"/>
      <c r="SN70" s="135"/>
      <c r="SP70" s="135"/>
      <c r="SR70" s="756"/>
      <c r="ST70" s="135"/>
      <c r="SY70" s="707"/>
      <c r="TA70" s="707"/>
      <c r="TC70" s="707"/>
      <c r="TE70" s="707"/>
      <c r="TG70" s="707"/>
      <c r="TI70" s="756"/>
      <c r="TK70" s="707"/>
      <c r="UX70" s="241"/>
      <c r="UY70" s="241"/>
    </row>
    <row r="71" spans="1:571">
      <c r="BL71" s="454"/>
      <c r="BM71" s="42"/>
      <c r="BN71" s="454"/>
      <c r="BO71" s="42"/>
      <c r="BP71" s="454"/>
      <c r="BQ71"/>
      <c r="BS71" s="73"/>
      <c r="BU71" s="73"/>
      <c r="BV71" s="73"/>
      <c r="BW71" s="135"/>
      <c r="BX71" s="135"/>
      <c r="BY71" s="135"/>
      <c r="BZ71" s="42"/>
      <c r="CA71"/>
      <c r="CD71" s="135"/>
      <c r="CE71" s="454"/>
      <c r="CF71" s="135"/>
      <c r="CG71" s="454"/>
      <c r="CH71" s="135"/>
      <c r="CI71" s="454"/>
      <c r="CJ71" s="42"/>
      <c r="CK71" s="454"/>
      <c r="CL71" s="42"/>
      <c r="CM71" s="454"/>
      <c r="CN71" s="42"/>
      <c r="CP71" s="135"/>
      <c r="CR71" s="187"/>
      <c r="CW71" s="454"/>
      <c r="CY71" s="454"/>
      <c r="DA71" s="454"/>
      <c r="DC71" s="454"/>
      <c r="DD71" s="135"/>
      <c r="DE71" s="454"/>
      <c r="DF71" s="135"/>
      <c r="DG71" s="454"/>
      <c r="DH71" s="135"/>
      <c r="DI71" s="454"/>
      <c r="DJ71" s="135"/>
      <c r="DK71" s="454"/>
      <c r="DL71" s="135"/>
      <c r="DN71" s="135"/>
      <c r="DO71" s="454"/>
      <c r="DP71" s="135"/>
      <c r="DQ71" s="454"/>
      <c r="DR71" s="135"/>
      <c r="DU71" s="135"/>
      <c r="DV71" s="135"/>
      <c r="DW71" s="135"/>
      <c r="DY71" s="454"/>
      <c r="DZ71" s="135"/>
      <c r="EA71" s="454"/>
      <c r="EB71" s="135"/>
      <c r="EC71" s="454"/>
      <c r="ED71" s="135"/>
      <c r="EE71" s="454"/>
      <c r="EF71" s="135"/>
      <c r="EG71" s="454"/>
      <c r="EH71" s="135"/>
      <c r="EJ71" s="135"/>
      <c r="EN71" s="135"/>
      <c r="EP71" s="135"/>
      <c r="ER71" s="173"/>
      <c r="ES71" s="435"/>
      <c r="ET71" s="173"/>
      <c r="EU71" s="435"/>
      <c r="EV71" s="173"/>
      <c r="EW71" s="435"/>
      <c r="EX71" s="173"/>
      <c r="EZ71" s="135"/>
      <c r="FB71" s="173"/>
      <c r="FC71" s="42"/>
      <c r="FD71" s="173"/>
      <c r="FE71" s="42"/>
      <c r="FF71" s="42"/>
      <c r="FG71" s="454"/>
      <c r="FH71" s="42"/>
      <c r="FI71" s="454"/>
      <c r="FJ71" s="135"/>
      <c r="FK71" s="454"/>
      <c r="FL71" s="173"/>
      <c r="FM71" s="454"/>
      <c r="FN71" s="173"/>
      <c r="FO71" s="135"/>
      <c r="FP71" s="173"/>
      <c r="FQ71" s="135"/>
      <c r="FS71" s="173"/>
      <c r="FU71" s="173"/>
      <c r="FW71" s="173"/>
      <c r="FY71" s="173"/>
      <c r="GA71" s="135"/>
      <c r="GE71" s="42"/>
      <c r="GG71" s="42"/>
      <c r="GH71" s="173"/>
      <c r="GI71" s="42"/>
      <c r="GJ71" s="42"/>
      <c r="GK71" s="173"/>
      <c r="GL71" s="454"/>
      <c r="GM71" s="135"/>
      <c r="GP71" s="454"/>
      <c r="GQ71" s="42"/>
      <c r="GR71" s="454"/>
      <c r="GS71" s="42"/>
      <c r="GT71" s="454"/>
      <c r="GU71" s="42"/>
      <c r="GV71" s="454"/>
      <c r="GW71" s="42"/>
      <c r="GX71" s="454"/>
      <c r="GY71" s="42"/>
      <c r="GZ71" s="42"/>
      <c r="HA71" s="173"/>
      <c r="HB71" s="173"/>
      <c r="HC71" s="42"/>
      <c r="HD71" s="435"/>
      <c r="HE71" s="135"/>
      <c r="HF71" s="435"/>
      <c r="HG71" s="135"/>
      <c r="HH71" s="435"/>
      <c r="HI71" s="135"/>
      <c r="HJ71" s="435"/>
      <c r="HK71" s="135"/>
      <c r="HL71" s="435"/>
      <c r="HM71" s="135"/>
      <c r="HN71" s="435"/>
      <c r="HO71" s="135"/>
      <c r="HP71" s="435"/>
      <c r="HQ71" s="135"/>
      <c r="HR71" s="168"/>
      <c r="HS71" s="135"/>
      <c r="HT71" s="135"/>
      <c r="HU71" s="168"/>
      <c r="HV71" s="135"/>
      <c r="HW71" s="168"/>
      <c r="HX71" s="135"/>
      <c r="HY71" s="168"/>
      <c r="HZ71" s="756"/>
      <c r="IA71" s="168"/>
      <c r="IB71" s="756"/>
      <c r="IC71" s="168"/>
      <c r="ID71" s="135"/>
      <c r="IE71" s="168"/>
      <c r="IF71" s="135"/>
      <c r="IG71" s="168"/>
      <c r="IH71" s="135"/>
      <c r="II71" s="168"/>
      <c r="IJ71" s="135"/>
      <c r="IK71" s="135"/>
      <c r="IL71" s="173"/>
      <c r="IP71" s="173"/>
      <c r="IR71" s="173"/>
      <c r="IT71" s="173"/>
      <c r="JB71" s="135"/>
      <c r="JD71" s="432"/>
      <c r="JH71" s="173"/>
      <c r="JL71" s="173"/>
      <c r="JZ71" s="173"/>
      <c r="KD71" s="173"/>
      <c r="KF71" s="173"/>
      <c r="KH71" s="173"/>
      <c r="LJ71" s="173"/>
      <c r="LN71" s="173"/>
      <c r="LP71" s="173"/>
      <c r="LR71" s="173"/>
      <c r="LZ71" s="135"/>
      <c r="MB71" s="135"/>
      <c r="MP71" s="173"/>
      <c r="MT71" s="173"/>
      <c r="MV71" s="173"/>
      <c r="MX71" s="173"/>
      <c r="NF71" s="135"/>
      <c r="NH71" s="135"/>
      <c r="NX71" s="173"/>
      <c r="NY71" s="173"/>
      <c r="NZ71" s="173"/>
      <c r="OB71" s="173"/>
      <c r="OD71" s="173"/>
      <c r="OF71" s="173"/>
      <c r="OH71" s="173"/>
      <c r="OJ71" s="173"/>
      <c r="OL71" s="173"/>
      <c r="PH71" s="173"/>
      <c r="QN71" s="173"/>
      <c r="QO71" s="173"/>
      <c r="QP71" s="173"/>
      <c r="QS71" s="135"/>
      <c r="QU71" s="135"/>
      <c r="QY71" s="135"/>
      <c r="RA71" s="135"/>
      <c r="RC71" s="135"/>
      <c r="RE71" s="135"/>
      <c r="RI71" s="135"/>
      <c r="RP71" s="135"/>
      <c r="RQ71" s="135"/>
      <c r="RT71" s="135"/>
      <c r="RW71" s="135"/>
      <c r="RX71" s="135"/>
      <c r="SB71" s="135"/>
      <c r="SC71" s="135"/>
      <c r="SD71" s="135"/>
      <c r="SE71" s="558"/>
      <c r="SF71" s="135"/>
      <c r="SH71" s="135"/>
      <c r="SJ71" s="135"/>
      <c r="SL71" s="135"/>
      <c r="SN71" s="135"/>
      <c r="SP71" s="135"/>
      <c r="SR71" s="756"/>
      <c r="ST71" s="135"/>
      <c r="SY71" s="707"/>
      <c r="TA71" s="707"/>
      <c r="TC71" s="707"/>
      <c r="TE71" s="707"/>
      <c r="TG71" s="707"/>
      <c r="TI71" s="756"/>
      <c r="TK71" s="707"/>
    </row>
    <row r="72" spans="1:571">
      <c r="BL72" s="454"/>
      <c r="BM72" s="42"/>
      <c r="BN72" s="454"/>
      <c r="BO72" s="42"/>
      <c r="BP72" s="454"/>
      <c r="BQ72"/>
      <c r="BS72" s="73"/>
      <c r="BU72" s="73"/>
      <c r="BV72" s="73"/>
      <c r="BW72" s="135"/>
      <c r="BX72" s="135"/>
      <c r="BY72" s="135"/>
      <c r="BZ72" s="42"/>
      <c r="CA72"/>
      <c r="CD72" s="135"/>
      <c r="CE72" s="454"/>
      <c r="CF72" s="135"/>
      <c r="CG72" s="454"/>
      <c r="CH72" s="135"/>
      <c r="CI72" s="454"/>
      <c r="CJ72" s="42"/>
      <c r="CK72" s="454"/>
      <c r="CL72" s="42"/>
      <c r="CM72" s="454"/>
      <c r="CN72" s="42"/>
      <c r="CP72" s="135"/>
      <c r="CR72" s="187"/>
      <c r="CW72" s="454"/>
      <c r="CY72" s="454"/>
      <c r="DA72" s="454"/>
      <c r="DC72" s="454"/>
      <c r="DD72" s="135"/>
      <c r="DE72" s="454"/>
      <c r="DF72" s="135"/>
      <c r="DG72" s="454"/>
      <c r="DH72" s="135"/>
      <c r="DI72" s="454"/>
      <c r="DJ72" s="135"/>
      <c r="DK72" s="454"/>
      <c r="DL72" s="135"/>
      <c r="DN72" s="135"/>
      <c r="DO72" s="454"/>
      <c r="DP72" s="135"/>
      <c r="DQ72" s="454"/>
      <c r="DR72" s="135"/>
      <c r="DU72" s="135"/>
      <c r="DV72" s="135"/>
      <c r="DW72" s="135"/>
      <c r="DY72" s="454"/>
      <c r="DZ72" s="135"/>
      <c r="EA72" s="454"/>
      <c r="EB72" s="135"/>
      <c r="EC72" s="454"/>
      <c r="ED72" s="135"/>
      <c r="EE72" s="454"/>
      <c r="EF72" s="135"/>
      <c r="EG72" s="454"/>
      <c r="EH72" s="135"/>
      <c r="EJ72" s="135"/>
      <c r="EN72" s="135"/>
      <c r="EP72" s="135"/>
      <c r="ER72" s="173"/>
      <c r="ES72" s="435"/>
      <c r="ET72" s="173"/>
      <c r="EU72" s="435"/>
      <c r="EV72" s="173"/>
      <c r="EW72" s="435"/>
      <c r="EX72" s="173"/>
      <c r="EZ72" s="135"/>
      <c r="FB72" s="173"/>
      <c r="FC72" s="42"/>
      <c r="FD72" s="173"/>
      <c r="FE72" s="42"/>
      <c r="FF72" s="42"/>
      <c r="FG72" s="454"/>
      <c r="FH72" s="42"/>
      <c r="FI72" s="454"/>
      <c r="FJ72" s="135"/>
      <c r="FK72" s="454"/>
      <c r="FL72" s="173"/>
      <c r="FM72" s="454"/>
      <c r="FN72" s="173"/>
      <c r="FO72" s="135"/>
      <c r="FP72" s="173"/>
      <c r="FQ72" s="135"/>
      <c r="FS72" s="173"/>
      <c r="FU72" s="173"/>
      <c r="FW72" s="173"/>
      <c r="FY72" s="173"/>
      <c r="GA72" s="135"/>
      <c r="GE72" s="42"/>
      <c r="GG72" s="42"/>
      <c r="GH72" s="173"/>
      <c r="GI72" s="42"/>
      <c r="GJ72" s="42"/>
      <c r="GK72" s="173"/>
      <c r="GL72" s="454"/>
      <c r="GM72" s="135"/>
      <c r="GP72" s="454"/>
      <c r="GQ72" s="42"/>
      <c r="GR72" s="454"/>
      <c r="GS72" s="42"/>
      <c r="GT72" s="454"/>
      <c r="GU72" s="42"/>
      <c r="GV72" s="454"/>
      <c r="GW72" s="42"/>
      <c r="GX72" s="454"/>
      <c r="GY72" s="42"/>
      <c r="GZ72" s="42"/>
      <c r="HA72" s="173"/>
      <c r="HB72" s="173"/>
      <c r="HC72" s="42"/>
      <c r="HD72" s="435"/>
      <c r="HE72" s="135"/>
      <c r="HF72" s="435"/>
      <c r="HG72" s="135"/>
      <c r="HH72" s="435"/>
      <c r="HI72" s="135"/>
      <c r="HJ72" s="435"/>
      <c r="HK72" s="135"/>
      <c r="HL72" s="435"/>
      <c r="HM72" s="135"/>
      <c r="HN72" s="435"/>
      <c r="HO72" s="135"/>
      <c r="HP72" s="435"/>
      <c r="HQ72" s="135"/>
      <c r="HR72" s="168"/>
      <c r="HS72" s="135"/>
      <c r="HT72" s="135"/>
      <c r="HU72" s="168"/>
      <c r="HV72" s="135"/>
      <c r="HW72" s="168"/>
      <c r="HX72" s="135"/>
      <c r="HY72" s="168"/>
      <c r="HZ72" s="756"/>
      <c r="IA72" s="168"/>
      <c r="IB72" s="756"/>
      <c r="IC72" s="168"/>
      <c r="ID72" s="135"/>
      <c r="IE72" s="168"/>
      <c r="IF72" s="135"/>
      <c r="IG72" s="168"/>
      <c r="IH72" s="135"/>
      <c r="II72" s="168"/>
      <c r="IJ72" s="135"/>
      <c r="IK72" s="135"/>
      <c r="IL72" s="173"/>
      <c r="IP72" s="173"/>
      <c r="IR72" s="173"/>
      <c r="IT72" s="173"/>
      <c r="JB72" s="135"/>
      <c r="JD72" s="432"/>
      <c r="JH72" s="173"/>
      <c r="JL72" s="173"/>
      <c r="JZ72" s="173"/>
      <c r="KD72" s="173"/>
      <c r="KF72" s="173"/>
      <c r="KH72" s="173"/>
      <c r="LJ72" s="173"/>
      <c r="LN72" s="173"/>
      <c r="LP72" s="173"/>
      <c r="LR72" s="173"/>
      <c r="LZ72" s="135"/>
      <c r="MB72" s="135"/>
      <c r="MP72" s="173"/>
      <c r="MT72" s="173"/>
      <c r="MV72" s="173"/>
      <c r="MX72" s="173"/>
      <c r="NF72" s="135"/>
      <c r="NH72" s="135"/>
      <c r="NX72" s="173"/>
      <c r="NY72" s="173"/>
      <c r="NZ72" s="173"/>
      <c r="OB72" s="173"/>
      <c r="OD72" s="173"/>
      <c r="OF72" s="173"/>
      <c r="OH72" s="173"/>
      <c r="OJ72" s="173"/>
      <c r="OL72" s="173"/>
      <c r="PH72" s="173"/>
      <c r="QN72" s="173"/>
      <c r="QO72" s="173"/>
      <c r="QP72" s="173"/>
      <c r="QS72" s="135"/>
      <c r="QU72" s="135"/>
      <c r="QY72" s="135"/>
      <c r="RA72" s="135"/>
      <c r="RC72" s="135"/>
      <c r="RE72" s="135"/>
      <c r="RI72" s="135"/>
      <c r="RP72" s="135"/>
      <c r="RQ72" s="135"/>
      <c r="RT72" s="135"/>
      <c r="RW72" s="135"/>
      <c r="RX72" s="135"/>
      <c r="SB72" s="135"/>
      <c r="SC72" s="135"/>
      <c r="SD72" s="135"/>
      <c r="SE72" s="558"/>
      <c r="SF72" s="135"/>
      <c r="SH72" s="135"/>
      <c r="SJ72" s="135"/>
      <c r="SL72" s="135"/>
      <c r="SN72" s="135"/>
      <c r="SP72" s="135"/>
      <c r="SR72" s="756"/>
      <c r="ST72" s="135"/>
      <c r="SY72" s="707"/>
      <c r="TA72" s="707"/>
      <c r="TC72" s="707"/>
      <c r="TE72" s="707"/>
      <c r="TG72" s="707"/>
      <c r="TI72" s="756"/>
      <c r="TK72" s="707"/>
    </row>
    <row r="73" spans="1:571">
      <c r="BL73" s="454"/>
      <c r="BM73" s="42"/>
      <c r="BN73" s="454"/>
      <c r="BO73" s="42"/>
      <c r="BP73" s="454"/>
      <c r="BQ73"/>
      <c r="BS73" s="73"/>
      <c r="BU73" s="73"/>
      <c r="BV73" s="73"/>
      <c r="BW73" s="135"/>
      <c r="BX73" s="135"/>
      <c r="BY73" s="135"/>
      <c r="BZ73" s="42"/>
      <c r="CA73"/>
      <c r="CD73" s="135"/>
      <c r="CE73" s="454"/>
      <c r="CF73" s="135"/>
      <c r="CG73" s="454"/>
      <c r="CH73" s="135"/>
      <c r="CI73" s="454"/>
      <c r="CJ73" s="42"/>
      <c r="CK73" s="454"/>
      <c r="CL73" s="42"/>
      <c r="CM73" s="454"/>
      <c r="CN73" s="42"/>
      <c r="CP73" s="135"/>
      <c r="CR73" s="187"/>
      <c r="CW73" s="454"/>
      <c r="CY73" s="454"/>
      <c r="DA73" s="454"/>
      <c r="DC73" s="454"/>
      <c r="DD73" s="135"/>
      <c r="DE73" s="454"/>
      <c r="DF73" s="135"/>
      <c r="DG73" s="454"/>
      <c r="DH73" s="135"/>
      <c r="DI73" s="454"/>
      <c r="DJ73" s="135"/>
      <c r="DK73" s="454"/>
      <c r="DL73" s="135"/>
      <c r="DN73" s="135"/>
      <c r="DO73" s="454"/>
      <c r="DP73" s="135"/>
      <c r="DQ73" s="454"/>
      <c r="DR73" s="135"/>
      <c r="DU73" s="135"/>
      <c r="DV73" s="135"/>
      <c r="DW73" s="135"/>
      <c r="DY73" s="454"/>
      <c r="DZ73" s="135"/>
      <c r="EA73" s="454"/>
      <c r="EB73" s="135"/>
      <c r="EC73" s="454"/>
      <c r="ED73" s="135"/>
      <c r="EE73" s="454"/>
      <c r="EF73" s="135"/>
      <c r="EG73" s="454"/>
      <c r="EH73" s="135"/>
      <c r="EJ73" s="135"/>
      <c r="EN73" s="135"/>
      <c r="EP73" s="135"/>
      <c r="ER73" s="173"/>
      <c r="ES73" s="435"/>
      <c r="ET73" s="173"/>
      <c r="EU73" s="435"/>
      <c r="EV73" s="173"/>
      <c r="EW73" s="435"/>
      <c r="EX73" s="173"/>
      <c r="EZ73" s="135"/>
      <c r="FB73" s="173"/>
      <c r="FC73" s="42"/>
      <c r="FD73" s="173"/>
      <c r="FE73" s="42"/>
      <c r="FF73" s="42"/>
      <c r="FG73" s="454"/>
      <c r="FH73" s="42"/>
      <c r="FI73" s="454"/>
      <c r="FJ73" s="135"/>
      <c r="FK73" s="454"/>
      <c r="FL73" s="173"/>
      <c r="FM73" s="454"/>
      <c r="FN73" s="173"/>
      <c r="FO73" s="135"/>
      <c r="FP73" s="173"/>
      <c r="FQ73" s="135"/>
      <c r="FS73" s="173"/>
      <c r="FU73" s="173"/>
      <c r="FW73" s="173"/>
      <c r="FY73" s="173"/>
      <c r="GA73" s="135"/>
      <c r="GE73" s="42"/>
      <c r="GG73" s="42"/>
      <c r="GH73" s="173"/>
      <c r="GI73" s="42"/>
      <c r="GJ73" s="42"/>
      <c r="GK73" s="173"/>
      <c r="GL73" s="454"/>
      <c r="GM73" s="135"/>
      <c r="GP73" s="454"/>
      <c r="GQ73" s="42"/>
      <c r="GR73" s="454"/>
      <c r="GS73" s="42"/>
      <c r="GT73" s="454"/>
      <c r="GU73" s="42"/>
      <c r="GV73" s="454"/>
      <c r="GW73" s="42"/>
      <c r="GX73" s="454"/>
      <c r="GY73" s="42"/>
      <c r="GZ73" s="42"/>
      <c r="HA73" s="173"/>
      <c r="HB73" s="173"/>
      <c r="HC73" s="42"/>
      <c r="HD73" s="435"/>
      <c r="HE73" s="135"/>
      <c r="HF73" s="435"/>
      <c r="HG73" s="135"/>
      <c r="HH73" s="435"/>
      <c r="HI73" s="135"/>
      <c r="HJ73" s="435"/>
      <c r="HK73" s="135"/>
      <c r="HL73" s="435"/>
      <c r="HM73" s="135"/>
      <c r="HN73" s="435"/>
      <c r="HO73" s="135"/>
      <c r="HP73" s="435"/>
      <c r="HQ73" s="135"/>
      <c r="HR73" s="168"/>
      <c r="HS73" s="135"/>
      <c r="HT73" s="135"/>
      <c r="HU73" s="168"/>
      <c r="HV73" s="135"/>
      <c r="HW73" s="168"/>
      <c r="HX73" s="135"/>
      <c r="HY73" s="168"/>
      <c r="HZ73" s="756"/>
      <c r="IA73" s="168"/>
      <c r="IB73" s="756"/>
      <c r="IC73" s="168"/>
      <c r="ID73" s="135"/>
      <c r="IE73" s="168"/>
      <c r="IF73" s="135"/>
      <c r="IG73" s="168"/>
      <c r="IH73" s="135"/>
      <c r="II73" s="168"/>
      <c r="IJ73" s="135"/>
      <c r="IK73" s="135"/>
      <c r="IL73" s="173"/>
      <c r="IP73" s="173"/>
      <c r="IR73" s="173"/>
      <c r="IT73" s="173"/>
      <c r="JB73" s="135"/>
      <c r="JD73" s="432"/>
      <c r="JH73" s="173"/>
      <c r="JL73" s="173"/>
      <c r="JZ73" s="173"/>
      <c r="KD73" s="173"/>
      <c r="KF73" s="173"/>
      <c r="KH73" s="173"/>
      <c r="LJ73" s="173"/>
      <c r="LN73" s="173"/>
      <c r="LP73" s="173"/>
      <c r="LR73" s="173"/>
      <c r="LZ73" s="135"/>
      <c r="MB73" s="135"/>
      <c r="MP73" s="173"/>
      <c r="MT73" s="173"/>
      <c r="MV73" s="173"/>
      <c r="MX73" s="173"/>
      <c r="NF73" s="135"/>
      <c r="NH73" s="135"/>
      <c r="NX73" s="173"/>
      <c r="NY73" s="173"/>
      <c r="NZ73" s="173"/>
      <c r="OB73" s="173"/>
      <c r="OD73" s="173"/>
      <c r="OF73" s="173"/>
      <c r="OH73" s="173"/>
      <c r="OJ73" s="173"/>
      <c r="OL73" s="173"/>
      <c r="PH73" s="173"/>
      <c r="QN73" s="173"/>
      <c r="QO73" s="173"/>
      <c r="QP73" s="173"/>
      <c r="QS73" s="135"/>
      <c r="QU73" s="135"/>
      <c r="QY73" s="135"/>
      <c r="RA73" s="135"/>
      <c r="RC73" s="135"/>
      <c r="RE73" s="135"/>
      <c r="RI73" s="135"/>
      <c r="RP73" s="135"/>
      <c r="RQ73" s="135"/>
      <c r="RT73" s="135"/>
      <c r="RW73" s="135"/>
      <c r="RX73" s="135"/>
      <c r="SB73" s="135"/>
      <c r="SC73" s="135"/>
      <c r="SD73" s="135"/>
      <c r="SE73" s="558"/>
      <c r="SF73" s="135"/>
      <c r="SH73" s="135"/>
      <c r="SJ73" s="135"/>
      <c r="SL73" s="135"/>
      <c r="SN73" s="135"/>
      <c r="SP73" s="135"/>
      <c r="SR73" s="756"/>
      <c r="ST73" s="135"/>
      <c r="SY73" s="707"/>
      <c r="TA73" s="707"/>
      <c r="TC73" s="707"/>
      <c r="TE73" s="707"/>
      <c r="TG73" s="707"/>
      <c r="TI73" s="756"/>
      <c r="TK73" s="707"/>
    </row>
    <row r="74" spans="1:571">
      <c r="BL74" s="454"/>
      <c r="BM74" s="42"/>
      <c r="BN74" s="454"/>
      <c r="BO74" s="42"/>
      <c r="BP74" s="454"/>
      <c r="BQ74"/>
      <c r="BS74" s="73"/>
      <c r="BU74" s="73"/>
      <c r="BV74" s="73"/>
      <c r="BW74" s="135"/>
      <c r="BX74" s="135"/>
      <c r="BY74" s="135"/>
      <c r="BZ74" s="42"/>
      <c r="CA74"/>
      <c r="CD74" s="135"/>
      <c r="CE74" s="454"/>
      <c r="CF74" s="135"/>
      <c r="CG74" s="454"/>
      <c r="CH74" s="135"/>
      <c r="CI74" s="454"/>
      <c r="CJ74" s="42"/>
      <c r="CK74" s="454"/>
      <c r="CL74" s="42"/>
      <c r="CM74" s="454"/>
      <c r="CN74" s="42"/>
      <c r="CP74" s="135"/>
      <c r="CR74" s="187"/>
      <c r="CW74" s="454"/>
      <c r="CY74" s="454"/>
      <c r="DA74" s="454"/>
      <c r="DC74" s="454"/>
      <c r="DD74" s="135"/>
      <c r="DE74" s="454"/>
      <c r="DF74" s="135"/>
      <c r="DG74" s="454"/>
      <c r="DH74" s="135"/>
      <c r="DI74" s="454"/>
      <c r="DJ74" s="135"/>
      <c r="DK74" s="454"/>
      <c r="DL74" s="135"/>
      <c r="DN74" s="135"/>
      <c r="DO74" s="454"/>
      <c r="DP74" s="135"/>
      <c r="DQ74" s="454"/>
      <c r="DR74" s="135"/>
      <c r="DU74" s="135"/>
      <c r="DV74" s="135"/>
      <c r="DW74" s="135"/>
      <c r="DY74" s="454"/>
      <c r="DZ74" s="135"/>
      <c r="EA74" s="454"/>
      <c r="EB74" s="135"/>
      <c r="EC74" s="454"/>
      <c r="ED74" s="135"/>
      <c r="EE74" s="454"/>
      <c r="EF74" s="135"/>
      <c r="EG74" s="454"/>
      <c r="EH74" s="135"/>
      <c r="EJ74" s="135"/>
      <c r="EN74" s="135"/>
      <c r="EP74" s="135"/>
      <c r="ER74" s="173"/>
      <c r="ES74" s="435"/>
      <c r="ET74" s="173"/>
      <c r="EU74" s="435"/>
      <c r="EV74" s="173"/>
      <c r="EW74" s="435"/>
      <c r="EX74" s="173"/>
      <c r="EZ74" s="135"/>
      <c r="FB74" s="173"/>
      <c r="FC74" s="42"/>
      <c r="FD74" s="173"/>
      <c r="FE74" s="42"/>
      <c r="FF74" s="42"/>
      <c r="FG74" s="454"/>
      <c r="FH74" s="42"/>
      <c r="FI74" s="454"/>
      <c r="FJ74" s="135"/>
      <c r="FK74" s="454"/>
      <c r="FL74" s="173"/>
      <c r="FM74" s="454"/>
      <c r="FN74" s="173"/>
      <c r="FO74" s="135"/>
      <c r="FP74" s="173"/>
      <c r="FQ74" s="135"/>
      <c r="FS74" s="173"/>
      <c r="FU74" s="173"/>
      <c r="FW74" s="173"/>
      <c r="FY74" s="173"/>
      <c r="GA74" s="135"/>
      <c r="GE74" s="42"/>
      <c r="GG74" s="42"/>
      <c r="GH74" s="173"/>
      <c r="GI74" s="42"/>
      <c r="GJ74" s="42"/>
      <c r="GK74" s="173"/>
      <c r="GL74" s="454"/>
      <c r="GM74" s="135"/>
      <c r="GP74" s="454"/>
      <c r="GQ74" s="42"/>
      <c r="GR74" s="454"/>
      <c r="GS74" s="42"/>
      <c r="GT74" s="454"/>
      <c r="GU74" s="42"/>
      <c r="GV74" s="454"/>
      <c r="GW74" s="42"/>
      <c r="GX74" s="454"/>
      <c r="GY74" s="42"/>
      <c r="GZ74" s="42"/>
      <c r="HA74" s="173"/>
      <c r="HB74" s="173"/>
      <c r="HC74" s="42"/>
      <c r="HD74" s="435"/>
      <c r="HE74" s="135"/>
      <c r="HF74" s="435"/>
      <c r="HG74" s="135"/>
      <c r="HH74" s="435"/>
      <c r="HI74" s="135"/>
      <c r="HJ74" s="435"/>
      <c r="HK74" s="135"/>
      <c r="HL74" s="435"/>
      <c r="HM74" s="135"/>
      <c r="HN74" s="435"/>
      <c r="HO74" s="135"/>
      <c r="HP74" s="435"/>
      <c r="HQ74" s="135"/>
      <c r="HR74" s="168"/>
      <c r="HS74" s="135"/>
      <c r="HT74" s="135"/>
      <c r="HU74" s="168"/>
      <c r="HV74" s="135"/>
      <c r="HW74" s="168"/>
      <c r="HX74" s="135"/>
      <c r="HY74" s="168"/>
      <c r="HZ74" s="756"/>
      <c r="IA74" s="168"/>
      <c r="IB74" s="756"/>
      <c r="IC74" s="168"/>
      <c r="ID74" s="135"/>
      <c r="IE74" s="168"/>
      <c r="IF74" s="135"/>
      <c r="IG74" s="168"/>
      <c r="IH74" s="135"/>
      <c r="II74" s="168"/>
      <c r="IJ74" s="135"/>
      <c r="IK74" s="135"/>
      <c r="IL74" s="173"/>
      <c r="IP74" s="173"/>
      <c r="IR74" s="173"/>
      <c r="IT74" s="173"/>
      <c r="JB74" s="135"/>
      <c r="JD74" s="432"/>
      <c r="JH74" s="173"/>
      <c r="JL74" s="173"/>
      <c r="JZ74" s="173"/>
      <c r="KD74" s="173"/>
      <c r="KF74" s="173"/>
      <c r="KH74" s="173"/>
      <c r="LJ74" s="173"/>
      <c r="LN74" s="173"/>
      <c r="LP74" s="173"/>
      <c r="LR74" s="173"/>
      <c r="LZ74" s="135"/>
      <c r="MB74" s="135"/>
      <c r="MP74" s="173"/>
      <c r="MT74" s="173"/>
      <c r="MV74" s="173"/>
      <c r="MX74" s="173"/>
      <c r="NF74" s="135"/>
      <c r="NH74" s="135"/>
      <c r="NX74" s="173"/>
      <c r="NY74" s="173"/>
      <c r="NZ74" s="173"/>
      <c r="OB74" s="173"/>
      <c r="OD74" s="173"/>
      <c r="OF74" s="173"/>
      <c r="OH74" s="173"/>
      <c r="OJ74" s="173"/>
      <c r="OL74" s="173"/>
      <c r="PH74" s="173"/>
      <c r="QN74" s="173"/>
      <c r="QO74" s="173"/>
      <c r="QP74" s="173"/>
      <c r="QS74" s="135"/>
      <c r="QU74" s="135"/>
      <c r="QY74" s="135"/>
      <c r="RA74" s="135"/>
      <c r="RC74" s="135"/>
      <c r="RE74" s="135"/>
      <c r="RI74" s="135"/>
      <c r="RP74" s="135"/>
      <c r="RQ74" s="135"/>
      <c r="RT74" s="135"/>
      <c r="RW74" s="135"/>
      <c r="RX74" s="135"/>
      <c r="SB74" s="135"/>
      <c r="SC74" s="135"/>
      <c r="SD74" s="135"/>
      <c r="SE74" s="558"/>
      <c r="SF74" s="135"/>
      <c r="SH74" s="135"/>
      <c r="SJ74" s="135"/>
      <c r="SL74" s="135"/>
      <c r="SN74" s="135"/>
      <c r="SP74" s="135"/>
      <c r="SR74" s="756"/>
      <c r="ST74" s="135"/>
      <c r="SY74" s="707"/>
      <c r="TA74" s="707"/>
      <c r="TC74" s="707"/>
      <c r="TE74" s="707"/>
      <c r="TG74" s="707"/>
      <c r="TI74" s="756"/>
      <c r="TK74" s="707"/>
    </row>
    <row r="75" spans="1:571">
      <c r="BL75" s="454"/>
      <c r="BM75" s="42"/>
      <c r="BN75" s="454"/>
      <c r="BO75" s="42"/>
      <c r="BP75" s="454"/>
      <c r="BQ75"/>
      <c r="BS75" s="73"/>
      <c r="BU75" s="73"/>
      <c r="BV75" s="73"/>
      <c r="BW75" s="135"/>
      <c r="BX75" s="135"/>
      <c r="BY75" s="135"/>
      <c r="BZ75" s="42"/>
      <c r="CA75"/>
      <c r="CD75" s="135"/>
      <c r="CE75" s="454"/>
      <c r="CF75" s="135"/>
      <c r="CG75" s="454"/>
      <c r="CH75" s="135"/>
      <c r="CI75" s="454"/>
      <c r="CJ75" s="42"/>
      <c r="CK75" s="454"/>
      <c r="CL75" s="42"/>
      <c r="CM75" s="454"/>
      <c r="CN75" s="42"/>
      <c r="CP75" s="135"/>
      <c r="CR75" s="187"/>
      <c r="CW75" s="454"/>
      <c r="CY75" s="454"/>
      <c r="DA75" s="454"/>
      <c r="DC75" s="454"/>
      <c r="DD75" s="135"/>
      <c r="DE75" s="454"/>
      <c r="DF75" s="135"/>
      <c r="DG75" s="454"/>
      <c r="DH75" s="135"/>
      <c r="DI75" s="454"/>
      <c r="DJ75" s="135"/>
      <c r="DK75" s="454"/>
      <c r="DL75" s="135"/>
      <c r="DN75" s="135"/>
      <c r="DO75" s="454"/>
      <c r="DP75" s="135"/>
      <c r="DQ75" s="454"/>
      <c r="DR75" s="135"/>
      <c r="DU75" s="135"/>
      <c r="DV75" s="135"/>
      <c r="DW75" s="135"/>
      <c r="DY75" s="454"/>
      <c r="DZ75" s="135"/>
      <c r="EA75" s="454"/>
      <c r="EB75" s="135"/>
      <c r="EC75" s="454"/>
      <c r="ED75" s="135"/>
      <c r="EE75" s="454"/>
      <c r="EF75" s="135"/>
      <c r="EG75" s="454"/>
      <c r="EH75" s="135"/>
      <c r="EJ75" s="135"/>
      <c r="EN75" s="135"/>
      <c r="EP75" s="135"/>
      <c r="ER75" s="173"/>
      <c r="ES75" s="435"/>
      <c r="ET75" s="173"/>
      <c r="EU75" s="435"/>
      <c r="EV75" s="173"/>
      <c r="EW75" s="435"/>
      <c r="EX75" s="173"/>
      <c r="EZ75" s="135"/>
      <c r="FB75" s="173"/>
      <c r="FC75" s="42"/>
      <c r="FD75" s="173"/>
      <c r="FE75" s="42"/>
      <c r="FF75" s="42"/>
      <c r="FG75" s="454"/>
      <c r="FH75" s="42"/>
      <c r="FI75" s="454"/>
      <c r="FJ75" s="135"/>
      <c r="FK75" s="454"/>
      <c r="FL75" s="173"/>
      <c r="FM75" s="454"/>
      <c r="FN75" s="173"/>
      <c r="FO75" s="135"/>
      <c r="FP75" s="173"/>
      <c r="FQ75" s="135"/>
      <c r="FS75" s="173"/>
      <c r="FU75" s="173"/>
      <c r="FW75" s="173"/>
      <c r="FY75" s="173"/>
      <c r="GA75" s="135"/>
      <c r="GE75" s="42"/>
      <c r="GG75" s="42"/>
      <c r="GH75" s="173"/>
      <c r="GI75" s="42"/>
      <c r="GJ75" s="42"/>
      <c r="GK75" s="173"/>
      <c r="GL75" s="454"/>
      <c r="GM75" s="135"/>
      <c r="GP75" s="454"/>
      <c r="GQ75" s="42"/>
      <c r="GR75" s="454"/>
      <c r="GS75" s="42"/>
      <c r="GT75" s="454"/>
      <c r="GU75" s="42"/>
      <c r="GV75" s="454"/>
      <c r="GW75" s="42"/>
      <c r="GX75" s="454"/>
      <c r="GY75" s="42"/>
      <c r="GZ75" s="42"/>
      <c r="HA75" s="173"/>
      <c r="HB75" s="173"/>
      <c r="HC75" s="42"/>
      <c r="HD75" s="435"/>
      <c r="HE75" s="135"/>
      <c r="HF75" s="435"/>
      <c r="HG75" s="135"/>
      <c r="HH75" s="435"/>
      <c r="HI75" s="135"/>
      <c r="HJ75" s="435"/>
      <c r="HK75" s="135"/>
      <c r="HL75" s="435"/>
      <c r="HM75" s="135"/>
      <c r="HN75" s="435"/>
      <c r="HO75" s="135"/>
      <c r="HP75" s="435"/>
      <c r="HQ75" s="135"/>
      <c r="HR75" s="168"/>
      <c r="HS75" s="135"/>
      <c r="HT75" s="135"/>
      <c r="HU75" s="168"/>
      <c r="HV75" s="135"/>
      <c r="HW75" s="168"/>
      <c r="HX75" s="135"/>
      <c r="HY75" s="168"/>
      <c r="HZ75" s="756"/>
      <c r="IA75" s="168"/>
      <c r="IB75" s="756"/>
      <c r="IC75" s="168"/>
      <c r="ID75" s="135"/>
      <c r="IE75" s="168"/>
      <c r="IF75" s="135"/>
      <c r="IG75" s="168"/>
      <c r="IH75" s="135"/>
      <c r="II75" s="168"/>
      <c r="IJ75" s="135"/>
      <c r="IK75" s="135"/>
      <c r="IL75" s="173"/>
      <c r="IP75" s="173"/>
      <c r="IR75" s="173"/>
      <c r="IT75" s="173"/>
      <c r="JB75" s="135"/>
      <c r="JD75" s="432"/>
      <c r="JH75" s="173"/>
      <c r="JL75" s="173"/>
      <c r="JZ75" s="173"/>
      <c r="KD75" s="173"/>
      <c r="KF75" s="173"/>
      <c r="KH75" s="173"/>
      <c r="LJ75" s="173"/>
      <c r="LN75" s="173"/>
      <c r="LP75" s="173"/>
      <c r="LR75" s="173"/>
      <c r="LZ75" s="135"/>
      <c r="MB75" s="135"/>
      <c r="MP75" s="173"/>
      <c r="MT75" s="173"/>
      <c r="MV75" s="173"/>
      <c r="MX75" s="173"/>
      <c r="NF75" s="135"/>
      <c r="NH75" s="135"/>
      <c r="NX75" s="173"/>
      <c r="NY75" s="173"/>
      <c r="NZ75" s="173"/>
      <c r="OB75" s="173"/>
      <c r="OD75" s="173"/>
      <c r="OF75" s="173"/>
      <c r="OH75" s="173"/>
      <c r="OJ75" s="173"/>
      <c r="OL75" s="173"/>
      <c r="PH75" s="173"/>
      <c r="QN75" s="173"/>
      <c r="QO75" s="173"/>
      <c r="QP75" s="173"/>
      <c r="QS75" s="135"/>
      <c r="QU75" s="135"/>
      <c r="QY75" s="135"/>
      <c r="RA75" s="135"/>
      <c r="RC75" s="135"/>
      <c r="RE75" s="135"/>
      <c r="RI75" s="135"/>
      <c r="RP75" s="135"/>
      <c r="RQ75" s="135"/>
      <c r="RT75" s="135"/>
      <c r="RW75" s="135"/>
      <c r="RX75" s="135"/>
      <c r="SB75" s="135"/>
      <c r="SC75" s="135"/>
      <c r="SD75" s="135"/>
      <c r="SE75" s="558"/>
      <c r="SF75" s="135"/>
      <c r="SH75" s="135"/>
      <c r="SJ75" s="135"/>
      <c r="SL75" s="135"/>
      <c r="SN75" s="135"/>
      <c r="SP75" s="135"/>
      <c r="SR75" s="756"/>
      <c r="ST75" s="135"/>
      <c r="SY75" s="707"/>
      <c r="TA75" s="707"/>
      <c r="TC75" s="707"/>
      <c r="TE75" s="707"/>
      <c r="TG75" s="707"/>
      <c r="TI75" s="756"/>
      <c r="TK75" s="707"/>
    </row>
    <row r="76" spans="1:571">
      <c r="BL76" s="454"/>
      <c r="BM76" s="42"/>
      <c r="BN76" s="454"/>
      <c r="BO76" s="42"/>
      <c r="BP76" s="454"/>
      <c r="BQ76"/>
      <c r="BS76" s="73"/>
      <c r="BU76" s="73"/>
      <c r="BV76" s="73"/>
      <c r="BW76" s="135"/>
      <c r="BX76" s="135"/>
      <c r="BY76" s="135"/>
      <c r="BZ76" s="42"/>
      <c r="CA76"/>
      <c r="CD76" s="135"/>
      <c r="CE76" s="454"/>
      <c r="CF76" s="135"/>
      <c r="CG76" s="454"/>
      <c r="CH76" s="135"/>
      <c r="CI76" s="454"/>
      <c r="CJ76" s="42"/>
      <c r="CK76" s="454"/>
      <c r="CL76" s="42"/>
      <c r="CM76" s="454"/>
      <c r="CN76" s="42"/>
      <c r="CP76" s="135"/>
      <c r="CR76" s="187"/>
      <c r="CW76" s="454"/>
      <c r="CY76" s="454"/>
      <c r="DA76" s="454"/>
      <c r="DC76" s="454"/>
      <c r="DD76" s="135"/>
      <c r="DE76" s="454"/>
      <c r="DF76" s="135"/>
      <c r="DG76" s="454"/>
      <c r="DH76" s="135"/>
      <c r="DI76" s="454"/>
      <c r="DJ76" s="135"/>
      <c r="DK76" s="454"/>
      <c r="DL76" s="135"/>
      <c r="DN76" s="135"/>
      <c r="DO76" s="454"/>
      <c r="DP76" s="135"/>
      <c r="DQ76" s="454"/>
      <c r="DR76" s="135"/>
      <c r="DU76" s="135"/>
      <c r="DV76" s="135"/>
      <c r="DW76" s="135"/>
      <c r="DY76" s="454"/>
      <c r="DZ76" s="135"/>
      <c r="EA76" s="454"/>
      <c r="EB76" s="135"/>
      <c r="EC76" s="454"/>
      <c r="ED76" s="135"/>
      <c r="EE76" s="454"/>
      <c r="EF76" s="135"/>
      <c r="EG76" s="454"/>
      <c r="EH76" s="135"/>
      <c r="EJ76" s="135"/>
      <c r="EN76" s="135"/>
      <c r="EP76" s="135"/>
      <c r="ER76" s="173"/>
      <c r="ES76" s="435"/>
      <c r="ET76" s="173"/>
      <c r="EU76" s="435"/>
      <c r="EV76" s="173"/>
      <c r="EW76" s="435"/>
      <c r="EX76" s="173"/>
      <c r="EZ76" s="135"/>
      <c r="FB76" s="173"/>
      <c r="FC76" s="42"/>
      <c r="FD76" s="173"/>
      <c r="FE76" s="42"/>
      <c r="FF76" s="42"/>
      <c r="FG76" s="454"/>
      <c r="FH76" s="42"/>
      <c r="FI76" s="454"/>
      <c r="FJ76" s="135"/>
      <c r="FK76" s="454"/>
      <c r="FL76" s="173"/>
      <c r="FM76" s="454"/>
      <c r="FN76" s="173"/>
      <c r="FO76" s="135"/>
      <c r="FP76" s="173"/>
      <c r="FQ76" s="135"/>
      <c r="FS76" s="173"/>
      <c r="FU76" s="173"/>
      <c r="FW76" s="173"/>
      <c r="FY76" s="173"/>
      <c r="GA76" s="135"/>
      <c r="GE76" s="42"/>
      <c r="GG76" s="42"/>
      <c r="GH76" s="173"/>
      <c r="GI76" s="42"/>
      <c r="GJ76" s="42"/>
      <c r="GK76" s="173"/>
      <c r="GL76" s="454"/>
      <c r="GM76" s="135"/>
      <c r="GP76" s="454"/>
      <c r="GQ76" s="42"/>
      <c r="GR76" s="454"/>
      <c r="GS76" s="42"/>
      <c r="GT76" s="454"/>
      <c r="GU76" s="42"/>
      <c r="GV76" s="454"/>
      <c r="GW76" s="42"/>
      <c r="GX76" s="454"/>
      <c r="GY76" s="42"/>
      <c r="GZ76" s="42"/>
      <c r="HA76" s="173"/>
      <c r="HB76" s="173"/>
      <c r="HC76" s="42"/>
      <c r="HD76" s="435"/>
      <c r="HE76" s="135"/>
      <c r="HF76" s="435"/>
      <c r="HG76" s="135"/>
      <c r="HH76" s="435"/>
      <c r="HI76" s="135"/>
      <c r="HJ76" s="435"/>
      <c r="HK76" s="135"/>
      <c r="HL76" s="435"/>
      <c r="HM76" s="135"/>
      <c r="HN76" s="435"/>
      <c r="HO76" s="135"/>
      <c r="HP76" s="435"/>
      <c r="HQ76" s="135"/>
      <c r="HR76" s="168"/>
      <c r="HS76" s="135"/>
      <c r="HT76" s="135"/>
      <c r="HU76" s="168"/>
      <c r="HV76" s="135"/>
      <c r="HW76" s="168"/>
      <c r="HX76" s="135"/>
      <c r="HY76" s="168"/>
      <c r="HZ76" s="756"/>
      <c r="IA76" s="168"/>
      <c r="IB76" s="756"/>
      <c r="IC76" s="168"/>
      <c r="ID76" s="135"/>
      <c r="IE76" s="168"/>
      <c r="IF76" s="135"/>
      <c r="IG76" s="168"/>
      <c r="IH76" s="135"/>
      <c r="II76" s="168"/>
      <c r="IJ76" s="135"/>
      <c r="IK76" s="135"/>
      <c r="IL76" s="173"/>
      <c r="IP76" s="173"/>
      <c r="IR76" s="173"/>
      <c r="IT76" s="173"/>
      <c r="JB76" s="135"/>
      <c r="JD76" s="432"/>
      <c r="JH76" s="173"/>
      <c r="JL76" s="173"/>
      <c r="JZ76" s="173"/>
      <c r="KD76" s="173"/>
      <c r="KF76" s="173"/>
      <c r="KH76" s="173"/>
      <c r="LJ76" s="173"/>
      <c r="LN76" s="173"/>
      <c r="LP76" s="173"/>
      <c r="LR76" s="173"/>
      <c r="LZ76" s="135"/>
      <c r="MB76" s="135"/>
      <c r="MP76" s="173"/>
      <c r="MT76" s="173"/>
      <c r="MV76" s="173"/>
      <c r="MX76" s="173"/>
      <c r="NF76" s="135"/>
      <c r="NH76" s="135"/>
      <c r="NX76" s="173"/>
      <c r="NY76" s="173"/>
      <c r="NZ76" s="173"/>
      <c r="OB76" s="173"/>
      <c r="OD76" s="173"/>
      <c r="OF76" s="173"/>
      <c r="OH76" s="173"/>
      <c r="OJ76" s="173"/>
      <c r="OL76" s="173"/>
      <c r="PH76" s="173"/>
      <c r="QN76" s="173"/>
      <c r="QO76" s="173"/>
      <c r="QP76" s="173"/>
      <c r="QS76" s="135"/>
      <c r="QU76" s="135"/>
      <c r="QY76" s="135"/>
      <c r="RA76" s="135"/>
      <c r="RC76" s="135"/>
      <c r="RE76" s="135"/>
      <c r="RI76" s="135"/>
      <c r="RP76" s="135"/>
      <c r="RQ76" s="135"/>
      <c r="RT76" s="135"/>
      <c r="RW76" s="135"/>
      <c r="RX76" s="135"/>
      <c r="SB76" s="135"/>
      <c r="SC76" s="135"/>
      <c r="SD76" s="135"/>
      <c r="SE76" s="558"/>
      <c r="SF76" s="135"/>
      <c r="SH76" s="135"/>
      <c r="SJ76" s="135"/>
      <c r="SL76" s="135"/>
      <c r="SN76" s="135"/>
      <c r="SP76" s="135"/>
      <c r="SR76" s="756"/>
      <c r="ST76" s="135"/>
      <c r="SY76" s="707"/>
      <c r="TA76" s="707"/>
      <c r="TC76" s="707"/>
      <c r="TE76" s="707"/>
      <c r="TG76" s="707"/>
      <c r="TI76" s="756"/>
      <c r="TK76" s="707"/>
    </row>
    <row r="77" spans="1:571">
      <c r="BL77" s="454"/>
      <c r="BM77" s="42"/>
      <c r="BN77" s="454"/>
      <c r="BO77" s="42"/>
      <c r="BP77" s="454"/>
      <c r="BQ77"/>
      <c r="BS77" s="73"/>
      <c r="BU77" s="73"/>
      <c r="BV77" s="73"/>
      <c r="BW77" s="135"/>
      <c r="BX77" s="135"/>
      <c r="BY77" s="135"/>
      <c r="BZ77" s="42"/>
      <c r="CA77"/>
      <c r="CD77" s="135"/>
      <c r="CE77" s="454"/>
      <c r="CF77" s="135"/>
      <c r="CG77" s="454"/>
      <c r="CH77" s="135"/>
      <c r="CI77" s="454"/>
      <c r="CJ77" s="42"/>
      <c r="CK77" s="454"/>
      <c r="CL77" s="42"/>
      <c r="CM77" s="454"/>
      <c r="CN77" s="42"/>
      <c r="CP77" s="135"/>
      <c r="CR77" s="187"/>
      <c r="CW77" s="454"/>
      <c r="CY77" s="454"/>
      <c r="DA77" s="454"/>
      <c r="DC77" s="454"/>
      <c r="DD77" s="135"/>
      <c r="DE77" s="454"/>
      <c r="DF77" s="135"/>
      <c r="DG77" s="454"/>
      <c r="DH77" s="135"/>
      <c r="DI77" s="454"/>
      <c r="DJ77" s="135"/>
      <c r="DK77" s="454"/>
      <c r="DL77" s="135"/>
      <c r="DN77" s="135"/>
      <c r="DO77" s="454"/>
      <c r="DP77" s="135"/>
      <c r="DQ77" s="454"/>
      <c r="DR77" s="135"/>
      <c r="DU77" s="135"/>
      <c r="DV77" s="135"/>
      <c r="DW77" s="135"/>
      <c r="DY77" s="454"/>
      <c r="DZ77" s="135"/>
      <c r="EA77" s="454"/>
      <c r="EB77" s="135"/>
      <c r="EC77" s="454"/>
      <c r="ED77" s="135"/>
      <c r="EE77" s="454"/>
      <c r="EF77" s="135"/>
      <c r="EG77" s="454"/>
      <c r="EH77" s="135"/>
      <c r="EJ77" s="135"/>
      <c r="EN77" s="135"/>
      <c r="EP77" s="135"/>
      <c r="ER77" s="173"/>
      <c r="ES77" s="435"/>
      <c r="ET77" s="173"/>
      <c r="EU77" s="435"/>
      <c r="EV77" s="173"/>
      <c r="EW77" s="435"/>
      <c r="EX77" s="173"/>
      <c r="EZ77" s="135"/>
      <c r="FB77" s="173"/>
      <c r="FC77" s="42"/>
      <c r="FD77" s="173"/>
      <c r="FE77" s="42"/>
      <c r="FF77" s="42"/>
      <c r="FG77" s="454"/>
      <c r="FH77" s="42"/>
      <c r="FI77" s="454"/>
      <c r="FJ77" s="135"/>
      <c r="FK77" s="454"/>
      <c r="FL77" s="173"/>
      <c r="FM77" s="454"/>
      <c r="FN77" s="173"/>
      <c r="FO77" s="135"/>
      <c r="FP77" s="173"/>
      <c r="FQ77" s="135"/>
      <c r="FS77" s="173"/>
      <c r="FU77" s="173"/>
      <c r="FW77" s="173"/>
      <c r="FY77" s="173"/>
      <c r="GA77" s="135"/>
      <c r="GE77" s="42"/>
      <c r="GG77" s="42"/>
      <c r="GH77" s="173"/>
      <c r="GI77" s="42"/>
      <c r="GJ77" s="42"/>
      <c r="GK77" s="173"/>
      <c r="GL77" s="454"/>
      <c r="GM77" s="135"/>
      <c r="GP77" s="454"/>
      <c r="GQ77" s="42"/>
      <c r="GR77" s="454"/>
      <c r="GS77" s="42"/>
      <c r="GT77" s="454"/>
      <c r="GU77" s="42"/>
      <c r="GV77" s="454"/>
      <c r="GW77" s="42"/>
      <c r="GX77" s="454"/>
      <c r="GY77" s="42"/>
      <c r="GZ77" s="42"/>
      <c r="HA77" s="173"/>
      <c r="HB77" s="173"/>
      <c r="HC77" s="42"/>
      <c r="HD77" s="435"/>
      <c r="HE77" s="135"/>
      <c r="HF77" s="435"/>
      <c r="HG77" s="135"/>
      <c r="HH77" s="435"/>
      <c r="HI77" s="135"/>
      <c r="HJ77" s="435"/>
      <c r="HK77" s="135"/>
      <c r="HL77" s="435"/>
      <c r="HM77" s="135"/>
      <c r="HN77" s="435"/>
      <c r="HO77" s="135"/>
      <c r="HP77" s="435"/>
      <c r="HQ77" s="135"/>
      <c r="HR77" s="168"/>
      <c r="HS77" s="135"/>
      <c r="HT77" s="135"/>
      <c r="HU77" s="168"/>
      <c r="HV77" s="135"/>
      <c r="HW77" s="168"/>
      <c r="HX77" s="135"/>
      <c r="HY77" s="168"/>
      <c r="HZ77" s="756"/>
      <c r="IA77" s="168"/>
      <c r="IB77" s="756"/>
      <c r="IC77" s="168"/>
      <c r="ID77" s="135"/>
      <c r="IE77" s="168"/>
      <c r="IF77" s="135"/>
      <c r="IG77" s="168"/>
      <c r="IH77" s="135"/>
      <c r="II77" s="168"/>
      <c r="IJ77" s="135"/>
      <c r="IK77" s="135"/>
      <c r="IL77" s="173"/>
      <c r="IP77" s="173"/>
      <c r="IR77" s="173"/>
      <c r="IT77" s="173"/>
      <c r="JB77" s="135"/>
      <c r="JD77" s="432"/>
      <c r="JH77" s="173"/>
      <c r="JL77" s="173"/>
      <c r="JZ77" s="173"/>
      <c r="KD77" s="173"/>
      <c r="KF77" s="173"/>
      <c r="KH77" s="173"/>
      <c r="LJ77" s="173"/>
      <c r="LN77" s="173"/>
      <c r="LP77" s="173"/>
      <c r="LR77" s="173"/>
      <c r="LZ77" s="135"/>
      <c r="MB77" s="135"/>
      <c r="MP77" s="173"/>
      <c r="MT77" s="173"/>
      <c r="MV77" s="173"/>
      <c r="MX77" s="173"/>
      <c r="NF77" s="135"/>
      <c r="NH77" s="135"/>
      <c r="NX77" s="173"/>
      <c r="NY77" s="173"/>
      <c r="NZ77" s="173"/>
      <c r="OB77" s="173"/>
      <c r="OD77" s="173"/>
      <c r="OF77" s="173"/>
      <c r="OH77" s="173"/>
      <c r="OJ77" s="173"/>
      <c r="OL77" s="173"/>
      <c r="PH77" s="173"/>
      <c r="QN77" s="173"/>
      <c r="QO77" s="173"/>
      <c r="QP77" s="173"/>
      <c r="QS77" s="135"/>
      <c r="QU77" s="135"/>
      <c r="QY77" s="135"/>
      <c r="RA77" s="135"/>
      <c r="RC77" s="135"/>
      <c r="RE77" s="135"/>
      <c r="RI77" s="135"/>
      <c r="RP77" s="135"/>
      <c r="RQ77" s="135"/>
      <c r="RT77" s="135"/>
      <c r="RW77" s="135"/>
      <c r="RX77" s="135"/>
      <c r="SB77" s="135"/>
      <c r="SC77" s="135"/>
      <c r="SD77" s="135"/>
      <c r="SE77" s="558"/>
      <c r="SF77" s="135"/>
      <c r="SH77" s="135"/>
      <c r="SJ77" s="135"/>
      <c r="SL77" s="135"/>
      <c r="SN77" s="135"/>
      <c r="SP77" s="135"/>
      <c r="SR77" s="756"/>
      <c r="ST77" s="135"/>
      <c r="SY77" s="707"/>
      <c r="TA77" s="707"/>
      <c r="TC77" s="707"/>
      <c r="TE77" s="707"/>
      <c r="TG77" s="707"/>
      <c r="TI77" s="756"/>
      <c r="TK77" s="707"/>
    </row>
    <row r="78" spans="1:571">
      <c r="BL78" s="454"/>
      <c r="BM78" s="42"/>
      <c r="BN78" s="454"/>
      <c r="BO78" s="42"/>
      <c r="BP78" s="454"/>
      <c r="BQ78"/>
      <c r="BS78" s="73"/>
      <c r="BU78" s="73"/>
      <c r="BV78" s="73"/>
      <c r="BW78" s="135"/>
      <c r="BX78" s="135"/>
      <c r="BY78" s="135"/>
      <c r="BZ78" s="42"/>
      <c r="CA78"/>
      <c r="CD78" s="135"/>
      <c r="CE78" s="454"/>
      <c r="CF78" s="135"/>
      <c r="CG78" s="454"/>
      <c r="CH78" s="135"/>
      <c r="CI78" s="454"/>
      <c r="CJ78" s="42"/>
      <c r="CK78" s="454"/>
      <c r="CL78" s="42"/>
      <c r="CM78" s="454"/>
      <c r="CN78" s="42"/>
      <c r="CP78" s="135"/>
      <c r="CR78" s="187"/>
      <c r="CW78" s="454"/>
      <c r="CY78" s="454"/>
      <c r="DA78" s="454"/>
      <c r="DC78" s="454"/>
      <c r="DD78" s="135"/>
      <c r="DE78" s="454"/>
      <c r="DF78" s="135"/>
      <c r="DG78" s="454"/>
      <c r="DH78" s="135"/>
      <c r="DI78" s="454"/>
      <c r="DJ78" s="135"/>
      <c r="DK78" s="454"/>
      <c r="DL78" s="135"/>
      <c r="DN78" s="135"/>
      <c r="DO78" s="454"/>
      <c r="DP78" s="135"/>
      <c r="DQ78" s="454"/>
      <c r="DR78" s="135"/>
      <c r="DU78" s="135"/>
      <c r="DV78" s="135"/>
      <c r="DW78" s="135"/>
      <c r="DY78" s="454"/>
      <c r="DZ78" s="135"/>
      <c r="EA78" s="454"/>
      <c r="EB78" s="135"/>
      <c r="EC78" s="454"/>
      <c r="ED78" s="135"/>
      <c r="EE78" s="454"/>
      <c r="EF78" s="135"/>
      <c r="EG78" s="454"/>
      <c r="EH78" s="135"/>
      <c r="EJ78" s="135"/>
      <c r="EN78" s="135"/>
      <c r="EP78" s="135"/>
      <c r="ER78" s="173"/>
      <c r="ES78" s="435"/>
      <c r="ET78" s="173"/>
      <c r="EU78" s="435"/>
      <c r="EV78" s="173"/>
      <c r="EW78" s="435"/>
      <c r="EX78" s="173"/>
      <c r="EZ78" s="135"/>
      <c r="FB78" s="173"/>
      <c r="FC78" s="42"/>
      <c r="FD78" s="173"/>
      <c r="FE78" s="42"/>
      <c r="FF78" s="42"/>
      <c r="FG78" s="454"/>
      <c r="FH78" s="42"/>
      <c r="FI78" s="454"/>
      <c r="FJ78" s="135"/>
      <c r="FK78" s="454"/>
      <c r="FL78" s="173"/>
      <c r="FM78" s="454"/>
      <c r="FN78" s="173"/>
      <c r="FO78" s="135"/>
      <c r="FP78" s="173"/>
      <c r="FQ78" s="135"/>
      <c r="FS78" s="173"/>
      <c r="FU78" s="173"/>
      <c r="FW78" s="173"/>
      <c r="FY78" s="173"/>
      <c r="GA78" s="135"/>
      <c r="GE78" s="42"/>
      <c r="GG78" s="42"/>
      <c r="GH78" s="173"/>
      <c r="GI78" s="42"/>
      <c r="GJ78" s="42"/>
      <c r="GK78" s="173"/>
      <c r="GL78" s="454"/>
      <c r="GM78" s="135"/>
      <c r="GP78" s="454"/>
      <c r="GQ78" s="42"/>
      <c r="GR78" s="454"/>
      <c r="GS78" s="42"/>
      <c r="GT78" s="454"/>
      <c r="GU78" s="42"/>
      <c r="GV78" s="454"/>
      <c r="GW78" s="42"/>
      <c r="GX78" s="454"/>
      <c r="GY78" s="42"/>
      <c r="GZ78" s="42"/>
      <c r="HA78" s="173"/>
      <c r="HB78" s="173"/>
      <c r="HC78" s="42"/>
      <c r="HD78" s="435"/>
      <c r="HE78" s="135"/>
      <c r="HF78" s="435"/>
      <c r="HG78" s="135"/>
      <c r="HH78" s="435"/>
      <c r="HI78" s="135"/>
      <c r="HJ78" s="435"/>
      <c r="HK78" s="135"/>
      <c r="HL78" s="435"/>
      <c r="HM78" s="135"/>
      <c r="HN78" s="435"/>
      <c r="HO78" s="135"/>
      <c r="HP78" s="435"/>
      <c r="HQ78" s="135"/>
      <c r="HR78" s="168"/>
      <c r="HS78" s="135"/>
      <c r="HT78" s="135"/>
      <c r="HU78" s="168"/>
      <c r="HV78" s="135"/>
      <c r="HW78" s="168"/>
      <c r="HX78" s="135"/>
      <c r="HY78" s="168"/>
      <c r="HZ78" s="756"/>
      <c r="IA78" s="168"/>
      <c r="IB78" s="756"/>
      <c r="IC78" s="168"/>
      <c r="ID78" s="135"/>
      <c r="IE78" s="168"/>
      <c r="IF78" s="135"/>
      <c r="IG78" s="168"/>
      <c r="IH78" s="135"/>
      <c r="II78" s="168"/>
      <c r="IJ78" s="135"/>
      <c r="IK78" s="135"/>
      <c r="IL78" s="173"/>
      <c r="IP78" s="173"/>
      <c r="IR78" s="173"/>
      <c r="IT78" s="173"/>
      <c r="JB78" s="135"/>
      <c r="JD78" s="432"/>
      <c r="JH78" s="173"/>
      <c r="JL78" s="173"/>
      <c r="JZ78" s="173"/>
      <c r="KD78" s="173"/>
      <c r="KF78" s="173"/>
      <c r="KH78" s="173"/>
      <c r="LJ78" s="173"/>
      <c r="LN78" s="173"/>
      <c r="LP78" s="173"/>
      <c r="LR78" s="173"/>
      <c r="LZ78" s="135"/>
      <c r="MB78" s="135"/>
      <c r="MP78" s="173"/>
      <c r="MT78" s="173"/>
      <c r="MV78" s="173"/>
      <c r="MX78" s="173"/>
      <c r="NF78" s="135"/>
      <c r="NH78" s="135"/>
      <c r="NX78" s="173"/>
      <c r="NY78" s="173"/>
      <c r="NZ78" s="173"/>
      <c r="OB78" s="173"/>
      <c r="OD78" s="173"/>
      <c r="OF78" s="173"/>
      <c r="OH78" s="173"/>
      <c r="OJ78" s="173"/>
      <c r="OL78" s="173"/>
      <c r="PH78" s="173"/>
      <c r="QN78" s="173"/>
      <c r="QO78" s="173"/>
      <c r="QP78" s="173"/>
      <c r="QS78" s="135"/>
      <c r="QU78" s="135"/>
      <c r="QY78" s="135"/>
      <c r="RA78" s="135"/>
      <c r="RC78" s="135"/>
      <c r="RE78" s="135"/>
      <c r="RI78" s="135"/>
      <c r="RP78" s="135"/>
      <c r="RQ78" s="135"/>
      <c r="RT78" s="135"/>
      <c r="RW78" s="135"/>
      <c r="RX78" s="135"/>
      <c r="SB78" s="135"/>
      <c r="SC78" s="135"/>
      <c r="SD78" s="135"/>
      <c r="SE78" s="558"/>
      <c r="SF78" s="135"/>
      <c r="SH78" s="135"/>
      <c r="SJ78" s="135"/>
      <c r="SL78" s="135"/>
      <c r="SN78" s="135"/>
      <c r="SP78" s="135"/>
      <c r="SR78" s="756"/>
      <c r="ST78" s="135"/>
      <c r="SY78" s="707"/>
      <c r="TA78" s="707"/>
      <c r="TC78" s="707"/>
      <c r="TE78" s="707"/>
      <c r="TG78" s="707"/>
      <c r="TI78" s="756"/>
      <c r="TK78" s="707"/>
    </row>
    <row r="79" spans="1:571">
      <c r="BL79" s="454"/>
      <c r="BM79" s="42"/>
      <c r="BN79" s="454"/>
      <c r="BO79" s="42"/>
      <c r="BP79" s="454"/>
      <c r="BQ79"/>
      <c r="BS79" s="73"/>
      <c r="BU79" s="73"/>
      <c r="BV79" s="73"/>
      <c r="BW79" s="135"/>
      <c r="BX79" s="135"/>
      <c r="BY79" s="135"/>
      <c r="BZ79" s="42"/>
      <c r="CA79"/>
      <c r="CD79" s="135"/>
      <c r="CE79" s="454"/>
      <c r="CF79" s="135"/>
      <c r="CG79" s="454"/>
      <c r="CH79" s="135"/>
      <c r="CI79" s="454"/>
      <c r="CJ79" s="42"/>
      <c r="CK79" s="454"/>
      <c r="CL79" s="42"/>
      <c r="CM79" s="454"/>
      <c r="CN79" s="42"/>
      <c r="CP79" s="135"/>
      <c r="CR79" s="187"/>
      <c r="CW79" s="454"/>
      <c r="CY79" s="454"/>
      <c r="DA79" s="454"/>
      <c r="DC79" s="454"/>
      <c r="DD79" s="135"/>
      <c r="DE79" s="454"/>
      <c r="DF79" s="135"/>
      <c r="DG79" s="454"/>
      <c r="DH79" s="135"/>
      <c r="DI79" s="454"/>
      <c r="DJ79" s="135"/>
      <c r="DK79" s="454"/>
      <c r="DL79" s="135"/>
      <c r="DN79" s="135"/>
      <c r="DO79" s="454"/>
      <c r="DP79" s="135"/>
      <c r="DQ79" s="454"/>
      <c r="DR79" s="135"/>
      <c r="DU79" s="135"/>
      <c r="DV79" s="135"/>
      <c r="DW79" s="135"/>
      <c r="DY79" s="454"/>
      <c r="DZ79" s="135"/>
      <c r="EA79" s="454"/>
      <c r="EB79" s="135"/>
      <c r="EC79" s="454"/>
      <c r="ED79" s="135"/>
      <c r="EE79" s="454"/>
      <c r="EF79" s="135"/>
      <c r="EG79" s="454"/>
      <c r="EH79" s="135"/>
      <c r="EJ79" s="135"/>
      <c r="EN79" s="135"/>
      <c r="EP79" s="135"/>
      <c r="ER79" s="173"/>
      <c r="ES79" s="435"/>
      <c r="ET79" s="173"/>
      <c r="EU79" s="435"/>
      <c r="EV79" s="173"/>
      <c r="EW79" s="435"/>
      <c r="EX79" s="173"/>
      <c r="EZ79" s="135"/>
      <c r="FB79" s="173"/>
      <c r="FC79" s="42"/>
      <c r="FD79" s="173"/>
      <c r="FE79" s="42"/>
      <c r="FF79" s="42"/>
      <c r="FG79" s="454"/>
      <c r="FH79" s="42"/>
      <c r="FI79" s="454"/>
      <c r="FJ79" s="135"/>
      <c r="FK79" s="454"/>
      <c r="FL79" s="173"/>
      <c r="FM79" s="454"/>
      <c r="FN79" s="173"/>
      <c r="FO79" s="135"/>
      <c r="FP79" s="173"/>
      <c r="FQ79" s="135"/>
      <c r="FS79" s="173"/>
      <c r="FU79" s="173"/>
      <c r="FW79" s="173"/>
      <c r="FY79" s="173"/>
      <c r="GA79" s="135"/>
      <c r="GE79" s="42"/>
      <c r="GG79" s="42"/>
      <c r="GH79" s="173"/>
      <c r="GI79" s="42"/>
      <c r="GJ79" s="42"/>
      <c r="GK79" s="173"/>
      <c r="GL79" s="454"/>
      <c r="GM79" s="135"/>
      <c r="GP79" s="454"/>
      <c r="GQ79" s="42"/>
      <c r="GR79" s="454"/>
      <c r="GS79" s="42"/>
      <c r="GT79" s="454"/>
      <c r="GU79" s="42"/>
      <c r="GV79" s="454"/>
      <c r="GW79" s="42"/>
      <c r="GX79" s="454"/>
      <c r="GY79" s="42"/>
      <c r="GZ79" s="42"/>
      <c r="HA79" s="173"/>
      <c r="HB79" s="173"/>
      <c r="HC79" s="42"/>
      <c r="HD79" s="435"/>
      <c r="HE79" s="135"/>
      <c r="HF79" s="435"/>
      <c r="HG79" s="135"/>
      <c r="HH79" s="435"/>
      <c r="HI79" s="135"/>
      <c r="HJ79" s="435"/>
      <c r="HK79" s="135"/>
      <c r="HL79" s="435"/>
      <c r="HM79" s="135"/>
      <c r="HN79" s="435"/>
      <c r="HO79" s="135"/>
      <c r="HP79" s="435"/>
      <c r="HQ79" s="135"/>
      <c r="HR79" s="168"/>
      <c r="HS79" s="135"/>
      <c r="HT79" s="135"/>
      <c r="HU79" s="168"/>
      <c r="HV79" s="135"/>
      <c r="HW79" s="168"/>
      <c r="HX79" s="135"/>
      <c r="HY79" s="168"/>
      <c r="HZ79" s="756"/>
      <c r="IA79" s="168"/>
      <c r="IB79" s="756"/>
      <c r="IC79" s="168"/>
      <c r="ID79" s="135"/>
      <c r="IE79" s="168"/>
      <c r="IF79" s="135"/>
      <c r="IG79" s="168"/>
      <c r="IH79" s="135"/>
      <c r="II79" s="168"/>
      <c r="IJ79" s="135"/>
      <c r="IK79" s="135"/>
      <c r="IL79" s="173"/>
      <c r="IP79" s="173"/>
      <c r="IR79" s="173"/>
      <c r="IT79" s="173"/>
      <c r="JB79" s="135"/>
      <c r="JD79" s="432"/>
      <c r="JH79" s="173"/>
      <c r="JL79" s="173"/>
      <c r="JZ79" s="173"/>
      <c r="KD79" s="173"/>
      <c r="KF79" s="173"/>
      <c r="KH79" s="173"/>
      <c r="LJ79" s="173"/>
      <c r="LN79" s="173"/>
      <c r="LP79" s="173"/>
      <c r="LR79" s="173"/>
      <c r="LZ79" s="135"/>
      <c r="MB79" s="135"/>
      <c r="MP79" s="173"/>
      <c r="MT79" s="173"/>
      <c r="MV79" s="173"/>
      <c r="MX79" s="173"/>
      <c r="NF79" s="135"/>
      <c r="NH79" s="135"/>
      <c r="NX79" s="173"/>
      <c r="NY79" s="173"/>
      <c r="NZ79" s="173"/>
      <c r="OB79" s="173"/>
      <c r="OD79" s="173"/>
      <c r="OF79" s="173"/>
      <c r="OH79" s="173"/>
      <c r="OJ79" s="173"/>
      <c r="OL79" s="173"/>
      <c r="PH79" s="173"/>
      <c r="QN79" s="173"/>
      <c r="QO79" s="173"/>
      <c r="QP79" s="173"/>
      <c r="QS79" s="135"/>
      <c r="QU79" s="135"/>
      <c r="QY79" s="135"/>
      <c r="RA79" s="135"/>
      <c r="RC79" s="135"/>
      <c r="RE79" s="135"/>
      <c r="RI79" s="135"/>
      <c r="RP79" s="135"/>
      <c r="RQ79" s="135"/>
      <c r="RT79" s="135"/>
      <c r="RW79" s="135"/>
      <c r="RX79" s="135"/>
      <c r="SB79" s="135"/>
      <c r="SC79" s="135"/>
      <c r="SD79" s="135"/>
      <c r="SE79" s="558"/>
      <c r="SF79" s="135"/>
      <c r="SH79" s="135"/>
      <c r="SJ79" s="135"/>
      <c r="SL79" s="135"/>
      <c r="SN79" s="135"/>
      <c r="SP79" s="135"/>
      <c r="SR79" s="756"/>
      <c r="ST79" s="135"/>
      <c r="SY79" s="707"/>
      <c r="TA79" s="707"/>
      <c r="TC79" s="707"/>
      <c r="TE79" s="707"/>
      <c r="TG79" s="707"/>
      <c r="TI79" s="756"/>
      <c r="TK79" s="707"/>
    </row>
    <row r="80" spans="1:571">
      <c r="BL80" s="454"/>
      <c r="BM80" s="42"/>
      <c r="BN80" s="454"/>
      <c r="BO80" s="42"/>
      <c r="BP80" s="454"/>
      <c r="BQ80"/>
      <c r="BS80" s="73"/>
      <c r="BU80" s="73"/>
      <c r="BV80" s="73"/>
      <c r="BW80" s="135"/>
      <c r="BX80" s="135"/>
      <c r="BY80" s="135"/>
      <c r="BZ80" s="42"/>
      <c r="CA80"/>
      <c r="CD80" s="135"/>
      <c r="CE80" s="454"/>
      <c r="CF80" s="135"/>
      <c r="CG80" s="454"/>
      <c r="CH80" s="135"/>
      <c r="CI80" s="454"/>
      <c r="CJ80" s="42"/>
      <c r="CK80" s="454"/>
      <c r="CL80" s="42"/>
      <c r="CM80" s="454"/>
      <c r="CN80" s="42"/>
      <c r="CP80" s="135"/>
      <c r="CR80" s="187"/>
      <c r="CW80" s="454"/>
      <c r="CY80" s="454"/>
      <c r="DA80" s="454"/>
      <c r="DC80" s="454"/>
      <c r="DD80" s="135"/>
      <c r="DE80" s="454"/>
      <c r="DF80" s="135"/>
      <c r="DG80" s="454"/>
      <c r="DH80" s="135"/>
      <c r="DI80" s="454"/>
      <c r="DJ80" s="135"/>
      <c r="DK80" s="454"/>
      <c r="DL80" s="135"/>
      <c r="DN80" s="135"/>
      <c r="DO80" s="454"/>
      <c r="DP80" s="135"/>
      <c r="DQ80" s="454"/>
      <c r="DR80" s="135"/>
      <c r="DU80" s="135"/>
      <c r="DV80" s="135"/>
      <c r="DW80" s="135"/>
      <c r="DY80" s="454"/>
      <c r="DZ80" s="135"/>
      <c r="EA80" s="454"/>
      <c r="EB80" s="135"/>
      <c r="EC80" s="454"/>
      <c r="ED80" s="135"/>
      <c r="EE80" s="454"/>
      <c r="EF80" s="135"/>
      <c r="EG80" s="454"/>
      <c r="EH80" s="135"/>
      <c r="EJ80" s="135"/>
      <c r="EN80" s="135"/>
      <c r="EP80" s="135"/>
      <c r="ER80" s="173"/>
      <c r="ES80" s="435"/>
      <c r="ET80" s="173"/>
      <c r="EU80" s="435"/>
      <c r="EV80" s="173"/>
      <c r="EW80" s="435"/>
      <c r="EX80" s="173"/>
      <c r="EZ80" s="135"/>
      <c r="FB80" s="173"/>
      <c r="FC80" s="42"/>
      <c r="FD80" s="173"/>
      <c r="FE80" s="42"/>
      <c r="FF80" s="42"/>
      <c r="FG80" s="454"/>
      <c r="FH80" s="42"/>
      <c r="FI80" s="454"/>
      <c r="FJ80" s="135"/>
      <c r="FK80" s="454"/>
      <c r="FL80" s="173"/>
      <c r="FM80" s="454"/>
      <c r="FN80" s="173"/>
      <c r="FO80" s="135"/>
      <c r="FP80" s="173"/>
      <c r="FQ80" s="135"/>
      <c r="FS80" s="173"/>
      <c r="FU80" s="173"/>
      <c r="FW80" s="173"/>
      <c r="FY80" s="173"/>
      <c r="GA80" s="135"/>
      <c r="GE80" s="42"/>
      <c r="GG80" s="42"/>
      <c r="GH80" s="173"/>
      <c r="GI80" s="42"/>
      <c r="GJ80" s="42"/>
      <c r="GK80" s="173"/>
      <c r="GL80" s="454"/>
      <c r="GM80" s="135"/>
      <c r="GP80" s="454"/>
      <c r="GQ80" s="42"/>
      <c r="GR80" s="454"/>
      <c r="GS80" s="42"/>
      <c r="GT80" s="454"/>
      <c r="GU80" s="42"/>
      <c r="GV80" s="454"/>
      <c r="GW80" s="42"/>
      <c r="GX80" s="454"/>
      <c r="GY80" s="42"/>
      <c r="GZ80" s="42"/>
      <c r="HA80" s="173"/>
      <c r="HB80" s="173"/>
      <c r="HC80" s="42"/>
      <c r="HD80" s="435"/>
      <c r="HE80" s="135"/>
      <c r="HF80" s="435"/>
      <c r="HG80" s="135"/>
      <c r="HH80" s="435"/>
      <c r="HI80" s="135"/>
      <c r="HJ80" s="435"/>
      <c r="HK80" s="135"/>
      <c r="HL80" s="435"/>
      <c r="HM80" s="135"/>
      <c r="HN80" s="435"/>
      <c r="HO80" s="135"/>
      <c r="HP80" s="435"/>
      <c r="HQ80" s="135"/>
      <c r="HR80" s="168"/>
      <c r="HS80" s="135"/>
      <c r="HT80" s="135"/>
      <c r="HU80" s="168"/>
      <c r="HV80" s="135"/>
      <c r="HW80" s="168"/>
      <c r="HX80" s="135"/>
      <c r="HY80" s="168"/>
      <c r="HZ80" s="756"/>
      <c r="IA80" s="168"/>
      <c r="IB80" s="756"/>
      <c r="IC80" s="168"/>
      <c r="ID80" s="135"/>
      <c r="IE80" s="168"/>
      <c r="IF80" s="135"/>
      <c r="IG80" s="168"/>
      <c r="IH80" s="135"/>
      <c r="II80" s="168"/>
      <c r="IJ80" s="135"/>
      <c r="IK80" s="135"/>
      <c r="IL80" s="173"/>
      <c r="IP80" s="173"/>
      <c r="IR80" s="173"/>
      <c r="IT80" s="173"/>
      <c r="JB80" s="135"/>
      <c r="JD80" s="432"/>
      <c r="JH80" s="173"/>
      <c r="JL80" s="173"/>
      <c r="JZ80" s="173"/>
      <c r="KD80" s="173"/>
      <c r="KF80" s="173"/>
      <c r="KH80" s="173"/>
      <c r="LJ80" s="173"/>
      <c r="LN80" s="173"/>
      <c r="LP80" s="173"/>
      <c r="LR80" s="173"/>
      <c r="LZ80" s="135"/>
      <c r="MB80" s="135"/>
      <c r="MP80" s="173"/>
      <c r="MT80" s="173"/>
      <c r="MV80" s="173"/>
      <c r="MX80" s="173"/>
      <c r="NF80" s="135"/>
      <c r="NH80" s="135"/>
      <c r="NX80" s="173"/>
      <c r="NY80" s="173"/>
      <c r="NZ80" s="173"/>
      <c r="OB80" s="173"/>
      <c r="OD80" s="173"/>
      <c r="OF80" s="173"/>
      <c r="OH80" s="173"/>
      <c r="OJ80" s="173"/>
      <c r="OL80" s="173"/>
      <c r="PH80" s="173"/>
      <c r="QN80" s="173"/>
      <c r="QO80" s="173"/>
      <c r="QP80" s="173"/>
      <c r="QS80" s="135"/>
      <c r="QU80" s="135"/>
      <c r="QY80" s="135"/>
      <c r="RA80" s="135"/>
      <c r="RC80" s="135"/>
      <c r="RE80" s="135"/>
      <c r="RI80" s="135"/>
      <c r="RP80" s="135"/>
      <c r="RQ80" s="135"/>
      <c r="RT80" s="135"/>
      <c r="RW80" s="135"/>
      <c r="RX80" s="135"/>
      <c r="SB80" s="135"/>
      <c r="SC80" s="135"/>
      <c r="SD80" s="135"/>
      <c r="SE80" s="558"/>
      <c r="SF80" s="135"/>
      <c r="SH80" s="135"/>
      <c r="SJ80" s="135"/>
      <c r="SL80" s="135"/>
      <c r="SN80" s="135"/>
      <c r="SP80" s="135"/>
      <c r="SR80" s="756"/>
      <c r="ST80" s="135"/>
      <c r="SY80" s="707"/>
      <c r="TA80" s="707"/>
      <c r="TC80" s="707"/>
      <c r="TE80" s="707"/>
      <c r="TG80" s="707"/>
      <c r="TI80" s="756"/>
      <c r="TK80" s="707"/>
    </row>
    <row r="81" spans="64:531">
      <c r="BL81" s="454"/>
      <c r="BM81" s="42"/>
      <c r="BN81" s="454"/>
      <c r="BO81" s="42"/>
      <c r="BP81" s="454"/>
      <c r="BQ81"/>
      <c r="BS81" s="73"/>
      <c r="BU81" s="73"/>
      <c r="BV81" s="73"/>
      <c r="BW81" s="135"/>
      <c r="BX81" s="135"/>
      <c r="BY81" s="135"/>
      <c r="BZ81" s="42"/>
      <c r="CA81"/>
      <c r="CD81" s="135"/>
      <c r="CE81" s="454"/>
      <c r="CF81" s="135"/>
      <c r="CG81" s="454"/>
      <c r="CH81" s="135"/>
      <c r="CI81" s="454"/>
      <c r="CJ81" s="42"/>
      <c r="CK81" s="454"/>
      <c r="CL81" s="42"/>
      <c r="CM81" s="454"/>
      <c r="CN81" s="42"/>
      <c r="CP81" s="135"/>
      <c r="CR81" s="187"/>
      <c r="CW81" s="454"/>
      <c r="CY81" s="454"/>
      <c r="DA81" s="454"/>
      <c r="DC81" s="454"/>
      <c r="DD81" s="135"/>
      <c r="DE81" s="454"/>
      <c r="DF81" s="135"/>
      <c r="DG81" s="454"/>
      <c r="DH81" s="135"/>
      <c r="DI81" s="454"/>
      <c r="DJ81" s="135"/>
      <c r="DK81" s="454"/>
      <c r="DL81" s="135"/>
      <c r="DN81" s="135"/>
      <c r="DO81" s="454"/>
      <c r="DP81" s="135"/>
      <c r="DQ81" s="454"/>
      <c r="DR81" s="135"/>
      <c r="DU81" s="135"/>
      <c r="DV81" s="135"/>
      <c r="DW81" s="135"/>
      <c r="DY81" s="454"/>
      <c r="DZ81" s="135"/>
      <c r="EA81" s="454"/>
      <c r="EB81" s="135"/>
      <c r="EC81" s="454"/>
      <c r="ED81" s="135"/>
      <c r="EE81" s="454"/>
      <c r="EF81" s="135"/>
      <c r="EG81" s="454"/>
      <c r="EH81" s="135"/>
      <c r="EJ81" s="135"/>
      <c r="EN81" s="135"/>
      <c r="EP81" s="135"/>
      <c r="ER81" s="173"/>
      <c r="ES81" s="435"/>
      <c r="ET81" s="173"/>
      <c r="EU81" s="435"/>
      <c r="EV81" s="173"/>
      <c r="EW81" s="435"/>
      <c r="EX81" s="173"/>
      <c r="EZ81" s="135"/>
      <c r="FB81" s="173"/>
      <c r="FC81" s="42"/>
      <c r="FD81" s="173"/>
      <c r="FE81" s="42"/>
      <c r="FF81" s="42"/>
      <c r="FG81" s="454"/>
      <c r="FH81" s="42"/>
      <c r="FI81" s="454"/>
      <c r="FJ81" s="135"/>
      <c r="FK81" s="454"/>
      <c r="FL81" s="173"/>
      <c r="FM81" s="454"/>
      <c r="FN81" s="173"/>
      <c r="FO81" s="135"/>
      <c r="FP81" s="173"/>
      <c r="FQ81" s="135"/>
      <c r="FS81" s="173"/>
      <c r="FU81" s="173"/>
      <c r="FW81" s="173"/>
      <c r="FY81" s="173"/>
      <c r="GA81" s="135"/>
      <c r="GE81" s="42"/>
      <c r="GG81" s="42"/>
      <c r="GH81" s="173"/>
      <c r="GI81" s="42"/>
      <c r="GJ81" s="42"/>
      <c r="GK81" s="173"/>
      <c r="GL81" s="454"/>
      <c r="GM81" s="135"/>
      <c r="GP81" s="454"/>
      <c r="GQ81" s="42"/>
      <c r="GR81" s="454"/>
      <c r="GS81" s="42"/>
      <c r="GT81" s="454"/>
      <c r="GU81" s="42"/>
      <c r="GV81" s="454"/>
      <c r="GW81" s="42"/>
      <c r="GX81" s="454"/>
      <c r="GY81" s="42"/>
      <c r="GZ81" s="42"/>
      <c r="HA81" s="173"/>
      <c r="HB81" s="173"/>
      <c r="HC81" s="42"/>
      <c r="HD81" s="435"/>
      <c r="HE81" s="135"/>
      <c r="HF81" s="435"/>
      <c r="HG81" s="135"/>
      <c r="HH81" s="435"/>
      <c r="HI81" s="135"/>
      <c r="HJ81" s="435"/>
      <c r="HK81" s="135"/>
      <c r="HL81" s="435"/>
      <c r="HM81" s="135"/>
      <c r="HN81" s="435"/>
      <c r="HO81" s="135"/>
      <c r="HP81" s="435"/>
      <c r="HQ81" s="135"/>
      <c r="HR81" s="168"/>
      <c r="HS81" s="135"/>
      <c r="HT81" s="135"/>
      <c r="HU81" s="168"/>
      <c r="HV81" s="135"/>
      <c r="HW81" s="168"/>
      <c r="HX81" s="135"/>
      <c r="HY81" s="168"/>
      <c r="HZ81" s="756"/>
      <c r="IA81" s="168"/>
      <c r="IB81" s="756"/>
      <c r="IC81" s="168"/>
      <c r="ID81" s="135"/>
      <c r="IE81" s="168"/>
      <c r="IF81" s="135"/>
      <c r="IG81" s="168"/>
      <c r="IH81" s="135"/>
      <c r="II81" s="168"/>
      <c r="IJ81" s="135"/>
      <c r="IK81" s="135"/>
      <c r="IL81" s="173"/>
      <c r="IP81" s="173"/>
      <c r="IR81" s="173"/>
      <c r="IT81" s="173"/>
      <c r="JB81" s="135"/>
      <c r="JD81" s="432"/>
      <c r="JH81" s="173"/>
      <c r="JL81" s="173"/>
      <c r="JZ81" s="173"/>
      <c r="KD81" s="173"/>
      <c r="KF81" s="173"/>
      <c r="KH81" s="173"/>
      <c r="LJ81" s="173"/>
      <c r="LN81" s="173"/>
      <c r="LP81" s="173"/>
      <c r="LR81" s="173"/>
      <c r="LZ81" s="135"/>
      <c r="MB81" s="135"/>
      <c r="MP81" s="173"/>
      <c r="MT81" s="173"/>
      <c r="MV81" s="173"/>
      <c r="MX81" s="173"/>
      <c r="NF81" s="135"/>
      <c r="NH81" s="135"/>
      <c r="NX81" s="173"/>
      <c r="NY81" s="173"/>
      <c r="NZ81" s="173"/>
      <c r="OB81" s="173"/>
      <c r="OD81" s="173"/>
      <c r="OF81" s="173"/>
      <c r="OH81" s="173"/>
      <c r="OJ81" s="173"/>
      <c r="OL81" s="173"/>
      <c r="PH81" s="173"/>
      <c r="QN81" s="173"/>
      <c r="QO81" s="173"/>
      <c r="QP81" s="173"/>
      <c r="QS81" s="135"/>
      <c r="QU81" s="135"/>
      <c r="QY81" s="135"/>
      <c r="RA81" s="135"/>
      <c r="RC81" s="135"/>
      <c r="RE81" s="135"/>
      <c r="RI81" s="135"/>
      <c r="RP81" s="135"/>
      <c r="RQ81" s="135"/>
      <c r="RT81" s="135"/>
      <c r="RW81" s="135"/>
      <c r="RX81" s="135"/>
      <c r="SB81" s="135"/>
      <c r="SC81" s="135"/>
      <c r="SD81" s="135"/>
      <c r="SE81" s="558"/>
      <c r="SF81" s="135"/>
      <c r="SH81" s="135"/>
      <c r="SJ81" s="135"/>
      <c r="SL81" s="135"/>
      <c r="SN81" s="135"/>
      <c r="SP81" s="135"/>
      <c r="SR81" s="756"/>
      <c r="ST81" s="135"/>
      <c r="SY81" s="707"/>
      <c r="TA81" s="707"/>
      <c r="TC81" s="707"/>
      <c r="TE81" s="707"/>
      <c r="TG81" s="707"/>
      <c r="TI81" s="756"/>
      <c r="TK81" s="707"/>
    </row>
    <row r="82" spans="64:531">
      <c r="BL82" s="454"/>
      <c r="BM82" s="42"/>
      <c r="BN82" s="454"/>
      <c r="BO82" s="42"/>
      <c r="BP82" s="454"/>
      <c r="BQ82"/>
      <c r="BS82" s="73"/>
      <c r="BU82" s="73"/>
      <c r="BV82" s="73"/>
      <c r="BW82" s="135"/>
      <c r="BX82" s="135"/>
      <c r="BY82" s="135"/>
      <c r="BZ82" s="42"/>
      <c r="CA82"/>
      <c r="CD82" s="135"/>
      <c r="CE82" s="454"/>
      <c r="CF82" s="135"/>
      <c r="CG82" s="454"/>
      <c r="CH82" s="135"/>
      <c r="CI82" s="454"/>
      <c r="CJ82" s="42"/>
      <c r="CK82" s="454"/>
      <c r="CL82" s="42"/>
      <c r="CM82" s="454"/>
      <c r="CN82" s="42"/>
      <c r="CP82" s="135"/>
      <c r="CR82" s="187"/>
      <c r="CW82" s="454"/>
      <c r="CY82" s="454"/>
      <c r="DA82" s="454"/>
      <c r="DC82" s="454"/>
      <c r="DD82" s="135"/>
      <c r="DE82" s="454"/>
      <c r="DF82" s="135"/>
      <c r="DG82" s="454"/>
      <c r="DH82" s="135"/>
      <c r="DI82" s="454"/>
      <c r="DJ82" s="135"/>
      <c r="DK82" s="454"/>
      <c r="DL82" s="135"/>
      <c r="DN82" s="135"/>
      <c r="DO82" s="454"/>
      <c r="DP82" s="135"/>
      <c r="DQ82" s="454"/>
      <c r="DR82" s="135"/>
      <c r="DU82" s="135"/>
      <c r="DV82" s="135"/>
      <c r="DW82" s="135"/>
      <c r="DY82" s="454"/>
      <c r="DZ82" s="135"/>
      <c r="EA82" s="454"/>
      <c r="EB82" s="135"/>
      <c r="EC82" s="454"/>
      <c r="ED82" s="135"/>
      <c r="EE82" s="454"/>
      <c r="EF82" s="135"/>
      <c r="EG82" s="454"/>
      <c r="EH82" s="135"/>
      <c r="EJ82" s="135"/>
      <c r="EN82" s="135"/>
      <c r="EP82" s="135"/>
      <c r="ER82" s="173"/>
      <c r="ES82" s="435"/>
      <c r="ET82" s="173"/>
      <c r="EU82" s="435"/>
      <c r="EV82" s="173"/>
      <c r="EW82" s="435"/>
      <c r="EX82" s="173"/>
      <c r="EZ82" s="135"/>
      <c r="FB82" s="173"/>
      <c r="FC82" s="42"/>
      <c r="FD82" s="173"/>
      <c r="FE82" s="42"/>
      <c r="FF82" s="42"/>
      <c r="FG82" s="454"/>
      <c r="FH82" s="42"/>
      <c r="FI82" s="454"/>
      <c r="FJ82" s="135"/>
      <c r="FK82" s="454"/>
      <c r="FL82" s="173"/>
      <c r="FM82" s="454"/>
      <c r="FN82" s="173"/>
      <c r="FO82" s="135"/>
      <c r="FP82" s="173"/>
      <c r="FQ82" s="135"/>
      <c r="FS82" s="173"/>
      <c r="FU82" s="173"/>
      <c r="FW82" s="173"/>
      <c r="FY82" s="173"/>
      <c r="GA82" s="135"/>
      <c r="GE82" s="42"/>
      <c r="GG82" s="42"/>
      <c r="GH82" s="173"/>
      <c r="GI82" s="42"/>
      <c r="GJ82" s="42"/>
      <c r="GK82" s="173"/>
      <c r="GL82" s="454"/>
      <c r="GM82" s="135"/>
      <c r="GP82" s="454"/>
      <c r="GQ82" s="42"/>
      <c r="GR82" s="454"/>
      <c r="GS82" s="42"/>
      <c r="GT82" s="454"/>
      <c r="GU82" s="42"/>
      <c r="GV82" s="454"/>
      <c r="GW82" s="42"/>
      <c r="GX82" s="454"/>
      <c r="GY82" s="42"/>
      <c r="GZ82" s="42"/>
      <c r="HA82" s="173"/>
      <c r="HB82" s="173"/>
      <c r="HC82" s="42"/>
      <c r="HD82" s="435"/>
      <c r="HE82" s="135"/>
      <c r="HF82" s="435"/>
      <c r="HG82" s="135"/>
      <c r="HH82" s="435"/>
      <c r="HI82" s="135"/>
      <c r="HJ82" s="435"/>
      <c r="HK82" s="135"/>
      <c r="HL82" s="435"/>
      <c r="HM82" s="135"/>
      <c r="HN82" s="435"/>
      <c r="HO82" s="135"/>
      <c r="HP82" s="435"/>
      <c r="HQ82" s="135"/>
      <c r="HR82" s="168"/>
      <c r="HS82" s="135"/>
      <c r="HT82" s="135"/>
      <c r="HU82" s="168"/>
      <c r="HV82" s="135"/>
      <c r="HW82" s="168"/>
      <c r="HX82" s="135"/>
      <c r="HY82" s="168"/>
      <c r="HZ82" s="756"/>
      <c r="IA82" s="168"/>
      <c r="IB82" s="756"/>
      <c r="IC82" s="168"/>
      <c r="ID82" s="135"/>
      <c r="IE82" s="168"/>
      <c r="IF82" s="135"/>
      <c r="IG82" s="168"/>
      <c r="IH82" s="135"/>
      <c r="II82" s="168"/>
      <c r="IJ82" s="135"/>
      <c r="IK82" s="135"/>
      <c r="IL82" s="173"/>
      <c r="IP82" s="173"/>
      <c r="IR82" s="173"/>
      <c r="IT82" s="173"/>
      <c r="JB82" s="135"/>
      <c r="JD82" s="432"/>
      <c r="JH82" s="173"/>
      <c r="JL82" s="173"/>
      <c r="JZ82" s="173"/>
      <c r="KD82" s="173"/>
      <c r="KF82" s="173"/>
      <c r="KH82" s="173"/>
      <c r="LJ82" s="173"/>
      <c r="LN82" s="173"/>
      <c r="LP82" s="173"/>
      <c r="LR82" s="173"/>
      <c r="LZ82" s="135"/>
      <c r="MB82" s="135"/>
      <c r="MP82" s="173"/>
      <c r="MT82" s="173"/>
      <c r="MV82" s="173"/>
      <c r="MX82" s="173"/>
      <c r="NF82" s="135"/>
      <c r="NH82" s="135"/>
      <c r="NX82" s="173"/>
      <c r="NY82" s="173"/>
      <c r="NZ82" s="173"/>
      <c r="OB82" s="173"/>
      <c r="OD82" s="173"/>
      <c r="OF82" s="173"/>
      <c r="OH82" s="173"/>
      <c r="OJ82" s="173"/>
      <c r="OL82" s="173"/>
      <c r="PH82" s="173"/>
      <c r="QN82" s="173"/>
      <c r="QO82" s="173"/>
      <c r="QP82" s="173"/>
      <c r="QS82" s="135"/>
      <c r="QU82" s="135"/>
      <c r="QY82" s="135"/>
      <c r="RA82" s="135"/>
      <c r="RC82" s="135"/>
      <c r="RE82" s="135"/>
      <c r="RI82" s="135"/>
      <c r="RP82" s="135"/>
      <c r="RQ82" s="135"/>
      <c r="RT82" s="135"/>
      <c r="RW82" s="135"/>
      <c r="RX82" s="135"/>
      <c r="SB82" s="135"/>
      <c r="SC82" s="135"/>
      <c r="SD82" s="135"/>
      <c r="SE82" s="558"/>
      <c r="SF82" s="135"/>
      <c r="SH82" s="135"/>
      <c r="SJ82" s="135"/>
      <c r="SL82" s="135"/>
      <c r="SN82" s="135"/>
      <c r="SP82" s="135"/>
      <c r="SR82" s="756"/>
      <c r="ST82" s="135"/>
      <c r="SY82" s="707"/>
      <c r="TA82" s="707"/>
      <c r="TC82" s="707"/>
      <c r="TE82" s="707"/>
      <c r="TG82" s="707"/>
      <c r="TI82" s="756"/>
      <c r="TK82" s="707"/>
    </row>
    <row r="83" spans="64:531">
      <c r="BL83" s="454"/>
      <c r="BM83" s="42"/>
      <c r="BN83" s="454"/>
      <c r="BO83" s="42"/>
      <c r="BP83" s="454"/>
      <c r="BQ83"/>
      <c r="BS83" s="73"/>
      <c r="BU83" s="73"/>
      <c r="BV83" s="73"/>
      <c r="BW83" s="135"/>
      <c r="BX83" s="135"/>
      <c r="BY83" s="135"/>
      <c r="BZ83" s="42"/>
      <c r="CA83"/>
      <c r="CD83" s="135"/>
      <c r="CE83" s="454"/>
      <c r="CF83" s="135"/>
      <c r="CG83" s="454"/>
      <c r="CH83" s="135"/>
      <c r="CI83" s="454"/>
      <c r="CJ83" s="42"/>
      <c r="CK83" s="454"/>
      <c r="CL83" s="42"/>
      <c r="CM83" s="454"/>
      <c r="CN83" s="42"/>
      <c r="CP83" s="135"/>
      <c r="CR83" s="187"/>
      <c r="CW83" s="454"/>
      <c r="CY83" s="454"/>
      <c r="DA83" s="454"/>
      <c r="DC83" s="454"/>
      <c r="DD83" s="135"/>
      <c r="DE83" s="454"/>
      <c r="DF83" s="135"/>
      <c r="DG83" s="454"/>
      <c r="DH83" s="135"/>
      <c r="DI83" s="454"/>
      <c r="DJ83" s="135"/>
      <c r="DK83" s="454"/>
      <c r="DL83" s="135"/>
      <c r="DN83" s="135"/>
      <c r="DO83" s="454"/>
      <c r="DP83" s="135"/>
      <c r="DQ83" s="454"/>
      <c r="DR83" s="135"/>
      <c r="DU83" s="135"/>
      <c r="DV83" s="135"/>
      <c r="DW83" s="135"/>
      <c r="DY83" s="454"/>
      <c r="DZ83" s="135"/>
      <c r="EA83" s="454"/>
      <c r="EB83" s="135"/>
      <c r="EC83" s="454"/>
      <c r="ED83" s="135"/>
      <c r="EE83" s="454"/>
      <c r="EF83" s="135"/>
      <c r="EG83" s="454"/>
      <c r="EH83" s="135"/>
      <c r="EJ83" s="135"/>
      <c r="EN83" s="135"/>
      <c r="EP83" s="135"/>
      <c r="ER83" s="173"/>
      <c r="ES83" s="435"/>
      <c r="ET83" s="173"/>
      <c r="EU83" s="435"/>
      <c r="EV83" s="173"/>
      <c r="EW83" s="435"/>
      <c r="EX83" s="173"/>
      <c r="EZ83" s="135"/>
      <c r="FB83" s="173"/>
      <c r="FC83" s="42"/>
      <c r="FD83" s="173"/>
      <c r="FE83" s="42"/>
      <c r="FF83" s="42"/>
      <c r="FG83" s="454"/>
      <c r="FH83" s="42"/>
      <c r="FI83" s="454"/>
      <c r="FJ83" s="135"/>
      <c r="FK83" s="454"/>
      <c r="FL83" s="173"/>
      <c r="FM83" s="454"/>
      <c r="FN83" s="173"/>
      <c r="FO83" s="135"/>
      <c r="FP83" s="173"/>
      <c r="FQ83" s="135"/>
      <c r="FS83" s="173"/>
      <c r="FU83" s="173"/>
      <c r="FW83" s="173"/>
      <c r="FY83" s="173"/>
      <c r="GA83" s="135"/>
      <c r="GE83" s="42"/>
      <c r="GG83" s="42"/>
      <c r="GH83" s="173"/>
      <c r="GI83" s="42"/>
      <c r="GJ83" s="42"/>
      <c r="GK83" s="173"/>
      <c r="GL83" s="454"/>
      <c r="GM83" s="135"/>
      <c r="GP83" s="454"/>
      <c r="GQ83" s="42"/>
      <c r="GR83" s="454"/>
      <c r="GS83" s="42"/>
      <c r="GT83" s="454"/>
      <c r="GU83" s="42"/>
      <c r="GV83" s="454"/>
      <c r="GW83" s="42"/>
      <c r="GX83" s="454"/>
      <c r="GY83" s="42"/>
      <c r="GZ83" s="42"/>
      <c r="HA83" s="173"/>
      <c r="HB83" s="173"/>
      <c r="HC83" s="42"/>
      <c r="HD83" s="435"/>
      <c r="HE83" s="135"/>
      <c r="HF83" s="435"/>
      <c r="HG83" s="135"/>
      <c r="HH83" s="435"/>
      <c r="HI83" s="135"/>
      <c r="HJ83" s="435"/>
      <c r="HK83" s="135"/>
      <c r="HL83" s="435"/>
      <c r="HM83" s="135"/>
      <c r="HN83" s="435"/>
      <c r="HO83" s="135"/>
      <c r="HP83" s="435"/>
      <c r="HQ83" s="135"/>
      <c r="HR83" s="168"/>
      <c r="HS83" s="135"/>
      <c r="HT83" s="135"/>
      <c r="HU83" s="168"/>
      <c r="HV83" s="135"/>
      <c r="HW83" s="168"/>
      <c r="HX83" s="135"/>
      <c r="HY83" s="168"/>
      <c r="HZ83" s="756"/>
      <c r="IA83" s="168"/>
      <c r="IB83" s="756"/>
      <c r="IC83" s="168"/>
      <c r="ID83" s="135"/>
      <c r="IE83" s="168"/>
      <c r="IF83" s="135"/>
      <c r="IG83" s="168"/>
      <c r="IH83" s="135"/>
      <c r="II83" s="168"/>
      <c r="IJ83" s="135"/>
      <c r="IK83" s="135"/>
      <c r="IL83" s="173"/>
      <c r="IP83" s="173"/>
      <c r="IR83" s="173"/>
      <c r="IT83" s="173"/>
      <c r="JB83" s="135"/>
      <c r="JD83" s="432"/>
      <c r="JH83" s="173"/>
      <c r="JL83" s="173"/>
      <c r="JZ83" s="173"/>
      <c r="KD83" s="173"/>
      <c r="KF83" s="173"/>
      <c r="KH83" s="173"/>
      <c r="LJ83" s="173"/>
      <c r="LN83" s="173"/>
      <c r="LP83" s="173"/>
      <c r="LR83" s="173"/>
      <c r="LZ83" s="135"/>
      <c r="MB83" s="135"/>
      <c r="MP83" s="173"/>
      <c r="MT83" s="173"/>
      <c r="MV83" s="173"/>
      <c r="MX83" s="173"/>
      <c r="NF83" s="135"/>
      <c r="NH83" s="135"/>
      <c r="NX83" s="173"/>
      <c r="NY83" s="173"/>
      <c r="NZ83" s="173"/>
      <c r="OB83" s="173"/>
      <c r="OD83" s="173"/>
      <c r="OF83" s="173"/>
      <c r="OH83" s="173"/>
      <c r="OJ83" s="173"/>
      <c r="OL83" s="173"/>
      <c r="PH83" s="173"/>
      <c r="QN83" s="173"/>
      <c r="QO83" s="173"/>
      <c r="QP83" s="173"/>
      <c r="QS83" s="135"/>
      <c r="QU83" s="135"/>
      <c r="QY83" s="135"/>
      <c r="RA83" s="135"/>
      <c r="RC83" s="135"/>
      <c r="RE83" s="135"/>
      <c r="RI83" s="135"/>
      <c r="RP83" s="135"/>
      <c r="RQ83" s="135"/>
      <c r="RT83" s="135"/>
      <c r="RW83" s="135"/>
      <c r="RX83" s="135"/>
      <c r="SB83" s="135"/>
      <c r="SC83" s="135"/>
      <c r="SD83" s="135"/>
      <c r="SE83" s="558"/>
      <c r="SF83" s="135"/>
      <c r="SH83" s="135"/>
      <c r="SJ83" s="135"/>
      <c r="SL83" s="135"/>
      <c r="SN83" s="135"/>
      <c r="SP83" s="135"/>
      <c r="SR83" s="756"/>
      <c r="ST83" s="135"/>
      <c r="SY83" s="707"/>
      <c r="TA83" s="707"/>
      <c r="TC83" s="707"/>
      <c r="TE83" s="707"/>
      <c r="TG83" s="707"/>
      <c r="TI83" s="756"/>
      <c r="TK83" s="707"/>
    </row>
    <row r="84" spans="64:531">
      <c r="BL84" s="454"/>
      <c r="BM84" s="42"/>
      <c r="BN84" s="454"/>
      <c r="BO84" s="42"/>
      <c r="BP84" s="454"/>
      <c r="BQ84"/>
      <c r="BS84" s="73"/>
      <c r="BU84" s="73"/>
      <c r="BV84" s="73"/>
      <c r="BW84" s="135"/>
      <c r="BX84" s="135"/>
      <c r="BY84" s="135"/>
      <c r="BZ84" s="42"/>
      <c r="CA84"/>
      <c r="CD84" s="135"/>
      <c r="CE84" s="454"/>
      <c r="CF84" s="135"/>
      <c r="CG84" s="454"/>
      <c r="CH84" s="135"/>
      <c r="CI84" s="454"/>
      <c r="CJ84" s="42"/>
      <c r="CK84" s="454"/>
      <c r="CL84" s="42"/>
      <c r="CM84" s="454"/>
      <c r="CN84" s="42"/>
      <c r="CP84" s="135"/>
      <c r="CR84" s="187"/>
      <c r="CW84" s="454"/>
      <c r="CY84" s="454"/>
      <c r="DA84" s="454"/>
      <c r="DC84" s="454"/>
      <c r="DD84" s="135"/>
      <c r="DE84" s="454"/>
      <c r="DF84" s="135"/>
      <c r="DG84" s="454"/>
      <c r="DH84" s="135"/>
      <c r="DI84" s="454"/>
      <c r="DJ84" s="135"/>
      <c r="DK84" s="454"/>
      <c r="DL84" s="135"/>
      <c r="DN84" s="135"/>
      <c r="DO84" s="454"/>
      <c r="DP84" s="135"/>
      <c r="DQ84" s="454"/>
      <c r="DR84" s="135"/>
      <c r="DU84" s="135"/>
      <c r="DV84" s="135"/>
      <c r="DW84" s="135"/>
      <c r="DY84" s="454"/>
      <c r="DZ84" s="135"/>
      <c r="EA84" s="454"/>
      <c r="EB84" s="135"/>
      <c r="EC84" s="454"/>
      <c r="ED84" s="135"/>
      <c r="EE84" s="454"/>
      <c r="EF84" s="135"/>
      <c r="EG84" s="454"/>
      <c r="EH84" s="135"/>
      <c r="EJ84" s="135"/>
      <c r="EN84" s="135"/>
      <c r="EP84" s="135"/>
      <c r="ER84" s="173"/>
      <c r="ES84" s="435"/>
      <c r="ET84" s="173"/>
      <c r="EU84" s="435"/>
      <c r="EV84" s="173"/>
      <c r="EW84" s="435"/>
      <c r="EX84" s="173"/>
      <c r="EZ84" s="135"/>
      <c r="FB84" s="173"/>
      <c r="FC84" s="42"/>
      <c r="FD84" s="173"/>
      <c r="FE84" s="42"/>
      <c r="FF84" s="42"/>
      <c r="FG84" s="454"/>
      <c r="FH84" s="42"/>
      <c r="FI84" s="454"/>
      <c r="FJ84" s="135"/>
      <c r="FK84" s="454"/>
      <c r="FL84" s="173"/>
      <c r="FM84" s="454"/>
      <c r="FN84" s="173"/>
      <c r="FO84" s="135"/>
      <c r="FP84" s="173"/>
      <c r="FQ84" s="135"/>
      <c r="FS84" s="173"/>
      <c r="FU84" s="173"/>
      <c r="FW84" s="173"/>
      <c r="FY84" s="173"/>
      <c r="GA84" s="135"/>
      <c r="GE84" s="42"/>
      <c r="GG84" s="42"/>
      <c r="GH84" s="173"/>
      <c r="GI84" s="42"/>
      <c r="GJ84" s="42"/>
      <c r="GK84" s="173"/>
      <c r="GL84" s="454"/>
      <c r="GM84" s="135"/>
      <c r="GP84" s="454"/>
      <c r="GQ84" s="42"/>
      <c r="GR84" s="454"/>
      <c r="GS84" s="42"/>
      <c r="GT84" s="454"/>
      <c r="GU84" s="42"/>
      <c r="GV84" s="454"/>
      <c r="GW84" s="42"/>
      <c r="GX84" s="454"/>
      <c r="GY84" s="42"/>
      <c r="GZ84" s="42"/>
      <c r="HA84" s="173"/>
      <c r="HB84" s="173"/>
      <c r="HC84" s="42"/>
      <c r="HD84" s="435"/>
      <c r="HE84" s="135"/>
      <c r="HF84" s="435"/>
      <c r="HG84" s="135"/>
      <c r="HH84" s="435"/>
      <c r="HI84" s="135"/>
      <c r="HJ84" s="435"/>
      <c r="HK84" s="135"/>
      <c r="HL84" s="435"/>
      <c r="HM84" s="135"/>
      <c r="HN84" s="435"/>
      <c r="HO84" s="135"/>
      <c r="HP84" s="435"/>
      <c r="HQ84" s="135"/>
      <c r="HR84" s="168"/>
      <c r="HS84" s="135"/>
      <c r="HT84" s="135"/>
      <c r="HU84" s="168"/>
      <c r="HV84" s="135"/>
      <c r="HW84" s="168"/>
      <c r="HX84" s="135"/>
      <c r="HY84" s="168"/>
      <c r="HZ84" s="756"/>
      <c r="IA84" s="168"/>
      <c r="IB84" s="756"/>
      <c r="IC84" s="168"/>
      <c r="ID84" s="135"/>
      <c r="IE84" s="168"/>
      <c r="IF84" s="135"/>
      <c r="IG84" s="168"/>
      <c r="IH84" s="135"/>
      <c r="II84" s="168"/>
      <c r="IJ84" s="135"/>
      <c r="IK84" s="135"/>
      <c r="IL84" s="173"/>
      <c r="IP84" s="173"/>
      <c r="IR84" s="173"/>
      <c r="IT84" s="173"/>
      <c r="JB84" s="135"/>
      <c r="JD84" s="432"/>
      <c r="JH84" s="173"/>
      <c r="JL84" s="173"/>
      <c r="JZ84" s="173"/>
      <c r="KD84" s="173"/>
      <c r="KF84" s="173"/>
      <c r="KH84" s="173"/>
      <c r="LJ84" s="173"/>
      <c r="LN84" s="173"/>
      <c r="LP84" s="173"/>
      <c r="LR84" s="173"/>
      <c r="LZ84" s="135"/>
      <c r="MB84" s="135"/>
      <c r="MP84" s="173"/>
      <c r="MT84" s="173"/>
      <c r="MV84" s="173"/>
      <c r="MX84" s="173"/>
      <c r="NF84" s="135"/>
      <c r="NH84" s="135"/>
      <c r="NX84" s="173"/>
      <c r="NY84" s="173"/>
      <c r="NZ84" s="173"/>
      <c r="OB84" s="173"/>
      <c r="OD84" s="173"/>
      <c r="OF84" s="173"/>
      <c r="OH84" s="173"/>
      <c r="OJ84" s="173"/>
      <c r="OL84" s="173"/>
      <c r="PH84" s="173"/>
      <c r="QN84" s="173"/>
      <c r="QO84" s="173"/>
      <c r="QP84" s="173"/>
      <c r="QS84" s="135"/>
      <c r="QU84" s="135"/>
      <c r="QY84" s="135"/>
      <c r="RA84" s="135"/>
      <c r="RC84" s="135"/>
      <c r="RE84" s="135"/>
      <c r="RI84" s="135"/>
      <c r="RP84" s="135"/>
      <c r="RQ84" s="135"/>
      <c r="RT84" s="135"/>
      <c r="RW84" s="135"/>
      <c r="RX84" s="135"/>
      <c r="SB84" s="135"/>
      <c r="SC84" s="135"/>
      <c r="SD84" s="135"/>
      <c r="SE84" s="558"/>
      <c r="SF84" s="135"/>
      <c r="SH84" s="135"/>
      <c r="SJ84" s="135"/>
      <c r="SL84" s="135"/>
      <c r="SN84" s="135"/>
      <c r="SP84" s="135"/>
      <c r="SR84" s="756"/>
      <c r="ST84" s="135"/>
      <c r="SY84" s="707"/>
      <c r="TA84" s="707"/>
      <c r="TC84" s="707"/>
      <c r="TE84" s="707"/>
      <c r="TG84" s="707"/>
      <c r="TI84" s="756"/>
      <c r="TK84" s="707"/>
    </row>
    <row r="85" spans="64:531">
      <c r="BL85" s="454"/>
      <c r="BM85" s="42"/>
      <c r="BN85" s="454"/>
      <c r="BO85" s="42"/>
      <c r="BP85" s="454"/>
      <c r="BQ85"/>
      <c r="BS85" s="73"/>
      <c r="BU85" s="73"/>
      <c r="BV85" s="73"/>
      <c r="BW85" s="135"/>
      <c r="BX85" s="135"/>
      <c r="BY85" s="135"/>
      <c r="BZ85" s="42"/>
      <c r="CA85"/>
      <c r="CD85" s="135"/>
      <c r="CE85" s="454"/>
      <c r="CF85" s="135"/>
      <c r="CG85" s="454"/>
      <c r="CH85" s="135"/>
      <c r="CI85" s="454"/>
      <c r="CJ85" s="42"/>
      <c r="CK85" s="454"/>
      <c r="CL85" s="42"/>
      <c r="CM85" s="454"/>
      <c r="CN85" s="42"/>
      <c r="CP85" s="135"/>
      <c r="CR85" s="187"/>
      <c r="CW85" s="454"/>
      <c r="CY85" s="454"/>
      <c r="DA85" s="454"/>
      <c r="DC85" s="454"/>
      <c r="DD85" s="135"/>
      <c r="DE85" s="454"/>
      <c r="DF85" s="135"/>
      <c r="DG85" s="454"/>
      <c r="DH85" s="135"/>
      <c r="DI85" s="454"/>
      <c r="DJ85" s="135"/>
      <c r="DK85" s="454"/>
      <c r="DL85" s="135"/>
      <c r="DN85" s="135"/>
      <c r="DO85" s="454"/>
      <c r="DP85" s="135"/>
      <c r="DQ85" s="454"/>
      <c r="DR85" s="135"/>
      <c r="DU85" s="135"/>
      <c r="DV85" s="135"/>
      <c r="DW85" s="135"/>
      <c r="DY85" s="454"/>
      <c r="DZ85" s="135"/>
      <c r="EA85" s="454"/>
      <c r="EB85" s="135"/>
      <c r="EC85" s="454"/>
      <c r="ED85" s="135"/>
      <c r="EE85" s="454"/>
      <c r="EF85" s="135"/>
      <c r="EG85" s="454"/>
      <c r="EH85" s="135"/>
      <c r="EJ85" s="135"/>
      <c r="EN85" s="135"/>
      <c r="EP85" s="135"/>
      <c r="ER85" s="173"/>
      <c r="ES85" s="435"/>
      <c r="ET85" s="173"/>
      <c r="EU85" s="435"/>
      <c r="EV85" s="173"/>
      <c r="EW85" s="435"/>
      <c r="EX85" s="173"/>
      <c r="EZ85" s="135"/>
      <c r="FB85" s="173"/>
      <c r="FC85" s="42"/>
      <c r="FD85" s="173"/>
      <c r="FE85" s="42"/>
      <c r="FF85" s="42"/>
      <c r="FG85" s="454"/>
      <c r="FH85" s="42"/>
      <c r="FI85" s="454"/>
      <c r="FJ85" s="135"/>
      <c r="FK85" s="454"/>
      <c r="FL85" s="173"/>
      <c r="FM85" s="454"/>
      <c r="FN85" s="173"/>
      <c r="FO85" s="135"/>
      <c r="FP85" s="173"/>
      <c r="FQ85" s="135"/>
      <c r="FS85" s="173"/>
      <c r="FU85" s="173"/>
      <c r="FW85" s="173"/>
      <c r="FY85" s="173"/>
      <c r="GA85" s="135"/>
      <c r="GE85" s="42"/>
      <c r="GG85" s="42"/>
      <c r="GH85" s="173"/>
      <c r="GI85" s="42"/>
      <c r="GJ85" s="42"/>
      <c r="GK85" s="173"/>
      <c r="GL85" s="454"/>
      <c r="GM85" s="135"/>
      <c r="GP85" s="454"/>
      <c r="GQ85" s="42"/>
      <c r="GR85" s="454"/>
      <c r="GS85" s="42"/>
      <c r="GT85" s="454"/>
      <c r="GU85" s="42"/>
      <c r="GV85" s="454"/>
      <c r="GW85" s="42"/>
      <c r="GX85" s="454"/>
      <c r="GY85" s="42"/>
      <c r="GZ85" s="42"/>
      <c r="HA85" s="173"/>
      <c r="HB85" s="173"/>
      <c r="HC85" s="42"/>
      <c r="HD85" s="435"/>
      <c r="HE85" s="135"/>
      <c r="HF85" s="435"/>
      <c r="HG85" s="135"/>
      <c r="HH85" s="435"/>
      <c r="HI85" s="135"/>
      <c r="HJ85" s="435"/>
      <c r="HK85" s="135"/>
      <c r="HL85" s="435"/>
      <c r="HM85" s="135"/>
      <c r="HN85" s="435"/>
      <c r="HO85" s="135"/>
      <c r="HP85" s="435"/>
      <c r="HQ85" s="135"/>
      <c r="HR85" s="168"/>
      <c r="HS85" s="135"/>
      <c r="HT85" s="135"/>
      <c r="HU85" s="168"/>
      <c r="HV85" s="135"/>
      <c r="HW85" s="168"/>
      <c r="HX85" s="135"/>
      <c r="HY85" s="168"/>
      <c r="HZ85" s="756"/>
      <c r="IA85" s="168"/>
      <c r="IB85" s="756"/>
      <c r="IC85" s="168"/>
      <c r="ID85" s="135"/>
      <c r="IE85" s="168"/>
      <c r="IF85" s="135"/>
      <c r="IG85" s="168"/>
      <c r="IH85" s="135"/>
      <c r="II85" s="168"/>
      <c r="IJ85" s="135"/>
      <c r="IK85" s="135"/>
      <c r="IL85" s="173"/>
      <c r="IP85" s="173"/>
      <c r="IR85" s="173"/>
      <c r="IT85" s="173"/>
      <c r="JB85" s="135"/>
      <c r="JD85" s="432"/>
      <c r="JH85" s="173"/>
      <c r="JL85" s="173"/>
      <c r="JZ85" s="173"/>
      <c r="KD85" s="173"/>
      <c r="KF85" s="173"/>
      <c r="KH85" s="173"/>
      <c r="LJ85" s="173"/>
      <c r="LN85" s="173"/>
      <c r="LP85" s="173"/>
      <c r="LR85" s="173"/>
      <c r="LZ85" s="135"/>
      <c r="MB85" s="135"/>
      <c r="MP85" s="173"/>
      <c r="MT85" s="173"/>
      <c r="MV85" s="173"/>
      <c r="MX85" s="173"/>
      <c r="NF85" s="135"/>
      <c r="NH85" s="135"/>
      <c r="NX85" s="173"/>
      <c r="NY85" s="173"/>
      <c r="NZ85" s="173"/>
      <c r="OB85" s="173"/>
      <c r="OD85" s="173"/>
      <c r="OF85" s="173"/>
      <c r="OH85" s="173"/>
      <c r="OJ85" s="173"/>
      <c r="OL85" s="173"/>
      <c r="PH85" s="173"/>
      <c r="QN85" s="173"/>
      <c r="QO85" s="173"/>
      <c r="QP85" s="173"/>
      <c r="QS85" s="135"/>
      <c r="QU85" s="135"/>
      <c r="QY85" s="135"/>
      <c r="RA85" s="135"/>
      <c r="RC85" s="135"/>
      <c r="RE85" s="135"/>
      <c r="RI85" s="135"/>
      <c r="RP85" s="135"/>
      <c r="RQ85" s="135"/>
      <c r="RT85" s="135"/>
      <c r="RW85" s="135"/>
      <c r="RX85" s="135"/>
      <c r="SB85" s="135"/>
      <c r="SC85" s="135"/>
      <c r="SD85" s="135"/>
      <c r="SE85" s="558"/>
      <c r="SF85" s="135"/>
      <c r="SH85" s="135"/>
      <c r="SJ85" s="135"/>
      <c r="SL85" s="135"/>
      <c r="SN85" s="135"/>
      <c r="SP85" s="135"/>
      <c r="SR85" s="756"/>
      <c r="ST85" s="135"/>
      <c r="SY85" s="707"/>
      <c r="TA85" s="707"/>
      <c r="TC85" s="707"/>
      <c r="TE85" s="707"/>
      <c r="TG85" s="707"/>
      <c r="TI85" s="756"/>
      <c r="TK85" s="707"/>
    </row>
    <row r="86" spans="64:531">
      <c r="BL86" s="454"/>
      <c r="BM86" s="42"/>
      <c r="BN86" s="454"/>
      <c r="BO86" s="42"/>
      <c r="BP86" s="454"/>
      <c r="BQ86"/>
      <c r="BS86" s="73"/>
      <c r="BU86" s="73"/>
      <c r="BV86" s="73"/>
      <c r="BW86" s="135"/>
      <c r="BX86" s="135"/>
      <c r="BY86" s="135"/>
      <c r="BZ86" s="42"/>
      <c r="CA86"/>
      <c r="CD86" s="135"/>
      <c r="CE86" s="454"/>
      <c r="CF86" s="135"/>
      <c r="CG86" s="454"/>
      <c r="CH86" s="135"/>
      <c r="CI86" s="454"/>
      <c r="CJ86" s="42"/>
      <c r="CK86" s="454"/>
      <c r="CL86" s="42"/>
      <c r="CM86" s="454"/>
      <c r="CN86" s="42"/>
      <c r="CP86" s="135"/>
      <c r="CR86" s="187"/>
      <c r="CW86" s="454"/>
      <c r="CY86" s="454"/>
      <c r="DA86" s="454"/>
      <c r="DC86" s="454"/>
      <c r="DD86" s="135"/>
      <c r="DE86" s="454"/>
      <c r="DF86" s="135"/>
      <c r="DG86" s="454"/>
      <c r="DH86" s="135"/>
      <c r="DI86" s="454"/>
      <c r="DJ86" s="135"/>
      <c r="DK86" s="454"/>
      <c r="DL86" s="135"/>
      <c r="DN86" s="135"/>
      <c r="DO86" s="454"/>
      <c r="DP86" s="135"/>
      <c r="DQ86" s="454"/>
      <c r="DR86" s="135"/>
      <c r="DU86" s="135"/>
      <c r="DV86" s="135"/>
      <c r="DW86" s="135"/>
      <c r="DY86" s="454"/>
      <c r="DZ86" s="135"/>
      <c r="EA86" s="454"/>
      <c r="EB86" s="135"/>
      <c r="EC86" s="454"/>
      <c r="ED86" s="135"/>
      <c r="EE86" s="454"/>
      <c r="EF86" s="135"/>
      <c r="EG86" s="454"/>
      <c r="EH86" s="135"/>
      <c r="EJ86" s="135"/>
      <c r="EN86" s="135"/>
      <c r="EP86" s="135"/>
      <c r="ER86" s="173"/>
      <c r="ES86" s="435"/>
      <c r="ET86" s="173"/>
      <c r="EU86" s="435"/>
      <c r="EV86" s="173"/>
      <c r="EW86" s="435"/>
      <c r="EX86" s="173"/>
      <c r="EZ86" s="135"/>
      <c r="FB86" s="173"/>
      <c r="FC86" s="42"/>
      <c r="FD86" s="173"/>
      <c r="FE86" s="42"/>
      <c r="FF86" s="42"/>
      <c r="FG86" s="454"/>
      <c r="FH86" s="42"/>
      <c r="FI86" s="454"/>
      <c r="FJ86" s="135"/>
      <c r="FK86" s="454"/>
      <c r="FL86" s="173"/>
      <c r="FM86" s="454"/>
      <c r="FN86" s="173"/>
      <c r="FO86" s="135"/>
      <c r="FP86" s="173"/>
      <c r="FQ86" s="135"/>
      <c r="FS86" s="173"/>
      <c r="FU86" s="173"/>
      <c r="FW86" s="173"/>
      <c r="FY86" s="173"/>
      <c r="GA86" s="135"/>
      <c r="GE86" s="42"/>
      <c r="GG86" s="42"/>
      <c r="GH86" s="173"/>
      <c r="GI86" s="42"/>
      <c r="GJ86" s="42"/>
      <c r="GK86" s="173"/>
      <c r="GL86" s="454"/>
      <c r="GM86" s="135"/>
      <c r="GP86" s="454"/>
      <c r="GQ86" s="42"/>
      <c r="GR86" s="454"/>
      <c r="GS86" s="42"/>
      <c r="GT86" s="454"/>
      <c r="GU86" s="42"/>
      <c r="GV86" s="454"/>
      <c r="GW86" s="42"/>
      <c r="GX86" s="454"/>
      <c r="GY86" s="42"/>
      <c r="GZ86" s="42"/>
      <c r="HA86" s="173"/>
      <c r="HB86" s="173"/>
      <c r="HC86" s="42"/>
      <c r="HD86" s="435"/>
      <c r="HE86" s="135"/>
      <c r="HF86" s="435"/>
      <c r="HG86" s="135"/>
      <c r="HH86" s="435"/>
      <c r="HI86" s="135"/>
      <c r="HJ86" s="435"/>
      <c r="HK86" s="135"/>
      <c r="HL86" s="435"/>
      <c r="HM86" s="135"/>
      <c r="HN86" s="435"/>
      <c r="HO86" s="135"/>
      <c r="HP86" s="435"/>
      <c r="HQ86" s="135"/>
      <c r="HR86" s="168"/>
      <c r="HS86" s="135"/>
      <c r="HT86" s="135"/>
      <c r="HU86" s="168"/>
      <c r="HV86" s="135"/>
      <c r="HW86" s="168"/>
      <c r="HX86" s="135"/>
      <c r="HY86" s="168"/>
      <c r="HZ86" s="756"/>
      <c r="IA86" s="168"/>
      <c r="IB86" s="756"/>
      <c r="IC86" s="168"/>
      <c r="ID86" s="135"/>
      <c r="IE86" s="168"/>
      <c r="IF86" s="135"/>
      <c r="IG86" s="168"/>
      <c r="IH86" s="135"/>
      <c r="II86" s="168"/>
      <c r="IJ86" s="135"/>
      <c r="IK86" s="135"/>
      <c r="IL86" s="173"/>
      <c r="IP86" s="173"/>
      <c r="IR86" s="173"/>
      <c r="IT86" s="173"/>
      <c r="JB86" s="135"/>
      <c r="JD86" s="432"/>
      <c r="JH86" s="173"/>
      <c r="JL86" s="173"/>
      <c r="JZ86" s="173"/>
      <c r="KD86" s="173"/>
      <c r="KF86" s="173"/>
      <c r="KH86" s="173"/>
      <c r="LJ86" s="173"/>
      <c r="LN86" s="173"/>
      <c r="LP86" s="173"/>
      <c r="LR86" s="173"/>
      <c r="LZ86" s="135"/>
      <c r="MB86" s="135"/>
      <c r="MP86" s="173"/>
      <c r="MT86" s="173"/>
      <c r="MV86" s="173"/>
      <c r="MX86" s="173"/>
      <c r="NF86" s="135"/>
      <c r="NH86" s="135"/>
      <c r="NX86" s="173"/>
      <c r="NY86" s="173"/>
      <c r="NZ86" s="173"/>
      <c r="OB86" s="173"/>
      <c r="OD86" s="173"/>
      <c r="OF86" s="173"/>
      <c r="OH86" s="173"/>
      <c r="OJ86" s="173"/>
      <c r="OL86" s="173"/>
      <c r="PH86" s="173"/>
      <c r="QN86" s="173"/>
      <c r="QO86" s="173"/>
      <c r="QP86" s="173"/>
      <c r="QS86" s="135"/>
      <c r="QU86" s="135"/>
      <c r="QY86" s="135"/>
      <c r="RA86" s="135"/>
      <c r="RC86" s="135"/>
      <c r="RE86" s="135"/>
      <c r="RI86" s="135"/>
      <c r="RP86" s="135"/>
      <c r="RQ86" s="135"/>
      <c r="RT86" s="135"/>
      <c r="RW86" s="135"/>
      <c r="RX86" s="135"/>
      <c r="SB86" s="135"/>
      <c r="SC86" s="135"/>
      <c r="SD86" s="135"/>
      <c r="SE86" s="558"/>
      <c r="SF86" s="135"/>
      <c r="SH86" s="135"/>
      <c r="SJ86" s="135"/>
      <c r="SL86" s="135"/>
      <c r="SN86" s="135"/>
      <c r="SP86" s="135"/>
      <c r="SR86" s="756"/>
      <c r="ST86" s="135"/>
      <c r="SY86" s="707"/>
      <c r="TA86" s="707"/>
      <c r="TC86" s="707"/>
      <c r="TE86" s="707"/>
      <c r="TG86" s="707"/>
      <c r="TI86" s="756"/>
      <c r="TK86" s="707"/>
    </row>
    <row r="87" spans="64:531">
      <c r="BL87" s="454"/>
      <c r="BM87" s="42"/>
      <c r="BN87" s="454"/>
      <c r="BO87" s="42"/>
      <c r="BP87" s="454"/>
      <c r="BQ87"/>
      <c r="BS87" s="73"/>
      <c r="BU87" s="73"/>
      <c r="BV87" s="73"/>
      <c r="BW87" s="135"/>
      <c r="BX87" s="135"/>
      <c r="BY87" s="135"/>
      <c r="BZ87" s="42"/>
      <c r="CA87"/>
      <c r="CD87" s="135"/>
      <c r="CE87" s="454"/>
      <c r="CF87" s="135"/>
      <c r="CG87" s="454"/>
      <c r="CH87" s="135"/>
      <c r="CI87" s="454"/>
      <c r="CJ87" s="42"/>
      <c r="CK87" s="454"/>
      <c r="CL87" s="42"/>
      <c r="CM87" s="454"/>
      <c r="CN87" s="42"/>
      <c r="CP87" s="135"/>
      <c r="CR87" s="187"/>
      <c r="CW87" s="454"/>
      <c r="CY87" s="454"/>
      <c r="DA87" s="454"/>
      <c r="DC87" s="454"/>
      <c r="DD87" s="135"/>
      <c r="DE87" s="454"/>
      <c r="DF87" s="135"/>
      <c r="DG87" s="454"/>
      <c r="DH87" s="135"/>
      <c r="DI87" s="454"/>
      <c r="DJ87" s="135"/>
      <c r="DK87" s="454"/>
      <c r="DL87" s="135"/>
      <c r="DN87" s="135"/>
      <c r="DO87" s="454"/>
      <c r="DP87" s="135"/>
      <c r="DQ87" s="454"/>
      <c r="DR87" s="135"/>
      <c r="DU87" s="135"/>
      <c r="DV87" s="135"/>
      <c r="DW87" s="135"/>
      <c r="DY87" s="454"/>
      <c r="DZ87" s="135"/>
      <c r="EA87" s="454"/>
      <c r="EB87" s="135"/>
      <c r="EC87" s="454"/>
      <c r="ED87" s="135"/>
      <c r="EE87" s="454"/>
      <c r="EF87" s="135"/>
      <c r="EG87" s="454"/>
      <c r="EH87" s="135"/>
      <c r="EJ87" s="135"/>
      <c r="EN87" s="135"/>
      <c r="EP87" s="135"/>
      <c r="ER87" s="173"/>
      <c r="ES87" s="435"/>
      <c r="ET87" s="173"/>
      <c r="EU87" s="435"/>
      <c r="EV87" s="173"/>
      <c r="EW87" s="435"/>
      <c r="EX87" s="173"/>
      <c r="EZ87" s="135"/>
      <c r="FB87" s="173"/>
      <c r="FC87" s="42"/>
      <c r="FD87" s="173"/>
      <c r="FE87" s="42"/>
      <c r="FF87" s="42"/>
      <c r="FG87" s="454"/>
      <c r="FH87" s="42"/>
      <c r="FI87" s="454"/>
      <c r="FJ87" s="135"/>
      <c r="FK87" s="454"/>
      <c r="FL87" s="173"/>
      <c r="FM87" s="454"/>
      <c r="FN87" s="173"/>
      <c r="FO87" s="135"/>
      <c r="FP87" s="173"/>
      <c r="FQ87" s="135"/>
      <c r="FS87" s="173"/>
      <c r="FU87" s="173"/>
      <c r="FW87" s="173"/>
      <c r="FY87" s="173"/>
      <c r="GA87" s="135"/>
      <c r="GE87" s="42"/>
      <c r="GG87" s="42"/>
      <c r="GH87" s="173"/>
      <c r="GI87" s="42"/>
      <c r="GJ87" s="42"/>
      <c r="GK87" s="173"/>
      <c r="GL87" s="454"/>
      <c r="GM87" s="135"/>
      <c r="GP87" s="454"/>
      <c r="GQ87" s="42"/>
      <c r="GR87" s="454"/>
      <c r="GS87" s="42"/>
      <c r="GT87" s="454"/>
      <c r="GU87" s="42"/>
      <c r="GV87" s="454"/>
      <c r="GW87" s="42"/>
      <c r="GX87" s="454"/>
      <c r="GY87" s="42"/>
      <c r="GZ87" s="42"/>
      <c r="HA87" s="173"/>
      <c r="HB87" s="173"/>
      <c r="HC87" s="42"/>
      <c r="HD87" s="435"/>
      <c r="HE87" s="135"/>
      <c r="HF87" s="435"/>
      <c r="HG87" s="135"/>
      <c r="HH87" s="435"/>
      <c r="HI87" s="135"/>
      <c r="HJ87" s="435"/>
      <c r="HK87" s="135"/>
      <c r="HL87" s="435"/>
      <c r="HM87" s="135"/>
      <c r="HN87" s="435"/>
      <c r="HO87" s="135"/>
      <c r="HP87" s="435"/>
      <c r="HQ87" s="135"/>
      <c r="HR87" s="168"/>
      <c r="HS87" s="135"/>
      <c r="HT87" s="135"/>
      <c r="HU87" s="168"/>
      <c r="HV87" s="135"/>
      <c r="HW87" s="168"/>
      <c r="HX87" s="135"/>
      <c r="HY87" s="168"/>
      <c r="HZ87" s="756"/>
      <c r="IA87" s="168"/>
      <c r="IB87" s="756"/>
      <c r="IC87" s="168"/>
      <c r="ID87" s="135"/>
      <c r="IE87" s="168"/>
      <c r="IF87" s="135"/>
      <c r="IG87" s="168"/>
      <c r="IH87" s="135"/>
      <c r="II87" s="168"/>
      <c r="IJ87" s="135"/>
      <c r="IK87" s="135"/>
      <c r="IL87" s="173"/>
      <c r="IP87" s="173"/>
      <c r="IR87" s="173"/>
      <c r="IT87" s="173"/>
      <c r="JB87" s="135"/>
      <c r="JD87" s="432"/>
      <c r="JH87" s="173"/>
      <c r="JL87" s="173"/>
      <c r="JZ87" s="173"/>
      <c r="KD87" s="173"/>
      <c r="KF87" s="173"/>
      <c r="KH87" s="173"/>
      <c r="LJ87" s="173"/>
      <c r="LN87" s="173"/>
      <c r="LP87" s="173"/>
      <c r="LR87" s="173"/>
      <c r="LZ87" s="135"/>
      <c r="MB87" s="135"/>
      <c r="MP87" s="173"/>
      <c r="MT87" s="173"/>
      <c r="MV87" s="173"/>
      <c r="MX87" s="173"/>
      <c r="NF87" s="135"/>
      <c r="NH87" s="135"/>
      <c r="NX87" s="173"/>
      <c r="NY87" s="173"/>
      <c r="NZ87" s="173"/>
      <c r="OB87" s="173"/>
      <c r="OD87" s="173"/>
      <c r="OF87" s="173"/>
      <c r="OH87" s="173"/>
      <c r="OJ87" s="173"/>
      <c r="OL87" s="173"/>
      <c r="PH87" s="173"/>
      <c r="QN87" s="173"/>
      <c r="QO87" s="173"/>
      <c r="QP87" s="173"/>
      <c r="QS87" s="135"/>
      <c r="QU87" s="135"/>
      <c r="QY87" s="135"/>
      <c r="RA87" s="135"/>
      <c r="RC87" s="135"/>
      <c r="RE87" s="135"/>
      <c r="RI87" s="135"/>
      <c r="RP87" s="135"/>
      <c r="RQ87" s="135"/>
      <c r="RT87" s="135"/>
      <c r="RW87" s="135"/>
      <c r="RX87" s="135"/>
      <c r="SB87" s="135"/>
      <c r="SC87" s="135"/>
      <c r="SD87" s="135"/>
      <c r="SE87" s="558"/>
      <c r="SF87" s="135"/>
      <c r="SH87" s="135"/>
      <c r="SJ87" s="135"/>
      <c r="SL87" s="135"/>
      <c r="SN87" s="135"/>
      <c r="SP87" s="135"/>
      <c r="SR87" s="756"/>
      <c r="ST87" s="135"/>
      <c r="SY87" s="707"/>
      <c r="TA87" s="707"/>
      <c r="TC87" s="707"/>
      <c r="TE87" s="707"/>
      <c r="TG87" s="707"/>
      <c r="TI87" s="756"/>
      <c r="TK87" s="707"/>
    </row>
    <row r="88" spans="64:531">
      <c r="BL88" s="454"/>
      <c r="BM88" s="42"/>
      <c r="BN88" s="454"/>
      <c r="BO88" s="42"/>
      <c r="BP88" s="454"/>
      <c r="BQ88"/>
      <c r="BS88" s="73"/>
      <c r="BU88" s="73"/>
      <c r="BV88" s="73"/>
      <c r="BW88" s="135"/>
      <c r="BX88" s="135"/>
      <c r="BY88" s="135"/>
      <c r="BZ88" s="42"/>
      <c r="CA88"/>
      <c r="CD88" s="135"/>
      <c r="CE88" s="454"/>
      <c r="CF88" s="135"/>
      <c r="CG88" s="454"/>
      <c r="CH88" s="135"/>
      <c r="CI88" s="454"/>
      <c r="CJ88" s="42"/>
      <c r="CK88" s="454"/>
      <c r="CL88" s="42"/>
      <c r="CM88" s="454"/>
      <c r="CN88" s="42"/>
      <c r="CP88" s="135"/>
      <c r="CR88" s="187"/>
      <c r="CW88" s="454"/>
      <c r="CY88" s="454"/>
      <c r="DA88" s="454"/>
      <c r="DC88" s="454"/>
      <c r="DD88" s="135"/>
      <c r="DE88" s="454"/>
      <c r="DF88" s="135"/>
      <c r="DG88" s="454"/>
      <c r="DH88" s="135"/>
      <c r="DI88" s="454"/>
      <c r="DJ88" s="135"/>
      <c r="DK88" s="454"/>
      <c r="DL88" s="135"/>
      <c r="DN88" s="135"/>
      <c r="DO88" s="454"/>
      <c r="DP88" s="135"/>
      <c r="DQ88" s="454"/>
      <c r="DR88" s="135"/>
      <c r="DU88" s="135"/>
      <c r="DV88" s="135"/>
      <c r="DW88" s="135"/>
      <c r="DY88" s="454"/>
      <c r="DZ88" s="135"/>
      <c r="EA88" s="454"/>
      <c r="EB88" s="135"/>
      <c r="EC88" s="454"/>
      <c r="ED88" s="135"/>
      <c r="EE88" s="454"/>
      <c r="EF88" s="135"/>
      <c r="EG88" s="454"/>
      <c r="EH88" s="135"/>
      <c r="EJ88" s="135"/>
      <c r="EN88" s="135"/>
      <c r="EP88" s="135"/>
      <c r="ER88" s="173"/>
      <c r="ES88" s="435"/>
      <c r="ET88" s="173"/>
      <c r="EU88" s="435"/>
      <c r="EV88" s="173"/>
      <c r="EW88" s="435"/>
      <c r="EX88" s="173"/>
      <c r="EZ88" s="135"/>
      <c r="FB88" s="173"/>
      <c r="FC88" s="42"/>
      <c r="FD88" s="173"/>
      <c r="FE88" s="42"/>
      <c r="FF88" s="42"/>
      <c r="FG88" s="454"/>
      <c r="FH88" s="42"/>
      <c r="FI88" s="454"/>
      <c r="FJ88" s="135"/>
      <c r="FK88" s="454"/>
      <c r="FL88" s="173"/>
      <c r="FM88" s="454"/>
      <c r="FN88" s="173"/>
      <c r="FO88" s="135"/>
      <c r="FP88" s="173"/>
      <c r="FQ88" s="135"/>
      <c r="FS88" s="173"/>
      <c r="FU88" s="173"/>
      <c r="FW88" s="173"/>
      <c r="FY88" s="173"/>
      <c r="GA88" s="135"/>
      <c r="GE88" s="42"/>
      <c r="GG88" s="42"/>
      <c r="GH88" s="173"/>
      <c r="GI88" s="42"/>
      <c r="GJ88" s="42"/>
      <c r="GK88" s="173"/>
      <c r="GL88" s="454"/>
      <c r="GM88" s="135"/>
      <c r="GP88" s="454"/>
      <c r="GQ88" s="42"/>
      <c r="GR88" s="454"/>
      <c r="GS88" s="42"/>
      <c r="GT88" s="454"/>
      <c r="GU88" s="42"/>
      <c r="GV88" s="454"/>
      <c r="GW88" s="42"/>
      <c r="GX88" s="454"/>
      <c r="GY88" s="42"/>
      <c r="GZ88" s="42"/>
      <c r="HA88" s="173"/>
      <c r="HB88" s="173"/>
      <c r="HC88" s="42"/>
      <c r="HD88" s="435"/>
      <c r="HE88" s="135"/>
      <c r="HF88" s="435"/>
      <c r="HG88" s="135"/>
      <c r="HH88" s="435"/>
      <c r="HI88" s="135"/>
      <c r="HJ88" s="435"/>
      <c r="HK88" s="135"/>
      <c r="HL88" s="435"/>
      <c r="HM88" s="135"/>
      <c r="HN88" s="435"/>
      <c r="HO88" s="135"/>
      <c r="HP88" s="435"/>
      <c r="HQ88" s="135"/>
      <c r="HR88" s="168"/>
      <c r="HS88" s="135"/>
      <c r="HT88" s="135"/>
      <c r="HU88" s="168"/>
      <c r="HV88" s="135"/>
      <c r="HW88" s="168"/>
      <c r="HX88" s="135"/>
      <c r="HY88" s="168"/>
      <c r="HZ88" s="756"/>
      <c r="IA88" s="168"/>
      <c r="IB88" s="756"/>
      <c r="IC88" s="168"/>
      <c r="ID88" s="135"/>
      <c r="IE88" s="168"/>
      <c r="IF88" s="135"/>
      <c r="IG88" s="168"/>
      <c r="IH88" s="135"/>
      <c r="II88" s="168"/>
      <c r="IJ88" s="135"/>
      <c r="IK88" s="135"/>
      <c r="IL88" s="173"/>
      <c r="IP88" s="173"/>
      <c r="IR88" s="173"/>
      <c r="IT88" s="173"/>
      <c r="JB88" s="135"/>
      <c r="JD88" s="432"/>
      <c r="JH88" s="173"/>
      <c r="JL88" s="173"/>
      <c r="JZ88" s="173"/>
      <c r="KD88" s="173"/>
      <c r="KF88" s="173"/>
      <c r="KH88" s="173"/>
      <c r="LJ88" s="173"/>
      <c r="LN88" s="173"/>
      <c r="LP88" s="173"/>
      <c r="LR88" s="173"/>
      <c r="LZ88" s="135"/>
      <c r="MB88" s="135"/>
      <c r="MP88" s="173"/>
      <c r="MT88" s="173"/>
      <c r="MV88" s="173"/>
      <c r="MX88" s="173"/>
      <c r="NF88" s="135"/>
      <c r="NH88" s="135"/>
      <c r="NX88" s="173"/>
      <c r="NY88" s="173"/>
      <c r="NZ88" s="173"/>
      <c r="OB88" s="173"/>
      <c r="OD88" s="173"/>
      <c r="OF88" s="173"/>
      <c r="OH88" s="173"/>
      <c r="OJ88" s="173"/>
      <c r="OL88" s="173"/>
      <c r="PH88" s="173"/>
      <c r="QN88" s="173"/>
      <c r="QO88" s="173"/>
      <c r="QP88" s="173"/>
      <c r="QS88" s="135"/>
      <c r="QU88" s="135"/>
      <c r="QY88" s="135"/>
      <c r="RA88" s="135"/>
      <c r="RC88" s="135"/>
      <c r="RE88" s="135"/>
      <c r="RI88" s="135"/>
      <c r="RP88" s="135"/>
      <c r="RQ88" s="135"/>
      <c r="RT88" s="135"/>
      <c r="RW88" s="135"/>
      <c r="RX88" s="135"/>
      <c r="SB88" s="135"/>
      <c r="SC88" s="135"/>
      <c r="SD88" s="135"/>
      <c r="SE88" s="558"/>
      <c r="SF88" s="135"/>
      <c r="SH88" s="135"/>
      <c r="SJ88" s="135"/>
      <c r="SL88" s="135"/>
      <c r="SN88" s="135"/>
      <c r="SP88" s="135"/>
      <c r="SR88" s="756"/>
      <c r="ST88" s="135"/>
      <c r="SY88" s="707"/>
      <c r="TA88" s="707"/>
      <c r="TC88" s="707"/>
      <c r="TE88" s="707"/>
      <c r="TG88" s="707"/>
      <c r="TI88" s="756"/>
      <c r="TK88" s="707"/>
    </row>
    <row r="89" spans="64:531">
      <c r="BL89" s="454"/>
      <c r="BM89" s="42"/>
      <c r="BN89" s="454"/>
      <c r="BO89" s="42"/>
      <c r="BP89" s="454"/>
      <c r="BQ89"/>
      <c r="BS89" s="73"/>
      <c r="BU89" s="73"/>
      <c r="BV89" s="73"/>
      <c r="BW89" s="135"/>
      <c r="BX89" s="135"/>
      <c r="BY89" s="135"/>
      <c r="BZ89" s="42"/>
      <c r="CA89"/>
      <c r="CD89" s="135"/>
      <c r="CE89" s="454"/>
      <c r="CF89" s="135"/>
      <c r="CG89" s="454"/>
      <c r="CH89" s="135"/>
      <c r="CI89" s="454"/>
      <c r="CJ89" s="42"/>
      <c r="CK89" s="454"/>
      <c r="CL89" s="42"/>
      <c r="CM89" s="454"/>
      <c r="CN89" s="42"/>
      <c r="CP89" s="135"/>
      <c r="CR89" s="187"/>
      <c r="CW89" s="454"/>
      <c r="CY89" s="454"/>
      <c r="DA89" s="454"/>
      <c r="DC89" s="454"/>
      <c r="DD89" s="135"/>
      <c r="DE89" s="454"/>
      <c r="DF89" s="135"/>
      <c r="DG89" s="454"/>
      <c r="DH89" s="135"/>
      <c r="DI89" s="454"/>
      <c r="DJ89" s="135"/>
      <c r="DK89" s="454"/>
      <c r="DL89" s="135"/>
      <c r="DN89" s="135"/>
      <c r="DO89" s="454"/>
      <c r="DP89" s="135"/>
      <c r="DQ89" s="454"/>
      <c r="DR89" s="135"/>
      <c r="DU89" s="135"/>
      <c r="DV89" s="135"/>
      <c r="DW89" s="135"/>
      <c r="DY89" s="454"/>
      <c r="DZ89" s="135"/>
      <c r="EA89" s="454"/>
      <c r="EB89" s="135"/>
      <c r="EC89" s="454"/>
      <c r="ED89" s="135"/>
      <c r="EE89" s="454"/>
      <c r="EF89" s="135"/>
      <c r="EG89" s="454"/>
      <c r="EH89" s="135"/>
      <c r="EJ89" s="135"/>
      <c r="EN89" s="135"/>
      <c r="EP89" s="135"/>
      <c r="ER89" s="173"/>
      <c r="ES89" s="435"/>
      <c r="ET89" s="173"/>
      <c r="EU89" s="435"/>
      <c r="EV89" s="173"/>
      <c r="EW89" s="435"/>
      <c r="EX89" s="173"/>
      <c r="EZ89" s="135"/>
      <c r="FB89" s="173"/>
      <c r="FC89" s="42"/>
      <c r="FD89" s="173"/>
      <c r="FE89" s="42"/>
      <c r="FF89" s="42"/>
      <c r="FG89" s="454"/>
      <c r="FH89" s="42"/>
      <c r="FI89" s="454"/>
      <c r="FJ89" s="135"/>
      <c r="FK89" s="454"/>
      <c r="FL89" s="173"/>
      <c r="FM89" s="454"/>
      <c r="FN89" s="173"/>
      <c r="FO89" s="135"/>
      <c r="FP89" s="173"/>
      <c r="FQ89" s="135"/>
      <c r="FS89" s="173"/>
      <c r="FU89" s="173"/>
      <c r="FW89" s="173"/>
      <c r="FY89" s="173"/>
      <c r="GA89" s="135"/>
      <c r="GE89" s="42"/>
      <c r="GG89" s="42"/>
      <c r="GH89" s="173"/>
      <c r="GI89" s="42"/>
      <c r="GJ89" s="42"/>
      <c r="GK89" s="173"/>
      <c r="GL89" s="454"/>
      <c r="GM89" s="135"/>
      <c r="GP89" s="454"/>
      <c r="GQ89" s="42"/>
      <c r="GR89" s="454"/>
      <c r="GS89" s="42"/>
      <c r="GT89" s="454"/>
      <c r="GU89" s="42"/>
      <c r="GV89" s="454"/>
      <c r="GW89" s="42"/>
      <c r="GX89" s="454"/>
      <c r="GY89" s="42"/>
      <c r="GZ89" s="42"/>
      <c r="HA89" s="173"/>
      <c r="HB89" s="173"/>
      <c r="HC89" s="42"/>
      <c r="HD89" s="435"/>
      <c r="HE89" s="135"/>
      <c r="HF89" s="435"/>
      <c r="HG89" s="135"/>
      <c r="HH89" s="435"/>
      <c r="HI89" s="135"/>
      <c r="HJ89" s="435"/>
      <c r="HK89" s="135"/>
      <c r="HL89" s="435"/>
      <c r="HM89" s="135"/>
      <c r="HN89" s="435"/>
      <c r="HO89" s="135"/>
      <c r="HP89" s="435"/>
      <c r="HQ89" s="135"/>
      <c r="HR89" s="168"/>
      <c r="HS89" s="135"/>
      <c r="HT89" s="135"/>
      <c r="HU89" s="168"/>
      <c r="HV89" s="135"/>
      <c r="HW89" s="168"/>
      <c r="HX89" s="135"/>
      <c r="HY89" s="168"/>
      <c r="HZ89" s="756"/>
      <c r="IA89" s="168"/>
      <c r="IB89" s="756"/>
      <c r="IC89" s="168"/>
      <c r="ID89" s="135"/>
      <c r="IE89" s="168"/>
      <c r="IF89" s="135"/>
      <c r="IG89" s="168"/>
      <c r="IH89" s="135"/>
      <c r="II89" s="168"/>
      <c r="IJ89" s="135"/>
      <c r="IK89" s="135"/>
      <c r="IL89" s="173"/>
      <c r="IP89" s="173"/>
      <c r="IR89" s="173"/>
      <c r="IT89" s="173"/>
      <c r="JB89" s="135"/>
      <c r="JD89" s="432"/>
      <c r="JH89" s="173"/>
      <c r="JL89" s="173"/>
      <c r="JZ89" s="173"/>
      <c r="KD89" s="173"/>
      <c r="KF89" s="173"/>
      <c r="KH89" s="173"/>
      <c r="LJ89" s="173"/>
      <c r="LN89" s="173"/>
      <c r="LP89" s="173"/>
      <c r="LR89" s="173"/>
      <c r="LZ89" s="135"/>
      <c r="MB89" s="135"/>
      <c r="MP89" s="173"/>
      <c r="MT89" s="173"/>
      <c r="MV89" s="173"/>
      <c r="MX89" s="173"/>
      <c r="NF89" s="135"/>
      <c r="NH89" s="135"/>
      <c r="NX89" s="173"/>
      <c r="NY89" s="173"/>
      <c r="NZ89" s="173"/>
      <c r="OB89" s="173"/>
      <c r="OD89" s="173"/>
      <c r="OF89" s="173"/>
      <c r="OH89" s="173"/>
      <c r="OJ89" s="173"/>
      <c r="OL89" s="173"/>
      <c r="PH89" s="173"/>
      <c r="QN89" s="173"/>
      <c r="QO89" s="173"/>
      <c r="QP89" s="173"/>
      <c r="QS89" s="135"/>
      <c r="QU89" s="135"/>
      <c r="QY89" s="135"/>
      <c r="RA89" s="135"/>
      <c r="RC89" s="135"/>
      <c r="RE89" s="135"/>
      <c r="RI89" s="135"/>
      <c r="RP89" s="135"/>
      <c r="RQ89" s="135"/>
      <c r="RT89" s="135"/>
      <c r="RW89" s="135"/>
      <c r="RX89" s="135"/>
      <c r="SB89" s="135"/>
      <c r="SC89" s="135"/>
      <c r="SD89" s="135"/>
      <c r="SE89" s="558"/>
      <c r="SF89" s="135"/>
      <c r="SH89" s="135"/>
      <c r="SJ89" s="135"/>
      <c r="SL89" s="135"/>
      <c r="SN89" s="135"/>
      <c r="SP89" s="135"/>
      <c r="SR89" s="756"/>
      <c r="ST89" s="135"/>
      <c r="SY89" s="707"/>
      <c r="TA89" s="707"/>
      <c r="TC89" s="707"/>
      <c r="TE89" s="707"/>
      <c r="TG89" s="707"/>
      <c r="TI89" s="756"/>
      <c r="TK89" s="707"/>
    </row>
    <row r="90" spans="64:531">
      <c r="BL90" s="454"/>
      <c r="BM90" s="42"/>
      <c r="BN90" s="454"/>
      <c r="BO90" s="42"/>
      <c r="BP90" s="454"/>
      <c r="BQ90"/>
      <c r="BS90" s="73"/>
      <c r="BU90" s="73"/>
      <c r="BV90" s="73"/>
      <c r="BW90" s="135"/>
      <c r="BX90" s="135"/>
      <c r="BY90" s="135"/>
      <c r="BZ90" s="42"/>
      <c r="CA90"/>
      <c r="CD90" s="135"/>
      <c r="CE90" s="454"/>
      <c r="CF90" s="135"/>
      <c r="CG90" s="454"/>
      <c r="CH90" s="135"/>
      <c r="CI90" s="454"/>
      <c r="CJ90" s="42"/>
      <c r="CK90" s="454"/>
      <c r="CL90" s="42"/>
      <c r="CM90" s="454"/>
      <c r="CN90" s="42"/>
      <c r="CP90" s="135"/>
      <c r="CR90" s="187"/>
      <c r="CW90" s="454"/>
      <c r="CY90" s="454"/>
      <c r="DA90" s="454"/>
      <c r="DC90" s="454"/>
      <c r="DD90" s="135"/>
      <c r="DE90" s="454"/>
      <c r="DF90" s="135"/>
      <c r="DG90" s="454"/>
      <c r="DH90" s="135"/>
      <c r="DI90" s="454"/>
      <c r="DJ90" s="135"/>
      <c r="DK90" s="454"/>
      <c r="DL90" s="135"/>
      <c r="DN90" s="135"/>
      <c r="DO90" s="454"/>
      <c r="DP90" s="135"/>
      <c r="DQ90" s="454"/>
      <c r="DR90" s="135"/>
      <c r="DU90" s="135"/>
      <c r="DV90" s="135"/>
      <c r="DW90" s="135"/>
      <c r="DY90" s="454"/>
      <c r="DZ90" s="135"/>
      <c r="EA90" s="454"/>
      <c r="EB90" s="135"/>
      <c r="EC90" s="454"/>
      <c r="ED90" s="135"/>
      <c r="EE90" s="454"/>
      <c r="EF90" s="135"/>
      <c r="EG90" s="454"/>
      <c r="EH90" s="135"/>
      <c r="EJ90" s="135"/>
      <c r="EN90" s="135"/>
      <c r="EP90" s="135"/>
      <c r="ER90" s="173"/>
      <c r="ES90" s="435"/>
      <c r="ET90" s="173"/>
      <c r="EU90" s="435"/>
      <c r="EV90" s="173"/>
      <c r="EW90" s="435"/>
      <c r="EX90" s="173"/>
      <c r="EZ90" s="135"/>
      <c r="FB90" s="173"/>
      <c r="FC90" s="42"/>
      <c r="FD90" s="173"/>
      <c r="FE90" s="42"/>
      <c r="FF90" s="42"/>
      <c r="FG90" s="454"/>
      <c r="FH90" s="42"/>
      <c r="FI90" s="454"/>
      <c r="FJ90" s="135"/>
      <c r="FK90" s="454"/>
      <c r="FL90" s="173"/>
      <c r="FM90" s="454"/>
      <c r="FN90" s="173"/>
      <c r="FO90" s="135"/>
      <c r="FP90" s="173"/>
      <c r="FQ90" s="135"/>
      <c r="FS90" s="173"/>
      <c r="FU90" s="173"/>
      <c r="FW90" s="173"/>
      <c r="FY90" s="173"/>
      <c r="GA90" s="135"/>
      <c r="GE90" s="42"/>
      <c r="GG90" s="42"/>
      <c r="GH90" s="173"/>
      <c r="GI90" s="42"/>
      <c r="GJ90" s="42"/>
      <c r="GK90" s="173"/>
      <c r="GL90" s="454"/>
      <c r="GM90" s="135"/>
      <c r="GP90" s="454"/>
      <c r="GQ90" s="42"/>
      <c r="GR90" s="454"/>
      <c r="GS90" s="42"/>
      <c r="GT90" s="454"/>
      <c r="GU90" s="42"/>
      <c r="GV90" s="454"/>
      <c r="GW90" s="42"/>
      <c r="GX90" s="454"/>
      <c r="GY90" s="42"/>
      <c r="GZ90" s="42"/>
      <c r="HA90" s="173"/>
      <c r="HB90" s="173"/>
      <c r="HC90" s="42"/>
      <c r="HD90" s="435"/>
      <c r="HE90" s="135"/>
      <c r="HF90" s="435"/>
      <c r="HG90" s="135"/>
      <c r="HH90" s="435"/>
      <c r="HI90" s="135"/>
      <c r="HJ90" s="435"/>
      <c r="HK90" s="135"/>
      <c r="HL90" s="435"/>
      <c r="HM90" s="135"/>
      <c r="HN90" s="435"/>
      <c r="HO90" s="135"/>
      <c r="HP90" s="435"/>
      <c r="HQ90" s="135"/>
      <c r="HR90" s="168"/>
      <c r="HS90" s="135"/>
      <c r="HT90" s="135"/>
      <c r="HU90" s="168"/>
      <c r="HV90" s="135"/>
      <c r="HW90" s="168"/>
      <c r="HX90" s="135"/>
      <c r="HY90" s="168"/>
      <c r="HZ90" s="756"/>
      <c r="IA90" s="168"/>
      <c r="IB90" s="756"/>
      <c r="IC90" s="168"/>
      <c r="ID90" s="135"/>
      <c r="IE90" s="168"/>
      <c r="IF90" s="135"/>
      <c r="IG90" s="168"/>
      <c r="IH90" s="135"/>
      <c r="II90" s="168"/>
      <c r="IJ90" s="135"/>
      <c r="IK90" s="135"/>
      <c r="IL90" s="173"/>
      <c r="IP90" s="173"/>
      <c r="IR90" s="173"/>
      <c r="IT90" s="173"/>
      <c r="JB90" s="135"/>
      <c r="JD90" s="432"/>
      <c r="JH90" s="173"/>
      <c r="JL90" s="173"/>
      <c r="JZ90" s="173"/>
      <c r="KD90" s="173"/>
      <c r="KF90" s="173"/>
      <c r="KH90" s="173"/>
      <c r="LJ90" s="173"/>
      <c r="LN90" s="173"/>
      <c r="LP90" s="173"/>
      <c r="LR90" s="173"/>
      <c r="LZ90" s="135"/>
      <c r="MB90" s="135"/>
      <c r="MP90" s="173"/>
      <c r="MT90" s="173"/>
      <c r="MV90" s="173"/>
      <c r="MX90" s="173"/>
      <c r="NF90" s="135"/>
      <c r="NH90" s="135"/>
      <c r="NX90" s="173"/>
      <c r="NY90" s="173"/>
      <c r="NZ90" s="173"/>
      <c r="OB90" s="173"/>
      <c r="OD90" s="173"/>
      <c r="OF90" s="173"/>
      <c r="OH90" s="173"/>
      <c r="OJ90" s="173"/>
      <c r="OL90" s="173"/>
      <c r="PH90" s="173"/>
      <c r="QN90" s="173"/>
      <c r="QO90" s="173"/>
      <c r="QP90" s="173"/>
      <c r="QS90" s="135"/>
      <c r="QU90" s="135"/>
      <c r="QY90" s="135"/>
      <c r="RA90" s="135"/>
      <c r="RC90" s="135"/>
      <c r="RE90" s="135"/>
      <c r="RI90" s="135"/>
      <c r="RP90" s="135"/>
      <c r="RQ90" s="135"/>
      <c r="RT90" s="135"/>
      <c r="RW90" s="135"/>
      <c r="RX90" s="135"/>
      <c r="SB90" s="135"/>
      <c r="SC90" s="135"/>
      <c r="SD90" s="135"/>
      <c r="SE90" s="558"/>
      <c r="SF90" s="135"/>
      <c r="SH90" s="135"/>
      <c r="SJ90" s="135"/>
      <c r="SL90" s="135"/>
      <c r="SN90" s="135"/>
      <c r="SP90" s="135"/>
      <c r="SR90" s="756"/>
      <c r="ST90" s="135"/>
      <c r="SY90" s="707"/>
      <c r="TA90" s="707"/>
      <c r="TC90" s="707"/>
      <c r="TE90" s="707"/>
      <c r="TG90" s="707"/>
      <c r="TI90" s="756"/>
      <c r="TK90" s="707"/>
    </row>
    <row r="91" spans="64:531">
      <c r="BL91" s="454"/>
      <c r="BM91" s="42"/>
      <c r="BN91" s="454"/>
      <c r="BO91" s="42"/>
      <c r="BP91" s="454"/>
      <c r="BQ91"/>
      <c r="BS91" s="73"/>
      <c r="BU91" s="73"/>
      <c r="BV91" s="73"/>
      <c r="BW91" s="135"/>
      <c r="BX91" s="135"/>
      <c r="BY91" s="135"/>
      <c r="BZ91" s="42"/>
      <c r="CA91"/>
      <c r="CD91" s="135"/>
      <c r="CE91" s="454"/>
      <c r="CF91" s="135"/>
      <c r="CG91" s="454"/>
      <c r="CH91" s="135"/>
      <c r="CI91" s="454"/>
      <c r="CJ91" s="42"/>
      <c r="CK91" s="454"/>
      <c r="CL91" s="42"/>
      <c r="CM91" s="454"/>
      <c r="CN91" s="42"/>
      <c r="CP91" s="135"/>
      <c r="CR91" s="187"/>
      <c r="CW91" s="454"/>
      <c r="CY91" s="454"/>
      <c r="DA91" s="454"/>
      <c r="DC91" s="454"/>
      <c r="DD91" s="135"/>
      <c r="DE91" s="454"/>
      <c r="DF91" s="135"/>
      <c r="DG91" s="454"/>
      <c r="DH91" s="135"/>
      <c r="DI91" s="454"/>
      <c r="DJ91" s="135"/>
      <c r="DK91" s="454"/>
      <c r="DL91" s="135"/>
      <c r="DN91" s="135"/>
      <c r="DO91" s="454"/>
      <c r="DP91" s="135"/>
      <c r="DQ91" s="454"/>
      <c r="DR91" s="135"/>
      <c r="DU91" s="135"/>
      <c r="DV91" s="135"/>
      <c r="DW91" s="135"/>
      <c r="DY91" s="454"/>
      <c r="DZ91" s="135"/>
      <c r="EA91" s="454"/>
      <c r="EB91" s="135"/>
      <c r="EC91" s="454"/>
      <c r="ED91" s="135"/>
      <c r="EE91" s="454"/>
      <c r="EF91" s="135"/>
      <c r="EG91" s="454"/>
      <c r="EH91" s="135"/>
      <c r="EJ91" s="135"/>
      <c r="EN91" s="135"/>
      <c r="EP91" s="135"/>
      <c r="ER91" s="173"/>
      <c r="ES91" s="435"/>
      <c r="ET91" s="173"/>
      <c r="EU91" s="435"/>
      <c r="EV91" s="173"/>
      <c r="EW91" s="435"/>
      <c r="EX91" s="173"/>
      <c r="EZ91" s="135"/>
      <c r="FB91" s="173"/>
      <c r="FC91" s="42"/>
      <c r="FD91" s="173"/>
      <c r="FE91" s="42"/>
      <c r="FF91" s="42"/>
      <c r="FG91" s="454"/>
      <c r="FH91" s="42"/>
      <c r="FI91" s="454"/>
      <c r="FJ91" s="135"/>
      <c r="FK91" s="454"/>
      <c r="FL91" s="173"/>
      <c r="FM91" s="454"/>
      <c r="FN91" s="173"/>
      <c r="FO91" s="135"/>
      <c r="FP91" s="173"/>
      <c r="FQ91" s="135"/>
      <c r="FS91" s="173"/>
      <c r="FU91" s="173"/>
      <c r="FW91" s="173"/>
      <c r="FY91" s="173"/>
      <c r="GA91" s="135"/>
      <c r="GE91" s="42"/>
      <c r="GG91" s="42"/>
      <c r="GH91" s="173"/>
      <c r="GI91" s="42"/>
      <c r="GJ91" s="42"/>
      <c r="GK91" s="173"/>
      <c r="GL91" s="454"/>
      <c r="GM91" s="135"/>
      <c r="GP91" s="454"/>
      <c r="GQ91" s="42"/>
      <c r="GR91" s="454"/>
      <c r="GS91" s="42"/>
      <c r="GT91" s="454"/>
      <c r="GU91" s="42"/>
      <c r="GV91" s="454"/>
      <c r="GW91" s="42"/>
      <c r="GX91" s="454"/>
      <c r="GY91" s="42"/>
      <c r="GZ91" s="42"/>
      <c r="HA91" s="173"/>
      <c r="HB91" s="173"/>
      <c r="HC91" s="42"/>
      <c r="HD91" s="435"/>
      <c r="HE91" s="135"/>
      <c r="HF91" s="435"/>
      <c r="HG91" s="135"/>
      <c r="HH91" s="435"/>
      <c r="HI91" s="135"/>
      <c r="HJ91" s="435"/>
      <c r="HK91" s="135"/>
      <c r="HL91" s="435"/>
      <c r="HM91" s="135"/>
      <c r="HN91" s="435"/>
      <c r="HO91" s="135"/>
      <c r="HP91" s="435"/>
      <c r="HQ91" s="135"/>
      <c r="HR91" s="168"/>
      <c r="HS91" s="135"/>
      <c r="HT91" s="135"/>
      <c r="HU91" s="168"/>
      <c r="HV91" s="135"/>
      <c r="HW91" s="168"/>
      <c r="HX91" s="135"/>
      <c r="HY91" s="168"/>
      <c r="HZ91" s="756"/>
      <c r="IA91" s="168"/>
      <c r="IB91" s="756"/>
      <c r="IC91" s="168"/>
      <c r="ID91" s="135"/>
      <c r="IE91" s="168"/>
      <c r="IF91" s="135"/>
      <c r="IG91" s="168"/>
      <c r="IH91" s="135"/>
      <c r="II91" s="168"/>
      <c r="IJ91" s="135"/>
      <c r="IK91" s="135"/>
      <c r="IL91" s="173"/>
      <c r="IP91" s="173"/>
      <c r="IR91" s="173"/>
      <c r="IT91" s="173"/>
      <c r="JB91" s="135"/>
      <c r="JD91" s="432"/>
      <c r="JH91" s="173"/>
      <c r="JL91" s="173"/>
      <c r="JZ91" s="173"/>
      <c r="KD91" s="173"/>
      <c r="KF91" s="173"/>
      <c r="KH91" s="173"/>
      <c r="LJ91" s="173"/>
      <c r="LN91" s="173"/>
      <c r="LP91" s="173"/>
      <c r="LR91" s="173"/>
      <c r="LZ91" s="135"/>
      <c r="MB91" s="135"/>
      <c r="MP91" s="173"/>
      <c r="MT91" s="173"/>
      <c r="MV91" s="173"/>
      <c r="MX91" s="173"/>
      <c r="NF91" s="135"/>
      <c r="NH91" s="135"/>
      <c r="NX91" s="173"/>
      <c r="NY91" s="173"/>
      <c r="NZ91" s="173"/>
      <c r="OB91" s="173"/>
      <c r="OD91" s="173"/>
      <c r="OF91" s="173"/>
      <c r="OH91" s="173"/>
      <c r="OJ91" s="173"/>
      <c r="OL91" s="173"/>
      <c r="PH91" s="173"/>
      <c r="QN91" s="173"/>
      <c r="QO91" s="173"/>
      <c r="QP91" s="173"/>
      <c r="QS91" s="135"/>
      <c r="QU91" s="135"/>
      <c r="QY91" s="135"/>
      <c r="RA91" s="135"/>
      <c r="RC91" s="135"/>
      <c r="RE91" s="135"/>
      <c r="RI91" s="135"/>
      <c r="RP91" s="135"/>
      <c r="RQ91" s="135"/>
      <c r="RT91" s="135"/>
      <c r="RW91" s="135"/>
      <c r="RX91" s="135"/>
      <c r="SB91" s="135"/>
      <c r="SC91" s="135"/>
      <c r="SD91" s="135"/>
      <c r="SE91" s="558"/>
      <c r="SF91" s="135"/>
      <c r="SH91" s="135"/>
      <c r="SJ91" s="135"/>
      <c r="SL91" s="135"/>
      <c r="SN91" s="135"/>
      <c r="SP91" s="135"/>
      <c r="SR91" s="756"/>
      <c r="ST91" s="135"/>
      <c r="SY91" s="707"/>
      <c r="TA91" s="707"/>
      <c r="TC91" s="707"/>
      <c r="TE91" s="707"/>
      <c r="TG91" s="707"/>
      <c r="TI91" s="756"/>
      <c r="TK91" s="707"/>
    </row>
    <row r="92" spans="64:531">
      <c r="BL92" s="454"/>
      <c r="BM92" s="42"/>
      <c r="BN92" s="454"/>
      <c r="BO92" s="42"/>
      <c r="BP92" s="454"/>
      <c r="BQ92"/>
      <c r="BS92" s="73"/>
      <c r="BU92" s="73"/>
      <c r="BV92" s="73"/>
      <c r="BW92" s="135"/>
      <c r="BX92" s="135"/>
      <c r="BY92" s="135"/>
      <c r="BZ92" s="42"/>
      <c r="CA92"/>
      <c r="CD92" s="135"/>
      <c r="CE92" s="454"/>
      <c r="CF92" s="135"/>
      <c r="CG92" s="454"/>
      <c r="CH92" s="135"/>
      <c r="CI92" s="454"/>
      <c r="CJ92" s="42"/>
      <c r="CK92" s="454"/>
      <c r="CL92" s="42"/>
      <c r="CM92" s="454"/>
      <c r="CN92" s="42"/>
      <c r="CP92" s="135"/>
      <c r="CR92" s="187"/>
      <c r="CW92" s="454"/>
      <c r="CY92" s="454"/>
      <c r="DA92" s="454"/>
      <c r="DC92" s="454"/>
      <c r="DD92" s="135"/>
      <c r="DE92" s="454"/>
      <c r="DF92" s="135"/>
      <c r="DG92" s="454"/>
      <c r="DH92" s="135"/>
      <c r="DI92" s="454"/>
      <c r="DJ92" s="135"/>
      <c r="DK92" s="454"/>
      <c r="DL92" s="135"/>
      <c r="DN92" s="135"/>
      <c r="DO92" s="454"/>
      <c r="DP92" s="135"/>
      <c r="DQ92" s="454"/>
      <c r="DR92" s="135"/>
      <c r="DU92" s="135"/>
      <c r="DV92" s="135"/>
      <c r="DW92" s="135"/>
      <c r="DY92" s="454"/>
      <c r="DZ92" s="135"/>
      <c r="EA92" s="454"/>
      <c r="EB92" s="135"/>
      <c r="EC92" s="454"/>
      <c r="ED92" s="135"/>
      <c r="EE92" s="454"/>
      <c r="EF92" s="135"/>
      <c r="EG92" s="454"/>
      <c r="EH92" s="135"/>
      <c r="EJ92" s="135"/>
      <c r="EN92" s="135"/>
      <c r="EP92" s="135"/>
      <c r="ER92" s="173"/>
      <c r="ES92" s="435"/>
      <c r="ET92" s="173"/>
      <c r="EU92" s="435"/>
      <c r="EV92" s="173"/>
      <c r="EW92" s="435"/>
      <c r="EX92" s="173"/>
      <c r="EZ92" s="135"/>
      <c r="FB92" s="173"/>
      <c r="FC92" s="42"/>
      <c r="FD92" s="173"/>
      <c r="FE92" s="42"/>
      <c r="FF92" s="42"/>
      <c r="FG92" s="454"/>
      <c r="FH92" s="42"/>
      <c r="FI92" s="454"/>
      <c r="FJ92" s="135"/>
      <c r="FK92" s="454"/>
      <c r="FL92" s="173"/>
      <c r="FM92" s="454"/>
      <c r="FN92" s="173"/>
      <c r="FO92" s="135"/>
      <c r="FP92" s="173"/>
      <c r="FQ92" s="135"/>
      <c r="FS92" s="173"/>
      <c r="FU92" s="173"/>
      <c r="FW92" s="173"/>
      <c r="FY92" s="173"/>
      <c r="GA92" s="135"/>
      <c r="GE92" s="42"/>
      <c r="GG92" s="42"/>
      <c r="GH92" s="173"/>
      <c r="GI92" s="42"/>
      <c r="GJ92" s="42"/>
      <c r="GK92" s="173"/>
      <c r="GL92" s="454"/>
      <c r="GM92" s="135"/>
      <c r="GP92" s="454"/>
      <c r="GQ92" s="42"/>
      <c r="GR92" s="454"/>
      <c r="GS92" s="42"/>
      <c r="GT92" s="454"/>
      <c r="GU92" s="42"/>
      <c r="GV92" s="454"/>
      <c r="GW92" s="42"/>
      <c r="GX92" s="454"/>
      <c r="GY92" s="42"/>
      <c r="GZ92" s="42"/>
      <c r="HA92" s="173"/>
      <c r="HB92" s="173"/>
      <c r="HC92" s="42"/>
      <c r="HD92" s="435"/>
      <c r="HE92" s="135"/>
      <c r="HF92" s="435"/>
      <c r="HG92" s="135"/>
      <c r="HH92" s="435"/>
      <c r="HI92" s="135"/>
      <c r="HJ92" s="435"/>
      <c r="HK92" s="135"/>
      <c r="HL92" s="435"/>
      <c r="HM92" s="135"/>
      <c r="HN92" s="435"/>
      <c r="HO92" s="135"/>
      <c r="HP92" s="435"/>
      <c r="HQ92" s="135"/>
      <c r="HR92" s="168"/>
      <c r="HS92" s="135"/>
      <c r="HT92" s="135"/>
      <c r="HU92" s="168"/>
      <c r="HV92" s="135"/>
      <c r="HW92" s="168"/>
      <c r="HX92" s="135"/>
      <c r="HY92" s="168"/>
      <c r="HZ92" s="756"/>
      <c r="IA92" s="168"/>
      <c r="IB92" s="756"/>
      <c r="IC92" s="168"/>
      <c r="ID92" s="135"/>
      <c r="IE92" s="168"/>
      <c r="IF92" s="135"/>
      <c r="IG92" s="168"/>
      <c r="IH92" s="135"/>
      <c r="II92" s="168"/>
      <c r="IJ92" s="135"/>
      <c r="IK92" s="135"/>
      <c r="IL92" s="173"/>
      <c r="IP92" s="173"/>
      <c r="IR92" s="173"/>
      <c r="IT92" s="173"/>
      <c r="JB92" s="135"/>
      <c r="JD92" s="432"/>
      <c r="JH92" s="173"/>
      <c r="JL92" s="173"/>
      <c r="JZ92" s="173"/>
      <c r="KD92" s="173"/>
      <c r="KF92" s="173"/>
      <c r="KH92" s="173"/>
      <c r="LJ92" s="173"/>
      <c r="LN92" s="173"/>
      <c r="LP92" s="173"/>
      <c r="LR92" s="173"/>
      <c r="LZ92" s="135"/>
      <c r="MB92" s="135"/>
      <c r="MP92" s="173"/>
      <c r="MT92" s="173"/>
      <c r="MV92" s="173"/>
      <c r="MX92" s="173"/>
      <c r="NF92" s="135"/>
      <c r="NH92" s="135"/>
      <c r="NX92" s="173"/>
      <c r="NY92" s="173"/>
      <c r="NZ92" s="173"/>
      <c r="OB92" s="173"/>
      <c r="OD92" s="173"/>
      <c r="OF92" s="173"/>
      <c r="OH92" s="173"/>
      <c r="OJ92" s="173"/>
      <c r="OL92" s="173"/>
      <c r="PH92" s="173"/>
      <c r="QN92" s="173"/>
      <c r="QO92" s="173"/>
      <c r="QP92" s="173"/>
      <c r="QS92" s="135"/>
      <c r="QU92" s="135"/>
      <c r="QY92" s="135"/>
      <c r="RA92" s="135"/>
      <c r="RC92" s="135"/>
      <c r="RE92" s="135"/>
      <c r="RI92" s="135"/>
      <c r="RP92" s="135"/>
      <c r="RQ92" s="135"/>
      <c r="RT92" s="135"/>
      <c r="RW92" s="135"/>
      <c r="RX92" s="135"/>
      <c r="SB92" s="135"/>
      <c r="SC92" s="135"/>
      <c r="SD92" s="135"/>
      <c r="SE92" s="558"/>
      <c r="SF92" s="135"/>
      <c r="SH92" s="135"/>
      <c r="SJ92" s="135"/>
      <c r="SL92" s="135"/>
      <c r="SN92" s="135"/>
      <c r="SP92" s="135"/>
      <c r="SR92" s="756"/>
      <c r="ST92" s="135"/>
      <c r="SY92" s="707"/>
      <c r="TA92" s="707"/>
      <c r="TC92" s="707"/>
      <c r="TE92" s="707"/>
      <c r="TG92" s="707"/>
      <c r="TI92" s="756"/>
      <c r="TK92" s="707"/>
    </row>
    <row r="93" spans="64:531">
      <c r="BL93" s="454"/>
      <c r="BM93" s="42"/>
      <c r="BN93" s="454"/>
      <c r="BO93" s="42"/>
      <c r="BP93" s="454"/>
      <c r="BQ93"/>
      <c r="BS93" s="73"/>
      <c r="BU93" s="73"/>
      <c r="BV93" s="73"/>
      <c r="BW93" s="135"/>
      <c r="BX93" s="135"/>
      <c r="BY93" s="135"/>
      <c r="BZ93" s="42"/>
      <c r="CA93"/>
      <c r="CD93" s="135"/>
      <c r="CE93" s="454"/>
      <c r="CF93" s="135"/>
      <c r="CG93" s="454"/>
      <c r="CH93" s="135"/>
      <c r="CI93" s="454"/>
      <c r="CJ93" s="42"/>
      <c r="CK93" s="454"/>
      <c r="CL93" s="42"/>
      <c r="CM93" s="454"/>
      <c r="CN93" s="42"/>
      <c r="CP93" s="135"/>
      <c r="CR93" s="187"/>
      <c r="CW93" s="454"/>
      <c r="CY93" s="454"/>
      <c r="DA93" s="454"/>
      <c r="DC93" s="454"/>
      <c r="DD93" s="135"/>
      <c r="DE93" s="454"/>
      <c r="DF93" s="135"/>
      <c r="DG93" s="454"/>
      <c r="DH93" s="135"/>
      <c r="DI93" s="454"/>
      <c r="DJ93" s="135"/>
      <c r="DK93" s="454"/>
      <c r="DL93" s="135"/>
      <c r="DN93" s="135"/>
      <c r="DO93" s="454"/>
      <c r="DP93" s="135"/>
      <c r="DQ93" s="454"/>
      <c r="DR93" s="135"/>
      <c r="DU93" s="135"/>
      <c r="DV93" s="135"/>
      <c r="DW93" s="135"/>
      <c r="DY93" s="454"/>
      <c r="DZ93" s="135"/>
      <c r="EA93" s="454"/>
      <c r="EB93" s="135"/>
      <c r="EC93" s="454"/>
      <c r="ED93" s="135"/>
      <c r="EE93" s="454"/>
      <c r="EF93" s="135"/>
      <c r="EG93" s="454"/>
      <c r="EH93" s="135"/>
      <c r="EJ93" s="135"/>
      <c r="EN93" s="135"/>
      <c r="EP93" s="135"/>
      <c r="ER93" s="173"/>
      <c r="ES93" s="435"/>
      <c r="ET93" s="173"/>
      <c r="EU93" s="435"/>
      <c r="EV93" s="173"/>
      <c r="EW93" s="435"/>
      <c r="EX93" s="173"/>
      <c r="EZ93" s="135"/>
      <c r="FB93" s="173"/>
      <c r="FC93" s="42"/>
      <c r="FD93" s="173"/>
      <c r="FE93" s="42"/>
      <c r="FF93" s="42"/>
      <c r="FG93" s="454"/>
      <c r="FH93" s="42"/>
      <c r="FI93" s="454"/>
      <c r="FJ93" s="135"/>
      <c r="FK93" s="454"/>
      <c r="FL93" s="173"/>
      <c r="FM93" s="454"/>
      <c r="FN93" s="173"/>
      <c r="FO93" s="135"/>
      <c r="FP93" s="173"/>
      <c r="FQ93" s="135"/>
      <c r="FS93" s="173"/>
      <c r="FU93" s="173"/>
      <c r="FW93" s="173"/>
      <c r="FY93" s="173"/>
      <c r="GA93" s="135"/>
      <c r="GE93" s="42"/>
      <c r="GG93" s="42"/>
      <c r="GH93" s="173"/>
      <c r="GI93" s="42"/>
      <c r="GJ93" s="42"/>
      <c r="GK93" s="173"/>
      <c r="GL93" s="454"/>
      <c r="GM93" s="135"/>
      <c r="GP93" s="454"/>
      <c r="GQ93" s="42"/>
      <c r="GR93" s="454"/>
      <c r="GS93" s="42"/>
      <c r="GT93" s="454"/>
      <c r="GU93" s="42"/>
      <c r="GV93" s="454"/>
      <c r="GW93" s="42"/>
      <c r="GX93" s="454"/>
      <c r="GY93" s="42"/>
      <c r="GZ93" s="42"/>
      <c r="HA93" s="173"/>
      <c r="HB93" s="173"/>
      <c r="HC93" s="42"/>
      <c r="HD93" s="435"/>
      <c r="HE93" s="135"/>
      <c r="HF93" s="435"/>
      <c r="HG93" s="135"/>
      <c r="HH93" s="435"/>
      <c r="HI93" s="135"/>
      <c r="HJ93" s="435"/>
      <c r="HK93" s="135"/>
      <c r="HL93" s="435"/>
      <c r="HM93" s="135"/>
      <c r="HN93" s="435"/>
      <c r="HO93" s="135"/>
      <c r="HP93" s="435"/>
      <c r="HQ93" s="135"/>
      <c r="HR93" s="168"/>
      <c r="HS93" s="135"/>
      <c r="HT93" s="135"/>
      <c r="HU93" s="168"/>
      <c r="HV93" s="135"/>
      <c r="HW93" s="168"/>
      <c r="HX93" s="135"/>
      <c r="HY93" s="168"/>
      <c r="HZ93" s="756"/>
      <c r="IA93" s="168"/>
      <c r="IB93" s="756"/>
      <c r="IC93" s="168"/>
      <c r="ID93" s="135"/>
      <c r="IE93" s="168"/>
      <c r="IF93" s="135"/>
      <c r="IG93" s="168"/>
      <c r="IH93" s="135"/>
      <c r="II93" s="168"/>
      <c r="IJ93" s="135"/>
      <c r="IK93" s="135"/>
      <c r="IL93" s="173"/>
      <c r="IP93" s="173"/>
      <c r="IR93" s="173"/>
      <c r="IT93" s="173"/>
      <c r="JB93" s="135"/>
      <c r="JD93" s="432"/>
      <c r="JH93" s="173"/>
      <c r="JL93" s="173"/>
      <c r="JZ93" s="173"/>
      <c r="KD93" s="173"/>
      <c r="KF93" s="173"/>
      <c r="KH93" s="173"/>
      <c r="LJ93" s="173"/>
      <c r="LN93" s="173"/>
      <c r="LP93" s="173"/>
      <c r="LR93" s="173"/>
      <c r="LZ93" s="135"/>
      <c r="MB93" s="135"/>
      <c r="MP93" s="173"/>
      <c r="MT93" s="173"/>
      <c r="MV93" s="173"/>
      <c r="MX93" s="173"/>
      <c r="NF93" s="135"/>
      <c r="NH93" s="135"/>
      <c r="NX93" s="173"/>
      <c r="NY93" s="173"/>
      <c r="NZ93" s="173"/>
      <c r="OB93" s="173"/>
      <c r="OD93" s="173"/>
      <c r="OF93" s="173"/>
      <c r="OH93" s="173"/>
      <c r="OJ93" s="173"/>
      <c r="OL93" s="173"/>
      <c r="PH93" s="173"/>
      <c r="QN93" s="173"/>
      <c r="QO93" s="173"/>
      <c r="QP93" s="173"/>
      <c r="QS93" s="135"/>
      <c r="QU93" s="135"/>
      <c r="QY93" s="135"/>
      <c r="RA93" s="135"/>
      <c r="RC93" s="135"/>
      <c r="RE93" s="135"/>
      <c r="RI93" s="135"/>
      <c r="RP93" s="135"/>
      <c r="RQ93" s="135"/>
      <c r="RT93" s="135"/>
      <c r="RW93" s="135"/>
      <c r="RX93" s="135"/>
      <c r="SB93" s="135"/>
      <c r="SC93" s="135"/>
      <c r="SD93" s="135"/>
      <c r="SE93" s="558"/>
      <c r="SF93" s="135"/>
      <c r="SH93" s="135"/>
      <c r="SJ93" s="135"/>
      <c r="SL93" s="135"/>
      <c r="SN93" s="135"/>
      <c r="SP93" s="135"/>
      <c r="SR93" s="756"/>
      <c r="ST93" s="135"/>
      <c r="SY93" s="707"/>
      <c r="TA93" s="707"/>
      <c r="TC93" s="707"/>
      <c r="TE93" s="707"/>
      <c r="TG93" s="707"/>
      <c r="TI93" s="756"/>
      <c r="TK93" s="707"/>
    </row>
    <row r="94" spans="64:531">
      <c r="BL94" s="454"/>
      <c r="BM94" s="42"/>
      <c r="BN94" s="454"/>
      <c r="BO94" s="42"/>
      <c r="BP94" s="454"/>
      <c r="BQ94"/>
      <c r="BS94" s="73"/>
      <c r="BU94" s="73"/>
      <c r="BV94" s="73"/>
      <c r="BW94" s="135"/>
      <c r="BX94" s="135"/>
      <c r="BY94" s="135"/>
      <c r="BZ94" s="42"/>
      <c r="CA94"/>
      <c r="CD94" s="135"/>
      <c r="CE94" s="454"/>
      <c r="CF94" s="135"/>
      <c r="CG94" s="454"/>
      <c r="CH94" s="135"/>
      <c r="CI94" s="454"/>
      <c r="CJ94" s="42"/>
      <c r="CK94" s="454"/>
      <c r="CL94" s="42"/>
      <c r="CM94" s="454"/>
      <c r="CN94" s="42"/>
      <c r="CP94" s="135"/>
      <c r="CR94" s="187"/>
      <c r="CW94" s="454"/>
      <c r="CY94" s="454"/>
      <c r="DA94" s="454"/>
      <c r="DC94" s="454"/>
      <c r="DD94" s="135"/>
      <c r="DE94" s="454"/>
      <c r="DF94" s="135"/>
      <c r="DG94" s="454"/>
      <c r="DH94" s="135"/>
      <c r="DI94" s="454"/>
      <c r="DJ94" s="135"/>
      <c r="DK94" s="454"/>
      <c r="DL94" s="135"/>
      <c r="DN94" s="135"/>
      <c r="DO94" s="454"/>
      <c r="DP94" s="135"/>
      <c r="DQ94" s="454"/>
      <c r="DR94" s="135"/>
      <c r="DU94" s="135"/>
      <c r="DV94" s="135"/>
      <c r="DW94" s="135"/>
      <c r="DY94" s="454"/>
      <c r="DZ94" s="135"/>
      <c r="EA94" s="454"/>
      <c r="EB94" s="135"/>
      <c r="EC94" s="454"/>
      <c r="ED94" s="135"/>
      <c r="EE94" s="454"/>
      <c r="EF94" s="135"/>
      <c r="EG94" s="454"/>
      <c r="EH94" s="135"/>
      <c r="EJ94" s="135"/>
      <c r="EN94" s="135"/>
      <c r="EP94" s="135"/>
      <c r="ER94" s="173"/>
      <c r="ES94" s="435"/>
      <c r="ET94" s="173"/>
      <c r="EU94" s="435"/>
      <c r="EV94" s="173"/>
      <c r="EW94" s="435"/>
      <c r="EX94" s="173"/>
      <c r="EZ94" s="135"/>
      <c r="FB94" s="173"/>
      <c r="FC94" s="42"/>
      <c r="FD94" s="173"/>
      <c r="FE94" s="42"/>
      <c r="FF94" s="42"/>
      <c r="FG94" s="454"/>
      <c r="FH94" s="42"/>
      <c r="FI94" s="454"/>
      <c r="FJ94" s="135"/>
      <c r="FK94" s="454"/>
      <c r="FL94" s="173"/>
      <c r="FM94" s="454"/>
      <c r="FN94" s="173"/>
      <c r="FO94" s="135"/>
      <c r="FP94" s="173"/>
      <c r="FQ94" s="135"/>
      <c r="FS94" s="173"/>
      <c r="FU94" s="173"/>
      <c r="FW94" s="173"/>
      <c r="FY94" s="173"/>
      <c r="GA94" s="135"/>
      <c r="GE94" s="42"/>
      <c r="GG94" s="42"/>
      <c r="GH94" s="173"/>
      <c r="GI94" s="42"/>
      <c r="GJ94" s="42"/>
      <c r="GK94" s="173"/>
      <c r="GL94" s="454"/>
      <c r="GM94" s="135"/>
      <c r="GP94" s="454"/>
      <c r="GQ94" s="42"/>
      <c r="GR94" s="454"/>
      <c r="GS94" s="42"/>
      <c r="GT94" s="454"/>
      <c r="GU94" s="42"/>
      <c r="GV94" s="454"/>
      <c r="GW94" s="42"/>
      <c r="GX94" s="454"/>
      <c r="GY94" s="42"/>
      <c r="GZ94" s="42"/>
      <c r="HA94" s="173"/>
      <c r="HB94" s="173"/>
      <c r="HC94" s="42"/>
      <c r="HD94" s="435"/>
      <c r="HE94" s="135"/>
      <c r="HF94" s="435"/>
      <c r="HG94" s="135"/>
      <c r="HH94" s="435"/>
      <c r="HI94" s="135"/>
      <c r="HJ94" s="435"/>
      <c r="HK94" s="135"/>
      <c r="HL94" s="435"/>
      <c r="HM94" s="135"/>
      <c r="HN94" s="435"/>
      <c r="HO94" s="135"/>
      <c r="HP94" s="435"/>
      <c r="HQ94" s="135"/>
      <c r="HR94" s="168"/>
      <c r="HS94" s="135"/>
      <c r="HT94" s="135"/>
      <c r="HU94" s="168"/>
      <c r="HV94" s="135"/>
      <c r="HW94" s="168"/>
      <c r="HX94" s="135"/>
      <c r="HY94" s="168"/>
      <c r="HZ94" s="756"/>
      <c r="IA94" s="168"/>
      <c r="IB94" s="756"/>
      <c r="IC94" s="168"/>
      <c r="ID94" s="135"/>
      <c r="IE94" s="168"/>
      <c r="IF94" s="135"/>
      <c r="IG94" s="168"/>
      <c r="IH94" s="135"/>
      <c r="II94" s="168"/>
      <c r="IJ94" s="135"/>
      <c r="IK94" s="135"/>
      <c r="IL94" s="173"/>
      <c r="IP94" s="173"/>
      <c r="IR94" s="173"/>
      <c r="IT94" s="173"/>
      <c r="JB94" s="135"/>
      <c r="JD94" s="432"/>
      <c r="JH94" s="173"/>
      <c r="JL94" s="173"/>
      <c r="JZ94" s="173"/>
      <c r="KD94" s="173"/>
      <c r="KF94" s="173"/>
      <c r="KH94" s="173"/>
      <c r="LJ94" s="173"/>
      <c r="LN94" s="173"/>
      <c r="LP94" s="173"/>
      <c r="LR94" s="173"/>
      <c r="LZ94" s="135"/>
      <c r="MB94" s="135"/>
      <c r="MP94" s="173"/>
      <c r="MT94" s="173"/>
      <c r="MV94" s="173"/>
      <c r="MX94" s="173"/>
      <c r="NF94" s="135"/>
      <c r="NH94" s="135"/>
      <c r="NX94" s="173"/>
      <c r="NY94" s="173"/>
      <c r="NZ94" s="173"/>
      <c r="OB94" s="173"/>
      <c r="OD94" s="173"/>
      <c r="OF94" s="173"/>
      <c r="OH94" s="173"/>
      <c r="OJ94" s="173"/>
      <c r="OL94" s="173"/>
      <c r="PH94" s="173"/>
      <c r="QN94" s="173"/>
      <c r="QO94" s="173"/>
      <c r="QP94" s="173"/>
      <c r="QS94" s="135"/>
      <c r="QU94" s="135"/>
      <c r="QY94" s="135"/>
      <c r="RA94" s="135"/>
      <c r="RC94" s="135"/>
      <c r="RE94" s="135"/>
      <c r="RI94" s="135"/>
      <c r="RP94" s="135"/>
      <c r="RQ94" s="135"/>
      <c r="RT94" s="135"/>
      <c r="RW94" s="135"/>
      <c r="RX94" s="135"/>
      <c r="SB94" s="135"/>
      <c r="SC94" s="135"/>
      <c r="SD94" s="135"/>
      <c r="SE94" s="558"/>
      <c r="SF94" s="135"/>
      <c r="SH94" s="135"/>
      <c r="SJ94" s="135"/>
      <c r="SL94" s="135"/>
      <c r="SN94" s="135"/>
      <c r="SP94" s="135"/>
      <c r="SR94" s="756"/>
      <c r="ST94" s="135"/>
      <c r="SY94" s="707"/>
      <c r="TA94" s="707"/>
      <c r="TC94" s="707"/>
      <c r="TE94" s="707"/>
      <c r="TG94" s="707"/>
      <c r="TI94" s="756"/>
      <c r="TK94" s="707"/>
    </row>
    <row r="95" spans="64:531">
      <c r="BL95" s="454"/>
      <c r="BM95" s="42"/>
      <c r="BN95" s="454"/>
      <c r="BO95" s="42"/>
      <c r="BP95" s="454"/>
      <c r="BQ95"/>
      <c r="BS95" s="73"/>
      <c r="BU95" s="73"/>
      <c r="BV95" s="73"/>
      <c r="BW95" s="135"/>
      <c r="BX95" s="135"/>
      <c r="BY95" s="135"/>
      <c r="BZ95" s="42"/>
      <c r="CA95"/>
      <c r="CD95" s="135"/>
      <c r="CE95" s="454"/>
      <c r="CF95" s="135"/>
      <c r="CG95" s="454"/>
      <c r="CH95" s="135"/>
      <c r="CI95" s="454"/>
      <c r="CJ95" s="42"/>
      <c r="CK95" s="454"/>
      <c r="CL95" s="42"/>
      <c r="CM95" s="454"/>
      <c r="CN95" s="42"/>
      <c r="CP95" s="135"/>
      <c r="CR95" s="187"/>
      <c r="CW95" s="454"/>
      <c r="CY95" s="454"/>
      <c r="DA95" s="454"/>
      <c r="DC95" s="454"/>
      <c r="DD95" s="135"/>
      <c r="DE95" s="454"/>
      <c r="DF95" s="135"/>
      <c r="DG95" s="454"/>
      <c r="DH95" s="135"/>
      <c r="DI95" s="454"/>
      <c r="DJ95" s="135"/>
      <c r="DK95" s="454"/>
      <c r="DL95" s="135"/>
      <c r="DN95" s="135"/>
      <c r="DO95" s="454"/>
      <c r="DP95" s="135"/>
      <c r="DQ95" s="454"/>
      <c r="DR95" s="135"/>
      <c r="DU95" s="135"/>
      <c r="DV95" s="135"/>
      <c r="DW95" s="135"/>
      <c r="DY95" s="454"/>
      <c r="DZ95" s="135"/>
      <c r="EA95" s="454"/>
      <c r="EB95" s="135"/>
      <c r="EC95" s="454"/>
      <c r="ED95" s="135"/>
      <c r="EE95" s="454"/>
      <c r="EF95" s="135"/>
      <c r="EG95" s="454"/>
      <c r="EH95" s="135"/>
      <c r="EJ95" s="135"/>
      <c r="EN95" s="135"/>
      <c r="EP95" s="135"/>
      <c r="ER95" s="173"/>
      <c r="ES95" s="435"/>
      <c r="ET95" s="173"/>
      <c r="EU95" s="435"/>
      <c r="EV95" s="173"/>
      <c r="EW95" s="435"/>
      <c r="EX95" s="173"/>
      <c r="EZ95" s="135"/>
      <c r="FB95" s="173"/>
      <c r="FC95" s="42"/>
      <c r="FD95" s="173"/>
      <c r="FE95" s="42"/>
      <c r="FF95" s="42"/>
      <c r="FG95" s="454"/>
      <c r="FH95" s="42"/>
      <c r="FI95" s="454"/>
      <c r="FJ95" s="135"/>
      <c r="FK95" s="454"/>
      <c r="FL95" s="173"/>
      <c r="FM95" s="454"/>
      <c r="FN95" s="173"/>
      <c r="FO95" s="135"/>
      <c r="FP95" s="173"/>
      <c r="FQ95" s="135"/>
      <c r="FS95" s="173"/>
      <c r="FU95" s="173"/>
      <c r="FW95" s="173"/>
      <c r="FY95" s="173"/>
      <c r="GA95" s="135"/>
      <c r="GE95" s="42"/>
      <c r="GG95" s="42"/>
      <c r="GH95" s="173"/>
      <c r="GI95" s="42"/>
      <c r="GJ95" s="42"/>
      <c r="GK95" s="173"/>
      <c r="GL95" s="454"/>
      <c r="GM95" s="135"/>
      <c r="GP95" s="454"/>
      <c r="GQ95" s="42"/>
      <c r="GR95" s="454"/>
      <c r="GS95" s="42"/>
      <c r="GT95" s="454"/>
      <c r="GU95" s="42"/>
      <c r="GV95" s="454"/>
      <c r="GW95" s="42"/>
      <c r="GX95" s="454"/>
      <c r="GY95" s="42"/>
      <c r="GZ95" s="42"/>
      <c r="HA95" s="173"/>
      <c r="HB95" s="173"/>
      <c r="HC95" s="42"/>
      <c r="HD95" s="435"/>
      <c r="HE95" s="135"/>
      <c r="HF95" s="435"/>
      <c r="HG95" s="135"/>
      <c r="HH95" s="435"/>
      <c r="HI95" s="135"/>
      <c r="HJ95" s="435"/>
      <c r="HK95" s="135"/>
      <c r="HL95" s="435"/>
      <c r="HM95" s="135"/>
      <c r="HN95" s="435"/>
      <c r="HO95" s="135"/>
      <c r="HP95" s="435"/>
      <c r="HQ95" s="135"/>
      <c r="HR95" s="168"/>
      <c r="HS95" s="135"/>
      <c r="HT95" s="135"/>
      <c r="HU95" s="168"/>
      <c r="HV95" s="135"/>
      <c r="HW95" s="168"/>
      <c r="HX95" s="135"/>
      <c r="HY95" s="168"/>
      <c r="HZ95" s="756"/>
      <c r="IA95" s="168"/>
      <c r="IB95" s="756"/>
      <c r="IC95" s="168"/>
      <c r="ID95" s="135"/>
      <c r="IE95" s="168"/>
      <c r="IF95" s="135"/>
      <c r="IG95" s="168"/>
      <c r="IH95" s="135"/>
      <c r="II95" s="168"/>
      <c r="IJ95" s="135"/>
      <c r="IK95" s="135"/>
      <c r="IL95" s="173"/>
      <c r="IP95" s="173"/>
      <c r="IR95" s="173"/>
      <c r="IT95" s="173"/>
      <c r="JB95" s="135"/>
      <c r="JD95" s="432"/>
      <c r="JH95" s="173"/>
      <c r="JL95" s="173"/>
      <c r="JZ95" s="173"/>
      <c r="KD95" s="173"/>
      <c r="KF95" s="173"/>
      <c r="KH95" s="173"/>
      <c r="LJ95" s="173"/>
      <c r="LN95" s="173"/>
      <c r="LP95" s="173"/>
      <c r="LR95" s="173"/>
      <c r="LZ95" s="135"/>
      <c r="MB95" s="135"/>
      <c r="MP95" s="173"/>
      <c r="MT95" s="173"/>
      <c r="MV95" s="173"/>
      <c r="MX95" s="173"/>
      <c r="NF95" s="135"/>
      <c r="NH95" s="135"/>
      <c r="NX95" s="173"/>
      <c r="NY95" s="173"/>
      <c r="NZ95" s="173"/>
      <c r="OB95" s="173"/>
      <c r="OD95" s="173"/>
      <c r="OF95" s="173"/>
      <c r="OH95" s="173"/>
      <c r="OJ95" s="173"/>
      <c r="OL95" s="173"/>
      <c r="PH95" s="173"/>
      <c r="QN95" s="173"/>
      <c r="QO95" s="173"/>
      <c r="QP95" s="173"/>
      <c r="QS95" s="135"/>
      <c r="QU95" s="135"/>
      <c r="QY95" s="135"/>
      <c r="RA95" s="135"/>
      <c r="RC95" s="135"/>
      <c r="RE95" s="135"/>
      <c r="RI95" s="135"/>
      <c r="RP95" s="135"/>
      <c r="RQ95" s="135"/>
      <c r="RT95" s="135"/>
      <c r="RW95" s="135"/>
      <c r="RX95" s="135"/>
      <c r="SB95" s="135"/>
      <c r="SC95" s="135"/>
      <c r="SD95" s="135"/>
      <c r="SE95" s="558"/>
      <c r="SF95" s="135"/>
      <c r="SH95" s="135"/>
      <c r="SJ95" s="135"/>
      <c r="SL95" s="135"/>
      <c r="SN95" s="135"/>
      <c r="SP95" s="135"/>
      <c r="SR95" s="756"/>
      <c r="ST95" s="135"/>
      <c r="SY95" s="707"/>
      <c r="TA95" s="707"/>
      <c r="TC95" s="707"/>
      <c r="TE95" s="707"/>
      <c r="TG95" s="707"/>
      <c r="TI95" s="756"/>
      <c r="TK95" s="707"/>
    </row>
    <row r="96" spans="64:531">
      <c r="BL96" s="454"/>
      <c r="BM96" s="42"/>
      <c r="BN96" s="454"/>
      <c r="BO96" s="42"/>
      <c r="BP96" s="454"/>
      <c r="BQ96"/>
      <c r="BS96" s="73"/>
      <c r="BU96" s="73"/>
      <c r="BV96" s="73"/>
      <c r="BW96" s="135"/>
      <c r="BX96" s="135"/>
      <c r="BY96" s="135"/>
      <c r="BZ96" s="42"/>
      <c r="CA96"/>
      <c r="CD96" s="135"/>
      <c r="CE96" s="454"/>
      <c r="CF96" s="135"/>
      <c r="CG96" s="454"/>
      <c r="CH96" s="135"/>
      <c r="CI96" s="454"/>
      <c r="CJ96" s="42"/>
      <c r="CK96" s="454"/>
      <c r="CL96" s="42"/>
      <c r="CM96" s="454"/>
      <c r="CN96" s="42"/>
      <c r="CP96" s="135"/>
      <c r="CR96" s="187"/>
      <c r="CW96" s="454"/>
      <c r="CY96" s="454"/>
      <c r="DA96" s="454"/>
      <c r="DC96" s="454"/>
      <c r="DD96" s="135"/>
      <c r="DE96" s="454"/>
      <c r="DF96" s="135"/>
      <c r="DG96" s="454"/>
      <c r="DH96" s="135"/>
      <c r="DI96" s="454"/>
      <c r="DJ96" s="135"/>
      <c r="DK96" s="454"/>
      <c r="DL96" s="135"/>
      <c r="DN96" s="135"/>
      <c r="DO96" s="454"/>
      <c r="DP96" s="135"/>
      <c r="DQ96" s="454"/>
      <c r="DR96" s="135"/>
      <c r="DU96" s="135"/>
      <c r="DV96" s="135"/>
      <c r="DW96" s="135"/>
      <c r="DY96" s="454"/>
      <c r="DZ96" s="135"/>
      <c r="EA96" s="454"/>
      <c r="EB96" s="135"/>
      <c r="EC96" s="454"/>
      <c r="ED96" s="135"/>
      <c r="EE96" s="454"/>
      <c r="EF96" s="135"/>
      <c r="EG96" s="454"/>
      <c r="EH96" s="135"/>
      <c r="EJ96" s="135"/>
      <c r="EN96" s="135"/>
      <c r="EP96" s="135"/>
      <c r="ER96" s="173"/>
      <c r="ES96" s="435"/>
      <c r="ET96" s="173"/>
      <c r="EU96" s="435"/>
      <c r="EV96" s="173"/>
      <c r="EW96" s="435"/>
      <c r="EX96" s="173"/>
      <c r="EZ96" s="135"/>
      <c r="FB96" s="173"/>
      <c r="FC96" s="42"/>
      <c r="FD96" s="173"/>
      <c r="FE96" s="42"/>
      <c r="FF96" s="42"/>
      <c r="FG96" s="454"/>
      <c r="FH96" s="42"/>
      <c r="FI96" s="454"/>
      <c r="FJ96" s="135"/>
      <c r="FK96" s="454"/>
      <c r="FL96" s="173"/>
      <c r="FM96" s="454"/>
      <c r="FN96" s="173"/>
      <c r="FO96" s="135"/>
      <c r="FP96" s="173"/>
      <c r="FQ96" s="135"/>
      <c r="FS96" s="173"/>
      <c r="FU96" s="173"/>
      <c r="FW96" s="173"/>
      <c r="FY96" s="173"/>
      <c r="GA96" s="135"/>
      <c r="GE96" s="42"/>
      <c r="GG96" s="42"/>
      <c r="GH96" s="173"/>
      <c r="GI96" s="42"/>
      <c r="GJ96" s="42"/>
      <c r="GK96" s="173"/>
      <c r="GL96" s="454"/>
      <c r="GM96" s="135"/>
      <c r="GP96" s="454"/>
      <c r="GQ96" s="42"/>
      <c r="GR96" s="454"/>
      <c r="GS96" s="42"/>
      <c r="GT96" s="454"/>
      <c r="GU96" s="42"/>
      <c r="GV96" s="454"/>
      <c r="GW96" s="42"/>
      <c r="GX96" s="454"/>
      <c r="GY96" s="42"/>
      <c r="GZ96" s="42"/>
      <c r="HA96" s="173"/>
      <c r="HB96" s="173"/>
      <c r="HC96" s="42"/>
      <c r="HD96" s="435"/>
      <c r="HE96" s="135"/>
      <c r="HF96" s="435"/>
      <c r="HG96" s="135"/>
      <c r="HH96" s="435"/>
      <c r="HI96" s="135"/>
      <c r="HJ96" s="435"/>
      <c r="HK96" s="135"/>
      <c r="HL96" s="435"/>
      <c r="HM96" s="135"/>
      <c r="HN96" s="435"/>
      <c r="HO96" s="135"/>
      <c r="HP96" s="435"/>
      <c r="HQ96" s="135"/>
      <c r="HR96" s="168"/>
      <c r="HS96" s="135"/>
      <c r="HT96" s="135"/>
      <c r="HU96" s="168"/>
      <c r="HV96" s="135"/>
      <c r="HW96" s="168"/>
      <c r="HX96" s="135"/>
      <c r="HY96" s="168"/>
      <c r="HZ96" s="756"/>
      <c r="IA96" s="168"/>
      <c r="IB96" s="756"/>
      <c r="IC96" s="168"/>
      <c r="ID96" s="135"/>
      <c r="IE96" s="168"/>
      <c r="IF96" s="135"/>
      <c r="IG96" s="168"/>
      <c r="IH96" s="135"/>
      <c r="II96" s="168"/>
      <c r="IJ96" s="135"/>
      <c r="IK96" s="135"/>
      <c r="IL96" s="173"/>
      <c r="IP96" s="173"/>
      <c r="IR96" s="173"/>
      <c r="IT96" s="173"/>
      <c r="JB96" s="135"/>
      <c r="JD96" s="432"/>
      <c r="JH96" s="173"/>
      <c r="JL96" s="173"/>
      <c r="JZ96" s="173"/>
      <c r="KD96" s="173"/>
      <c r="KF96" s="173"/>
      <c r="KH96" s="173"/>
      <c r="LJ96" s="173"/>
      <c r="LN96" s="173"/>
      <c r="LP96" s="173"/>
      <c r="LR96" s="173"/>
      <c r="LZ96" s="135"/>
      <c r="MB96" s="135"/>
      <c r="MP96" s="173"/>
      <c r="MT96" s="173"/>
      <c r="MV96" s="173"/>
      <c r="MX96" s="173"/>
      <c r="NF96" s="135"/>
      <c r="NH96" s="135"/>
      <c r="NX96" s="173"/>
      <c r="NY96" s="173"/>
      <c r="NZ96" s="173"/>
      <c r="OB96" s="173"/>
      <c r="OD96" s="173"/>
      <c r="OF96" s="173"/>
      <c r="OH96" s="173"/>
      <c r="OJ96" s="173"/>
      <c r="OL96" s="173"/>
      <c r="PH96" s="173"/>
      <c r="QN96" s="173"/>
      <c r="QO96" s="173"/>
      <c r="QP96" s="173"/>
      <c r="QS96" s="135"/>
      <c r="QU96" s="135"/>
      <c r="QY96" s="135"/>
      <c r="RA96" s="135"/>
      <c r="RC96" s="135"/>
      <c r="RE96" s="135"/>
      <c r="RI96" s="135"/>
      <c r="RP96" s="135"/>
      <c r="RQ96" s="135"/>
      <c r="RT96" s="135"/>
      <c r="RW96" s="135"/>
      <c r="RX96" s="135"/>
      <c r="SB96" s="135"/>
      <c r="SC96" s="135"/>
      <c r="SD96" s="135"/>
      <c r="SE96" s="558"/>
      <c r="SF96" s="135"/>
      <c r="SH96" s="135"/>
      <c r="SJ96" s="135"/>
      <c r="SL96" s="135"/>
      <c r="SN96" s="135"/>
      <c r="SP96" s="135"/>
      <c r="SR96" s="756"/>
      <c r="ST96" s="135"/>
      <c r="SY96" s="707"/>
      <c r="TA96" s="707"/>
      <c r="TC96" s="707"/>
      <c r="TE96" s="707"/>
      <c r="TG96" s="707"/>
      <c r="TI96" s="756"/>
      <c r="TK96" s="707"/>
    </row>
    <row r="97" spans="64:531">
      <c r="BL97" s="454"/>
      <c r="BM97" s="42"/>
      <c r="BN97" s="454"/>
      <c r="BO97" s="42"/>
      <c r="BP97" s="454"/>
      <c r="BQ97"/>
      <c r="BS97" s="73"/>
      <c r="BU97" s="73"/>
      <c r="BV97" s="73"/>
      <c r="BW97" s="135"/>
      <c r="BX97" s="135"/>
      <c r="BY97" s="135"/>
      <c r="BZ97" s="42"/>
      <c r="CA97"/>
      <c r="CD97" s="135"/>
      <c r="CE97" s="454"/>
      <c r="CF97" s="135"/>
      <c r="CG97" s="454"/>
      <c r="CH97" s="135"/>
      <c r="CI97" s="454"/>
      <c r="CJ97" s="42"/>
      <c r="CK97" s="454"/>
      <c r="CL97" s="42"/>
      <c r="CM97" s="454"/>
      <c r="CN97" s="42"/>
      <c r="CP97" s="135"/>
      <c r="CR97" s="187"/>
      <c r="CW97" s="454"/>
      <c r="CY97" s="454"/>
      <c r="DA97" s="454"/>
      <c r="DC97" s="454"/>
      <c r="DD97" s="135"/>
      <c r="DE97" s="454"/>
      <c r="DF97" s="135"/>
      <c r="DG97" s="454"/>
      <c r="DH97" s="135"/>
      <c r="DI97" s="454"/>
      <c r="DJ97" s="135"/>
      <c r="DK97" s="454"/>
      <c r="DL97" s="135"/>
      <c r="DN97" s="135"/>
      <c r="DO97" s="454"/>
      <c r="DP97" s="135"/>
      <c r="DQ97" s="454"/>
      <c r="DR97" s="135"/>
      <c r="DU97" s="135"/>
      <c r="DV97" s="135"/>
      <c r="DW97" s="135"/>
      <c r="DY97" s="454"/>
      <c r="DZ97" s="135"/>
      <c r="EA97" s="454"/>
      <c r="EB97" s="135"/>
      <c r="EC97" s="454"/>
      <c r="ED97" s="135"/>
      <c r="EE97" s="454"/>
      <c r="EF97" s="135"/>
      <c r="EG97" s="454"/>
      <c r="EH97" s="135"/>
      <c r="EJ97" s="135"/>
      <c r="EN97" s="135"/>
      <c r="EP97" s="135"/>
      <c r="ER97" s="173"/>
      <c r="ES97" s="435"/>
      <c r="ET97" s="173"/>
      <c r="EU97" s="435"/>
      <c r="EV97" s="173"/>
      <c r="EW97" s="435"/>
      <c r="EX97" s="173"/>
      <c r="EZ97" s="135"/>
      <c r="FB97" s="173"/>
      <c r="FC97" s="42"/>
      <c r="FD97" s="173"/>
      <c r="FE97" s="42"/>
      <c r="FF97" s="42"/>
      <c r="FG97" s="454"/>
      <c r="FH97" s="42"/>
      <c r="FI97" s="454"/>
      <c r="FJ97" s="135"/>
      <c r="FK97" s="454"/>
      <c r="FL97" s="173"/>
      <c r="FM97" s="454"/>
      <c r="FN97" s="173"/>
      <c r="FO97" s="135"/>
      <c r="FP97" s="173"/>
      <c r="FQ97" s="135"/>
      <c r="FS97" s="173"/>
      <c r="FU97" s="173"/>
      <c r="FW97" s="173"/>
      <c r="FY97" s="173"/>
      <c r="GA97" s="135"/>
      <c r="GE97" s="42"/>
      <c r="GG97" s="42"/>
      <c r="GH97" s="173"/>
      <c r="GI97" s="42"/>
      <c r="GJ97" s="42"/>
      <c r="GK97" s="173"/>
      <c r="GL97" s="454"/>
      <c r="GM97" s="135"/>
      <c r="GP97" s="454"/>
      <c r="GQ97" s="42"/>
      <c r="GR97" s="454"/>
      <c r="GS97" s="42"/>
      <c r="GT97" s="454"/>
      <c r="GU97" s="42"/>
      <c r="GV97" s="454"/>
      <c r="GW97" s="42"/>
      <c r="GX97" s="454"/>
      <c r="GY97" s="42"/>
      <c r="GZ97" s="42"/>
      <c r="HA97" s="173"/>
      <c r="HB97" s="173"/>
      <c r="HC97" s="42"/>
      <c r="HD97" s="435"/>
      <c r="HE97" s="135"/>
      <c r="HF97" s="435"/>
      <c r="HG97" s="135"/>
      <c r="HH97" s="435"/>
      <c r="HI97" s="135"/>
      <c r="HJ97" s="435"/>
      <c r="HK97" s="135"/>
      <c r="HL97" s="435"/>
      <c r="HM97" s="135"/>
      <c r="HN97" s="435"/>
      <c r="HO97" s="135"/>
      <c r="HP97" s="435"/>
      <c r="HQ97" s="135"/>
      <c r="HR97" s="168"/>
      <c r="HS97" s="135"/>
      <c r="HT97" s="135"/>
      <c r="HU97" s="168"/>
      <c r="HV97" s="135"/>
      <c r="HW97" s="168"/>
      <c r="HX97" s="135"/>
      <c r="HY97" s="168"/>
      <c r="HZ97" s="756"/>
      <c r="IA97" s="168"/>
      <c r="IB97" s="756"/>
      <c r="IC97" s="168"/>
      <c r="ID97" s="135"/>
      <c r="IE97" s="168"/>
      <c r="IF97" s="135"/>
      <c r="IG97" s="168"/>
      <c r="IH97" s="135"/>
      <c r="II97" s="168"/>
      <c r="IJ97" s="135"/>
      <c r="IK97" s="135"/>
      <c r="IL97" s="173"/>
      <c r="IP97" s="173"/>
      <c r="IR97" s="173"/>
      <c r="IT97" s="173"/>
      <c r="JB97" s="135"/>
      <c r="JD97" s="432"/>
      <c r="JH97" s="173"/>
      <c r="JL97" s="173"/>
      <c r="JZ97" s="173"/>
      <c r="KD97" s="173"/>
      <c r="KF97" s="173"/>
      <c r="KH97" s="173"/>
      <c r="LJ97" s="173"/>
      <c r="LN97" s="173"/>
      <c r="LP97" s="173"/>
      <c r="LR97" s="173"/>
      <c r="LZ97" s="135"/>
      <c r="MB97" s="135"/>
      <c r="MP97" s="173"/>
      <c r="MT97" s="173"/>
      <c r="MV97" s="173"/>
      <c r="MX97" s="173"/>
      <c r="NF97" s="135"/>
      <c r="NH97" s="135"/>
      <c r="NX97" s="173"/>
      <c r="NY97" s="173"/>
      <c r="NZ97" s="173"/>
      <c r="OB97" s="173"/>
      <c r="OD97" s="173"/>
      <c r="OF97" s="173"/>
      <c r="OH97" s="173"/>
      <c r="OJ97" s="173"/>
      <c r="OL97" s="173"/>
      <c r="PH97" s="173"/>
      <c r="QN97" s="173"/>
      <c r="QO97" s="173"/>
      <c r="QP97" s="173"/>
      <c r="QS97" s="135"/>
      <c r="QU97" s="135"/>
      <c r="QY97" s="135"/>
      <c r="RA97" s="135"/>
      <c r="RC97" s="135"/>
      <c r="RE97" s="135"/>
      <c r="RI97" s="135"/>
      <c r="RP97" s="135"/>
      <c r="RQ97" s="135"/>
      <c r="RT97" s="135"/>
      <c r="RW97" s="135"/>
      <c r="RX97" s="135"/>
      <c r="SB97" s="135"/>
      <c r="SC97" s="135"/>
      <c r="SD97" s="135"/>
      <c r="SE97" s="558"/>
      <c r="SF97" s="135"/>
      <c r="SH97" s="135"/>
      <c r="SJ97" s="135"/>
      <c r="SL97" s="135"/>
      <c r="SN97" s="135"/>
      <c r="SP97" s="135"/>
      <c r="SR97" s="756"/>
      <c r="ST97" s="135"/>
      <c r="SY97" s="707"/>
      <c r="TA97" s="707"/>
      <c r="TC97" s="707"/>
      <c r="TE97" s="707"/>
      <c r="TG97" s="707"/>
      <c r="TI97" s="756"/>
      <c r="TK97" s="707"/>
    </row>
    <row r="98" spans="64:531">
      <c r="BL98" s="454"/>
      <c r="BM98" s="42"/>
      <c r="BN98" s="454"/>
      <c r="BO98" s="42"/>
      <c r="BP98" s="454"/>
      <c r="BQ98"/>
      <c r="BS98" s="73"/>
      <c r="BU98" s="73"/>
      <c r="BV98" s="73"/>
      <c r="BW98" s="135"/>
      <c r="BX98" s="135"/>
      <c r="BY98" s="135"/>
      <c r="BZ98" s="42"/>
      <c r="CA98"/>
      <c r="CD98" s="135"/>
      <c r="CE98" s="454"/>
      <c r="CF98" s="135"/>
      <c r="CG98" s="454"/>
      <c r="CH98" s="135"/>
      <c r="CI98" s="454"/>
      <c r="CJ98" s="42"/>
      <c r="CK98" s="454"/>
      <c r="CL98" s="42"/>
      <c r="CM98" s="454"/>
      <c r="CN98" s="42"/>
      <c r="CP98" s="135"/>
      <c r="CR98" s="187"/>
      <c r="CW98" s="454"/>
      <c r="CY98" s="454"/>
      <c r="DA98" s="454"/>
      <c r="DC98" s="454"/>
      <c r="DD98" s="135"/>
      <c r="DE98" s="454"/>
      <c r="DF98" s="135"/>
      <c r="DG98" s="454"/>
      <c r="DH98" s="135"/>
      <c r="DI98" s="454"/>
      <c r="DJ98" s="135"/>
      <c r="DK98" s="454"/>
      <c r="DL98" s="135"/>
      <c r="DN98" s="135"/>
      <c r="DO98" s="454"/>
      <c r="DP98" s="135"/>
      <c r="DQ98" s="454"/>
      <c r="DR98" s="135"/>
      <c r="DU98" s="135"/>
      <c r="DV98" s="135"/>
      <c r="DW98" s="135"/>
      <c r="DY98" s="454"/>
      <c r="DZ98" s="135"/>
      <c r="EA98" s="454"/>
      <c r="EB98" s="135"/>
      <c r="EC98" s="454"/>
      <c r="ED98" s="135"/>
      <c r="EE98" s="454"/>
      <c r="EF98" s="135"/>
      <c r="EG98" s="454"/>
      <c r="EH98" s="135"/>
      <c r="EJ98" s="135"/>
      <c r="EN98" s="135"/>
      <c r="EP98" s="135"/>
      <c r="ER98" s="173"/>
      <c r="ES98" s="435"/>
      <c r="ET98" s="173"/>
      <c r="EU98" s="435"/>
      <c r="EV98" s="173"/>
      <c r="EW98" s="435"/>
      <c r="EX98" s="173"/>
      <c r="EZ98" s="135"/>
      <c r="FB98" s="173"/>
      <c r="FC98" s="42"/>
      <c r="FD98" s="173"/>
      <c r="FE98" s="42"/>
      <c r="FF98" s="42"/>
      <c r="FG98" s="454"/>
      <c r="FH98" s="42"/>
      <c r="FI98" s="454"/>
      <c r="FJ98" s="135"/>
      <c r="FK98" s="454"/>
      <c r="FL98" s="173"/>
      <c r="FM98" s="454"/>
      <c r="FN98" s="173"/>
      <c r="FO98" s="135"/>
      <c r="FP98" s="173"/>
      <c r="FQ98" s="135"/>
      <c r="FS98" s="173"/>
      <c r="FU98" s="173"/>
      <c r="FW98" s="173"/>
      <c r="FY98" s="173"/>
      <c r="GA98" s="135"/>
      <c r="GE98" s="42"/>
      <c r="GG98" s="42"/>
      <c r="GH98" s="173"/>
      <c r="GI98" s="42"/>
      <c r="GJ98" s="42"/>
      <c r="GK98" s="173"/>
      <c r="GL98" s="454"/>
      <c r="GM98" s="135"/>
      <c r="GP98" s="454"/>
      <c r="GQ98" s="42"/>
      <c r="GR98" s="454"/>
      <c r="GS98" s="42"/>
      <c r="GT98" s="454"/>
      <c r="GU98" s="42"/>
      <c r="GV98" s="454"/>
      <c r="GW98" s="42"/>
      <c r="GX98" s="454"/>
      <c r="GY98" s="42"/>
      <c r="GZ98" s="42"/>
      <c r="HA98" s="173"/>
      <c r="HB98" s="173"/>
      <c r="HC98" s="42"/>
      <c r="HD98" s="435"/>
      <c r="HE98" s="135"/>
      <c r="HF98" s="435"/>
      <c r="HG98" s="135"/>
      <c r="HH98" s="435"/>
      <c r="HI98" s="135"/>
      <c r="HJ98" s="435"/>
      <c r="HK98" s="135"/>
      <c r="HL98" s="435"/>
      <c r="HM98" s="135"/>
      <c r="HN98" s="435"/>
      <c r="HO98" s="135"/>
      <c r="HP98" s="435"/>
      <c r="HQ98" s="135"/>
      <c r="HR98" s="168"/>
      <c r="HS98" s="135"/>
      <c r="HT98" s="135"/>
      <c r="HU98" s="168"/>
      <c r="HV98" s="135"/>
      <c r="HW98" s="168"/>
      <c r="HX98" s="135"/>
      <c r="HY98" s="168"/>
      <c r="HZ98" s="756"/>
      <c r="IA98" s="168"/>
      <c r="IB98" s="756"/>
      <c r="IC98" s="168"/>
      <c r="ID98" s="135"/>
      <c r="IE98" s="168"/>
      <c r="IF98" s="135"/>
      <c r="IG98" s="168"/>
      <c r="IH98" s="135"/>
      <c r="II98" s="168"/>
      <c r="IJ98" s="135"/>
      <c r="IK98" s="135"/>
      <c r="IL98" s="173"/>
      <c r="IP98" s="173"/>
      <c r="IR98" s="173"/>
      <c r="IT98" s="173"/>
      <c r="JB98" s="135"/>
      <c r="JD98" s="432"/>
      <c r="JH98" s="173"/>
      <c r="JL98" s="173"/>
      <c r="JZ98" s="173"/>
      <c r="KD98" s="173"/>
      <c r="KF98" s="173"/>
      <c r="KH98" s="173"/>
      <c r="LJ98" s="173"/>
      <c r="LN98" s="173"/>
      <c r="LP98" s="173"/>
      <c r="LR98" s="173"/>
      <c r="LZ98" s="135"/>
      <c r="MB98" s="135"/>
      <c r="MP98" s="173"/>
      <c r="MT98" s="173"/>
      <c r="MV98" s="173"/>
      <c r="MX98" s="173"/>
      <c r="NF98" s="135"/>
      <c r="NH98" s="135"/>
      <c r="NX98" s="173"/>
      <c r="NY98" s="173"/>
      <c r="NZ98" s="173"/>
      <c r="OB98" s="173"/>
      <c r="OD98" s="173"/>
      <c r="OF98" s="173"/>
      <c r="OH98" s="173"/>
      <c r="OJ98" s="173"/>
      <c r="OL98" s="173"/>
      <c r="PH98" s="173"/>
      <c r="QN98" s="173"/>
      <c r="QO98" s="173"/>
      <c r="QP98" s="173"/>
      <c r="QS98" s="135"/>
      <c r="QU98" s="135"/>
      <c r="QY98" s="135"/>
      <c r="RA98" s="135"/>
      <c r="RC98" s="135"/>
      <c r="RE98" s="135"/>
      <c r="RI98" s="135"/>
      <c r="RP98" s="135"/>
      <c r="RQ98" s="135"/>
      <c r="RT98" s="135"/>
      <c r="RW98" s="135"/>
      <c r="RX98" s="135"/>
      <c r="SB98" s="135"/>
      <c r="SC98" s="135"/>
      <c r="SD98" s="135"/>
      <c r="SE98" s="558"/>
      <c r="SF98" s="135"/>
      <c r="SH98" s="135"/>
      <c r="SJ98" s="135"/>
      <c r="SL98" s="135"/>
      <c r="SN98" s="135"/>
      <c r="SP98" s="135"/>
      <c r="SR98" s="756"/>
      <c r="ST98" s="135"/>
      <c r="SY98" s="707"/>
      <c r="TA98" s="707"/>
      <c r="TC98" s="707"/>
      <c r="TE98" s="707"/>
      <c r="TG98" s="707"/>
      <c r="TI98" s="756"/>
      <c r="TK98" s="707"/>
    </row>
    <row r="99" spans="64:531">
      <c r="BL99" s="454"/>
      <c r="BM99" s="42"/>
      <c r="BN99" s="454"/>
      <c r="BO99" s="42"/>
      <c r="BP99" s="454"/>
      <c r="BQ99"/>
      <c r="BS99" s="73"/>
      <c r="BU99" s="73"/>
      <c r="BV99" s="73"/>
      <c r="BW99" s="135"/>
      <c r="BX99" s="135"/>
      <c r="BY99" s="135"/>
      <c r="BZ99" s="42"/>
      <c r="CA99"/>
      <c r="CD99" s="135"/>
      <c r="CE99" s="454"/>
      <c r="CF99" s="135"/>
      <c r="CG99" s="454"/>
      <c r="CH99" s="135"/>
      <c r="CI99" s="454"/>
      <c r="CJ99" s="42"/>
      <c r="CK99" s="454"/>
      <c r="CL99" s="42"/>
      <c r="CM99" s="454"/>
      <c r="CN99" s="42"/>
      <c r="CP99" s="135"/>
      <c r="CR99" s="187"/>
      <c r="CW99" s="454"/>
      <c r="CY99" s="454"/>
      <c r="DA99" s="454"/>
      <c r="DC99" s="454"/>
      <c r="DD99" s="135"/>
      <c r="DE99" s="454"/>
      <c r="DF99" s="135"/>
      <c r="DG99" s="454"/>
      <c r="DH99" s="135"/>
      <c r="DI99" s="454"/>
      <c r="DJ99" s="135"/>
      <c r="DK99" s="454"/>
      <c r="DL99" s="135"/>
      <c r="DN99" s="135"/>
      <c r="DO99" s="454"/>
      <c r="DP99" s="135"/>
      <c r="DQ99" s="454"/>
      <c r="DR99" s="135"/>
      <c r="DU99" s="135"/>
      <c r="DV99" s="135"/>
      <c r="DW99" s="135"/>
      <c r="DY99" s="454"/>
      <c r="DZ99" s="135"/>
      <c r="EA99" s="454"/>
      <c r="EB99" s="135"/>
      <c r="EC99" s="454"/>
      <c r="ED99" s="135"/>
      <c r="EE99" s="454"/>
      <c r="EF99" s="135"/>
      <c r="EG99" s="454"/>
      <c r="EH99" s="135"/>
      <c r="EJ99" s="135"/>
      <c r="EN99" s="135"/>
      <c r="EP99" s="135"/>
      <c r="ER99" s="173"/>
      <c r="ES99" s="435"/>
      <c r="ET99" s="173"/>
      <c r="EU99" s="435"/>
      <c r="EV99" s="173"/>
      <c r="EW99" s="435"/>
      <c r="EX99" s="173"/>
      <c r="EZ99" s="135"/>
      <c r="FB99" s="173"/>
      <c r="FC99" s="42"/>
      <c r="FD99" s="173"/>
      <c r="FE99" s="42"/>
      <c r="FF99" s="42"/>
      <c r="FG99" s="454"/>
      <c r="FH99" s="42"/>
      <c r="FI99" s="454"/>
      <c r="FJ99" s="135"/>
      <c r="FK99" s="454"/>
      <c r="FL99" s="173"/>
      <c r="FM99" s="454"/>
      <c r="FN99" s="173"/>
      <c r="FO99" s="135"/>
      <c r="FP99" s="173"/>
      <c r="FQ99" s="135"/>
      <c r="FS99" s="173"/>
      <c r="FU99" s="173"/>
      <c r="FW99" s="173"/>
      <c r="FY99" s="173"/>
      <c r="GA99" s="135"/>
      <c r="GE99" s="42"/>
      <c r="GG99" s="42"/>
      <c r="GH99" s="173"/>
      <c r="GI99" s="42"/>
      <c r="GJ99" s="42"/>
      <c r="GK99" s="173"/>
      <c r="GL99" s="454"/>
      <c r="GM99" s="135"/>
      <c r="GP99" s="454"/>
      <c r="GQ99" s="42"/>
      <c r="GR99" s="454"/>
      <c r="GS99" s="42"/>
      <c r="GT99" s="454"/>
      <c r="GU99" s="42"/>
      <c r="GV99" s="454"/>
      <c r="GW99" s="42"/>
      <c r="GX99" s="454"/>
      <c r="GY99" s="42"/>
      <c r="GZ99" s="42"/>
      <c r="HA99" s="173"/>
      <c r="HB99" s="173"/>
      <c r="HC99" s="42"/>
      <c r="HD99" s="435"/>
      <c r="HE99" s="135"/>
      <c r="HF99" s="435"/>
      <c r="HG99" s="135"/>
      <c r="HH99" s="435"/>
      <c r="HI99" s="135"/>
      <c r="HJ99" s="435"/>
      <c r="HK99" s="135"/>
      <c r="HL99" s="435"/>
      <c r="HM99" s="135"/>
      <c r="HN99" s="435"/>
      <c r="HO99" s="135"/>
      <c r="HP99" s="435"/>
      <c r="HQ99" s="135"/>
      <c r="HR99" s="168"/>
      <c r="HS99" s="135"/>
      <c r="HT99" s="135"/>
      <c r="HU99" s="168"/>
      <c r="HV99" s="135"/>
      <c r="HW99" s="168"/>
      <c r="HX99" s="135"/>
      <c r="HY99" s="168"/>
      <c r="HZ99" s="756"/>
      <c r="IA99" s="168"/>
      <c r="IB99" s="756"/>
      <c r="IC99" s="168"/>
      <c r="ID99" s="135"/>
      <c r="IE99" s="168"/>
      <c r="IF99" s="135"/>
      <c r="IG99" s="168"/>
      <c r="IH99" s="135"/>
      <c r="II99" s="168"/>
      <c r="IJ99" s="135"/>
      <c r="IK99" s="135"/>
      <c r="IL99" s="173"/>
      <c r="IP99" s="173"/>
      <c r="IR99" s="173"/>
      <c r="IT99" s="173"/>
      <c r="JB99" s="135"/>
      <c r="JD99" s="432"/>
      <c r="JH99" s="173"/>
      <c r="JL99" s="173"/>
      <c r="JZ99" s="173"/>
      <c r="KD99" s="173"/>
      <c r="KF99" s="173"/>
      <c r="KH99" s="173"/>
      <c r="LJ99" s="173"/>
      <c r="LN99" s="173"/>
      <c r="LP99" s="173"/>
      <c r="LR99" s="173"/>
      <c r="LZ99" s="135"/>
      <c r="MB99" s="135"/>
      <c r="MP99" s="173"/>
      <c r="MT99" s="173"/>
      <c r="MV99" s="173"/>
      <c r="MX99" s="173"/>
      <c r="NF99" s="135"/>
      <c r="NH99" s="135"/>
      <c r="NX99" s="173"/>
      <c r="NY99" s="173"/>
      <c r="NZ99" s="173"/>
      <c r="OB99" s="173"/>
      <c r="OD99" s="173"/>
      <c r="OF99" s="173"/>
      <c r="OH99" s="173"/>
      <c r="OJ99" s="173"/>
      <c r="OL99" s="173"/>
      <c r="PH99" s="173"/>
      <c r="QN99" s="173"/>
      <c r="QO99" s="173"/>
      <c r="QP99" s="173"/>
      <c r="QS99" s="135"/>
      <c r="QU99" s="135"/>
      <c r="QY99" s="135"/>
      <c r="RA99" s="135"/>
      <c r="RC99" s="135"/>
      <c r="RE99" s="135"/>
      <c r="RI99" s="135"/>
      <c r="RP99" s="135"/>
      <c r="RQ99" s="135"/>
      <c r="RT99" s="135"/>
      <c r="RW99" s="135"/>
      <c r="RX99" s="135"/>
      <c r="SB99" s="135"/>
      <c r="SC99" s="135"/>
      <c r="SD99" s="135"/>
      <c r="SE99" s="558"/>
      <c r="SF99" s="135"/>
      <c r="SH99" s="135"/>
      <c r="SJ99" s="135"/>
      <c r="SL99" s="135"/>
      <c r="SN99" s="135"/>
      <c r="SP99" s="135"/>
      <c r="SR99" s="756"/>
      <c r="ST99" s="135"/>
      <c r="SY99" s="707"/>
      <c r="TA99" s="707"/>
      <c r="TC99" s="707"/>
      <c r="TE99" s="707"/>
      <c r="TG99" s="707"/>
      <c r="TI99" s="756"/>
      <c r="TK99" s="707"/>
    </row>
    <row r="100" spans="64:531">
      <c r="BL100" s="454"/>
      <c r="BM100" s="42"/>
      <c r="BN100" s="454"/>
      <c r="BO100" s="42"/>
      <c r="BP100" s="454"/>
      <c r="BQ100"/>
      <c r="BS100" s="73"/>
      <c r="BU100" s="73"/>
      <c r="BV100" s="73"/>
      <c r="BW100" s="135"/>
      <c r="BX100" s="135"/>
      <c r="BY100" s="135"/>
      <c r="BZ100" s="42"/>
      <c r="CA100"/>
      <c r="CD100" s="135"/>
      <c r="CE100" s="454"/>
      <c r="CF100" s="135"/>
      <c r="CG100" s="454"/>
      <c r="CH100" s="135"/>
      <c r="CI100" s="454"/>
      <c r="CJ100" s="42"/>
      <c r="CK100" s="454"/>
      <c r="CL100" s="42"/>
      <c r="CM100" s="454"/>
      <c r="CN100" s="42"/>
      <c r="CP100" s="135"/>
      <c r="CR100" s="187"/>
      <c r="CW100" s="454"/>
      <c r="CY100" s="454"/>
      <c r="DA100" s="454"/>
      <c r="DC100" s="454"/>
      <c r="DD100" s="135"/>
      <c r="DE100" s="454"/>
      <c r="DF100" s="135"/>
      <c r="DG100" s="454"/>
      <c r="DH100" s="135"/>
      <c r="DI100" s="454"/>
      <c r="DJ100" s="135"/>
      <c r="DK100" s="454"/>
      <c r="DL100" s="135"/>
      <c r="DN100" s="135"/>
      <c r="DO100" s="454"/>
      <c r="DP100" s="135"/>
      <c r="DQ100" s="454"/>
      <c r="DR100" s="135"/>
      <c r="DU100" s="135"/>
      <c r="DV100" s="135"/>
      <c r="DW100" s="135"/>
      <c r="DY100" s="454"/>
      <c r="DZ100" s="135"/>
      <c r="EA100" s="454"/>
      <c r="EB100" s="135"/>
      <c r="EC100" s="454"/>
      <c r="ED100" s="135"/>
      <c r="EE100" s="454"/>
      <c r="EF100" s="135"/>
      <c r="EG100" s="454"/>
      <c r="EH100" s="135"/>
      <c r="EJ100" s="135"/>
      <c r="EN100" s="135"/>
      <c r="EP100" s="135"/>
      <c r="ER100" s="173"/>
      <c r="ES100" s="435"/>
      <c r="ET100" s="173"/>
      <c r="EU100" s="435"/>
      <c r="EV100" s="173"/>
      <c r="EW100" s="435"/>
      <c r="EX100" s="173"/>
      <c r="EZ100" s="135"/>
      <c r="FB100" s="173"/>
      <c r="FC100" s="42"/>
      <c r="FD100" s="173"/>
      <c r="FE100" s="42"/>
      <c r="FF100" s="42"/>
      <c r="FG100" s="454"/>
      <c r="FH100" s="42"/>
      <c r="FI100" s="454"/>
      <c r="FJ100" s="135"/>
      <c r="FK100" s="454"/>
      <c r="FL100" s="173"/>
      <c r="FM100" s="454"/>
      <c r="FN100" s="173"/>
      <c r="FO100" s="135"/>
      <c r="FP100" s="173"/>
      <c r="FQ100" s="135"/>
      <c r="FS100" s="173"/>
      <c r="FU100" s="173"/>
      <c r="FW100" s="173"/>
      <c r="FY100" s="173"/>
      <c r="GA100" s="135"/>
      <c r="GE100" s="42"/>
      <c r="GG100" s="42"/>
      <c r="GH100" s="173"/>
      <c r="GI100" s="42"/>
      <c r="GJ100" s="42"/>
      <c r="GK100" s="173"/>
      <c r="GL100" s="454"/>
      <c r="GM100" s="135"/>
      <c r="GP100" s="454"/>
      <c r="GQ100" s="42"/>
      <c r="GR100" s="454"/>
      <c r="GS100" s="42"/>
      <c r="GT100" s="454"/>
      <c r="GU100" s="42"/>
      <c r="GV100" s="454"/>
      <c r="GW100" s="42"/>
      <c r="GX100" s="454"/>
      <c r="GY100" s="42"/>
      <c r="GZ100" s="42"/>
      <c r="HA100" s="173"/>
      <c r="HB100" s="173"/>
      <c r="HC100" s="42"/>
      <c r="HD100" s="435"/>
      <c r="HE100" s="135"/>
      <c r="HF100" s="435"/>
      <c r="HG100" s="135"/>
      <c r="HH100" s="435"/>
      <c r="HI100" s="135"/>
      <c r="HJ100" s="435"/>
      <c r="HK100" s="135"/>
      <c r="HL100" s="435"/>
      <c r="HM100" s="135"/>
      <c r="HN100" s="435"/>
      <c r="HO100" s="135"/>
      <c r="HP100" s="435"/>
      <c r="HQ100" s="135"/>
      <c r="HR100" s="168"/>
      <c r="HS100" s="135"/>
      <c r="HT100" s="135"/>
      <c r="HU100" s="168"/>
      <c r="HV100" s="135"/>
      <c r="HW100" s="168"/>
      <c r="HX100" s="135"/>
      <c r="HY100" s="168"/>
      <c r="HZ100" s="756"/>
      <c r="IA100" s="168"/>
      <c r="IB100" s="756"/>
      <c r="IC100" s="168"/>
      <c r="ID100" s="135"/>
      <c r="IE100" s="168"/>
      <c r="IF100" s="135"/>
      <c r="IG100" s="168"/>
      <c r="IH100" s="135"/>
      <c r="II100" s="168"/>
      <c r="IJ100" s="135"/>
      <c r="IK100" s="135"/>
      <c r="IL100" s="173"/>
      <c r="IP100" s="173"/>
      <c r="IR100" s="173"/>
      <c r="IT100" s="173"/>
      <c r="JB100" s="135"/>
      <c r="JD100" s="432"/>
      <c r="JH100" s="173"/>
      <c r="JL100" s="173"/>
      <c r="JZ100" s="173"/>
      <c r="KD100" s="173"/>
      <c r="KF100" s="173"/>
      <c r="KH100" s="173"/>
      <c r="LJ100" s="173"/>
      <c r="LN100" s="173"/>
      <c r="LP100" s="173"/>
      <c r="LR100" s="173"/>
      <c r="LZ100" s="135"/>
      <c r="MB100" s="135"/>
      <c r="MP100" s="173"/>
      <c r="MT100" s="173"/>
      <c r="MV100" s="173"/>
      <c r="MX100" s="173"/>
      <c r="NF100" s="135"/>
      <c r="NH100" s="135"/>
      <c r="NX100" s="173"/>
      <c r="NY100" s="173"/>
      <c r="NZ100" s="173"/>
      <c r="OB100" s="173"/>
      <c r="OD100" s="173"/>
      <c r="OF100" s="173"/>
      <c r="OH100" s="173"/>
      <c r="OJ100" s="173"/>
      <c r="OL100" s="173"/>
      <c r="PH100" s="173"/>
      <c r="QN100" s="173"/>
      <c r="QO100" s="173"/>
      <c r="QP100" s="173"/>
      <c r="QS100" s="135"/>
      <c r="QU100" s="135"/>
      <c r="QY100" s="135"/>
      <c r="RA100" s="135"/>
      <c r="RC100" s="135"/>
      <c r="RE100" s="135"/>
      <c r="RI100" s="135"/>
      <c r="RP100" s="135"/>
      <c r="RQ100" s="135"/>
      <c r="RT100" s="135"/>
      <c r="RW100" s="135"/>
      <c r="RX100" s="135"/>
      <c r="SB100" s="135"/>
      <c r="SC100" s="135"/>
      <c r="SD100" s="135"/>
      <c r="SE100" s="558"/>
      <c r="SF100" s="135"/>
      <c r="SH100" s="135"/>
      <c r="SJ100" s="135"/>
      <c r="SL100" s="135"/>
      <c r="SN100" s="135"/>
      <c r="SP100" s="135"/>
      <c r="SR100" s="756"/>
      <c r="ST100" s="135"/>
      <c r="SY100" s="707"/>
      <c r="TA100" s="707"/>
      <c r="TC100" s="707"/>
      <c r="TE100" s="707"/>
      <c r="TG100" s="707"/>
      <c r="TI100" s="756"/>
      <c r="TK100" s="707"/>
    </row>
    <row r="101" spans="64:531">
      <c r="BL101" s="454"/>
      <c r="BM101" s="42"/>
      <c r="BN101" s="454"/>
      <c r="BO101" s="42"/>
      <c r="BP101" s="454"/>
      <c r="BQ101"/>
      <c r="BS101" s="73"/>
      <c r="BU101" s="73"/>
      <c r="BV101" s="73"/>
      <c r="BW101" s="135"/>
      <c r="BX101" s="135"/>
      <c r="BY101" s="135"/>
      <c r="BZ101" s="42"/>
      <c r="CA101"/>
      <c r="CD101" s="135"/>
      <c r="CE101" s="454"/>
      <c r="CF101" s="135"/>
      <c r="CG101" s="454"/>
      <c r="CH101" s="135"/>
      <c r="CI101" s="454"/>
      <c r="CJ101" s="42"/>
      <c r="CK101" s="454"/>
      <c r="CL101" s="42"/>
      <c r="CM101" s="454"/>
      <c r="CN101" s="42"/>
      <c r="CP101" s="135"/>
      <c r="CR101" s="187"/>
      <c r="CW101" s="454"/>
      <c r="CY101" s="454"/>
      <c r="DA101" s="454"/>
      <c r="DC101" s="454"/>
      <c r="DD101" s="135"/>
      <c r="DE101" s="454"/>
      <c r="DF101" s="135"/>
      <c r="DG101" s="454"/>
      <c r="DH101" s="135"/>
      <c r="DI101" s="454"/>
      <c r="DJ101" s="135"/>
      <c r="DK101" s="454"/>
      <c r="DL101" s="135"/>
      <c r="DN101" s="135"/>
      <c r="DO101" s="454"/>
      <c r="DP101" s="135"/>
      <c r="DQ101" s="454"/>
      <c r="DR101" s="135"/>
      <c r="DU101" s="135"/>
      <c r="DV101" s="135"/>
      <c r="DW101" s="135"/>
      <c r="DY101" s="454"/>
      <c r="DZ101" s="135"/>
      <c r="EA101" s="454"/>
      <c r="EB101" s="135"/>
      <c r="EC101" s="454"/>
      <c r="ED101" s="135"/>
      <c r="EE101" s="454"/>
      <c r="EF101" s="135"/>
      <c r="EG101" s="454"/>
      <c r="EH101" s="135"/>
      <c r="EJ101" s="135"/>
      <c r="EN101" s="135"/>
      <c r="EP101" s="135"/>
      <c r="ER101" s="173"/>
      <c r="ES101" s="435"/>
      <c r="ET101" s="173"/>
      <c r="EU101" s="435"/>
      <c r="EV101" s="173"/>
      <c r="EW101" s="435"/>
      <c r="EX101" s="173"/>
      <c r="EZ101" s="135"/>
      <c r="FB101" s="173"/>
      <c r="FC101" s="42"/>
      <c r="FD101" s="173"/>
      <c r="FE101" s="42"/>
      <c r="FF101" s="42"/>
      <c r="FG101" s="454"/>
      <c r="FH101" s="42"/>
      <c r="FI101" s="454"/>
      <c r="FJ101" s="135"/>
      <c r="FK101" s="454"/>
      <c r="FL101" s="173"/>
      <c r="FM101" s="454"/>
      <c r="FN101" s="173"/>
      <c r="FO101" s="135"/>
      <c r="FP101" s="173"/>
      <c r="FQ101" s="135"/>
      <c r="FS101" s="173"/>
      <c r="FU101" s="173"/>
      <c r="FW101" s="173"/>
      <c r="FY101" s="173"/>
      <c r="GA101" s="135"/>
      <c r="GE101" s="42"/>
      <c r="GG101" s="42"/>
      <c r="GH101" s="173"/>
      <c r="GI101" s="42"/>
      <c r="GJ101" s="42"/>
      <c r="GK101" s="173"/>
      <c r="GL101" s="454"/>
      <c r="GM101" s="135"/>
      <c r="GP101" s="454"/>
      <c r="GQ101" s="42"/>
      <c r="GR101" s="454"/>
      <c r="GS101" s="42"/>
      <c r="GT101" s="454"/>
      <c r="GU101" s="42"/>
      <c r="GV101" s="454"/>
      <c r="GW101" s="42"/>
      <c r="GX101" s="454"/>
      <c r="GY101" s="42"/>
      <c r="GZ101" s="42"/>
      <c r="HA101" s="173"/>
      <c r="HB101" s="173"/>
      <c r="HC101" s="42"/>
      <c r="HD101" s="435"/>
      <c r="HE101" s="135"/>
      <c r="HF101" s="435"/>
      <c r="HG101" s="135"/>
      <c r="HH101" s="435"/>
      <c r="HI101" s="135"/>
      <c r="HJ101" s="435"/>
      <c r="HK101" s="135"/>
      <c r="HL101" s="435"/>
      <c r="HM101" s="135"/>
      <c r="HN101" s="435"/>
      <c r="HO101" s="135"/>
      <c r="HP101" s="435"/>
      <c r="HQ101" s="135"/>
      <c r="HR101" s="168"/>
      <c r="HS101" s="135"/>
      <c r="HT101" s="135"/>
      <c r="HU101" s="168"/>
      <c r="HV101" s="135"/>
      <c r="HW101" s="168"/>
      <c r="HX101" s="135"/>
      <c r="HY101" s="168"/>
      <c r="HZ101" s="756"/>
      <c r="IA101" s="168"/>
      <c r="IB101" s="756"/>
      <c r="IC101" s="168"/>
      <c r="ID101" s="135"/>
      <c r="IE101" s="168"/>
      <c r="IF101" s="135"/>
      <c r="IG101" s="168"/>
      <c r="IH101" s="135"/>
      <c r="II101" s="168"/>
      <c r="IJ101" s="135"/>
      <c r="IK101" s="135"/>
      <c r="IL101" s="173"/>
      <c r="IP101" s="173"/>
      <c r="IR101" s="173"/>
      <c r="IT101" s="173"/>
      <c r="JB101" s="135"/>
      <c r="JD101" s="432"/>
      <c r="JH101" s="173"/>
      <c r="JL101" s="173"/>
      <c r="JZ101" s="173"/>
      <c r="KD101" s="173"/>
      <c r="KF101" s="173"/>
      <c r="KH101" s="173"/>
      <c r="LJ101" s="173"/>
      <c r="LN101" s="173"/>
      <c r="LP101" s="173"/>
      <c r="LR101" s="173"/>
      <c r="LZ101" s="135"/>
      <c r="MB101" s="135"/>
      <c r="MP101" s="173"/>
      <c r="MT101" s="173"/>
      <c r="MV101" s="173"/>
      <c r="MX101" s="173"/>
      <c r="NF101" s="135"/>
      <c r="NH101" s="135"/>
      <c r="NX101" s="173"/>
      <c r="NY101" s="173"/>
      <c r="NZ101" s="173"/>
      <c r="OB101" s="173"/>
      <c r="OD101" s="173"/>
      <c r="OF101" s="173"/>
      <c r="OH101" s="173"/>
      <c r="OJ101" s="173"/>
      <c r="OL101" s="173"/>
      <c r="PH101" s="173"/>
      <c r="QN101" s="173"/>
      <c r="QO101" s="173"/>
      <c r="QP101" s="173"/>
      <c r="QS101" s="135"/>
      <c r="QU101" s="135"/>
      <c r="QY101" s="135"/>
      <c r="RA101" s="135"/>
      <c r="RC101" s="135"/>
      <c r="RE101" s="135"/>
      <c r="RI101" s="135"/>
      <c r="RP101" s="135"/>
      <c r="RQ101" s="135"/>
      <c r="RT101" s="135"/>
      <c r="RW101" s="135"/>
      <c r="RX101" s="135"/>
      <c r="SB101" s="135"/>
      <c r="SC101" s="135"/>
      <c r="SD101" s="135"/>
      <c r="SE101" s="558"/>
      <c r="SF101" s="135"/>
      <c r="SH101" s="135"/>
      <c r="SJ101" s="135"/>
      <c r="SL101" s="135"/>
      <c r="SN101" s="135"/>
      <c r="SP101" s="135"/>
      <c r="SR101" s="756"/>
      <c r="ST101" s="135"/>
      <c r="SY101" s="707"/>
      <c r="TA101" s="707"/>
      <c r="TC101" s="707"/>
      <c r="TE101" s="707"/>
      <c r="TG101" s="707"/>
      <c r="TI101" s="756"/>
      <c r="TK101" s="707"/>
    </row>
    <row r="102" spans="64:531">
      <c r="BL102" s="454"/>
      <c r="BM102" s="42"/>
      <c r="BN102" s="454"/>
      <c r="BO102" s="42"/>
      <c r="BP102" s="454"/>
      <c r="BQ102"/>
      <c r="BS102" s="73"/>
      <c r="BU102" s="73"/>
      <c r="BV102" s="73"/>
      <c r="BW102" s="135"/>
      <c r="BX102" s="135"/>
      <c r="BY102" s="135"/>
      <c r="BZ102" s="42"/>
      <c r="CA102"/>
      <c r="CD102" s="135"/>
      <c r="CE102" s="454"/>
      <c r="CF102" s="135"/>
      <c r="CG102" s="454"/>
      <c r="CH102" s="135"/>
      <c r="CI102" s="454"/>
      <c r="CJ102" s="42"/>
      <c r="CK102" s="454"/>
      <c r="CL102" s="42"/>
      <c r="CM102" s="454"/>
      <c r="CN102" s="42"/>
      <c r="CP102" s="135"/>
      <c r="CR102" s="187"/>
      <c r="CW102" s="454"/>
      <c r="CY102" s="454"/>
      <c r="DA102" s="454"/>
      <c r="DC102" s="454"/>
      <c r="DD102" s="135"/>
      <c r="DE102" s="454"/>
      <c r="DF102" s="135"/>
      <c r="DG102" s="454"/>
      <c r="DH102" s="135"/>
      <c r="DI102" s="454"/>
      <c r="DJ102" s="135"/>
      <c r="DK102" s="454"/>
      <c r="DL102" s="135"/>
      <c r="DN102" s="135"/>
      <c r="DO102" s="454"/>
      <c r="DP102" s="135"/>
      <c r="DQ102" s="454"/>
      <c r="DR102" s="135"/>
      <c r="DU102" s="135"/>
      <c r="DV102" s="135"/>
      <c r="DW102" s="135"/>
      <c r="DY102" s="454"/>
      <c r="DZ102" s="135"/>
      <c r="EA102" s="454"/>
      <c r="EB102" s="135"/>
      <c r="EC102" s="454"/>
      <c r="ED102" s="135"/>
      <c r="EE102" s="454"/>
      <c r="EF102" s="135"/>
      <c r="EG102" s="454"/>
      <c r="EH102" s="135"/>
      <c r="EJ102" s="135"/>
      <c r="EN102" s="135"/>
      <c r="EP102" s="135"/>
      <c r="ER102" s="173"/>
      <c r="ES102" s="435"/>
      <c r="ET102" s="173"/>
      <c r="EU102" s="435"/>
      <c r="EV102" s="173"/>
      <c r="EW102" s="435"/>
      <c r="EX102" s="173"/>
      <c r="EZ102" s="135"/>
      <c r="FB102" s="173"/>
      <c r="FC102" s="42"/>
      <c r="FD102" s="173"/>
      <c r="FE102" s="42"/>
      <c r="FF102" s="42"/>
      <c r="FG102" s="454"/>
      <c r="FH102" s="42"/>
      <c r="FI102" s="454"/>
      <c r="FJ102" s="135"/>
      <c r="FK102" s="454"/>
      <c r="FL102" s="173"/>
      <c r="FM102" s="454"/>
      <c r="FN102" s="173"/>
      <c r="FO102" s="135"/>
      <c r="FP102" s="173"/>
      <c r="FQ102" s="135"/>
      <c r="FS102" s="173"/>
      <c r="FU102" s="173"/>
      <c r="FW102" s="173"/>
      <c r="FY102" s="173"/>
      <c r="GA102" s="135"/>
      <c r="GE102" s="42"/>
      <c r="GG102" s="42"/>
      <c r="GH102" s="173"/>
      <c r="GI102" s="42"/>
      <c r="GJ102" s="42"/>
      <c r="GK102" s="173"/>
      <c r="GL102" s="454"/>
      <c r="GM102" s="135"/>
      <c r="GP102" s="454"/>
      <c r="GQ102" s="42"/>
      <c r="GR102" s="454"/>
      <c r="GS102" s="42"/>
      <c r="GT102" s="454"/>
      <c r="GU102" s="42"/>
      <c r="GV102" s="454"/>
      <c r="GW102" s="42"/>
      <c r="GX102" s="454"/>
      <c r="GY102" s="42"/>
      <c r="GZ102" s="42"/>
      <c r="HA102" s="173"/>
      <c r="HB102" s="173"/>
      <c r="HC102" s="42"/>
      <c r="HD102" s="435"/>
      <c r="HE102" s="135"/>
      <c r="HF102" s="435"/>
      <c r="HG102" s="135"/>
      <c r="HH102" s="435"/>
      <c r="HI102" s="135"/>
      <c r="HJ102" s="435"/>
      <c r="HK102" s="135"/>
      <c r="HL102" s="435"/>
      <c r="HM102" s="135"/>
      <c r="HN102" s="435"/>
      <c r="HO102" s="135"/>
      <c r="HP102" s="435"/>
      <c r="HQ102" s="135"/>
      <c r="HR102" s="168"/>
      <c r="HS102" s="135"/>
      <c r="HT102" s="135"/>
      <c r="HU102" s="168"/>
      <c r="HV102" s="135"/>
      <c r="HW102" s="168"/>
      <c r="HX102" s="135"/>
      <c r="HY102" s="168"/>
      <c r="HZ102" s="756"/>
      <c r="IA102" s="168"/>
      <c r="IB102" s="756"/>
      <c r="IC102" s="168"/>
      <c r="ID102" s="135"/>
      <c r="IE102" s="168"/>
      <c r="IF102" s="135"/>
      <c r="IG102" s="168"/>
      <c r="IH102" s="135"/>
      <c r="II102" s="168"/>
      <c r="IJ102" s="135"/>
      <c r="IK102" s="135"/>
      <c r="IL102" s="173"/>
      <c r="IP102" s="173"/>
      <c r="IR102" s="173"/>
      <c r="IT102" s="173"/>
      <c r="JB102" s="135"/>
      <c r="JD102" s="432"/>
      <c r="JH102" s="173"/>
      <c r="JL102" s="173"/>
      <c r="JZ102" s="173"/>
      <c r="KD102" s="173"/>
      <c r="KF102" s="173"/>
      <c r="KH102" s="173"/>
      <c r="LJ102" s="173"/>
      <c r="LN102" s="173"/>
      <c r="LP102" s="173"/>
      <c r="LR102" s="173"/>
      <c r="LZ102" s="135"/>
      <c r="MB102" s="135"/>
      <c r="MP102" s="173"/>
      <c r="MT102" s="173"/>
      <c r="MV102" s="173"/>
      <c r="MX102" s="173"/>
      <c r="NF102" s="135"/>
      <c r="NH102" s="135"/>
      <c r="NX102" s="173"/>
      <c r="NY102" s="173"/>
      <c r="NZ102" s="173"/>
      <c r="OB102" s="173"/>
      <c r="OD102" s="173"/>
      <c r="OF102" s="173"/>
      <c r="OH102" s="173"/>
      <c r="OJ102" s="173"/>
      <c r="OL102" s="173"/>
      <c r="PH102" s="173"/>
      <c r="QN102" s="173"/>
      <c r="QO102" s="173"/>
      <c r="QP102" s="173"/>
      <c r="QS102" s="135"/>
      <c r="QU102" s="135"/>
      <c r="QY102" s="135"/>
      <c r="RA102" s="135"/>
      <c r="RC102" s="135"/>
      <c r="RE102" s="135"/>
      <c r="RI102" s="135"/>
      <c r="RP102" s="135"/>
      <c r="RQ102" s="135"/>
      <c r="RT102" s="135"/>
      <c r="RW102" s="135"/>
      <c r="RX102" s="135"/>
      <c r="SB102" s="135"/>
      <c r="SC102" s="135"/>
      <c r="SD102" s="135"/>
      <c r="SE102" s="558"/>
      <c r="SF102" s="135"/>
      <c r="SH102" s="135"/>
      <c r="SJ102" s="135"/>
      <c r="SL102" s="135"/>
      <c r="SN102" s="135"/>
      <c r="SP102" s="135"/>
      <c r="SR102" s="756"/>
      <c r="ST102" s="135"/>
      <c r="SY102" s="707"/>
      <c r="TA102" s="707"/>
      <c r="TC102" s="707"/>
      <c r="TE102" s="707"/>
      <c r="TG102" s="707"/>
      <c r="TI102" s="756"/>
      <c r="TK102" s="707"/>
    </row>
    <row r="103" spans="64:531">
      <c r="BL103" s="454"/>
      <c r="BM103" s="42"/>
      <c r="BN103" s="454"/>
      <c r="BO103" s="42"/>
      <c r="BP103" s="454"/>
      <c r="BQ103"/>
      <c r="BS103" s="73"/>
      <c r="BU103" s="73"/>
      <c r="BV103" s="73"/>
      <c r="BW103" s="135"/>
      <c r="BX103" s="135"/>
      <c r="BY103" s="135"/>
      <c r="BZ103" s="42"/>
      <c r="CA103"/>
      <c r="CD103" s="135"/>
      <c r="CE103" s="454"/>
      <c r="CF103" s="135"/>
      <c r="CG103" s="454"/>
      <c r="CH103" s="135"/>
      <c r="CI103" s="454"/>
      <c r="CJ103" s="42"/>
      <c r="CK103" s="454"/>
      <c r="CL103" s="42"/>
      <c r="CM103" s="454"/>
      <c r="CN103" s="42"/>
      <c r="CP103" s="135"/>
      <c r="CR103" s="187"/>
      <c r="CW103" s="454"/>
      <c r="CY103" s="454"/>
      <c r="DA103" s="454"/>
      <c r="DC103" s="454"/>
      <c r="DD103" s="135"/>
      <c r="DE103" s="454"/>
      <c r="DF103" s="135"/>
      <c r="DG103" s="454"/>
      <c r="DH103" s="135"/>
      <c r="DI103" s="454"/>
      <c r="DJ103" s="135"/>
      <c r="DK103" s="454"/>
      <c r="DL103" s="135"/>
      <c r="DN103" s="135"/>
      <c r="DO103" s="454"/>
      <c r="DP103" s="135"/>
      <c r="DQ103" s="454"/>
      <c r="DR103" s="135"/>
      <c r="DU103" s="135"/>
      <c r="DV103" s="135"/>
      <c r="DW103" s="135"/>
      <c r="DY103" s="454"/>
      <c r="DZ103" s="135"/>
      <c r="EA103" s="454"/>
      <c r="EB103" s="135"/>
      <c r="EC103" s="454"/>
      <c r="ED103" s="135"/>
      <c r="EE103" s="454"/>
      <c r="EF103" s="135"/>
      <c r="EG103" s="454"/>
      <c r="EH103" s="135"/>
      <c r="EJ103" s="135"/>
      <c r="EN103" s="135"/>
      <c r="EP103" s="135"/>
      <c r="ER103" s="173"/>
      <c r="ES103" s="435"/>
      <c r="ET103" s="173"/>
      <c r="EU103" s="435"/>
      <c r="EV103" s="173"/>
      <c r="EW103" s="435"/>
      <c r="EX103" s="173"/>
      <c r="EZ103" s="135"/>
      <c r="FB103" s="173"/>
      <c r="FC103" s="42"/>
      <c r="FD103" s="173"/>
      <c r="FE103" s="42"/>
      <c r="FF103" s="42"/>
      <c r="FG103" s="454"/>
      <c r="FH103" s="42"/>
      <c r="FI103" s="454"/>
      <c r="FJ103" s="135"/>
      <c r="FK103" s="454"/>
      <c r="FL103" s="173"/>
      <c r="FM103" s="454"/>
      <c r="FN103" s="173"/>
      <c r="FO103" s="135"/>
      <c r="FP103" s="173"/>
      <c r="FQ103" s="135"/>
      <c r="FS103" s="173"/>
      <c r="FU103" s="173"/>
      <c r="FW103" s="173"/>
      <c r="FY103" s="173"/>
      <c r="GA103" s="135"/>
      <c r="GE103" s="42"/>
      <c r="GG103" s="42"/>
      <c r="GH103" s="173"/>
      <c r="GI103" s="42"/>
      <c r="GJ103" s="42"/>
      <c r="GK103" s="173"/>
      <c r="GL103" s="454"/>
      <c r="GM103" s="135"/>
      <c r="GP103" s="454"/>
      <c r="GQ103" s="42"/>
      <c r="GR103" s="454"/>
      <c r="GS103" s="42"/>
      <c r="GT103" s="454"/>
      <c r="GU103" s="42"/>
      <c r="GV103" s="454"/>
      <c r="GW103" s="42"/>
      <c r="GX103" s="454"/>
      <c r="GY103" s="42"/>
      <c r="GZ103" s="42"/>
      <c r="HA103" s="173"/>
      <c r="HB103" s="173"/>
      <c r="HC103" s="42"/>
      <c r="HD103" s="435"/>
      <c r="HE103" s="135"/>
      <c r="HF103" s="435"/>
      <c r="HG103" s="135"/>
      <c r="HH103" s="435"/>
      <c r="HI103" s="135"/>
      <c r="HJ103" s="435"/>
      <c r="HK103" s="135"/>
      <c r="HL103" s="435"/>
      <c r="HM103" s="135"/>
      <c r="HN103" s="435"/>
      <c r="HO103" s="135"/>
      <c r="HP103" s="435"/>
      <c r="HQ103" s="135"/>
      <c r="HR103" s="168"/>
      <c r="HS103" s="135"/>
      <c r="HT103" s="135"/>
      <c r="HU103" s="168"/>
      <c r="HV103" s="135"/>
      <c r="HW103" s="168"/>
      <c r="HX103" s="135"/>
      <c r="HY103" s="168"/>
      <c r="HZ103" s="756"/>
      <c r="IA103" s="168"/>
      <c r="IB103" s="756"/>
      <c r="IC103" s="168"/>
      <c r="ID103" s="135"/>
      <c r="IE103" s="168"/>
      <c r="IF103" s="135"/>
      <c r="IG103" s="168"/>
      <c r="IH103" s="135"/>
      <c r="II103" s="168"/>
      <c r="IJ103" s="135"/>
      <c r="IK103" s="135"/>
      <c r="IL103" s="173"/>
      <c r="IP103" s="173"/>
      <c r="IR103" s="173"/>
      <c r="IT103" s="173"/>
      <c r="JB103" s="135"/>
      <c r="JD103" s="432"/>
      <c r="JH103" s="173"/>
      <c r="JL103" s="173"/>
      <c r="JZ103" s="173"/>
      <c r="KD103" s="173"/>
      <c r="KF103" s="173"/>
      <c r="KH103" s="173"/>
      <c r="LJ103" s="173"/>
      <c r="LN103" s="173"/>
      <c r="LP103" s="173"/>
      <c r="LR103" s="173"/>
      <c r="LZ103" s="135"/>
      <c r="MB103" s="135"/>
      <c r="MP103" s="173"/>
      <c r="MT103" s="173"/>
      <c r="MV103" s="173"/>
      <c r="MX103" s="173"/>
      <c r="NF103" s="135"/>
      <c r="NH103" s="135"/>
      <c r="NX103" s="173"/>
      <c r="NY103" s="173"/>
      <c r="NZ103" s="173"/>
      <c r="OB103" s="173"/>
      <c r="OD103" s="173"/>
      <c r="OF103" s="173"/>
      <c r="OH103" s="173"/>
      <c r="OJ103" s="173"/>
      <c r="OL103" s="173"/>
      <c r="PH103" s="173"/>
      <c r="QN103" s="173"/>
      <c r="QO103" s="173"/>
      <c r="QP103" s="173"/>
      <c r="QS103" s="135"/>
      <c r="QU103" s="135"/>
      <c r="QY103" s="135"/>
      <c r="RA103" s="135"/>
      <c r="RC103" s="135"/>
      <c r="RE103" s="135"/>
      <c r="RI103" s="135"/>
      <c r="RP103" s="135"/>
      <c r="RQ103" s="135"/>
      <c r="RT103" s="135"/>
      <c r="RW103" s="135"/>
      <c r="RX103" s="135"/>
      <c r="SB103" s="135"/>
      <c r="SC103" s="135"/>
      <c r="SD103" s="135"/>
      <c r="SE103" s="558"/>
      <c r="SF103" s="135"/>
      <c r="SH103" s="135"/>
      <c r="SJ103" s="135"/>
      <c r="SL103" s="135"/>
      <c r="SN103" s="135"/>
      <c r="SP103" s="135"/>
      <c r="SR103" s="756"/>
      <c r="ST103" s="135"/>
      <c r="SY103" s="707"/>
      <c r="TA103" s="707"/>
      <c r="TC103" s="707"/>
      <c r="TE103" s="707"/>
      <c r="TG103" s="707"/>
      <c r="TI103" s="756"/>
      <c r="TK103" s="707"/>
    </row>
    <row r="104" spans="64:531">
      <c r="BL104" s="454"/>
      <c r="BM104" s="42"/>
      <c r="BN104" s="454"/>
      <c r="BO104" s="42"/>
      <c r="BP104" s="454"/>
      <c r="BQ104"/>
      <c r="BS104" s="73"/>
      <c r="BU104" s="73"/>
      <c r="BV104" s="73"/>
      <c r="BW104" s="135"/>
      <c r="BX104" s="135"/>
      <c r="BY104" s="135"/>
      <c r="BZ104" s="42"/>
      <c r="CA104"/>
      <c r="CD104" s="135"/>
      <c r="CE104" s="454"/>
      <c r="CF104" s="135"/>
      <c r="CG104" s="454"/>
      <c r="CH104" s="135"/>
      <c r="CI104" s="454"/>
      <c r="CJ104" s="42"/>
      <c r="CK104" s="454"/>
      <c r="CL104" s="42"/>
      <c r="CM104" s="454"/>
      <c r="CN104" s="42"/>
      <c r="CP104" s="135"/>
      <c r="CR104" s="187"/>
      <c r="CW104" s="454"/>
      <c r="CY104" s="454"/>
      <c r="DA104" s="454"/>
      <c r="DC104" s="454"/>
      <c r="DD104" s="135"/>
      <c r="DE104" s="454"/>
      <c r="DF104" s="135"/>
      <c r="DG104" s="454"/>
      <c r="DH104" s="135"/>
      <c r="DI104" s="454"/>
      <c r="DJ104" s="135"/>
      <c r="DK104" s="454"/>
      <c r="DL104" s="135"/>
      <c r="DN104" s="135"/>
      <c r="DO104" s="454"/>
      <c r="DP104" s="135"/>
      <c r="DQ104" s="454"/>
      <c r="DR104" s="135"/>
      <c r="DU104" s="135"/>
      <c r="DV104" s="135"/>
      <c r="DW104" s="135"/>
      <c r="DY104" s="454"/>
      <c r="DZ104" s="135"/>
      <c r="EA104" s="454"/>
      <c r="EB104" s="135"/>
      <c r="EC104" s="454"/>
      <c r="ED104" s="135"/>
      <c r="EE104" s="454"/>
      <c r="EF104" s="135"/>
      <c r="EG104" s="454"/>
      <c r="EH104" s="135"/>
      <c r="EJ104" s="135"/>
      <c r="EN104" s="135"/>
      <c r="EP104" s="135"/>
      <c r="ER104" s="173"/>
      <c r="ES104" s="435"/>
      <c r="ET104" s="173"/>
      <c r="EU104" s="435"/>
      <c r="EV104" s="173"/>
      <c r="EW104" s="435"/>
      <c r="EX104" s="173"/>
      <c r="EZ104" s="135"/>
      <c r="FB104" s="173"/>
      <c r="FC104" s="42"/>
      <c r="FD104" s="173"/>
      <c r="FE104" s="42"/>
      <c r="FF104" s="42"/>
      <c r="FG104" s="454"/>
      <c r="FH104" s="42"/>
      <c r="FI104" s="454"/>
      <c r="FJ104" s="135"/>
      <c r="FK104" s="454"/>
      <c r="FL104" s="173"/>
      <c r="FM104" s="454"/>
      <c r="FN104" s="173"/>
      <c r="FO104" s="135"/>
      <c r="FP104" s="173"/>
      <c r="FQ104" s="135"/>
      <c r="FS104" s="173"/>
      <c r="FU104" s="173"/>
      <c r="FW104" s="173"/>
      <c r="FY104" s="173"/>
      <c r="GA104" s="135"/>
      <c r="GE104" s="42"/>
      <c r="GG104" s="42"/>
      <c r="GH104" s="173"/>
      <c r="GI104" s="42"/>
      <c r="GJ104" s="42"/>
      <c r="GK104" s="173"/>
      <c r="GL104" s="454"/>
      <c r="GM104" s="135"/>
      <c r="GP104" s="454"/>
      <c r="GQ104" s="42"/>
      <c r="GR104" s="454"/>
      <c r="GS104" s="42"/>
      <c r="GT104" s="454"/>
      <c r="GU104" s="42"/>
      <c r="GV104" s="454"/>
      <c r="GW104" s="42"/>
      <c r="GX104" s="454"/>
      <c r="GY104" s="42"/>
      <c r="GZ104" s="42"/>
      <c r="HA104" s="173"/>
      <c r="HB104" s="173"/>
      <c r="HC104" s="42"/>
      <c r="HD104" s="435"/>
      <c r="HE104" s="135"/>
      <c r="HF104" s="435"/>
      <c r="HG104" s="135"/>
      <c r="HH104" s="435"/>
      <c r="HI104" s="135"/>
      <c r="HJ104" s="435"/>
      <c r="HK104" s="135"/>
      <c r="HL104" s="435"/>
      <c r="HM104" s="135"/>
      <c r="HN104" s="435"/>
      <c r="HO104" s="135"/>
      <c r="HP104" s="435"/>
      <c r="HQ104" s="135"/>
      <c r="HR104" s="168"/>
      <c r="HS104" s="135"/>
      <c r="HT104" s="135"/>
      <c r="HU104" s="168"/>
      <c r="HV104" s="135"/>
      <c r="HW104" s="168"/>
      <c r="HX104" s="135"/>
      <c r="HY104" s="168"/>
      <c r="HZ104" s="756"/>
      <c r="IA104" s="168"/>
      <c r="IB104" s="756"/>
      <c r="IC104" s="168"/>
      <c r="ID104" s="135"/>
      <c r="IE104" s="168"/>
      <c r="IF104" s="135"/>
      <c r="IG104" s="168"/>
      <c r="IH104" s="135"/>
      <c r="II104" s="168"/>
      <c r="IJ104" s="135"/>
      <c r="IK104" s="135"/>
      <c r="IL104" s="173"/>
      <c r="IP104" s="173"/>
      <c r="IR104" s="173"/>
      <c r="IT104" s="173"/>
      <c r="JB104" s="135"/>
      <c r="JD104" s="432"/>
      <c r="JH104" s="173"/>
      <c r="JL104" s="173"/>
      <c r="JZ104" s="173"/>
      <c r="KD104" s="173"/>
      <c r="KF104" s="173"/>
      <c r="KH104" s="173"/>
      <c r="LJ104" s="173"/>
      <c r="LN104" s="173"/>
      <c r="LP104" s="173"/>
      <c r="LR104" s="173"/>
      <c r="LZ104" s="135"/>
      <c r="MB104" s="135"/>
      <c r="MP104" s="173"/>
      <c r="MT104" s="173"/>
      <c r="MV104" s="173"/>
      <c r="MX104" s="173"/>
      <c r="NF104" s="135"/>
      <c r="NH104" s="135"/>
      <c r="NX104" s="173"/>
      <c r="NY104" s="173"/>
      <c r="NZ104" s="173"/>
      <c r="OB104" s="173"/>
      <c r="OD104" s="173"/>
      <c r="OF104" s="173"/>
      <c r="OH104" s="173"/>
      <c r="OJ104" s="173"/>
      <c r="OL104" s="173"/>
      <c r="PH104" s="173"/>
      <c r="QN104" s="173"/>
      <c r="QO104" s="173"/>
      <c r="QP104" s="173"/>
      <c r="QS104" s="135"/>
      <c r="QU104" s="135"/>
      <c r="QY104" s="135"/>
      <c r="RA104" s="135"/>
      <c r="RC104" s="135"/>
      <c r="RE104" s="135"/>
      <c r="RI104" s="135"/>
      <c r="RP104" s="135"/>
      <c r="RQ104" s="135"/>
      <c r="RT104" s="135"/>
      <c r="RW104" s="135"/>
      <c r="RX104" s="135"/>
      <c r="SB104" s="135"/>
      <c r="SC104" s="135"/>
      <c r="SD104" s="135"/>
      <c r="SE104" s="558"/>
      <c r="SF104" s="135"/>
      <c r="SH104" s="135"/>
      <c r="SJ104" s="135"/>
      <c r="SL104" s="135"/>
      <c r="SN104" s="135"/>
      <c r="SP104" s="135"/>
      <c r="SR104" s="756"/>
      <c r="ST104" s="135"/>
      <c r="SY104" s="707"/>
      <c r="TA104" s="707"/>
      <c r="TC104" s="707"/>
      <c r="TE104" s="707"/>
      <c r="TG104" s="707"/>
      <c r="TI104" s="756"/>
      <c r="TK104" s="707"/>
    </row>
    <row r="105" spans="64:531">
      <c r="BL105" s="454"/>
      <c r="BM105" s="42"/>
      <c r="BN105" s="454"/>
      <c r="BO105" s="42"/>
      <c r="BP105" s="454"/>
      <c r="BQ105"/>
      <c r="BS105" s="73"/>
      <c r="BU105" s="73"/>
      <c r="BV105" s="73"/>
      <c r="BW105" s="135"/>
      <c r="BX105" s="135"/>
      <c r="BY105" s="135"/>
      <c r="BZ105" s="42"/>
      <c r="CA105"/>
      <c r="CD105" s="135"/>
      <c r="CE105" s="454"/>
      <c r="CF105" s="135"/>
      <c r="CG105" s="454"/>
      <c r="CH105" s="135"/>
      <c r="CI105" s="454"/>
      <c r="CJ105" s="42"/>
      <c r="CK105" s="454"/>
      <c r="CL105" s="42"/>
      <c r="CM105" s="454"/>
      <c r="CN105" s="42"/>
      <c r="CP105" s="135"/>
      <c r="CR105" s="187"/>
      <c r="CW105" s="454"/>
      <c r="CY105" s="454"/>
      <c r="DA105" s="454"/>
      <c r="DC105" s="454"/>
      <c r="DD105" s="135"/>
      <c r="DE105" s="454"/>
      <c r="DF105" s="135"/>
      <c r="DG105" s="454"/>
      <c r="DH105" s="135"/>
      <c r="DI105" s="454"/>
      <c r="DJ105" s="135"/>
      <c r="DK105" s="454"/>
      <c r="DL105" s="135"/>
      <c r="DN105" s="135"/>
      <c r="DO105" s="454"/>
      <c r="DP105" s="135"/>
      <c r="DQ105" s="454"/>
      <c r="DR105" s="135"/>
      <c r="DU105" s="135"/>
      <c r="DV105" s="135"/>
      <c r="DW105" s="135"/>
      <c r="DY105" s="454"/>
      <c r="DZ105" s="135"/>
      <c r="EA105" s="454"/>
      <c r="EB105" s="135"/>
      <c r="EC105" s="454"/>
      <c r="ED105" s="135"/>
      <c r="EE105" s="454"/>
      <c r="EF105" s="135"/>
      <c r="EG105" s="454"/>
      <c r="EH105" s="135"/>
      <c r="EJ105" s="135"/>
      <c r="EN105" s="135"/>
      <c r="EP105" s="135"/>
      <c r="ER105" s="173"/>
      <c r="ES105" s="435"/>
      <c r="ET105" s="173"/>
      <c r="EU105" s="435"/>
      <c r="EV105" s="173"/>
      <c r="EW105" s="435"/>
      <c r="EX105" s="173"/>
      <c r="EZ105" s="135"/>
      <c r="FB105" s="173"/>
      <c r="FC105" s="42"/>
      <c r="FD105" s="173"/>
      <c r="FE105" s="42"/>
      <c r="FF105" s="42"/>
      <c r="FG105" s="454"/>
      <c r="FH105" s="42"/>
      <c r="FI105" s="454"/>
      <c r="FJ105" s="135"/>
      <c r="FK105" s="454"/>
      <c r="FL105" s="173"/>
      <c r="FM105" s="454"/>
      <c r="FN105" s="173"/>
      <c r="FO105" s="135"/>
      <c r="FP105" s="173"/>
      <c r="FQ105" s="135"/>
      <c r="FS105" s="173"/>
      <c r="FU105" s="173"/>
      <c r="FW105" s="173"/>
      <c r="FY105" s="173"/>
      <c r="GA105" s="135"/>
      <c r="GE105" s="42"/>
      <c r="GG105" s="42"/>
      <c r="GH105" s="173"/>
      <c r="GI105" s="42"/>
      <c r="GJ105" s="42"/>
      <c r="GK105" s="173"/>
      <c r="GL105" s="454"/>
      <c r="GM105" s="135"/>
      <c r="GP105" s="454"/>
      <c r="GQ105" s="42"/>
      <c r="GR105" s="454"/>
      <c r="GS105" s="42"/>
      <c r="GT105" s="454"/>
      <c r="GU105" s="42"/>
      <c r="GV105" s="454"/>
      <c r="GW105" s="42"/>
      <c r="GX105" s="454"/>
      <c r="GY105" s="42"/>
      <c r="GZ105" s="42"/>
      <c r="HA105" s="173"/>
      <c r="HB105" s="173"/>
      <c r="HC105" s="42"/>
      <c r="HD105" s="435"/>
      <c r="HE105" s="135"/>
      <c r="HF105" s="435"/>
      <c r="HG105" s="135"/>
      <c r="HH105" s="435"/>
      <c r="HI105" s="135"/>
      <c r="HJ105" s="435"/>
      <c r="HK105" s="135"/>
      <c r="HL105" s="435"/>
      <c r="HM105" s="135"/>
      <c r="HN105" s="435"/>
      <c r="HO105" s="135"/>
      <c r="HP105" s="435"/>
      <c r="HQ105" s="135"/>
      <c r="HR105" s="168"/>
      <c r="HS105" s="135"/>
      <c r="HT105" s="135"/>
      <c r="HU105" s="168"/>
      <c r="HV105" s="135"/>
      <c r="HW105" s="168"/>
      <c r="HX105" s="135"/>
      <c r="HY105" s="168"/>
      <c r="HZ105" s="756"/>
      <c r="IA105" s="168"/>
      <c r="IB105" s="756"/>
      <c r="IC105" s="168"/>
      <c r="ID105" s="135"/>
      <c r="IE105" s="168"/>
      <c r="IF105" s="135"/>
      <c r="IG105" s="168"/>
      <c r="IH105" s="135"/>
      <c r="II105" s="168"/>
      <c r="IJ105" s="135"/>
      <c r="IK105" s="135"/>
      <c r="IL105" s="173"/>
      <c r="IP105" s="173"/>
      <c r="IR105" s="173"/>
      <c r="IT105" s="173"/>
      <c r="JB105" s="135"/>
      <c r="JD105" s="432"/>
      <c r="JH105" s="173"/>
      <c r="JL105" s="173"/>
      <c r="JZ105" s="173"/>
      <c r="KD105" s="173"/>
      <c r="KF105" s="173"/>
      <c r="KH105" s="173"/>
      <c r="LJ105" s="173"/>
      <c r="LN105" s="173"/>
      <c r="LP105" s="173"/>
      <c r="LR105" s="173"/>
      <c r="LZ105" s="135"/>
      <c r="MB105" s="135"/>
      <c r="MP105" s="173"/>
      <c r="MT105" s="173"/>
      <c r="MV105" s="173"/>
      <c r="MX105" s="173"/>
      <c r="NF105" s="135"/>
      <c r="NH105" s="135"/>
      <c r="NX105" s="173"/>
      <c r="NY105" s="173"/>
      <c r="NZ105" s="173"/>
      <c r="OB105" s="173"/>
      <c r="OD105" s="173"/>
      <c r="OF105" s="173"/>
      <c r="OH105" s="173"/>
      <c r="OJ105" s="173"/>
      <c r="OL105" s="173"/>
      <c r="PH105" s="173"/>
      <c r="QN105" s="173"/>
      <c r="QO105" s="173"/>
      <c r="QP105" s="173"/>
      <c r="QS105" s="135"/>
      <c r="QU105" s="135"/>
      <c r="QY105" s="135"/>
      <c r="RA105" s="135"/>
      <c r="RC105" s="135"/>
      <c r="RE105" s="135"/>
      <c r="RI105" s="135"/>
      <c r="RP105" s="135"/>
      <c r="RQ105" s="135"/>
      <c r="RT105" s="135"/>
      <c r="RW105" s="135"/>
      <c r="RX105" s="135"/>
      <c r="SB105" s="135"/>
      <c r="SC105" s="135"/>
      <c r="SD105" s="135"/>
      <c r="SE105" s="558"/>
      <c r="SF105" s="135"/>
      <c r="SH105" s="135"/>
      <c r="SJ105" s="135"/>
      <c r="SL105" s="135"/>
      <c r="SN105" s="135"/>
      <c r="SP105" s="135"/>
      <c r="SR105" s="756"/>
      <c r="ST105" s="135"/>
      <c r="SY105" s="707"/>
      <c r="TA105" s="707"/>
      <c r="TC105" s="707"/>
      <c r="TE105" s="707"/>
      <c r="TG105" s="707"/>
      <c r="TI105" s="756"/>
      <c r="TK105" s="707"/>
    </row>
    <row r="106" spans="64:531">
      <c r="BL106" s="454"/>
      <c r="BM106" s="42"/>
      <c r="BN106" s="454"/>
      <c r="BO106" s="42"/>
      <c r="BP106" s="454"/>
      <c r="BQ106"/>
      <c r="BS106" s="73"/>
      <c r="BU106" s="73"/>
      <c r="BV106" s="73"/>
      <c r="BW106" s="135"/>
      <c r="BX106" s="135"/>
      <c r="BY106" s="135"/>
      <c r="BZ106" s="42"/>
      <c r="CA106"/>
      <c r="CD106" s="135"/>
      <c r="CE106" s="454"/>
      <c r="CF106" s="135"/>
      <c r="CG106" s="454"/>
      <c r="CH106" s="135"/>
      <c r="CI106" s="454"/>
      <c r="CJ106" s="42"/>
      <c r="CK106" s="454"/>
      <c r="CL106" s="42"/>
      <c r="CM106" s="454"/>
      <c r="CN106" s="42"/>
      <c r="CP106" s="135"/>
      <c r="CR106" s="187"/>
      <c r="CW106" s="454"/>
      <c r="CY106" s="454"/>
      <c r="DA106" s="454"/>
      <c r="DC106" s="454"/>
      <c r="DD106" s="135"/>
      <c r="DE106" s="454"/>
      <c r="DF106" s="135"/>
      <c r="DG106" s="454"/>
      <c r="DH106" s="135"/>
      <c r="DI106" s="454"/>
      <c r="DJ106" s="135"/>
      <c r="DK106" s="454"/>
      <c r="DL106" s="135"/>
      <c r="DN106" s="135"/>
      <c r="DO106" s="454"/>
      <c r="DP106" s="135"/>
      <c r="DQ106" s="454"/>
      <c r="DR106" s="135"/>
      <c r="DU106" s="135"/>
      <c r="DV106" s="135"/>
      <c r="DW106" s="135"/>
      <c r="DY106" s="454"/>
      <c r="DZ106" s="135"/>
      <c r="EA106" s="454"/>
      <c r="EB106" s="135"/>
      <c r="EC106" s="454"/>
      <c r="ED106" s="135"/>
      <c r="EE106" s="454"/>
      <c r="EF106" s="135"/>
      <c r="EG106" s="454"/>
      <c r="EH106" s="135"/>
      <c r="EJ106" s="135"/>
      <c r="EN106" s="135"/>
      <c r="EP106" s="135"/>
      <c r="ER106" s="173"/>
      <c r="ES106" s="435"/>
      <c r="ET106" s="173"/>
      <c r="EU106" s="435"/>
      <c r="EV106" s="173"/>
      <c r="EW106" s="435"/>
      <c r="EX106" s="173"/>
      <c r="EZ106" s="135"/>
      <c r="FB106" s="173"/>
      <c r="FC106" s="42"/>
      <c r="FD106" s="173"/>
      <c r="FE106" s="42"/>
      <c r="FF106" s="42"/>
      <c r="FG106" s="454"/>
      <c r="FH106" s="42"/>
      <c r="FI106" s="454"/>
      <c r="FJ106" s="135"/>
      <c r="FK106" s="454"/>
      <c r="FL106" s="173"/>
      <c r="FM106" s="454"/>
      <c r="FN106" s="173"/>
      <c r="FO106" s="135"/>
      <c r="FP106" s="173"/>
      <c r="FQ106" s="135"/>
      <c r="FS106" s="173"/>
      <c r="FU106" s="173"/>
      <c r="FW106" s="173"/>
      <c r="FY106" s="173"/>
      <c r="GA106" s="135"/>
      <c r="GE106" s="42"/>
      <c r="GG106" s="42"/>
      <c r="GH106" s="173"/>
      <c r="GI106" s="42"/>
      <c r="GJ106" s="42"/>
      <c r="GK106" s="173"/>
      <c r="GL106" s="454"/>
      <c r="GM106" s="135"/>
      <c r="GP106" s="454"/>
      <c r="GQ106" s="42"/>
      <c r="GR106" s="454"/>
      <c r="GS106" s="42"/>
      <c r="GT106" s="454"/>
      <c r="GU106" s="42"/>
      <c r="GV106" s="454"/>
      <c r="GW106" s="42"/>
      <c r="GX106" s="454"/>
      <c r="GY106" s="42"/>
      <c r="GZ106" s="42"/>
      <c r="HA106" s="173"/>
      <c r="HB106" s="173"/>
      <c r="HC106" s="42"/>
      <c r="HD106" s="435"/>
      <c r="HE106" s="135"/>
      <c r="HF106" s="435"/>
      <c r="HG106" s="135"/>
      <c r="HH106" s="435"/>
      <c r="HI106" s="135"/>
      <c r="HJ106" s="435"/>
      <c r="HK106" s="135"/>
      <c r="HL106" s="435"/>
      <c r="HM106" s="135"/>
      <c r="HN106" s="435"/>
      <c r="HO106" s="135"/>
      <c r="HP106" s="435"/>
      <c r="HQ106" s="135"/>
      <c r="HR106" s="168"/>
      <c r="HS106" s="135"/>
      <c r="HT106" s="135"/>
      <c r="HU106" s="168"/>
      <c r="HV106" s="135"/>
      <c r="HW106" s="168"/>
      <c r="HX106" s="135"/>
      <c r="HY106" s="168"/>
      <c r="HZ106" s="756"/>
      <c r="IA106" s="168"/>
      <c r="IB106" s="756"/>
      <c r="IC106" s="168"/>
      <c r="ID106" s="135"/>
      <c r="IE106" s="168"/>
      <c r="IF106" s="135"/>
      <c r="IG106" s="168"/>
      <c r="IH106" s="135"/>
      <c r="II106" s="168"/>
      <c r="IJ106" s="135"/>
      <c r="IK106" s="135"/>
      <c r="IL106" s="173"/>
      <c r="IP106" s="173"/>
      <c r="IR106" s="173"/>
      <c r="IT106" s="173"/>
      <c r="JB106" s="135"/>
      <c r="JD106" s="432"/>
      <c r="JH106" s="173"/>
      <c r="JL106" s="173"/>
      <c r="JZ106" s="173"/>
      <c r="KD106" s="173"/>
      <c r="KF106" s="173"/>
      <c r="KH106" s="173"/>
      <c r="LJ106" s="173"/>
      <c r="LN106" s="173"/>
      <c r="LP106" s="173"/>
      <c r="LR106" s="173"/>
      <c r="LZ106" s="135"/>
      <c r="MB106" s="135"/>
      <c r="MP106" s="173"/>
      <c r="MT106" s="173"/>
      <c r="MV106" s="173"/>
      <c r="MX106" s="173"/>
      <c r="NF106" s="135"/>
      <c r="NH106" s="135"/>
      <c r="NX106" s="173"/>
      <c r="NY106" s="173"/>
      <c r="NZ106" s="173"/>
      <c r="OB106" s="173"/>
      <c r="OD106" s="173"/>
      <c r="OF106" s="173"/>
      <c r="OH106" s="173"/>
      <c r="OJ106" s="173"/>
      <c r="OL106" s="173"/>
      <c r="PH106" s="173"/>
      <c r="QN106" s="173"/>
      <c r="QO106" s="173"/>
      <c r="QP106" s="173"/>
      <c r="QS106" s="135"/>
      <c r="QU106" s="135"/>
      <c r="QY106" s="135"/>
      <c r="RA106" s="135"/>
      <c r="RC106" s="135"/>
      <c r="RE106" s="135"/>
      <c r="RI106" s="135"/>
      <c r="RP106" s="135"/>
      <c r="RQ106" s="135"/>
      <c r="RT106" s="135"/>
      <c r="RW106" s="135"/>
      <c r="RX106" s="135"/>
      <c r="SB106" s="135"/>
      <c r="SC106" s="135"/>
      <c r="SD106" s="135"/>
      <c r="SE106" s="558"/>
      <c r="SF106" s="135"/>
      <c r="SH106" s="135"/>
      <c r="SJ106" s="135"/>
      <c r="SL106" s="135"/>
      <c r="SN106" s="135"/>
      <c r="SP106" s="135"/>
      <c r="SR106" s="756"/>
      <c r="ST106" s="135"/>
      <c r="SY106" s="707"/>
      <c r="TA106" s="707"/>
      <c r="TC106" s="707"/>
      <c r="TE106" s="707"/>
      <c r="TG106" s="707"/>
      <c r="TI106" s="756"/>
      <c r="TK106" s="707"/>
    </row>
    <row r="107" spans="64:531">
      <c r="BL107" s="454"/>
      <c r="BM107" s="42"/>
      <c r="BN107" s="454"/>
      <c r="BO107" s="42"/>
      <c r="BP107" s="454"/>
      <c r="BQ107"/>
      <c r="BS107" s="73"/>
      <c r="BU107" s="73"/>
      <c r="BV107" s="73"/>
      <c r="BW107" s="135"/>
      <c r="BX107" s="135"/>
      <c r="BY107" s="135"/>
      <c r="BZ107" s="42"/>
      <c r="CA107"/>
      <c r="CD107" s="135"/>
      <c r="CE107" s="454"/>
      <c r="CF107" s="135"/>
      <c r="CG107" s="454"/>
      <c r="CH107" s="135"/>
      <c r="CI107" s="454"/>
      <c r="CJ107" s="42"/>
      <c r="CK107" s="454"/>
      <c r="CL107" s="42"/>
      <c r="CM107" s="454"/>
      <c r="CN107" s="42"/>
      <c r="CP107" s="135"/>
      <c r="CR107" s="187"/>
      <c r="CW107" s="454"/>
      <c r="CY107" s="454"/>
      <c r="DA107" s="454"/>
      <c r="DC107" s="454"/>
      <c r="DD107" s="135"/>
      <c r="DE107" s="454"/>
      <c r="DF107" s="135"/>
      <c r="DG107" s="454"/>
      <c r="DH107" s="135"/>
      <c r="DI107" s="454"/>
      <c r="DJ107" s="135"/>
      <c r="DK107" s="454"/>
      <c r="DL107" s="135"/>
      <c r="DN107" s="135"/>
      <c r="DO107" s="454"/>
      <c r="DP107" s="135"/>
      <c r="DQ107" s="454"/>
      <c r="DR107" s="135"/>
      <c r="DU107" s="135"/>
      <c r="DV107" s="135"/>
      <c r="DW107" s="135"/>
      <c r="DY107" s="454"/>
      <c r="DZ107" s="135"/>
      <c r="EA107" s="454"/>
      <c r="EB107" s="135"/>
      <c r="EC107" s="454"/>
      <c r="ED107" s="135"/>
      <c r="EE107" s="454"/>
      <c r="EF107" s="135"/>
      <c r="EG107" s="454"/>
      <c r="EH107" s="135"/>
      <c r="EJ107" s="135"/>
      <c r="EN107" s="135"/>
      <c r="EP107" s="135"/>
      <c r="ER107" s="173"/>
      <c r="ES107" s="435"/>
      <c r="ET107" s="173"/>
      <c r="EU107" s="435"/>
      <c r="EV107" s="173"/>
      <c r="EW107" s="435"/>
      <c r="EX107" s="173"/>
      <c r="EZ107" s="135"/>
      <c r="FB107" s="173"/>
      <c r="FC107" s="42"/>
      <c r="FD107" s="173"/>
      <c r="FE107" s="42"/>
      <c r="FF107" s="42"/>
      <c r="FG107" s="454"/>
      <c r="FH107" s="42"/>
      <c r="FI107" s="454"/>
      <c r="FJ107" s="135"/>
      <c r="FK107" s="454"/>
      <c r="FL107" s="173"/>
      <c r="FM107" s="454"/>
      <c r="FN107" s="173"/>
      <c r="FO107" s="135"/>
      <c r="FP107" s="173"/>
      <c r="FQ107" s="135"/>
      <c r="FS107" s="173"/>
      <c r="FU107" s="173"/>
      <c r="FW107" s="173"/>
      <c r="FY107" s="173"/>
      <c r="GA107" s="135"/>
      <c r="GE107" s="42"/>
      <c r="GG107" s="42"/>
      <c r="GH107" s="173"/>
      <c r="GI107" s="42"/>
      <c r="GJ107" s="42"/>
      <c r="GK107" s="173"/>
      <c r="GL107" s="454"/>
      <c r="GM107" s="135"/>
      <c r="GP107" s="454"/>
      <c r="GQ107" s="42"/>
      <c r="GR107" s="454"/>
      <c r="GS107" s="42"/>
      <c r="GT107" s="454"/>
      <c r="GU107" s="42"/>
      <c r="GV107" s="454"/>
      <c r="GW107" s="42"/>
      <c r="GX107" s="454"/>
      <c r="GY107" s="42"/>
      <c r="GZ107" s="42"/>
      <c r="HA107" s="173"/>
      <c r="HB107" s="173"/>
      <c r="HC107" s="42"/>
      <c r="HD107" s="435"/>
      <c r="HE107" s="135"/>
      <c r="HF107" s="435"/>
      <c r="HG107" s="135"/>
      <c r="HH107" s="435"/>
      <c r="HI107" s="135"/>
      <c r="HJ107" s="435"/>
      <c r="HK107" s="135"/>
      <c r="HL107" s="435"/>
      <c r="HM107" s="135"/>
      <c r="HN107" s="435"/>
      <c r="HO107" s="135"/>
      <c r="HP107" s="435"/>
      <c r="HQ107" s="135"/>
      <c r="HR107" s="168"/>
      <c r="HS107" s="135"/>
      <c r="HT107" s="135"/>
      <c r="HU107" s="168"/>
      <c r="HV107" s="135"/>
      <c r="HW107" s="168"/>
      <c r="HX107" s="135"/>
      <c r="HY107" s="168"/>
      <c r="HZ107" s="756"/>
      <c r="IA107" s="168"/>
      <c r="IB107" s="756"/>
      <c r="IC107" s="168"/>
      <c r="ID107" s="135"/>
      <c r="IE107" s="168"/>
      <c r="IF107" s="135"/>
      <c r="IG107" s="168"/>
      <c r="IH107" s="135"/>
      <c r="II107" s="168"/>
      <c r="IJ107" s="135"/>
      <c r="IK107" s="135"/>
      <c r="IL107" s="173"/>
      <c r="IP107" s="173"/>
      <c r="IR107" s="173"/>
      <c r="IT107" s="173"/>
      <c r="JB107" s="135"/>
      <c r="JD107" s="432"/>
      <c r="JH107" s="173"/>
      <c r="JL107" s="173"/>
      <c r="JZ107" s="173"/>
      <c r="KD107" s="173"/>
      <c r="KF107" s="173"/>
      <c r="KH107" s="173"/>
      <c r="LJ107" s="173"/>
      <c r="LN107" s="173"/>
      <c r="LP107" s="173"/>
      <c r="LR107" s="173"/>
      <c r="LZ107" s="135"/>
      <c r="MB107" s="135"/>
      <c r="MP107" s="173"/>
      <c r="MT107" s="173"/>
      <c r="MV107" s="173"/>
      <c r="MX107" s="173"/>
      <c r="NF107" s="135"/>
      <c r="NH107" s="135"/>
      <c r="NX107" s="173"/>
      <c r="NY107" s="173"/>
      <c r="NZ107" s="173"/>
      <c r="OB107" s="173"/>
      <c r="OD107" s="173"/>
      <c r="OF107" s="173"/>
      <c r="OH107" s="173"/>
      <c r="OJ107" s="173"/>
      <c r="OL107" s="173"/>
      <c r="PH107" s="173"/>
      <c r="QN107" s="173"/>
      <c r="QO107" s="173"/>
      <c r="QP107" s="173"/>
      <c r="QS107" s="135"/>
      <c r="QU107" s="135"/>
      <c r="QY107" s="135"/>
      <c r="RA107" s="135"/>
      <c r="RC107" s="135"/>
      <c r="RE107" s="135"/>
      <c r="RI107" s="135"/>
      <c r="RP107" s="135"/>
      <c r="RQ107" s="135"/>
      <c r="RT107" s="135"/>
      <c r="RW107" s="135"/>
      <c r="RX107" s="135"/>
      <c r="SB107" s="135"/>
      <c r="SC107" s="135"/>
      <c r="SD107" s="135"/>
      <c r="SE107" s="558"/>
      <c r="SF107" s="135"/>
      <c r="SH107" s="135"/>
      <c r="SJ107" s="135"/>
      <c r="SL107" s="135"/>
      <c r="SN107" s="135"/>
      <c r="SP107" s="135"/>
      <c r="SR107" s="756"/>
      <c r="ST107" s="135"/>
      <c r="SY107" s="707"/>
      <c r="TA107" s="707"/>
      <c r="TC107" s="707"/>
      <c r="TE107" s="707"/>
      <c r="TG107" s="707"/>
      <c r="TI107" s="756"/>
      <c r="TK107" s="707"/>
    </row>
    <row r="108" spans="64:531">
      <c r="BL108" s="454"/>
      <c r="BM108" s="42"/>
      <c r="BN108" s="454"/>
      <c r="BO108" s="42"/>
      <c r="BP108" s="454"/>
      <c r="BQ108"/>
      <c r="BS108" s="73"/>
      <c r="BU108" s="73"/>
      <c r="BV108" s="73"/>
      <c r="BW108" s="135"/>
      <c r="BX108" s="135"/>
      <c r="BY108" s="135"/>
      <c r="BZ108" s="42"/>
      <c r="CA108"/>
      <c r="CD108" s="135"/>
      <c r="CE108" s="454"/>
      <c r="CF108" s="135"/>
      <c r="CG108" s="454"/>
      <c r="CH108" s="135"/>
      <c r="CI108" s="454"/>
      <c r="CJ108" s="42"/>
      <c r="CK108" s="454"/>
      <c r="CL108" s="42"/>
      <c r="CM108" s="454"/>
      <c r="CN108" s="42"/>
      <c r="CP108" s="135"/>
      <c r="CR108" s="187"/>
      <c r="CW108" s="454"/>
      <c r="CY108" s="454"/>
      <c r="DA108" s="454"/>
      <c r="DC108" s="454"/>
      <c r="DD108" s="135"/>
      <c r="DE108" s="454"/>
      <c r="DF108" s="135"/>
      <c r="DG108" s="454"/>
      <c r="DH108" s="135"/>
      <c r="DI108" s="454"/>
      <c r="DJ108" s="135"/>
      <c r="DK108" s="454"/>
      <c r="DL108" s="135"/>
      <c r="DN108" s="135"/>
      <c r="DO108" s="454"/>
      <c r="DP108" s="135"/>
      <c r="DQ108" s="454"/>
      <c r="DR108" s="135"/>
      <c r="DU108" s="135"/>
      <c r="DV108" s="135"/>
      <c r="DW108" s="135"/>
      <c r="DY108" s="454"/>
      <c r="DZ108" s="135"/>
      <c r="EA108" s="454"/>
      <c r="EB108" s="135"/>
      <c r="EC108" s="454"/>
      <c r="ED108" s="135"/>
      <c r="EE108" s="454"/>
      <c r="EF108" s="135"/>
      <c r="EG108" s="454"/>
      <c r="EH108" s="135"/>
      <c r="EJ108" s="135"/>
      <c r="EN108" s="135"/>
      <c r="EP108" s="135"/>
      <c r="ER108" s="173"/>
      <c r="ES108" s="435"/>
      <c r="ET108" s="173"/>
      <c r="EU108" s="435"/>
      <c r="EV108" s="173"/>
      <c r="EW108" s="435"/>
      <c r="EX108" s="173"/>
      <c r="EZ108" s="135"/>
      <c r="FB108" s="173"/>
      <c r="FC108" s="42"/>
      <c r="FD108" s="173"/>
      <c r="FE108" s="42"/>
      <c r="FF108" s="42"/>
      <c r="FG108" s="454"/>
      <c r="FH108" s="42"/>
      <c r="FI108" s="454"/>
      <c r="FJ108" s="135"/>
      <c r="FK108" s="454"/>
      <c r="FL108" s="173"/>
      <c r="FM108" s="454"/>
      <c r="FN108" s="173"/>
      <c r="FO108" s="135"/>
      <c r="FP108" s="173"/>
      <c r="FQ108" s="135"/>
      <c r="FS108" s="173"/>
      <c r="FU108" s="173"/>
      <c r="FW108" s="173"/>
      <c r="FY108" s="173"/>
      <c r="GA108" s="135"/>
      <c r="GE108" s="42"/>
      <c r="GG108" s="42"/>
      <c r="GH108" s="173"/>
      <c r="GI108" s="42"/>
      <c r="GJ108" s="42"/>
      <c r="GK108" s="173"/>
      <c r="GL108" s="454"/>
      <c r="GM108" s="135"/>
      <c r="GP108" s="454"/>
      <c r="GQ108" s="42"/>
      <c r="GR108" s="454"/>
      <c r="GS108" s="42"/>
      <c r="GT108" s="454"/>
      <c r="GU108" s="42"/>
      <c r="GV108" s="454"/>
      <c r="GW108" s="42"/>
      <c r="GX108" s="454"/>
      <c r="GY108" s="42"/>
      <c r="GZ108" s="42"/>
      <c r="HA108" s="173"/>
      <c r="HB108" s="173"/>
      <c r="HC108" s="42"/>
      <c r="HD108" s="435"/>
      <c r="HE108" s="135"/>
      <c r="HF108" s="435"/>
      <c r="HG108" s="135"/>
      <c r="HH108" s="435"/>
      <c r="HI108" s="135"/>
      <c r="HJ108" s="435"/>
      <c r="HK108" s="135"/>
      <c r="HL108" s="435"/>
      <c r="HM108" s="135"/>
      <c r="HN108" s="435"/>
      <c r="HO108" s="135"/>
      <c r="HP108" s="435"/>
      <c r="HQ108" s="135"/>
      <c r="HR108" s="168"/>
      <c r="HS108" s="135"/>
      <c r="HT108" s="135"/>
      <c r="HU108" s="168"/>
      <c r="HV108" s="135"/>
      <c r="HW108" s="168"/>
      <c r="HX108" s="135"/>
      <c r="HY108" s="168"/>
      <c r="HZ108" s="756"/>
      <c r="IA108" s="168"/>
      <c r="IB108" s="756"/>
      <c r="IC108" s="168"/>
      <c r="ID108" s="135"/>
      <c r="IE108" s="168"/>
      <c r="IF108" s="135"/>
      <c r="IG108" s="168"/>
      <c r="IH108" s="135"/>
      <c r="II108" s="168"/>
      <c r="IJ108" s="135"/>
      <c r="IK108" s="135"/>
      <c r="IL108" s="173"/>
      <c r="IP108" s="173"/>
      <c r="IR108" s="173"/>
      <c r="IT108" s="173"/>
      <c r="JB108" s="135"/>
      <c r="JD108" s="432"/>
      <c r="JH108" s="173"/>
      <c r="JL108" s="173"/>
      <c r="JZ108" s="173"/>
      <c r="KD108" s="173"/>
      <c r="KF108" s="173"/>
      <c r="KH108" s="173"/>
      <c r="LJ108" s="173"/>
      <c r="LN108" s="173"/>
      <c r="LP108" s="173"/>
      <c r="LR108" s="173"/>
      <c r="LZ108" s="135"/>
      <c r="MB108" s="135"/>
      <c r="MP108" s="173"/>
      <c r="MT108" s="173"/>
      <c r="MV108" s="173"/>
      <c r="MX108" s="173"/>
      <c r="NF108" s="135"/>
      <c r="NH108" s="135"/>
      <c r="NX108" s="173"/>
      <c r="NY108" s="173"/>
      <c r="NZ108" s="173"/>
      <c r="OB108" s="173"/>
      <c r="OD108" s="173"/>
      <c r="OF108" s="173"/>
      <c r="OH108" s="173"/>
      <c r="OJ108" s="173"/>
      <c r="OL108" s="173"/>
      <c r="PH108" s="173"/>
      <c r="QN108" s="173"/>
      <c r="QO108" s="173"/>
      <c r="QP108" s="173"/>
      <c r="QS108" s="135"/>
      <c r="QU108" s="135"/>
      <c r="QY108" s="135"/>
      <c r="RA108" s="135"/>
      <c r="RC108" s="135"/>
      <c r="RE108" s="135"/>
      <c r="RI108" s="135"/>
      <c r="RP108" s="135"/>
      <c r="RQ108" s="135"/>
      <c r="RT108" s="135"/>
      <c r="RW108" s="135"/>
      <c r="RX108" s="135"/>
      <c r="SB108" s="135"/>
      <c r="SC108" s="135"/>
      <c r="SD108" s="135"/>
      <c r="SE108" s="558"/>
      <c r="SF108" s="135"/>
      <c r="SH108" s="135"/>
      <c r="SJ108" s="135"/>
      <c r="SL108" s="135"/>
      <c r="SN108" s="135"/>
      <c r="SP108" s="135"/>
      <c r="SR108" s="756"/>
      <c r="ST108" s="135"/>
      <c r="SY108" s="707"/>
      <c r="TA108" s="707"/>
      <c r="TC108" s="707"/>
      <c r="TE108" s="707"/>
      <c r="TG108" s="707"/>
      <c r="TI108" s="756"/>
      <c r="TK108" s="707"/>
    </row>
    <row r="109" spans="64:531">
      <c r="BL109" s="454"/>
      <c r="BM109" s="42"/>
      <c r="BN109" s="454"/>
      <c r="BO109" s="42"/>
      <c r="BP109" s="454"/>
      <c r="BQ109"/>
      <c r="BS109" s="73"/>
      <c r="BU109" s="73"/>
      <c r="BV109" s="73"/>
      <c r="BW109" s="135"/>
      <c r="BX109" s="135"/>
      <c r="BY109" s="135"/>
      <c r="BZ109" s="42"/>
      <c r="CA109"/>
      <c r="CD109" s="135"/>
      <c r="CE109" s="454"/>
      <c r="CF109" s="135"/>
      <c r="CG109" s="454"/>
      <c r="CH109" s="135"/>
      <c r="CI109" s="454"/>
      <c r="CJ109" s="42"/>
      <c r="CK109" s="454"/>
      <c r="CL109" s="42"/>
      <c r="CM109" s="454"/>
      <c r="CN109" s="42"/>
      <c r="CP109" s="135"/>
      <c r="CR109" s="187"/>
      <c r="CW109" s="454"/>
      <c r="CY109" s="454"/>
      <c r="DA109" s="454"/>
      <c r="DC109" s="454"/>
      <c r="DD109" s="135"/>
      <c r="DE109" s="454"/>
      <c r="DF109" s="135"/>
      <c r="DG109" s="454"/>
      <c r="DH109" s="135"/>
      <c r="DI109" s="454"/>
      <c r="DJ109" s="135"/>
      <c r="DK109" s="454"/>
      <c r="DL109" s="135"/>
      <c r="DN109" s="135"/>
      <c r="DO109" s="454"/>
      <c r="DP109" s="135"/>
      <c r="DQ109" s="454"/>
      <c r="DR109" s="135"/>
      <c r="DU109" s="135"/>
      <c r="DV109" s="135"/>
      <c r="DW109" s="135"/>
      <c r="DY109" s="454"/>
      <c r="DZ109" s="135"/>
      <c r="EA109" s="454"/>
      <c r="EB109" s="135"/>
      <c r="EC109" s="454"/>
      <c r="ED109" s="135"/>
      <c r="EE109" s="454"/>
      <c r="EF109" s="135"/>
      <c r="EG109" s="454"/>
      <c r="EH109" s="135"/>
      <c r="EJ109" s="135"/>
      <c r="EN109" s="135"/>
      <c r="EP109" s="135"/>
      <c r="ER109" s="173"/>
      <c r="ES109" s="435"/>
      <c r="ET109" s="173"/>
      <c r="EU109" s="435"/>
      <c r="EV109" s="173"/>
      <c r="EW109" s="435"/>
      <c r="EX109" s="173"/>
      <c r="EZ109" s="135"/>
      <c r="FB109" s="173"/>
      <c r="FC109" s="42"/>
      <c r="FD109" s="173"/>
      <c r="FE109" s="42"/>
      <c r="FF109" s="42"/>
      <c r="FG109" s="454"/>
      <c r="FH109" s="42"/>
      <c r="FI109" s="454"/>
      <c r="FJ109" s="135"/>
      <c r="FK109" s="454"/>
      <c r="FL109" s="173"/>
      <c r="FM109" s="454"/>
      <c r="FN109" s="173"/>
      <c r="FO109" s="135"/>
      <c r="FP109" s="173"/>
      <c r="FQ109" s="135"/>
      <c r="FS109" s="173"/>
      <c r="FU109" s="173"/>
      <c r="FW109" s="173"/>
      <c r="FY109" s="173"/>
      <c r="GA109" s="135"/>
      <c r="GE109" s="42"/>
      <c r="GG109" s="42"/>
      <c r="GH109" s="173"/>
      <c r="GI109" s="42"/>
      <c r="GJ109" s="42"/>
      <c r="GK109" s="173"/>
      <c r="GL109" s="454"/>
      <c r="GM109" s="135"/>
      <c r="GP109" s="454"/>
      <c r="GQ109" s="42"/>
      <c r="GR109" s="454"/>
      <c r="GS109" s="42"/>
      <c r="GT109" s="454"/>
      <c r="GU109" s="42"/>
      <c r="GV109" s="454"/>
      <c r="GW109" s="42"/>
      <c r="GX109" s="454"/>
      <c r="GY109" s="42"/>
      <c r="GZ109" s="42"/>
      <c r="HA109" s="173"/>
      <c r="HB109" s="173"/>
      <c r="HC109" s="42"/>
      <c r="HD109" s="435"/>
      <c r="HE109" s="135"/>
      <c r="HF109" s="435"/>
      <c r="HG109" s="135"/>
      <c r="HH109" s="435"/>
      <c r="HI109" s="135"/>
      <c r="HJ109" s="435"/>
      <c r="HK109" s="135"/>
      <c r="HL109" s="435"/>
      <c r="HM109" s="135"/>
      <c r="HN109" s="435"/>
      <c r="HO109" s="135"/>
      <c r="HP109" s="435"/>
      <c r="HQ109" s="135"/>
      <c r="HR109" s="168"/>
      <c r="HS109" s="135"/>
      <c r="HT109" s="135"/>
      <c r="HU109" s="168"/>
      <c r="HV109" s="135"/>
      <c r="HW109" s="168"/>
      <c r="HX109" s="135"/>
      <c r="HY109" s="168"/>
      <c r="HZ109" s="756"/>
      <c r="IA109" s="168"/>
      <c r="IB109" s="756"/>
      <c r="IC109" s="168"/>
      <c r="ID109" s="135"/>
      <c r="IE109" s="168"/>
      <c r="IF109" s="135"/>
      <c r="IG109" s="168"/>
      <c r="IH109" s="135"/>
      <c r="II109" s="168"/>
      <c r="IJ109" s="135"/>
      <c r="IK109" s="135"/>
      <c r="IL109" s="173"/>
      <c r="IP109" s="173"/>
      <c r="IR109" s="173"/>
      <c r="IT109" s="173"/>
      <c r="JB109" s="135"/>
      <c r="JD109" s="432"/>
      <c r="JH109" s="173"/>
      <c r="JL109" s="173"/>
      <c r="JZ109" s="173"/>
      <c r="KD109" s="173"/>
      <c r="KF109" s="173"/>
      <c r="KH109" s="173"/>
      <c r="LJ109" s="173"/>
      <c r="LN109" s="173"/>
      <c r="LP109" s="173"/>
      <c r="LR109" s="173"/>
      <c r="LZ109" s="135"/>
      <c r="MB109" s="135"/>
      <c r="MP109" s="173"/>
      <c r="MT109" s="173"/>
      <c r="MV109" s="173"/>
      <c r="MX109" s="173"/>
      <c r="NF109" s="135"/>
      <c r="NH109" s="135"/>
      <c r="NX109" s="173"/>
      <c r="NY109" s="173"/>
      <c r="NZ109" s="173"/>
      <c r="OB109" s="173"/>
      <c r="OD109" s="173"/>
      <c r="OF109" s="173"/>
      <c r="OH109" s="173"/>
      <c r="OJ109" s="173"/>
      <c r="OL109" s="173"/>
      <c r="PH109" s="173"/>
      <c r="QN109" s="173"/>
      <c r="QO109" s="173"/>
      <c r="QP109" s="173"/>
      <c r="QS109" s="135"/>
      <c r="QU109" s="135"/>
      <c r="QY109" s="135"/>
      <c r="RA109" s="135"/>
      <c r="RC109" s="135"/>
      <c r="RE109" s="135"/>
      <c r="RI109" s="135"/>
      <c r="RP109" s="135"/>
      <c r="RQ109" s="135"/>
      <c r="RT109" s="135"/>
      <c r="RW109" s="135"/>
      <c r="RX109" s="135"/>
      <c r="SB109" s="135"/>
      <c r="SC109" s="135"/>
      <c r="SD109" s="135"/>
      <c r="SE109" s="558"/>
      <c r="SF109" s="135"/>
      <c r="SH109" s="135"/>
      <c r="SJ109" s="135"/>
      <c r="SL109" s="135"/>
      <c r="SN109" s="135"/>
      <c r="SP109" s="135"/>
      <c r="SR109" s="756"/>
      <c r="ST109" s="135"/>
      <c r="SY109" s="707"/>
      <c r="TA109" s="707"/>
      <c r="TC109" s="707"/>
      <c r="TE109" s="707"/>
      <c r="TG109" s="707"/>
      <c r="TI109" s="756"/>
      <c r="TK109" s="707"/>
    </row>
    <row r="110" spans="64:531">
      <c r="BL110" s="454"/>
      <c r="BM110" s="42"/>
      <c r="BN110" s="454"/>
      <c r="BO110" s="42"/>
      <c r="BP110" s="454"/>
      <c r="BQ110"/>
      <c r="BS110" s="73"/>
      <c r="BU110" s="73"/>
      <c r="BV110" s="73"/>
      <c r="BW110" s="135"/>
      <c r="BX110" s="135"/>
      <c r="BY110" s="135"/>
      <c r="BZ110" s="42"/>
      <c r="CA110"/>
      <c r="CD110" s="135"/>
      <c r="CE110" s="454"/>
      <c r="CF110" s="135"/>
      <c r="CG110" s="454"/>
      <c r="CH110" s="135"/>
      <c r="CI110" s="454"/>
      <c r="CJ110" s="42"/>
      <c r="CK110" s="454"/>
      <c r="CL110" s="42"/>
      <c r="CM110" s="454"/>
      <c r="CN110" s="42"/>
      <c r="CP110" s="135"/>
      <c r="CR110" s="187"/>
      <c r="CW110" s="454"/>
      <c r="CY110" s="454"/>
      <c r="DA110" s="454"/>
      <c r="DC110" s="454"/>
      <c r="DD110" s="135"/>
      <c r="DE110" s="454"/>
      <c r="DF110" s="135"/>
      <c r="DG110" s="454"/>
      <c r="DH110" s="135"/>
      <c r="DI110" s="454"/>
      <c r="DJ110" s="135"/>
      <c r="DK110" s="454"/>
      <c r="DL110" s="135"/>
      <c r="DN110" s="135"/>
      <c r="DO110" s="454"/>
      <c r="DP110" s="135"/>
      <c r="DQ110" s="454"/>
      <c r="DR110" s="135"/>
      <c r="DU110" s="135"/>
      <c r="DV110" s="135"/>
      <c r="DW110" s="135"/>
      <c r="DY110" s="454"/>
      <c r="DZ110" s="135"/>
      <c r="EA110" s="454"/>
      <c r="EB110" s="135"/>
      <c r="EC110" s="454"/>
      <c r="ED110" s="135"/>
      <c r="EE110" s="454"/>
      <c r="EF110" s="135"/>
      <c r="EG110" s="454"/>
      <c r="EH110" s="135"/>
      <c r="EJ110" s="135"/>
      <c r="EN110" s="135"/>
      <c r="EP110" s="135"/>
      <c r="ER110" s="173"/>
      <c r="ES110" s="435"/>
      <c r="ET110" s="173"/>
      <c r="EU110" s="435"/>
      <c r="EV110" s="173"/>
      <c r="EW110" s="435"/>
      <c r="EX110" s="173"/>
      <c r="EZ110" s="135"/>
      <c r="FB110" s="173"/>
      <c r="FC110" s="42"/>
      <c r="FD110" s="173"/>
      <c r="FE110" s="42"/>
      <c r="FF110" s="42"/>
      <c r="FG110" s="454"/>
      <c r="FH110" s="42"/>
      <c r="FI110" s="454"/>
      <c r="FJ110" s="135"/>
      <c r="FK110" s="454"/>
      <c r="FL110" s="173"/>
      <c r="FM110" s="454"/>
      <c r="FN110" s="173"/>
      <c r="FO110" s="135"/>
      <c r="FP110" s="173"/>
      <c r="FQ110" s="135"/>
      <c r="FS110" s="173"/>
      <c r="FU110" s="173"/>
      <c r="FW110" s="173"/>
      <c r="FY110" s="173"/>
      <c r="GA110" s="135"/>
      <c r="GE110" s="42"/>
      <c r="GG110" s="42"/>
      <c r="GH110" s="173"/>
      <c r="GI110" s="42"/>
      <c r="GJ110" s="42"/>
      <c r="GK110" s="173"/>
      <c r="GL110" s="454"/>
      <c r="GM110" s="135"/>
      <c r="GP110" s="454"/>
      <c r="GQ110" s="42"/>
      <c r="GR110" s="454"/>
      <c r="GS110" s="42"/>
      <c r="GT110" s="454"/>
      <c r="GU110" s="42"/>
      <c r="GV110" s="454"/>
      <c r="GW110" s="42"/>
      <c r="GX110" s="454"/>
      <c r="GY110" s="42"/>
      <c r="GZ110" s="42"/>
      <c r="HA110" s="173"/>
      <c r="HB110" s="173"/>
      <c r="HC110" s="42"/>
      <c r="HD110" s="435"/>
      <c r="HE110" s="135"/>
      <c r="HF110" s="435"/>
      <c r="HG110" s="135"/>
      <c r="HH110" s="435"/>
      <c r="HI110" s="135"/>
      <c r="HJ110" s="435"/>
      <c r="HK110" s="135"/>
      <c r="HL110" s="435"/>
      <c r="HM110" s="135"/>
      <c r="HN110" s="435"/>
      <c r="HO110" s="135"/>
      <c r="HP110" s="435"/>
      <c r="HQ110" s="135"/>
      <c r="HR110" s="168"/>
      <c r="HS110" s="135"/>
      <c r="HT110" s="135"/>
      <c r="HU110" s="168"/>
      <c r="HV110" s="135"/>
      <c r="HW110" s="168"/>
      <c r="HX110" s="135"/>
      <c r="HY110" s="168"/>
      <c r="HZ110" s="756"/>
      <c r="IA110" s="168"/>
      <c r="IB110" s="756"/>
      <c r="IC110" s="168"/>
      <c r="ID110" s="135"/>
      <c r="IE110" s="168"/>
      <c r="IF110" s="135"/>
      <c r="IG110" s="168"/>
      <c r="IH110" s="135"/>
      <c r="II110" s="168"/>
      <c r="IJ110" s="135"/>
      <c r="IK110" s="135"/>
      <c r="IL110" s="173"/>
      <c r="IP110" s="173"/>
      <c r="IR110" s="173"/>
      <c r="IT110" s="173"/>
      <c r="JB110" s="135"/>
      <c r="JD110" s="432"/>
      <c r="JH110" s="173"/>
      <c r="JL110" s="173"/>
      <c r="JZ110" s="173"/>
      <c r="KD110" s="173"/>
      <c r="KF110" s="173"/>
      <c r="KH110" s="173"/>
      <c r="LJ110" s="173"/>
      <c r="LN110" s="173"/>
      <c r="LP110" s="173"/>
      <c r="LR110" s="173"/>
      <c r="LZ110" s="135"/>
      <c r="MB110" s="135"/>
      <c r="MP110" s="173"/>
      <c r="MT110" s="173"/>
      <c r="MV110" s="173"/>
      <c r="MX110" s="173"/>
      <c r="NF110" s="135"/>
      <c r="NH110" s="135"/>
      <c r="NX110" s="173"/>
      <c r="NY110" s="173"/>
      <c r="NZ110" s="173"/>
      <c r="OB110" s="173"/>
      <c r="OD110" s="173"/>
      <c r="OF110" s="173"/>
      <c r="OH110" s="173"/>
      <c r="OJ110" s="173"/>
      <c r="OL110" s="173"/>
      <c r="PH110" s="173"/>
      <c r="QN110" s="173"/>
      <c r="QO110" s="173"/>
      <c r="QP110" s="173"/>
      <c r="QS110" s="135"/>
      <c r="QU110" s="135"/>
      <c r="QY110" s="135"/>
      <c r="RA110" s="135"/>
      <c r="RC110" s="135"/>
      <c r="RE110" s="135"/>
      <c r="RI110" s="135"/>
      <c r="RP110" s="135"/>
      <c r="RQ110" s="135"/>
      <c r="RT110" s="135"/>
      <c r="RW110" s="135"/>
      <c r="RX110" s="135"/>
      <c r="SB110" s="135"/>
      <c r="SC110" s="135"/>
      <c r="SD110" s="135"/>
      <c r="SE110" s="558"/>
      <c r="SF110" s="135"/>
      <c r="SH110" s="135"/>
      <c r="SJ110" s="135"/>
      <c r="SL110" s="135"/>
      <c r="SN110" s="135"/>
      <c r="SP110" s="135"/>
      <c r="SR110" s="756"/>
      <c r="ST110" s="135"/>
      <c r="SY110" s="707"/>
      <c r="TA110" s="707"/>
      <c r="TC110" s="707"/>
      <c r="TE110" s="707"/>
      <c r="TG110" s="707"/>
      <c r="TI110" s="756"/>
      <c r="TK110" s="707"/>
    </row>
    <row r="111" spans="64:531">
      <c r="BL111" s="454"/>
      <c r="BM111" s="42"/>
      <c r="BN111" s="454"/>
      <c r="BO111" s="42"/>
      <c r="BP111" s="454"/>
      <c r="BQ111"/>
      <c r="BS111" s="73"/>
      <c r="BU111" s="73"/>
      <c r="BV111" s="73"/>
      <c r="BW111" s="135"/>
      <c r="BX111" s="135"/>
      <c r="BY111" s="135"/>
      <c r="BZ111" s="42"/>
      <c r="CA111"/>
      <c r="CD111" s="135"/>
      <c r="CE111" s="454"/>
      <c r="CF111" s="135"/>
      <c r="CG111" s="454"/>
      <c r="CH111" s="135"/>
      <c r="CI111" s="454"/>
      <c r="CJ111" s="42"/>
      <c r="CK111" s="454"/>
      <c r="CL111" s="42"/>
      <c r="CM111" s="454"/>
      <c r="CN111" s="42"/>
      <c r="CP111" s="135"/>
      <c r="CR111" s="187"/>
      <c r="CW111" s="454"/>
      <c r="CY111" s="454"/>
      <c r="DA111" s="454"/>
      <c r="DC111" s="454"/>
      <c r="DD111" s="135"/>
      <c r="DE111" s="454"/>
      <c r="DF111" s="135"/>
      <c r="DG111" s="454"/>
      <c r="DH111" s="135"/>
      <c r="DI111" s="454"/>
      <c r="DJ111" s="135"/>
      <c r="DK111" s="454"/>
      <c r="DL111" s="135"/>
      <c r="DN111" s="135"/>
      <c r="DO111" s="454"/>
      <c r="DP111" s="135"/>
      <c r="DQ111" s="454"/>
      <c r="DR111" s="135"/>
      <c r="DU111" s="135"/>
      <c r="DV111" s="135"/>
      <c r="DW111" s="135"/>
      <c r="DY111" s="454"/>
      <c r="DZ111" s="135"/>
      <c r="EA111" s="454"/>
      <c r="EB111" s="135"/>
      <c r="EC111" s="454"/>
      <c r="ED111" s="135"/>
      <c r="EE111" s="454"/>
      <c r="EF111" s="135"/>
      <c r="EG111" s="454"/>
      <c r="EH111" s="135"/>
      <c r="EJ111" s="135"/>
      <c r="EN111" s="135"/>
      <c r="EP111" s="135"/>
      <c r="ER111" s="173"/>
      <c r="ES111" s="435"/>
      <c r="ET111" s="173"/>
      <c r="EU111" s="435"/>
      <c r="EV111" s="173"/>
      <c r="EW111" s="435"/>
      <c r="EX111" s="173"/>
      <c r="EZ111" s="135"/>
      <c r="FB111" s="173"/>
      <c r="FC111" s="42"/>
      <c r="FD111" s="173"/>
      <c r="FE111" s="42"/>
      <c r="FF111" s="42"/>
      <c r="FG111" s="454"/>
      <c r="FH111" s="42"/>
      <c r="FI111" s="454"/>
      <c r="FJ111" s="135"/>
      <c r="FK111" s="454"/>
      <c r="FL111" s="173"/>
      <c r="FM111" s="454"/>
      <c r="FN111" s="173"/>
      <c r="FO111" s="135"/>
      <c r="FP111" s="173"/>
      <c r="FQ111" s="135"/>
      <c r="FS111" s="173"/>
      <c r="FU111" s="173"/>
      <c r="FW111" s="173"/>
      <c r="FY111" s="173"/>
      <c r="GA111" s="135"/>
      <c r="GE111" s="42"/>
      <c r="GG111" s="42"/>
      <c r="GH111" s="173"/>
      <c r="GI111" s="42"/>
      <c r="GJ111" s="42"/>
      <c r="GK111" s="173"/>
      <c r="GL111" s="454"/>
      <c r="GM111" s="135"/>
      <c r="GP111" s="454"/>
      <c r="GQ111" s="42"/>
      <c r="GR111" s="454"/>
      <c r="GS111" s="42"/>
      <c r="GT111" s="454"/>
      <c r="GU111" s="42"/>
      <c r="GV111" s="454"/>
      <c r="GW111" s="42"/>
      <c r="GX111" s="454"/>
      <c r="GY111" s="42"/>
      <c r="GZ111" s="42"/>
      <c r="HA111" s="173"/>
      <c r="HB111" s="173"/>
      <c r="HC111" s="42"/>
      <c r="HD111" s="435"/>
      <c r="HE111" s="135"/>
      <c r="HF111" s="435"/>
      <c r="HG111" s="135"/>
      <c r="HH111" s="435"/>
      <c r="HI111" s="135"/>
      <c r="HJ111" s="435"/>
      <c r="HK111" s="135"/>
      <c r="HL111" s="435"/>
      <c r="HM111" s="135"/>
      <c r="HN111" s="435"/>
      <c r="HO111" s="135"/>
      <c r="HP111" s="435"/>
      <c r="HQ111" s="135"/>
      <c r="HR111" s="168"/>
      <c r="HS111" s="135"/>
      <c r="HT111" s="135"/>
      <c r="HU111" s="168"/>
      <c r="HV111" s="135"/>
      <c r="HW111" s="168"/>
      <c r="HX111" s="135"/>
      <c r="HY111" s="168"/>
      <c r="HZ111" s="756"/>
      <c r="IA111" s="168"/>
      <c r="IB111" s="756"/>
      <c r="IC111" s="168"/>
      <c r="ID111" s="135"/>
      <c r="IE111" s="168"/>
      <c r="IF111" s="135"/>
      <c r="IG111" s="168"/>
      <c r="IH111" s="135"/>
      <c r="II111" s="168"/>
      <c r="IJ111" s="135"/>
      <c r="IK111" s="135"/>
      <c r="IL111" s="173"/>
      <c r="IP111" s="173"/>
      <c r="IR111" s="173"/>
      <c r="IT111" s="173"/>
      <c r="JB111" s="135"/>
      <c r="JD111" s="432"/>
      <c r="JH111" s="173"/>
      <c r="JL111" s="173"/>
      <c r="JZ111" s="173"/>
      <c r="KD111" s="173"/>
      <c r="KF111" s="173"/>
      <c r="KH111" s="173"/>
      <c r="LJ111" s="173"/>
      <c r="LN111" s="173"/>
      <c r="LP111" s="173"/>
      <c r="LR111" s="173"/>
      <c r="LZ111" s="135"/>
      <c r="MB111" s="135"/>
      <c r="MP111" s="173"/>
      <c r="MT111" s="173"/>
      <c r="MV111" s="173"/>
      <c r="MX111" s="173"/>
      <c r="NF111" s="135"/>
      <c r="NH111" s="135"/>
      <c r="NX111" s="173"/>
      <c r="NY111" s="173"/>
      <c r="NZ111" s="173"/>
      <c r="OB111" s="173"/>
      <c r="OD111" s="173"/>
      <c r="OF111" s="173"/>
      <c r="OH111" s="173"/>
      <c r="OJ111" s="173"/>
      <c r="OL111" s="173"/>
      <c r="PH111" s="173"/>
      <c r="QN111" s="173"/>
      <c r="QO111" s="173"/>
      <c r="QP111" s="173"/>
      <c r="QS111" s="135"/>
      <c r="QU111" s="135"/>
      <c r="QY111" s="135"/>
      <c r="RA111" s="135"/>
      <c r="RC111" s="135"/>
      <c r="RE111" s="135"/>
      <c r="RI111" s="135"/>
      <c r="RP111" s="135"/>
      <c r="RQ111" s="135"/>
      <c r="RT111" s="135"/>
      <c r="RW111" s="135"/>
      <c r="RX111" s="135"/>
      <c r="SB111" s="135"/>
      <c r="SC111" s="135"/>
      <c r="SD111" s="135"/>
      <c r="SE111" s="558"/>
      <c r="SF111" s="135"/>
      <c r="SH111" s="135"/>
      <c r="SJ111" s="135"/>
      <c r="SL111" s="135"/>
      <c r="SN111" s="135"/>
      <c r="SP111" s="135"/>
      <c r="SR111" s="756"/>
      <c r="ST111" s="135"/>
      <c r="SY111" s="707"/>
      <c r="TA111" s="707"/>
      <c r="TC111" s="707"/>
      <c r="TE111" s="707"/>
      <c r="TG111" s="707"/>
      <c r="TI111" s="756"/>
      <c r="TK111" s="707"/>
    </row>
    <row r="112" spans="64:531">
      <c r="BL112" s="454"/>
      <c r="BM112" s="42"/>
      <c r="BN112" s="454"/>
      <c r="BO112" s="42"/>
      <c r="BP112" s="454"/>
      <c r="BQ112"/>
      <c r="BS112" s="73"/>
      <c r="BU112" s="73"/>
      <c r="BV112" s="73"/>
      <c r="BW112" s="135"/>
      <c r="BX112" s="135"/>
      <c r="BY112" s="135"/>
      <c r="BZ112" s="42"/>
      <c r="CA112"/>
      <c r="CD112" s="135"/>
      <c r="CE112" s="454"/>
      <c r="CF112" s="135"/>
      <c r="CG112" s="454"/>
      <c r="CH112" s="135"/>
      <c r="CI112" s="454"/>
      <c r="CJ112" s="42"/>
      <c r="CK112" s="454"/>
      <c r="CL112" s="42"/>
      <c r="CM112" s="454"/>
      <c r="CN112" s="42"/>
      <c r="CP112" s="135"/>
      <c r="CR112" s="187"/>
      <c r="CW112" s="454"/>
      <c r="CY112" s="454"/>
      <c r="DA112" s="454"/>
      <c r="DC112" s="454"/>
      <c r="DD112" s="135"/>
      <c r="DE112" s="454"/>
      <c r="DF112" s="135"/>
      <c r="DG112" s="454"/>
      <c r="DH112" s="135"/>
      <c r="DI112" s="454"/>
      <c r="DJ112" s="135"/>
      <c r="DK112" s="454"/>
      <c r="DL112" s="135"/>
      <c r="DN112" s="135"/>
      <c r="DO112" s="454"/>
      <c r="DP112" s="135"/>
      <c r="DQ112" s="454"/>
      <c r="DR112" s="135"/>
      <c r="DU112" s="135"/>
      <c r="DV112" s="135"/>
      <c r="DW112" s="135"/>
      <c r="DY112" s="454"/>
      <c r="DZ112" s="135"/>
      <c r="EA112" s="454"/>
      <c r="EB112" s="135"/>
      <c r="EC112" s="454"/>
      <c r="ED112" s="135"/>
      <c r="EE112" s="454"/>
      <c r="EF112" s="135"/>
      <c r="EG112" s="454"/>
      <c r="EH112" s="135"/>
      <c r="EJ112" s="135"/>
      <c r="EN112" s="135"/>
      <c r="EP112" s="135"/>
      <c r="ER112" s="173"/>
      <c r="ES112" s="435"/>
      <c r="ET112" s="173"/>
      <c r="EU112" s="435"/>
      <c r="EV112" s="173"/>
      <c r="EW112" s="435"/>
      <c r="EX112" s="173"/>
      <c r="EZ112" s="135"/>
      <c r="FB112" s="173"/>
      <c r="FC112" s="42"/>
      <c r="FD112" s="173"/>
      <c r="FE112" s="42"/>
      <c r="FF112" s="42"/>
      <c r="FG112" s="454"/>
      <c r="FH112" s="42"/>
      <c r="FI112" s="454"/>
      <c r="FJ112" s="135"/>
      <c r="FK112" s="454"/>
      <c r="FL112" s="173"/>
      <c r="FM112" s="454"/>
      <c r="FN112" s="173"/>
      <c r="FO112" s="135"/>
      <c r="FP112" s="173"/>
      <c r="FQ112" s="135"/>
      <c r="FS112" s="173"/>
      <c r="FU112" s="173"/>
      <c r="FW112" s="173"/>
      <c r="FY112" s="173"/>
      <c r="GA112" s="135"/>
      <c r="GE112" s="42"/>
      <c r="GG112" s="42"/>
      <c r="GH112" s="173"/>
      <c r="GI112" s="42"/>
      <c r="GJ112" s="42"/>
      <c r="GK112" s="173"/>
      <c r="GL112" s="454"/>
      <c r="GM112" s="135"/>
      <c r="GP112" s="454"/>
      <c r="GQ112" s="42"/>
      <c r="GR112" s="454"/>
      <c r="GS112" s="42"/>
      <c r="GT112" s="454"/>
      <c r="GU112" s="42"/>
      <c r="GV112" s="454"/>
      <c r="GW112" s="42"/>
      <c r="GX112" s="454"/>
      <c r="GY112" s="42"/>
      <c r="GZ112" s="42"/>
      <c r="HA112" s="173"/>
      <c r="HB112" s="173"/>
      <c r="HC112" s="42"/>
      <c r="HD112" s="435"/>
      <c r="HE112" s="135"/>
      <c r="HF112" s="435"/>
      <c r="HG112" s="135"/>
      <c r="HH112" s="435"/>
      <c r="HI112" s="135"/>
      <c r="HJ112" s="435"/>
      <c r="HK112" s="135"/>
      <c r="HL112" s="435"/>
      <c r="HM112" s="135"/>
      <c r="HN112" s="435"/>
      <c r="HO112" s="135"/>
      <c r="HP112" s="435"/>
      <c r="HQ112" s="135"/>
      <c r="HR112" s="168"/>
      <c r="HS112" s="135"/>
      <c r="HT112" s="135"/>
      <c r="HU112" s="168"/>
      <c r="HV112" s="135"/>
      <c r="HW112" s="168"/>
      <c r="HX112" s="135"/>
      <c r="HY112" s="168"/>
      <c r="HZ112" s="756"/>
      <c r="IA112" s="168"/>
      <c r="IB112" s="756"/>
      <c r="IC112" s="168"/>
      <c r="ID112" s="135"/>
      <c r="IE112" s="168"/>
      <c r="IF112" s="135"/>
      <c r="IG112" s="168"/>
      <c r="IH112" s="135"/>
      <c r="II112" s="168"/>
      <c r="IJ112" s="135"/>
      <c r="IK112" s="135"/>
      <c r="IL112" s="173"/>
      <c r="IP112" s="173"/>
      <c r="IR112" s="173"/>
      <c r="IT112" s="173"/>
      <c r="JB112" s="135"/>
      <c r="JD112" s="432"/>
      <c r="JH112" s="173"/>
      <c r="JL112" s="173"/>
      <c r="JZ112" s="173"/>
      <c r="KD112" s="173"/>
      <c r="KF112" s="173"/>
      <c r="KH112" s="173"/>
      <c r="LJ112" s="173"/>
      <c r="LN112" s="173"/>
      <c r="LP112" s="173"/>
      <c r="LR112" s="173"/>
      <c r="LZ112" s="135"/>
      <c r="MB112" s="135"/>
      <c r="MP112" s="173"/>
      <c r="MT112" s="173"/>
      <c r="MV112" s="173"/>
      <c r="MX112" s="173"/>
      <c r="NF112" s="135"/>
      <c r="NH112" s="135"/>
      <c r="NX112" s="173"/>
      <c r="NY112" s="173"/>
      <c r="NZ112" s="173"/>
      <c r="OB112" s="173"/>
      <c r="OD112" s="173"/>
      <c r="OF112" s="173"/>
      <c r="OH112" s="173"/>
      <c r="OJ112" s="173"/>
      <c r="OL112" s="173"/>
      <c r="PH112" s="173"/>
      <c r="QN112" s="173"/>
      <c r="QO112" s="173"/>
      <c r="QP112" s="173"/>
      <c r="QS112" s="135"/>
      <c r="QU112" s="135"/>
      <c r="QY112" s="135"/>
      <c r="RA112" s="135"/>
      <c r="RC112" s="135"/>
      <c r="RE112" s="135"/>
      <c r="RI112" s="135"/>
      <c r="RP112" s="135"/>
      <c r="RQ112" s="135"/>
      <c r="RT112" s="135"/>
      <c r="RW112" s="135"/>
      <c r="RX112" s="135"/>
      <c r="SB112" s="135"/>
      <c r="SC112" s="135"/>
      <c r="SD112" s="135"/>
      <c r="SE112" s="558"/>
      <c r="SF112" s="135"/>
      <c r="SH112" s="135"/>
      <c r="SJ112" s="135"/>
      <c r="SL112" s="135"/>
      <c r="SN112" s="135"/>
      <c r="SP112" s="135"/>
      <c r="SR112" s="756"/>
      <c r="ST112" s="135"/>
      <c r="SY112" s="707"/>
      <c r="TA112" s="707"/>
      <c r="TC112" s="707"/>
      <c r="TE112" s="707"/>
      <c r="TG112" s="707"/>
      <c r="TI112" s="756"/>
      <c r="TK112" s="707"/>
    </row>
    <row r="113" spans="64:531">
      <c r="BL113" s="454"/>
      <c r="BM113" s="42"/>
      <c r="BN113" s="454"/>
      <c r="BO113" s="42"/>
      <c r="BP113" s="454"/>
      <c r="BQ113"/>
      <c r="BS113" s="73"/>
      <c r="BU113" s="73"/>
      <c r="BV113" s="73"/>
      <c r="BW113" s="135"/>
      <c r="BX113" s="135"/>
      <c r="BY113" s="135"/>
      <c r="BZ113" s="42"/>
      <c r="CA113"/>
      <c r="CD113" s="135"/>
      <c r="CE113" s="454"/>
      <c r="CF113" s="135"/>
      <c r="CG113" s="454"/>
      <c r="CH113" s="135"/>
      <c r="CI113" s="454"/>
      <c r="CJ113" s="42"/>
      <c r="CK113" s="454"/>
      <c r="CL113" s="42"/>
      <c r="CM113" s="454"/>
      <c r="CN113" s="42"/>
      <c r="CP113" s="135"/>
      <c r="CR113" s="187"/>
      <c r="CW113" s="454"/>
      <c r="CY113" s="454"/>
      <c r="DA113" s="454"/>
      <c r="DC113" s="454"/>
      <c r="DD113" s="135"/>
      <c r="DE113" s="454"/>
      <c r="DF113" s="135"/>
      <c r="DG113" s="454"/>
      <c r="DH113" s="135"/>
      <c r="DI113" s="454"/>
      <c r="DJ113" s="135"/>
      <c r="DK113" s="454"/>
      <c r="DL113" s="135"/>
      <c r="DN113" s="135"/>
      <c r="DO113" s="454"/>
      <c r="DP113" s="135"/>
      <c r="DQ113" s="454"/>
      <c r="DR113" s="135"/>
      <c r="DU113" s="135"/>
      <c r="DV113" s="135"/>
      <c r="DW113" s="135"/>
      <c r="DY113" s="454"/>
      <c r="DZ113" s="135"/>
      <c r="EA113" s="454"/>
      <c r="EB113" s="135"/>
      <c r="EC113" s="454"/>
      <c r="ED113" s="135"/>
      <c r="EE113" s="454"/>
      <c r="EF113" s="135"/>
      <c r="EG113" s="454"/>
      <c r="EH113" s="135"/>
      <c r="EJ113" s="135"/>
      <c r="EN113" s="135"/>
      <c r="EP113" s="135"/>
      <c r="ER113" s="173"/>
      <c r="ES113" s="435"/>
      <c r="ET113" s="173"/>
      <c r="EU113" s="435"/>
      <c r="EV113" s="173"/>
      <c r="EW113" s="435"/>
      <c r="EX113" s="173"/>
      <c r="EZ113" s="135"/>
      <c r="FB113" s="173"/>
      <c r="FC113" s="42"/>
      <c r="FD113" s="173"/>
      <c r="FE113" s="42"/>
      <c r="FF113" s="42"/>
      <c r="FG113" s="454"/>
      <c r="FH113" s="42"/>
      <c r="FI113" s="454"/>
      <c r="FJ113" s="135"/>
      <c r="FK113" s="454"/>
      <c r="FL113" s="173"/>
      <c r="FM113" s="454"/>
      <c r="FN113" s="173"/>
      <c r="FO113" s="135"/>
      <c r="FP113" s="173"/>
      <c r="FQ113" s="135"/>
      <c r="FS113" s="173"/>
      <c r="FU113" s="173"/>
      <c r="FW113" s="173"/>
      <c r="FY113" s="173"/>
      <c r="GA113" s="135"/>
      <c r="GE113" s="42"/>
      <c r="GG113" s="42"/>
      <c r="GH113" s="173"/>
      <c r="GI113" s="42"/>
      <c r="GJ113" s="42"/>
      <c r="GK113" s="173"/>
      <c r="GL113" s="454"/>
      <c r="GM113" s="135"/>
      <c r="GP113" s="454"/>
      <c r="GQ113" s="42"/>
      <c r="GR113" s="454"/>
      <c r="GS113" s="42"/>
      <c r="GT113" s="454"/>
      <c r="GU113" s="42"/>
      <c r="GV113" s="454"/>
      <c r="GW113" s="42"/>
      <c r="GX113" s="454"/>
      <c r="GY113" s="42"/>
      <c r="GZ113" s="42"/>
      <c r="HA113" s="173"/>
      <c r="HB113" s="173"/>
      <c r="HC113" s="42"/>
      <c r="HD113" s="435"/>
      <c r="HE113" s="135"/>
      <c r="HF113" s="435"/>
      <c r="HG113" s="135"/>
      <c r="HH113" s="435"/>
      <c r="HI113" s="135"/>
      <c r="HJ113" s="435"/>
      <c r="HK113" s="135"/>
      <c r="HL113" s="435"/>
      <c r="HM113" s="135"/>
      <c r="HN113" s="435"/>
      <c r="HO113" s="135"/>
      <c r="HP113" s="435"/>
      <c r="HQ113" s="135"/>
      <c r="HR113" s="168"/>
      <c r="HS113" s="135"/>
      <c r="HT113" s="135"/>
      <c r="HU113" s="168"/>
      <c r="HV113" s="135"/>
      <c r="HW113" s="168"/>
      <c r="HX113" s="135"/>
      <c r="HY113" s="168"/>
      <c r="HZ113" s="756"/>
      <c r="IA113" s="168"/>
      <c r="IB113" s="756"/>
      <c r="IC113" s="168"/>
      <c r="ID113" s="135"/>
      <c r="IE113" s="168"/>
      <c r="IF113" s="135"/>
      <c r="IG113" s="168"/>
      <c r="IH113" s="135"/>
      <c r="II113" s="168"/>
      <c r="IJ113" s="135"/>
      <c r="IK113" s="135"/>
      <c r="IL113" s="173"/>
      <c r="IP113" s="173"/>
      <c r="IR113" s="173"/>
      <c r="IT113" s="173"/>
      <c r="JB113" s="135"/>
      <c r="JD113" s="432"/>
      <c r="JH113" s="173"/>
      <c r="JL113" s="173"/>
      <c r="JZ113" s="173"/>
      <c r="KD113" s="173"/>
      <c r="KF113" s="173"/>
      <c r="KH113" s="173"/>
      <c r="LJ113" s="173"/>
      <c r="LN113" s="173"/>
      <c r="LP113" s="173"/>
      <c r="LR113" s="173"/>
      <c r="LZ113" s="135"/>
      <c r="MB113" s="135"/>
      <c r="MP113" s="173"/>
      <c r="MT113" s="173"/>
      <c r="MV113" s="173"/>
      <c r="MX113" s="173"/>
      <c r="NF113" s="135"/>
      <c r="NH113" s="135"/>
      <c r="NX113" s="173"/>
      <c r="NY113" s="173"/>
      <c r="NZ113" s="173"/>
      <c r="OB113" s="173"/>
      <c r="OD113" s="173"/>
      <c r="OF113" s="173"/>
      <c r="OH113" s="173"/>
      <c r="OJ113" s="173"/>
      <c r="OL113" s="173"/>
      <c r="PH113" s="173"/>
      <c r="QN113" s="173"/>
      <c r="QO113" s="173"/>
      <c r="QP113" s="173"/>
      <c r="QS113" s="135"/>
      <c r="QU113" s="135"/>
      <c r="QY113" s="135"/>
      <c r="RA113" s="135"/>
      <c r="RC113" s="135"/>
      <c r="RE113" s="135"/>
      <c r="RI113" s="135"/>
      <c r="RP113" s="135"/>
      <c r="RQ113" s="135"/>
      <c r="RT113" s="135"/>
      <c r="RW113" s="135"/>
      <c r="RX113" s="135"/>
      <c r="SB113" s="135"/>
      <c r="SC113" s="135"/>
      <c r="SD113" s="135"/>
      <c r="SE113" s="558"/>
      <c r="SF113" s="135"/>
      <c r="SH113" s="135"/>
      <c r="SJ113" s="135"/>
      <c r="SL113" s="135"/>
      <c r="SN113" s="135"/>
      <c r="SP113" s="135"/>
      <c r="SR113" s="756"/>
      <c r="ST113" s="135"/>
      <c r="SY113" s="707"/>
      <c r="TA113" s="707"/>
      <c r="TC113" s="707"/>
      <c r="TE113" s="707"/>
      <c r="TG113" s="707"/>
      <c r="TI113" s="756"/>
      <c r="TK113" s="707"/>
    </row>
    <row r="114" spans="64:531">
      <c r="BL114" s="454"/>
      <c r="BM114" s="42"/>
      <c r="BN114" s="454"/>
      <c r="BO114" s="42"/>
      <c r="BP114" s="454"/>
      <c r="BQ114"/>
      <c r="BS114" s="73"/>
      <c r="BU114" s="73"/>
      <c r="BV114" s="73"/>
      <c r="BW114" s="135"/>
      <c r="BX114" s="135"/>
      <c r="BY114" s="135"/>
      <c r="BZ114" s="42"/>
      <c r="CA114"/>
      <c r="CD114" s="135"/>
      <c r="CE114" s="454"/>
      <c r="CF114" s="135"/>
      <c r="CG114" s="454"/>
      <c r="CH114" s="135"/>
      <c r="CI114" s="454"/>
      <c r="CJ114" s="42"/>
      <c r="CK114" s="454"/>
      <c r="CL114" s="42"/>
      <c r="CM114" s="454"/>
      <c r="CN114" s="42"/>
      <c r="CP114" s="135"/>
      <c r="CR114" s="187"/>
      <c r="CW114" s="454"/>
      <c r="CY114" s="454"/>
      <c r="DA114" s="454"/>
      <c r="DC114" s="454"/>
      <c r="DD114" s="135"/>
      <c r="DE114" s="454"/>
      <c r="DF114" s="135"/>
      <c r="DG114" s="454"/>
      <c r="DH114" s="135"/>
      <c r="DI114" s="454"/>
      <c r="DJ114" s="135"/>
      <c r="DK114" s="454"/>
      <c r="DL114" s="135"/>
      <c r="DN114" s="135"/>
      <c r="DO114" s="454"/>
      <c r="DP114" s="135"/>
      <c r="DQ114" s="454"/>
      <c r="DR114" s="135"/>
      <c r="DU114" s="135"/>
      <c r="DV114" s="135"/>
      <c r="DW114" s="135"/>
      <c r="DY114" s="454"/>
      <c r="DZ114" s="135"/>
      <c r="EA114" s="454"/>
      <c r="EB114" s="135"/>
      <c r="EC114" s="454"/>
      <c r="ED114" s="135"/>
      <c r="EE114" s="454"/>
      <c r="EF114" s="135"/>
      <c r="EG114" s="454"/>
      <c r="EH114" s="135"/>
      <c r="EJ114" s="135"/>
      <c r="EN114" s="135"/>
      <c r="EP114" s="135"/>
      <c r="ER114" s="173"/>
      <c r="ES114" s="435"/>
      <c r="ET114" s="173"/>
      <c r="EU114" s="435"/>
      <c r="EV114" s="173"/>
      <c r="EW114" s="435"/>
      <c r="EX114" s="173"/>
      <c r="EZ114" s="135"/>
      <c r="FB114" s="173"/>
      <c r="FC114" s="42"/>
      <c r="FD114" s="173"/>
      <c r="FE114" s="42"/>
      <c r="FF114" s="42"/>
      <c r="FG114" s="454"/>
      <c r="FH114" s="42"/>
      <c r="FI114" s="454"/>
      <c r="FJ114" s="135"/>
      <c r="FK114" s="454"/>
      <c r="FL114" s="173"/>
      <c r="FM114" s="454"/>
      <c r="FN114" s="173"/>
      <c r="FO114" s="135"/>
      <c r="FP114" s="173"/>
      <c r="FQ114" s="135"/>
      <c r="FS114" s="173"/>
      <c r="FU114" s="173"/>
      <c r="FW114" s="173"/>
      <c r="FY114" s="173"/>
      <c r="GA114" s="135"/>
      <c r="GE114" s="42"/>
      <c r="GG114" s="42"/>
      <c r="GH114" s="173"/>
      <c r="GI114" s="42"/>
      <c r="GJ114" s="42"/>
      <c r="GK114" s="173"/>
      <c r="GL114" s="454"/>
      <c r="GM114" s="135"/>
      <c r="GP114" s="454"/>
      <c r="GQ114" s="42"/>
      <c r="GR114" s="454"/>
      <c r="GS114" s="42"/>
      <c r="GT114" s="454"/>
      <c r="GU114" s="42"/>
      <c r="GV114" s="454"/>
      <c r="GW114" s="42"/>
      <c r="GX114" s="454"/>
      <c r="GY114" s="42"/>
      <c r="GZ114" s="42"/>
      <c r="HA114" s="173"/>
      <c r="HB114" s="173"/>
      <c r="HC114" s="42"/>
      <c r="HD114" s="435"/>
      <c r="HE114" s="135"/>
      <c r="HF114" s="435"/>
      <c r="HG114" s="135"/>
      <c r="HH114" s="435"/>
      <c r="HI114" s="135"/>
      <c r="HJ114" s="435"/>
      <c r="HK114" s="135"/>
      <c r="HL114" s="435"/>
      <c r="HM114" s="135"/>
      <c r="HN114" s="435"/>
      <c r="HO114" s="135"/>
      <c r="HP114" s="435"/>
      <c r="HQ114" s="135"/>
      <c r="HR114" s="168"/>
      <c r="HS114" s="135"/>
      <c r="HT114" s="135"/>
      <c r="HU114" s="168"/>
      <c r="HV114" s="135"/>
      <c r="HW114" s="168"/>
      <c r="HX114" s="135"/>
      <c r="HY114" s="168"/>
      <c r="HZ114" s="756"/>
      <c r="IA114" s="168"/>
      <c r="IB114" s="756"/>
      <c r="IC114" s="168"/>
      <c r="ID114" s="135"/>
      <c r="IE114" s="168"/>
      <c r="IF114" s="135"/>
      <c r="IG114" s="168"/>
      <c r="IH114" s="135"/>
      <c r="II114" s="168"/>
      <c r="IJ114" s="135"/>
      <c r="IK114" s="135"/>
      <c r="IL114" s="173"/>
      <c r="IP114" s="173"/>
      <c r="IR114" s="173"/>
      <c r="IT114" s="173"/>
      <c r="JB114" s="135"/>
      <c r="JD114" s="432"/>
      <c r="JH114" s="173"/>
      <c r="JL114" s="173"/>
      <c r="JZ114" s="173"/>
      <c r="KD114" s="173"/>
      <c r="KF114" s="173"/>
      <c r="KH114" s="173"/>
      <c r="LJ114" s="173"/>
      <c r="LN114" s="173"/>
      <c r="LP114" s="173"/>
      <c r="LR114" s="173"/>
      <c r="LZ114" s="135"/>
      <c r="MB114" s="135"/>
      <c r="MP114" s="173"/>
      <c r="MT114" s="173"/>
      <c r="MV114" s="173"/>
      <c r="MX114" s="173"/>
      <c r="NF114" s="135"/>
      <c r="NH114" s="135"/>
      <c r="NX114" s="173"/>
      <c r="NY114" s="173"/>
      <c r="NZ114" s="173"/>
      <c r="OB114" s="173"/>
      <c r="OD114" s="173"/>
      <c r="OF114" s="173"/>
      <c r="OH114" s="173"/>
      <c r="OJ114" s="173"/>
      <c r="OL114" s="173"/>
      <c r="PH114" s="173"/>
      <c r="QN114" s="173"/>
      <c r="QO114" s="173"/>
      <c r="QP114" s="173"/>
      <c r="QS114" s="135"/>
      <c r="QU114" s="135"/>
      <c r="QY114" s="135"/>
      <c r="RA114" s="135"/>
      <c r="RC114" s="135"/>
      <c r="RE114" s="135"/>
      <c r="RI114" s="135"/>
      <c r="RP114" s="135"/>
      <c r="RQ114" s="135"/>
      <c r="RT114" s="135"/>
      <c r="RW114" s="135"/>
      <c r="RX114" s="135"/>
      <c r="SB114" s="135"/>
      <c r="SC114" s="135"/>
      <c r="SD114" s="135"/>
      <c r="SE114" s="558"/>
      <c r="SF114" s="135"/>
      <c r="SH114" s="135"/>
      <c r="SJ114" s="135"/>
      <c r="SL114" s="135"/>
      <c r="SN114" s="135"/>
      <c r="SP114" s="135"/>
      <c r="SR114" s="756"/>
      <c r="ST114" s="135"/>
      <c r="SY114" s="707"/>
      <c r="TA114" s="707"/>
      <c r="TC114" s="707"/>
      <c r="TE114" s="707"/>
      <c r="TG114" s="707"/>
      <c r="TI114" s="756"/>
      <c r="TK114" s="707"/>
    </row>
    <row r="115" spans="64:531">
      <c r="BL115" s="454"/>
      <c r="BM115" s="42"/>
      <c r="BN115" s="454"/>
      <c r="BO115" s="42"/>
      <c r="BP115" s="454"/>
      <c r="BQ115"/>
      <c r="BS115" s="73"/>
      <c r="BU115" s="73"/>
      <c r="BV115" s="73"/>
      <c r="BW115" s="135"/>
      <c r="BX115" s="135"/>
      <c r="BY115" s="135"/>
      <c r="BZ115" s="42"/>
      <c r="CA115"/>
      <c r="CD115" s="135"/>
      <c r="CE115" s="454"/>
      <c r="CF115" s="135"/>
      <c r="CG115" s="454"/>
      <c r="CH115" s="135"/>
      <c r="CI115" s="454"/>
      <c r="CJ115" s="42"/>
      <c r="CK115" s="454"/>
      <c r="CL115" s="42"/>
      <c r="CM115" s="454"/>
      <c r="CN115" s="42"/>
      <c r="CP115" s="135"/>
      <c r="CR115" s="187"/>
      <c r="CW115" s="454"/>
      <c r="CY115" s="454"/>
      <c r="DA115" s="454"/>
      <c r="DC115" s="454"/>
      <c r="DD115" s="135"/>
      <c r="DE115" s="454"/>
      <c r="DF115" s="135"/>
      <c r="DG115" s="454"/>
      <c r="DH115" s="135"/>
      <c r="DI115" s="454"/>
      <c r="DJ115" s="135"/>
      <c r="DK115" s="454"/>
      <c r="DL115" s="135"/>
      <c r="DN115" s="135"/>
      <c r="DO115" s="454"/>
      <c r="DP115" s="135"/>
      <c r="DQ115" s="454"/>
      <c r="DR115" s="135"/>
      <c r="DU115" s="135"/>
      <c r="DV115" s="135"/>
      <c r="DW115" s="135"/>
      <c r="DY115" s="454"/>
      <c r="DZ115" s="135"/>
      <c r="EA115" s="454"/>
      <c r="EB115" s="135"/>
      <c r="EC115" s="454"/>
      <c r="ED115" s="135"/>
      <c r="EE115" s="454"/>
      <c r="EF115" s="135"/>
      <c r="EG115" s="454"/>
      <c r="EH115" s="135"/>
      <c r="EJ115" s="135"/>
      <c r="EN115" s="135"/>
      <c r="EP115" s="135"/>
      <c r="ER115" s="173"/>
      <c r="ES115" s="435"/>
      <c r="ET115" s="173"/>
      <c r="EU115" s="435"/>
      <c r="EV115" s="173"/>
      <c r="EW115" s="435"/>
      <c r="EX115" s="173"/>
      <c r="EZ115" s="135"/>
      <c r="FB115" s="173"/>
      <c r="FC115" s="42"/>
      <c r="FD115" s="173"/>
      <c r="FE115" s="42"/>
      <c r="FF115" s="42"/>
      <c r="FG115" s="454"/>
      <c r="FH115" s="42"/>
      <c r="FI115" s="454"/>
      <c r="FJ115" s="135"/>
      <c r="FK115" s="454"/>
      <c r="FL115" s="173"/>
      <c r="FM115" s="454"/>
      <c r="FN115" s="173"/>
      <c r="FO115" s="135"/>
      <c r="FP115" s="173"/>
      <c r="FQ115" s="135"/>
      <c r="FS115" s="173"/>
      <c r="FU115" s="173"/>
      <c r="FW115" s="173"/>
      <c r="FY115" s="173"/>
      <c r="GA115" s="135"/>
      <c r="GE115" s="42"/>
      <c r="GG115" s="42"/>
      <c r="GH115" s="173"/>
      <c r="GI115" s="42"/>
      <c r="GJ115" s="42"/>
      <c r="GK115" s="173"/>
      <c r="GL115" s="454"/>
      <c r="GM115" s="135"/>
      <c r="GP115" s="454"/>
      <c r="GQ115" s="42"/>
      <c r="GR115" s="454"/>
      <c r="GS115" s="42"/>
      <c r="GT115" s="454"/>
      <c r="GU115" s="42"/>
      <c r="GV115" s="454"/>
      <c r="GW115" s="42"/>
      <c r="GX115" s="454"/>
      <c r="GY115" s="42"/>
      <c r="GZ115" s="42"/>
      <c r="HA115" s="173"/>
      <c r="HB115" s="173"/>
      <c r="HC115" s="42"/>
      <c r="HD115" s="435"/>
      <c r="HE115" s="135"/>
      <c r="HF115" s="435"/>
      <c r="HG115" s="135"/>
      <c r="HH115" s="435"/>
      <c r="HI115" s="135"/>
      <c r="HJ115" s="435"/>
      <c r="HK115" s="135"/>
      <c r="HL115" s="435"/>
      <c r="HM115" s="135"/>
      <c r="HN115" s="435"/>
      <c r="HO115" s="135"/>
      <c r="HP115" s="435"/>
      <c r="HQ115" s="135"/>
      <c r="HR115" s="168"/>
      <c r="HS115" s="135"/>
      <c r="HT115" s="135"/>
      <c r="HU115" s="168"/>
      <c r="HV115" s="135"/>
      <c r="HW115" s="168"/>
      <c r="HX115" s="135"/>
      <c r="HY115" s="168"/>
      <c r="HZ115" s="756"/>
      <c r="IA115" s="168"/>
      <c r="IB115" s="756"/>
      <c r="IC115" s="168"/>
      <c r="ID115" s="135"/>
      <c r="IE115" s="168"/>
      <c r="IF115" s="135"/>
      <c r="IG115" s="168"/>
      <c r="IH115" s="135"/>
      <c r="II115" s="168"/>
      <c r="IJ115" s="135"/>
      <c r="IK115" s="135"/>
      <c r="IL115" s="173"/>
      <c r="IP115" s="173"/>
      <c r="IR115" s="173"/>
      <c r="IT115" s="173"/>
      <c r="JB115" s="135"/>
      <c r="JD115" s="432"/>
      <c r="JH115" s="173"/>
      <c r="JL115" s="173"/>
      <c r="JZ115" s="173"/>
      <c r="KD115" s="173"/>
      <c r="KF115" s="173"/>
      <c r="KH115" s="173"/>
      <c r="LJ115" s="173"/>
      <c r="LN115" s="173"/>
      <c r="LP115" s="173"/>
      <c r="LR115" s="173"/>
      <c r="LZ115" s="135"/>
      <c r="MB115" s="135"/>
      <c r="MP115" s="173"/>
      <c r="MT115" s="173"/>
      <c r="MV115" s="173"/>
      <c r="MX115" s="173"/>
      <c r="NF115" s="135"/>
      <c r="NH115" s="135"/>
      <c r="NX115" s="173"/>
      <c r="NY115" s="173"/>
      <c r="NZ115" s="173"/>
      <c r="OB115" s="173"/>
      <c r="OD115" s="173"/>
      <c r="OF115" s="173"/>
      <c r="OH115" s="173"/>
      <c r="OJ115" s="173"/>
      <c r="OL115" s="173"/>
      <c r="PH115" s="173"/>
      <c r="QN115" s="173"/>
      <c r="QO115" s="173"/>
      <c r="QP115" s="173"/>
      <c r="QS115" s="135"/>
      <c r="QU115" s="135"/>
      <c r="QY115" s="135"/>
      <c r="RA115" s="135"/>
      <c r="RC115" s="135"/>
      <c r="RE115" s="135"/>
      <c r="RI115" s="135"/>
      <c r="RP115" s="135"/>
      <c r="RQ115" s="135"/>
      <c r="RT115" s="135"/>
      <c r="RW115" s="135"/>
      <c r="RX115" s="135"/>
      <c r="SB115" s="135"/>
      <c r="SC115" s="135"/>
      <c r="SD115" s="135"/>
      <c r="SE115" s="558"/>
      <c r="SF115" s="135"/>
      <c r="SH115" s="135"/>
      <c r="SJ115" s="135"/>
      <c r="SL115" s="135"/>
      <c r="SN115" s="135"/>
      <c r="SP115" s="135"/>
      <c r="SR115" s="756"/>
      <c r="ST115" s="135"/>
      <c r="SY115" s="707"/>
      <c r="TA115" s="707"/>
      <c r="TC115" s="707"/>
      <c r="TE115" s="707"/>
      <c r="TG115" s="707"/>
      <c r="TI115" s="756"/>
      <c r="TK115" s="707"/>
    </row>
    <row r="116" spans="64:531">
      <c r="BL116" s="454"/>
      <c r="BM116" s="42"/>
      <c r="BN116" s="454"/>
      <c r="BO116" s="42"/>
      <c r="BP116" s="454"/>
      <c r="BQ116"/>
      <c r="BS116" s="73"/>
      <c r="BU116" s="73"/>
      <c r="BV116" s="73"/>
      <c r="BW116" s="135"/>
      <c r="BX116" s="135"/>
      <c r="BY116" s="135"/>
      <c r="BZ116" s="42"/>
      <c r="CA116"/>
      <c r="CD116" s="135"/>
      <c r="CE116" s="454"/>
      <c r="CF116" s="135"/>
      <c r="CG116" s="454"/>
      <c r="CH116" s="135"/>
      <c r="CI116" s="454"/>
      <c r="CJ116" s="42"/>
      <c r="CK116" s="454"/>
      <c r="CL116" s="42"/>
      <c r="CM116" s="454"/>
      <c r="CN116" s="42"/>
      <c r="CP116" s="135"/>
      <c r="CR116" s="187"/>
      <c r="CW116" s="454"/>
      <c r="CY116" s="454"/>
      <c r="DA116" s="454"/>
      <c r="DC116" s="454"/>
      <c r="DD116" s="135"/>
      <c r="DE116" s="454"/>
      <c r="DF116" s="135"/>
      <c r="DG116" s="454"/>
      <c r="DH116" s="135"/>
      <c r="DI116" s="454"/>
      <c r="DJ116" s="135"/>
      <c r="DK116" s="454"/>
      <c r="DL116" s="135"/>
      <c r="DN116" s="135"/>
      <c r="DO116" s="454"/>
      <c r="DP116" s="135"/>
      <c r="DQ116" s="454"/>
      <c r="DR116" s="135"/>
      <c r="DU116" s="135"/>
      <c r="DV116" s="135"/>
      <c r="DW116" s="135"/>
      <c r="DY116" s="454"/>
      <c r="DZ116" s="135"/>
      <c r="EA116" s="454"/>
      <c r="EB116" s="135"/>
      <c r="EC116" s="454"/>
      <c r="ED116" s="135"/>
      <c r="EE116" s="454"/>
      <c r="EF116" s="135"/>
      <c r="EG116" s="454"/>
      <c r="EH116" s="135"/>
      <c r="EJ116" s="135"/>
      <c r="EN116" s="135"/>
      <c r="EP116" s="135"/>
      <c r="ER116" s="173"/>
      <c r="ES116" s="435"/>
      <c r="ET116" s="173"/>
      <c r="EU116" s="435"/>
      <c r="EV116" s="173"/>
      <c r="EW116" s="435"/>
      <c r="EX116" s="173"/>
      <c r="EZ116" s="135"/>
      <c r="FB116" s="173"/>
      <c r="FC116" s="42"/>
      <c r="FD116" s="173"/>
      <c r="FE116" s="42"/>
      <c r="FF116" s="42"/>
      <c r="FG116" s="454"/>
      <c r="FH116" s="42"/>
      <c r="FI116" s="454"/>
      <c r="FJ116" s="135"/>
      <c r="FK116" s="454"/>
      <c r="FL116" s="173"/>
      <c r="FM116" s="454"/>
      <c r="FN116" s="173"/>
      <c r="FO116" s="135"/>
      <c r="FP116" s="173"/>
      <c r="FQ116" s="135"/>
      <c r="FS116" s="173"/>
      <c r="FU116" s="173"/>
      <c r="FW116" s="173"/>
      <c r="FY116" s="173"/>
      <c r="GA116" s="135"/>
      <c r="GE116" s="42"/>
      <c r="GG116" s="42"/>
      <c r="GH116" s="173"/>
      <c r="GI116" s="42"/>
      <c r="GJ116" s="42"/>
      <c r="GK116" s="173"/>
      <c r="GL116" s="454"/>
      <c r="GM116" s="135"/>
      <c r="GP116" s="454"/>
      <c r="GQ116" s="42"/>
      <c r="GR116" s="454"/>
      <c r="GS116" s="42"/>
      <c r="GT116" s="454"/>
      <c r="GU116" s="42"/>
      <c r="GV116" s="454"/>
      <c r="GW116" s="42"/>
      <c r="GX116" s="454"/>
      <c r="GY116" s="42"/>
      <c r="GZ116" s="42"/>
      <c r="HA116" s="173"/>
      <c r="HB116" s="173"/>
      <c r="HC116" s="42"/>
      <c r="HD116" s="435"/>
      <c r="HE116" s="135"/>
      <c r="HF116" s="435"/>
      <c r="HG116" s="135"/>
      <c r="HH116" s="435"/>
      <c r="HI116" s="135"/>
      <c r="HJ116" s="435"/>
      <c r="HK116" s="135"/>
      <c r="HL116" s="435"/>
      <c r="HM116" s="135"/>
      <c r="HN116" s="435"/>
      <c r="HO116" s="135"/>
      <c r="HP116" s="435"/>
      <c r="HQ116" s="135"/>
      <c r="HR116" s="168"/>
      <c r="HS116" s="135"/>
      <c r="HT116" s="135"/>
      <c r="HU116" s="168"/>
      <c r="HV116" s="135"/>
      <c r="HW116" s="168"/>
      <c r="HX116" s="135"/>
      <c r="HY116" s="168"/>
      <c r="HZ116" s="756"/>
      <c r="IA116" s="168"/>
      <c r="IB116" s="756"/>
      <c r="IC116" s="168"/>
      <c r="ID116" s="135"/>
      <c r="IE116" s="168"/>
      <c r="IF116" s="135"/>
      <c r="IG116" s="168"/>
      <c r="IH116" s="135"/>
      <c r="II116" s="168"/>
      <c r="IJ116" s="135"/>
      <c r="IK116" s="135"/>
      <c r="IL116" s="173"/>
      <c r="IP116" s="173"/>
      <c r="IR116" s="173"/>
      <c r="IT116" s="173"/>
      <c r="JB116" s="135"/>
      <c r="JD116" s="432"/>
      <c r="JH116" s="173"/>
      <c r="JL116" s="173"/>
      <c r="JZ116" s="173"/>
      <c r="KD116" s="173"/>
      <c r="KF116" s="173"/>
      <c r="KH116" s="173"/>
      <c r="LJ116" s="173"/>
      <c r="LN116" s="173"/>
      <c r="LP116" s="173"/>
      <c r="LR116" s="173"/>
      <c r="LZ116" s="135"/>
      <c r="MB116" s="135"/>
      <c r="MP116" s="173"/>
      <c r="MT116" s="173"/>
      <c r="MV116" s="173"/>
      <c r="MX116" s="173"/>
      <c r="NF116" s="135"/>
      <c r="NH116" s="135"/>
      <c r="NX116" s="173"/>
      <c r="NY116" s="173"/>
      <c r="NZ116" s="173"/>
      <c r="OB116" s="173"/>
      <c r="OD116" s="173"/>
      <c r="OF116" s="173"/>
      <c r="OH116" s="173"/>
      <c r="OJ116" s="173"/>
      <c r="OL116" s="173"/>
      <c r="PH116" s="173"/>
      <c r="QN116" s="173"/>
      <c r="QO116" s="173"/>
      <c r="QP116" s="173"/>
      <c r="QS116" s="135"/>
      <c r="QU116" s="135"/>
      <c r="QY116" s="135"/>
      <c r="RA116" s="135"/>
      <c r="RC116" s="135"/>
      <c r="RE116" s="135"/>
      <c r="RI116" s="135"/>
      <c r="RP116" s="135"/>
      <c r="RQ116" s="135"/>
      <c r="RT116" s="135"/>
      <c r="RW116" s="135"/>
      <c r="RX116" s="135"/>
      <c r="SB116" s="135"/>
      <c r="SC116" s="135"/>
      <c r="SD116" s="135"/>
      <c r="SE116" s="558"/>
      <c r="SF116" s="135"/>
      <c r="SH116" s="135"/>
      <c r="SJ116" s="135"/>
      <c r="SL116" s="135"/>
      <c r="SN116" s="135"/>
      <c r="SP116" s="135"/>
      <c r="SR116" s="756"/>
      <c r="ST116" s="135"/>
      <c r="SY116" s="707"/>
      <c r="TA116" s="707"/>
      <c r="TC116" s="707"/>
      <c r="TE116" s="707"/>
      <c r="TG116" s="707"/>
      <c r="TI116" s="756"/>
      <c r="TK116" s="707"/>
    </row>
    <row r="117" spans="64:531">
      <c r="BL117" s="454"/>
      <c r="BM117" s="42"/>
      <c r="BN117" s="454"/>
      <c r="BO117" s="42"/>
      <c r="BP117" s="454"/>
      <c r="BQ117"/>
      <c r="BS117" s="73"/>
      <c r="BU117" s="73"/>
      <c r="BV117" s="73"/>
      <c r="BW117" s="135"/>
      <c r="BX117" s="135"/>
      <c r="BY117" s="135"/>
      <c r="BZ117" s="42"/>
      <c r="CA117"/>
      <c r="CD117" s="135"/>
      <c r="CE117" s="454"/>
      <c r="CF117" s="135"/>
      <c r="CG117" s="454"/>
      <c r="CH117" s="135"/>
      <c r="CI117" s="454"/>
      <c r="CJ117" s="42"/>
      <c r="CK117" s="454"/>
      <c r="CL117" s="42"/>
      <c r="CM117" s="454"/>
      <c r="CN117" s="42"/>
      <c r="CP117" s="135"/>
      <c r="CR117" s="187"/>
      <c r="CW117" s="454"/>
      <c r="CY117" s="454"/>
      <c r="DA117" s="454"/>
      <c r="DC117" s="454"/>
      <c r="DD117" s="135"/>
      <c r="DE117" s="454"/>
      <c r="DF117" s="135"/>
      <c r="DG117" s="454"/>
      <c r="DH117" s="135"/>
      <c r="DI117" s="454"/>
      <c r="DJ117" s="135"/>
      <c r="DK117" s="454"/>
      <c r="DL117" s="135"/>
      <c r="DN117" s="135"/>
      <c r="DO117" s="454"/>
      <c r="DP117" s="135"/>
      <c r="DQ117" s="454"/>
      <c r="DR117" s="135"/>
      <c r="DU117" s="135"/>
      <c r="DV117" s="135"/>
      <c r="DW117" s="135"/>
      <c r="DY117" s="454"/>
      <c r="DZ117" s="135"/>
      <c r="EA117" s="454"/>
      <c r="EB117" s="135"/>
      <c r="EC117" s="454"/>
      <c r="ED117" s="135"/>
      <c r="EE117" s="454"/>
      <c r="EF117" s="135"/>
      <c r="EG117" s="454"/>
      <c r="EH117" s="135"/>
      <c r="EJ117" s="135"/>
      <c r="EN117" s="135"/>
      <c r="EP117" s="135"/>
      <c r="ER117" s="173"/>
      <c r="ES117" s="435"/>
      <c r="ET117" s="173"/>
      <c r="EU117" s="435"/>
      <c r="EV117" s="173"/>
      <c r="EW117" s="435"/>
      <c r="EX117" s="173"/>
      <c r="EZ117" s="135"/>
      <c r="FB117" s="173"/>
      <c r="FC117" s="42"/>
      <c r="FD117" s="173"/>
      <c r="FE117" s="42"/>
      <c r="FF117" s="42"/>
      <c r="FG117" s="454"/>
      <c r="FH117" s="42"/>
      <c r="FI117" s="454"/>
      <c r="FJ117" s="135"/>
      <c r="FK117" s="454"/>
      <c r="FL117" s="173"/>
      <c r="FM117" s="454"/>
      <c r="FN117" s="173"/>
      <c r="FO117" s="135"/>
      <c r="FP117" s="173"/>
      <c r="FQ117" s="135"/>
      <c r="FS117" s="173"/>
      <c r="FU117" s="173"/>
      <c r="FW117" s="173"/>
      <c r="FY117" s="173"/>
      <c r="GA117" s="135"/>
      <c r="GE117" s="42"/>
      <c r="GG117" s="42"/>
      <c r="GH117" s="173"/>
      <c r="GI117" s="42"/>
      <c r="GJ117" s="42"/>
      <c r="GK117" s="173"/>
      <c r="GL117" s="454"/>
      <c r="GM117" s="135"/>
      <c r="GP117" s="454"/>
      <c r="GQ117" s="42"/>
      <c r="GR117" s="454"/>
      <c r="GS117" s="42"/>
      <c r="GT117" s="454"/>
      <c r="GU117" s="42"/>
      <c r="GV117" s="454"/>
      <c r="GW117" s="42"/>
      <c r="GX117" s="454"/>
      <c r="GY117" s="42"/>
      <c r="GZ117" s="42"/>
      <c r="HA117" s="173"/>
      <c r="HB117" s="173"/>
      <c r="HC117" s="42"/>
      <c r="HD117" s="435"/>
      <c r="HE117" s="135"/>
      <c r="HF117" s="435"/>
      <c r="HG117" s="135"/>
      <c r="HH117" s="435"/>
      <c r="HI117" s="135"/>
      <c r="HJ117" s="435"/>
      <c r="HK117" s="135"/>
      <c r="HL117" s="435"/>
      <c r="HM117" s="135"/>
      <c r="HN117" s="435"/>
      <c r="HO117" s="135"/>
      <c r="HP117" s="435"/>
      <c r="HQ117" s="135"/>
      <c r="HR117" s="168"/>
      <c r="HS117" s="135"/>
      <c r="HT117" s="135"/>
      <c r="HU117" s="168"/>
      <c r="HV117" s="135"/>
      <c r="HW117" s="168"/>
      <c r="HX117" s="135"/>
      <c r="HY117" s="168"/>
      <c r="HZ117" s="756"/>
      <c r="IA117" s="168"/>
      <c r="IB117" s="756"/>
      <c r="IC117" s="168"/>
      <c r="ID117" s="135"/>
      <c r="IE117" s="168"/>
      <c r="IF117" s="135"/>
      <c r="IG117" s="168"/>
      <c r="IH117" s="135"/>
      <c r="II117" s="168"/>
      <c r="IJ117" s="135"/>
      <c r="IK117" s="135"/>
      <c r="IL117" s="173"/>
      <c r="IP117" s="173"/>
      <c r="IR117" s="173"/>
      <c r="IT117" s="173"/>
      <c r="JB117" s="135"/>
      <c r="JD117" s="432"/>
      <c r="JH117" s="173"/>
      <c r="JL117" s="173"/>
      <c r="JZ117" s="173"/>
      <c r="KD117" s="173"/>
      <c r="KF117" s="173"/>
      <c r="KH117" s="173"/>
      <c r="LJ117" s="173"/>
      <c r="LN117" s="173"/>
      <c r="LP117" s="173"/>
      <c r="LR117" s="173"/>
      <c r="LZ117" s="135"/>
      <c r="MB117" s="135"/>
      <c r="MP117" s="173"/>
      <c r="MT117" s="173"/>
      <c r="MV117" s="173"/>
      <c r="MX117" s="173"/>
      <c r="NF117" s="135"/>
      <c r="NH117" s="135"/>
      <c r="NX117" s="173"/>
      <c r="NY117" s="173"/>
      <c r="NZ117" s="173"/>
      <c r="OB117" s="173"/>
      <c r="OD117" s="173"/>
      <c r="OF117" s="173"/>
      <c r="OH117" s="173"/>
      <c r="OJ117" s="173"/>
      <c r="OL117" s="173"/>
      <c r="PH117" s="173"/>
      <c r="QN117" s="173"/>
      <c r="QO117" s="173"/>
      <c r="QP117" s="173"/>
      <c r="QS117" s="135"/>
      <c r="QU117" s="135"/>
      <c r="QY117" s="135"/>
      <c r="RA117" s="135"/>
      <c r="RC117" s="135"/>
      <c r="RE117" s="135"/>
      <c r="RI117" s="135"/>
      <c r="RP117" s="135"/>
      <c r="RQ117" s="135"/>
      <c r="RT117" s="135"/>
      <c r="RW117" s="135"/>
      <c r="RX117" s="135"/>
      <c r="SB117" s="135"/>
      <c r="SC117" s="135"/>
      <c r="SD117" s="135"/>
      <c r="SE117" s="558"/>
      <c r="SF117" s="135"/>
      <c r="SH117" s="135"/>
      <c r="SJ117" s="135"/>
      <c r="SL117" s="135"/>
      <c r="SN117" s="135"/>
      <c r="SP117" s="135"/>
      <c r="SR117" s="756"/>
      <c r="ST117" s="135"/>
      <c r="SY117" s="707"/>
      <c r="TA117" s="707"/>
      <c r="TC117" s="707"/>
      <c r="TE117" s="707"/>
      <c r="TG117" s="707"/>
      <c r="TI117" s="756"/>
      <c r="TK117" s="707"/>
    </row>
    <row r="118" spans="64:531">
      <c r="BL118" s="454"/>
      <c r="BM118" s="42"/>
      <c r="BN118" s="454"/>
      <c r="BO118" s="42"/>
      <c r="BP118" s="454"/>
      <c r="BQ118"/>
      <c r="BS118" s="73"/>
      <c r="BU118" s="73"/>
      <c r="BV118" s="73"/>
      <c r="BW118" s="135"/>
      <c r="BX118" s="135"/>
      <c r="BY118" s="135"/>
      <c r="BZ118" s="42"/>
      <c r="CA118"/>
      <c r="CD118" s="135"/>
      <c r="CE118" s="454"/>
      <c r="CF118" s="135"/>
      <c r="CG118" s="454"/>
      <c r="CH118" s="135"/>
      <c r="CI118" s="454"/>
      <c r="CJ118" s="42"/>
      <c r="CK118" s="454"/>
      <c r="CL118" s="42"/>
      <c r="CM118" s="454"/>
      <c r="CN118" s="42"/>
      <c r="CP118" s="135"/>
      <c r="CR118" s="187"/>
      <c r="CW118" s="454"/>
      <c r="CY118" s="454"/>
      <c r="DA118" s="454"/>
      <c r="DC118" s="454"/>
      <c r="DD118" s="135"/>
      <c r="DE118" s="454"/>
      <c r="DF118" s="135"/>
      <c r="DG118" s="454"/>
      <c r="DH118" s="135"/>
      <c r="DI118" s="454"/>
      <c r="DJ118" s="135"/>
      <c r="DK118" s="454"/>
      <c r="DL118" s="135"/>
      <c r="DN118" s="135"/>
      <c r="DO118" s="454"/>
      <c r="DP118" s="135"/>
      <c r="DQ118" s="454"/>
      <c r="DR118" s="135"/>
      <c r="DU118" s="135"/>
      <c r="DV118" s="135"/>
      <c r="DW118" s="135"/>
      <c r="DY118" s="454"/>
      <c r="DZ118" s="135"/>
      <c r="EA118" s="454"/>
      <c r="EB118" s="135"/>
      <c r="EC118" s="454"/>
      <c r="ED118" s="135"/>
      <c r="EE118" s="454"/>
      <c r="EF118" s="135"/>
      <c r="EG118" s="454"/>
      <c r="EH118" s="135"/>
      <c r="EJ118" s="135"/>
      <c r="EN118" s="135"/>
      <c r="EP118" s="135"/>
      <c r="ER118" s="173"/>
      <c r="ES118" s="435"/>
      <c r="ET118" s="173"/>
      <c r="EU118" s="435"/>
      <c r="EV118" s="173"/>
      <c r="EW118" s="435"/>
      <c r="EX118" s="173"/>
      <c r="EZ118" s="135"/>
      <c r="FB118" s="173"/>
      <c r="FC118" s="42"/>
      <c r="FD118" s="173"/>
      <c r="FE118" s="42"/>
      <c r="FF118" s="42"/>
      <c r="FG118" s="454"/>
      <c r="FH118" s="42"/>
      <c r="FI118" s="454"/>
      <c r="FJ118" s="135"/>
      <c r="FK118" s="454"/>
      <c r="FL118" s="173"/>
      <c r="FM118" s="454"/>
      <c r="FN118" s="173"/>
      <c r="FO118" s="135"/>
      <c r="FP118" s="173"/>
      <c r="FQ118" s="135"/>
      <c r="FS118" s="173"/>
      <c r="FU118" s="173"/>
      <c r="FW118" s="173"/>
      <c r="FY118" s="173"/>
      <c r="GA118" s="135"/>
      <c r="GE118" s="42"/>
      <c r="GG118" s="42"/>
      <c r="GH118" s="173"/>
      <c r="GI118" s="42"/>
      <c r="GJ118" s="42"/>
      <c r="GK118" s="173"/>
      <c r="GL118" s="454"/>
      <c r="GM118" s="135"/>
      <c r="GP118" s="454"/>
      <c r="GQ118" s="42"/>
      <c r="GR118" s="454"/>
      <c r="GS118" s="42"/>
      <c r="GT118" s="454"/>
      <c r="GU118" s="42"/>
      <c r="GV118" s="454"/>
      <c r="GW118" s="42"/>
      <c r="GX118" s="454"/>
      <c r="GY118" s="42"/>
      <c r="GZ118" s="42"/>
      <c r="HA118" s="173"/>
      <c r="HB118" s="173"/>
      <c r="HC118" s="42"/>
      <c r="HD118" s="435"/>
      <c r="HE118" s="135"/>
      <c r="HF118" s="435"/>
      <c r="HG118" s="135"/>
      <c r="HH118" s="435"/>
      <c r="HI118" s="135"/>
      <c r="HJ118" s="435"/>
      <c r="HK118" s="135"/>
      <c r="HL118" s="435"/>
      <c r="HM118" s="135"/>
      <c r="HN118" s="435"/>
      <c r="HO118" s="135"/>
      <c r="HP118" s="435"/>
      <c r="HQ118" s="135"/>
      <c r="HR118" s="168"/>
      <c r="HS118" s="135"/>
      <c r="HT118" s="135"/>
      <c r="HU118" s="168"/>
      <c r="HV118" s="135"/>
      <c r="HW118" s="168"/>
      <c r="HX118" s="135"/>
      <c r="HY118" s="168"/>
      <c r="HZ118" s="756"/>
      <c r="IA118" s="168"/>
      <c r="IB118" s="756"/>
      <c r="IC118" s="168"/>
      <c r="ID118" s="135"/>
      <c r="IE118" s="168"/>
      <c r="IF118" s="135"/>
      <c r="IG118" s="168"/>
      <c r="IH118" s="135"/>
      <c r="II118" s="168"/>
      <c r="IJ118" s="135"/>
      <c r="IK118" s="135"/>
      <c r="IL118" s="173"/>
      <c r="IP118" s="173"/>
      <c r="IR118" s="173"/>
      <c r="IT118" s="173"/>
      <c r="JB118" s="135"/>
      <c r="JD118" s="432"/>
      <c r="JH118" s="173"/>
      <c r="JL118" s="173"/>
      <c r="JZ118" s="173"/>
      <c r="KD118" s="173"/>
      <c r="KF118" s="173"/>
      <c r="KH118" s="173"/>
      <c r="LJ118" s="173"/>
      <c r="LN118" s="173"/>
      <c r="LP118" s="173"/>
      <c r="LR118" s="173"/>
      <c r="LZ118" s="135"/>
      <c r="MB118" s="135"/>
      <c r="MP118" s="173"/>
      <c r="MT118" s="173"/>
      <c r="MV118" s="173"/>
      <c r="MX118" s="173"/>
      <c r="NF118" s="135"/>
      <c r="NH118" s="135"/>
      <c r="NX118" s="173"/>
      <c r="NY118" s="173"/>
      <c r="NZ118" s="173"/>
      <c r="OB118" s="173"/>
      <c r="OD118" s="173"/>
      <c r="OF118" s="173"/>
      <c r="OH118" s="173"/>
      <c r="OJ118" s="173"/>
      <c r="OL118" s="173"/>
      <c r="PH118" s="173"/>
      <c r="QN118" s="173"/>
      <c r="QO118" s="173"/>
      <c r="QP118" s="173"/>
      <c r="QS118" s="135"/>
      <c r="QU118" s="135"/>
      <c r="QY118" s="135"/>
      <c r="RA118" s="135"/>
      <c r="RC118" s="135"/>
      <c r="RE118" s="135"/>
      <c r="RI118" s="135"/>
      <c r="RP118" s="135"/>
      <c r="RQ118" s="135"/>
      <c r="RT118" s="135"/>
      <c r="RW118" s="135"/>
      <c r="RX118" s="135"/>
      <c r="SB118" s="135"/>
      <c r="SC118" s="135"/>
      <c r="SD118" s="135"/>
      <c r="SE118" s="558"/>
      <c r="SF118" s="135"/>
      <c r="SH118" s="135"/>
      <c r="SJ118" s="135"/>
      <c r="SL118" s="135"/>
      <c r="SN118" s="135"/>
      <c r="SP118" s="135"/>
      <c r="SR118" s="756"/>
      <c r="ST118" s="135"/>
      <c r="SY118" s="707"/>
      <c r="TA118" s="707"/>
      <c r="TC118" s="707"/>
      <c r="TE118" s="707"/>
      <c r="TG118" s="707"/>
      <c r="TI118" s="756"/>
      <c r="TK118" s="707"/>
    </row>
    <row r="119" spans="64:531">
      <c r="BL119" s="454"/>
      <c r="BM119" s="42"/>
      <c r="BN119" s="454"/>
      <c r="BO119" s="42"/>
      <c r="BP119" s="454"/>
      <c r="BQ119"/>
      <c r="BS119" s="73"/>
      <c r="BU119" s="73"/>
      <c r="BV119" s="73"/>
      <c r="BW119" s="135"/>
      <c r="BX119" s="135"/>
      <c r="BY119" s="135"/>
      <c r="BZ119" s="42"/>
      <c r="CA119"/>
      <c r="CD119" s="135"/>
      <c r="CE119" s="454"/>
      <c r="CF119" s="135"/>
      <c r="CG119" s="454"/>
      <c r="CH119" s="135"/>
      <c r="CI119" s="454"/>
      <c r="CJ119" s="42"/>
      <c r="CK119" s="454"/>
      <c r="CL119" s="42"/>
      <c r="CM119" s="454"/>
      <c r="CN119" s="42"/>
      <c r="CP119" s="135"/>
      <c r="CR119" s="187"/>
      <c r="CW119" s="454"/>
      <c r="CY119" s="454"/>
      <c r="DA119" s="454"/>
      <c r="DC119" s="454"/>
      <c r="DD119" s="135"/>
      <c r="DE119" s="454"/>
      <c r="DF119" s="135"/>
      <c r="DG119" s="454"/>
      <c r="DH119" s="135"/>
      <c r="DI119" s="454"/>
      <c r="DJ119" s="135"/>
      <c r="DK119" s="454"/>
      <c r="DL119" s="135"/>
      <c r="DN119" s="135"/>
      <c r="DO119" s="454"/>
      <c r="DP119" s="135"/>
      <c r="DQ119" s="454"/>
      <c r="DR119" s="135"/>
      <c r="DU119" s="135"/>
      <c r="DV119" s="135"/>
      <c r="DW119" s="135"/>
      <c r="DY119" s="454"/>
      <c r="DZ119" s="135"/>
      <c r="EA119" s="454"/>
      <c r="EB119" s="135"/>
      <c r="EC119" s="454"/>
      <c r="ED119" s="135"/>
      <c r="EE119" s="454"/>
      <c r="EF119" s="135"/>
      <c r="EG119" s="454"/>
      <c r="EH119" s="135"/>
      <c r="EJ119" s="135"/>
      <c r="EN119" s="135"/>
      <c r="EP119" s="135"/>
      <c r="ER119" s="173"/>
      <c r="ES119" s="435"/>
      <c r="ET119" s="173"/>
      <c r="EU119" s="435"/>
      <c r="EV119" s="173"/>
      <c r="EW119" s="435"/>
      <c r="EX119" s="173"/>
      <c r="EZ119" s="135"/>
      <c r="FB119" s="173"/>
      <c r="FC119" s="42"/>
      <c r="FD119" s="173"/>
      <c r="FE119" s="42"/>
      <c r="FF119" s="42"/>
      <c r="FG119" s="454"/>
      <c r="FH119" s="42"/>
      <c r="FI119" s="454"/>
      <c r="FJ119" s="135"/>
      <c r="FK119" s="454"/>
      <c r="FL119" s="173"/>
      <c r="FM119" s="454"/>
      <c r="FN119" s="173"/>
      <c r="FO119" s="135"/>
      <c r="FP119" s="173"/>
      <c r="FQ119" s="135"/>
      <c r="FS119" s="173"/>
      <c r="FU119" s="173"/>
      <c r="FW119" s="173"/>
      <c r="FY119" s="173"/>
      <c r="GA119" s="135"/>
      <c r="GE119" s="42"/>
      <c r="GG119" s="42"/>
      <c r="GH119" s="173"/>
      <c r="GI119" s="42"/>
      <c r="GJ119" s="42"/>
      <c r="GK119" s="173"/>
      <c r="GL119" s="454"/>
      <c r="GM119" s="135"/>
      <c r="GP119" s="454"/>
      <c r="GQ119" s="42"/>
      <c r="GR119" s="454"/>
      <c r="GS119" s="42"/>
      <c r="GT119" s="454"/>
      <c r="GU119" s="42"/>
      <c r="GV119" s="454"/>
      <c r="GW119" s="42"/>
      <c r="GX119" s="454"/>
      <c r="GY119" s="42"/>
      <c r="GZ119" s="42"/>
      <c r="HA119" s="173"/>
      <c r="HB119" s="173"/>
      <c r="HC119" s="42"/>
      <c r="HD119" s="435"/>
      <c r="HE119" s="135"/>
      <c r="HF119" s="435"/>
      <c r="HG119" s="135"/>
      <c r="HH119" s="435"/>
      <c r="HI119" s="135"/>
      <c r="HJ119" s="435"/>
      <c r="HK119" s="135"/>
      <c r="HL119" s="435"/>
      <c r="HM119" s="135"/>
      <c r="HN119" s="435"/>
      <c r="HO119" s="135"/>
      <c r="HP119" s="435"/>
      <c r="HQ119" s="135"/>
      <c r="HR119" s="168"/>
      <c r="HS119" s="135"/>
      <c r="HT119" s="135"/>
      <c r="HU119" s="168"/>
      <c r="HV119" s="135"/>
      <c r="HW119" s="168"/>
      <c r="HX119" s="135"/>
      <c r="HY119" s="168"/>
      <c r="HZ119" s="756"/>
      <c r="IA119" s="168"/>
      <c r="IB119" s="756"/>
      <c r="IC119" s="168"/>
      <c r="ID119" s="135"/>
      <c r="IE119" s="168"/>
      <c r="IF119" s="135"/>
      <c r="IG119" s="168"/>
      <c r="IH119" s="135"/>
      <c r="II119" s="168"/>
      <c r="IJ119" s="135"/>
      <c r="IK119" s="135"/>
      <c r="IL119" s="173"/>
      <c r="IP119" s="173"/>
      <c r="IR119" s="173"/>
      <c r="IT119" s="173"/>
      <c r="JB119" s="135"/>
      <c r="JD119" s="432"/>
      <c r="JH119" s="173"/>
      <c r="JL119" s="173"/>
      <c r="JZ119" s="173"/>
      <c r="KD119" s="173"/>
      <c r="KF119" s="173"/>
      <c r="KH119" s="173"/>
      <c r="LJ119" s="173"/>
      <c r="LN119" s="173"/>
      <c r="LP119" s="173"/>
      <c r="LR119" s="173"/>
      <c r="LZ119" s="135"/>
      <c r="MB119" s="135"/>
      <c r="MP119" s="173"/>
      <c r="MT119" s="173"/>
      <c r="MV119" s="173"/>
      <c r="MX119" s="173"/>
      <c r="NF119" s="135"/>
      <c r="NH119" s="135"/>
      <c r="NX119" s="173"/>
      <c r="NY119" s="173"/>
      <c r="NZ119" s="173"/>
      <c r="OB119" s="173"/>
      <c r="OD119" s="173"/>
      <c r="OF119" s="173"/>
      <c r="OH119" s="173"/>
      <c r="OJ119" s="173"/>
      <c r="OL119" s="173"/>
      <c r="PH119" s="173"/>
      <c r="QN119" s="173"/>
      <c r="QO119" s="173"/>
      <c r="QP119" s="173"/>
      <c r="QS119" s="135"/>
      <c r="QU119" s="135"/>
      <c r="QY119" s="135"/>
      <c r="RA119" s="135"/>
      <c r="RC119" s="135"/>
      <c r="RE119" s="135"/>
      <c r="RI119" s="135"/>
      <c r="RP119" s="135"/>
      <c r="RQ119" s="135"/>
      <c r="RT119" s="135"/>
      <c r="RW119" s="135"/>
      <c r="RX119" s="135"/>
      <c r="SB119" s="135"/>
      <c r="SC119" s="135"/>
      <c r="SD119" s="135"/>
      <c r="SE119" s="558"/>
      <c r="SF119" s="135"/>
      <c r="SH119" s="135"/>
      <c r="SJ119" s="135"/>
      <c r="SL119" s="135"/>
      <c r="SN119" s="135"/>
      <c r="SP119" s="135"/>
      <c r="SR119" s="756"/>
      <c r="ST119" s="135"/>
      <c r="SY119" s="707"/>
      <c r="TA119" s="707"/>
      <c r="TC119" s="707"/>
      <c r="TE119" s="707"/>
      <c r="TG119" s="707"/>
      <c r="TI119" s="756"/>
      <c r="TK119" s="707"/>
    </row>
    <row r="120" spans="64:531">
      <c r="BL120" s="454"/>
      <c r="BM120" s="42"/>
      <c r="BN120" s="454"/>
      <c r="BO120" s="42"/>
      <c r="BP120" s="454"/>
      <c r="BQ120"/>
      <c r="BS120" s="73"/>
      <c r="BU120" s="73"/>
      <c r="BV120" s="73"/>
      <c r="BW120" s="135"/>
      <c r="BX120" s="135"/>
      <c r="BY120" s="135"/>
      <c r="BZ120" s="42"/>
      <c r="CA120"/>
      <c r="CD120" s="135"/>
      <c r="CE120" s="454"/>
      <c r="CF120" s="135"/>
      <c r="CG120" s="454"/>
      <c r="CH120" s="135"/>
      <c r="CI120" s="454"/>
      <c r="CJ120" s="42"/>
      <c r="CK120" s="454"/>
      <c r="CL120" s="42"/>
      <c r="CM120" s="454"/>
      <c r="CN120" s="42"/>
      <c r="CP120" s="135"/>
      <c r="CR120" s="187"/>
      <c r="CW120" s="454"/>
      <c r="CY120" s="454"/>
      <c r="DA120" s="454"/>
      <c r="DC120" s="454"/>
      <c r="DD120" s="135"/>
      <c r="DE120" s="454"/>
      <c r="DF120" s="135"/>
      <c r="DG120" s="454"/>
      <c r="DH120" s="135"/>
      <c r="DI120" s="454"/>
      <c r="DJ120" s="135"/>
      <c r="DK120" s="454"/>
      <c r="DL120" s="135"/>
      <c r="DN120" s="135"/>
      <c r="DO120" s="454"/>
      <c r="DP120" s="135"/>
      <c r="DQ120" s="454"/>
      <c r="DR120" s="135"/>
      <c r="DU120" s="135"/>
      <c r="DV120" s="135"/>
      <c r="DW120" s="135"/>
      <c r="DY120" s="454"/>
      <c r="DZ120" s="135"/>
      <c r="EA120" s="454"/>
      <c r="EB120" s="135"/>
      <c r="EC120" s="454"/>
      <c r="ED120" s="135"/>
      <c r="EE120" s="454"/>
      <c r="EF120" s="135"/>
      <c r="EG120" s="454"/>
      <c r="EH120" s="135"/>
      <c r="EJ120" s="135"/>
      <c r="EN120" s="135"/>
      <c r="EP120" s="135"/>
      <c r="ER120" s="173"/>
      <c r="ES120" s="435"/>
      <c r="ET120" s="173"/>
      <c r="EU120" s="435"/>
      <c r="EV120" s="173"/>
      <c r="EW120" s="435"/>
      <c r="EX120" s="173"/>
      <c r="EZ120" s="135"/>
      <c r="FB120" s="173"/>
      <c r="FC120" s="42"/>
      <c r="FD120" s="173"/>
      <c r="FE120" s="42"/>
      <c r="FF120" s="42"/>
      <c r="FG120" s="454"/>
      <c r="FH120" s="42"/>
      <c r="FI120" s="454"/>
      <c r="FJ120" s="135"/>
      <c r="FK120" s="454"/>
      <c r="FL120" s="173"/>
      <c r="FM120" s="454"/>
      <c r="FN120" s="173"/>
      <c r="FO120" s="135"/>
      <c r="FP120" s="173"/>
      <c r="FQ120" s="135"/>
      <c r="FS120" s="173"/>
      <c r="FU120" s="173"/>
      <c r="FW120" s="173"/>
      <c r="FY120" s="173"/>
      <c r="GA120" s="135"/>
      <c r="GE120" s="42"/>
      <c r="GG120" s="42"/>
      <c r="GH120" s="173"/>
      <c r="GI120" s="42"/>
      <c r="GJ120" s="42"/>
      <c r="GK120" s="173"/>
      <c r="GL120" s="454"/>
      <c r="GM120" s="135"/>
      <c r="GP120" s="454"/>
      <c r="GQ120" s="42"/>
      <c r="GR120" s="454"/>
      <c r="GS120" s="42"/>
      <c r="GT120" s="454"/>
      <c r="GU120" s="42"/>
      <c r="GV120" s="454"/>
      <c r="GW120" s="42"/>
      <c r="GX120" s="454"/>
      <c r="GY120" s="42"/>
      <c r="GZ120" s="42"/>
      <c r="HA120" s="173"/>
      <c r="HB120" s="173"/>
      <c r="HC120" s="42"/>
      <c r="HD120" s="435"/>
      <c r="HE120" s="135"/>
      <c r="HF120" s="435"/>
      <c r="HG120" s="135"/>
      <c r="HH120" s="435"/>
      <c r="HI120" s="135"/>
      <c r="HJ120" s="435"/>
      <c r="HK120" s="135"/>
      <c r="HL120" s="435"/>
      <c r="HM120" s="135"/>
      <c r="HN120" s="435"/>
      <c r="HO120" s="135"/>
      <c r="HP120" s="435"/>
      <c r="HQ120" s="135"/>
      <c r="HR120" s="168"/>
      <c r="HS120" s="135"/>
      <c r="HT120" s="135"/>
      <c r="HU120" s="168"/>
      <c r="HV120" s="135"/>
      <c r="HW120" s="168"/>
      <c r="HX120" s="135"/>
      <c r="HY120" s="168"/>
      <c r="HZ120" s="756"/>
      <c r="IA120" s="168"/>
      <c r="IB120" s="756"/>
      <c r="IC120" s="168"/>
      <c r="ID120" s="135"/>
      <c r="IE120" s="168"/>
      <c r="IF120" s="135"/>
      <c r="IG120" s="168"/>
      <c r="IH120" s="135"/>
      <c r="II120" s="168"/>
      <c r="IJ120" s="135"/>
      <c r="IK120" s="135"/>
      <c r="IL120" s="173"/>
      <c r="IP120" s="173"/>
      <c r="IR120" s="173"/>
      <c r="IT120" s="173"/>
      <c r="JB120" s="135"/>
      <c r="JD120" s="432"/>
      <c r="JH120" s="173"/>
      <c r="JL120" s="173"/>
      <c r="JZ120" s="173"/>
      <c r="KD120" s="173"/>
      <c r="KF120" s="173"/>
      <c r="KH120" s="173"/>
      <c r="LJ120" s="173"/>
      <c r="LN120" s="173"/>
      <c r="LP120" s="173"/>
      <c r="LR120" s="173"/>
      <c r="LZ120" s="135"/>
      <c r="MB120" s="135"/>
      <c r="MP120" s="173"/>
      <c r="MT120" s="173"/>
      <c r="MV120" s="173"/>
      <c r="MX120" s="173"/>
      <c r="NF120" s="135"/>
      <c r="NH120" s="135"/>
      <c r="NX120" s="173"/>
      <c r="NY120" s="173"/>
      <c r="NZ120" s="173"/>
      <c r="OB120" s="173"/>
      <c r="OD120" s="173"/>
      <c r="OF120" s="173"/>
      <c r="OH120" s="173"/>
      <c r="OJ120" s="173"/>
      <c r="OL120" s="173"/>
      <c r="PH120" s="173"/>
      <c r="QN120" s="173"/>
      <c r="QO120" s="173"/>
      <c r="QP120" s="173"/>
      <c r="QS120" s="135"/>
      <c r="QU120" s="135"/>
      <c r="QY120" s="135"/>
      <c r="RA120" s="135"/>
      <c r="RC120" s="135"/>
      <c r="RE120" s="135"/>
      <c r="RI120" s="135"/>
      <c r="RP120" s="135"/>
      <c r="RQ120" s="135"/>
      <c r="RT120" s="135"/>
      <c r="RW120" s="135"/>
      <c r="RX120" s="135"/>
      <c r="SB120" s="135"/>
      <c r="SC120" s="135"/>
      <c r="SD120" s="135"/>
      <c r="SE120" s="558"/>
      <c r="SF120" s="135"/>
      <c r="SH120" s="135"/>
      <c r="SJ120" s="135"/>
      <c r="SL120" s="135"/>
      <c r="SN120" s="135"/>
      <c r="SP120" s="135"/>
      <c r="SR120" s="756"/>
      <c r="ST120" s="135"/>
      <c r="SY120" s="707"/>
      <c r="TA120" s="707"/>
      <c r="TC120" s="707"/>
      <c r="TE120" s="707"/>
      <c r="TG120" s="707"/>
      <c r="TI120" s="756"/>
      <c r="TK120" s="707"/>
    </row>
    <row r="121" spans="64:531">
      <c r="BL121" s="454"/>
      <c r="BM121" s="42"/>
      <c r="BN121" s="454"/>
      <c r="BO121" s="42"/>
      <c r="BP121" s="454"/>
      <c r="BQ121"/>
      <c r="BS121" s="73"/>
      <c r="BU121" s="73"/>
      <c r="BV121" s="73"/>
      <c r="BW121" s="135"/>
      <c r="BX121" s="135"/>
      <c r="BY121" s="135"/>
      <c r="BZ121" s="42"/>
      <c r="CA121"/>
      <c r="CD121" s="135"/>
      <c r="CE121" s="454"/>
      <c r="CF121" s="135"/>
      <c r="CG121" s="454"/>
      <c r="CH121" s="135"/>
      <c r="CI121" s="454"/>
      <c r="CJ121" s="42"/>
      <c r="CK121" s="454"/>
      <c r="CL121" s="42"/>
      <c r="CM121" s="454"/>
      <c r="CN121" s="42"/>
      <c r="CP121" s="135"/>
      <c r="CR121" s="187"/>
      <c r="CW121" s="454"/>
      <c r="CY121" s="454"/>
      <c r="DA121" s="454"/>
      <c r="DC121" s="454"/>
      <c r="DD121" s="135"/>
      <c r="DE121" s="454"/>
      <c r="DF121" s="135"/>
      <c r="DG121" s="454"/>
      <c r="DH121" s="135"/>
      <c r="DI121" s="454"/>
      <c r="DJ121" s="135"/>
      <c r="DK121" s="454"/>
      <c r="DL121" s="135"/>
      <c r="DN121" s="135"/>
      <c r="DO121" s="454"/>
      <c r="DP121" s="135"/>
      <c r="DQ121" s="454"/>
      <c r="DR121" s="135"/>
      <c r="DU121" s="135"/>
      <c r="DV121" s="135"/>
      <c r="DW121" s="135"/>
      <c r="DY121" s="454"/>
      <c r="DZ121" s="135"/>
      <c r="EA121" s="454"/>
      <c r="EB121" s="135"/>
      <c r="EC121" s="454"/>
      <c r="ED121" s="135"/>
      <c r="EE121" s="454"/>
      <c r="EF121" s="135"/>
      <c r="EG121" s="454"/>
      <c r="EH121" s="135"/>
      <c r="EJ121" s="135"/>
      <c r="EN121" s="135"/>
      <c r="EP121" s="135"/>
      <c r="ER121" s="173"/>
      <c r="ES121" s="435"/>
      <c r="ET121" s="173"/>
      <c r="EU121" s="435"/>
      <c r="EV121" s="173"/>
      <c r="EW121" s="435"/>
      <c r="EX121" s="173"/>
      <c r="EZ121" s="135"/>
      <c r="FB121" s="173"/>
      <c r="FC121" s="42"/>
      <c r="FD121" s="173"/>
      <c r="FE121" s="42"/>
      <c r="FF121" s="42"/>
      <c r="FG121" s="454"/>
      <c r="FH121" s="42"/>
      <c r="FI121" s="454"/>
      <c r="FJ121" s="135"/>
      <c r="FK121" s="454"/>
      <c r="FL121" s="173"/>
      <c r="FM121" s="454"/>
      <c r="FN121" s="173"/>
      <c r="FO121" s="135"/>
      <c r="FP121" s="173"/>
      <c r="FQ121" s="135"/>
      <c r="FS121" s="173"/>
      <c r="FU121" s="173"/>
      <c r="FW121" s="173"/>
      <c r="FY121" s="173"/>
      <c r="GA121" s="135"/>
      <c r="GE121" s="42"/>
      <c r="GG121" s="42"/>
      <c r="GH121" s="173"/>
      <c r="GI121" s="42"/>
      <c r="GJ121" s="42"/>
      <c r="GK121" s="173"/>
      <c r="GL121" s="454"/>
      <c r="GM121" s="135"/>
      <c r="GP121" s="454"/>
      <c r="GQ121" s="42"/>
      <c r="GR121" s="454"/>
      <c r="GS121" s="42"/>
      <c r="GT121" s="454"/>
      <c r="GU121" s="42"/>
      <c r="GV121" s="454"/>
      <c r="GW121" s="42"/>
      <c r="GX121" s="454"/>
      <c r="GY121" s="42"/>
      <c r="GZ121" s="42"/>
      <c r="HA121" s="173"/>
      <c r="HB121" s="173"/>
      <c r="HC121" s="42"/>
      <c r="HD121" s="435"/>
      <c r="HE121" s="135"/>
      <c r="HF121" s="435"/>
      <c r="HG121" s="135"/>
      <c r="HH121" s="435"/>
      <c r="HI121" s="135"/>
      <c r="HJ121" s="435"/>
      <c r="HK121" s="135"/>
      <c r="HL121" s="435"/>
      <c r="HM121" s="135"/>
      <c r="HN121" s="435"/>
      <c r="HO121" s="135"/>
      <c r="HP121" s="435"/>
      <c r="HQ121" s="135"/>
      <c r="HR121" s="168"/>
      <c r="HS121" s="135"/>
      <c r="HT121" s="135"/>
      <c r="HU121" s="168"/>
      <c r="HV121" s="135"/>
      <c r="HW121" s="168"/>
      <c r="HX121" s="135"/>
      <c r="HY121" s="168"/>
      <c r="HZ121" s="756"/>
      <c r="IA121" s="168"/>
      <c r="IB121" s="756"/>
      <c r="IC121" s="168"/>
      <c r="ID121" s="135"/>
      <c r="IE121" s="168"/>
      <c r="IF121" s="135"/>
      <c r="IG121" s="168"/>
      <c r="IH121" s="135"/>
      <c r="II121" s="168"/>
      <c r="IJ121" s="135"/>
      <c r="IK121" s="135"/>
      <c r="IL121" s="173"/>
      <c r="IP121" s="173"/>
      <c r="IR121" s="173"/>
      <c r="IT121" s="173"/>
      <c r="JB121" s="135"/>
      <c r="JD121" s="432"/>
      <c r="JH121" s="173"/>
      <c r="JL121" s="173"/>
      <c r="JZ121" s="173"/>
      <c r="KD121" s="173"/>
      <c r="KF121" s="173"/>
      <c r="KH121" s="173"/>
      <c r="LJ121" s="173"/>
      <c r="LN121" s="173"/>
      <c r="LP121" s="173"/>
      <c r="LR121" s="173"/>
      <c r="LZ121" s="135"/>
      <c r="MB121" s="135"/>
      <c r="MP121" s="173"/>
      <c r="MT121" s="173"/>
      <c r="MV121" s="173"/>
      <c r="MX121" s="173"/>
      <c r="NF121" s="135"/>
      <c r="NH121" s="135"/>
      <c r="NX121" s="173"/>
      <c r="NY121" s="173"/>
      <c r="NZ121" s="173"/>
      <c r="OB121" s="173"/>
      <c r="OD121" s="173"/>
      <c r="OF121" s="173"/>
      <c r="OH121" s="173"/>
      <c r="OJ121" s="173"/>
      <c r="OL121" s="173"/>
      <c r="PH121" s="173"/>
      <c r="QN121" s="173"/>
      <c r="QO121" s="173"/>
      <c r="QP121" s="173"/>
      <c r="QS121" s="135"/>
      <c r="QU121" s="135"/>
      <c r="QY121" s="135"/>
      <c r="RA121" s="135"/>
      <c r="RC121" s="135"/>
      <c r="RE121" s="135"/>
      <c r="RI121" s="135"/>
      <c r="RP121" s="135"/>
      <c r="RQ121" s="135"/>
      <c r="RT121" s="135"/>
      <c r="RW121" s="135"/>
      <c r="RX121" s="135"/>
      <c r="SB121" s="135"/>
      <c r="SC121" s="135"/>
      <c r="SD121" s="135"/>
      <c r="SE121" s="558"/>
      <c r="SF121" s="135"/>
      <c r="SH121" s="135"/>
      <c r="SJ121" s="135"/>
      <c r="SL121" s="135"/>
      <c r="SN121" s="135"/>
      <c r="SP121" s="135"/>
      <c r="SR121" s="756"/>
      <c r="ST121" s="135"/>
      <c r="SY121" s="707"/>
      <c r="TA121" s="707"/>
      <c r="TC121" s="707"/>
      <c r="TE121" s="707"/>
      <c r="TG121" s="707"/>
      <c r="TI121" s="756"/>
      <c r="TK121" s="707"/>
    </row>
    <row r="122" spans="64:531">
      <c r="BL122" s="454"/>
      <c r="BM122" s="42"/>
      <c r="BN122" s="454"/>
      <c r="BO122" s="42"/>
      <c r="BP122" s="454"/>
      <c r="BQ122"/>
      <c r="BS122" s="73"/>
      <c r="BU122" s="73"/>
      <c r="BV122" s="73"/>
      <c r="BW122" s="135"/>
      <c r="BX122" s="135"/>
      <c r="BY122" s="135"/>
      <c r="BZ122" s="42"/>
      <c r="CA122"/>
      <c r="CD122" s="135"/>
      <c r="CE122" s="454"/>
      <c r="CF122" s="135"/>
      <c r="CG122" s="454"/>
      <c r="CH122" s="135"/>
      <c r="CI122" s="454"/>
      <c r="CJ122" s="42"/>
      <c r="CK122" s="454"/>
      <c r="CL122" s="42"/>
      <c r="CM122" s="454"/>
      <c r="CN122" s="42"/>
      <c r="CP122" s="135"/>
      <c r="CR122" s="187"/>
      <c r="CW122" s="454"/>
      <c r="CY122" s="454"/>
      <c r="DA122" s="454"/>
      <c r="DC122" s="454"/>
      <c r="DD122" s="135"/>
      <c r="DE122" s="454"/>
      <c r="DF122" s="135"/>
      <c r="DG122" s="454"/>
      <c r="DH122" s="135"/>
      <c r="DI122" s="454"/>
      <c r="DJ122" s="135"/>
      <c r="DK122" s="454"/>
      <c r="DL122" s="135"/>
      <c r="DN122" s="135"/>
      <c r="DO122" s="454"/>
      <c r="DP122" s="135"/>
      <c r="DQ122" s="454"/>
      <c r="DR122" s="135"/>
      <c r="DU122" s="135"/>
      <c r="DV122" s="135"/>
      <c r="DW122" s="135"/>
      <c r="DY122" s="454"/>
      <c r="DZ122" s="135"/>
      <c r="EA122" s="454"/>
      <c r="EB122" s="135"/>
      <c r="EC122" s="454"/>
      <c r="ED122" s="135"/>
      <c r="EE122" s="454"/>
      <c r="EF122" s="135"/>
      <c r="EG122" s="454"/>
      <c r="EH122" s="135"/>
      <c r="EJ122" s="135"/>
      <c r="EN122" s="135"/>
      <c r="EP122" s="135"/>
      <c r="ER122" s="173"/>
      <c r="ES122" s="435"/>
      <c r="ET122" s="173"/>
      <c r="EU122" s="435"/>
      <c r="EV122" s="173"/>
      <c r="EW122" s="435"/>
      <c r="EX122" s="173"/>
      <c r="EZ122" s="135"/>
      <c r="FB122" s="173"/>
      <c r="FC122" s="42"/>
      <c r="FD122" s="173"/>
      <c r="FE122" s="42"/>
      <c r="FF122" s="42"/>
      <c r="FG122" s="454"/>
      <c r="FH122" s="42"/>
      <c r="FI122" s="454"/>
      <c r="FJ122" s="135"/>
      <c r="FK122" s="454"/>
      <c r="FL122" s="173"/>
      <c r="FM122" s="454"/>
      <c r="FN122" s="173"/>
      <c r="FO122" s="135"/>
      <c r="FP122" s="173"/>
      <c r="FQ122" s="135"/>
      <c r="FS122" s="173"/>
      <c r="FU122" s="173"/>
      <c r="FW122" s="173"/>
      <c r="FY122" s="173"/>
      <c r="GA122" s="135"/>
      <c r="GE122" s="42"/>
      <c r="GG122" s="42"/>
      <c r="GH122" s="173"/>
      <c r="GI122" s="42"/>
      <c r="GJ122" s="42"/>
      <c r="GK122" s="173"/>
      <c r="GL122" s="454"/>
      <c r="GM122" s="135"/>
      <c r="GP122" s="454"/>
      <c r="GQ122" s="42"/>
      <c r="GR122" s="454"/>
      <c r="GS122" s="42"/>
      <c r="GT122" s="454"/>
      <c r="GU122" s="42"/>
      <c r="GV122" s="454"/>
      <c r="GW122" s="42"/>
      <c r="GX122" s="454"/>
      <c r="GY122" s="42"/>
      <c r="GZ122" s="42"/>
      <c r="HA122" s="173"/>
      <c r="HB122" s="173"/>
      <c r="HC122" s="42"/>
      <c r="HD122" s="435"/>
      <c r="HE122" s="135"/>
      <c r="HF122" s="435"/>
      <c r="HG122" s="135"/>
      <c r="HH122" s="435"/>
      <c r="HI122" s="135"/>
      <c r="HJ122" s="435"/>
      <c r="HK122" s="135"/>
      <c r="HL122" s="435"/>
      <c r="HM122" s="135"/>
      <c r="HN122" s="435"/>
      <c r="HO122" s="135"/>
      <c r="HP122" s="435"/>
      <c r="HQ122" s="135"/>
      <c r="HR122" s="168"/>
      <c r="HS122" s="135"/>
      <c r="HT122" s="135"/>
      <c r="HU122" s="168"/>
      <c r="HV122" s="135"/>
      <c r="HW122" s="168"/>
      <c r="HX122" s="135"/>
      <c r="HY122" s="168"/>
      <c r="HZ122" s="756"/>
      <c r="IA122" s="168"/>
      <c r="IB122" s="756"/>
      <c r="IC122" s="168"/>
      <c r="ID122" s="135"/>
      <c r="IE122" s="168"/>
      <c r="IF122" s="135"/>
      <c r="IG122" s="168"/>
      <c r="IH122" s="135"/>
      <c r="II122" s="168"/>
      <c r="IJ122" s="135"/>
      <c r="IK122" s="135"/>
      <c r="IL122" s="173"/>
      <c r="IP122" s="173"/>
      <c r="IR122" s="173"/>
      <c r="IT122" s="173"/>
      <c r="JB122" s="135"/>
      <c r="JD122" s="432"/>
      <c r="JH122" s="173"/>
      <c r="JL122" s="173"/>
      <c r="JZ122" s="173"/>
      <c r="KD122" s="173"/>
      <c r="KF122" s="173"/>
      <c r="KH122" s="173"/>
      <c r="LJ122" s="173"/>
      <c r="LN122" s="173"/>
      <c r="LP122" s="173"/>
      <c r="LR122" s="173"/>
      <c r="LZ122" s="135"/>
      <c r="MB122" s="135"/>
      <c r="MP122" s="173"/>
      <c r="MT122" s="173"/>
      <c r="MV122" s="173"/>
      <c r="MX122" s="173"/>
      <c r="NF122" s="135"/>
      <c r="NH122" s="135"/>
      <c r="NX122" s="173"/>
      <c r="NY122" s="173"/>
      <c r="NZ122" s="173"/>
      <c r="OB122" s="173"/>
      <c r="OD122" s="173"/>
      <c r="OF122" s="173"/>
      <c r="OH122" s="173"/>
      <c r="OJ122" s="173"/>
      <c r="OL122" s="173"/>
      <c r="PH122" s="173"/>
      <c r="QN122" s="173"/>
      <c r="QO122" s="173"/>
      <c r="QP122" s="173"/>
      <c r="QS122" s="135"/>
      <c r="QU122" s="135"/>
      <c r="QY122" s="135"/>
      <c r="RA122" s="135"/>
      <c r="RC122" s="135"/>
      <c r="RE122" s="135"/>
      <c r="RI122" s="135"/>
      <c r="RP122" s="135"/>
      <c r="RQ122" s="135"/>
      <c r="RT122" s="135"/>
      <c r="RW122" s="135"/>
      <c r="RX122" s="135"/>
      <c r="SB122" s="135"/>
      <c r="SC122" s="135"/>
      <c r="SD122" s="135"/>
      <c r="SE122" s="558"/>
      <c r="SF122" s="135"/>
      <c r="SH122" s="135"/>
      <c r="SJ122" s="135"/>
      <c r="SL122" s="135"/>
      <c r="SN122" s="135"/>
      <c r="SP122" s="135"/>
      <c r="SR122" s="756"/>
      <c r="ST122" s="135"/>
      <c r="SY122" s="707"/>
      <c r="TA122" s="707"/>
      <c r="TC122" s="707"/>
      <c r="TE122" s="707"/>
      <c r="TG122" s="707"/>
      <c r="TI122" s="756"/>
      <c r="TK122" s="707"/>
    </row>
    <row r="123" spans="64:531">
      <c r="BL123" s="454"/>
      <c r="BM123" s="42"/>
      <c r="BN123" s="454"/>
      <c r="BO123" s="42"/>
      <c r="BP123" s="454"/>
      <c r="BQ123"/>
      <c r="BS123" s="73"/>
      <c r="BU123" s="73"/>
      <c r="BV123" s="73"/>
      <c r="BW123" s="135"/>
      <c r="BX123" s="135"/>
      <c r="BY123" s="135"/>
      <c r="BZ123" s="42"/>
      <c r="CA123"/>
      <c r="CD123" s="135"/>
      <c r="CE123" s="454"/>
      <c r="CF123" s="135"/>
      <c r="CG123" s="454"/>
      <c r="CH123" s="135"/>
      <c r="CI123" s="454"/>
      <c r="CJ123" s="42"/>
      <c r="CK123" s="454"/>
      <c r="CL123" s="42"/>
      <c r="CM123" s="454"/>
      <c r="CN123" s="42"/>
      <c r="CP123" s="135"/>
      <c r="CR123" s="187"/>
      <c r="CW123" s="454"/>
      <c r="CY123" s="454"/>
      <c r="DA123" s="454"/>
      <c r="DC123" s="454"/>
      <c r="DD123" s="135"/>
      <c r="DE123" s="454"/>
      <c r="DF123" s="135"/>
      <c r="DG123" s="454"/>
      <c r="DH123" s="135"/>
      <c r="DI123" s="454"/>
      <c r="DJ123" s="135"/>
      <c r="DK123" s="454"/>
      <c r="DL123" s="135"/>
      <c r="DN123" s="135"/>
      <c r="DO123" s="454"/>
      <c r="DP123" s="135"/>
      <c r="DQ123" s="454"/>
      <c r="DR123" s="135"/>
      <c r="DU123" s="135"/>
      <c r="DV123" s="135"/>
      <c r="DW123" s="135"/>
      <c r="DY123" s="454"/>
      <c r="DZ123" s="135"/>
      <c r="EA123" s="454"/>
      <c r="EB123" s="135"/>
      <c r="EC123" s="454"/>
      <c r="ED123" s="135"/>
      <c r="EE123" s="454"/>
      <c r="EF123" s="135"/>
      <c r="EG123" s="454"/>
      <c r="EH123" s="135"/>
      <c r="EJ123" s="135"/>
      <c r="EN123" s="135"/>
      <c r="EP123" s="135"/>
      <c r="ER123" s="173"/>
      <c r="ES123" s="435"/>
      <c r="ET123" s="173"/>
      <c r="EU123" s="435"/>
      <c r="EV123" s="173"/>
      <c r="EW123" s="435"/>
      <c r="EX123" s="173"/>
      <c r="EZ123" s="135"/>
      <c r="FB123" s="173"/>
      <c r="FC123" s="42"/>
      <c r="FD123" s="173"/>
      <c r="FE123" s="42"/>
      <c r="FF123" s="42"/>
      <c r="FG123" s="454"/>
      <c r="FH123" s="42"/>
      <c r="FI123" s="454"/>
      <c r="FJ123" s="135"/>
      <c r="FK123" s="454"/>
      <c r="FL123" s="173"/>
      <c r="FM123" s="454"/>
      <c r="FN123" s="173"/>
      <c r="FO123" s="135"/>
      <c r="FP123" s="173"/>
      <c r="FQ123" s="135"/>
      <c r="FS123" s="173"/>
      <c r="FU123" s="173"/>
      <c r="FW123" s="173"/>
      <c r="FY123" s="173"/>
      <c r="GA123" s="135"/>
      <c r="GE123" s="42"/>
      <c r="GG123" s="42"/>
      <c r="GH123" s="173"/>
      <c r="GI123" s="42"/>
      <c r="GJ123" s="42"/>
      <c r="GK123" s="173"/>
      <c r="GL123" s="454"/>
      <c r="GM123" s="135"/>
      <c r="GP123" s="454"/>
      <c r="GQ123" s="42"/>
      <c r="GR123" s="454"/>
      <c r="GS123" s="42"/>
      <c r="GT123" s="454"/>
      <c r="GU123" s="42"/>
      <c r="GV123" s="454"/>
      <c r="GW123" s="42"/>
      <c r="GX123" s="454"/>
      <c r="GY123" s="42"/>
      <c r="GZ123" s="42"/>
      <c r="HA123" s="173"/>
      <c r="HB123" s="173"/>
      <c r="HC123" s="42"/>
      <c r="HD123" s="435"/>
      <c r="HE123" s="135"/>
      <c r="HF123" s="435"/>
      <c r="HG123" s="135"/>
      <c r="HH123" s="435"/>
      <c r="HI123" s="135"/>
      <c r="HJ123" s="435"/>
      <c r="HK123" s="135"/>
      <c r="HL123" s="435"/>
      <c r="HM123" s="135"/>
      <c r="HN123" s="435"/>
      <c r="HO123" s="135"/>
      <c r="HP123" s="435"/>
      <c r="HQ123" s="135"/>
      <c r="HR123" s="168"/>
      <c r="HS123" s="135"/>
      <c r="HT123" s="135"/>
      <c r="HU123" s="168"/>
      <c r="HV123" s="135"/>
      <c r="HW123" s="168"/>
      <c r="HX123" s="135"/>
      <c r="HY123" s="168"/>
      <c r="HZ123" s="756"/>
      <c r="IA123" s="168"/>
      <c r="IB123" s="756"/>
      <c r="IC123" s="168"/>
      <c r="ID123" s="135"/>
      <c r="IE123" s="168"/>
      <c r="IF123" s="135"/>
      <c r="IG123" s="168"/>
      <c r="IH123" s="135"/>
      <c r="II123" s="168"/>
      <c r="IJ123" s="135"/>
      <c r="IK123" s="135"/>
      <c r="IL123" s="173"/>
      <c r="IP123" s="173"/>
      <c r="IR123" s="173"/>
      <c r="IT123" s="173"/>
      <c r="JB123" s="135"/>
      <c r="JD123" s="432"/>
      <c r="JH123" s="173"/>
      <c r="JL123" s="173"/>
      <c r="JZ123" s="173"/>
      <c r="KD123" s="173"/>
      <c r="KF123" s="173"/>
      <c r="KH123" s="173"/>
      <c r="LJ123" s="173"/>
      <c r="LN123" s="173"/>
      <c r="LP123" s="173"/>
      <c r="LR123" s="173"/>
      <c r="LZ123" s="135"/>
      <c r="MB123" s="135"/>
      <c r="MP123" s="173"/>
      <c r="MT123" s="173"/>
      <c r="MV123" s="173"/>
      <c r="MX123" s="173"/>
      <c r="NF123" s="135"/>
      <c r="NH123" s="135"/>
      <c r="NX123" s="173"/>
      <c r="NY123" s="173"/>
      <c r="NZ123" s="173"/>
      <c r="OB123" s="173"/>
      <c r="OD123" s="173"/>
      <c r="OF123" s="173"/>
      <c r="OH123" s="173"/>
      <c r="OJ123" s="173"/>
      <c r="OL123" s="173"/>
      <c r="PH123" s="173"/>
      <c r="QN123" s="173"/>
      <c r="QO123" s="173"/>
      <c r="QP123" s="173"/>
      <c r="QS123" s="135"/>
      <c r="QU123" s="135"/>
      <c r="QY123" s="135"/>
      <c r="RA123" s="135"/>
      <c r="RC123" s="135"/>
      <c r="RE123" s="135"/>
      <c r="RI123" s="135"/>
      <c r="RP123" s="135"/>
      <c r="RQ123" s="135"/>
      <c r="RT123" s="135"/>
      <c r="RW123" s="135"/>
      <c r="RX123" s="135"/>
      <c r="SB123" s="135"/>
      <c r="SC123" s="135"/>
      <c r="SD123" s="135"/>
      <c r="SE123" s="558"/>
      <c r="SF123" s="135"/>
      <c r="SH123" s="135"/>
      <c r="SJ123" s="135"/>
      <c r="SL123" s="135"/>
      <c r="SN123" s="135"/>
      <c r="SP123" s="135"/>
      <c r="SR123" s="756"/>
      <c r="ST123" s="135"/>
      <c r="SY123" s="707"/>
      <c r="TA123" s="707"/>
      <c r="TC123" s="707"/>
      <c r="TE123" s="707"/>
      <c r="TG123" s="707"/>
      <c r="TI123" s="756"/>
      <c r="TK123" s="707"/>
    </row>
    <row r="124" spans="64:531">
      <c r="BL124" s="454"/>
      <c r="BM124" s="42"/>
      <c r="BN124" s="454"/>
      <c r="BO124" s="42"/>
      <c r="BP124" s="454"/>
      <c r="BQ124"/>
      <c r="BS124" s="73"/>
      <c r="BU124" s="73"/>
      <c r="BV124" s="73"/>
      <c r="BW124" s="135"/>
      <c r="BX124" s="135"/>
      <c r="BY124" s="135"/>
      <c r="BZ124" s="42"/>
      <c r="CA124"/>
      <c r="CD124" s="135"/>
      <c r="CE124" s="454"/>
      <c r="CF124" s="135"/>
      <c r="CG124" s="454"/>
      <c r="CH124" s="135"/>
      <c r="CI124" s="454"/>
      <c r="CJ124" s="42"/>
      <c r="CK124" s="454"/>
      <c r="CL124" s="42"/>
      <c r="CM124" s="454"/>
      <c r="CN124" s="42"/>
      <c r="CP124" s="135"/>
      <c r="CR124" s="187"/>
      <c r="CW124" s="454"/>
      <c r="CY124" s="454"/>
      <c r="DA124" s="454"/>
      <c r="DC124" s="454"/>
      <c r="DD124" s="135"/>
      <c r="DE124" s="454"/>
      <c r="DF124" s="135"/>
      <c r="DG124" s="454"/>
      <c r="DH124" s="135"/>
      <c r="DI124" s="454"/>
      <c r="DJ124" s="135"/>
      <c r="DK124" s="454"/>
      <c r="DL124" s="135"/>
      <c r="DN124" s="135"/>
      <c r="DO124" s="454"/>
      <c r="DP124" s="135"/>
      <c r="DQ124" s="454"/>
      <c r="DR124" s="135"/>
      <c r="DU124" s="135"/>
      <c r="DV124" s="135"/>
      <c r="DW124" s="135"/>
      <c r="DY124" s="454"/>
      <c r="DZ124" s="135"/>
      <c r="EA124" s="454"/>
      <c r="EB124" s="135"/>
      <c r="EC124" s="454"/>
      <c r="ED124" s="135"/>
      <c r="EE124" s="454"/>
      <c r="EF124" s="135"/>
      <c r="EG124" s="454"/>
      <c r="EH124" s="135"/>
      <c r="EJ124" s="135"/>
      <c r="EN124" s="135"/>
      <c r="EP124" s="135"/>
      <c r="ER124" s="173"/>
      <c r="ES124" s="435"/>
      <c r="ET124" s="173"/>
      <c r="EU124" s="435"/>
      <c r="EV124" s="173"/>
      <c r="EW124" s="435"/>
      <c r="EX124" s="173"/>
      <c r="EZ124" s="135"/>
      <c r="FB124" s="173"/>
      <c r="FC124" s="42"/>
      <c r="FD124" s="173"/>
      <c r="FE124" s="42"/>
      <c r="FF124" s="42"/>
      <c r="FG124" s="454"/>
      <c r="FH124" s="42"/>
      <c r="FI124" s="454"/>
      <c r="FJ124" s="135"/>
      <c r="FK124" s="454"/>
      <c r="FL124" s="173"/>
      <c r="FM124" s="454"/>
      <c r="FN124" s="173"/>
      <c r="FO124" s="135"/>
      <c r="FP124" s="173"/>
      <c r="FQ124" s="135"/>
      <c r="FS124" s="173"/>
      <c r="FU124" s="173"/>
      <c r="FW124" s="173"/>
      <c r="FY124" s="173"/>
      <c r="GA124" s="135"/>
      <c r="GE124" s="42"/>
      <c r="GG124" s="42"/>
      <c r="GH124" s="173"/>
      <c r="GI124" s="42"/>
      <c r="GJ124" s="42"/>
      <c r="GK124" s="173"/>
      <c r="GL124" s="454"/>
      <c r="GM124" s="135"/>
      <c r="GP124" s="454"/>
      <c r="GQ124" s="42"/>
      <c r="GR124" s="454"/>
      <c r="GS124" s="42"/>
      <c r="GT124" s="454"/>
      <c r="GU124" s="42"/>
      <c r="GV124" s="454"/>
      <c r="GW124" s="42"/>
      <c r="GX124" s="454"/>
      <c r="GY124" s="42"/>
      <c r="GZ124" s="42"/>
      <c r="HA124" s="173"/>
      <c r="HB124" s="173"/>
      <c r="HC124" s="42"/>
      <c r="HD124" s="435"/>
      <c r="HE124" s="135"/>
      <c r="HF124" s="435"/>
      <c r="HG124" s="135"/>
      <c r="HH124" s="435"/>
      <c r="HI124" s="135"/>
      <c r="HJ124" s="435"/>
      <c r="HK124" s="135"/>
      <c r="HL124" s="435"/>
      <c r="HM124" s="135"/>
      <c r="HN124" s="435"/>
      <c r="HO124" s="135"/>
      <c r="HP124" s="435"/>
      <c r="HQ124" s="135"/>
      <c r="HR124" s="168"/>
      <c r="HS124" s="135"/>
      <c r="HT124" s="135"/>
      <c r="HU124" s="168"/>
      <c r="HV124" s="135"/>
      <c r="HW124" s="168"/>
      <c r="HX124" s="135"/>
      <c r="HY124" s="168"/>
      <c r="HZ124" s="756"/>
      <c r="IA124" s="168"/>
      <c r="IB124" s="756"/>
      <c r="IC124" s="168"/>
      <c r="ID124" s="135"/>
      <c r="IE124" s="168"/>
      <c r="IF124" s="135"/>
      <c r="IG124" s="168"/>
      <c r="IH124" s="135"/>
      <c r="II124" s="168"/>
      <c r="IJ124" s="135"/>
      <c r="IK124" s="135"/>
      <c r="IL124" s="173"/>
      <c r="IP124" s="173"/>
      <c r="IR124" s="173"/>
      <c r="IT124" s="173"/>
      <c r="JB124" s="135"/>
      <c r="JD124" s="432"/>
      <c r="JH124" s="173"/>
      <c r="JL124" s="173"/>
      <c r="JZ124" s="173"/>
      <c r="KD124" s="173"/>
      <c r="KF124" s="173"/>
      <c r="KH124" s="173"/>
      <c r="LJ124" s="173"/>
      <c r="LN124" s="173"/>
      <c r="LP124" s="173"/>
      <c r="LR124" s="173"/>
      <c r="LZ124" s="135"/>
      <c r="MB124" s="135"/>
      <c r="MP124" s="173"/>
      <c r="MT124" s="173"/>
      <c r="MV124" s="173"/>
      <c r="MX124" s="173"/>
      <c r="NF124" s="135"/>
      <c r="NH124" s="135"/>
      <c r="NX124" s="173"/>
      <c r="NY124" s="173"/>
      <c r="NZ124" s="173"/>
      <c r="OB124" s="173"/>
      <c r="OD124" s="173"/>
      <c r="OF124" s="173"/>
      <c r="OH124" s="173"/>
      <c r="OJ124" s="173"/>
      <c r="OL124" s="173"/>
      <c r="PH124" s="173"/>
      <c r="QN124" s="173"/>
      <c r="QO124" s="173"/>
      <c r="QP124" s="173"/>
      <c r="QS124" s="135"/>
      <c r="QU124" s="135"/>
      <c r="QY124" s="135"/>
      <c r="RA124" s="135"/>
      <c r="RC124" s="135"/>
      <c r="RE124" s="135"/>
      <c r="RI124" s="135"/>
      <c r="RP124" s="135"/>
      <c r="RQ124" s="135"/>
      <c r="RT124" s="135"/>
      <c r="RW124" s="135"/>
      <c r="RX124" s="135"/>
      <c r="SB124" s="135"/>
      <c r="SC124" s="135"/>
      <c r="SD124" s="135"/>
      <c r="SE124" s="558"/>
      <c r="SF124" s="135"/>
      <c r="SH124" s="135"/>
      <c r="SJ124" s="135"/>
      <c r="SL124" s="135"/>
      <c r="SN124" s="135"/>
      <c r="SP124" s="135"/>
      <c r="SR124" s="756"/>
      <c r="ST124" s="135"/>
      <c r="SY124" s="707"/>
      <c r="TA124" s="707"/>
      <c r="TC124" s="707"/>
      <c r="TE124" s="707"/>
      <c r="TG124" s="707"/>
      <c r="TI124" s="756"/>
      <c r="TK124" s="707"/>
    </row>
    <row r="125" spans="64:531">
      <c r="BL125" s="454"/>
      <c r="BM125" s="42"/>
      <c r="BN125" s="454"/>
      <c r="BO125" s="42"/>
      <c r="BP125" s="454"/>
      <c r="BQ125"/>
      <c r="BS125" s="73"/>
      <c r="BU125" s="73"/>
      <c r="BV125" s="73"/>
      <c r="BW125" s="135"/>
      <c r="BX125" s="135"/>
      <c r="BY125" s="135"/>
      <c r="BZ125" s="42"/>
      <c r="CA125"/>
      <c r="CD125" s="135"/>
      <c r="CE125" s="454"/>
      <c r="CF125" s="135"/>
      <c r="CG125" s="454"/>
      <c r="CH125" s="135"/>
      <c r="CI125" s="454"/>
      <c r="CJ125" s="42"/>
      <c r="CK125" s="454"/>
      <c r="CL125" s="42"/>
      <c r="CM125" s="454"/>
      <c r="CN125" s="42"/>
      <c r="CP125" s="135"/>
      <c r="CR125" s="187"/>
      <c r="CW125" s="454"/>
      <c r="CY125" s="454"/>
      <c r="DA125" s="454"/>
      <c r="DC125" s="454"/>
      <c r="DD125" s="135"/>
      <c r="DE125" s="454"/>
      <c r="DF125" s="135"/>
      <c r="DG125" s="454"/>
      <c r="DH125" s="135"/>
      <c r="DI125" s="454"/>
      <c r="DJ125" s="135"/>
      <c r="DK125" s="454"/>
      <c r="DL125" s="135"/>
      <c r="DN125" s="135"/>
      <c r="DO125" s="454"/>
      <c r="DP125" s="135"/>
      <c r="DQ125" s="454"/>
      <c r="DR125" s="135"/>
      <c r="DU125" s="135"/>
      <c r="DV125" s="135"/>
      <c r="DW125" s="135"/>
      <c r="DY125" s="454"/>
      <c r="DZ125" s="135"/>
      <c r="EA125" s="454"/>
      <c r="EB125" s="135"/>
      <c r="EC125" s="454"/>
      <c r="ED125" s="135"/>
      <c r="EE125" s="454"/>
      <c r="EF125" s="135"/>
      <c r="EG125" s="454"/>
      <c r="EH125" s="135"/>
      <c r="EJ125" s="135"/>
      <c r="EN125" s="135"/>
      <c r="EP125" s="135"/>
      <c r="ER125" s="173"/>
      <c r="ES125" s="435"/>
      <c r="ET125" s="173"/>
      <c r="EU125" s="435"/>
      <c r="EV125" s="173"/>
      <c r="EW125" s="435"/>
      <c r="EX125" s="173"/>
      <c r="EZ125" s="135"/>
      <c r="FB125" s="173"/>
      <c r="FC125" s="42"/>
      <c r="FD125" s="173"/>
      <c r="FE125" s="42"/>
      <c r="FF125" s="42"/>
      <c r="FG125" s="454"/>
      <c r="FH125" s="42"/>
      <c r="FI125" s="454"/>
      <c r="FJ125" s="135"/>
      <c r="FK125" s="454"/>
      <c r="FL125" s="173"/>
      <c r="FM125" s="454"/>
      <c r="FN125" s="173"/>
      <c r="FO125" s="135"/>
      <c r="FP125" s="173"/>
      <c r="FQ125" s="135"/>
      <c r="FS125" s="173"/>
      <c r="FU125" s="173"/>
      <c r="FW125" s="173"/>
      <c r="FY125" s="173"/>
      <c r="GA125" s="135"/>
      <c r="GE125" s="42"/>
      <c r="GG125" s="42"/>
      <c r="GH125" s="173"/>
      <c r="GI125" s="42"/>
      <c r="GJ125" s="42"/>
      <c r="GK125" s="173"/>
      <c r="GL125" s="454"/>
      <c r="GM125" s="135"/>
      <c r="GP125" s="454"/>
      <c r="GQ125" s="42"/>
      <c r="GR125" s="454"/>
      <c r="GS125" s="42"/>
      <c r="GT125" s="454"/>
      <c r="GU125" s="42"/>
      <c r="GV125" s="454"/>
      <c r="GW125" s="42"/>
      <c r="GX125" s="454"/>
      <c r="GY125" s="42"/>
      <c r="GZ125" s="42"/>
      <c r="HA125" s="173"/>
      <c r="HB125" s="173"/>
      <c r="HC125" s="42"/>
      <c r="HD125" s="435"/>
      <c r="HE125" s="135"/>
      <c r="HF125" s="435"/>
      <c r="HG125" s="135"/>
      <c r="HH125" s="435"/>
      <c r="HI125" s="135"/>
      <c r="HJ125" s="435"/>
      <c r="HK125" s="135"/>
      <c r="HL125" s="435"/>
      <c r="HM125" s="135"/>
      <c r="HN125" s="435"/>
      <c r="HO125" s="135"/>
      <c r="HP125" s="435"/>
      <c r="HQ125" s="135"/>
      <c r="HR125" s="168"/>
      <c r="HS125" s="135"/>
      <c r="HT125" s="135"/>
      <c r="HU125" s="168"/>
      <c r="HV125" s="135"/>
      <c r="HW125" s="168"/>
      <c r="HX125" s="135"/>
      <c r="HY125" s="168"/>
      <c r="HZ125" s="756"/>
      <c r="IA125" s="168"/>
      <c r="IB125" s="756"/>
      <c r="IC125" s="168"/>
      <c r="ID125" s="135"/>
      <c r="IE125" s="168"/>
      <c r="IF125" s="135"/>
      <c r="IG125" s="168"/>
      <c r="IH125" s="135"/>
      <c r="II125" s="168"/>
      <c r="IJ125" s="135"/>
      <c r="IK125" s="135"/>
      <c r="IL125" s="173"/>
      <c r="IP125" s="173"/>
      <c r="IR125" s="173"/>
      <c r="IT125" s="173"/>
      <c r="JB125" s="135"/>
      <c r="JD125" s="432"/>
      <c r="JH125" s="173"/>
      <c r="JL125" s="173"/>
      <c r="JZ125" s="173"/>
      <c r="KD125" s="173"/>
      <c r="KF125" s="173"/>
      <c r="KH125" s="173"/>
      <c r="LJ125" s="173"/>
      <c r="LN125" s="173"/>
      <c r="LP125" s="173"/>
      <c r="LR125" s="173"/>
      <c r="LZ125" s="135"/>
      <c r="MB125" s="135"/>
      <c r="MP125" s="173"/>
      <c r="MT125" s="173"/>
      <c r="MV125" s="173"/>
      <c r="MX125" s="173"/>
      <c r="NF125" s="135"/>
      <c r="NH125" s="135"/>
      <c r="NX125" s="173"/>
      <c r="NY125" s="173"/>
      <c r="NZ125" s="173"/>
      <c r="OB125" s="173"/>
      <c r="OD125" s="173"/>
      <c r="OF125" s="173"/>
      <c r="OH125" s="173"/>
      <c r="OJ125" s="173"/>
      <c r="OL125" s="173"/>
      <c r="PH125" s="173"/>
      <c r="QN125" s="173"/>
      <c r="QO125" s="173"/>
      <c r="QP125" s="173"/>
      <c r="QS125" s="135"/>
      <c r="QU125" s="135"/>
      <c r="QY125" s="135"/>
      <c r="RA125" s="135"/>
      <c r="RC125" s="135"/>
      <c r="RE125" s="135"/>
      <c r="RI125" s="135"/>
      <c r="RP125" s="135"/>
      <c r="RQ125" s="135"/>
      <c r="RT125" s="135"/>
      <c r="RW125" s="135"/>
      <c r="RX125" s="135"/>
      <c r="SB125" s="135"/>
      <c r="SC125" s="135"/>
      <c r="SD125" s="135"/>
      <c r="SE125" s="558"/>
      <c r="SF125" s="135"/>
      <c r="SH125" s="135"/>
      <c r="SJ125" s="135"/>
      <c r="SL125" s="135"/>
      <c r="SN125" s="135"/>
      <c r="SP125" s="135"/>
      <c r="SR125" s="756"/>
      <c r="ST125" s="135"/>
      <c r="SY125" s="707"/>
      <c r="TA125" s="707"/>
      <c r="TC125" s="707"/>
      <c r="TE125" s="707"/>
      <c r="TG125" s="707"/>
      <c r="TI125" s="756"/>
      <c r="TK125" s="707"/>
    </row>
    <row r="126" spans="64:531">
      <c r="BL126" s="454"/>
      <c r="BM126" s="42"/>
      <c r="BN126" s="454"/>
      <c r="BO126" s="42"/>
      <c r="BP126" s="454"/>
      <c r="BQ126"/>
      <c r="BS126" s="73"/>
      <c r="BU126" s="73"/>
      <c r="BV126" s="73"/>
      <c r="BW126" s="135"/>
      <c r="BX126" s="135"/>
      <c r="BY126" s="135"/>
      <c r="BZ126" s="42"/>
      <c r="CA126"/>
      <c r="CD126" s="135"/>
      <c r="CE126" s="454"/>
      <c r="CF126" s="135"/>
      <c r="CG126" s="454"/>
      <c r="CH126" s="135"/>
      <c r="CI126" s="454"/>
      <c r="CJ126" s="42"/>
      <c r="CK126" s="454"/>
      <c r="CL126" s="42"/>
      <c r="CM126" s="454"/>
      <c r="CN126" s="42"/>
      <c r="CP126" s="135"/>
      <c r="CR126" s="187"/>
      <c r="CW126" s="454"/>
      <c r="CY126" s="454"/>
      <c r="DA126" s="454"/>
      <c r="DC126" s="454"/>
      <c r="DD126" s="135"/>
      <c r="DE126" s="454"/>
      <c r="DF126" s="135"/>
      <c r="DG126" s="454"/>
      <c r="DH126" s="135"/>
      <c r="DI126" s="454"/>
      <c r="DJ126" s="135"/>
      <c r="DK126" s="454"/>
      <c r="DL126" s="135"/>
      <c r="DN126" s="135"/>
      <c r="DO126" s="454"/>
      <c r="DP126" s="135"/>
      <c r="DQ126" s="454"/>
      <c r="DR126" s="135"/>
      <c r="DU126" s="135"/>
      <c r="DV126" s="135"/>
      <c r="DW126" s="135"/>
      <c r="DY126" s="454"/>
      <c r="DZ126" s="135"/>
      <c r="EA126" s="454"/>
      <c r="EB126" s="135"/>
      <c r="EC126" s="454"/>
      <c r="ED126" s="135"/>
      <c r="EE126" s="454"/>
      <c r="EF126" s="135"/>
      <c r="EG126" s="454"/>
      <c r="EH126" s="135"/>
      <c r="EJ126" s="135"/>
      <c r="EN126" s="135"/>
      <c r="EP126" s="135"/>
      <c r="ER126" s="173"/>
      <c r="ES126" s="435"/>
      <c r="ET126" s="173"/>
      <c r="EU126" s="435"/>
      <c r="EV126" s="173"/>
      <c r="EW126" s="435"/>
      <c r="EX126" s="173"/>
      <c r="EZ126" s="135"/>
      <c r="FB126" s="173"/>
      <c r="FC126" s="42"/>
      <c r="FD126" s="173"/>
      <c r="FE126" s="42"/>
      <c r="FF126" s="42"/>
      <c r="FG126" s="454"/>
      <c r="FH126" s="42"/>
      <c r="FI126" s="454"/>
      <c r="FJ126" s="135"/>
      <c r="FK126" s="454"/>
      <c r="FL126" s="173"/>
      <c r="FM126" s="454"/>
      <c r="FN126" s="173"/>
      <c r="FO126" s="135"/>
      <c r="FP126" s="173"/>
      <c r="FQ126" s="135"/>
      <c r="FS126" s="173"/>
      <c r="FU126" s="173"/>
      <c r="FW126" s="173"/>
      <c r="FY126" s="173"/>
      <c r="GA126" s="135"/>
      <c r="GE126" s="42"/>
      <c r="GG126" s="42"/>
      <c r="GH126" s="173"/>
      <c r="GI126" s="42"/>
      <c r="GJ126" s="42"/>
      <c r="GK126" s="173"/>
      <c r="GL126" s="454"/>
      <c r="GM126" s="135"/>
      <c r="GP126" s="454"/>
      <c r="GQ126" s="42"/>
      <c r="GR126" s="454"/>
      <c r="GS126" s="42"/>
      <c r="GT126" s="454"/>
      <c r="GU126" s="42"/>
      <c r="GV126" s="454"/>
      <c r="GW126" s="42"/>
      <c r="GX126" s="454"/>
      <c r="GY126" s="42"/>
      <c r="GZ126" s="42"/>
      <c r="HA126" s="173"/>
      <c r="HB126" s="173"/>
      <c r="HC126" s="42"/>
      <c r="HD126" s="435"/>
      <c r="HE126" s="135"/>
      <c r="HF126" s="435"/>
      <c r="HG126" s="135"/>
      <c r="HH126" s="435"/>
      <c r="HI126" s="135"/>
      <c r="HJ126" s="435"/>
      <c r="HK126" s="135"/>
      <c r="HL126" s="435"/>
      <c r="HM126" s="135"/>
      <c r="HN126" s="435"/>
      <c r="HO126" s="135"/>
      <c r="HP126" s="435"/>
      <c r="HQ126" s="135"/>
      <c r="HR126" s="168"/>
      <c r="HS126" s="135"/>
      <c r="HT126" s="135"/>
      <c r="HU126" s="168"/>
      <c r="HV126" s="135"/>
      <c r="HW126" s="168"/>
      <c r="HX126" s="135"/>
      <c r="HY126" s="168"/>
      <c r="HZ126" s="756"/>
      <c r="IA126" s="168"/>
      <c r="IB126" s="756"/>
      <c r="IC126" s="168"/>
      <c r="ID126" s="135"/>
      <c r="IE126" s="168"/>
      <c r="IF126" s="135"/>
      <c r="IG126" s="168"/>
      <c r="IH126" s="135"/>
      <c r="II126" s="168"/>
      <c r="IJ126" s="135"/>
      <c r="IK126" s="135"/>
      <c r="IL126" s="173"/>
      <c r="IP126" s="173"/>
      <c r="IR126" s="173"/>
      <c r="IT126" s="173"/>
      <c r="JB126" s="135"/>
      <c r="JD126" s="432"/>
      <c r="JH126" s="173"/>
      <c r="JL126" s="173"/>
      <c r="JZ126" s="173"/>
      <c r="KD126" s="173"/>
      <c r="KF126" s="173"/>
      <c r="KH126" s="173"/>
      <c r="LJ126" s="173"/>
      <c r="LN126" s="173"/>
      <c r="LP126" s="173"/>
      <c r="LR126" s="173"/>
      <c r="LZ126" s="135"/>
      <c r="MB126" s="135"/>
      <c r="MP126" s="173"/>
      <c r="MT126" s="173"/>
      <c r="MV126" s="173"/>
      <c r="MX126" s="173"/>
      <c r="NF126" s="135"/>
      <c r="NH126" s="135"/>
      <c r="NX126" s="173"/>
      <c r="NY126" s="173"/>
      <c r="NZ126" s="173"/>
      <c r="OB126" s="173"/>
      <c r="OD126" s="173"/>
      <c r="OF126" s="173"/>
      <c r="OH126" s="173"/>
      <c r="OJ126" s="173"/>
      <c r="OL126" s="173"/>
      <c r="PH126" s="173"/>
      <c r="QN126" s="173"/>
      <c r="QO126" s="173"/>
      <c r="QP126" s="173"/>
      <c r="QS126" s="135"/>
      <c r="QU126" s="135"/>
      <c r="QY126" s="135"/>
      <c r="RA126" s="135"/>
      <c r="RC126" s="135"/>
      <c r="RE126" s="135"/>
      <c r="RI126" s="135"/>
      <c r="RP126" s="135"/>
      <c r="RQ126" s="135"/>
      <c r="RT126" s="135"/>
      <c r="RW126" s="135"/>
      <c r="RX126" s="135"/>
      <c r="SB126" s="135"/>
      <c r="SC126" s="135"/>
      <c r="SD126" s="135"/>
      <c r="SE126" s="558"/>
      <c r="SF126" s="135"/>
      <c r="SH126" s="135"/>
      <c r="SJ126" s="135"/>
      <c r="SL126" s="135"/>
      <c r="SN126" s="135"/>
      <c r="SP126" s="135"/>
      <c r="SR126" s="756"/>
      <c r="ST126" s="135"/>
      <c r="SY126" s="707"/>
      <c r="TA126" s="707"/>
      <c r="TC126" s="707"/>
      <c r="TE126" s="707"/>
      <c r="TG126" s="707"/>
      <c r="TI126" s="756"/>
      <c r="TK126" s="707"/>
    </row>
    <row r="127" spans="64:531">
      <c r="BL127" s="454"/>
      <c r="BM127" s="42"/>
      <c r="BN127" s="454"/>
      <c r="BO127" s="42"/>
      <c r="BP127" s="454"/>
      <c r="BQ127"/>
      <c r="BS127" s="73"/>
      <c r="BU127" s="73"/>
      <c r="BV127" s="73"/>
      <c r="BW127" s="135"/>
      <c r="BX127" s="135"/>
      <c r="BY127" s="135"/>
      <c r="BZ127" s="42"/>
      <c r="CA127"/>
      <c r="CD127" s="135"/>
      <c r="CE127" s="454"/>
      <c r="CF127" s="135"/>
      <c r="CG127" s="454"/>
      <c r="CH127" s="135"/>
      <c r="CI127" s="454"/>
      <c r="CJ127" s="42"/>
      <c r="CK127" s="454"/>
      <c r="CL127" s="42"/>
      <c r="CM127" s="454"/>
      <c r="CN127" s="42"/>
      <c r="CP127" s="135"/>
      <c r="CR127" s="187"/>
      <c r="CW127" s="454"/>
      <c r="CY127" s="454"/>
      <c r="DA127" s="454"/>
      <c r="DC127" s="454"/>
      <c r="DD127" s="135"/>
      <c r="DE127" s="454"/>
      <c r="DF127" s="135"/>
      <c r="DG127" s="454"/>
      <c r="DH127" s="135"/>
      <c r="DI127" s="454"/>
      <c r="DJ127" s="135"/>
      <c r="DK127" s="454"/>
      <c r="DL127" s="135"/>
      <c r="DN127" s="135"/>
      <c r="DO127" s="454"/>
      <c r="DP127" s="135"/>
      <c r="DQ127" s="454"/>
      <c r="DR127" s="135"/>
      <c r="DU127" s="135"/>
      <c r="DV127" s="135"/>
      <c r="DW127" s="135"/>
      <c r="DY127" s="454"/>
      <c r="DZ127" s="135"/>
      <c r="EA127" s="454"/>
      <c r="EB127" s="135"/>
      <c r="EC127" s="454"/>
      <c r="ED127" s="135"/>
      <c r="EE127" s="454"/>
      <c r="EF127" s="135"/>
      <c r="EG127" s="454"/>
      <c r="EH127" s="135"/>
      <c r="EJ127" s="135"/>
      <c r="EN127" s="135"/>
      <c r="EP127" s="135"/>
      <c r="ER127" s="173"/>
      <c r="ES127" s="435"/>
      <c r="ET127" s="173"/>
      <c r="EU127" s="435"/>
      <c r="EV127" s="173"/>
      <c r="EW127" s="435"/>
      <c r="EX127" s="173"/>
      <c r="EZ127" s="135"/>
      <c r="FB127" s="173"/>
      <c r="FC127" s="42"/>
      <c r="FD127" s="173"/>
      <c r="FE127" s="42"/>
      <c r="FF127" s="42"/>
      <c r="FG127" s="454"/>
      <c r="FH127" s="42"/>
      <c r="FI127" s="454"/>
      <c r="FJ127" s="135"/>
      <c r="FK127" s="454"/>
      <c r="FL127" s="173"/>
      <c r="FM127" s="454"/>
      <c r="FN127" s="173"/>
      <c r="FO127" s="135"/>
      <c r="FP127" s="173"/>
      <c r="FQ127" s="135"/>
      <c r="FS127" s="173"/>
      <c r="FU127" s="173"/>
      <c r="FW127" s="173"/>
      <c r="FY127" s="173"/>
      <c r="GA127" s="135"/>
      <c r="GE127" s="42"/>
      <c r="GG127" s="42"/>
      <c r="GH127" s="173"/>
      <c r="GI127" s="42"/>
      <c r="GJ127" s="42"/>
      <c r="GK127" s="173"/>
      <c r="GL127" s="454"/>
      <c r="GM127" s="135"/>
      <c r="GP127" s="454"/>
      <c r="GQ127" s="42"/>
      <c r="GR127" s="454"/>
      <c r="GS127" s="42"/>
      <c r="GT127" s="454"/>
      <c r="GU127" s="42"/>
      <c r="GV127" s="454"/>
      <c r="GW127" s="42"/>
      <c r="GX127" s="454"/>
      <c r="GY127" s="42"/>
      <c r="GZ127" s="42"/>
      <c r="HA127" s="173"/>
      <c r="HB127" s="173"/>
      <c r="HC127" s="42"/>
      <c r="HD127" s="435"/>
      <c r="HE127" s="135"/>
      <c r="HF127" s="435"/>
      <c r="HG127" s="135"/>
      <c r="HH127" s="435"/>
      <c r="HI127" s="135"/>
      <c r="HJ127" s="435"/>
      <c r="HK127" s="135"/>
      <c r="HL127" s="435"/>
      <c r="HM127" s="135"/>
      <c r="HN127" s="435"/>
      <c r="HO127" s="135"/>
      <c r="HP127" s="435"/>
      <c r="HQ127" s="135"/>
      <c r="HR127" s="168"/>
      <c r="HS127" s="135"/>
      <c r="HT127" s="135"/>
      <c r="HU127" s="168"/>
      <c r="HV127" s="135"/>
      <c r="HW127" s="168"/>
      <c r="HX127" s="135"/>
      <c r="HY127" s="168"/>
      <c r="HZ127" s="756"/>
      <c r="IA127" s="168"/>
      <c r="IB127" s="756"/>
      <c r="IC127" s="168"/>
      <c r="ID127" s="135"/>
      <c r="IE127" s="168"/>
      <c r="IF127" s="135"/>
      <c r="IG127" s="168"/>
      <c r="IH127" s="135"/>
      <c r="II127" s="168"/>
      <c r="IJ127" s="135"/>
      <c r="IK127" s="135"/>
      <c r="IL127" s="173"/>
      <c r="IP127" s="173"/>
      <c r="IR127" s="173"/>
      <c r="IT127" s="173"/>
      <c r="JB127" s="135"/>
      <c r="JD127" s="432"/>
      <c r="JH127" s="173"/>
      <c r="JL127" s="173"/>
      <c r="JZ127" s="173"/>
      <c r="KD127" s="173"/>
      <c r="KF127" s="173"/>
      <c r="KH127" s="173"/>
      <c r="LJ127" s="173"/>
      <c r="LN127" s="173"/>
      <c r="LP127" s="173"/>
      <c r="LR127" s="173"/>
      <c r="LZ127" s="135"/>
      <c r="MB127" s="135"/>
      <c r="MP127" s="173"/>
      <c r="MT127" s="173"/>
      <c r="MV127" s="173"/>
      <c r="MX127" s="173"/>
      <c r="NF127" s="135"/>
      <c r="NH127" s="135"/>
      <c r="NX127" s="173"/>
      <c r="NY127" s="173"/>
      <c r="NZ127" s="173"/>
      <c r="OB127" s="173"/>
      <c r="OD127" s="173"/>
      <c r="OF127" s="173"/>
      <c r="OH127" s="173"/>
      <c r="OJ127" s="173"/>
      <c r="OL127" s="173"/>
      <c r="PH127" s="173"/>
      <c r="QN127" s="173"/>
      <c r="QO127" s="173"/>
      <c r="QP127" s="173"/>
      <c r="QS127" s="135"/>
      <c r="QU127" s="135"/>
      <c r="QY127" s="135"/>
      <c r="RA127" s="135"/>
      <c r="RC127" s="135"/>
      <c r="RE127" s="135"/>
      <c r="RI127" s="135"/>
      <c r="RP127" s="135"/>
      <c r="RQ127" s="135"/>
      <c r="RT127" s="135"/>
      <c r="RW127" s="135"/>
      <c r="RX127" s="135"/>
      <c r="SB127" s="135"/>
      <c r="SC127" s="135"/>
      <c r="SD127" s="135"/>
      <c r="SE127" s="558"/>
      <c r="SF127" s="135"/>
      <c r="SH127" s="135"/>
      <c r="SJ127" s="135"/>
      <c r="SL127" s="135"/>
      <c r="SN127" s="135"/>
      <c r="SP127" s="135"/>
      <c r="SR127" s="756"/>
      <c r="ST127" s="135"/>
      <c r="SY127" s="707"/>
      <c r="TA127" s="707"/>
      <c r="TC127" s="707"/>
      <c r="TE127" s="707"/>
      <c r="TG127" s="707"/>
      <c r="TI127" s="756"/>
      <c r="TK127" s="707"/>
    </row>
    <row r="128" spans="64:531">
      <c r="BL128" s="454"/>
      <c r="BM128" s="42"/>
      <c r="BN128" s="454"/>
      <c r="BO128" s="42"/>
      <c r="BP128" s="454"/>
      <c r="BQ128"/>
      <c r="BS128" s="73"/>
      <c r="BU128" s="73"/>
      <c r="BV128" s="73"/>
      <c r="BW128" s="135"/>
      <c r="BX128" s="135"/>
      <c r="BY128" s="135"/>
      <c r="BZ128" s="42"/>
      <c r="CA128"/>
      <c r="CD128" s="135"/>
      <c r="CE128" s="454"/>
      <c r="CF128" s="135"/>
      <c r="CG128" s="454"/>
      <c r="CH128" s="135"/>
      <c r="CI128" s="454"/>
      <c r="CJ128" s="42"/>
      <c r="CK128" s="454"/>
      <c r="CL128" s="42"/>
      <c r="CM128" s="454"/>
      <c r="CN128" s="42"/>
      <c r="CP128" s="135"/>
      <c r="CR128" s="187"/>
      <c r="CW128" s="454"/>
      <c r="CY128" s="454"/>
      <c r="DA128" s="454"/>
      <c r="DC128" s="454"/>
      <c r="DD128" s="135"/>
      <c r="DE128" s="454"/>
      <c r="DF128" s="135"/>
      <c r="DG128" s="454"/>
      <c r="DH128" s="135"/>
      <c r="DI128" s="454"/>
      <c r="DJ128" s="135"/>
      <c r="DK128" s="454"/>
      <c r="DL128" s="135"/>
      <c r="DN128" s="135"/>
      <c r="DO128" s="454"/>
      <c r="DP128" s="135"/>
      <c r="DQ128" s="454"/>
      <c r="DR128" s="135"/>
      <c r="DU128" s="135"/>
      <c r="DV128" s="135"/>
      <c r="DW128" s="135"/>
      <c r="DY128" s="454"/>
      <c r="DZ128" s="135"/>
      <c r="EA128" s="454"/>
      <c r="EB128" s="135"/>
      <c r="EC128" s="454"/>
      <c r="ED128" s="135"/>
      <c r="EE128" s="454"/>
      <c r="EF128" s="135"/>
      <c r="EG128" s="454"/>
      <c r="EH128" s="135"/>
      <c r="EJ128" s="135"/>
      <c r="EN128" s="135"/>
      <c r="EP128" s="135"/>
      <c r="ER128" s="173"/>
      <c r="ES128" s="435"/>
      <c r="ET128" s="173"/>
      <c r="EU128" s="435"/>
      <c r="EV128" s="173"/>
      <c r="EW128" s="435"/>
      <c r="EX128" s="173"/>
      <c r="EZ128" s="135"/>
      <c r="FB128" s="173"/>
      <c r="FC128" s="42"/>
      <c r="FD128" s="173"/>
      <c r="FE128" s="42"/>
      <c r="FF128" s="42"/>
      <c r="FG128" s="454"/>
      <c r="FH128" s="42"/>
      <c r="FI128" s="454"/>
      <c r="FJ128" s="135"/>
      <c r="FK128" s="454"/>
      <c r="FL128" s="173"/>
      <c r="FM128" s="454"/>
      <c r="FN128" s="173"/>
      <c r="FO128" s="135"/>
      <c r="FP128" s="173"/>
      <c r="FQ128" s="135"/>
      <c r="FS128" s="173"/>
      <c r="FU128" s="173"/>
      <c r="FW128" s="173"/>
      <c r="FY128" s="173"/>
      <c r="GA128" s="135"/>
      <c r="GE128" s="42"/>
      <c r="GG128" s="42"/>
      <c r="GH128" s="173"/>
      <c r="GI128" s="42"/>
      <c r="GJ128" s="42"/>
      <c r="GK128" s="173"/>
      <c r="GL128" s="454"/>
      <c r="GM128" s="135"/>
      <c r="GP128" s="454"/>
      <c r="GQ128" s="42"/>
      <c r="GR128" s="454"/>
      <c r="GS128" s="42"/>
      <c r="GT128" s="454"/>
      <c r="GU128" s="42"/>
      <c r="GV128" s="454"/>
      <c r="GW128" s="42"/>
      <c r="GX128" s="454"/>
      <c r="GY128" s="42"/>
      <c r="GZ128" s="42"/>
      <c r="HA128" s="173"/>
      <c r="HB128" s="173"/>
      <c r="HC128" s="42"/>
      <c r="HD128" s="435"/>
      <c r="HE128" s="135"/>
      <c r="HF128" s="435"/>
      <c r="HG128" s="135"/>
      <c r="HH128" s="435"/>
      <c r="HI128" s="135"/>
      <c r="HJ128" s="435"/>
      <c r="HK128" s="135"/>
      <c r="HL128" s="435"/>
      <c r="HM128" s="135"/>
      <c r="HN128" s="435"/>
      <c r="HO128" s="135"/>
      <c r="HP128" s="435"/>
      <c r="HQ128" s="135"/>
      <c r="HR128" s="168"/>
      <c r="HS128" s="135"/>
      <c r="HT128" s="135"/>
      <c r="HU128" s="168"/>
      <c r="HV128" s="135"/>
      <c r="HW128" s="168"/>
      <c r="HX128" s="135"/>
      <c r="HY128" s="168"/>
      <c r="HZ128" s="756"/>
      <c r="IA128" s="168"/>
      <c r="IB128" s="756"/>
      <c r="IC128" s="168"/>
      <c r="ID128" s="135"/>
      <c r="IE128" s="168"/>
      <c r="IF128" s="135"/>
      <c r="IG128" s="168"/>
      <c r="IH128" s="135"/>
      <c r="II128" s="168"/>
      <c r="IJ128" s="135"/>
      <c r="IK128" s="135"/>
      <c r="IL128" s="173"/>
      <c r="IP128" s="173"/>
      <c r="IR128" s="173"/>
      <c r="IT128" s="173"/>
      <c r="JB128" s="135"/>
      <c r="JD128" s="432"/>
      <c r="JH128" s="173"/>
      <c r="JL128" s="173"/>
      <c r="JZ128" s="173"/>
      <c r="KD128" s="173"/>
      <c r="KF128" s="173"/>
      <c r="KH128" s="173"/>
      <c r="LJ128" s="173"/>
      <c r="LN128" s="173"/>
      <c r="LP128" s="173"/>
      <c r="LR128" s="173"/>
      <c r="LZ128" s="135"/>
      <c r="MB128" s="135"/>
      <c r="MP128" s="173"/>
      <c r="MT128" s="173"/>
      <c r="MV128" s="173"/>
      <c r="MX128" s="173"/>
      <c r="NF128" s="135"/>
      <c r="NH128" s="135"/>
      <c r="NX128" s="173"/>
      <c r="NY128" s="173"/>
      <c r="NZ128" s="173"/>
      <c r="OB128" s="173"/>
      <c r="OD128" s="173"/>
      <c r="OF128" s="173"/>
      <c r="OH128" s="173"/>
      <c r="OJ128" s="173"/>
      <c r="OL128" s="173"/>
      <c r="PH128" s="173"/>
      <c r="QN128" s="173"/>
      <c r="QO128" s="173"/>
      <c r="QP128" s="173"/>
      <c r="QS128" s="135"/>
      <c r="QU128" s="135"/>
      <c r="QY128" s="135"/>
      <c r="RA128" s="135"/>
      <c r="RC128" s="135"/>
      <c r="RE128" s="135"/>
      <c r="RI128" s="135"/>
      <c r="RP128" s="135"/>
      <c r="RQ128" s="135"/>
      <c r="RT128" s="135"/>
      <c r="RW128" s="135"/>
      <c r="RX128" s="135"/>
      <c r="SB128" s="135"/>
      <c r="SC128" s="135"/>
      <c r="SD128" s="135"/>
      <c r="SE128" s="558"/>
      <c r="SF128" s="135"/>
      <c r="SH128" s="135"/>
      <c r="SJ128" s="135"/>
      <c r="SL128" s="135"/>
      <c r="SN128" s="135"/>
      <c r="SP128" s="135"/>
      <c r="SR128" s="756"/>
      <c r="ST128" s="135"/>
      <c r="SY128" s="707"/>
      <c r="TA128" s="707"/>
      <c r="TC128" s="707"/>
      <c r="TE128" s="707"/>
      <c r="TG128" s="707"/>
      <c r="TI128" s="756"/>
      <c r="TK128" s="707"/>
    </row>
    <row r="129" spans="64:531">
      <c r="BL129" s="454"/>
      <c r="BM129" s="42"/>
      <c r="BN129" s="454"/>
      <c r="BO129" s="42"/>
      <c r="BP129" s="454"/>
      <c r="BQ129"/>
      <c r="BS129" s="73"/>
      <c r="BU129" s="73"/>
      <c r="BV129" s="73"/>
      <c r="BW129" s="135"/>
      <c r="BX129" s="135"/>
      <c r="BY129" s="135"/>
      <c r="BZ129" s="42"/>
      <c r="CA129"/>
      <c r="CD129" s="135"/>
      <c r="CE129" s="454"/>
      <c r="CF129" s="135"/>
      <c r="CG129" s="454"/>
      <c r="CH129" s="135"/>
      <c r="CI129" s="454"/>
      <c r="CJ129" s="42"/>
      <c r="CK129" s="454"/>
      <c r="CL129" s="42"/>
      <c r="CM129" s="454"/>
      <c r="CN129" s="42"/>
      <c r="CP129" s="135"/>
      <c r="CR129" s="187"/>
      <c r="CW129" s="454"/>
      <c r="CY129" s="454"/>
      <c r="DA129" s="454"/>
      <c r="DC129" s="454"/>
      <c r="DD129" s="135"/>
      <c r="DE129" s="454"/>
      <c r="DF129" s="135"/>
      <c r="DG129" s="454"/>
      <c r="DH129" s="135"/>
      <c r="DI129" s="454"/>
      <c r="DJ129" s="135"/>
      <c r="DK129" s="454"/>
      <c r="DL129" s="135"/>
      <c r="DN129" s="135"/>
      <c r="DO129" s="454"/>
      <c r="DP129" s="135"/>
      <c r="DQ129" s="454"/>
      <c r="DR129" s="135"/>
      <c r="DU129" s="135"/>
      <c r="DV129" s="135"/>
      <c r="DW129" s="135"/>
      <c r="DY129" s="454"/>
      <c r="DZ129" s="135"/>
      <c r="EA129" s="454"/>
      <c r="EB129" s="135"/>
      <c r="EC129" s="454"/>
      <c r="ED129" s="135"/>
      <c r="EE129" s="454"/>
      <c r="EF129" s="135"/>
      <c r="EG129" s="454"/>
      <c r="EH129" s="135"/>
      <c r="EJ129" s="135"/>
      <c r="EN129" s="135"/>
      <c r="EP129" s="135"/>
      <c r="ER129" s="173"/>
      <c r="ES129" s="435"/>
      <c r="ET129" s="173"/>
      <c r="EU129" s="435"/>
      <c r="EV129" s="173"/>
      <c r="EW129" s="435"/>
      <c r="EX129" s="173"/>
      <c r="EZ129" s="135"/>
      <c r="FB129" s="173"/>
      <c r="FC129" s="42"/>
      <c r="FD129" s="173"/>
      <c r="FE129" s="42"/>
      <c r="FF129" s="42"/>
      <c r="FG129" s="454"/>
      <c r="FH129" s="42"/>
      <c r="FI129" s="454"/>
      <c r="FJ129" s="135"/>
      <c r="FK129" s="454"/>
      <c r="FL129" s="173"/>
      <c r="FM129" s="454"/>
      <c r="FN129" s="173"/>
      <c r="FO129" s="135"/>
      <c r="FP129" s="173"/>
      <c r="FQ129" s="135"/>
      <c r="FS129" s="173"/>
      <c r="FU129" s="173"/>
      <c r="FW129" s="173"/>
      <c r="FY129" s="173"/>
      <c r="GA129" s="135"/>
      <c r="GE129" s="42"/>
      <c r="GG129" s="42"/>
      <c r="GH129" s="173"/>
      <c r="GI129" s="42"/>
      <c r="GJ129" s="42"/>
      <c r="GK129" s="173"/>
      <c r="GL129" s="454"/>
      <c r="GM129" s="135"/>
      <c r="GP129" s="454"/>
      <c r="GQ129" s="42"/>
      <c r="GR129" s="454"/>
      <c r="GS129" s="42"/>
      <c r="GT129" s="454"/>
      <c r="GU129" s="42"/>
      <c r="GV129" s="454"/>
      <c r="GW129" s="42"/>
      <c r="GX129" s="454"/>
      <c r="GY129" s="42"/>
      <c r="GZ129" s="42"/>
      <c r="HA129" s="173"/>
      <c r="HB129" s="173"/>
      <c r="HC129" s="42"/>
      <c r="HD129" s="435"/>
      <c r="HE129" s="135"/>
      <c r="HF129" s="435"/>
      <c r="HG129" s="135"/>
      <c r="HH129" s="435"/>
      <c r="HI129" s="135"/>
      <c r="HJ129" s="435"/>
      <c r="HK129" s="135"/>
      <c r="HL129" s="435"/>
      <c r="HM129" s="135"/>
      <c r="HN129" s="435"/>
      <c r="HO129" s="135"/>
      <c r="HP129" s="435"/>
      <c r="HQ129" s="135"/>
      <c r="HR129" s="168"/>
      <c r="HS129" s="135"/>
      <c r="HT129" s="135"/>
      <c r="HU129" s="168"/>
      <c r="HV129" s="135"/>
      <c r="HW129" s="168"/>
      <c r="HX129" s="135"/>
      <c r="HY129" s="168"/>
      <c r="HZ129" s="756"/>
      <c r="IA129" s="168"/>
      <c r="IB129" s="756"/>
      <c r="IC129" s="168"/>
      <c r="ID129" s="135"/>
      <c r="IE129" s="168"/>
      <c r="IF129" s="135"/>
      <c r="IG129" s="168"/>
      <c r="IH129" s="135"/>
      <c r="II129" s="168"/>
      <c r="IJ129" s="135"/>
      <c r="IK129" s="135"/>
      <c r="IL129" s="173"/>
      <c r="IP129" s="173"/>
      <c r="IR129" s="173"/>
      <c r="IT129" s="173"/>
      <c r="JB129" s="135"/>
      <c r="JD129" s="432"/>
      <c r="JH129" s="173"/>
      <c r="JL129" s="173"/>
      <c r="JZ129" s="173"/>
      <c r="KD129" s="173"/>
      <c r="KF129" s="173"/>
      <c r="KH129" s="173"/>
      <c r="LJ129" s="173"/>
      <c r="LN129" s="173"/>
      <c r="LP129" s="173"/>
      <c r="LR129" s="173"/>
      <c r="LZ129" s="135"/>
      <c r="MB129" s="135"/>
      <c r="MP129" s="173"/>
      <c r="MT129" s="173"/>
      <c r="MV129" s="173"/>
      <c r="MX129" s="173"/>
      <c r="NF129" s="135"/>
      <c r="NH129" s="135"/>
      <c r="NX129" s="173"/>
      <c r="NY129" s="173"/>
      <c r="NZ129" s="173"/>
      <c r="OB129" s="173"/>
      <c r="OD129" s="173"/>
      <c r="OF129" s="173"/>
      <c r="OH129" s="173"/>
      <c r="OJ129" s="173"/>
      <c r="OL129" s="173"/>
      <c r="PH129" s="173"/>
      <c r="QN129" s="173"/>
      <c r="QO129" s="173"/>
      <c r="QP129" s="173"/>
      <c r="QS129" s="135"/>
      <c r="QU129" s="135"/>
      <c r="QY129" s="135"/>
      <c r="RA129" s="135"/>
      <c r="RC129" s="135"/>
      <c r="RE129" s="135"/>
      <c r="RI129" s="135"/>
      <c r="RP129" s="135"/>
      <c r="RQ129" s="135"/>
      <c r="RT129" s="135"/>
      <c r="RW129" s="135"/>
      <c r="RX129" s="135"/>
      <c r="SB129" s="135"/>
      <c r="SC129" s="135"/>
      <c r="SD129" s="135"/>
      <c r="SE129" s="558"/>
      <c r="SF129" s="135"/>
      <c r="SH129" s="135"/>
      <c r="SJ129" s="135"/>
      <c r="SL129" s="135"/>
      <c r="SN129" s="135"/>
      <c r="SP129" s="135"/>
      <c r="SR129" s="756"/>
      <c r="ST129" s="135"/>
      <c r="SY129" s="707"/>
      <c r="TA129" s="707"/>
      <c r="TC129" s="707"/>
      <c r="TE129" s="707"/>
      <c r="TG129" s="707"/>
      <c r="TI129" s="756"/>
      <c r="TK129" s="707"/>
    </row>
    <row r="130" spans="64:531">
      <c r="BL130" s="454"/>
      <c r="BM130" s="42"/>
      <c r="BN130" s="454"/>
      <c r="BO130" s="42"/>
      <c r="BP130" s="454"/>
      <c r="BQ130"/>
      <c r="BS130" s="73"/>
      <c r="BU130" s="73"/>
      <c r="BV130" s="73"/>
      <c r="BW130" s="135"/>
      <c r="BX130" s="135"/>
      <c r="BY130" s="135"/>
      <c r="BZ130" s="42"/>
      <c r="CA130"/>
      <c r="CD130" s="135"/>
      <c r="CE130" s="454"/>
      <c r="CF130" s="135"/>
      <c r="CG130" s="454"/>
      <c r="CH130" s="135"/>
      <c r="CI130" s="454"/>
      <c r="CJ130" s="42"/>
      <c r="CK130" s="454"/>
      <c r="CL130" s="42"/>
      <c r="CM130" s="454"/>
      <c r="CN130" s="42"/>
      <c r="CP130" s="135"/>
      <c r="CR130" s="187"/>
      <c r="CW130" s="454"/>
      <c r="CY130" s="454"/>
      <c r="DA130" s="454"/>
      <c r="DC130" s="454"/>
      <c r="DD130" s="135"/>
      <c r="DE130" s="454"/>
      <c r="DF130" s="135"/>
      <c r="DG130" s="454"/>
      <c r="DH130" s="135"/>
      <c r="DI130" s="454"/>
      <c r="DJ130" s="135"/>
      <c r="DK130" s="454"/>
      <c r="DL130" s="135"/>
      <c r="DN130" s="135"/>
      <c r="DO130" s="454"/>
      <c r="DP130" s="135"/>
      <c r="DQ130" s="454"/>
      <c r="DR130" s="135"/>
      <c r="DU130" s="135"/>
      <c r="DV130" s="135"/>
      <c r="DW130" s="135"/>
      <c r="DY130" s="454"/>
      <c r="DZ130" s="135"/>
      <c r="EA130" s="454"/>
      <c r="EB130" s="135"/>
      <c r="EC130" s="454"/>
      <c r="ED130" s="135"/>
      <c r="EE130" s="454"/>
      <c r="EF130" s="135"/>
      <c r="EG130" s="454"/>
      <c r="EH130" s="135"/>
      <c r="EJ130" s="135"/>
      <c r="EN130" s="135"/>
      <c r="EP130" s="135"/>
      <c r="ER130" s="173"/>
      <c r="ES130" s="435"/>
      <c r="ET130" s="173"/>
      <c r="EU130" s="435"/>
      <c r="EV130" s="173"/>
      <c r="EW130" s="435"/>
      <c r="EX130" s="173"/>
      <c r="EZ130" s="135"/>
      <c r="FB130" s="173"/>
      <c r="FC130" s="42"/>
      <c r="FD130" s="173"/>
      <c r="FE130" s="42"/>
      <c r="FF130" s="42"/>
      <c r="FG130" s="454"/>
      <c r="FH130" s="42"/>
      <c r="FI130" s="454"/>
      <c r="FJ130" s="135"/>
      <c r="FK130" s="454"/>
      <c r="FL130" s="173"/>
      <c r="FM130" s="454"/>
      <c r="FN130" s="173"/>
      <c r="FO130" s="135"/>
      <c r="FP130" s="173"/>
      <c r="FQ130" s="135"/>
      <c r="FS130" s="173"/>
      <c r="FU130" s="173"/>
      <c r="FW130" s="173"/>
      <c r="FY130" s="173"/>
      <c r="GA130" s="135"/>
      <c r="GE130" s="42"/>
      <c r="GG130" s="42"/>
      <c r="GH130" s="173"/>
      <c r="GI130" s="42"/>
      <c r="GJ130" s="42"/>
      <c r="GK130" s="173"/>
      <c r="GL130" s="454"/>
      <c r="GM130" s="135"/>
      <c r="GP130" s="454"/>
      <c r="GQ130" s="42"/>
      <c r="GR130" s="454"/>
      <c r="GS130" s="42"/>
      <c r="GT130" s="454"/>
      <c r="GU130" s="42"/>
      <c r="GV130" s="454"/>
      <c r="GW130" s="42"/>
      <c r="GX130" s="454"/>
      <c r="GY130" s="42"/>
      <c r="GZ130" s="42"/>
      <c r="HA130" s="173"/>
      <c r="HB130" s="173"/>
      <c r="HC130" s="42"/>
      <c r="HD130" s="435"/>
      <c r="HE130" s="135"/>
      <c r="HF130" s="435"/>
      <c r="HG130" s="135"/>
      <c r="HH130" s="435"/>
      <c r="HI130" s="135"/>
      <c r="HJ130" s="435"/>
      <c r="HK130" s="135"/>
      <c r="HL130" s="435"/>
      <c r="HM130" s="135"/>
      <c r="HN130" s="435"/>
      <c r="HO130" s="135"/>
      <c r="HP130" s="435"/>
      <c r="HQ130" s="135"/>
      <c r="HR130" s="168"/>
      <c r="HS130" s="135"/>
      <c r="HT130" s="135"/>
      <c r="HU130" s="168"/>
      <c r="HV130" s="135"/>
      <c r="HW130" s="168"/>
      <c r="HX130" s="135"/>
      <c r="HY130" s="168"/>
      <c r="HZ130" s="756"/>
      <c r="IA130" s="168"/>
      <c r="IB130" s="756"/>
      <c r="IC130" s="168"/>
      <c r="ID130" s="135"/>
      <c r="IE130" s="168"/>
      <c r="IF130" s="135"/>
      <c r="IG130" s="168"/>
      <c r="IH130" s="135"/>
      <c r="II130" s="168"/>
      <c r="IJ130" s="135"/>
      <c r="IK130" s="135"/>
      <c r="IL130" s="173"/>
      <c r="IP130" s="173"/>
      <c r="IR130" s="173"/>
      <c r="IT130" s="173"/>
      <c r="JB130" s="135"/>
      <c r="JD130" s="432"/>
      <c r="JH130" s="173"/>
      <c r="JL130" s="173"/>
      <c r="JZ130" s="173"/>
      <c r="KD130" s="173"/>
      <c r="KF130" s="173"/>
      <c r="KH130" s="173"/>
      <c r="LJ130" s="173"/>
      <c r="LN130" s="173"/>
      <c r="LP130" s="173"/>
      <c r="LR130" s="173"/>
      <c r="LZ130" s="135"/>
      <c r="MB130" s="135"/>
      <c r="MP130" s="173"/>
      <c r="MT130" s="173"/>
      <c r="MV130" s="173"/>
      <c r="MX130" s="173"/>
      <c r="NF130" s="135"/>
      <c r="NH130" s="135"/>
      <c r="NX130" s="173"/>
      <c r="NY130" s="173"/>
      <c r="NZ130" s="173"/>
      <c r="OB130" s="173"/>
      <c r="OD130" s="173"/>
      <c r="OF130" s="173"/>
      <c r="OH130" s="173"/>
      <c r="OJ130" s="173"/>
      <c r="OL130" s="173"/>
      <c r="PH130" s="173"/>
      <c r="QN130" s="173"/>
      <c r="QO130" s="173"/>
      <c r="QP130" s="173"/>
      <c r="QS130" s="135"/>
      <c r="QU130" s="135"/>
      <c r="QY130" s="135"/>
      <c r="RA130" s="135"/>
      <c r="RC130" s="135"/>
      <c r="RE130" s="135"/>
      <c r="RI130" s="135"/>
      <c r="RP130" s="135"/>
      <c r="RQ130" s="135"/>
      <c r="RT130" s="135"/>
      <c r="RW130" s="135"/>
      <c r="RX130" s="135"/>
      <c r="SB130" s="135"/>
      <c r="SC130" s="135"/>
      <c r="SD130" s="135"/>
      <c r="SE130" s="558"/>
      <c r="SF130" s="135"/>
      <c r="SH130" s="135"/>
      <c r="SJ130" s="135"/>
      <c r="SL130" s="135"/>
      <c r="SN130" s="135"/>
      <c r="SP130" s="135"/>
      <c r="SR130" s="756"/>
      <c r="ST130" s="135"/>
      <c r="SY130" s="707"/>
      <c r="TA130" s="707"/>
      <c r="TC130" s="707"/>
      <c r="TE130" s="707"/>
      <c r="TG130" s="707"/>
      <c r="TI130" s="756"/>
      <c r="TK130" s="707"/>
    </row>
    <row r="131" spans="64:531">
      <c r="BL131" s="454"/>
      <c r="BM131" s="42"/>
      <c r="BN131" s="454"/>
      <c r="BO131" s="42"/>
      <c r="BP131" s="454"/>
      <c r="BQ131"/>
      <c r="BS131" s="73"/>
      <c r="BU131" s="73"/>
      <c r="BV131" s="73"/>
      <c r="BW131" s="135"/>
      <c r="BX131" s="135"/>
      <c r="BY131" s="135"/>
      <c r="BZ131" s="42"/>
      <c r="CA131"/>
      <c r="CD131" s="135"/>
      <c r="CE131" s="454"/>
      <c r="CF131" s="135"/>
      <c r="CG131" s="454"/>
      <c r="CH131" s="135"/>
      <c r="CI131" s="454"/>
      <c r="CJ131" s="42"/>
      <c r="CK131" s="454"/>
      <c r="CL131" s="42"/>
      <c r="CM131" s="454"/>
      <c r="CN131" s="42"/>
      <c r="CP131" s="135"/>
      <c r="CR131" s="187"/>
      <c r="CW131" s="454"/>
      <c r="CY131" s="454"/>
      <c r="DA131" s="454"/>
      <c r="DC131" s="454"/>
      <c r="DD131" s="135"/>
      <c r="DE131" s="454"/>
      <c r="DF131" s="135"/>
      <c r="DG131" s="454"/>
      <c r="DH131" s="135"/>
      <c r="DI131" s="454"/>
      <c r="DJ131" s="135"/>
      <c r="DK131" s="454"/>
      <c r="DL131" s="135"/>
      <c r="DN131" s="135"/>
      <c r="DO131" s="454"/>
      <c r="DP131" s="135"/>
      <c r="DQ131" s="454"/>
      <c r="DR131" s="135"/>
      <c r="DU131" s="135"/>
      <c r="DV131" s="135"/>
      <c r="DW131" s="135"/>
      <c r="DY131" s="454"/>
      <c r="DZ131" s="135"/>
      <c r="EA131" s="454"/>
      <c r="EB131" s="135"/>
      <c r="EC131" s="454"/>
      <c r="ED131" s="135"/>
      <c r="EE131" s="454"/>
      <c r="EF131" s="135"/>
      <c r="EG131" s="454"/>
      <c r="EH131" s="135"/>
      <c r="EJ131" s="135"/>
      <c r="EN131" s="135"/>
      <c r="EP131" s="135"/>
      <c r="ER131" s="173"/>
      <c r="ES131" s="435"/>
      <c r="ET131" s="173"/>
      <c r="EU131" s="435"/>
      <c r="EV131" s="173"/>
      <c r="EW131" s="435"/>
      <c r="EX131" s="173"/>
      <c r="EZ131" s="135"/>
      <c r="FB131" s="173"/>
      <c r="FC131" s="42"/>
      <c r="FD131" s="173"/>
      <c r="FE131" s="42"/>
      <c r="FF131" s="42"/>
      <c r="FG131" s="454"/>
      <c r="FH131" s="42"/>
      <c r="FI131" s="454"/>
      <c r="FJ131" s="135"/>
      <c r="FK131" s="454"/>
      <c r="FL131" s="173"/>
      <c r="FM131" s="454"/>
      <c r="FN131" s="173"/>
      <c r="FO131" s="135"/>
      <c r="FP131" s="173"/>
      <c r="FQ131" s="135"/>
      <c r="FS131" s="173"/>
      <c r="FU131" s="173"/>
      <c r="FW131" s="173"/>
      <c r="FY131" s="173"/>
      <c r="GA131" s="135"/>
      <c r="GE131" s="42"/>
      <c r="GG131" s="42"/>
      <c r="GH131" s="173"/>
      <c r="GI131" s="42"/>
      <c r="GJ131" s="42"/>
      <c r="GK131" s="173"/>
      <c r="GL131" s="454"/>
      <c r="GM131" s="135"/>
      <c r="GP131" s="454"/>
      <c r="GQ131" s="42"/>
      <c r="GR131" s="454"/>
      <c r="GS131" s="42"/>
      <c r="GT131" s="454"/>
      <c r="GU131" s="42"/>
      <c r="GV131" s="454"/>
      <c r="GW131" s="42"/>
      <c r="GX131" s="454"/>
      <c r="GY131" s="42"/>
      <c r="GZ131" s="42"/>
      <c r="HA131" s="173"/>
      <c r="HB131" s="173"/>
      <c r="HC131" s="42"/>
      <c r="HD131" s="435"/>
      <c r="HE131" s="135"/>
      <c r="HF131" s="435"/>
      <c r="HG131" s="135"/>
      <c r="HH131" s="435"/>
      <c r="HI131" s="135"/>
      <c r="HJ131" s="435"/>
      <c r="HK131" s="135"/>
      <c r="HL131" s="435"/>
      <c r="HM131" s="135"/>
      <c r="HN131" s="435"/>
      <c r="HO131" s="135"/>
      <c r="HP131" s="435"/>
      <c r="HQ131" s="135"/>
      <c r="HR131" s="168"/>
      <c r="HS131" s="135"/>
      <c r="HT131" s="135"/>
      <c r="HU131" s="168"/>
      <c r="HV131" s="135"/>
      <c r="HW131" s="168"/>
      <c r="HX131" s="135"/>
      <c r="HY131" s="168"/>
      <c r="HZ131" s="756"/>
      <c r="IA131" s="168"/>
      <c r="IB131" s="756"/>
      <c r="IC131" s="168"/>
      <c r="ID131" s="135"/>
      <c r="IE131" s="168"/>
      <c r="IF131" s="135"/>
      <c r="IG131" s="168"/>
      <c r="IH131" s="135"/>
      <c r="II131" s="168"/>
      <c r="IJ131" s="135"/>
      <c r="IK131" s="135"/>
      <c r="IL131" s="173"/>
      <c r="IP131" s="173"/>
      <c r="IR131" s="173"/>
      <c r="IT131" s="173"/>
      <c r="JB131" s="135"/>
      <c r="JD131" s="432"/>
      <c r="JH131" s="173"/>
      <c r="JL131" s="173"/>
      <c r="JZ131" s="173"/>
      <c r="KD131" s="173"/>
      <c r="KF131" s="173"/>
      <c r="KH131" s="173"/>
      <c r="LJ131" s="173"/>
      <c r="LN131" s="173"/>
      <c r="LP131" s="173"/>
      <c r="LR131" s="173"/>
      <c r="LZ131" s="135"/>
      <c r="MB131" s="135"/>
      <c r="MP131" s="173"/>
      <c r="MT131" s="173"/>
      <c r="MV131" s="173"/>
      <c r="MX131" s="173"/>
      <c r="NF131" s="135"/>
      <c r="NH131" s="135"/>
      <c r="NX131" s="173"/>
      <c r="NY131" s="173"/>
      <c r="NZ131" s="173"/>
      <c r="OB131" s="173"/>
      <c r="OD131" s="173"/>
      <c r="OF131" s="173"/>
      <c r="OH131" s="173"/>
      <c r="OJ131" s="173"/>
      <c r="OL131" s="173"/>
      <c r="PH131" s="173"/>
      <c r="QN131" s="173"/>
      <c r="QO131" s="173"/>
      <c r="QP131" s="173"/>
      <c r="QS131" s="135"/>
      <c r="QU131" s="135"/>
      <c r="QY131" s="135"/>
      <c r="RA131" s="135"/>
      <c r="RC131" s="135"/>
      <c r="RE131" s="135"/>
      <c r="RI131" s="135"/>
      <c r="RP131" s="135"/>
      <c r="RQ131" s="135"/>
      <c r="RT131" s="135"/>
      <c r="RW131" s="135"/>
      <c r="RX131" s="135"/>
      <c r="SB131" s="135"/>
      <c r="SC131" s="135"/>
      <c r="SD131" s="135"/>
      <c r="SE131" s="558"/>
      <c r="SF131" s="135"/>
      <c r="SH131" s="135"/>
      <c r="SJ131" s="135"/>
      <c r="SL131" s="135"/>
      <c r="SN131" s="135"/>
      <c r="SP131" s="135"/>
      <c r="SR131" s="756"/>
      <c r="ST131" s="135"/>
      <c r="SY131" s="707"/>
      <c r="TA131" s="707"/>
      <c r="TC131" s="707"/>
      <c r="TE131" s="707"/>
      <c r="TG131" s="707"/>
      <c r="TI131" s="756"/>
      <c r="TK131" s="707"/>
    </row>
    <row r="132" spans="64:531">
      <c r="BL132" s="454"/>
      <c r="BM132" s="42"/>
      <c r="BN132" s="454"/>
      <c r="BO132" s="42"/>
      <c r="BP132" s="454"/>
      <c r="BQ132"/>
      <c r="BS132" s="73"/>
      <c r="BU132" s="73"/>
      <c r="BV132" s="73"/>
      <c r="BW132" s="135"/>
      <c r="BX132" s="135"/>
      <c r="BY132" s="135"/>
      <c r="BZ132" s="42"/>
      <c r="CA132"/>
      <c r="CD132" s="135"/>
      <c r="CE132" s="454"/>
      <c r="CF132" s="135"/>
      <c r="CG132" s="454"/>
      <c r="CH132" s="135"/>
      <c r="CI132" s="454"/>
      <c r="CJ132" s="42"/>
      <c r="CK132" s="454"/>
      <c r="CL132" s="42"/>
      <c r="CM132" s="454"/>
      <c r="CN132" s="42"/>
      <c r="CP132" s="135"/>
      <c r="CR132" s="187"/>
      <c r="CW132" s="454"/>
      <c r="CY132" s="454"/>
      <c r="DA132" s="454"/>
      <c r="DC132" s="454"/>
      <c r="DD132" s="135"/>
      <c r="DE132" s="454"/>
      <c r="DF132" s="135"/>
      <c r="DG132" s="454"/>
      <c r="DH132" s="135"/>
      <c r="DI132" s="454"/>
      <c r="DJ132" s="135"/>
      <c r="DK132" s="454"/>
      <c r="DL132" s="135"/>
      <c r="DN132" s="135"/>
      <c r="DO132" s="454"/>
      <c r="DP132" s="135"/>
      <c r="DQ132" s="454"/>
      <c r="DR132" s="135"/>
      <c r="DU132" s="135"/>
      <c r="DV132" s="135"/>
      <c r="DW132" s="135"/>
      <c r="DY132" s="454"/>
      <c r="DZ132" s="135"/>
      <c r="EA132" s="454"/>
      <c r="EB132" s="135"/>
      <c r="EC132" s="454"/>
      <c r="ED132" s="135"/>
      <c r="EE132" s="454"/>
      <c r="EF132" s="135"/>
      <c r="EG132" s="454"/>
      <c r="EH132" s="135"/>
      <c r="EJ132" s="135"/>
      <c r="EN132" s="135"/>
      <c r="EP132" s="135"/>
      <c r="ER132" s="173"/>
      <c r="ES132" s="435"/>
      <c r="ET132" s="173"/>
      <c r="EU132" s="435"/>
      <c r="EV132" s="173"/>
      <c r="EW132" s="435"/>
      <c r="EX132" s="173"/>
      <c r="EZ132" s="135"/>
      <c r="FB132" s="173"/>
      <c r="FC132" s="42"/>
      <c r="FD132" s="173"/>
      <c r="FE132" s="42"/>
      <c r="FF132" s="42"/>
      <c r="FG132" s="454"/>
      <c r="FH132" s="42"/>
      <c r="FI132" s="454"/>
      <c r="FJ132" s="135"/>
      <c r="FK132" s="454"/>
      <c r="FL132" s="173"/>
      <c r="FM132" s="454"/>
      <c r="FN132" s="173"/>
      <c r="FO132" s="135"/>
      <c r="FP132" s="173"/>
      <c r="FQ132" s="135"/>
      <c r="FS132" s="173"/>
      <c r="FU132" s="173"/>
      <c r="FW132" s="173"/>
      <c r="FY132" s="173"/>
      <c r="GA132" s="135"/>
      <c r="GE132" s="42"/>
      <c r="GG132" s="42"/>
      <c r="GH132" s="173"/>
      <c r="GI132" s="42"/>
      <c r="GJ132" s="42"/>
      <c r="GK132" s="173"/>
      <c r="GL132" s="454"/>
      <c r="GM132" s="135"/>
      <c r="GP132" s="454"/>
      <c r="GQ132" s="42"/>
      <c r="GR132" s="454"/>
      <c r="GS132" s="42"/>
      <c r="GT132" s="454"/>
      <c r="GU132" s="42"/>
      <c r="GV132" s="454"/>
      <c r="GW132" s="42"/>
      <c r="GX132" s="454"/>
      <c r="GY132" s="42"/>
      <c r="GZ132" s="42"/>
      <c r="HA132" s="173"/>
      <c r="HB132" s="173"/>
      <c r="HC132" s="42"/>
      <c r="HD132" s="435"/>
      <c r="HE132" s="135"/>
      <c r="HF132" s="435"/>
      <c r="HG132" s="135"/>
      <c r="HH132" s="435"/>
      <c r="HI132" s="135"/>
      <c r="HJ132" s="435"/>
      <c r="HK132" s="135"/>
      <c r="HL132" s="435"/>
      <c r="HM132" s="135"/>
      <c r="HN132" s="435"/>
      <c r="HO132" s="135"/>
      <c r="HP132" s="435"/>
      <c r="HQ132" s="135"/>
      <c r="HR132" s="168"/>
      <c r="HS132" s="135"/>
      <c r="HT132" s="135"/>
      <c r="HU132" s="168"/>
      <c r="HV132" s="135"/>
      <c r="HW132" s="168"/>
      <c r="HX132" s="135"/>
      <c r="HY132" s="168"/>
      <c r="HZ132" s="756"/>
      <c r="IA132" s="168"/>
      <c r="IB132" s="756"/>
      <c r="IC132" s="168"/>
      <c r="ID132" s="135"/>
      <c r="IE132" s="168"/>
      <c r="IF132" s="135"/>
      <c r="IG132" s="168"/>
      <c r="IH132" s="135"/>
      <c r="II132" s="168"/>
      <c r="IJ132" s="135"/>
      <c r="IK132" s="135"/>
      <c r="IL132" s="173"/>
      <c r="IP132" s="173"/>
      <c r="IR132" s="173"/>
      <c r="IT132" s="173"/>
      <c r="JB132" s="135"/>
      <c r="JD132" s="432"/>
      <c r="JH132" s="173"/>
      <c r="JL132" s="173"/>
      <c r="JZ132" s="173"/>
      <c r="KD132" s="173"/>
      <c r="KF132" s="173"/>
      <c r="KH132" s="173"/>
      <c r="LJ132" s="173"/>
      <c r="LN132" s="173"/>
      <c r="LP132" s="173"/>
      <c r="LR132" s="173"/>
      <c r="LZ132" s="135"/>
      <c r="MB132" s="135"/>
      <c r="MP132" s="173"/>
      <c r="MT132" s="173"/>
      <c r="MV132" s="173"/>
      <c r="MX132" s="173"/>
      <c r="NF132" s="135"/>
      <c r="NH132" s="135"/>
      <c r="NX132" s="173"/>
      <c r="NY132" s="173"/>
      <c r="NZ132" s="173"/>
      <c r="OB132" s="173"/>
      <c r="OD132" s="173"/>
      <c r="OF132" s="173"/>
      <c r="OH132" s="173"/>
      <c r="OJ132" s="173"/>
      <c r="OL132" s="173"/>
      <c r="PH132" s="173"/>
      <c r="QN132" s="173"/>
      <c r="QO132" s="173"/>
      <c r="QP132" s="173"/>
      <c r="QS132" s="135"/>
      <c r="QU132" s="135"/>
      <c r="QY132" s="135"/>
      <c r="RA132" s="135"/>
      <c r="RC132" s="135"/>
      <c r="RE132" s="135"/>
      <c r="RI132" s="135"/>
      <c r="RP132" s="135"/>
      <c r="RQ132" s="135"/>
      <c r="RT132" s="135"/>
      <c r="RW132" s="135"/>
      <c r="RX132" s="135"/>
      <c r="SB132" s="135"/>
      <c r="SC132" s="135"/>
      <c r="SD132" s="135"/>
      <c r="SE132" s="558"/>
      <c r="SF132" s="135"/>
      <c r="SH132" s="135"/>
      <c r="SJ132" s="135"/>
      <c r="SL132" s="135"/>
      <c r="SN132" s="135"/>
      <c r="SP132" s="135"/>
      <c r="SR132" s="756"/>
      <c r="ST132" s="135"/>
      <c r="SY132" s="707"/>
      <c r="TA132" s="707"/>
      <c r="TC132" s="707"/>
      <c r="TE132" s="707"/>
      <c r="TG132" s="707"/>
      <c r="TI132" s="756"/>
      <c r="TK132" s="707"/>
    </row>
    <row r="133" spans="64:531">
      <c r="BL133" s="454"/>
      <c r="BM133" s="42"/>
      <c r="BN133" s="454"/>
      <c r="BO133" s="42"/>
      <c r="BP133" s="454"/>
      <c r="BQ133"/>
      <c r="BS133" s="73"/>
      <c r="BU133" s="73"/>
      <c r="BV133" s="73"/>
      <c r="BW133" s="135"/>
      <c r="BX133" s="135"/>
      <c r="BY133" s="135"/>
      <c r="BZ133" s="42"/>
      <c r="CA133"/>
      <c r="CD133" s="135"/>
      <c r="CE133" s="454"/>
      <c r="CF133" s="135"/>
      <c r="CG133" s="454"/>
      <c r="CH133" s="135"/>
      <c r="CI133" s="454"/>
      <c r="CJ133" s="42"/>
      <c r="CK133" s="454"/>
      <c r="CL133" s="42"/>
      <c r="CM133" s="454"/>
      <c r="CN133" s="42"/>
      <c r="CP133" s="135"/>
      <c r="CR133" s="187"/>
      <c r="CW133" s="454"/>
      <c r="CY133" s="454"/>
      <c r="DA133" s="454"/>
      <c r="DC133" s="454"/>
      <c r="DD133" s="135"/>
      <c r="DE133" s="454"/>
      <c r="DF133" s="135"/>
      <c r="DG133" s="454"/>
      <c r="DH133" s="135"/>
      <c r="DI133" s="454"/>
      <c r="DJ133" s="135"/>
      <c r="DK133" s="454"/>
      <c r="DL133" s="135"/>
      <c r="DN133" s="135"/>
      <c r="DO133" s="454"/>
      <c r="DP133" s="135"/>
      <c r="DQ133" s="454"/>
      <c r="DR133" s="135"/>
      <c r="DU133" s="135"/>
      <c r="DV133" s="135"/>
      <c r="DW133" s="135"/>
      <c r="DY133" s="454"/>
      <c r="DZ133" s="135"/>
      <c r="EA133" s="454"/>
      <c r="EB133" s="135"/>
      <c r="EC133" s="454"/>
      <c r="ED133" s="135"/>
      <c r="EE133" s="454"/>
      <c r="EF133" s="135"/>
      <c r="EG133" s="454"/>
      <c r="EH133" s="135"/>
      <c r="EJ133" s="135"/>
      <c r="EN133" s="135"/>
      <c r="EP133" s="135"/>
      <c r="ER133" s="173"/>
      <c r="ES133" s="435"/>
      <c r="ET133" s="173"/>
      <c r="EU133" s="435"/>
      <c r="EV133" s="173"/>
      <c r="EW133" s="435"/>
      <c r="EX133" s="173"/>
      <c r="EZ133" s="135"/>
      <c r="FB133" s="173"/>
      <c r="FC133" s="42"/>
      <c r="FD133" s="173"/>
      <c r="FE133" s="42"/>
      <c r="FF133" s="42"/>
      <c r="FG133" s="454"/>
      <c r="FH133" s="42"/>
      <c r="FI133" s="454"/>
      <c r="FJ133" s="135"/>
      <c r="FK133" s="454"/>
      <c r="FL133" s="173"/>
      <c r="FM133" s="454"/>
      <c r="FN133" s="173"/>
      <c r="FO133" s="135"/>
      <c r="FP133" s="173"/>
      <c r="FQ133" s="135"/>
      <c r="FS133" s="173"/>
      <c r="FU133" s="173"/>
      <c r="FW133" s="173"/>
      <c r="FY133" s="173"/>
      <c r="GA133" s="135"/>
      <c r="GE133" s="42"/>
      <c r="GG133" s="42"/>
      <c r="GH133" s="173"/>
      <c r="GI133" s="42"/>
      <c r="GJ133" s="42"/>
      <c r="GK133" s="173"/>
      <c r="GL133" s="454"/>
      <c r="GM133" s="135"/>
      <c r="GP133" s="454"/>
      <c r="GQ133" s="42"/>
      <c r="GR133" s="454"/>
      <c r="GS133" s="42"/>
      <c r="GT133" s="454"/>
      <c r="GU133" s="42"/>
      <c r="GV133" s="454"/>
      <c r="GW133" s="42"/>
      <c r="GX133" s="454"/>
      <c r="GY133" s="42"/>
      <c r="GZ133" s="42"/>
      <c r="HA133" s="173"/>
      <c r="HB133" s="173"/>
      <c r="HC133" s="42"/>
      <c r="HD133" s="435"/>
      <c r="HE133" s="135"/>
      <c r="HF133" s="435"/>
      <c r="HG133" s="135"/>
      <c r="HH133" s="435"/>
      <c r="HI133" s="135"/>
      <c r="HJ133" s="435"/>
      <c r="HK133" s="135"/>
      <c r="HL133" s="435"/>
      <c r="HM133" s="135"/>
      <c r="HN133" s="435"/>
      <c r="HO133" s="135"/>
      <c r="HP133" s="435"/>
      <c r="HQ133" s="135"/>
      <c r="HR133" s="168"/>
      <c r="HS133" s="135"/>
      <c r="HT133" s="135"/>
      <c r="HU133" s="168"/>
      <c r="HV133" s="135"/>
      <c r="HW133" s="168"/>
      <c r="HX133" s="135"/>
      <c r="HY133" s="168"/>
      <c r="HZ133" s="756"/>
      <c r="IA133" s="168"/>
      <c r="IB133" s="756"/>
      <c r="IC133" s="168"/>
      <c r="ID133" s="135"/>
      <c r="IE133" s="168"/>
      <c r="IF133" s="135"/>
      <c r="IG133" s="168"/>
      <c r="IH133" s="135"/>
      <c r="II133" s="168"/>
      <c r="IJ133" s="135"/>
      <c r="IK133" s="135"/>
      <c r="IL133" s="173"/>
      <c r="IP133" s="173"/>
      <c r="IR133" s="173"/>
      <c r="IT133" s="173"/>
      <c r="JB133" s="135"/>
      <c r="JD133" s="432"/>
      <c r="JH133" s="173"/>
      <c r="JL133" s="173"/>
      <c r="JZ133" s="173"/>
      <c r="KD133" s="173"/>
      <c r="KF133" s="173"/>
      <c r="KH133" s="173"/>
      <c r="LJ133" s="173"/>
      <c r="LN133" s="173"/>
      <c r="LP133" s="173"/>
      <c r="LR133" s="173"/>
      <c r="LZ133" s="135"/>
      <c r="MB133" s="135"/>
      <c r="MP133" s="173"/>
      <c r="MT133" s="173"/>
      <c r="MV133" s="173"/>
      <c r="MX133" s="173"/>
      <c r="NF133" s="135"/>
      <c r="NH133" s="135"/>
      <c r="NX133" s="173"/>
      <c r="NY133" s="173"/>
      <c r="NZ133" s="173"/>
      <c r="OB133" s="173"/>
      <c r="OD133" s="173"/>
      <c r="OF133" s="173"/>
      <c r="OH133" s="173"/>
      <c r="OJ133" s="173"/>
      <c r="OL133" s="173"/>
      <c r="PH133" s="173"/>
      <c r="QN133" s="173"/>
      <c r="QO133" s="173"/>
      <c r="QP133" s="173"/>
      <c r="QS133" s="135"/>
      <c r="QU133" s="135"/>
      <c r="QY133" s="135"/>
      <c r="RA133" s="135"/>
      <c r="RC133" s="135"/>
      <c r="RE133" s="135"/>
      <c r="RI133" s="135"/>
      <c r="RP133" s="135"/>
      <c r="RQ133" s="135"/>
      <c r="RT133" s="135"/>
      <c r="RW133" s="135"/>
      <c r="RX133" s="135"/>
      <c r="SB133" s="135"/>
      <c r="SC133" s="135"/>
      <c r="SD133" s="135"/>
      <c r="SE133" s="558"/>
      <c r="SF133" s="135"/>
      <c r="SH133" s="135"/>
      <c r="SJ133" s="135"/>
      <c r="SL133" s="135"/>
      <c r="SN133" s="135"/>
      <c r="SP133" s="135"/>
      <c r="SR133" s="756"/>
      <c r="ST133" s="135"/>
      <c r="SY133" s="707"/>
      <c r="TA133" s="707"/>
      <c r="TC133" s="707"/>
      <c r="TE133" s="707"/>
      <c r="TG133" s="707"/>
      <c r="TI133" s="756"/>
      <c r="TK133" s="707"/>
    </row>
    <row r="134" spans="64:531">
      <c r="BL134" s="454"/>
      <c r="BM134" s="42"/>
      <c r="BN134" s="454"/>
      <c r="BO134" s="42"/>
      <c r="BP134" s="454"/>
      <c r="BQ134"/>
      <c r="BS134" s="73"/>
      <c r="BU134" s="73"/>
      <c r="BV134" s="73"/>
      <c r="BW134" s="135"/>
      <c r="BX134" s="135"/>
      <c r="BY134" s="135"/>
      <c r="BZ134" s="42"/>
      <c r="CA134"/>
      <c r="CD134" s="135"/>
      <c r="CE134" s="454"/>
      <c r="CF134" s="135"/>
      <c r="CG134" s="454"/>
      <c r="CH134" s="135"/>
      <c r="CI134" s="454"/>
      <c r="CJ134" s="42"/>
      <c r="CK134" s="454"/>
      <c r="CL134" s="42"/>
      <c r="CM134" s="454"/>
      <c r="CN134" s="42"/>
      <c r="CP134" s="135"/>
      <c r="CR134" s="187"/>
      <c r="CW134" s="454"/>
      <c r="CY134" s="454"/>
      <c r="DA134" s="454"/>
      <c r="DC134" s="454"/>
      <c r="DD134" s="135"/>
      <c r="DE134" s="454"/>
      <c r="DF134" s="135"/>
      <c r="DG134" s="454"/>
      <c r="DH134" s="135"/>
      <c r="DI134" s="454"/>
      <c r="DJ134" s="135"/>
      <c r="DK134" s="454"/>
      <c r="DL134" s="135"/>
      <c r="DN134" s="135"/>
      <c r="DO134" s="454"/>
      <c r="DP134" s="135"/>
      <c r="DQ134" s="454"/>
      <c r="DR134" s="135"/>
      <c r="DU134" s="135"/>
      <c r="DV134" s="135"/>
      <c r="DW134" s="135"/>
      <c r="DY134" s="454"/>
      <c r="DZ134" s="135"/>
      <c r="EA134" s="454"/>
      <c r="EB134" s="135"/>
      <c r="EC134" s="454"/>
      <c r="ED134" s="135"/>
      <c r="EE134" s="454"/>
      <c r="EF134" s="135"/>
      <c r="EG134" s="454"/>
      <c r="EH134" s="135"/>
      <c r="EJ134" s="135"/>
      <c r="EN134" s="135"/>
      <c r="EP134" s="135"/>
      <c r="ER134" s="173"/>
      <c r="ES134" s="435"/>
      <c r="ET134" s="173"/>
      <c r="EU134" s="435"/>
      <c r="EV134" s="173"/>
      <c r="EW134" s="435"/>
      <c r="EX134" s="173"/>
      <c r="EZ134" s="135"/>
      <c r="FB134" s="173"/>
      <c r="FC134" s="42"/>
      <c r="FD134" s="173"/>
      <c r="FE134" s="42"/>
      <c r="FF134" s="42"/>
      <c r="FG134" s="454"/>
      <c r="FH134" s="42"/>
      <c r="FI134" s="454"/>
      <c r="FJ134" s="135"/>
      <c r="FK134" s="454"/>
      <c r="FL134" s="173"/>
      <c r="FM134" s="454"/>
      <c r="FN134" s="173"/>
      <c r="FO134" s="135"/>
      <c r="FP134" s="173"/>
      <c r="FQ134" s="135"/>
      <c r="FS134" s="173"/>
      <c r="FU134" s="173"/>
      <c r="FW134" s="173"/>
      <c r="FY134" s="173"/>
      <c r="GA134" s="135"/>
      <c r="GE134" s="42"/>
      <c r="GG134" s="42"/>
      <c r="GH134" s="173"/>
      <c r="GI134" s="42"/>
      <c r="GJ134" s="42"/>
      <c r="GK134" s="173"/>
      <c r="GL134" s="454"/>
      <c r="GM134" s="135"/>
      <c r="GP134" s="454"/>
      <c r="GQ134" s="42"/>
      <c r="GR134" s="454"/>
      <c r="GS134" s="42"/>
      <c r="GT134" s="454"/>
      <c r="GU134" s="42"/>
      <c r="GV134" s="454"/>
      <c r="GW134" s="42"/>
      <c r="GX134" s="454"/>
      <c r="GY134" s="42"/>
      <c r="GZ134" s="42"/>
      <c r="HA134" s="173"/>
      <c r="HB134" s="173"/>
      <c r="HC134" s="42"/>
      <c r="HD134" s="435"/>
      <c r="HE134" s="135"/>
      <c r="HF134" s="435"/>
      <c r="HG134" s="135"/>
      <c r="HH134" s="435"/>
      <c r="HI134" s="135"/>
      <c r="HJ134" s="435"/>
      <c r="HK134" s="135"/>
      <c r="HL134" s="435"/>
      <c r="HM134" s="135"/>
      <c r="HN134" s="435"/>
      <c r="HO134" s="135"/>
      <c r="HP134" s="435"/>
      <c r="HQ134" s="135"/>
      <c r="HR134" s="168"/>
      <c r="HS134" s="135"/>
      <c r="HT134" s="135"/>
      <c r="HU134" s="168"/>
      <c r="HV134" s="135"/>
      <c r="HW134" s="168"/>
      <c r="HX134" s="135"/>
      <c r="HY134" s="168"/>
      <c r="HZ134" s="756"/>
      <c r="IA134" s="168"/>
      <c r="IB134" s="756"/>
      <c r="IC134" s="168"/>
      <c r="ID134" s="135"/>
      <c r="IE134" s="168"/>
      <c r="IF134" s="135"/>
      <c r="IG134" s="168"/>
      <c r="IH134" s="135"/>
      <c r="II134" s="168"/>
      <c r="IJ134" s="135"/>
      <c r="IK134" s="135"/>
      <c r="IL134" s="173"/>
      <c r="IP134" s="173"/>
      <c r="IR134" s="173"/>
      <c r="IT134" s="173"/>
      <c r="JB134" s="135"/>
      <c r="JD134" s="432"/>
      <c r="JH134" s="173"/>
      <c r="JL134" s="173"/>
      <c r="JZ134" s="173"/>
      <c r="KD134" s="173"/>
      <c r="KF134" s="173"/>
      <c r="KH134" s="173"/>
      <c r="LJ134" s="173"/>
      <c r="LN134" s="173"/>
      <c r="LP134" s="173"/>
      <c r="LR134" s="173"/>
      <c r="LZ134" s="135"/>
      <c r="MB134" s="135"/>
      <c r="MP134" s="173"/>
      <c r="MT134" s="173"/>
      <c r="MV134" s="173"/>
      <c r="MX134" s="173"/>
      <c r="NF134" s="135"/>
      <c r="NH134" s="135"/>
      <c r="NX134" s="173"/>
      <c r="NY134" s="173"/>
      <c r="NZ134" s="173"/>
      <c r="OB134" s="173"/>
      <c r="OD134" s="173"/>
      <c r="OF134" s="173"/>
      <c r="OH134" s="173"/>
      <c r="OJ134" s="173"/>
      <c r="OL134" s="173"/>
      <c r="PH134" s="173"/>
      <c r="QN134" s="173"/>
      <c r="QO134" s="173"/>
      <c r="QP134" s="173"/>
      <c r="QS134" s="135"/>
      <c r="QU134" s="135"/>
      <c r="QY134" s="135"/>
      <c r="RA134" s="135"/>
      <c r="RC134" s="135"/>
      <c r="RE134" s="135"/>
      <c r="RI134" s="135"/>
      <c r="RP134" s="135"/>
      <c r="RQ134" s="135"/>
      <c r="RT134" s="135"/>
      <c r="RW134" s="135"/>
      <c r="RX134" s="135"/>
      <c r="SB134" s="135"/>
      <c r="SC134" s="135"/>
      <c r="SD134" s="135"/>
      <c r="SE134" s="558"/>
      <c r="SF134" s="135"/>
      <c r="SH134" s="135"/>
      <c r="SJ134" s="135"/>
      <c r="SL134" s="135"/>
      <c r="SN134" s="135"/>
      <c r="SP134" s="135"/>
      <c r="SR134" s="756"/>
      <c r="ST134" s="135"/>
      <c r="SY134" s="707"/>
      <c r="TA134" s="707"/>
      <c r="TC134" s="707"/>
      <c r="TE134" s="707"/>
      <c r="TG134" s="707"/>
      <c r="TI134" s="756"/>
      <c r="TK134" s="707"/>
    </row>
    <row r="135" spans="64:531">
      <c r="BL135" s="454"/>
      <c r="BM135" s="42"/>
      <c r="BN135" s="454"/>
      <c r="BO135" s="42"/>
      <c r="BP135" s="454"/>
      <c r="BQ135"/>
      <c r="BS135" s="73"/>
      <c r="BU135" s="73"/>
      <c r="BV135" s="73"/>
      <c r="BW135" s="135"/>
      <c r="BX135" s="135"/>
      <c r="BY135" s="135"/>
      <c r="BZ135" s="42"/>
      <c r="CA135"/>
      <c r="CD135" s="135"/>
      <c r="CE135" s="454"/>
      <c r="CF135" s="135"/>
      <c r="CG135" s="454"/>
      <c r="CH135" s="135"/>
      <c r="CI135" s="454"/>
      <c r="CJ135" s="42"/>
      <c r="CK135" s="454"/>
      <c r="CL135" s="42"/>
      <c r="CM135" s="454"/>
      <c r="CN135" s="42"/>
      <c r="CP135" s="135"/>
      <c r="CR135" s="187"/>
      <c r="CW135" s="454"/>
      <c r="CY135" s="454"/>
      <c r="DA135" s="454"/>
      <c r="DC135" s="454"/>
      <c r="DD135" s="135"/>
      <c r="DE135" s="454"/>
      <c r="DF135" s="135"/>
      <c r="DG135" s="454"/>
      <c r="DH135" s="135"/>
      <c r="DI135" s="454"/>
      <c r="DJ135" s="135"/>
      <c r="DK135" s="454"/>
      <c r="DL135" s="135"/>
      <c r="DN135" s="135"/>
      <c r="DO135" s="454"/>
      <c r="DP135" s="135"/>
      <c r="DQ135" s="454"/>
      <c r="DR135" s="135"/>
      <c r="DU135" s="135"/>
      <c r="DV135" s="135"/>
      <c r="DW135" s="135"/>
      <c r="DY135" s="454"/>
      <c r="DZ135" s="135"/>
      <c r="EA135" s="454"/>
      <c r="EB135" s="135"/>
      <c r="EC135" s="454"/>
      <c r="ED135" s="135"/>
      <c r="EE135" s="454"/>
      <c r="EF135" s="135"/>
      <c r="EG135" s="454"/>
      <c r="EH135" s="135"/>
      <c r="EJ135" s="135"/>
      <c r="EN135" s="135"/>
      <c r="EP135" s="135"/>
      <c r="ER135" s="173"/>
      <c r="ES135" s="435"/>
      <c r="ET135" s="173"/>
      <c r="EU135" s="435"/>
      <c r="EV135" s="173"/>
      <c r="EW135" s="435"/>
      <c r="EX135" s="173"/>
      <c r="EZ135" s="135"/>
      <c r="FB135" s="173"/>
      <c r="FC135" s="42"/>
      <c r="FD135" s="173"/>
      <c r="FE135" s="42"/>
      <c r="FF135" s="42"/>
      <c r="FG135" s="454"/>
      <c r="FH135" s="42"/>
      <c r="FI135" s="454"/>
      <c r="FJ135" s="135"/>
      <c r="FK135" s="454"/>
      <c r="FL135" s="173"/>
      <c r="FM135" s="454"/>
      <c r="FN135" s="173"/>
      <c r="FO135" s="135"/>
      <c r="FP135" s="173"/>
      <c r="FQ135" s="135"/>
      <c r="FS135" s="173"/>
      <c r="FU135" s="173"/>
      <c r="FW135" s="173"/>
      <c r="FY135" s="173"/>
      <c r="GA135" s="135"/>
      <c r="GE135" s="42"/>
      <c r="GG135" s="42"/>
      <c r="GH135" s="173"/>
      <c r="GI135" s="42"/>
      <c r="GJ135" s="42"/>
      <c r="GK135" s="173"/>
      <c r="GL135" s="454"/>
      <c r="GM135" s="135"/>
      <c r="GP135" s="454"/>
      <c r="GQ135" s="42"/>
      <c r="GR135" s="454"/>
      <c r="GS135" s="42"/>
      <c r="GT135" s="454"/>
      <c r="GU135" s="42"/>
      <c r="GV135" s="454"/>
      <c r="GW135" s="42"/>
      <c r="GX135" s="454"/>
      <c r="GY135" s="42"/>
      <c r="GZ135" s="42"/>
      <c r="HA135" s="173"/>
      <c r="HB135" s="173"/>
      <c r="HC135" s="42"/>
      <c r="HD135" s="435"/>
      <c r="HE135" s="135"/>
      <c r="HF135" s="435"/>
      <c r="HG135" s="135"/>
      <c r="HH135" s="435"/>
      <c r="HI135" s="135"/>
      <c r="HJ135" s="435"/>
      <c r="HK135" s="135"/>
      <c r="HL135" s="435"/>
      <c r="HM135" s="135"/>
      <c r="HN135" s="435"/>
      <c r="HO135" s="135"/>
      <c r="HP135" s="435"/>
      <c r="HQ135" s="135"/>
      <c r="HR135" s="168"/>
      <c r="HS135" s="135"/>
      <c r="HT135" s="135"/>
      <c r="HU135" s="168"/>
      <c r="HV135" s="135"/>
      <c r="HW135" s="168"/>
      <c r="HX135" s="135"/>
      <c r="HY135" s="168"/>
      <c r="HZ135" s="756"/>
      <c r="IA135" s="168"/>
      <c r="IB135" s="756"/>
      <c r="IC135" s="168"/>
      <c r="ID135" s="135"/>
      <c r="IE135" s="168"/>
      <c r="IF135" s="135"/>
      <c r="IG135" s="168"/>
      <c r="IH135" s="135"/>
      <c r="II135" s="168"/>
      <c r="IJ135" s="135"/>
      <c r="IK135" s="135"/>
      <c r="IL135" s="173"/>
      <c r="IP135" s="173"/>
      <c r="IR135" s="173"/>
      <c r="IT135" s="173"/>
      <c r="JB135" s="135"/>
      <c r="JD135" s="432"/>
      <c r="JH135" s="173"/>
      <c r="JL135" s="173"/>
      <c r="JZ135" s="173"/>
      <c r="KD135" s="173"/>
      <c r="KF135" s="173"/>
      <c r="KH135" s="173"/>
      <c r="LJ135" s="173"/>
      <c r="LN135" s="173"/>
      <c r="LP135" s="173"/>
      <c r="LR135" s="173"/>
      <c r="LZ135" s="135"/>
      <c r="MB135" s="135"/>
      <c r="MP135" s="173"/>
      <c r="MT135" s="173"/>
      <c r="MV135" s="173"/>
      <c r="MX135" s="173"/>
      <c r="NF135" s="135"/>
      <c r="NH135" s="135"/>
      <c r="NX135" s="173"/>
      <c r="NY135" s="173"/>
      <c r="NZ135" s="173"/>
      <c r="OB135" s="173"/>
      <c r="OD135" s="173"/>
      <c r="OF135" s="173"/>
      <c r="OH135" s="173"/>
      <c r="OJ135" s="173"/>
      <c r="OL135" s="173"/>
      <c r="PH135" s="173"/>
      <c r="QN135" s="173"/>
      <c r="QO135" s="173"/>
      <c r="QP135" s="173"/>
      <c r="QS135" s="135"/>
      <c r="QU135" s="135"/>
      <c r="QY135" s="135"/>
      <c r="RA135" s="135"/>
      <c r="RC135" s="135"/>
      <c r="RE135" s="135"/>
      <c r="RI135" s="135"/>
      <c r="RP135" s="135"/>
      <c r="RQ135" s="135"/>
      <c r="RT135" s="135"/>
      <c r="RW135" s="135"/>
      <c r="RX135" s="135"/>
      <c r="SB135" s="135"/>
      <c r="SC135" s="135"/>
      <c r="SD135" s="135"/>
      <c r="SE135" s="558"/>
      <c r="SF135" s="135"/>
      <c r="SH135" s="135"/>
      <c r="SJ135" s="135"/>
      <c r="SL135" s="135"/>
      <c r="SN135" s="135"/>
      <c r="SP135" s="135"/>
      <c r="SR135" s="756"/>
      <c r="ST135" s="135"/>
      <c r="SY135" s="707"/>
      <c r="TA135" s="707"/>
      <c r="TC135" s="707"/>
      <c r="TE135" s="707"/>
      <c r="TG135" s="707"/>
      <c r="TI135" s="756"/>
      <c r="TK135" s="707"/>
    </row>
    <row r="136" spans="64:531">
      <c r="BL136" s="454"/>
      <c r="BM136" s="42"/>
      <c r="BN136" s="454"/>
      <c r="BO136" s="42"/>
      <c r="BP136" s="454"/>
      <c r="BQ136"/>
      <c r="BS136" s="73"/>
      <c r="BU136" s="73"/>
      <c r="BV136" s="73"/>
      <c r="BW136" s="135"/>
      <c r="BX136" s="135"/>
      <c r="BY136" s="135"/>
      <c r="BZ136" s="42"/>
      <c r="CA136"/>
      <c r="CD136" s="135"/>
      <c r="CE136" s="454"/>
      <c r="CF136" s="135"/>
      <c r="CG136" s="454"/>
      <c r="CH136" s="135"/>
      <c r="CI136" s="454"/>
      <c r="CJ136" s="42"/>
      <c r="CK136" s="454"/>
      <c r="CL136" s="42"/>
      <c r="CM136" s="454"/>
      <c r="CN136" s="42"/>
      <c r="CP136" s="135"/>
      <c r="CR136" s="187"/>
      <c r="CW136" s="454"/>
      <c r="CY136" s="454"/>
      <c r="DA136" s="454"/>
      <c r="DC136" s="454"/>
      <c r="DD136" s="135"/>
      <c r="DE136" s="454"/>
      <c r="DF136" s="135"/>
      <c r="DG136" s="454"/>
      <c r="DH136" s="135"/>
      <c r="DI136" s="454"/>
      <c r="DJ136" s="135"/>
      <c r="DK136" s="454"/>
      <c r="DL136" s="135"/>
      <c r="DN136" s="135"/>
      <c r="DO136" s="454"/>
      <c r="DP136" s="135"/>
      <c r="DQ136" s="454"/>
      <c r="DR136" s="135"/>
      <c r="DU136" s="135"/>
      <c r="DV136" s="135"/>
      <c r="DW136" s="135"/>
      <c r="DY136" s="454"/>
      <c r="DZ136" s="135"/>
      <c r="EA136" s="454"/>
      <c r="EB136" s="135"/>
      <c r="EC136" s="454"/>
      <c r="ED136" s="135"/>
      <c r="EE136" s="454"/>
      <c r="EF136" s="135"/>
      <c r="EG136" s="454"/>
      <c r="EH136" s="135"/>
      <c r="EJ136" s="135"/>
      <c r="EN136" s="135"/>
      <c r="EP136" s="135"/>
      <c r="ER136" s="173"/>
      <c r="ES136" s="435"/>
      <c r="ET136" s="173"/>
      <c r="EU136" s="435"/>
      <c r="EV136" s="173"/>
      <c r="EW136" s="435"/>
      <c r="EX136" s="173"/>
      <c r="EZ136" s="135"/>
      <c r="FB136" s="173"/>
      <c r="FC136" s="42"/>
      <c r="FD136" s="173"/>
      <c r="FE136" s="42"/>
      <c r="FF136" s="42"/>
      <c r="FG136" s="454"/>
      <c r="FH136" s="42"/>
      <c r="FI136" s="454"/>
      <c r="FJ136" s="135"/>
      <c r="FK136" s="454"/>
      <c r="FL136" s="173"/>
      <c r="FM136" s="454"/>
      <c r="FN136" s="173"/>
      <c r="FO136" s="135"/>
      <c r="FP136" s="173"/>
      <c r="FQ136" s="135"/>
      <c r="FS136" s="173"/>
      <c r="FU136" s="173"/>
      <c r="FW136" s="173"/>
      <c r="FY136" s="173"/>
      <c r="GA136" s="135"/>
      <c r="GE136" s="42"/>
      <c r="GG136" s="42"/>
      <c r="GH136" s="173"/>
      <c r="GI136" s="42"/>
      <c r="GJ136" s="42"/>
      <c r="GK136" s="173"/>
      <c r="GL136" s="454"/>
      <c r="GM136" s="135"/>
      <c r="GP136" s="454"/>
      <c r="GQ136" s="42"/>
      <c r="GR136" s="454"/>
      <c r="GS136" s="42"/>
      <c r="GT136" s="454"/>
      <c r="GU136" s="42"/>
      <c r="GV136" s="454"/>
      <c r="GW136" s="42"/>
      <c r="GX136" s="454"/>
      <c r="GY136" s="42"/>
      <c r="GZ136" s="42"/>
      <c r="HA136" s="173"/>
      <c r="HB136" s="173"/>
      <c r="HC136" s="42"/>
      <c r="HD136" s="435"/>
      <c r="HE136" s="135"/>
      <c r="HF136" s="435"/>
      <c r="HG136" s="135"/>
      <c r="HH136" s="435"/>
      <c r="HI136" s="135"/>
      <c r="HJ136" s="435"/>
      <c r="HK136" s="135"/>
      <c r="HL136" s="435"/>
      <c r="HM136" s="135"/>
      <c r="HN136" s="435"/>
      <c r="HO136" s="135"/>
      <c r="HP136" s="435"/>
      <c r="HQ136" s="135"/>
      <c r="HR136" s="168"/>
      <c r="HS136" s="135"/>
      <c r="HT136" s="135"/>
      <c r="HU136" s="168"/>
      <c r="HV136" s="135"/>
      <c r="HW136" s="168"/>
      <c r="HX136" s="135"/>
      <c r="HY136" s="168"/>
      <c r="HZ136" s="756"/>
      <c r="IA136" s="168"/>
      <c r="IB136" s="756"/>
      <c r="IC136" s="168"/>
      <c r="ID136" s="135"/>
      <c r="IE136" s="168"/>
      <c r="IF136" s="135"/>
      <c r="IG136" s="168"/>
      <c r="IH136" s="135"/>
      <c r="II136" s="168"/>
      <c r="IJ136" s="135"/>
      <c r="IK136" s="135"/>
      <c r="IL136" s="173"/>
      <c r="IP136" s="173"/>
      <c r="IR136" s="173"/>
      <c r="IT136" s="173"/>
      <c r="JB136" s="135"/>
      <c r="JD136" s="432"/>
      <c r="JH136" s="173"/>
      <c r="JL136" s="173"/>
      <c r="JZ136" s="173"/>
      <c r="KD136" s="173"/>
      <c r="KF136" s="173"/>
      <c r="KH136" s="173"/>
      <c r="LJ136" s="173"/>
      <c r="LN136" s="173"/>
      <c r="LP136" s="173"/>
      <c r="LR136" s="173"/>
      <c r="LZ136" s="135"/>
      <c r="MB136" s="135"/>
      <c r="MP136" s="173"/>
      <c r="MT136" s="173"/>
      <c r="MV136" s="173"/>
      <c r="MX136" s="173"/>
      <c r="NF136" s="135"/>
      <c r="NH136" s="135"/>
      <c r="NX136" s="173"/>
      <c r="NY136" s="173"/>
      <c r="NZ136" s="173"/>
      <c r="OB136" s="173"/>
      <c r="OD136" s="173"/>
      <c r="OF136" s="173"/>
      <c r="OH136" s="173"/>
      <c r="OJ136" s="173"/>
      <c r="OL136" s="173"/>
      <c r="PH136" s="173"/>
      <c r="QN136" s="173"/>
      <c r="QO136" s="173"/>
      <c r="QP136" s="173"/>
      <c r="QS136" s="135"/>
      <c r="QU136" s="135"/>
      <c r="QY136" s="135"/>
      <c r="RA136" s="135"/>
      <c r="RC136" s="135"/>
      <c r="RE136" s="135"/>
      <c r="RI136" s="135"/>
      <c r="RP136" s="135"/>
      <c r="RQ136" s="135"/>
      <c r="RT136" s="135"/>
      <c r="RW136" s="135"/>
      <c r="RX136" s="135"/>
      <c r="SB136" s="135"/>
      <c r="SC136" s="135"/>
      <c r="SD136" s="135"/>
      <c r="SE136" s="558"/>
      <c r="SF136" s="135"/>
      <c r="SH136" s="135"/>
      <c r="SJ136" s="135"/>
      <c r="SL136" s="135"/>
      <c r="SN136" s="135"/>
      <c r="SP136" s="135"/>
      <c r="SR136" s="756"/>
      <c r="ST136" s="135"/>
      <c r="SY136" s="707"/>
      <c r="TA136" s="707"/>
      <c r="TC136" s="707"/>
      <c r="TE136" s="707"/>
      <c r="TG136" s="707"/>
      <c r="TI136" s="756"/>
      <c r="TK136" s="707"/>
    </row>
    <row r="137" spans="64:531">
      <c r="BL137" s="454"/>
      <c r="BM137" s="42"/>
      <c r="BN137" s="454"/>
      <c r="BO137" s="42"/>
      <c r="BP137" s="454"/>
      <c r="BQ137"/>
      <c r="BS137" s="73"/>
      <c r="BU137" s="73"/>
      <c r="BV137" s="73"/>
      <c r="BW137" s="135"/>
      <c r="BX137" s="135"/>
      <c r="BY137" s="135"/>
      <c r="BZ137" s="42"/>
      <c r="CA137"/>
      <c r="CD137" s="135"/>
      <c r="CE137" s="454"/>
      <c r="CF137" s="135"/>
      <c r="CG137" s="454"/>
      <c r="CH137" s="135"/>
      <c r="CI137" s="454"/>
      <c r="CJ137" s="42"/>
      <c r="CK137" s="454"/>
      <c r="CL137" s="42"/>
      <c r="CM137" s="454"/>
      <c r="CN137" s="42"/>
      <c r="CP137" s="135"/>
      <c r="CR137" s="187"/>
      <c r="CW137" s="454"/>
      <c r="CY137" s="454"/>
      <c r="DA137" s="454"/>
      <c r="DC137" s="454"/>
      <c r="DD137" s="135"/>
      <c r="DE137" s="454"/>
      <c r="DF137" s="135"/>
      <c r="DG137" s="454"/>
      <c r="DH137" s="135"/>
      <c r="DI137" s="454"/>
      <c r="DJ137" s="135"/>
      <c r="DK137" s="454"/>
      <c r="DL137" s="135"/>
      <c r="DN137" s="135"/>
      <c r="DO137" s="454"/>
      <c r="DP137" s="135"/>
      <c r="DQ137" s="454"/>
      <c r="DR137" s="135"/>
      <c r="DU137" s="135"/>
      <c r="DV137" s="135"/>
      <c r="DW137" s="135"/>
      <c r="DY137" s="454"/>
      <c r="DZ137" s="135"/>
      <c r="EA137" s="454"/>
      <c r="EB137" s="135"/>
      <c r="EC137" s="454"/>
      <c r="ED137" s="135"/>
      <c r="EE137" s="454"/>
      <c r="EF137" s="135"/>
      <c r="EG137" s="454"/>
      <c r="EH137" s="135"/>
      <c r="EJ137" s="135"/>
      <c r="EN137" s="135"/>
      <c r="EP137" s="135"/>
      <c r="ER137" s="173"/>
      <c r="ES137" s="435"/>
      <c r="ET137" s="173"/>
      <c r="EU137" s="435"/>
      <c r="EV137" s="173"/>
      <c r="EW137" s="435"/>
      <c r="EX137" s="173"/>
      <c r="EZ137" s="135"/>
      <c r="FB137" s="173"/>
      <c r="FC137" s="42"/>
      <c r="FD137" s="173"/>
      <c r="FE137" s="42"/>
      <c r="FF137" s="42"/>
      <c r="FG137" s="454"/>
      <c r="FH137" s="42"/>
      <c r="FI137" s="454"/>
      <c r="FJ137" s="135"/>
      <c r="FK137" s="454"/>
      <c r="FL137" s="173"/>
      <c r="FM137" s="454"/>
      <c r="FN137" s="173"/>
      <c r="FO137" s="135"/>
      <c r="FP137" s="173"/>
      <c r="FQ137" s="135"/>
      <c r="FS137" s="173"/>
      <c r="FU137" s="173"/>
      <c r="FW137" s="173"/>
      <c r="FY137" s="173"/>
      <c r="GA137" s="135"/>
      <c r="GE137" s="42"/>
      <c r="GG137" s="42"/>
      <c r="GH137" s="173"/>
      <c r="GI137" s="42"/>
      <c r="GJ137" s="42"/>
      <c r="GK137" s="173"/>
      <c r="GL137" s="454"/>
      <c r="GM137" s="135"/>
      <c r="GP137" s="454"/>
      <c r="GQ137" s="42"/>
      <c r="GR137" s="454"/>
      <c r="GS137" s="42"/>
      <c r="GT137" s="454"/>
      <c r="GU137" s="42"/>
      <c r="GV137" s="454"/>
      <c r="GW137" s="42"/>
      <c r="GX137" s="454"/>
      <c r="GY137" s="42"/>
      <c r="GZ137" s="42"/>
      <c r="HA137" s="173"/>
      <c r="HB137" s="173"/>
      <c r="HC137" s="42"/>
      <c r="HD137" s="435"/>
      <c r="HE137" s="135"/>
      <c r="HF137" s="435"/>
      <c r="HG137" s="135"/>
      <c r="HH137" s="435"/>
      <c r="HI137" s="135"/>
      <c r="HJ137" s="435"/>
      <c r="HK137" s="135"/>
      <c r="HL137" s="435"/>
      <c r="HM137" s="135"/>
      <c r="HN137" s="435"/>
      <c r="HO137" s="135"/>
      <c r="HP137" s="435"/>
      <c r="HQ137" s="135"/>
      <c r="HR137" s="168"/>
      <c r="HS137" s="135"/>
      <c r="HT137" s="135"/>
      <c r="HU137" s="168"/>
      <c r="HV137" s="135"/>
      <c r="HW137" s="168"/>
      <c r="HX137" s="135"/>
      <c r="HY137" s="168"/>
      <c r="HZ137" s="756"/>
      <c r="IA137" s="168"/>
      <c r="IB137" s="756"/>
      <c r="IC137" s="168"/>
      <c r="ID137" s="135"/>
      <c r="IE137" s="168"/>
      <c r="IF137" s="135"/>
      <c r="IG137" s="168"/>
      <c r="IH137" s="135"/>
      <c r="II137" s="168"/>
      <c r="IJ137" s="135"/>
      <c r="IK137" s="135"/>
      <c r="IL137" s="173"/>
      <c r="IP137" s="173"/>
      <c r="IR137" s="173"/>
      <c r="IT137" s="173"/>
      <c r="JB137" s="135"/>
      <c r="JD137" s="432"/>
      <c r="JH137" s="173"/>
      <c r="JL137" s="173"/>
      <c r="JZ137" s="173"/>
      <c r="KD137" s="173"/>
      <c r="KF137" s="173"/>
      <c r="KH137" s="173"/>
      <c r="LJ137" s="173"/>
      <c r="LN137" s="173"/>
      <c r="LP137" s="173"/>
      <c r="LR137" s="173"/>
      <c r="LZ137" s="135"/>
      <c r="MB137" s="135"/>
      <c r="MP137" s="173"/>
      <c r="MT137" s="173"/>
      <c r="MV137" s="173"/>
      <c r="MX137" s="173"/>
      <c r="NF137" s="135"/>
      <c r="NH137" s="135"/>
      <c r="NX137" s="173"/>
      <c r="NY137" s="173"/>
      <c r="NZ137" s="173"/>
      <c r="OB137" s="173"/>
      <c r="OD137" s="173"/>
      <c r="OF137" s="173"/>
      <c r="OH137" s="173"/>
      <c r="OJ137" s="173"/>
      <c r="OL137" s="173"/>
      <c r="PH137" s="173"/>
      <c r="QN137" s="173"/>
      <c r="QO137" s="173"/>
      <c r="QP137" s="173"/>
      <c r="QS137" s="135"/>
      <c r="QU137" s="135"/>
      <c r="QY137" s="135"/>
      <c r="RA137" s="135"/>
      <c r="RC137" s="135"/>
      <c r="RE137" s="135"/>
      <c r="RI137" s="135"/>
      <c r="RP137" s="135"/>
      <c r="RQ137" s="135"/>
      <c r="RT137" s="135"/>
      <c r="RW137" s="135"/>
      <c r="RX137" s="135"/>
      <c r="SB137" s="135"/>
      <c r="SC137" s="135"/>
      <c r="SD137" s="135"/>
      <c r="SE137" s="558"/>
      <c r="SF137" s="135"/>
      <c r="SH137" s="135"/>
      <c r="SJ137" s="135"/>
      <c r="SL137" s="135"/>
      <c r="SN137" s="135"/>
      <c r="SP137" s="135"/>
      <c r="SR137" s="756"/>
      <c r="ST137" s="135"/>
      <c r="SY137" s="707"/>
      <c r="TA137" s="707"/>
      <c r="TC137" s="707"/>
      <c r="TE137" s="707"/>
      <c r="TG137" s="707"/>
      <c r="TI137" s="756"/>
      <c r="TK137" s="707"/>
    </row>
    <row r="138" spans="64:531">
      <c r="BL138" s="454"/>
      <c r="BM138" s="42"/>
      <c r="BN138" s="454"/>
      <c r="BO138" s="42"/>
      <c r="BP138" s="454"/>
      <c r="BQ138"/>
      <c r="BS138" s="73"/>
      <c r="BU138" s="73"/>
      <c r="BV138" s="73"/>
      <c r="BW138" s="135"/>
      <c r="BX138" s="135"/>
      <c r="BY138" s="135"/>
      <c r="BZ138" s="42"/>
      <c r="CA138"/>
      <c r="CD138" s="135"/>
      <c r="CE138" s="454"/>
      <c r="CF138" s="135"/>
      <c r="CG138" s="454"/>
      <c r="CH138" s="135"/>
      <c r="CI138" s="454"/>
      <c r="CJ138" s="42"/>
      <c r="CK138" s="454"/>
      <c r="CL138" s="42"/>
      <c r="CM138" s="454"/>
      <c r="CN138" s="42"/>
      <c r="CP138" s="135"/>
      <c r="CR138" s="187"/>
      <c r="CW138" s="454"/>
      <c r="CY138" s="454"/>
      <c r="DA138" s="454"/>
      <c r="DC138" s="454"/>
      <c r="DD138" s="135"/>
      <c r="DE138" s="454"/>
      <c r="DF138" s="135"/>
      <c r="DG138" s="454"/>
      <c r="DH138" s="135"/>
      <c r="DI138" s="454"/>
      <c r="DJ138" s="135"/>
      <c r="DK138" s="454"/>
      <c r="DL138" s="135"/>
      <c r="DN138" s="135"/>
      <c r="DO138" s="454"/>
      <c r="DP138" s="135"/>
      <c r="DQ138" s="454"/>
      <c r="DR138" s="135"/>
      <c r="DU138" s="135"/>
      <c r="DV138" s="135"/>
      <c r="DW138" s="135"/>
      <c r="DY138" s="454"/>
      <c r="DZ138" s="135"/>
      <c r="EA138" s="454"/>
      <c r="EB138" s="135"/>
      <c r="EC138" s="454"/>
      <c r="ED138" s="135"/>
      <c r="EE138" s="454"/>
      <c r="EF138" s="135"/>
      <c r="EG138" s="454"/>
      <c r="EH138" s="135"/>
      <c r="EJ138" s="135"/>
      <c r="EN138" s="135"/>
      <c r="EP138" s="135"/>
      <c r="ER138" s="173"/>
      <c r="ES138" s="435"/>
      <c r="ET138" s="173"/>
      <c r="EU138" s="435"/>
      <c r="EV138" s="173"/>
      <c r="EW138" s="435"/>
      <c r="EX138" s="173"/>
      <c r="EZ138" s="135"/>
      <c r="FB138" s="173"/>
      <c r="FC138" s="42"/>
      <c r="FD138" s="173"/>
      <c r="FE138" s="42"/>
      <c r="FF138" s="42"/>
      <c r="FG138" s="454"/>
      <c r="FH138" s="42"/>
      <c r="FI138" s="454"/>
      <c r="FJ138" s="135"/>
      <c r="FK138" s="454"/>
      <c r="FL138" s="173"/>
      <c r="FM138" s="454"/>
      <c r="FN138" s="173"/>
      <c r="FO138" s="135"/>
      <c r="FP138" s="173"/>
      <c r="FQ138" s="135"/>
      <c r="FS138" s="173"/>
      <c r="FU138" s="173"/>
      <c r="FW138" s="173"/>
      <c r="FY138" s="173"/>
      <c r="GA138" s="135"/>
      <c r="GE138" s="42"/>
      <c r="GG138" s="42"/>
      <c r="GH138" s="173"/>
      <c r="GI138" s="42"/>
      <c r="GJ138" s="42"/>
      <c r="GK138" s="173"/>
      <c r="GL138" s="454"/>
      <c r="GM138" s="135"/>
      <c r="GP138" s="454"/>
      <c r="GQ138" s="42"/>
      <c r="GR138" s="454"/>
      <c r="GS138" s="42"/>
      <c r="GT138" s="454"/>
      <c r="GU138" s="42"/>
      <c r="GV138" s="454"/>
      <c r="GW138" s="42"/>
      <c r="GX138" s="454"/>
      <c r="GY138" s="42"/>
      <c r="GZ138" s="42"/>
      <c r="HA138" s="173"/>
      <c r="HB138" s="173"/>
      <c r="HC138" s="42"/>
      <c r="HD138" s="435"/>
      <c r="HE138" s="135"/>
      <c r="HF138" s="435"/>
      <c r="HG138" s="135"/>
      <c r="HH138" s="435"/>
      <c r="HI138" s="135"/>
      <c r="HJ138" s="435"/>
      <c r="HK138" s="135"/>
      <c r="HL138" s="435"/>
      <c r="HM138" s="135"/>
      <c r="HN138" s="435"/>
      <c r="HO138" s="135"/>
      <c r="HP138" s="435"/>
      <c r="HQ138" s="135"/>
      <c r="HR138" s="168"/>
      <c r="HS138" s="135"/>
      <c r="HT138" s="135"/>
      <c r="HU138" s="168"/>
      <c r="HV138" s="135"/>
      <c r="HW138" s="168"/>
      <c r="HX138" s="135"/>
      <c r="HY138" s="168"/>
      <c r="HZ138" s="756"/>
      <c r="IA138" s="168"/>
      <c r="IB138" s="756"/>
      <c r="IC138" s="168"/>
      <c r="ID138" s="135"/>
      <c r="IE138" s="168"/>
      <c r="IF138" s="135"/>
      <c r="IG138" s="168"/>
      <c r="IH138" s="135"/>
      <c r="II138" s="168"/>
      <c r="IJ138" s="135"/>
      <c r="IK138" s="135"/>
      <c r="IL138" s="173"/>
      <c r="IP138" s="173"/>
      <c r="IR138" s="173"/>
      <c r="IT138" s="173"/>
      <c r="JB138" s="135"/>
      <c r="JD138" s="432"/>
      <c r="JH138" s="173"/>
      <c r="JL138" s="173"/>
      <c r="JZ138" s="173"/>
      <c r="KD138" s="173"/>
      <c r="KF138" s="173"/>
      <c r="KH138" s="173"/>
      <c r="LJ138" s="173"/>
      <c r="LN138" s="173"/>
      <c r="LP138" s="173"/>
      <c r="LR138" s="173"/>
      <c r="LZ138" s="135"/>
      <c r="MB138" s="135"/>
      <c r="MP138" s="173"/>
      <c r="MT138" s="173"/>
      <c r="MV138" s="173"/>
      <c r="MX138" s="173"/>
      <c r="NF138" s="135"/>
      <c r="NH138" s="135"/>
      <c r="NX138" s="173"/>
      <c r="NY138" s="173"/>
      <c r="NZ138" s="173"/>
      <c r="OB138" s="173"/>
      <c r="OD138" s="173"/>
      <c r="OF138" s="173"/>
      <c r="OH138" s="173"/>
      <c r="OJ138" s="173"/>
      <c r="OL138" s="173"/>
      <c r="PH138" s="173"/>
      <c r="QN138" s="173"/>
      <c r="QO138" s="173"/>
      <c r="QP138" s="173"/>
      <c r="QS138" s="135"/>
      <c r="QU138" s="135"/>
      <c r="QY138" s="135"/>
      <c r="RA138" s="135"/>
      <c r="RC138" s="135"/>
      <c r="RE138" s="135"/>
      <c r="RI138" s="135"/>
      <c r="RP138" s="135"/>
      <c r="RQ138" s="135"/>
      <c r="RT138" s="135"/>
      <c r="RW138" s="135"/>
      <c r="RX138" s="135"/>
      <c r="SB138" s="135"/>
      <c r="SC138" s="135"/>
      <c r="SD138" s="135"/>
      <c r="SE138" s="558"/>
      <c r="SF138" s="135"/>
      <c r="SH138" s="135"/>
      <c r="SJ138" s="135"/>
      <c r="SL138" s="135"/>
      <c r="SN138" s="135"/>
      <c r="SP138" s="135"/>
      <c r="SR138" s="756"/>
      <c r="ST138" s="135"/>
      <c r="SY138" s="707"/>
      <c r="TA138" s="707"/>
      <c r="TC138" s="707"/>
      <c r="TE138" s="707"/>
      <c r="TG138" s="707"/>
      <c r="TI138" s="756"/>
      <c r="TK138" s="707"/>
    </row>
    <row r="139" spans="64:531">
      <c r="BL139" s="454"/>
      <c r="BM139" s="42"/>
      <c r="BN139" s="454"/>
      <c r="BO139" s="42"/>
      <c r="BP139" s="454"/>
      <c r="BQ139"/>
      <c r="BS139" s="73"/>
      <c r="BU139" s="73"/>
      <c r="BV139" s="73"/>
      <c r="BW139" s="135"/>
      <c r="BX139" s="135"/>
      <c r="BY139" s="135"/>
      <c r="BZ139" s="42"/>
      <c r="CA139"/>
      <c r="CD139" s="135"/>
      <c r="CE139" s="454"/>
      <c r="CF139" s="135"/>
      <c r="CG139" s="454"/>
      <c r="CH139" s="135"/>
      <c r="CI139" s="454"/>
      <c r="CJ139" s="42"/>
      <c r="CK139" s="454"/>
      <c r="CL139" s="42"/>
      <c r="CM139" s="454"/>
      <c r="CN139" s="42"/>
      <c r="CP139" s="135"/>
      <c r="CR139" s="187"/>
      <c r="CW139" s="454"/>
      <c r="CY139" s="454"/>
      <c r="DA139" s="454"/>
      <c r="DC139" s="454"/>
      <c r="DD139" s="135"/>
      <c r="DE139" s="454"/>
      <c r="DF139" s="135"/>
      <c r="DG139" s="454"/>
      <c r="DH139" s="135"/>
      <c r="DI139" s="454"/>
      <c r="DJ139" s="135"/>
      <c r="DK139" s="454"/>
      <c r="DL139" s="135"/>
      <c r="DN139" s="135"/>
      <c r="DO139" s="454"/>
      <c r="DP139" s="135"/>
      <c r="DQ139" s="454"/>
      <c r="DR139" s="135"/>
      <c r="DU139" s="135"/>
      <c r="DV139" s="135"/>
      <c r="DW139" s="135"/>
      <c r="DY139" s="454"/>
      <c r="DZ139" s="135"/>
      <c r="EA139" s="454"/>
      <c r="EB139" s="135"/>
      <c r="EC139" s="454"/>
      <c r="ED139" s="135"/>
      <c r="EE139" s="454"/>
      <c r="EF139" s="135"/>
      <c r="EG139" s="454"/>
      <c r="EH139" s="135"/>
      <c r="EJ139" s="135"/>
      <c r="EN139" s="135"/>
      <c r="EP139" s="135"/>
      <c r="ER139" s="173"/>
      <c r="ES139" s="435"/>
      <c r="ET139" s="173"/>
      <c r="EU139" s="435"/>
      <c r="EV139" s="173"/>
      <c r="EW139" s="435"/>
      <c r="EX139" s="173"/>
      <c r="EZ139" s="135"/>
      <c r="FB139" s="173"/>
      <c r="FC139" s="42"/>
      <c r="FD139" s="173"/>
      <c r="FE139" s="42"/>
      <c r="FF139" s="42"/>
      <c r="FG139" s="454"/>
      <c r="FH139" s="42"/>
      <c r="FI139" s="454"/>
      <c r="FJ139" s="135"/>
      <c r="FK139" s="454"/>
      <c r="FL139" s="173"/>
      <c r="FM139" s="454"/>
      <c r="FN139" s="173"/>
      <c r="FO139" s="135"/>
      <c r="FP139" s="173"/>
      <c r="FQ139" s="135"/>
      <c r="FS139" s="173"/>
      <c r="FU139" s="173"/>
      <c r="FW139" s="173"/>
      <c r="FY139" s="173"/>
      <c r="GA139" s="135"/>
      <c r="GE139" s="42"/>
      <c r="GG139" s="42"/>
      <c r="GH139" s="173"/>
      <c r="GI139" s="42"/>
      <c r="GJ139" s="42"/>
      <c r="GK139" s="173"/>
      <c r="GL139" s="454"/>
      <c r="GM139" s="135"/>
      <c r="GP139" s="454"/>
      <c r="GQ139" s="42"/>
      <c r="GR139" s="454"/>
      <c r="GS139" s="42"/>
      <c r="GT139" s="454"/>
      <c r="GU139" s="42"/>
      <c r="GV139" s="454"/>
      <c r="GW139" s="42"/>
      <c r="GX139" s="454"/>
      <c r="GY139" s="42"/>
      <c r="GZ139" s="42"/>
      <c r="HA139" s="173"/>
      <c r="HB139" s="173"/>
      <c r="HC139" s="42"/>
      <c r="HD139" s="435"/>
      <c r="HE139" s="135"/>
      <c r="HF139" s="435"/>
      <c r="HG139" s="135"/>
      <c r="HH139" s="435"/>
      <c r="HI139" s="135"/>
      <c r="HJ139" s="435"/>
      <c r="HK139" s="135"/>
      <c r="HL139" s="435"/>
      <c r="HM139" s="135"/>
      <c r="HN139" s="435"/>
      <c r="HO139" s="135"/>
      <c r="HP139" s="435"/>
      <c r="HQ139" s="135"/>
      <c r="HR139" s="168"/>
      <c r="HS139" s="135"/>
      <c r="HT139" s="135"/>
      <c r="HU139" s="168"/>
      <c r="HV139" s="135"/>
      <c r="HW139" s="168"/>
      <c r="HX139" s="135"/>
      <c r="HY139" s="168"/>
      <c r="HZ139" s="756"/>
      <c r="IA139" s="168"/>
      <c r="IB139" s="756"/>
      <c r="IC139" s="168"/>
      <c r="ID139" s="135"/>
      <c r="IE139" s="168"/>
      <c r="IF139" s="135"/>
      <c r="IG139" s="168"/>
      <c r="IH139" s="135"/>
      <c r="II139" s="168"/>
      <c r="IJ139" s="135"/>
      <c r="IK139" s="135"/>
      <c r="IL139" s="173"/>
      <c r="IP139" s="173"/>
      <c r="IR139" s="173"/>
      <c r="IT139" s="173"/>
      <c r="JB139" s="135"/>
      <c r="JD139" s="432"/>
      <c r="JH139" s="173"/>
      <c r="JL139" s="173"/>
      <c r="JZ139" s="173"/>
      <c r="KD139" s="173"/>
      <c r="KF139" s="173"/>
      <c r="KH139" s="173"/>
      <c r="LJ139" s="173"/>
      <c r="LN139" s="173"/>
      <c r="LP139" s="173"/>
      <c r="LR139" s="173"/>
      <c r="LZ139" s="135"/>
      <c r="MB139" s="135"/>
      <c r="MP139" s="173"/>
      <c r="MT139" s="173"/>
      <c r="MV139" s="173"/>
      <c r="MX139" s="173"/>
      <c r="NF139" s="135"/>
      <c r="NH139" s="135"/>
      <c r="NX139" s="173"/>
      <c r="NY139" s="173"/>
      <c r="NZ139" s="173"/>
      <c r="OB139" s="173"/>
      <c r="OD139" s="173"/>
      <c r="OF139" s="173"/>
      <c r="OH139" s="173"/>
      <c r="OJ139" s="173"/>
      <c r="OL139" s="173"/>
      <c r="PH139" s="173"/>
      <c r="QN139" s="173"/>
      <c r="QO139" s="173"/>
      <c r="QP139" s="173"/>
      <c r="QS139" s="135"/>
      <c r="QU139" s="135"/>
      <c r="QY139" s="135"/>
      <c r="RA139" s="135"/>
      <c r="RC139" s="135"/>
      <c r="RE139" s="135"/>
      <c r="RI139" s="135"/>
      <c r="RP139" s="135"/>
      <c r="RQ139" s="135"/>
      <c r="RT139" s="135"/>
      <c r="RW139" s="135"/>
      <c r="RX139" s="135"/>
      <c r="SB139" s="135"/>
      <c r="SC139" s="135"/>
      <c r="SD139" s="135"/>
      <c r="SE139" s="558"/>
      <c r="SF139" s="135"/>
      <c r="SH139" s="135"/>
      <c r="SJ139" s="135"/>
      <c r="SL139" s="135"/>
      <c r="SN139" s="135"/>
      <c r="SP139" s="135"/>
      <c r="SR139" s="756"/>
      <c r="ST139" s="135"/>
      <c r="SY139" s="707"/>
      <c r="TA139" s="707"/>
      <c r="TC139" s="707"/>
      <c r="TE139" s="707"/>
      <c r="TG139" s="707"/>
      <c r="TI139" s="756"/>
      <c r="TK139" s="707"/>
    </row>
    <row r="140" spans="64:531">
      <c r="BL140" s="454"/>
      <c r="BM140" s="42"/>
      <c r="BN140" s="454"/>
      <c r="BO140" s="42"/>
      <c r="BP140" s="454"/>
      <c r="BQ140"/>
      <c r="BS140" s="73"/>
      <c r="BU140" s="73"/>
      <c r="BV140" s="73"/>
      <c r="BW140" s="135"/>
      <c r="BX140" s="135"/>
      <c r="BY140" s="135"/>
      <c r="BZ140" s="42"/>
      <c r="CA140"/>
      <c r="CD140" s="135"/>
      <c r="CE140" s="454"/>
      <c r="CF140" s="135"/>
      <c r="CG140" s="454"/>
      <c r="CH140" s="135"/>
      <c r="CI140" s="454"/>
      <c r="CJ140" s="42"/>
      <c r="CK140" s="454"/>
      <c r="CL140" s="42"/>
      <c r="CM140" s="454"/>
      <c r="CN140" s="42"/>
      <c r="CP140" s="135"/>
      <c r="CR140" s="187"/>
      <c r="CW140" s="454"/>
      <c r="CY140" s="454"/>
      <c r="DA140" s="454"/>
      <c r="DC140" s="454"/>
      <c r="DD140" s="135"/>
      <c r="DE140" s="454"/>
      <c r="DF140" s="135"/>
      <c r="DG140" s="454"/>
      <c r="DH140" s="135"/>
      <c r="DI140" s="454"/>
      <c r="DJ140" s="135"/>
      <c r="DK140" s="454"/>
      <c r="DL140" s="135"/>
      <c r="DN140" s="135"/>
      <c r="DO140" s="454"/>
      <c r="DP140" s="135"/>
      <c r="DQ140" s="454"/>
      <c r="DR140" s="135"/>
      <c r="DU140" s="135"/>
      <c r="DV140" s="135"/>
      <c r="DW140" s="135"/>
      <c r="DY140" s="454"/>
      <c r="DZ140" s="135"/>
      <c r="EA140" s="454"/>
      <c r="EB140" s="135"/>
      <c r="EC140" s="454"/>
      <c r="ED140" s="135"/>
      <c r="EE140" s="454"/>
      <c r="EF140" s="135"/>
      <c r="EG140" s="454"/>
      <c r="EH140" s="135"/>
      <c r="EJ140" s="135"/>
      <c r="EN140" s="135"/>
      <c r="EP140" s="135"/>
      <c r="ER140" s="173"/>
      <c r="ES140" s="435"/>
      <c r="ET140" s="173"/>
      <c r="EU140" s="435"/>
      <c r="EV140" s="173"/>
      <c r="EW140" s="435"/>
      <c r="EX140" s="173"/>
      <c r="EZ140" s="135"/>
      <c r="FB140" s="173"/>
      <c r="FC140" s="42"/>
      <c r="FD140" s="173"/>
      <c r="FE140" s="42"/>
      <c r="FF140" s="42"/>
      <c r="FG140" s="454"/>
      <c r="FH140" s="42"/>
      <c r="FI140" s="454"/>
      <c r="FJ140" s="135"/>
      <c r="FK140" s="454"/>
      <c r="FL140" s="173"/>
      <c r="FM140" s="454"/>
      <c r="FN140" s="173"/>
      <c r="FO140" s="135"/>
      <c r="FP140" s="173"/>
      <c r="FQ140" s="135"/>
      <c r="FS140" s="173"/>
      <c r="FU140" s="173"/>
      <c r="FW140" s="173"/>
      <c r="FY140" s="173"/>
      <c r="GA140" s="135"/>
      <c r="GE140" s="42"/>
      <c r="GG140" s="42"/>
      <c r="GH140" s="173"/>
      <c r="GI140" s="42"/>
      <c r="GJ140" s="42"/>
      <c r="GK140" s="173"/>
      <c r="GL140" s="454"/>
      <c r="GM140" s="135"/>
      <c r="GP140" s="454"/>
      <c r="GQ140" s="42"/>
      <c r="GR140" s="454"/>
      <c r="GS140" s="42"/>
      <c r="GT140" s="454"/>
      <c r="GU140" s="42"/>
      <c r="GV140" s="454"/>
      <c r="GW140" s="42"/>
      <c r="GX140" s="454"/>
      <c r="GY140" s="42"/>
      <c r="GZ140" s="42"/>
      <c r="HA140" s="173"/>
      <c r="HB140" s="173"/>
      <c r="HC140" s="42"/>
      <c r="HD140" s="435"/>
      <c r="HE140" s="135"/>
      <c r="HF140" s="435"/>
      <c r="HG140" s="135"/>
      <c r="HH140" s="435"/>
      <c r="HI140" s="135"/>
      <c r="HJ140" s="435"/>
      <c r="HK140" s="135"/>
      <c r="HL140" s="435"/>
      <c r="HM140" s="135"/>
      <c r="HN140" s="435"/>
      <c r="HO140" s="135"/>
      <c r="HP140" s="435"/>
      <c r="HQ140" s="135"/>
      <c r="HR140" s="168"/>
      <c r="HS140" s="135"/>
      <c r="HT140" s="135"/>
      <c r="HU140" s="168"/>
      <c r="HV140" s="135"/>
      <c r="HW140" s="168"/>
      <c r="HX140" s="135"/>
      <c r="HY140" s="168"/>
      <c r="HZ140" s="756"/>
      <c r="IA140" s="168"/>
      <c r="IB140" s="756"/>
      <c r="IC140" s="168"/>
      <c r="ID140" s="135"/>
      <c r="IE140" s="168"/>
      <c r="IF140" s="135"/>
      <c r="IG140" s="168"/>
      <c r="IH140" s="135"/>
      <c r="II140" s="168"/>
      <c r="IJ140" s="135"/>
      <c r="IK140" s="135"/>
      <c r="IL140" s="173"/>
      <c r="IP140" s="173"/>
      <c r="IR140" s="173"/>
      <c r="IT140" s="173"/>
      <c r="JB140" s="135"/>
      <c r="JD140" s="432"/>
      <c r="JH140" s="173"/>
      <c r="JL140" s="173"/>
      <c r="JZ140" s="173"/>
      <c r="KD140" s="173"/>
      <c r="KF140" s="173"/>
      <c r="KH140" s="173"/>
      <c r="LJ140" s="173"/>
      <c r="LN140" s="173"/>
      <c r="LP140" s="173"/>
      <c r="LR140" s="173"/>
      <c r="LZ140" s="135"/>
      <c r="MB140" s="135"/>
      <c r="MP140" s="173"/>
      <c r="MT140" s="173"/>
      <c r="MV140" s="173"/>
      <c r="MX140" s="173"/>
      <c r="NF140" s="135"/>
      <c r="NH140" s="135"/>
      <c r="NX140" s="173"/>
      <c r="NY140" s="173"/>
      <c r="NZ140" s="173"/>
      <c r="OB140" s="173"/>
      <c r="OD140" s="173"/>
      <c r="OF140" s="173"/>
      <c r="OH140" s="173"/>
      <c r="OJ140" s="173"/>
      <c r="OL140" s="173"/>
      <c r="PH140" s="173"/>
      <c r="QN140" s="173"/>
      <c r="QO140" s="173"/>
      <c r="QP140" s="173"/>
      <c r="QS140" s="135"/>
      <c r="QU140" s="135"/>
      <c r="QY140" s="135"/>
      <c r="RA140" s="135"/>
      <c r="RC140" s="135"/>
      <c r="RE140" s="135"/>
      <c r="RI140" s="135"/>
      <c r="RP140" s="135"/>
      <c r="RQ140" s="135"/>
      <c r="RT140" s="135"/>
      <c r="RW140" s="135"/>
      <c r="RX140" s="135"/>
      <c r="SB140" s="135"/>
      <c r="SC140" s="135"/>
      <c r="SD140" s="135"/>
      <c r="SE140" s="558"/>
      <c r="SF140" s="135"/>
      <c r="SH140" s="135"/>
      <c r="SJ140" s="135"/>
      <c r="SL140" s="135"/>
      <c r="SN140" s="135"/>
      <c r="SP140" s="135"/>
      <c r="SR140" s="756"/>
      <c r="ST140" s="135"/>
      <c r="SY140" s="707"/>
      <c r="TA140" s="707"/>
      <c r="TC140" s="707"/>
      <c r="TE140" s="707"/>
      <c r="TG140" s="707"/>
      <c r="TI140" s="756"/>
      <c r="TK140" s="707"/>
    </row>
    <row r="141" spans="64:531">
      <c r="BL141" s="454"/>
      <c r="BM141" s="42"/>
      <c r="BN141" s="454"/>
      <c r="BO141" s="42"/>
      <c r="BP141" s="454"/>
      <c r="BQ141"/>
      <c r="BS141" s="73"/>
      <c r="BU141" s="73"/>
      <c r="BV141" s="73"/>
      <c r="BW141" s="135"/>
      <c r="BX141" s="135"/>
      <c r="BY141" s="135"/>
      <c r="BZ141" s="42"/>
      <c r="CA141"/>
      <c r="CD141" s="135"/>
      <c r="CE141" s="454"/>
      <c r="CF141" s="135"/>
      <c r="CG141" s="454"/>
      <c r="CH141" s="135"/>
      <c r="CI141" s="454"/>
      <c r="CJ141" s="42"/>
      <c r="CK141" s="454"/>
      <c r="CL141" s="42"/>
      <c r="CM141" s="454"/>
      <c r="CN141" s="42"/>
      <c r="CP141" s="135"/>
      <c r="CR141" s="187"/>
      <c r="CW141" s="454"/>
      <c r="CY141" s="454"/>
      <c r="DA141" s="454"/>
      <c r="DC141" s="454"/>
      <c r="DD141" s="135"/>
      <c r="DE141" s="454"/>
      <c r="DF141" s="135"/>
      <c r="DG141" s="454"/>
      <c r="DH141" s="135"/>
      <c r="DI141" s="454"/>
      <c r="DJ141" s="135"/>
      <c r="DK141" s="454"/>
      <c r="DL141" s="135"/>
      <c r="DN141" s="135"/>
      <c r="DO141" s="454"/>
      <c r="DP141" s="135"/>
      <c r="DQ141" s="454"/>
      <c r="DR141" s="135"/>
      <c r="DU141" s="135"/>
      <c r="DV141" s="135"/>
      <c r="DW141" s="135"/>
      <c r="DY141" s="454"/>
      <c r="DZ141" s="135"/>
      <c r="EA141" s="454"/>
      <c r="EB141" s="135"/>
      <c r="EC141" s="454"/>
      <c r="ED141" s="135"/>
      <c r="EE141" s="454"/>
      <c r="EF141" s="135"/>
      <c r="EG141" s="454"/>
      <c r="EH141" s="135"/>
      <c r="EJ141" s="135"/>
      <c r="EN141" s="135"/>
      <c r="EP141" s="135"/>
      <c r="ER141" s="173"/>
      <c r="ES141" s="435"/>
      <c r="ET141" s="173"/>
      <c r="EU141" s="435"/>
      <c r="EV141" s="173"/>
      <c r="EW141" s="435"/>
      <c r="EX141" s="173"/>
      <c r="EZ141" s="135"/>
      <c r="FB141" s="173"/>
      <c r="FC141" s="42"/>
      <c r="FD141" s="173"/>
      <c r="FE141" s="42"/>
      <c r="FF141" s="42"/>
      <c r="FG141" s="454"/>
      <c r="FH141" s="42"/>
      <c r="FI141" s="454"/>
      <c r="FJ141" s="135"/>
      <c r="FK141" s="454"/>
      <c r="FL141" s="173"/>
      <c r="FM141" s="454"/>
      <c r="FN141" s="173"/>
      <c r="FO141" s="135"/>
      <c r="FP141" s="173"/>
      <c r="FQ141" s="135"/>
      <c r="FS141" s="173"/>
      <c r="FU141" s="173"/>
      <c r="FW141" s="173"/>
      <c r="FY141" s="173"/>
      <c r="GA141" s="135"/>
      <c r="GE141" s="42"/>
      <c r="GG141" s="42"/>
      <c r="GH141" s="173"/>
      <c r="GI141" s="42"/>
      <c r="GJ141" s="42"/>
      <c r="GK141" s="173"/>
      <c r="GL141" s="454"/>
      <c r="GM141" s="135"/>
      <c r="GP141" s="454"/>
      <c r="GQ141" s="42"/>
      <c r="GR141" s="454"/>
      <c r="GS141" s="42"/>
      <c r="GT141" s="454"/>
      <c r="GU141" s="42"/>
      <c r="GV141" s="454"/>
      <c r="GW141" s="42"/>
      <c r="GX141" s="454"/>
      <c r="GY141" s="42"/>
      <c r="GZ141" s="42"/>
      <c r="HA141" s="173"/>
      <c r="HB141" s="173"/>
      <c r="HC141" s="42"/>
      <c r="HD141" s="435"/>
      <c r="HE141" s="135"/>
      <c r="HF141" s="435"/>
      <c r="HG141" s="135"/>
      <c r="HH141" s="435"/>
      <c r="HI141" s="135"/>
      <c r="HJ141" s="435"/>
      <c r="HK141" s="135"/>
      <c r="HL141" s="435"/>
      <c r="HM141" s="135"/>
      <c r="HN141" s="435"/>
      <c r="HO141" s="135"/>
      <c r="HP141" s="435"/>
      <c r="HQ141" s="135"/>
      <c r="HR141" s="168"/>
      <c r="HS141" s="135"/>
      <c r="HT141" s="135"/>
      <c r="HU141" s="168"/>
      <c r="HV141" s="135"/>
      <c r="HW141" s="168"/>
      <c r="HX141" s="135"/>
      <c r="HY141" s="168"/>
      <c r="HZ141" s="756"/>
      <c r="IA141" s="168"/>
      <c r="IB141" s="756"/>
      <c r="IC141" s="168"/>
      <c r="ID141" s="135"/>
      <c r="IE141" s="168"/>
      <c r="IF141" s="135"/>
      <c r="IG141" s="168"/>
      <c r="IH141" s="135"/>
      <c r="II141" s="168"/>
      <c r="IJ141" s="135"/>
      <c r="IK141" s="135"/>
      <c r="IL141" s="173"/>
      <c r="IP141" s="173"/>
      <c r="IR141" s="173"/>
      <c r="IT141" s="173"/>
      <c r="JB141" s="135"/>
      <c r="JD141" s="432"/>
      <c r="JH141" s="173"/>
      <c r="JL141" s="173"/>
      <c r="JZ141" s="173"/>
      <c r="KD141" s="173"/>
      <c r="KF141" s="173"/>
      <c r="KH141" s="173"/>
      <c r="LJ141" s="173"/>
      <c r="LN141" s="173"/>
      <c r="LP141" s="173"/>
      <c r="LR141" s="173"/>
      <c r="LZ141" s="135"/>
      <c r="MB141" s="135"/>
      <c r="MP141" s="173"/>
      <c r="MT141" s="173"/>
      <c r="MV141" s="173"/>
      <c r="MX141" s="173"/>
      <c r="NF141" s="135"/>
      <c r="NH141" s="135"/>
      <c r="NX141" s="173"/>
      <c r="NY141" s="173"/>
      <c r="NZ141" s="173"/>
      <c r="OB141" s="173"/>
      <c r="OD141" s="173"/>
      <c r="OF141" s="173"/>
      <c r="OH141" s="173"/>
      <c r="OJ141" s="173"/>
      <c r="OL141" s="173"/>
      <c r="PH141" s="173"/>
      <c r="QN141" s="173"/>
      <c r="QO141" s="173"/>
      <c r="QP141" s="173"/>
      <c r="QS141" s="135"/>
      <c r="QU141" s="135"/>
      <c r="QY141" s="135"/>
      <c r="RA141" s="135"/>
      <c r="RC141" s="135"/>
      <c r="RE141" s="135"/>
      <c r="RI141" s="135"/>
      <c r="RP141" s="135"/>
      <c r="RQ141" s="135"/>
      <c r="RT141" s="135"/>
      <c r="RW141" s="135"/>
      <c r="RX141" s="135"/>
      <c r="SB141" s="135"/>
      <c r="SC141" s="135"/>
      <c r="SD141" s="135"/>
      <c r="SE141" s="558"/>
      <c r="SF141" s="135"/>
      <c r="SH141" s="135"/>
      <c r="SJ141" s="135"/>
      <c r="SL141" s="135"/>
      <c r="SN141" s="135"/>
      <c r="SP141" s="135"/>
      <c r="SR141" s="756"/>
      <c r="ST141" s="135"/>
      <c r="SY141" s="707"/>
      <c r="TA141" s="707"/>
      <c r="TC141" s="707"/>
      <c r="TE141" s="707"/>
      <c r="TG141" s="707"/>
      <c r="TI141" s="756"/>
      <c r="TK141" s="707"/>
    </row>
    <row r="142" spans="64:531">
      <c r="BL142" s="454"/>
      <c r="BM142" s="42"/>
      <c r="BN142" s="454"/>
      <c r="BO142" s="42"/>
      <c r="BP142" s="454"/>
      <c r="BQ142"/>
      <c r="BS142" s="73"/>
      <c r="BU142" s="73"/>
      <c r="BV142" s="73"/>
      <c r="BW142" s="135"/>
      <c r="BX142" s="135"/>
      <c r="BY142" s="135"/>
      <c r="BZ142" s="42"/>
      <c r="CA142"/>
      <c r="CD142" s="135"/>
      <c r="CE142" s="454"/>
      <c r="CF142" s="135"/>
      <c r="CG142" s="454"/>
      <c r="CH142" s="135"/>
      <c r="CI142" s="454"/>
      <c r="CJ142" s="42"/>
      <c r="CK142" s="454"/>
      <c r="CL142" s="42"/>
      <c r="CM142" s="454"/>
      <c r="CN142" s="42"/>
      <c r="CP142" s="135"/>
      <c r="CR142" s="187"/>
      <c r="CW142" s="454"/>
      <c r="CY142" s="454"/>
      <c r="DA142" s="454"/>
      <c r="DC142" s="454"/>
      <c r="DD142" s="135"/>
      <c r="DE142" s="454"/>
      <c r="DF142" s="135"/>
      <c r="DG142" s="454"/>
      <c r="DH142" s="135"/>
      <c r="DI142" s="454"/>
      <c r="DJ142" s="135"/>
      <c r="DK142" s="454"/>
      <c r="DL142" s="135"/>
      <c r="DN142" s="135"/>
      <c r="DO142" s="454"/>
      <c r="DP142" s="135"/>
      <c r="DQ142" s="454"/>
      <c r="DR142" s="135"/>
      <c r="DU142" s="135"/>
      <c r="DV142" s="135"/>
      <c r="DW142" s="135"/>
      <c r="DY142" s="454"/>
      <c r="DZ142" s="135"/>
      <c r="EA142" s="454"/>
      <c r="EB142" s="135"/>
      <c r="EC142" s="454"/>
      <c r="ED142" s="135"/>
      <c r="EE142" s="454"/>
      <c r="EF142" s="135"/>
      <c r="EG142" s="454"/>
      <c r="EH142" s="135"/>
      <c r="EJ142" s="135"/>
      <c r="EN142" s="135"/>
      <c r="EP142" s="135"/>
      <c r="ER142" s="173"/>
      <c r="ES142" s="435"/>
      <c r="ET142" s="173"/>
      <c r="EU142" s="435"/>
      <c r="EV142" s="173"/>
      <c r="EW142" s="435"/>
      <c r="EX142" s="173"/>
      <c r="EZ142" s="135"/>
      <c r="FB142" s="173"/>
      <c r="FC142" s="42"/>
      <c r="FD142" s="173"/>
      <c r="FE142" s="42"/>
      <c r="FF142" s="42"/>
      <c r="FG142" s="454"/>
      <c r="FH142" s="42"/>
      <c r="FI142" s="454"/>
      <c r="FJ142" s="135"/>
      <c r="FK142" s="454"/>
      <c r="FL142" s="173"/>
      <c r="FM142" s="454"/>
      <c r="FN142" s="173"/>
      <c r="FO142" s="135"/>
      <c r="FP142" s="173"/>
      <c r="FQ142" s="135"/>
      <c r="FS142" s="173"/>
      <c r="FU142" s="173"/>
      <c r="FW142" s="173"/>
      <c r="FY142" s="173"/>
      <c r="GA142" s="135"/>
      <c r="GE142" s="42"/>
      <c r="GG142" s="42"/>
      <c r="GH142" s="173"/>
      <c r="GI142" s="42"/>
      <c r="GJ142" s="42"/>
      <c r="GK142" s="173"/>
      <c r="GL142" s="454"/>
      <c r="GM142" s="135"/>
      <c r="GP142" s="454"/>
      <c r="GQ142" s="42"/>
      <c r="GR142" s="454"/>
      <c r="GS142" s="42"/>
      <c r="GT142" s="454"/>
      <c r="GU142" s="42"/>
      <c r="GV142" s="454"/>
      <c r="GW142" s="42"/>
      <c r="GX142" s="454"/>
      <c r="GY142" s="42"/>
      <c r="GZ142" s="42"/>
      <c r="HA142" s="173"/>
      <c r="HB142" s="173"/>
      <c r="HC142" s="42"/>
      <c r="HD142" s="435"/>
      <c r="HE142" s="135"/>
      <c r="HF142" s="435"/>
      <c r="HG142" s="135"/>
      <c r="HH142" s="435"/>
      <c r="HI142" s="135"/>
      <c r="HJ142" s="435"/>
      <c r="HK142" s="135"/>
      <c r="HL142" s="435"/>
      <c r="HM142" s="135"/>
      <c r="HN142" s="435"/>
      <c r="HO142" s="135"/>
      <c r="HP142" s="435"/>
      <c r="HQ142" s="135"/>
      <c r="HR142" s="168"/>
      <c r="HS142" s="135"/>
      <c r="HT142" s="135"/>
      <c r="HU142" s="168"/>
      <c r="HV142" s="135"/>
      <c r="HW142" s="168"/>
      <c r="HX142" s="135"/>
      <c r="HY142" s="168"/>
      <c r="HZ142" s="756"/>
      <c r="IA142" s="168"/>
      <c r="IB142" s="756"/>
      <c r="IC142" s="168"/>
      <c r="ID142" s="135"/>
      <c r="IE142" s="168"/>
      <c r="IF142" s="135"/>
      <c r="IG142" s="168"/>
      <c r="IH142" s="135"/>
      <c r="II142" s="168"/>
      <c r="IJ142" s="135"/>
      <c r="IK142" s="135"/>
      <c r="IL142" s="173"/>
      <c r="IP142" s="173"/>
      <c r="IR142" s="173"/>
      <c r="IT142" s="173"/>
      <c r="JB142" s="135"/>
      <c r="JD142" s="432"/>
      <c r="JH142" s="173"/>
      <c r="JL142" s="173"/>
      <c r="JZ142" s="173"/>
      <c r="KD142" s="173"/>
      <c r="KF142" s="173"/>
      <c r="KH142" s="173"/>
      <c r="LJ142" s="173"/>
      <c r="LN142" s="173"/>
      <c r="LP142" s="173"/>
      <c r="LR142" s="173"/>
      <c r="LZ142" s="135"/>
      <c r="MB142" s="135"/>
      <c r="MP142" s="173"/>
      <c r="MT142" s="173"/>
      <c r="MV142" s="173"/>
      <c r="MX142" s="173"/>
      <c r="NF142" s="135"/>
      <c r="NH142" s="135"/>
      <c r="NX142" s="173"/>
      <c r="NY142" s="173"/>
      <c r="NZ142" s="173"/>
      <c r="OB142" s="173"/>
      <c r="OD142" s="173"/>
      <c r="OF142" s="173"/>
      <c r="OH142" s="173"/>
      <c r="OJ142" s="173"/>
      <c r="OL142" s="173"/>
      <c r="PH142" s="173"/>
      <c r="QN142" s="173"/>
      <c r="QO142" s="173"/>
      <c r="QP142" s="173"/>
      <c r="QS142" s="135"/>
      <c r="QU142" s="135"/>
      <c r="QY142" s="135"/>
      <c r="RA142" s="135"/>
      <c r="RC142" s="135"/>
      <c r="RE142" s="135"/>
      <c r="RI142" s="135"/>
      <c r="RP142" s="135"/>
      <c r="RQ142" s="135"/>
      <c r="RT142" s="135"/>
      <c r="RW142" s="135"/>
      <c r="RX142" s="135"/>
      <c r="SB142" s="135"/>
      <c r="SC142" s="135"/>
      <c r="SD142" s="135"/>
      <c r="SE142" s="558"/>
      <c r="SF142" s="135"/>
      <c r="SH142" s="135"/>
      <c r="SJ142" s="135"/>
      <c r="SL142" s="135"/>
      <c r="SN142" s="135"/>
      <c r="SP142" s="135"/>
      <c r="SR142" s="756"/>
      <c r="ST142" s="135"/>
      <c r="SY142" s="707"/>
      <c r="TA142" s="707"/>
      <c r="TC142" s="707"/>
      <c r="TE142" s="707"/>
      <c r="TG142" s="707"/>
      <c r="TI142" s="756"/>
      <c r="TK142" s="707"/>
    </row>
    <row r="143" spans="64:531">
      <c r="BL143" s="454"/>
      <c r="BM143" s="42"/>
      <c r="BN143" s="454"/>
      <c r="BO143" s="42"/>
      <c r="BP143" s="454"/>
      <c r="BQ143"/>
      <c r="BS143" s="73"/>
      <c r="BU143" s="73"/>
      <c r="BV143" s="73"/>
      <c r="BW143" s="135"/>
      <c r="BX143" s="135"/>
      <c r="BY143" s="135"/>
      <c r="BZ143" s="42"/>
      <c r="CA143"/>
      <c r="CD143" s="135"/>
      <c r="CE143" s="454"/>
      <c r="CF143" s="135"/>
      <c r="CG143" s="454"/>
      <c r="CH143" s="135"/>
      <c r="CI143" s="454"/>
      <c r="CJ143" s="42"/>
      <c r="CK143" s="454"/>
      <c r="CL143" s="42"/>
      <c r="CM143" s="454"/>
      <c r="CN143" s="42"/>
      <c r="CP143" s="135"/>
      <c r="CR143" s="187"/>
      <c r="CW143" s="454"/>
      <c r="CY143" s="454"/>
      <c r="DA143" s="454"/>
      <c r="DC143" s="454"/>
      <c r="DD143" s="135"/>
      <c r="DE143" s="454"/>
      <c r="DF143" s="135"/>
      <c r="DG143" s="454"/>
      <c r="DH143" s="135"/>
      <c r="DI143" s="454"/>
      <c r="DJ143" s="135"/>
      <c r="DK143" s="454"/>
      <c r="DL143" s="135"/>
      <c r="DN143" s="135"/>
      <c r="DO143" s="454"/>
      <c r="DP143" s="135"/>
      <c r="DQ143" s="454"/>
      <c r="DR143" s="135"/>
      <c r="DU143" s="135"/>
      <c r="DV143" s="135"/>
      <c r="DW143" s="135"/>
      <c r="DY143" s="454"/>
      <c r="DZ143" s="135"/>
      <c r="EA143" s="454"/>
      <c r="EB143" s="135"/>
      <c r="EC143" s="454"/>
      <c r="ED143" s="135"/>
      <c r="EE143" s="454"/>
      <c r="EF143" s="135"/>
      <c r="EG143" s="454"/>
      <c r="EH143" s="135"/>
      <c r="EJ143" s="135"/>
      <c r="EN143" s="135"/>
      <c r="EP143" s="135"/>
      <c r="ER143" s="173"/>
      <c r="ES143" s="435"/>
      <c r="ET143" s="173"/>
      <c r="EU143" s="435"/>
      <c r="EV143" s="173"/>
      <c r="EW143" s="435"/>
      <c r="EX143" s="173"/>
      <c r="EZ143" s="135"/>
      <c r="FB143" s="173"/>
      <c r="FC143" s="42"/>
      <c r="FD143" s="173"/>
      <c r="FE143" s="42"/>
      <c r="FF143" s="42"/>
      <c r="FG143" s="454"/>
      <c r="FH143" s="42"/>
      <c r="FI143" s="454"/>
      <c r="FJ143" s="135"/>
      <c r="FK143" s="454"/>
      <c r="FL143" s="173"/>
      <c r="FM143" s="454"/>
      <c r="FN143" s="173"/>
      <c r="FO143" s="135"/>
      <c r="FP143" s="173"/>
      <c r="FQ143" s="135"/>
      <c r="FS143" s="173"/>
      <c r="FU143" s="173"/>
      <c r="FW143" s="173"/>
      <c r="FY143" s="173"/>
      <c r="GA143" s="135"/>
      <c r="GE143" s="42"/>
      <c r="GG143" s="42"/>
      <c r="GH143" s="173"/>
      <c r="GI143" s="42"/>
      <c r="GJ143" s="42"/>
      <c r="GK143" s="173"/>
      <c r="GL143" s="454"/>
      <c r="GM143" s="135"/>
      <c r="GP143" s="454"/>
      <c r="GQ143" s="42"/>
      <c r="GR143" s="454"/>
      <c r="GS143" s="42"/>
      <c r="GT143" s="454"/>
      <c r="GU143" s="42"/>
      <c r="GV143" s="454"/>
      <c r="GW143" s="42"/>
      <c r="GX143" s="454"/>
      <c r="GY143" s="42"/>
      <c r="GZ143" s="42"/>
      <c r="HA143" s="173"/>
      <c r="HB143" s="173"/>
      <c r="HC143" s="42"/>
      <c r="HD143" s="435"/>
      <c r="HE143" s="135"/>
      <c r="HF143" s="435"/>
      <c r="HG143" s="135"/>
      <c r="HH143" s="435"/>
      <c r="HI143" s="135"/>
      <c r="HJ143" s="435"/>
      <c r="HK143" s="135"/>
      <c r="HL143" s="435"/>
      <c r="HM143" s="135"/>
      <c r="HN143" s="435"/>
      <c r="HO143" s="135"/>
      <c r="HP143" s="435"/>
      <c r="HQ143" s="135"/>
      <c r="HR143" s="168"/>
      <c r="HS143" s="135"/>
      <c r="HT143" s="135"/>
      <c r="HU143" s="168"/>
      <c r="HV143" s="135"/>
      <c r="HW143" s="168"/>
      <c r="HX143" s="135"/>
      <c r="HY143" s="168"/>
      <c r="HZ143" s="756"/>
      <c r="IA143" s="168"/>
      <c r="IB143" s="756"/>
      <c r="IC143" s="168"/>
      <c r="ID143" s="135"/>
      <c r="IE143" s="168"/>
      <c r="IF143" s="135"/>
      <c r="IG143" s="168"/>
      <c r="IH143" s="135"/>
      <c r="II143" s="168"/>
      <c r="IJ143" s="135"/>
      <c r="IK143" s="135"/>
      <c r="IL143" s="173"/>
      <c r="IP143" s="173"/>
      <c r="IR143" s="173"/>
      <c r="IT143" s="173"/>
      <c r="JB143" s="135"/>
      <c r="JD143" s="432"/>
      <c r="JH143" s="173"/>
      <c r="JL143" s="173"/>
      <c r="JZ143" s="173"/>
      <c r="KD143" s="173"/>
      <c r="KF143" s="173"/>
      <c r="KH143" s="173"/>
      <c r="LJ143" s="173"/>
      <c r="LN143" s="173"/>
      <c r="LP143" s="173"/>
      <c r="LR143" s="173"/>
      <c r="LZ143" s="135"/>
      <c r="MB143" s="135"/>
      <c r="MP143" s="173"/>
      <c r="MT143" s="173"/>
      <c r="MV143" s="173"/>
      <c r="MX143" s="173"/>
      <c r="NF143" s="135"/>
      <c r="NH143" s="135"/>
      <c r="NX143" s="173"/>
      <c r="NY143" s="173"/>
      <c r="NZ143" s="173"/>
      <c r="OB143" s="173"/>
      <c r="OD143" s="173"/>
      <c r="OF143" s="173"/>
      <c r="OH143" s="173"/>
      <c r="OJ143" s="173"/>
      <c r="OL143" s="173"/>
      <c r="PH143" s="173"/>
      <c r="QN143" s="173"/>
      <c r="QO143" s="173"/>
      <c r="QP143" s="173"/>
      <c r="QS143" s="135"/>
      <c r="QU143" s="135"/>
      <c r="QY143" s="135"/>
      <c r="RA143" s="135"/>
      <c r="RC143" s="135"/>
      <c r="RE143" s="135"/>
      <c r="RI143" s="135"/>
      <c r="RP143" s="135"/>
      <c r="RQ143" s="135"/>
      <c r="RT143" s="135"/>
      <c r="RW143" s="135"/>
      <c r="RX143" s="135"/>
      <c r="SB143" s="135"/>
      <c r="SC143" s="135"/>
      <c r="SD143" s="135"/>
      <c r="SE143" s="558"/>
      <c r="SF143" s="135"/>
      <c r="SH143" s="135"/>
      <c r="SJ143" s="135"/>
      <c r="SL143" s="135"/>
      <c r="SN143" s="135"/>
      <c r="SP143" s="135"/>
      <c r="SR143" s="756"/>
      <c r="ST143" s="135"/>
      <c r="SY143" s="707"/>
      <c r="TA143" s="707"/>
      <c r="TC143" s="707"/>
      <c r="TE143" s="707"/>
      <c r="TG143" s="707"/>
      <c r="TI143" s="756"/>
      <c r="TK143" s="707"/>
    </row>
    <row r="144" spans="64:531">
      <c r="BL144" s="454"/>
      <c r="BM144" s="42"/>
      <c r="BN144" s="454"/>
      <c r="BO144" s="42"/>
      <c r="BP144" s="454"/>
      <c r="BQ144"/>
      <c r="BS144" s="73"/>
      <c r="BU144" s="73"/>
      <c r="BV144" s="73"/>
      <c r="BW144" s="135"/>
      <c r="BX144" s="135"/>
      <c r="BY144" s="135"/>
      <c r="BZ144" s="42"/>
      <c r="CA144"/>
      <c r="CD144" s="135"/>
      <c r="CE144" s="454"/>
      <c r="CF144" s="135"/>
      <c r="CG144" s="454"/>
      <c r="CH144" s="135"/>
      <c r="CI144" s="454"/>
      <c r="CJ144" s="42"/>
      <c r="CK144" s="454"/>
      <c r="CL144" s="42"/>
      <c r="CM144" s="454"/>
      <c r="CN144" s="42"/>
      <c r="CP144" s="135"/>
      <c r="CR144" s="187"/>
      <c r="CW144" s="454"/>
      <c r="CY144" s="454"/>
      <c r="DA144" s="454"/>
      <c r="DC144" s="454"/>
      <c r="DD144" s="135"/>
      <c r="DE144" s="454"/>
      <c r="DF144" s="135"/>
      <c r="DG144" s="454"/>
      <c r="DH144" s="135"/>
      <c r="DI144" s="454"/>
      <c r="DJ144" s="135"/>
      <c r="DK144" s="454"/>
      <c r="DL144" s="135"/>
      <c r="DN144" s="135"/>
      <c r="DO144" s="454"/>
      <c r="DP144" s="135"/>
      <c r="DQ144" s="454"/>
      <c r="DR144" s="135"/>
      <c r="DU144" s="135"/>
      <c r="DV144" s="135"/>
      <c r="DW144" s="135"/>
      <c r="DY144" s="454"/>
      <c r="DZ144" s="135"/>
      <c r="EA144" s="454"/>
      <c r="EB144" s="135"/>
      <c r="EC144" s="454"/>
      <c r="ED144" s="135"/>
      <c r="EE144" s="454"/>
      <c r="EF144" s="135"/>
      <c r="EG144" s="454"/>
      <c r="EH144" s="135"/>
      <c r="EJ144" s="135"/>
      <c r="EN144" s="135"/>
      <c r="EP144" s="135"/>
      <c r="ER144" s="173"/>
      <c r="ES144" s="435"/>
      <c r="ET144" s="173"/>
      <c r="EU144" s="435"/>
      <c r="EV144" s="173"/>
      <c r="EW144" s="435"/>
      <c r="EX144" s="173"/>
      <c r="EZ144" s="135"/>
      <c r="FB144" s="173"/>
      <c r="FC144" s="42"/>
      <c r="FD144" s="173"/>
      <c r="FE144" s="42"/>
      <c r="FF144" s="42"/>
      <c r="FG144" s="454"/>
      <c r="FH144" s="42"/>
      <c r="FI144" s="454"/>
      <c r="FJ144" s="135"/>
      <c r="FK144" s="454"/>
      <c r="FL144" s="173"/>
      <c r="FM144" s="454"/>
      <c r="FN144" s="173"/>
      <c r="FO144" s="135"/>
      <c r="FP144" s="173"/>
      <c r="FQ144" s="135"/>
      <c r="FS144" s="173"/>
      <c r="FU144" s="173"/>
      <c r="FW144" s="173"/>
      <c r="FY144" s="173"/>
      <c r="GA144" s="135"/>
      <c r="GE144" s="42"/>
      <c r="GG144" s="42"/>
      <c r="GH144" s="173"/>
      <c r="GI144" s="42"/>
      <c r="GJ144" s="42"/>
      <c r="GK144" s="173"/>
      <c r="GL144" s="454"/>
      <c r="GM144" s="135"/>
      <c r="GP144" s="454"/>
      <c r="GQ144" s="42"/>
      <c r="GR144" s="454"/>
      <c r="GS144" s="42"/>
      <c r="GT144" s="454"/>
      <c r="GU144" s="42"/>
      <c r="GV144" s="454"/>
      <c r="GW144" s="42"/>
      <c r="GX144" s="454"/>
      <c r="GY144" s="42"/>
      <c r="GZ144" s="42"/>
      <c r="HA144" s="173"/>
      <c r="HB144" s="173"/>
      <c r="HC144" s="42"/>
      <c r="HD144" s="435"/>
      <c r="HE144" s="135"/>
      <c r="HF144" s="435"/>
      <c r="HG144" s="135"/>
      <c r="HH144" s="435"/>
      <c r="HI144" s="135"/>
      <c r="HJ144" s="435"/>
      <c r="HK144" s="135"/>
      <c r="HL144" s="435"/>
      <c r="HM144" s="135"/>
      <c r="HN144" s="435"/>
      <c r="HO144" s="135"/>
      <c r="HP144" s="435"/>
      <c r="HQ144" s="135"/>
      <c r="HR144" s="168"/>
      <c r="HS144" s="135"/>
      <c r="HT144" s="135"/>
      <c r="HU144" s="168"/>
      <c r="HV144" s="135"/>
      <c r="HW144" s="168"/>
      <c r="HX144" s="135"/>
      <c r="HY144" s="168"/>
      <c r="HZ144" s="756"/>
      <c r="IA144" s="168"/>
      <c r="IB144" s="756"/>
      <c r="IC144" s="168"/>
      <c r="ID144" s="135"/>
      <c r="IE144" s="168"/>
      <c r="IF144" s="135"/>
      <c r="IG144" s="168"/>
      <c r="IH144" s="135"/>
      <c r="II144" s="168"/>
      <c r="IJ144" s="135"/>
      <c r="IK144" s="135"/>
      <c r="IL144" s="173"/>
      <c r="IP144" s="173"/>
      <c r="IR144" s="173"/>
      <c r="IT144" s="173"/>
      <c r="JB144" s="135"/>
      <c r="JD144" s="432"/>
      <c r="JH144" s="173"/>
      <c r="JL144" s="173"/>
      <c r="JZ144" s="173"/>
      <c r="KD144" s="173"/>
      <c r="KF144" s="173"/>
      <c r="KH144" s="173"/>
      <c r="LJ144" s="173"/>
      <c r="LN144" s="173"/>
      <c r="LP144" s="173"/>
      <c r="LR144" s="173"/>
      <c r="LZ144" s="135"/>
      <c r="MB144" s="135"/>
      <c r="MP144" s="173"/>
      <c r="MT144" s="173"/>
      <c r="MV144" s="173"/>
      <c r="MX144" s="173"/>
      <c r="NF144" s="135"/>
      <c r="NH144" s="135"/>
      <c r="NX144" s="173"/>
      <c r="NY144" s="173"/>
      <c r="NZ144" s="173"/>
      <c r="OB144" s="173"/>
      <c r="OD144" s="173"/>
      <c r="OF144" s="173"/>
      <c r="OH144" s="173"/>
      <c r="OJ144" s="173"/>
      <c r="OL144" s="173"/>
      <c r="PH144" s="173"/>
      <c r="QN144" s="173"/>
      <c r="QO144" s="173"/>
      <c r="QP144" s="173"/>
      <c r="QS144" s="135"/>
      <c r="QU144" s="135"/>
      <c r="QY144" s="135"/>
      <c r="RA144" s="135"/>
      <c r="RC144" s="135"/>
      <c r="RE144" s="135"/>
      <c r="RI144" s="135"/>
      <c r="RP144" s="135"/>
      <c r="RQ144" s="135"/>
      <c r="RT144" s="135"/>
      <c r="RW144" s="135"/>
      <c r="RX144" s="135"/>
      <c r="SB144" s="135"/>
      <c r="SC144" s="135"/>
      <c r="SD144" s="135"/>
      <c r="SE144" s="558"/>
      <c r="SF144" s="135"/>
      <c r="SH144" s="135"/>
      <c r="SJ144" s="135"/>
      <c r="SL144" s="135"/>
      <c r="SN144" s="135"/>
      <c r="SP144" s="135"/>
      <c r="SR144" s="756"/>
      <c r="ST144" s="135"/>
      <c r="SY144" s="707"/>
      <c r="TA144" s="707"/>
      <c r="TC144" s="707"/>
      <c r="TE144" s="707"/>
      <c r="TG144" s="707"/>
      <c r="TI144" s="756"/>
      <c r="TK144" s="707"/>
    </row>
    <row r="145" spans="64:531">
      <c r="BL145" s="454"/>
      <c r="BM145" s="42"/>
      <c r="BN145" s="454"/>
      <c r="BO145" s="42"/>
      <c r="BP145" s="454"/>
      <c r="BQ145"/>
      <c r="BS145" s="73"/>
      <c r="BU145" s="73"/>
      <c r="BV145" s="73"/>
      <c r="BW145" s="135"/>
      <c r="BX145" s="135"/>
      <c r="BY145" s="135"/>
      <c r="BZ145" s="42"/>
      <c r="CA145"/>
      <c r="CD145" s="135"/>
      <c r="CE145" s="454"/>
      <c r="CF145" s="135"/>
      <c r="CG145" s="454"/>
      <c r="CH145" s="135"/>
      <c r="CI145" s="454"/>
      <c r="CJ145" s="42"/>
      <c r="CK145" s="454"/>
      <c r="CL145" s="42"/>
      <c r="CM145" s="454"/>
      <c r="CN145" s="42"/>
      <c r="CP145" s="135"/>
      <c r="CR145" s="187"/>
      <c r="CW145" s="454"/>
      <c r="CY145" s="454"/>
      <c r="DA145" s="454"/>
      <c r="DC145" s="454"/>
      <c r="DD145" s="135"/>
      <c r="DE145" s="454"/>
      <c r="DF145" s="135"/>
      <c r="DG145" s="454"/>
      <c r="DH145" s="135"/>
      <c r="DI145" s="454"/>
      <c r="DJ145" s="135"/>
      <c r="DK145" s="454"/>
      <c r="DL145" s="135"/>
      <c r="DN145" s="135"/>
      <c r="DO145" s="454"/>
      <c r="DP145" s="135"/>
      <c r="DQ145" s="454"/>
      <c r="DR145" s="135"/>
      <c r="DU145" s="135"/>
      <c r="DV145" s="135"/>
      <c r="DW145" s="135"/>
      <c r="DY145" s="454"/>
      <c r="DZ145" s="135"/>
      <c r="EA145" s="454"/>
      <c r="EB145" s="135"/>
      <c r="EC145" s="454"/>
      <c r="ED145" s="135"/>
      <c r="EE145" s="454"/>
      <c r="EF145" s="135"/>
      <c r="EG145" s="454"/>
      <c r="EH145" s="135"/>
      <c r="EJ145" s="135"/>
      <c r="EN145" s="135"/>
      <c r="EP145" s="135"/>
      <c r="ER145" s="173"/>
      <c r="ES145" s="435"/>
      <c r="ET145" s="173"/>
      <c r="EU145" s="435"/>
      <c r="EV145" s="173"/>
      <c r="EW145" s="435"/>
      <c r="EX145" s="173"/>
      <c r="EZ145" s="135"/>
      <c r="FB145" s="173"/>
      <c r="FC145" s="42"/>
      <c r="FD145" s="173"/>
      <c r="FE145" s="42"/>
      <c r="FF145" s="42"/>
      <c r="FG145" s="454"/>
      <c r="FH145" s="42"/>
      <c r="FI145" s="454"/>
      <c r="FJ145" s="135"/>
      <c r="FK145" s="454"/>
      <c r="FL145" s="173"/>
      <c r="FM145" s="454"/>
      <c r="FN145" s="173"/>
      <c r="FO145" s="135"/>
      <c r="FP145" s="173"/>
      <c r="FQ145" s="135"/>
      <c r="FS145" s="173"/>
      <c r="FU145" s="173"/>
      <c r="FW145" s="173"/>
      <c r="FY145" s="173"/>
      <c r="GA145" s="135"/>
      <c r="GE145" s="42"/>
      <c r="GG145" s="42"/>
      <c r="GH145" s="173"/>
      <c r="GI145" s="42"/>
      <c r="GJ145" s="42"/>
      <c r="GK145" s="173"/>
      <c r="GL145" s="454"/>
      <c r="GM145" s="135"/>
      <c r="GP145" s="454"/>
      <c r="GQ145" s="42"/>
      <c r="GR145" s="454"/>
      <c r="GS145" s="42"/>
      <c r="GT145" s="454"/>
      <c r="GU145" s="42"/>
      <c r="GV145" s="454"/>
      <c r="GW145" s="42"/>
      <c r="GX145" s="454"/>
      <c r="GY145" s="42"/>
      <c r="GZ145" s="42"/>
      <c r="HA145" s="173"/>
      <c r="HB145" s="173"/>
      <c r="HC145" s="42"/>
      <c r="HD145" s="435"/>
      <c r="HE145" s="135"/>
      <c r="HF145" s="435"/>
      <c r="HG145" s="135"/>
      <c r="HH145" s="435"/>
      <c r="HI145" s="135"/>
      <c r="HJ145" s="435"/>
      <c r="HK145" s="135"/>
      <c r="HL145" s="435"/>
      <c r="HM145" s="135"/>
      <c r="HN145" s="435"/>
      <c r="HO145" s="135"/>
      <c r="HP145" s="435"/>
      <c r="HQ145" s="135"/>
      <c r="HR145" s="168"/>
      <c r="HS145" s="135"/>
      <c r="HT145" s="135"/>
      <c r="HU145" s="168"/>
      <c r="HV145" s="135"/>
      <c r="HW145" s="168"/>
      <c r="HX145" s="135"/>
      <c r="HY145" s="168"/>
      <c r="HZ145" s="756"/>
      <c r="IA145" s="168"/>
      <c r="IB145" s="756"/>
      <c r="IC145" s="168"/>
      <c r="ID145" s="135"/>
      <c r="IE145" s="168"/>
      <c r="IF145" s="135"/>
      <c r="IG145" s="168"/>
      <c r="IH145" s="135"/>
      <c r="II145" s="168"/>
      <c r="IJ145" s="135"/>
      <c r="IK145" s="135"/>
      <c r="IL145" s="173"/>
      <c r="IP145" s="173"/>
      <c r="IR145" s="173"/>
      <c r="IT145" s="173"/>
      <c r="JB145" s="135"/>
      <c r="JD145" s="432"/>
      <c r="JH145" s="173"/>
      <c r="JL145" s="173"/>
      <c r="JZ145" s="173"/>
      <c r="KD145" s="173"/>
      <c r="KF145" s="173"/>
      <c r="KH145" s="173"/>
      <c r="LJ145" s="173"/>
      <c r="LN145" s="173"/>
      <c r="LP145" s="173"/>
      <c r="LR145" s="173"/>
      <c r="LZ145" s="135"/>
      <c r="MB145" s="135"/>
      <c r="MP145" s="173"/>
      <c r="MT145" s="173"/>
      <c r="MV145" s="173"/>
      <c r="MX145" s="173"/>
      <c r="NF145" s="135"/>
      <c r="NH145" s="135"/>
      <c r="NX145" s="173"/>
      <c r="NY145" s="173"/>
      <c r="NZ145" s="173"/>
      <c r="OB145" s="173"/>
      <c r="OD145" s="173"/>
      <c r="OF145" s="173"/>
      <c r="OH145" s="173"/>
      <c r="OJ145" s="173"/>
      <c r="OL145" s="173"/>
      <c r="PH145" s="173"/>
      <c r="QN145" s="173"/>
      <c r="QO145" s="173"/>
      <c r="QP145" s="173"/>
      <c r="QS145" s="135"/>
      <c r="QU145" s="135"/>
      <c r="QY145" s="135"/>
      <c r="RA145" s="135"/>
      <c r="RC145" s="135"/>
      <c r="RE145" s="135"/>
      <c r="RI145" s="135"/>
      <c r="RP145" s="135"/>
      <c r="RQ145" s="135"/>
      <c r="RT145" s="135"/>
      <c r="RW145" s="135"/>
      <c r="RX145" s="135"/>
      <c r="SB145" s="135"/>
      <c r="SC145" s="135"/>
      <c r="SD145" s="135"/>
      <c r="SE145" s="558"/>
      <c r="SF145" s="135"/>
      <c r="SH145" s="135"/>
      <c r="SJ145" s="135"/>
      <c r="SL145" s="135"/>
      <c r="SN145" s="135"/>
      <c r="SP145" s="135"/>
      <c r="SR145" s="756"/>
      <c r="ST145" s="135"/>
      <c r="SY145" s="707"/>
      <c r="TA145" s="707"/>
      <c r="TC145" s="707"/>
      <c r="TE145" s="707"/>
      <c r="TG145" s="707"/>
      <c r="TI145" s="756"/>
      <c r="TK145" s="707"/>
    </row>
    <row r="146" spans="64:531">
      <c r="BL146" s="454"/>
      <c r="BM146" s="42"/>
      <c r="BN146" s="454"/>
      <c r="BO146" s="42"/>
      <c r="BP146" s="454"/>
      <c r="BQ146"/>
      <c r="BS146" s="73"/>
      <c r="BU146" s="73"/>
      <c r="BV146" s="73"/>
      <c r="BW146" s="135"/>
      <c r="BX146" s="135"/>
      <c r="BY146" s="135"/>
      <c r="BZ146" s="42"/>
      <c r="CA146"/>
      <c r="CD146" s="135"/>
      <c r="CE146" s="454"/>
      <c r="CF146" s="135"/>
      <c r="CG146" s="454"/>
      <c r="CH146" s="135"/>
      <c r="CI146" s="454"/>
      <c r="CJ146" s="42"/>
      <c r="CK146" s="454"/>
      <c r="CL146" s="42"/>
      <c r="CM146" s="454"/>
      <c r="CN146" s="42"/>
      <c r="CP146" s="135"/>
      <c r="CR146" s="187"/>
      <c r="CW146" s="454"/>
      <c r="CY146" s="454"/>
      <c r="DA146" s="454"/>
      <c r="DC146" s="454"/>
      <c r="DD146" s="135"/>
      <c r="DE146" s="454"/>
      <c r="DF146" s="135"/>
      <c r="DG146" s="454"/>
      <c r="DH146" s="135"/>
      <c r="DI146" s="454"/>
      <c r="DJ146" s="135"/>
      <c r="DK146" s="454"/>
      <c r="DL146" s="135"/>
      <c r="DN146" s="135"/>
      <c r="DO146" s="454"/>
      <c r="DP146" s="135"/>
      <c r="DQ146" s="454"/>
      <c r="DR146" s="135"/>
      <c r="DU146" s="135"/>
      <c r="DV146" s="135"/>
      <c r="DW146" s="135"/>
      <c r="DY146" s="454"/>
      <c r="DZ146" s="135"/>
      <c r="EA146" s="454"/>
      <c r="EB146" s="135"/>
      <c r="EC146" s="454"/>
      <c r="ED146" s="135"/>
      <c r="EE146" s="454"/>
      <c r="EF146" s="135"/>
      <c r="EG146" s="454"/>
      <c r="EH146" s="135"/>
      <c r="EJ146" s="135"/>
      <c r="EN146" s="135"/>
      <c r="EP146" s="135"/>
      <c r="ER146" s="173"/>
      <c r="ES146" s="435"/>
      <c r="ET146" s="173"/>
      <c r="EU146" s="435"/>
      <c r="EV146" s="173"/>
      <c r="EW146" s="435"/>
      <c r="EX146" s="173"/>
      <c r="EZ146" s="135"/>
      <c r="FB146" s="173"/>
      <c r="FC146" s="42"/>
      <c r="FD146" s="173"/>
      <c r="FE146" s="42"/>
      <c r="FF146" s="42"/>
      <c r="FG146" s="454"/>
      <c r="FH146" s="42"/>
      <c r="FI146" s="454"/>
      <c r="FJ146" s="135"/>
      <c r="FK146" s="454"/>
      <c r="FL146" s="173"/>
      <c r="FM146" s="454"/>
      <c r="FN146" s="173"/>
      <c r="FO146" s="135"/>
      <c r="FP146" s="173"/>
      <c r="FQ146" s="135"/>
      <c r="FS146" s="173"/>
      <c r="FU146" s="173"/>
      <c r="FW146" s="173"/>
      <c r="FY146" s="173"/>
      <c r="GA146" s="135"/>
      <c r="GE146" s="42"/>
      <c r="GG146" s="42"/>
      <c r="GH146" s="173"/>
      <c r="GI146" s="42"/>
      <c r="GJ146" s="42"/>
      <c r="GK146" s="173"/>
      <c r="GL146" s="454"/>
      <c r="GM146" s="135"/>
      <c r="GP146" s="454"/>
      <c r="GQ146" s="42"/>
      <c r="GR146" s="454"/>
      <c r="GS146" s="42"/>
      <c r="GT146" s="454"/>
      <c r="GU146" s="42"/>
      <c r="GV146" s="454"/>
      <c r="GW146" s="42"/>
      <c r="GX146" s="454"/>
      <c r="GY146" s="42"/>
      <c r="GZ146" s="42"/>
      <c r="HA146" s="173"/>
      <c r="HB146" s="173"/>
      <c r="HC146" s="42"/>
      <c r="HD146" s="435"/>
      <c r="HE146" s="135"/>
      <c r="HF146" s="435"/>
      <c r="HG146" s="135"/>
      <c r="HH146" s="435"/>
      <c r="HI146" s="135"/>
      <c r="HJ146" s="435"/>
      <c r="HK146" s="135"/>
      <c r="HL146" s="435"/>
      <c r="HM146" s="135"/>
      <c r="HN146" s="435"/>
      <c r="HO146" s="135"/>
      <c r="HP146" s="435"/>
      <c r="HQ146" s="135"/>
      <c r="HR146" s="168"/>
      <c r="HS146" s="135"/>
      <c r="HT146" s="135"/>
      <c r="HU146" s="168"/>
      <c r="HV146" s="135"/>
      <c r="HW146" s="168"/>
      <c r="HX146" s="135"/>
      <c r="HY146" s="168"/>
      <c r="HZ146" s="756"/>
      <c r="IA146" s="168"/>
      <c r="IB146" s="756"/>
      <c r="IC146" s="168"/>
      <c r="ID146" s="135"/>
      <c r="IE146" s="168"/>
      <c r="IF146" s="135"/>
      <c r="IG146" s="168"/>
      <c r="IH146" s="135"/>
      <c r="II146" s="168"/>
      <c r="IJ146" s="135"/>
      <c r="IK146" s="135"/>
      <c r="IL146" s="173"/>
      <c r="IP146" s="173"/>
      <c r="IR146" s="173"/>
      <c r="IT146" s="173"/>
      <c r="JB146" s="135"/>
      <c r="JD146" s="432"/>
      <c r="JH146" s="173"/>
      <c r="JL146" s="173"/>
      <c r="JZ146" s="173"/>
      <c r="KD146" s="173"/>
      <c r="KF146" s="173"/>
      <c r="KH146" s="173"/>
      <c r="LJ146" s="173"/>
      <c r="LN146" s="173"/>
      <c r="LP146" s="173"/>
      <c r="LR146" s="173"/>
      <c r="LZ146" s="135"/>
      <c r="MB146" s="135"/>
      <c r="MP146" s="173"/>
      <c r="MT146" s="173"/>
      <c r="MV146" s="173"/>
      <c r="MX146" s="173"/>
      <c r="NF146" s="135"/>
      <c r="NH146" s="135"/>
      <c r="NX146" s="173"/>
      <c r="NY146" s="173"/>
      <c r="NZ146" s="173"/>
      <c r="OB146" s="173"/>
      <c r="OD146" s="173"/>
      <c r="OF146" s="173"/>
      <c r="OH146" s="173"/>
      <c r="OJ146" s="173"/>
      <c r="OL146" s="173"/>
      <c r="PH146" s="173"/>
      <c r="QN146" s="173"/>
      <c r="QO146" s="173"/>
      <c r="QP146" s="173"/>
      <c r="QS146" s="135"/>
      <c r="QU146" s="135"/>
      <c r="QY146" s="135"/>
      <c r="RA146" s="135"/>
      <c r="RC146" s="135"/>
      <c r="RE146" s="135"/>
      <c r="RI146" s="135"/>
      <c r="RP146" s="135"/>
      <c r="RQ146" s="135"/>
      <c r="RT146" s="135"/>
      <c r="RW146" s="135"/>
      <c r="RX146" s="135"/>
      <c r="SB146" s="135"/>
      <c r="SC146" s="135"/>
      <c r="SD146" s="135"/>
      <c r="SE146" s="558"/>
      <c r="SF146" s="135"/>
      <c r="SH146" s="135"/>
      <c r="SJ146" s="135"/>
      <c r="SL146" s="135"/>
      <c r="SN146" s="135"/>
      <c r="SP146" s="135"/>
      <c r="SR146" s="756"/>
      <c r="ST146" s="135"/>
      <c r="SY146" s="707"/>
      <c r="TA146" s="707"/>
      <c r="TC146" s="707"/>
      <c r="TE146" s="707"/>
      <c r="TG146" s="707"/>
      <c r="TI146" s="756"/>
      <c r="TK146" s="707"/>
    </row>
    <row r="147" spans="64:531">
      <c r="BL147" s="454"/>
      <c r="BM147" s="42"/>
      <c r="BN147" s="454"/>
      <c r="BO147" s="42"/>
      <c r="BP147" s="454"/>
      <c r="BQ147"/>
      <c r="BS147" s="73"/>
      <c r="BU147" s="73"/>
      <c r="BV147" s="73"/>
      <c r="BW147" s="135"/>
      <c r="BX147" s="135"/>
      <c r="BY147" s="135"/>
      <c r="BZ147" s="42"/>
      <c r="CA147"/>
      <c r="CD147" s="135"/>
      <c r="CE147" s="454"/>
      <c r="CF147" s="135"/>
      <c r="CG147" s="454"/>
      <c r="CH147" s="135"/>
      <c r="CI147" s="454"/>
      <c r="CJ147" s="42"/>
      <c r="CK147" s="454"/>
      <c r="CL147" s="42"/>
      <c r="CM147" s="454"/>
      <c r="CN147" s="42"/>
      <c r="CP147" s="135"/>
      <c r="CR147" s="187"/>
      <c r="CW147" s="454"/>
      <c r="CY147" s="454"/>
      <c r="DA147" s="454"/>
      <c r="DC147" s="454"/>
      <c r="DD147" s="135"/>
      <c r="DE147" s="454"/>
      <c r="DF147" s="135"/>
      <c r="DG147" s="454"/>
      <c r="DH147" s="135"/>
      <c r="DI147" s="454"/>
      <c r="DJ147" s="135"/>
      <c r="DK147" s="454"/>
      <c r="DL147" s="135"/>
      <c r="DN147" s="135"/>
      <c r="DO147" s="454"/>
      <c r="DP147" s="135"/>
      <c r="DQ147" s="454"/>
      <c r="DR147" s="135"/>
      <c r="DU147" s="135"/>
      <c r="DV147" s="135"/>
      <c r="DW147" s="135"/>
      <c r="DY147" s="454"/>
      <c r="DZ147" s="135"/>
      <c r="EA147" s="454"/>
      <c r="EB147" s="135"/>
      <c r="EC147" s="454"/>
      <c r="ED147" s="135"/>
      <c r="EE147" s="454"/>
      <c r="EF147" s="135"/>
      <c r="EG147" s="454"/>
      <c r="EH147" s="135"/>
      <c r="EJ147" s="135"/>
      <c r="EN147" s="135"/>
      <c r="EP147" s="135"/>
      <c r="ER147" s="173"/>
      <c r="ES147" s="435"/>
      <c r="ET147" s="173"/>
      <c r="EU147" s="435"/>
      <c r="EV147" s="173"/>
      <c r="EW147" s="435"/>
      <c r="EX147" s="173"/>
      <c r="EZ147" s="135"/>
      <c r="FB147" s="173"/>
      <c r="FC147" s="42"/>
      <c r="FD147" s="173"/>
      <c r="FE147" s="42"/>
      <c r="FF147" s="42"/>
      <c r="FG147" s="454"/>
      <c r="FH147" s="42"/>
      <c r="FI147" s="454"/>
      <c r="FJ147" s="135"/>
      <c r="FK147" s="454"/>
      <c r="FL147" s="173"/>
      <c r="FM147" s="454"/>
      <c r="FN147" s="173"/>
      <c r="FO147" s="135"/>
      <c r="FP147" s="173"/>
      <c r="FQ147" s="135"/>
      <c r="FS147" s="173"/>
      <c r="FU147" s="173"/>
      <c r="FW147" s="173"/>
      <c r="FY147" s="173"/>
      <c r="GA147" s="135"/>
      <c r="GE147" s="42"/>
      <c r="GG147" s="42"/>
      <c r="GH147" s="173"/>
      <c r="GI147" s="42"/>
      <c r="GJ147" s="42"/>
      <c r="GK147" s="173"/>
      <c r="GL147" s="454"/>
      <c r="GM147" s="135"/>
      <c r="GP147" s="454"/>
      <c r="GQ147" s="42"/>
      <c r="GR147" s="454"/>
      <c r="GS147" s="42"/>
      <c r="GT147" s="454"/>
      <c r="GU147" s="42"/>
      <c r="GV147" s="454"/>
      <c r="GW147" s="42"/>
      <c r="GX147" s="454"/>
      <c r="GY147" s="42"/>
      <c r="GZ147" s="42"/>
      <c r="HA147" s="173"/>
      <c r="HB147" s="173"/>
      <c r="HC147" s="42"/>
      <c r="HD147" s="435"/>
      <c r="HE147" s="135"/>
      <c r="HF147" s="435"/>
      <c r="HG147" s="135"/>
      <c r="HH147" s="435"/>
      <c r="HI147" s="135"/>
      <c r="HJ147" s="435"/>
      <c r="HK147" s="135"/>
      <c r="HL147" s="435"/>
      <c r="HM147" s="135"/>
      <c r="HN147" s="435"/>
      <c r="HO147" s="135"/>
      <c r="HP147" s="435"/>
      <c r="HQ147" s="135"/>
      <c r="HR147" s="168"/>
      <c r="HS147" s="135"/>
      <c r="HT147" s="135"/>
      <c r="HU147" s="168"/>
      <c r="HV147" s="135"/>
      <c r="HW147" s="168"/>
      <c r="HX147" s="135"/>
      <c r="HY147" s="168"/>
      <c r="HZ147" s="756"/>
      <c r="IA147" s="168"/>
      <c r="IB147" s="756"/>
      <c r="IC147" s="168"/>
      <c r="ID147" s="135"/>
      <c r="IE147" s="168"/>
      <c r="IF147" s="135"/>
      <c r="IG147" s="168"/>
      <c r="IH147" s="135"/>
      <c r="II147" s="168"/>
      <c r="IJ147" s="135"/>
      <c r="IK147" s="135"/>
      <c r="IL147" s="173"/>
      <c r="IP147" s="173"/>
      <c r="IR147" s="173"/>
      <c r="IT147" s="173"/>
      <c r="JB147" s="135"/>
      <c r="JD147" s="432"/>
      <c r="JH147" s="173"/>
      <c r="JL147" s="173"/>
      <c r="JZ147" s="173"/>
      <c r="KD147" s="173"/>
      <c r="KF147" s="173"/>
      <c r="KH147" s="173"/>
      <c r="LJ147" s="173"/>
      <c r="LN147" s="173"/>
      <c r="LP147" s="173"/>
      <c r="LR147" s="173"/>
      <c r="LZ147" s="135"/>
      <c r="MB147" s="135"/>
      <c r="MP147" s="173"/>
      <c r="MT147" s="173"/>
      <c r="MV147" s="173"/>
      <c r="MX147" s="173"/>
      <c r="NF147" s="135"/>
      <c r="NH147" s="135"/>
      <c r="NX147" s="173"/>
      <c r="NY147" s="173"/>
      <c r="NZ147" s="173"/>
      <c r="OB147" s="173"/>
      <c r="OD147" s="173"/>
      <c r="OF147" s="173"/>
      <c r="OH147" s="173"/>
      <c r="OJ147" s="173"/>
      <c r="OL147" s="173"/>
      <c r="PH147" s="173"/>
      <c r="QN147" s="173"/>
      <c r="QO147" s="173"/>
      <c r="QP147" s="173"/>
      <c r="QS147" s="135"/>
      <c r="QU147" s="135"/>
      <c r="QY147" s="135"/>
      <c r="RA147" s="135"/>
      <c r="RC147" s="135"/>
      <c r="RE147" s="135"/>
      <c r="RI147" s="135"/>
      <c r="RP147" s="135"/>
      <c r="RQ147" s="135"/>
      <c r="RT147" s="135"/>
      <c r="RW147" s="135"/>
      <c r="RX147" s="135"/>
      <c r="SB147" s="135"/>
      <c r="SC147" s="135"/>
      <c r="SD147" s="135"/>
      <c r="SE147" s="558"/>
      <c r="SF147" s="135"/>
      <c r="SH147" s="135"/>
      <c r="SJ147" s="135"/>
      <c r="SL147" s="135"/>
      <c r="SN147" s="135"/>
      <c r="SP147" s="135"/>
      <c r="SR147" s="756"/>
      <c r="ST147" s="135"/>
      <c r="SY147" s="707"/>
      <c r="TA147" s="707"/>
      <c r="TC147" s="707"/>
      <c r="TE147" s="707"/>
      <c r="TG147" s="707"/>
      <c r="TI147" s="756"/>
      <c r="TK147" s="707"/>
    </row>
    <row r="148" spans="64:531">
      <c r="BL148" s="454"/>
      <c r="BM148" s="42"/>
      <c r="BN148" s="454"/>
      <c r="BO148" s="42"/>
      <c r="BP148" s="454"/>
      <c r="BQ148"/>
      <c r="BS148" s="73"/>
      <c r="BU148" s="73"/>
      <c r="BV148" s="73"/>
      <c r="BW148" s="135"/>
      <c r="BX148" s="135"/>
      <c r="BY148" s="135"/>
      <c r="BZ148" s="42"/>
      <c r="CA148"/>
      <c r="CD148" s="135"/>
      <c r="CE148" s="454"/>
      <c r="CF148" s="135"/>
      <c r="CG148" s="454"/>
      <c r="CH148" s="135"/>
      <c r="CI148" s="454"/>
      <c r="CJ148" s="42"/>
      <c r="CK148" s="454"/>
      <c r="CL148" s="42"/>
      <c r="CM148" s="454"/>
      <c r="CN148" s="42"/>
      <c r="CP148" s="135"/>
      <c r="CR148" s="187"/>
      <c r="CW148" s="454"/>
      <c r="CY148" s="454"/>
      <c r="DA148" s="454"/>
      <c r="DC148" s="454"/>
      <c r="DD148" s="135"/>
      <c r="DE148" s="454"/>
      <c r="DF148" s="135"/>
      <c r="DG148" s="454"/>
      <c r="DH148" s="135"/>
      <c r="DI148" s="454"/>
      <c r="DJ148" s="135"/>
      <c r="DK148" s="454"/>
      <c r="DL148" s="135"/>
      <c r="DN148" s="135"/>
      <c r="DO148" s="454"/>
      <c r="DP148" s="135"/>
      <c r="DQ148" s="454"/>
      <c r="DR148" s="135"/>
      <c r="DU148" s="135"/>
      <c r="DV148" s="135"/>
      <c r="DW148" s="135"/>
      <c r="DY148" s="454"/>
      <c r="DZ148" s="135"/>
      <c r="EA148" s="454"/>
      <c r="EB148" s="135"/>
      <c r="EC148" s="454"/>
      <c r="ED148" s="135"/>
      <c r="EE148" s="454"/>
      <c r="EF148" s="135"/>
      <c r="EG148" s="454"/>
      <c r="EH148" s="135"/>
      <c r="EJ148" s="135"/>
      <c r="EN148" s="135"/>
      <c r="EP148" s="135"/>
      <c r="ER148" s="173"/>
      <c r="ES148" s="435"/>
      <c r="ET148" s="173"/>
      <c r="EU148" s="435"/>
      <c r="EV148" s="173"/>
      <c r="EW148" s="435"/>
      <c r="EX148" s="173"/>
      <c r="EZ148" s="135"/>
      <c r="FB148" s="173"/>
      <c r="FC148" s="42"/>
      <c r="FD148" s="173"/>
      <c r="FE148" s="42"/>
      <c r="FF148" s="42"/>
      <c r="FG148" s="454"/>
      <c r="FH148" s="42"/>
      <c r="FI148" s="454"/>
      <c r="FJ148" s="135"/>
      <c r="FK148" s="454"/>
      <c r="FL148" s="173"/>
      <c r="FM148" s="454"/>
      <c r="FN148" s="173"/>
      <c r="FO148" s="135"/>
      <c r="FP148" s="173"/>
      <c r="FQ148" s="135"/>
      <c r="FS148" s="173"/>
      <c r="FU148" s="173"/>
      <c r="FW148" s="173"/>
      <c r="FY148" s="173"/>
      <c r="GA148" s="135"/>
      <c r="GE148" s="42"/>
      <c r="GG148" s="42"/>
      <c r="GH148" s="173"/>
      <c r="GI148" s="42"/>
      <c r="GJ148" s="42"/>
      <c r="GK148" s="173"/>
      <c r="GL148" s="454"/>
      <c r="GM148" s="135"/>
      <c r="GP148" s="454"/>
      <c r="GQ148" s="42"/>
      <c r="GR148" s="454"/>
      <c r="GS148" s="42"/>
      <c r="GT148" s="454"/>
      <c r="GU148" s="42"/>
      <c r="GV148" s="454"/>
      <c r="GW148" s="42"/>
      <c r="GX148" s="454"/>
      <c r="GY148" s="42"/>
      <c r="GZ148" s="42"/>
      <c r="HA148" s="173"/>
      <c r="HB148" s="173"/>
      <c r="HC148" s="42"/>
      <c r="HD148" s="435"/>
      <c r="HE148" s="135"/>
      <c r="HF148" s="435"/>
      <c r="HG148" s="135"/>
      <c r="HH148" s="435"/>
      <c r="HI148" s="135"/>
      <c r="HJ148" s="435"/>
      <c r="HK148" s="135"/>
      <c r="HL148" s="435"/>
      <c r="HM148" s="135"/>
      <c r="HN148" s="435"/>
      <c r="HO148" s="135"/>
      <c r="HP148" s="435"/>
      <c r="HQ148" s="135"/>
      <c r="HR148" s="168"/>
      <c r="HS148" s="135"/>
      <c r="HT148" s="135"/>
      <c r="HU148" s="168"/>
      <c r="HV148" s="135"/>
      <c r="HW148" s="168"/>
      <c r="HX148" s="135"/>
      <c r="HY148" s="168"/>
      <c r="HZ148" s="756"/>
      <c r="IA148" s="168"/>
      <c r="IB148" s="756"/>
      <c r="IC148" s="168"/>
      <c r="ID148" s="135"/>
      <c r="IE148" s="168"/>
      <c r="IF148" s="135"/>
      <c r="IG148" s="168"/>
      <c r="IH148" s="135"/>
      <c r="II148" s="168"/>
      <c r="IJ148" s="135"/>
      <c r="IK148" s="135"/>
      <c r="IL148" s="173"/>
      <c r="IP148" s="173"/>
      <c r="IR148" s="173"/>
      <c r="IT148" s="173"/>
      <c r="JB148" s="135"/>
      <c r="JD148" s="432"/>
      <c r="JH148" s="173"/>
      <c r="JL148" s="173"/>
      <c r="JZ148" s="173"/>
      <c r="KD148" s="173"/>
      <c r="KF148" s="173"/>
      <c r="KH148" s="173"/>
      <c r="LJ148" s="173"/>
      <c r="LN148" s="173"/>
      <c r="LP148" s="173"/>
      <c r="LR148" s="173"/>
      <c r="LZ148" s="135"/>
      <c r="MB148" s="135"/>
      <c r="MP148" s="173"/>
      <c r="MT148" s="173"/>
      <c r="MV148" s="173"/>
      <c r="MX148" s="173"/>
      <c r="NF148" s="135"/>
      <c r="NH148" s="135"/>
      <c r="NX148" s="173"/>
      <c r="NY148" s="173"/>
      <c r="NZ148" s="173"/>
      <c r="OB148" s="173"/>
      <c r="OD148" s="173"/>
      <c r="OF148" s="173"/>
      <c r="OH148" s="173"/>
      <c r="OJ148" s="173"/>
      <c r="OL148" s="173"/>
      <c r="PH148" s="173"/>
      <c r="QN148" s="173"/>
      <c r="QO148" s="173"/>
      <c r="QP148" s="173"/>
      <c r="QS148" s="135"/>
      <c r="QU148" s="135"/>
      <c r="QY148" s="135"/>
      <c r="RA148" s="135"/>
      <c r="RC148" s="135"/>
      <c r="RE148" s="135"/>
      <c r="RI148" s="135"/>
      <c r="RP148" s="135"/>
      <c r="RQ148" s="135"/>
      <c r="RT148" s="135"/>
      <c r="RW148" s="135"/>
      <c r="RX148" s="135"/>
      <c r="SB148" s="135"/>
      <c r="SC148" s="135"/>
      <c r="SD148" s="135"/>
      <c r="SE148" s="558"/>
      <c r="SF148" s="135"/>
      <c r="SH148" s="135"/>
      <c r="SJ148" s="135"/>
      <c r="SL148" s="135"/>
      <c r="SN148" s="135"/>
      <c r="SP148" s="135"/>
      <c r="SR148" s="756"/>
      <c r="ST148" s="135"/>
      <c r="SY148" s="707"/>
      <c r="TA148" s="707"/>
      <c r="TC148" s="707"/>
      <c r="TE148" s="707"/>
      <c r="TG148" s="707"/>
      <c r="TI148" s="756"/>
      <c r="TK148" s="707"/>
    </row>
    <row r="149" spans="64:531">
      <c r="BL149" s="454"/>
      <c r="BM149" s="42"/>
      <c r="BN149" s="454"/>
      <c r="BO149" s="42"/>
      <c r="BP149" s="454"/>
      <c r="BQ149"/>
      <c r="BS149" s="73"/>
      <c r="BU149" s="73"/>
      <c r="BV149" s="73"/>
      <c r="BW149" s="135"/>
      <c r="BX149" s="135"/>
      <c r="BY149" s="135"/>
      <c r="BZ149" s="42"/>
      <c r="CA149"/>
      <c r="CD149" s="135"/>
      <c r="CE149" s="454"/>
      <c r="CF149" s="135"/>
      <c r="CG149" s="454"/>
      <c r="CH149" s="135"/>
      <c r="CI149" s="454"/>
      <c r="CJ149" s="42"/>
      <c r="CK149" s="454"/>
      <c r="CL149" s="42"/>
      <c r="CM149" s="454"/>
      <c r="CN149" s="42"/>
      <c r="CP149" s="135"/>
      <c r="CR149" s="187"/>
      <c r="CW149" s="454"/>
      <c r="CY149" s="454"/>
      <c r="DA149" s="454"/>
      <c r="DC149" s="454"/>
      <c r="DD149" s="135"/>
      <c r="DE149" s="454"/>
      <c r="DF149" s="135"/>
      <c r="DG149" s="454"/>
      <c r="DH149" s="135"/>
      <c r="DI149" s="454"/>
      <c r="DJ149" s="135"/>
      <c r="DK149" s="454"/>
      <c r="DL149" s="135"/>
      <c r="DN149" s="135"/>
      <c r="DO149" s="454"/>
      <c r="DP149" s="135"/>
      <c r="DQ149" s="454"/>
      <c r="DR149" s="135"/>
      <c r="DU149" s="135"/>
      <c r="DV149" s="135"/>
      <c r="DW149" s="135"/>
      <c r="DY149" s="454"/>
      <c r="DZ149" s="135"/>
      <c r="EA149" s="454"/>
      <c r="EB149" s="135"/>
      <c r="EC149" s="454"/>
      <c r="ED149" s="135"/>
      <c r="EE149" s="454"/>
      <c r="EF149" s="135"/>
      <c r="EG149" s="454"/>
      <c r="EH149" s="135"/>
      <c r="EJ149" s="135"/>
      <c r="EN149" s="135"/>
      <c r="EP149" s="135"/>
      <c r="ER149" s="173"/>
      <c r="ES149" s="435"/>
      <c r="ET149" s="173"/>
      <c r="EU149" s="435"/>
      <c r="EV149" s="173"/>
      <c r="EW149" s="435"/>
      <c r="EX149" s="173"/>
      <c r="EZ149" s="135"/>
      <c r="FB149" s="173"/>
      <c r="FC149" s="42"/>
      <c r="FD149" s="173"/>
      <c r="FE149" s="42"/>
      <c r="FF149" s="42"/>
      <c r="FG149" s="454"/>
      <c r="FH149" s="42"/>
      <c r="FI149" s="454"/>
      <c r="FJ149" s="135"/>
      <c r="FK149" s="454"/>
      <c r="FL149" s="173"/>
      <c r="FM149" s="454"/>
      <c r="FN149" s="173"/>
      <c r="FO149" s="135"/>
      <c r="FP149" s="173"/>
      <c r="FQ149" s="135"/>
      <c r="FS149" s="173"/>
      <c r="FU149" s="173"/>
      <c r="FW149" s="173"/>
      <c r="FY149" s="173"/>
      <c r="GA149" s="135"/>
      <c r="GE149" s="42"/>
      <c r="GG149" s="42"/>
      <c r="GH149" s="173"/>
      <c r="GI149" s="42"/>
      <c r="GJ149" s="42"/>
      <c r="GK149" s="173"/>
      <c r="GL149" s="454"/>
      <c r="GM149" s="135"/>
      <c r="GP149" s="454"/>
      <c r="GQ149" s="42"/>
      <c r="GR149" s="454"/>
      <c r="GS149" s="42"/>
      <c r="GT149" s="454"/>
      <c r="GU149" s="42"/>
      <c r="GV149" s="454"/>
      <c r="GW149" s="42"/>
      <c r="GX149" s="454"/>
      <c r="GY149" s="42"/>
      <c r="GZ149" s="42"/>
      <c r="HA149" s="173"/>
      <c r="HB149" s="173"/>
      <c r="HC149" s="42"/>
      <c r="HD149" s="435"/>
      <c r="HE149" s="135"/>
      <c r="HF149" s="435"/>
      <c r="HG149" s="135"/>
      <c r="HH149" s="435"/>
      <c r="HI149" s="135"/>
      <c r="HJ149" s="435"/>
      <c r="HK149" s="135"/>
      <c r="HL149" s="435"/>
      <c r="HM149" s="135"/>
      <c r="HN149" s="435"/>
      <c r="HO149" s="135"/>
      <c r="HP149" s="435"/>
      <c r="HQ149" s="135"/>
      <c r="HR149" s="168"/>
      <c r="HS149" s="135"/>
      <c r="HT149" s="135"/>
      <c r="HU149" s="168"/>
      <c r="HV149" s="135"/>
      <c r="HW149" s="168"/>
      <c r="HX149" s="135"/>
      <c r="HY149" s="168"/>
      <c r="HZ149" s="756"/>
      <c r="IA149" s="168"/>
      <c r="IB149" s="756"/>
      <c r="IC149" s="168"/>
      <c r="ID149" s="135"/>
      <c r="IE149" s="168"/>
      <c r="IF149" s="135"/>
      <c r="IG149" s="168"/>
      <c r="IH149" s="135"/>
      <c r="II149" s="168"/>
      <c r="IJ149" s="135"/>
      <c r="IK149" s="135"/>
      <c r="IL149" s="173"/>
      <c r="IP149" s="173"/>
      <c r="IR149" s="173"/>
      <c r="IT149" s="173"/>
      <c r="JB149" s="135"/>
      <c r="JD149" s="432"/>
      <c r="JH149" s="173"/>
      <c r="JL149" s="173"/>
      <c r="JZ149" s="173"/>
      <c r="KD149" s="173"/>
      <c r="KF149" s="173"/>
      <c r="KH149" s="173"/>
      <c r="LJ149" s="173"/>
      <c r="LN149" s="173"/>
      <c r="LP149" s="173"/>
      <c r="LR149" s="173"/>
      <c r="LZ149" s="135"/>
      <c r="MB149" s="135"/>
      <c r="MP149" s="173"/>
      <c r="MT149" s="173"/>
      <c r="MV149" s="173"/>
      <c r="MX149" s="173"/>
      <c r="NF149" s="135"/>
      <c r="NH149" s="135"/>
      <c r="NX149" s="173"/>
      <c r="NY149" s="173"/>
      <c r="NZ149" s="173"/>
      <c r="OB149" s="173"/>
      <c r="OD149" s="173"/>
      <c r="OF149" s="173"/>
      <c r="OH149" s="173"/>
      <c r="OJ149" s="173"/>
      <c r="OL149" s="173"/>
      <c r="PH149" s="173"/>
      <c r="QN149" s="173"/>
      <c r="QO149" s="173"/>
      <c r="QP149" s="173"/>
      <c r="QS149" s="135"/>
      <c r="QU149" s="135"/>
      <c r="QY149" s="135"/>
      <c r="RA149" s="135"/>
      <c r="RC149" s="135"/>
      <c r="RE149" s="135"/>
      <c r="RI149" s="135"/>
      <c r="RP149" s="135"/>
      <c r="RQ149" s="135"/>
      <c r="RT149" s="135"/>
      <c r="RW149" s="135"/>
      <c r="RX149" s="135"/>
      <c r="SB149" s="135"/>
      <c r="SC149" s="135"/>
      <c r="SD149" s="135"/>
      <c r="SE149" s="558"/>
      <c r="SF149" s="135"/>
      <c r="SH149" s="135"/>
      <c r="SJ149" s="135"/>
      <c r="SL149" s="135"/>
      <c r="SN149" s="135"/>
      <c r="SP149" s="135"/>
      <c r="SR149" s="756"/>
      <c r="ST149" s="135"/>
      <c r="SY149" s="707"/>
      <c r="TA149" s="707"/>
      <c r="TC149" s="707"/>
      <c r="TE149" s="707"/>
      <c r="TG149" s="707"/>
      <c r="TI149" s="756"/>
      <c r="TK149" s="707"/>
    </row>
    <row r="150" spans="64:531">
      <c r="BL150" s="454"/>
      <c r="BM150" s="42"/>
      <c r="BN150" s="454"/>
      <c r="BO150" s="42"/>
      <c r="BP150" s="454"/>
      <c r="BQ150"/>
      <c r="BS150" s="73"/>
      <c r="BU150" s="73"/>
      <c r="BV150" s="73"/>
      <c r="BW150" s="135"/>
      <c r="BX150" s="135"/>
      <c r="BY150" s="135"/>
      <c r="BZ150" s="42"/>
      <c r="CA150"/>
      <c r="CD150" s="135"/>
      <c r="CE150" s="454"/>
      <c r="CF150" s="135"/>
      <c r="CG150" s="454"/>
      <c r="CH150" s="135"/>
      <c r="CI150" s="454"/>
      <c r="CJ150" s="42"/>
      <c r="CK150" s="454"/>
      <c r="CL150" s="42"/>
      <c r="CM150" s="454"/>
      <c r="CN150" s="42"/>
      <c r="CP150" s="135"/>
      <c r="CR150" s="187"/>
      <c r="CW150" s="454"/>
      <c r="CY150" s="454"/>
      <c r="DA150" s="454"/>
      <c r="DC150" s="454"/>
      <c r="DD150" s="135"/>
      <c r="DE150" s="454"/>
      <c r="DF150" s="135"/>
      <c r="DG150" s="454"/>
      <c r="DH150" s="135"/>
      <c r="DI150" s="454"/>
      <c r="DJ150" s="135"/>
      <c r="DK150" s="454"/>
      <c r="DL150" s="135"/>
      <c r="DN150" s="135"/>
      <c r="DO150" s="454"/>
      <c r="DP150" s="135"/>
      <c r="DQ150" s="454"/>
      <c r="DR150" s="135"/>
      <c r="DU150" s="135"/>
      <c r="DV150" s="135"/>
      <c r="DW150" s="135"/>
      <c r="DY150" s="454"/>
      <c r="DZ150" s="135"/>
      <c r="EA150" s="454"/>
      <c r="EB150" s="135"/>
      <c r="EC150" s="454"/>
      <c r="ED150" s="135"/>
      <c r="EE150" s="454"/>
      <c r="EF150" s="135"/>
      <c r="EG150" s="454"/>
      <c r="EH150" s="135"/>
      <c r="EJ150" s="135"/>
      <c r="EN150" s="135"/>
      <c r="EP150" s="135"/>
      <c r="ER150" s="173"/>
      <c r="ES150" s="435"/>
      <c r="ET150" s="173"/>
      <c r="EU150" s="435"/>
      <c r="EV150" s="173"/>
      <c r="EW150" s="435"/>
      <c r="EX150" s="173"/>
      <c r="EZ150" s="135"/>
      <c r="FB150" s="173"/>
      <c r="FC150" s="42"/>
      <c r="FD150" s="173"/>
      <c r="FE150" s="42"/>
      <c r="FF150" s="42"/>
      <c r="FG150" s="454"/>
      <c r="FH150" s="42"/>
      <c r="FI150" s="454"/>
      <c r="FJ150" s="135"/>
      <c r="FK150" s="454"/>
      <c r="FL150" s="173"/>
      <c r="FM150" s="454"/>
      <c r="FN150" s="173"/>
      <c r="FO150" s="135"/>
      <c r="FP150" s="173"/>
      <c r="FQ150" s="135"/>
      <c r="FS150" s="173"/>
      <c r="FU150" s="173"/>
      <c r="FW150" s="173"/>
      <c r="FY150" s="173"/>
      <c r="GA150" s="135"/>
      <c r="GE150" s="42"/>
      <c r="GG150" s="42"/>
      <c r="GH150" s="173"/>
      <c r="GI150" s="42"/>
      <c r="GJ150" s="42"/>
      <c r="GK150" s="173"/>
      <c r="GL150" s="454"/>
      <c r="GM150" s="135"/>
      <c r="GP150" s="454"/>
      <c r="GQ150" s="42"/>
      <c r="GR150" s="454"/>
      <c r="GS150" s="42"/>
      <c r="GT150" s="454"/>
      <c r="GU150" s="42"/>
      <c r="GV150" s="454"/>
      <c r="GW150" s="42"/>
      <c r="GX150" s="454"/>
      <c r="GY150" s="42"/>
      <c r="GZ150" s="42"/>
      <c r="HA150" s="173"/>
      <c r="HB150" s="173"/>
      <c r="HC150" s="42"/>
      <c r="HD150" s="435"/>
      <c r="HE150" s="135"/>
      <c r="HF150" s="435"/>
      <c r="HG150" s="135"/>
      <c r="HH150" s="435"/>
      <c r="HI150" s="135"/>
      <c r="HJ150" s="435"/>
      <c r="HK150" s="135"/>
      <c r="HL150" s="435"/>
      <c r="HM150" s="135"/>
      <c r="HN150" s="435"/>
      <c r="HO150" s="135"/>
      <c r="HP150" s="435"/>
      <c r="HQ150" s="135"/>
      <c r="HR150" s="168"/>
      <c r="HS150" s="135"/>
      <c r="HT150" s="135"/>
      <c r="HU150" s="168"/>
      <c r="HV150" s="135"/>
      <c r="HW150" s="168"/>
      <c r="HX150" s="135"/>
      <c r="HY150" s="168"/>
      <c r="HZ150" s="756"/>
      <c r="IA150" s="168"/>
      <c r="IB150" s="756"/>
      <c r="IC150" s="168"/>
      <c r="ID150" s="135"/>
      <c r="IE150" s="168"/>
      <c r="IF150" s="135"/>
      <c r="IG150" s="168"/>
      <c r="IH150" s="135"/>
      <c r="II150" s="168"/>
      <c r="IJ150" s="135"/>
      <c r="IK150" s="135"/>
      <c r="IL150" s="173"/>
      <c r="IP150" s="173"/>
      <c r="IR150" s="173"/>
      <c r="IT150" s="173"/>
      <c r="JB150" s="135"/>
      <c r="JD150" s="432"/>
      <c r="JH150" s="173"/>
      <c r="JL150" s="173"/>
      <c r="JZ150" s="173"/>
      <c r="KD150" s="173"/>
      <c r="KF150" s="173"/>
      <c r="KH150" s="173"/>
      <c r="LJ150" s="173"/>
      <c r="LN150" s="173"/>
      <c r="LP150" s="173"/>
      <c r="LR150" s="173"/>
      <c r="LZ150" s="135"/>
      <c r="MB150" s="135"/>
      <c r="MP150" s="173"/>
      <c r="MT150" s="173"/>
      <c r="MV150" s="173"/>
      <c r="MX150" s="173"/>
      <c r="NF150" s="135"/>
      <c r="NH150" s="135"/>
      <c r="NX150" s="173"/>
      <c r="NY150" s="173"/>
      <c r="NZ150" s="173"/>
      <c r="OB150" s="173"/>
      <c r="OD150" s="173"/>
      <c r="OF150" s="173"/>
      <c r="OH150" s="173"/>
      <c r="OJ150" s="173"/>
      <c r="OL150" s="173"/>
      <c r="PH150" s="173"/>
      <c r="QN150" s="173"/>
      <c r="QO150" s="173"/>
      <c r="QP150" s="173"/>
      <c r="QS150" s="135"/>
      <c r="QU150" s="135"/>
      <c r="QY150" s="135"/>
      <c r="RA150" s="135"/>
      <c r="RC150" s="135"/>
      <c r="RE150" s="135"/>
      <c r="RI150" s="135"/>
      <c r="RP150" s="135"/>
      <c r="RQ150" s="135"/>
      <c r="RT150" s="135"/>
      <c r="RW150" s="135"/>
      <c r="RX150" s="135"/>
      <c r="SB150" s="135"/>
      <c r="SC150" s="135"/>
      <c r="SD150" s="135"/>
      <c r="SE150" s="558"/>
      <c r="SF150" s="135"/>
      <c r="SH150" s="135"/>
      <c r="SJ150" s="135"/>
      <c r="SL150" s="135"/>
      <c r="SN150" s="135"/>
      <c r="SP150" s="135"/>
      <c r="SR150" s="756"/>
      <c r="ST150" s="135"/>
      <c r="SY150" s="707"/>
      <c r="TA150" s="707"/>
      <c r="TC150" s="707"/>
      <c r="TE150" s="707"/>
      <c r="TG150" s="707"/>
      <c r="TI150" s="756"/>
      <c r="TK150" s="707"/>
    </row>
    <row r="151" spans="64:531">
      <c r="BL151" s="454"/>
      <c r="BM151" s="42"/>
      <c r="BN151" s="454"/>
      <c r="BO151" s="42"/>
      <c r="BP151" s="454"/>
      <c r="BQ151"/>
      <c r="BS151" s="73"/>
      <c r="BU151" s="73"/>
      <c r="BV151" s="73"/>
      <c r="BW151" s="135"/>
      <c r="BX151" s="135"/>
      <c r="BY151" s="135"/>
      <c r="BZ151" s="42"/>
      <c r="CA151"/>
      <c r="CD151" s="135"/>
      <c r="CE151" s="454"/>
      <c r="CF151" s="135"/>
      <c r="CG151" s="454"/>
      <c r="CH151" s="135"/>
      <c r="CI151" s="454"/>
      <c r="CJ151" s="42"/>
      <c r="CK151" s="454"/>
      <c r="CL151" s="42"/>
      <c r="CM151" s="454"/>
      <c r="CN151" s="42"/>
      <c r="CP151" s="135"/>
      <c r="CR151" s="187"/>
      <c r="CW151" s="454"/>
      <c r="CY151" s="454"/>
      <c r="DA151" s="454"/>
      <c r="DC151" s="454"/>
      <c r="DD151" s="135"/>
      <c r="DE151" s="454"/>
      <c r="DF151" s="135"/>
      <c r="DG151" s="454"/>
      <c r="DH151" s="135"/>
      <c r="DI151" s="454"/>
      <c r="DJ151" s="135"/>
      <c r="DK151" s="454"/>
      <c r="DL151" s="135"/>
      <c r="DN151" s="135"/>
      <c r="DO151" s="454"/>
      <c r="DP151" s="135"/>
      <c r="DQ151" s="454"/>
      <c r="DR151" s="135"/>
      <c r="DU151" s="135"/>
      <c r="DV151" s="135"/>
      <c r="DW151" s="135"/>
      <c r="DY151" s="454"/>
      <c r="DZ151" s="135"/>
      <c r="EA151" s="454"/>
      <c r="EB151" s="135"/>
      <c r="EC151" s="454"/>
      <c r="ED151" s="135"/>
      <c r="EE151" s="454"/>
      <c r="EF151" s="135"/>
      <c r="EG151" s="454"/>
      <c r="EH151" s="135"/>
      <c r="EJ151" s="135"/>
      <c r="EN151" s="135"/>
      <c r="EP151" s="135"/>
      <c r="ER151" s="173"/>
      <c r="ES151" s="435"/>
      <c r="ET151" s="173"/>
      <c r="EU151" s="435"/>
      <c r="EV151" s="173"/>
      <c r="EW151" s="435"/>
      <c r="EX151" s="173"/>
      <c r="EZ151" s="135"/>
      <c r="FB151" s="173"/>
      <c r="FC151" s="42"/>
      <c r="FD151" s="173"/>
      <c r="FE151" s="42"/>
      <c r="FF151" s="42"/>
      <c r="FG151" s="454"/>
      <c r="FH151" s="42"/>
      <c r="FI151" s="454"/>
      <c r="FJ151" s="135"/>
      <c r="FK151" s="454"/>
      <c r="FL151" s="173"/>
      <c r="FM151" s="454"/>
      <c r="FN151" s="173"/>
      <c r="FO151" s="135"/>
      <c r="FP151" s="173"/>
      <c r="FQ151" s="135"/>
      <c r="FS151" s="173"/>
      <c r="FU151" s="173"/>
      <c r="FW151" s="173"/>
      <c r="FY151" s="173"/>
      <c r="GA151" s="135"/>
      <c r="GE151" s="42"/>
      <c r="GG151" s="42"/>
      <c r="GH151" s="173"/>
      <c r="GI151" s="42"/>
      <c r="GJ151" s="42"/>
      <c r="GK151" s="173"/>
      <c r="GL151" s="454"/>
      <c r="GM151" s="135"/>
      <c r="GP151" s="454"/>
      <c r="GQ151" s="42"/>
      <c r="GR151" s="454"/>
      <c r="GS151" s="42"/>
      <c r="GT151" s="454"/>
      <c r="GU151" s="42"/>
      <c r="GV151" s="454"/>
      <c r="GW151" s="42"/>
      <c r="GX151" s="454"/>
      <c r="GY151" s="42"/>
      <c r="GZ151" s="42"/>
      <c r="HA151" s="173"/>
      <c r="HB151" s="173"/>
      <c r="HC151" s="42"/>
      <c r="HD151" s="435"/>
      <c r="HE151" s="135"/>
      <c r="HF151" s="435"/>
      <c r="HG151" s="135"/>
      <c r="HH151" s="435"/>
      <c r="HI151" s="135"/>
      <c r="HJ151" s="435"/>
      <c r="HK151" s="135"/>
      <c r="HL151" s="435"/>
      <c r="HM151" s="135"/>
      <c r="HN151" s="435"/>
      <c r="HO151" s="135"/>
      <c r="HP151" s="435"/>
      <c r="HQ151" s="135"/>
      <c r="HR151" s="168"/>
      <c r="HS151" s="135"/>
      <c r="HT151" s="135"/>
      <c r="HU151" s="168"/>
      <c r="HV151" s="135"/>
      <c r="HW151" s="168"/>
      <c r="HX151" s="135"/>
      <c r="HY151" s="168"/>
      <c r="HZ151" s="756"/>
      <c r="IA151" s="168"/>
      <c r="IB151" s="756"/>
      <c r="IC151" s="168"/>
      <c r="ID151" s="135"/>
      <c r="IE151" s="168"/>
      <c r="IF151" s="135"/>
      <c r="IG151" s="168"/>
      <c r="IH151" s="135"/>
      <c r="II151" s="168"/>
      <c r="IJ151" s="135"/>
      <c r="IK151" s="135"/>
      <c r="IL151" s="173"/>
      <c r="IP151" s="173"/>
      <c r="IR151" s="173"/>
      <c r="IT151" s="173"/>
      <c r="JB151" s="135"/>
      <c r="JD151" s="432"/>
      <c r="JH151" s="173"/>
      <c r="JL151" s="173"/>
      <c r="JZ151" s="173"/>
      <c r="KD151" s="173"/>
      <c r="KF151" s="173"/>
      <c r="KH151" s="173"/>
      <c r="LJ151" s="173"/>
      <c r="LN151" s="173"/>
      <c r="LP151" s="173"/>
      <c r="LR151" s="173"/>
      <c r="LZ151" s="135"/>
      <c r="MB151" s="135"/>
      <c r="MP151" s="173"/>
      <c r="MT151" s="173"/>
      <c r="MV151" s="173"/>
      <c r="MX151" s="173"/>
      <c r="NF151" s="135"/>
      <c r="NH151" s="135"/>
      <c r="NX151" s="173"/>
      <c r="NY151" s="173"/>
      <c r="NZ151" s="173"/>
      <c r="OB151" s="173"/>
      <c r="OD151" s="173"/>
      <c r="OF151" s="173"/>
      <c r="OH151" s="173"/>
      <c r="OJ151" s="173"/>
      <c r="OL151" s="173"/>
      <c r="PH151" s="173"/>
      <c r="QN151" s="173"/>
      <c r="QO151" s="173"/>
      <c r="QP151" s="173"/>
      <c r="QS151" s="135"/>
      <c r="QU151" s="135"/>
      <c r="QY151" s="135"/>
      <c r="RA151" s="135"/>
      <c r="RC151" s="135"/>
      <c r="RE151" s="135"/>
      <c r="RI151" s="135"/>
      <c r="RP151" s="135"/>
      <c r="RQ151" s="135"/>
      <c r="RT151" s="135"/>
      <c r="RW151" s="135"/>
      <c r="RX151" s="135"/>
      <c r="SB151" s="135"/>
      <c r="SC151" s="135"/>
      <c r="SD151" s="135"/>
      <c r="SE151" s="558"/>
      <c r="SF151" s="135"/>
      <c r="SH151" s="135"/>
      <c r="SJ151" s="135"/>
      <c r="SL151" s="135"/>
      <c r="SN151" s="135"/>
      <c r="SP151" s="135"/>
      <c r="SR151" s="756"/>
      <c r="ST151" s="135"/>
      <c r="SY151" s="707"/>
      <c r="TA151" s="707"/>
      <c r="TC151" s="707"/>
      <c r="TE151" s="707"/>
      <c r="TG151" s="707"/>
      <c r="TI151" s="756"/>
      <c r="TK151" s="707"/>
    </row>
    <row r="152" spans="64:531">
      <c r="BL152" s="454"/>
      <c r="BM152" s="42"/>
      <c r="BN152" s="454"/>
      <c r="BO152" s="42"/>
      <c r="BP152" s="454"/>
      <c r="BQ152"/>
      <c r="BS152" s="73"/>
      <c r="BU152" s="73"/>
      <c r="BV152" s="73"/>
      <c r="BW152" s="135"/>
      <c r="BX152" s="135"/>
      <c r="BY152" s="135"/>
      <c r="BZ152" s="42"/>
      <c r="CA152"/>
      <c r="CD152" s="135"/>
      <c r="CE152" s="454"/>
      <c r="CF152" s="135"/>
      <c r="CG152" s="454"/>
      <c r="CH152" s="135"/>
      <c r="CI152" s="454"/>
      <c r="CJ152" s="42"/>
      <c r="CK152" s="454"/>
      <c r="CL152" s="42"/>
      <c r="CM152" s="454"/>
      <c r="CN152" s="42"/>
      <c r="CP152" s="135"/>
      <c r="CR152" s="187"/>
      <c r="CW152" s="454"/>
      <c r="CY152" s="454"/>
      <c r="DA152" s="454"/>
      <c r="DC152" s="454"/>
      <c r="DD152" s="135"/>
      <c r="DE152" s="454"/>
      <c r="DF152" s="135"/>
      <c r="DG152" s="454"/>
      <c r="DH152" s="135"/>
      <c r="DI152" s="454"/>
      <c r="DJ152" s="135"/>
      <c r="DK152" s="454"/>
      <c r="DL152" s="135"/>
      <c r="DN152" s="135"/>
      <c r="DO152" s="454"/>
      <c r="DP152" s="135"/>
      <c r="DQ152" s="454"/>
      <c r="DR152" s="135"/>
      <c r="DU152" s="135"/>
      <c r="DV152" s="135"/>
      <c r="DW152" s="135"/>
      <c r="DY152" s="454"/>
      <c r="DZ152" s="135"/>
      <c r="EA152" s="454"/>
      <c r="EB152" s="135"/>
      <c r="EC152" s="454"/>
      <c r="ED152" s="135"/>
      <c r="EE152" s="454"/>
      <c r="EF152" s="135"/>
      <c r="EG152" s="454"/>
      <c r="EH152" s="135"/>
      <c r="EJ152" s="135"/>
      <c r="EN152" s="135"/>
      <c r="EP152" s="135"/>
      <c r="ER152" s="173"/>
      <c r="ES152" s="435"/>
      <c r="ET152" s="173"/>
      <c r="EU152" s="435"/>
      <c r="EV152" s="173"/>
      <c r="EW152" s="435"/>
      <c r="EX152" s="173"/>
      <c r="EZ152" s="135"/>
      <c r="FB152" s="173"/>
      <c r="FC152" s="42"/>
      <c r="FD152" s="173"/>
      <c r="FE152" s="42"/>
      <c r="FF152" s="42"/>
      <c r="FG152" s="454"/>
      <c r="FH152" s="42"/>
      <c r="FI152" s="454"/>
      <c r="FJ152" s="135"/>
      <c r="FK152" s="454"/>
      <c r="FL152" s="173"/>
      <c r="FM152" s="454"/>
      <c r="FN152" s="173"/>
      <c r="FO152" s="135"/>
      <c r="FP152" s="173"/>
      <c r="FQ152" s="135"/>
      <c r="FS152" s="173"/>
      <c r="FU152" s="173"/>
      <c r="FW152" s="173"/>
      <c r="FY152" s="173"/>
      <c r="GA152" s="135"/>
      <c r="GE152" s="42"/>
      <c r="GG152" s="42"/>
      <c r="GH152" s="173"/>
      <c r="GI152" s="42"/>
      <c r="GJ152" s="42"/>
      <c r="GK152" s="173"/>
      <c r="GL152" s="454"/>
      <c r="GM152" s="135"/>
      <c r="GP152" s="454"/>
      <c r="GQ152" s="42"/>
      <c r="GR152" s="454"/>
      <c r="GS152" s="42"/>
      <c r="GT152" s="454"/>
      <c r="GU152" s="42"/>
      <c r="GV152" s="454"/>
      <c r="GW152" s="42"/>
      <c r="GX152" s="454"/>
      <c r="GY152" s="42"/>
      <c r="GZ152" s="42"/>
      <c r="HA152" s="173"/>
      <c r="HB152" s="173"/>
      <c r="HC152" s="42"/>
      <c r="HD152" s="435"/>
      <c r="HE152" s="135"/>
      <c r="HF152" s="435"/>
      <c r="HG152" s="135"/>
      <c r="HH152" s="435"/>
      <c r="HI152" s="135"/>
      <c r="HJ152" s="435"/>
      <c r="HK152" s="135"/>
      <c r="HL152" s="435"/>
      <c r="HM152" s="135"/>
      <c r="HN152" s="435"/>
      <c r="HO152" s="135"/>
      <c r="HP152" s="435"/>
      <c r="HQ152" s="135"/>
      <c r="HR152" s="168"/>
      <c r="HS152" s="135"/>
      <c r="HT152" s="135"/>
      <c r="HU152" s="168"/>
      <c r="HV152" s="135"/>
      <c r="HW152" s="168"/>
      <c r="HX152" s="135"/>
      <c r="HY152" s="168"/>
      <c r="HZ152" s="756"/>
      <c r="IA152" s="168"/>
      <c r="IB152" s="756"/>
      <c r="IC152" s="168"/>
      <c r="ID152" s="135"/>
      <c r="IE152" s="168"/>
      <c r="IF152" s="135"/>
      <c r="IG152" s="168"/>
      <c r="IH152" s="135"/>
      <c r="II152" s="168"/>
      <c r="IJ152" s="135"/>
      <c r="IK152" s="135"/>
      <c r="IL152" s="173"/>
      <c r="IP152" s="173"/>
      <c r="IR152" s="173"/>
      <c r="IT152" s="173"/>
      <c r="JB152" s="135"/>
      <c r="JD152" s="432"/>
      <c r="JH152" s="173"/>
      <c r="JL152" s="173"/>
      <c r="JZ152" s="173"/>
      <c r="KD152" s="173"/>
      <c r="KF152" s="173"/>
      <c r="KH152" s="173"/>
      <c r="LJ152" s="173"/>
      <c r="LN152" s="173"/>
      <c r="LP152" s="173"/>
      <c r="LR152" s="173"/>
      <c r="LZ152" s="135"/>
      <c r="MB152" s="135"/>
      <c r="MP152" s="173"/>
      <c r="MT152" s="173"/>
      <c r="MV152" s="173"/>
      <c r="MX152" s="173"/>
      <c r="NF152" s="135"/>
      <c r="NH152" s="135"/>
      <c r="NX152" s="173"/>
      <c r="NY152" s="173"/>
      <c r="NZ152" s="173"/>
      <c r="OB152" s="173"/>
      <c r="OD152" s="173"/>
      <c r="OF152" s="173"/>
      <c r="OH152" s="173"/>
      <c r="OJ152" s="173"/>
      <c r="OL152" s="173"/>
      <c r="PH152" s="173"/>
      <c r="QN152" s="173"/>
      <c r="QO152" s="173"/>
      <c r="QP152" s="173"/>
      <c r="QS152" s="135"/>
      <c r="QU152" s="135"/>
      <c r="QY152" s="135"/>
      <c r="RA152" s="135"/>
      <c r="RC152" s="135"/>
      <c r="RE152" s="135"/>
      <c r="RI152" s="135"/>
      <c r="RP152" s="135"/>
      <c r="RQ152" s="135"/>
      <c r="RT152" s="135"/>
      <c r="RW152" s="135"/>
      <c r="RX152" s="135"/>
      <c r="SB152" s="135"/>
      <c r="SC152" s="135"/>
      <c r="SD152" s="135"/>
      <c r="SE152" s="558"/>
      <c r="SF152" s="135"/>
      <c r="SH152" s="135"/>
      <c r="SJ152" s="135"/>
      <c r="SL152" s="135"/>
      <c r="SN152" s="135"/>
      <c r="SP152" s="135"/>
      <c r="SR152" s="756"/>
      <c r="ST152" s="135"/>
      <c r="SY152" s="707"/>
      <c r="TA152" s="707"/>
      <c r="TC152" s="707"/>
      <c r="TE152" s="707"/>
      <c r="TG152" s="707"/>
      <c r="TI152" s="756"/>
      <c r="TK152" s="707"/>
    </row>
    <row r="153" spans="64:531">
      <c r="BL153" s="454"/>
      <c r="BM153" s="42"/>
      <c r="BN153" s="454"/>
      <c r="BO153" s="42"/>
      <c r="BP153" s="454"/>
      <c r="BQ153"/>
      <c r="BS153" s="73"/>
      <c r="BU153" s="73"/>
      <c r="BV153" s="73"/>
      <c r="BW153" s="135"/>
      <c r="BX153" s="135"/>
      <c r="BY153" s="135"/>
      <c r="BZ153" s="42"/>
      <c r="CA153"/>
      <c r="CD153" s="135"/>
      <c r="CE153" s="454"/>
      <c r="CF153" s="135"/>
      <c r="CG153" s="454"/>
      <c r="CH153" s="135"/>
      <c r="CI153" s="454"/>
      <c r="CJ153" s="42"/>
      <c r="CK153" s="454"/>
      <c r="CL153" s="42"/>
      <c r="CM153" s="454"/>
      <c r="CN153" s="42"/>
      <c r="CP153" s="135"/>
      <c r="CR153" s="187"/>
      <c r="CW153" s="454"/>
      <c r="CY153" s="454"/>
      <c r="DA153" s="454"/>
      <c r="DC153" s="454"/>
      <c r="DD153" s="135"/>
      <c r="DE153" s="454"/>
      <c r="DF153" s="135"/>
      <c r="DG153" s="454"/>
      <c r="DH153" s="135"/>
      <c r="DI153" s="454"/>
      <c r="DJ153" s="135"/>
      <c r="DK153" s="454"/>
      <c r="DL153" s="135"/>
      <c r="DN153" s="135"/>
      <c r="DO153" s="454"/>
      <c r="DP153" s="135"/>
      <c r="DQ153" s="454"/>
      <c r="DR153" s="135"/>
      <c r="DU153" s="135"/>
      <c r="DV153" s="135"/>
      <c r="DW153" s="135"/>
      <c r="DY153" s="454"/>
      <c r="DZ153" s="135"/>
      <c r="EA153" s="454"/>
      <c r="EB153" s="135"/>
      <c r="EC153" s="454"/>
      <c r="ED153" s="135"/>
      <c r="EE153" s="454"/>
      <c r="EF153" s="135"/>
      <c r="EG153" s="454"/>
      <c r="EH153" s="135"/>
      <c r="EJ153" s="135"/>
      <c r="EN153" s="135"/>
      <c r="EP153" s="135"/>
      <c r="ER153" s="173"/>
      <c r="ES153" s="435"/>
      <c r="ET153" s="173"/>
      <c r="EU153" s="435"/>
      <c r="EV153" s="173"/>
      <c r="EW153" s="435"/>
      <c r="EX153" s="173"/>
      <c r="EZ153" s="135"/>
      <c r="FB153" s="173"/>
      <c r="FC153" s="42"/>
      <c r="FD153" s="173"/>
      <c r="FE153" s="42"/>
      <c r="FF153" s="42"/>
      <c r="FG153" s="454"/>
      <c r="FH153" s="42"/>
      <c r="FI153" s="454"/>
      <c r="FJ153" s="135"/>
      <c r="FK153" s="454"/>
      <c r="FL153" s="173"/>
      <c r="FM153" s="454"/>
      <c r="FN153" s="173"/>
      <c r="FO153" s="135"/>
      <c r="FP153" s="173"/>
      <c r="FQ153" s="135"/>
      <c r="FS153" s="173"/>
      <c r="FU153" s="173"/>
      <c r="FW153" s="173"/>
      <c r="FY153" s="173"/>
      <c r="GA153" s="135"/>
      <c r="GE153" s="42"/>
      <c r="GG153" s="42"/>
      <c r="GH153" s="173"/>
      <c r="GI153" s="42"/>
      <c r="GJ153" s="42"/>
      <c r="GK153" s="173"/>
      <c r="GL153" s="454"/>
      <c r="GM153" s="135"/>
      <c r="GP153" s="454"/>
      <c r="GQ153" s="42"/>
      <c r="GR153" s="454"/>
      <c r="GS153" s="42"/>
      <c r="GT153" s="454"/>
      <c r="GU153" s="42"/>
      <c r="GV153" s="454"/>
      <c r="GW153" s="42"/>
      <c r="GX153" s="454"/>
      <c r="GY153" s="42"/>
      <c r="GZ153" s="42"/>
      <c r="HA153" s="173"/>
      <c r="HB153" s="173"/>
      <c r="HC153" s="42"/>
      <c r="HD153" s="435"/>
      <c r="HE153" s="135"/>
      <c r="HF153" s="435"/>
      <c r="HG153" s="135"/>
      <c r="HH153" s="435"/>
      <c r="HI153" s="135"/>
      <c r="HJ153" s="435"/>
      <c r="HK153" s="135"/>
      <c r="HL153" s="435"/>
      <c r="HM153" s="135"/>
      <c r="HN153" s="435"/>
      <c r="HO153" s="135"/>
      <c r="HP153" s="435"/>
      <c r="HQ153" s="135"/>
      <c r="HR153" s="168"/>
      <c r="HS153" s="135"/>
      <c r="HT153" s="135"/>
      <c r="HU153" s="168"/>
      <c r="HV153" s="135"/>
      <c r="HW153" s="168"/>
      <c r="HX153" s="135"/>
      <c r="HY153" s="168"/>
      <c r="HZ153" s="756"/>
      <c r="IA153" s="168"/>
      <c r="IB153" s="756"/>
      <c r="IC153" s="168"/>
      <c r="ID153" s="135"/>
      <c r="IE153" s="168"/>
      <c r="IF153" s="135"/>
      <c r="IG153" s="168"/>
      <c r="IH153" s="135"/>
      <c r="II153" s="168"/>
      <c r="IJ153" s="135"/>
      <c r="IK153" s="135"/>
      <c r="IL153" s="173"/>
      <c r="IP153" s="173"/>
      <c r="IR153" s="173"/>
      <c r="IT153" s="173"/>
      <c r="JB153" s="135"/>
      <c r="JD153" s="432"/>
      <c r="JH153" s="173"/>
      <c r="JL153" s="173"/>
      <c r="JZ153" s="173"/>
      <c r="KD153" s="173"/>
      <c r="KF153" s="173"/>
      <c r="KH153" s="173"/>
      <c r="LJ153" s="173"/>
      <c r="LN153" s="173"/>
      <c r="LP153" s="173"/>
      <c r="LR153" s="173"/>
      <c r="LZ153" s="135"/>
      <c r="MB153" s="135"/>
      <c r="MP153" s="173"/>
      <c r="MT153" s="173"/>
      <c r="MV153" s="173"/>
      <c r="MX153" s="173"/>
      <c r="NF153" s="135"/>
      <c r="NH153" s="135"/>
      <c r="NX153" s="173"/>
      <c r="NY153" s="173"/>
      <c r="NZ153" s="173"/>
      <c r="OB153" s="173"/>
      <c r="OD153" s="173"/>
      <c r="OF153" s="173"/>
      <c r="OH153" s="173"/>
      <c r="OJ153" s="173"/>
      <c r="OL153" s="173"/>
      <c r="PH153" s="173"/>
      <c r="QN153" s="173"/>
      <c r="QO153" s="173"/>
      <c r="QP153" s="173"/>
      <c r="QS153" s="135"/>
      <c r="QU153" s="135"/>
      <c r="QY153" s="135"/>
      <c r="RA153" s="135"/>
      <c r="RC153" s="135"/>
      <c r="RE153" s="135"/>
      <c r="RI153" s="135"/>
      <c r="RP153" s="135"/>
      <c r="RQ153" s="135"/>
      <c r="RT153" s="135"/>
      <c r="RW153" s="135"/>
      <c r="RX153" s="135"/>
      <c r="SB153" s="135"/>
      <c r="SC153" s="135"/>
      <c r="SD153" s="135"/>
      <c r="SE153" s="558"/>
      <c r="SF153" s="135"/>
      <c r="SH153" s="135"/>
      <c r="SJ153" s="135"/>
      <c r="SL153" s="135"/>
      <c r="SN153" s="135"/>
      <c r="SP153" s="135"/>
      <c r="SR153" s="756"/>
      <c r="ST153" s="135"/>
      <c r="SY153" s="707"/>
      <c r="TA153" s="707"/>
      <c r="TC153" s="707"/>
      <c r="TE153" s="707"/>
      <c r="TG153" s="707"/>
      <c r="TI153" s="756"/>
      <c r="TK153" s="707"/>
    </row>
    <row r="154" spans="64:531">
      <c r="BL154" s="454"/>
      <c r="BM154" s="42"/>
      <c r="BN154" s="454"/>
      <c r="BO154" s="42"/>
      <c r="BP154" s="454"/>
      <c r="BQ154"/>
      <c r="BS154" s="73"/>
      <c r="BU154" s="73"/>
      <c r="BV154" s="73"/>
      <c r="BW154" s="135"/>
      <c r="BX154" s="135"/>
      <c r="BY154" s="135"/>
      <c r="BZ154" s="42"/>
      <c r="CA154"/>
      <c r="CD154" s="135"/>
      <c r="CE154" s="454"/>
      <c r="CF154" s="135"/>
      <c r="CG154" s="454"/>
      <c r="CH154" s="135"/>
      <c r="CI154" s="454"/>
      <c r="CJ154" s="42"/>
      <c r="CK154" s="454"/>
      <c r="CL154" s="42"/>
      <c r="CM154" s="454"/>
      <c r="CN154" s="42"/>
      <c r="CP154" s="135"/>
      <c r="CR154" s="187"/>
      <c r="CW154" s="454"/>
      <c r="CY154" s="454"/>
      <c r="DA154" s="454"/>
      <c r="DC154" s="454"/>
      <c r="DD154" s="135"/>
      <c r="DE154" s="454"/>
      <c r="DF154" s="135"/>
      <c r="DG154" s="454"/>
      <c r="DH154" s="135"/>
      <c r="DI154" s="454"/>
      <c r="DJ154" s="135"/>
      <c r="DK154" s="454"/>
      <c r="DL154" s="135"/>
      <c r="DN154" s="135"/>
      <c r="DO154" s="454"/>
      <c r="DP154" s="135"/>
      <c r="DQ154" s="454"/>
      <c r="DR154" s="135"/>
      <c r="DU154" s="135"/>
      <c r="DV154" s="135"/>
      <c r="DW154" s="135"/>
      <c r="DY154" s="454"/>
      <c r="DZ154" s="135"/>
      <c r="EA154" s="454"/>
      <c r="EB154" s="135"/>
      <c r="EC154" s="454"/>
      <c r="ED154" s="135"/>
      <c r="EE154" s="454"/>
      <c r="EF154" s="135"/>
      <c r="EG154" s="454"/>
      <c r="EH154" s="135"/>
      <c r="EJ154" s="135"/>
      <c r="EN154" s="135"/>
      <c r="EP154" s="135"/>
      <c r="ER154" s="173"/>
      <c r="ES154" s="435"/>
      <c r="ET154" s="173"/>
      <c r="EU154" s="435"/>
      <c r="EV154" s="173"/>
      <c r="EW154" s="435"/>
      <c r="EX154" s="173"/>
      <c r="EZ154" s="135"/>
      <c r="FB154" s="173"/>
      <c r="FC154" s="42"/>
      <c r="FD154" s="173"/>
      <c r="FE154" s="42"/>
      <c r="FF154" s="42"/>
      <c r="FG154" s="454"/>
      <c r="FH154" s="42"/>
      <c r="FI154" s="454"/>
      <c r="FJ154" s="135"/>
      <c r="FK154" s="454"/>
      <c r="FL154" s="173"/>
      <c r="FM154" s="454"/>
      <c r="FN154" s="173"/>
      <c r="FO154" s="135"/>
      <c r="FP154" s="173"/>
      <c r="FQ154" s="135"/>
      <c r="FS154" s="173"/>
      <c r="FU154" s="173"/>
      <c r="FW154" s="173"/>
      <c r="FY154" s="173"/>
      <c r="GA154" s="135"/>
      <c r="GE154" s="42"/>
      <c r="GG154" s="42"/>
      <c r="GH154" s="173"/>
      <c r="GI154" s="42"/>
      <c r="GJ154" s="42"/>
      <c r="GK154" s="173"/>
      <c r="GL154" s="454"/>
      <c r="GM154" s="135"/>
      <c r="GP154" s="454"/>
      <c r="GQ154" s="42"/>
      <c r="GR154" s="454"/>
      <c r="GS154" s="42"/>
      <c r="GT154" s="454"/>
      <c r="GU154" s="42"/>
      <c r="GV154" s="454"/>
      <c r="GW154" s="42"/>
      <c r="GX154" s="454"/>
      <c r="GY154" s="42"/>
      <c r="GZ154" s="42"/>
      <c r="HA154" s="173"/>
      <c r="HB154" s="173"/>
      <c r="HC154" s="42"/>
      <c r="HD154" s="435"/>
      <c r="HE154" s="135"/>
      <c r="HF154" s="435"/>
      <c r="HG154" s="135"/>
      <c r="HH154" s="435"/>
      <c r="HI154" s="135"/>
      <c r="HJ154" s="435"/>
      <c r="HK154" s="135"/>
      <c r="HL154" s="435"/>
      <c r="HM154" s="135"/>
      <c r="HN154" s="435"/>
      <c r="HO154" s="135"/>
      <c r="HP154" s="435"/>
      <c r="HQ154" s="135"/>
      <c r="HR154" s="168"/>
      <c r="HS154" s="135"/>
      <c r="HT154" s="135"/>
      <c r="HU154" s="168"/>
      <c r="HV154" s="135"/>
      <c r="HW154" s="168"/>
      <c r="HX154" s="135"/>
      <c r="HY154" s="168"/>
      <c r="HZ154" s="756"/>
      <c r="IA154" s="168"/>
      <c r="IB154" s="756"/>
      <c r="IC154" s="168"/>
      <c r="ID154" s="135"/>
      <c r="IE154" s="168"/>
      <c r="IF154" s="135"/>
      <c r="IG154" s="168"/>
      <c r="IH154" s="135"/>
      <c r="II154" s="168"/>
      <c r="IJ154" s="135"/>
      <c r="IK154" s="135"/>
      <c r="IL154" s="173"/>
      <c r="IP154" s="173"/>
      <c r="IR154" s="173"/>
      <c r="IT154" s="173"/>
      <c r="JB154" s="135"/>
      <c r="JD154" s="432"/>
      <c r="JH154" s="173"/>
      <c r="JL154" s="173"/>
      <c r="JZ154" s="173"/>
      <c r="KD154" s="173"/>
      <c r="KF154" s="173"/>
      <c r="KH154" s="173"/>
      <c r="LJ154" s="173"/>
      <c r="LN154" s="173"/>
      <c r="LP154" s="173"/>
      <c r="LR154" s="173"/>
      <c r="LZ154" s="135"/>
      <c r="MB154" s="135"/>
      <c r="MP154" s="173"/>
      <c r="MT154" s="173"/>
      <c r="MV154" s="173"/>
      <c r="MX154" s="173"/>
      <c r="NF154" s="135"/>
      <c r="NH154" s="135"/>
      <c r="NX154" s="173"/>
      <c r="NY154" s="173"/>
      <c r="NZ154" s="173"/>
      <c r="OB154" s="173"/>
      <c r="OD154" s="173"/>
      <c r="OF154" s="173"/>
      <c r="OH154" s="173"/>
      <c r="OJ154" s="173"/>
      <c r="OL154" s="173"/>
      <c r="PH154" s="173"/>
      <c r="QN154" s="173"/>
      <c r="QO154" s="173"/>
      <c r="QP154" s="173"/>
      <c r="QS154" s="135"/>
      <c r="QU154" s="135"/>
      <c r="QY154" s="135"/>
      <c r="RA154" s="135"/>
      <c r="RC154" s="135"/>
      <c r="RE154" s="135"/>
      <c r="RI154" s="135"/>
      <c r="RP154" s="135"/>
      <c r="RQ154" s="135"/>
      <c r="RT154" s="135"/>
      <c r="RW154" s="135"/>
      <c r="RX154" s="135"/>
      <c r="SB154" s="135"/>
      <c r="SC154" s="135"/>
      <c r="SD154" s="135"/>
      <c r="SE154" s="558"/>
      <c r="SF154" s="135"/>
      <c r="SH154" s="135"/>
      <c r="SJ154" s="135"/>
      <c r="SL154" s="135"/>
      <c r="SN154" s="135"/>
      <c r="SP154" s="135"/>
      <c r="SR154" s="756"/>
      <c r="ST154" s="135"/>
      <c r="SY154" s="707"/>
      <c r="TA154" s="707"/>
      <c r="TC154" s="707"/>
      <c r="TE154" s="707"/>
      <c r="TG154" s="707"/>
      <c r="TI154" s="756"/>
      <c r="TK154" s="707"/>
    </row>
    <row r="155" spans="64:531">
      <c r="BL155" s="454"/>
      <c r="BM155" s="42"/>
      <c r="BN155" s="454"/>
      <c r="BO155" s="42"/>
      <c r="BP155" s="454"/>
      <c r="BQ155"/>
      <c r="BS155" s="73"/>
      <c r="BU155" s="73"/>
      <c r="BV155" s="73"/>
      <c r="BW155" s="135"/>
      <c r="BX155" s="135"/>
      <c r="BY155" s="135"/>
      <c r="BZ155" s="42"/>
      <c r="CA155"/>
      <c r="CD155" s="135"/>
      <c r="CE155" s="454"/>
      <c r="CF155" s="135"/>
      <c r="CG155" s="454"/>
      <c r="CH155" s="135"/>
      <c r="CI155" s="454"/>
      <c r="CJ155" s="42"/>
      <c r="CK155" s="454"/>
      <c r="CL155" s="42"/>
      <c r="CM155" s="454"/>
      <c r="CN155" s="42"/>
      <c r="CP155" s="135"/>
      <c r="CR155" s="187"/>
      <c r="CW155" s="454"/>
      <c r="CY155" s="454"/>
      <c r="DA155" s="454"/>
      <c r="DC155" s="454"/>
      <c r="DD155" s="135"/>
      <c r="DE155" s="454"/>
      <c r="DF155" s="135"/>
      <c r="DG155" s="454"/>
      <c r="DH155" s="135"/>
      <c r="DI155" s="454"/>
      <c r="DJ155" s="135"/>
      <c r="DK155" s="454"/>
      <c r="DL155" s="135"/>
      <c r="DN155" s="135"/>
      <c r="DO155" s="454"/>
      <c r="DP155" s="135"/>
      <c r="DQ155" s="454"/>
      <c r="DR155" s="135"/>
      <c r="DU155" s="135"/>
      <c r="DV155" s="135"/>
      <c r="DW155" s="135"/>
      <c r="DY155" s="454"/>
      <c r="DZ155" s="135"/>
      <c r="EA155" s="454"/>
      <c r="EB155" s="135"/>
      <c r="EC155" s="454"/>
      <c r="ED155" s="135"/>
      <c r="EE155" s="454"/>
      <c r="EF155" s="135"/>
      <c r="EG155" s="454"/>
      <c r="EH155" s="135"/>
      <c r="EJ155" s="135"/>
      <c r="EN155" s="135"/>
      <c r="EP155" s="135"/>
      <c r="ER155" s="173"/>
      <c r="ES155" s="435"/>
      <c r="ET155" s="173"/>
      <c r="EU155" s="435"/>
      <c r="EV155" s="173"/>
      <c r="EW155" s="435"/>
      <c r="EX155" s="173"/>
      <c r="EZ155" s="135"/>
      <c r="FB155" s="173"/>
      <c r="FC155" s="42"/>
      <c r="FD155" s="173"/>
      <c r="FE155" s="42"/>
      <c r="FF155" s="42"/>
      <c r="FG155" s="454"/>
      <c r="FH155" s="42"/>
      <c r="FI155" s="454"/>
      <c r="FJ155" s="135"/>
      <c r="FK155" s="454"/>
      <c r="FL155" s="173"/>
      <c r="FM155" s="454"/>
      <c r="FN155" s="173"/>
      <c r="FO155" s="135"/>
      <c r="FP155" s="173"/>
      <c r="FQ155" s="135"/>
      <c r="FS155" s="173"/>
      <c r="FU155" s="173"/>
      <c r="FW155" s="173"/>
      <c r="FY155" s="173"/>
      <c r="GA155" s="135"/>
      <c r="GE155" s="42"/>
      <c r="GG155" s="42"/>
      <c r="GH155" s="173"/>
      <c r="GI155" s="42"/>
      <c r="GJ155" s="42"/>
      <c r="GK155" s="173"/>
      <c r="GL155" s="454"/>
      <c r="GM155" s="135"/>
      <c r="GP155" s="454"/>
      <c r="GQ155" s="42"/>
      <c r="GR155" s="454"/>
      <c r="GS155" s="42"/>
      <c r="GT155" s="454"/>
      <c r="GU155" s="42"/>
      <c r="GV155" s="454"/>
      <c r="GW155" s="42"/>
      <c r="GX155" s="454"/>
      <c r="GY155" s="42"/>
      <c r="GZ155" s="42"/>
      <c r="HA155" s="173"/>
      <c r="HB155" s="173"/>
      <c r="HC155" s="42"/>
      <c r="HD155" s="435"/>
      <c r="HE155" s="135"/>
      <c r="HF155" s="435"/>
      <c r="HG155" s="135"/>
      <c r="HH155" s="435"/>
      <c r="HI155" s="135"/>
      <c r="HJ155" s="435"/>
      <c r="HK155" s="135"/>
      <c r="HL155" s="435"/>
      <c r="HM155" s="135"/>
      <c r="HN155" s="435"/>
      <c r="HO155" s="135"/>
      <c r="HP155" s="435"/>
      <c r="HQ155" s="135"/>
      <c r="HR155" s="168"/>
      <c r="HS155" s="135"/>
      <c r="HT155" s="135"/>
      <c r="HU155" s="168"/>
      <c r="HV155" s="135"/>
      <c r="HW155" s="168"/>
      <c r="HX155" s="135"/>
      <c r="HY155" s="168"/>
      <c r="HZ155" s="756"/>
      <c r="IA155" s="168"/>
      <c r="IB155" s="756"/>
      <c r="IC155" s="168"/>
      <c r="ID155" s="135"/>
      <c r="IE155" s="168"/>
      <c r="IF155" s="135"/>
      <c r="IG155" s="168"/>
      <c r="IH155" s="135"/>
      <c r="II155" s="168"/>
      <c r="IJ155" s="135"/>
      <c r="IK155" s="135"/>
      <c r="IL155" s="173"/>
      <c r="IP155" s="173"/>
      <c r="IR155" s="173"/>
      <c r="IT155" s="173"/>
      <c r="JB155" s="135"/>
      <c r="JD155" s="432"/>
      <c r="JH155" s="173"/>
      <c r="JL155" s="173"/>
      <c r="JZ155" s="173"/>
      <c r="KD155" s="173"/>
      <c r="KF155" s="173"/>
      <c r="KH155" s="173"/>
      <c r="LJ155" s="173"/>
      <c r="LN155" s="173"/>
      <c r="LP155" s="173"/>
      <c r="LR155" s="173"/>
      <c r="LZ155" s="135"/>
      <c r="MB155" s="135"/>
      <c r="MP155" s="173"/>
      <c r="MT155" s="173"/>
      <c r="MV155" s="173"/>
      <c r="MX155" s="173"/>
      <c r="NF155" s="135"/>
      <c r="NH155" s="135"/>
      <c r="NX155" s="173"/>
      <c r="NY155" s="173"/>
      <c r="NZ155" s="173"/>
      <c r="OB155" s="173"/>
      <c r="OD155" s="173"/>
      <c r="OF155" s="173"/>
      <c r="OH155" s="173"/>
      <c r="OJ155" s="173"/>
      <c r="OL155" s="173"/>
      <c r="PH155" s="173"/>
      <c r="QN155" s="173"/>
      <c r="QO155" s="173"/>
      <c r="QP155" s="173"/>
      <c r="QS155" s="135"/>
      <c r="QU155" s="135"/>
      <c r="QY155" s="135"/>
      <c r="RA155" s="135"/>
      <c r="RC155" s="135"/>
      <c r="RE155" s="135"/>
      <c r="RI155" s="135"/>
      <c r="RP155" s="135"/>
      <c r="RQ155" s="135"/>
      <c r="RT155" s="135"/>
      <c r="RW155" s="135"/>
      <c r="RX155" s="135"/>
      <c r="SB155" s="135"/>
      <c r="SC155" s="135"/>
      <c r="SD155" s="135"/>
      <c r="SE155" s="558"/>
      <c r="SF155" s="135"/>
      <c r="SH155" s="135"/>
      <c r="SJ155" s="135"/>
      <c r="SL155" s="135"/>
      <c r="SN155" s="135"/>
      <c r="SP155" s="135"/>
      <c r="SR155" s="756"/>
      <c r="ST155" s="135"/>
      <c r="SY155" s="707"/>
      <c r="TA155" s="707"/>
      <c r="TC155" s="707"/>
      <c r="TE155" s="707"/>
      <c r="TG155" s="707"/>
      <c r="TI155" s="756"/>
      <c r="TK155" s="707"/>
    </row>
    <row r="156" spans="64:531">
      <c r="BL156" s="454"/>
      <c r="BM156" s="42"/>
      <c r="BN156" s="454"/>
      <c r="BO156" s="42"/>
      <c r="BP156" s="454"/>
      <c r="BQ156"/>
      <c r="BS156" s="73"/>
      <c r="BU156" s="73"/>
      <c r="BV156" s="73"/>
      <c r="BW156" s="135"/>
      <c r="BX156" s="135"/>
      <c r="BY156" s="135"/>
      <c r="BZ156" s="42"/>
      <c r="CA156"/>
      <c r="CD156" s="135"/>
      <c r="CE156" s="454"/>
      <c r="CF156" s="135"/>
      <c r="CG156" s="454"/>
      <c r="CH156" s="135"/>
      <c r="CI156" s="454"/>
      <c r="CJ156" s="42"/>
      <c r="CK156" s="454"/>
      <c r="CL156" s="42"/>
      <c r="CM156" s="454"/>
      <c r="CN156" s="42"/>
      <c r="CP156" s="135"/>
      <c r="CR156" s="187"/>
      <c r="CW156" s="454"/>
      <c r="CY156" s="454"/>
      <c r="DA156" s="454"/>
      <c r="DC156" s="454"/>
      <c r="DD156" s="135"/>
      <c r="DE156" s="454"/>
      <c r="DF156" s="135"/>
      <c r="DG156" s="454"/>
      <c r="DH156" s="135"/>
      <c r="DI156" s="454"/>
      <c r="DJ156" s="135"/>
      <c r="DK156" s="454"/>
      <c r="DL156" s="135"/>
      <c r="DN156" s="135"/>
      <c r="DO156" s="454"/>
      <c r="DP156" s="135"/>
      <c r="DQ156" s="454"/>
      <c r="DR156" s="135"/>
      <c r="DU156" s="135"/>
      <c r="DV156" s="135"/>
      <c r="DW156" s="135"/>
      <c r="DY156" s="454"/>
      <c r="DZ156" s="135"/>
      <c r="EA156" s="454"/>
      <c r="EB156" s="135"/>
      <c r="EC156" s="454"/>
      <c r="ED156" s="135"/>
      <c r="EE156" s="454"/>
      <c r="EF156" s="135"/>
      <c r="EG156" s="454"/>
      <c r="EH156" s="135"/>
      <c r="EJ156" s="135"/>
      <c r="EN156" s="135"/>
      <c r="EP156" s="135"/>
      <c r="ER156" s="173"/>
      <c r="ES156" s="435"/>
      <c r="ET156" s="173"/>
      <c r="EU156" s="435"/>
      <c r="EV156" s="173"/>
      <c r="EW156" s="435"/>
      <c r="EX156" s="173"/>
      <c r="EZ156" s="135"/>
      <c r="FB156" s="173"/>
      <c r="FC156" s="42"/>
      <c r="FD156" s="173"/>
      <c r="FE156" s="42"/>
      <c r="FF156" s="42"/>
      <c r="FG156" s="454"/>
      <c r="FH156" s="42"/>
      <c r="FI156" s="454"/>
      <c r="FJ156" s="135"/>
      <c r="FK156" s="454"/>
      <c r="FL156" s="173"/>
      <c r="FM156" s="454"/>
      <c r="FN156" s="173"/>
      <c r="FO156" s="135"/>
      <c r="FP156" s="173"/>
      <c r="FQ156" s="135"/>
      <c r="FS156" s="173"/>
      <c r="FU156" s="173"/>
      <c r="FW156" s="173"/>
      <c r="FY156" s="173"/>
      <c r="GA156" s="135"/>
      <c r="GE156" s="42"/>
      <c r="GG156" s="42"/>
      <c r="GH156" s="173"/>
      <c r="GI156" s="42"/>
      <c r="GJ156" s="42"/>
      <c r="GK156" s="173"/>
      <c r="GL156" s="454"/>
      <c r="GM156" s="135"/>
      <c r="GP156" s="454"/>
      <c r="GQ156" s="42"/>
      <c r="GR156" s="454"/>
      <c r="GS156" s="42"/>
      <c r="GT156" s="454"/>
      <c r="GU156" s="42"/>
      <c r="GV156" s="454"/>
      <c r="GW156" s="42"/>
      <c r="GX156" s="454"/>
      <c r="GY156" s="42"/>
      <c r="GZ156" s="42"/>
      <c r="HA156" s="173"/>
      <c r="HB156" s="173"/>
      <c r="HC156" s="42"/>
      <c r="HD156" s="435"/>
      <c r="HE156" s="135"/>
      <c r="HF156" s="435"/>
      <c r="HG156" s="135"/>
      <c r="HH156" s="435"/>
      <c r="HI156" s="135"/>
      <c r="HJ156" s="435"/>
      <c r="HK156" s="135"/>
      <c r="HL156" s="435"/>
      <c r="HM156" s="135"/>
      <c r="HN156" s="435"/>
      <c r="HO156" s="135"/>
      <c r="HP156" s="435"/>
      <c r="HQ156" s="135"/>
      <c r="HR156" s="168"/>
      <c r="HS156" s="135"/>
      <c r="HT156" s="135"/>
      <c r="HU156" s="168"/>
      <c r="HV156" s="135"/>
      <c r="HW156" s="168"/>
      <c r="HX156" s="135"/>
      <c r="HY156" s="168"/>
      <c r="HZ156" s="756"/>
      <c r="IA156" s="168"/>
      <c r="IB156" s="756"/>
      <c r="IC156" s="168"/>
      <c r="ID156" s="135"/>
      <c r="IE156" s="168"/>
      <c r="IF156" s="135"/>
      <c r="IG156" s="168"/>
      <c r="IH156" s="135"/>
      <c r="II156" s="168"/>
      <c r="IJ156" s="135"/>
      <c r="IK156" s="135"/>
      <c r="IL156" s="173"/>
      <c r="IP156" s="173"/>
      <c r="IR156" s="173"/>
      <c r="IT156" s="173"/>
      <c r="JB156" s="135"/>
      <c r="JD156" s="432"/>
      <c r="JH156" s="173"/>
      <c r="JL156" s="173"/>
      <c r="JZ156" s="173"/>
      <c r="KD156" s="173"/>
      <c r="KF156" s="173"/>
      <c r="KH156" s="173"/>
      <c r="LJ156" s="173"/>
      <c r="LN156" s="173"/>
      <c r="LP156" s="173"/>
      <c r="LR156" s="173"/>
      <c r="LZ156" s="135"/>
      <c r="MB156" s="135"/>
      <c r="MP156" s="173"/>
      <c r="MT156" s="173"/>
      <c r="MV156" s="173"/>
      <c r="MX156" s="173"/>
      <c r="NF156" s="135"/>
      <c r="NH156" s="135"/>
      <c r="NX156" s="173"/>
      <c r="NY156" s="173"/>
      <c r="NZ156" s="173"/>
      <c r="OB156" s="173"/>
      <c r="OD156" s="173"/>
      <c r="OF156" s="173"/>
      <c r="OH156" s="173"/>
      <c r="OJ156" s="173"/>
      <c r="OL156" s="173"/>
      <c r="PH156" s="173"/>
      <c r="QN156" s="173"/>
      <c r="QO156" s="173"/>
      <c r="QP156" s="173"/>
      <c r="QS156" s="135"/>
      <c r="QU156" s="135"/>
      <c r="QY156" s="135"/>
      <c r="RA156" s="135"/>
      <c r="RC156" s="135"/>
      <c r="RE156" s="135"/>
      <c r="RI156" s="135"/>
      <c r="RP156" s="135"/>
      <c r="RQ156" s="135"/>
      <c r="RT156" s="135"/>
      <c r="RW156" s="135"/>
      <c r="RX156" s="135"/>
      <c r="SB156" s="135"/>
      <c r="SC156" s="135"/>
      <c r="SD156" s="135"/>
      <c r="SE156" s="558"/>
      <c r="SF156" s="135"/>
      <c r="SH156" s="135"/>
      <c r="SJ156" s="135"/>
      <c r="SL156" s="135"/>
      <c r="SN156" s="135"/>
      <c r="SP156" s="135"/>
      <c r="SR156" s="756"/>
      <c r="ST156" s="135"/>
      <c r="SY156" s="707"/>
      <c r="TA156" s="707"/>
      <c r="TC156" s="707"/>
      <c r="TE156" s="707"/>
      <c r="TG156" s="707"/>
      <c r="TI156" s="756"/>
      <c r="TK156" s="707"/>
    </row>
    <row r="157" spans="64:531">
      <c r="BL157" s="454"/>
      <c r="BM157" s="42"/>
      <c r="BN157" s="454"/>
      <c r="BO157" s="42"/>
      <c r="BP157" s="454"/>
      <c r="BQ157"/>
      <c r="BS157" s="73"/>
      <c r="BU157" s="73"/>
      <c r="BV157" s="73"/>
      <c r="BW157" s="135"/>
      <c r="BX157" s="135"/>
      <c r="BY157" s="135"/>
      <c r="BZ157" s="42"/>
      <c r="CA157"/>
      <c r="CD157" s="135"/>
      <c r="CE157" s="454"/>
      <c r="CF157" s="135"/>
      <c r="CG157" s="454"/>
      <c r="CH157" s="135"/>
      <c r="CI157" s="454"/>
      <c r="CJ157" s="42"/>
      <c r="CK157" s="454"/>
      <c r="CL157" s="42"/>
      <c r="CM157" s="454"/>
      <c r="CN157" s="42"/>
      <c r="CP157" s="135"/>
      <c r="CR157" s="187"/>
      <c r="CW157" s="454"/>
      <c r="CY157" s="454"/>
      <c r="DA157" s="454"/>
      <c r="DC157" s="454"/>
      <c r="DD157" s="135"/>
      <c r="DE157" s="454"/>
      <c r="DF157" s="135"/>
      <c r="DG157" s="454"/>
      <c r="DH157" s="135"/>
      <c r="DI157" s="454"/>
      <c r="DJ157" s="135"/>
      <c r="DK157" s="454"/>
      <c r="DL157" s="135"/>
      <c r="DN157" s="135"/>
      <c r="DO157" s="454"/>
      <c r="DP157" s="135"/>
      <c r="DQ157" s="454"/>
      <c r="DR157" s="135"/>
      <c r="DU157" s="135"/>
      <c r="DV157" s="135"/>
      <c r="DW157" s="135"/>
      <c r="DY157" s="454"/>
      <c r="DZ157" s="135"/>
      <c r="EA157" s="454"/>
      <c r="EB157" s="135"/>
      <c r="EC157" s="454"/>
      <c r="ED157" s="135"/>
      <c r="EE157" s="454"/>
      <c r="EF157" s="135"/>
      <c r="EG157" s="454"/>
      <c r="EH157" s="135"/>
      <c r="EJ157" s="135"/>
      <c r="EN157" s="135"/>
      <c r="EP157" s="135"/>
      <c r="ER157" s="173"/>
      <c r="ES157" s="435"/>
      <c r="ET157" s="173"/>
      <c r="EU157" s="435"/>
      <c r="EV157" s="173"/>
      <c r="EW157" s="435"/>
      <c r="EX157" s="173"/>
      <c r="EZ157" s="135"/>
      <c r="FB157" s="173"/>
      <c r="FC157" s="42"/>
      <c r="FD157" s="173"/>
      <c r="FE157" s="42"/>
      <c r="FF157" s="42"/>
      <c r="FG157" s="454"/>
      <c r="FH157" s="42"/>
      <c r="FI157" s="454"/>
      <c r="FJ157" s="135"/>
      <c r="FK157" s="454"/>
      <c r="FL157" s="173"/>
      <c r="FM157" s="454"/>
      <c r="FN157" s="173"/>
      <c r="FO157" s="135"/>
      <c r="FP157" s="173"/>
      <c r="FQ157" s="135"/>
      <c r="FS157" s="173"/>
      <c r="FU157" s="173"/>
      <c r="FW157" s="173"/>
      <c r="FY157" s="173"/>
      <c r="GA157" s="135"/>
      <c r="GE157" s="42"/>
      <c r="GG157" s="42"/>
      <c r="GH157" s="173"/>
      <c r="GI157" s="42"/>
      <c r="GJ157" s="42"/>
      <c r="GK157" s="173"/>
      <c r="GL157" s="454"/>
      <c r="GM157" s="135"/>
      <c r="GP157" s="454"/>
      <c r="GQ157" s="42"/>
      <c r="GR157" s="454"/>
      <c r="GS157" s="42"/>
      <c r="GT157" s="454"/>
      <c r="GU157" s="42"/>
      <c r="GV157" s="454"/>
      <c r="GW157" s="42"/>
      <c r="GX157" s="454"/>
      <c r="GY157" s="42"/>
      <c r="GZ157" s="42"/>
      <c r="HA157" s="173"/>
      <c r="HB157" s="173"/>
      <c r="HC157" s="42"/>
      <c r="HD157" s="435"/>
      <c r="HE157" s="135"/>
      <c r="HF157" s="435"/>
      <c r="HG157" s="135"/>
      <c r="HH157" s="435"/>
      <c r="HI157" s="135"/>
      <c r="HJ157" s="435"/>
      <c r="HK157" s="135"/>
      <c r="HL157" s="435"/>
      <c r="HM157" s="135"/>
      <c r="HN157" s="435"/>
      <c r="HO157" s="135"/>
      <c r="HP157" s="435"/>
      <c r="HQ157" s="135"/>
      <c r="HR157" s="168"/>
      <c r="HS157" s="135"/>
      <c r="HT157" s="135"/>
      <c r="HU157" s="168"/>
      <c r="HV157" s="135"/>
      <c r="HW157" s="168"/>
      <c r="HX157" s="135"/>
      <c r="HY157" s="168"/>
      <c r="HZ157" s="756"/>
      <c r="IA157" s="168"/>
      <c r="IB157" s="756"/>
      <c r="IC157" s="168"/>
      <c r="ID157" s="135"/>
      <c r="IE157" s="168"/>
      <c r="IF157" s="135"/>
      <c r="IG157" s="168"/>
      <c r="IH157" s="135"/>
      <c r="II157" s="168"/>
      <c r="IJ157" s="135"/>
      <c r="IK157" s="135"/>
      <c r="IL157" s="173"/>
      <c r="IP157" s="173"/>
      <c r="IR157" s="173"/>
      <c r="IT157" s="173"/>
      <c r="JB157" s="135"/>
      <c r="JD157" s="432"/>
      <c r="JH157" s="173"/>
      <c r="JL157" s="173"/>
      <c r="JZ157" s="173"/>
      <c r="KD157" s="173"/>
      <c r="KF157" s="173"/>
      <c r="KH157" s="173"/>
      <c r="LJ157" s="173"/>
      <c r="LN157" s="173"/>
      <c r="LP157" s="173"/>
      <c r="LR157" s="173"/>
      <c r="LZ157" s="135"/>
      <c r="MB157" s="135"/>
      <c r="MP157" s="173"/>
      <c r="MT157" s="173"/>
      <c r="MV157" s="173"/>
      <c r="MX157" s="173"/>
      <c r="NF157" s="135"/>
      <c r="NH157" s="135"/>
      <c r="NX157" s="173"/>
      <c r="NY157" s="173"/>
      <c r="NZ157" s="173"/>
      <c r="OB157" s="173"/>
      <c r="OD157" s="173"/>
      <c r="OF157" s="173"/>
      <c r="OH157" s="173"/>
      <c r="OJ157" s="173"/>
      <c r="OL157" s="173"/>
      <c r="PH157" s="173"/>
      <c r="QN157" s="173"/>
      <c r="QO157" s="173"/>
      <c r="QP157" s="173"/>
      <c r="QS157" s="135"/>
      <c r="QU157" s="135"/>
      <c r="QY157" s="135"/>
      <c r="RA157" s="135"/>
      <c r="RC157" s="135"/>
      <c r="RE157" s="135"/>
      <c r="RI157" s="135"/>
      <c r="RP157" s="135"/>
      <c r="RQ157" s="135"/>
      <c r="RT157" s="135"/>
      <c r="RW157" s="135"/>
      <c r="RX157" s="135"/>
      <c r="SB157" s="135"/>
      <c r="SC157" s="135"/>
      <c r="SD157" s="135"/>
      <c r="SE157" s="558"/>
      <c r="SF157" s="135"/>
      <c r="SH157" s="135"/>
      <c r="SJ157" s="135"/>
      <c r="SL157" s="135"/>
      <c r="SN157" s="135"/>
      <c r="SP157" s="135"/>
      <c r="SR157" s="756"/>
      <c r="ST157" s="135"/>
      <c r="SY157" s="707"/>
      <c r="TA157" s="707"/>
      <c r="TC157" s="707"/>
      <c r="TE157" s="707"/>
      <c r="TG157" s="707"/>
      <c r="TI157" s="756"/>
      <c r="TK157" s="707"/>
    </row>
    <row r="158" spans="64:531">
      <c r="BL158" s="454"/>
      <c r="BM158" s="42"/>
      <c r="BN158" s="454"/>
      <c r="BO158" s="42"/>
      <c r="BP158" s="454"/>
      <c r="BQ158"/>
      <c r="BS158" s="73"/>
      <c r="BU158" s="73"/>
      <c r="BV158" s="73"/>
      <c r="BW158" s="135"/>
      <c r="BX158" s="135"/>
      <c r="BY158" s="135"/>
      <c r="BZ158" s="42"/>
      <c r="CA158"/>
      <c r="CD158" s="135"/>
      <c r="CE158" s="454"/>
      <c r="CF158" s="135"/>
      <c r="CG158" s="454"/>
      <c r="CH158" s="135"/>
      <c r="CI158" s="454"/>
      <c r="CJ158" s="42"/>
      <c r="CK158" s="454"/>
      <c r="CL158" s="42"/>
      <c r="CM158" s="454"/>
      <c r="CN158" s="42"/>
      <c r="CP158" s="135"/>
      <c r="CR158" s="187"/>
      <c r="CW158" s="454"/>
      <c r="CY158" s="454"/>
      <c r="DA158" s="454"/>
      <c r="DC158" s="454"/>
      <c r="DD158" s="135"/>
      <c r="DE158" s="454"/>
      <c r="DF158" s="135"/>
      <c r="DG158" s="454"/>
      <c r="DH158" s="135"/>
      <c r="DI158" s="454"/>
      <c r="DJ158" s="135"/>
      <c r="DK158" s="454"/>
      <c r="DL158" s="135"/>
      <c r="DN158" s="135"/>
      <c r="DO158" s="454"/>
      <c r="DP158" s="135"/>
      <c r="DQ158" s="454"/>
      <c r="DR158" s="135"/>
      <c r="DU158" s="135"/>
      <c r="DV158" s="135"/>
      <c r="DW158" s="135"/>
      <c r="DY158" s="454"/>
      <c r="DZ158" s="135"/>
      <c r="EA158" s="454"/>
      <c r="EB158" s="135"/>
      <c r="EC158" s="454"/>
      <c r="ED158" s="135"/>
      <c r="EE158" s="454"/>
      <c r="EF158" s="135"/>
      <c r="EG158" s="454"/>
      <c r="EH158" s="135"/>
      <c r="EJ158" s="135"/>
      <c r="EN158" s="135"/>
      <c r="EP158" s="135"/>
      <c r="ER158" s="173"/>
      <c r="ES158" s="435"/>
      <c r="ET158" s="173"/>
      <c r="EU158" s="435"/>
      <c r="EV158" s="173"/>
      <c r="EW158" s="435"/>
      <c r="EX158" s="173"/>
      <c r="EZ158" s="135"/>
      <c r="FB158" s="173"/>
      <c r="FC158" s="42"/>
      <c r="FD158" s="173"/>
      <c r="FE158" s="42"/>
      <c r="FF158" s="42"/>
      <c r="FG158" s="454"/>
      <c r="FH158" s="42"/>
      <c r="FI158" s="454"/>
      <c r="FJ158" s="135"/>
      <c r="FK158" s="454"/>
      <c r="FL158" s="173"/>
      <c r="FM158" s="454"/>
      <c r="FN158" s="173"/>
      <c r="FO158" s="135"/>
      <c r="FP158" s="173"/>
      <c r="FQ158" s="135"/>
      <c r="FS158" s="173"/>
      <c r="FU158" s="173"/>
      <c r="FW158" s="173"/>
      <c r="FY158" s="173"/>
      <c r="GA158" s="135"/>
      <c r="GE158" s="42"/>
      <c r="GG158" s="42"/>
      <c r="GH158" s="173"/>
      <c r="GI158" s="42"/>
      <c r="GJ158" s="42"/>
      <c r="GK158" s="173"/>
      <c r="GL158" s="454"/>
      <c r="GM158" s="135"/>
      <c r="GP158" s="454"/>
      <c r="GQ158" s="42"/>
      <c r="GR158" s="454"/>
      <c r="GS158" s="42"/>
      <c r="GT158" s="454"/>
      <c r="GU158" s="42"/>
      <c r="GV158" s="454"/>
      <c r="GW158" s="42"/>
      <c r="GX158" s="454"/>
      <c r="GY158" s="42"/>
      <c r="GZ158" s="42"/>
      <c r="HA158" s="173"/>
      <c r="HB158" s="173"/>
      <c r="HC158" s="42"/>
      <c r="HD158" s="435"/>
      <c r="HE158" s="135"/>
      <c r="HF158" s="435"/>
      <c r="HG158" s="135"/>
      <c r="HH158" s="435"/>
      <c r="HI158" s="135"/>
      <c r="HJ158" s="435"/>
      <c r="HK158" s="135"/>
      <c r="HL158" s="435"/>
      <c r="HM158" s="135"/>
      <c r="HN158" s="435"/>
      <c r="HO158" s="135"/>
      <c r="HP158" s="435"/>
      <c r="HQ158" s="135"/>
      <c r="HR158" s="168"/>
      <c r="HS158" s="135"/>
      <c r="HT158" s="135"/>
      <c r="HU158" s="168"/>
      <c r="HV158" s="135"/>
      <c r="HW158" s="168"/>
      <c r="HX158" s="135"/>
      <c r="HY158" s="168"/>
      <c r="HZ158" s="756"/>
      <c r="IA158" s="168"/>
      <c r="IB158" s="756"/>
      <c r="IC158" s="168"/>
      <c r="ID158" s="135"/>
      <c r="IE158" s="168"/>
      <c r="IF158" s="135"/>
      <c r="IG158" s="168"/>
      <c r="IH158" s="135"/>
      <c r="II158" s="168"/>
      <c r="IJ158" s="135"/>
      <c r="IK158" s="135"/>
      <c r="IL158" s="173"/>
      <c r="IP158" s="173"/>
      <c r="IR158" s="173"/>
      <c r="IT158" s="173"/>
      <c r="JB158" s="135"/>
      <c r="JD158" s="432"/>
      <c r="JH158" s="173"/>
      <c r="JL158" s="173"/>
      <c r="JZ158" s="173"/>
      <c r="KD158" s="173"/>
      <c r="KF158" s="173"/>
      <c r="KH158" s="173"/>
      <c r="LJ158" s="173"/>
      <c r="LN158" s="173"/>
      <c r="LP158" s="173"/>
      <c r="LR158" s="173"/>
      <c r="LZ158" s="135"/>
      <c r="MB158" s="135"/>
      <c r="MP158" s="173"/>
      <c r="MT158" s="173"/>
      <c r="MV158" s="173"/>
      <c r="MX158" s="173"/>
      <c r="NF158" s="135"/>
      <c r="NH158" s="135"/>
      <c r="NX158" s="173"/>
      <c r="NY158" s="173"/>
      <c r="NZ158" s="173"/>
      <c r="OB158" s="173"/>
      <c r="OD158" s="173"/>
      <c r="OF158" s="173"/>
      <c r="OH158" s="173"/>
      <c r="OJ158" s="173"/>
      <c r="OL158" s="173"/>
      <c r="PH158" s="173"/>
      <c r="QN158" s="173"/>
      <c r="QO158" s="173"/>
      <c r="QP158" s="173"/>
      <c r="QS158" s="135"/>
      <c r="QU158" s="135"/>
      <c r="QY158" s="135"/>
      <c r="RA158" s="135"/>
      <c r="RC158" s="135"/>
      <c r="RE158" s="135"/>
      <c r="RI158" s="135"/>
      <c r="RP158" s="135"/>
      <c r="RQ158" s="135"/>
      <c r="RT158" s="135"/>
      <c r="RW158" s="135"/>
      <c r="RX158" s="135"/>
      <c r="SB158" s="135"/>
      <c r="SC158" s="135"/>
      <c r="SD158" s="135"/>
      <c r="SE158" s="558"/>
      <c r="SF158" s="135"/>
      <c r="SH158" s="135"/>
      <c r="SJ158" s="135"/>
      <c r="SL158" s="135"/>
      <c r="SN158" s="135"/>
      <c r="SP158" s="135"/>
      <c r="SR158" s="756"/>
      <c r="ST158" s="135"/>
      <c r="SY158" s="707"/>
      <c r="TA158" s="707"/>
      <c r="TC158" s="707"/>
      <c r="TE158" s="707"/>
      <c r="TG158" s="707"/>
      <c r="TI158" s="756"/>
      <c r="TK158" s="707"/>
    </row>
    <row r="159" spans="64:531">
      <c r="BL159" s="454"/>
      <c r="BM159" s="42"/>
      <c r="BN159" s="454"/>
      <c r="BO159" s="42"/>
      <c r="BP159" s="454"/>
      <c r="BQ159"/>
      <c r="BS159" s="73"/>
      <c r="BU159" s="73"/>
      <c r="BV159" s="73"/>
      <c r="BW159" s="135"/>
      <c r="BX159" s="135"/>
      <c r="BY159" s="135"/>
      <c r="BZ159" s="42"/>
      <c r="CA159"/>
      <c r="CD159" s="135"/>
      <c r="CE159" s="454"/>
      <c r="CF159" s="135"/>
      <c r="CG159" s="454"/>
      <c r="CH159" s="135"/>
      <c r="CI159" s="454"/>
      <c r="CJ159" s="42"/>
      <c r="CK159" s="454"/>
      <c r="CL159" s="42"/>
      <c r="CM159" s="454"/>
      <c r="CN159" s="42"/>
      <c r="CP159" s="135"/>
      <c r="CR159" s="187"/>
      <c r="CW159" s="454"/>
      <c r="CY159" s="454"/>
      <c r="DA159" s="454"/>
      <c r="DC159" s="454"/>
      <c r="DD159" s="135"/>
      <c r="DE159" s="454"/>
      <c r="DF159" s="135"/>
      <c r="DG159" s="454"/>
      <c r="DH159" s="135"/>
      <c r="DI159" s="454"/>
      <c r="DJ159" s="135"/>
      <c r="DK159" s="454"/>
      <c r="DL159" s="135"/>
      <c r="DN159" s="135"/>
      <c r="DO159" s="454"/>
      <c r="DP159" s="135"/>
      <c r="DQ159" s="454"/>
      <c r="DR159" s="135"/>
      <c r="DU159" s="135"/>
      <c r="DV159" s="135"/>
      <c r="DW159" s="135"/>
      <c r="DY159" s="454"/>
      <c r="DZ159" s="135"/>
      <c r="EA159" s="454"/>
      <c r="EB159" s="135"/>
      <c r="EC159" s="454"/>
      <c r="ED159" s="135"/>
      <c r="EE159" s="454"/>
      <c r="EF159" s="135"/>
      <c r="EG159" s="454"/>
      <c r="EH159" s="135"/>
      <c r="EJ159" s="135"/>
      <c r="EN159" s="135"/>
      <c r="EP159" s="135"/>
      <c r="ER159" s="173"/>
      <c r="ES159" s="435"/>
      <c r="ET159" s="173"/>
      <c r="EU159" s="435"/>
      <c r="EV159" s="173"/>
      <c r="EW159" s="435"/>
      <c r="EX159" s="173"/>
      <c r="EZ159" s="135"/>
      <c r="FB159" s="173"/>
      <c r="FC159" s="42"/>
      <c r="FD159" s="173"/>
      <c r="FE159" s="42"/>
      <c r="FF159" s="42"/>
      <c r="FG159" s="454"/>
      <c r="FH159" s="42"/>
      <c r="FI159" s="454"/>
      <c r="FJ159" s="135"/>
      <c r="FK159" s="454"/>
      <c r="FL159" s="173"/>
      <c r="FM159" s="454"/>
      <c r="FN159" s="173"/>
      <c r="FO159" s="135"/>
      <c r="FP159" s="173"/>
      <c r="FQ159" s="135"/>
      <c r="FS159" s="173"/>
      <c r="FU159" s="173"/>
      <c r="FW159" s="173"/>
      <c r="FY159" s="173"/>
      <c r="GA159" s="135"/>
      <c r="GE159" s="42"/>
      <c r="GG159" s="42"/>
      <c r="GH159" s="173"/>
      <c r="GI159" s="42"/>
      <c r="GJ159" s="42"/>
      <c r="GK159" s="173"/>
      <c r="GL159" s="454"/>
      <c r="GM159" s="135"/>
      <c r="GP159" s="454"/>
      <c r="GQ159" s="42"/>
      <c r="GR159" s="454"/>
      <c r="GS159" s="42"/>
      <c r="GT159" s="454"/>
      <c r="GU159" s="42"/>
      <c r="GV159" s="454"/>
      <c r="GW159" s="42"/>
      <c r="GX159" s="454"/>
      <c r="GY159" s="42"/>
      <c r="GZ159" s="42"/>
      <c r="HA159" s="173"/>
      <c r="HB159" s="173"/>
      <c r="HC159" s="42"/>
      <c r="HD159" s="435"/>
      <c r="HE159" s="135"/>
      <c r="HF159" s="435"/>
      <c r="HG159" s="135"/>
      <c r="HH159" s="435"/>
      <c r="HI159" s="135"/>
      <c r="HJ159" s="435"/>
      <c r="HK159" s="135"/>
      <c r="HL159" s="435"/>
      <c r="HM159" s="135"/>
      <c r="HN159" s="435"/>
      <c r="HO159" s="135"/>
      <c r="HP159" s="435"/>
      <c r="HQ159" s="135"/>
      <c r="HR159" s="168"/>
      <c r="HS159" s="135"/>
      <c r="HT159" s="135"/>
      <c r="HU159" s="168"/>
      <c r="HV159" s="135"/>
      <c r="HW159" s="168"/>
      <c r="HX159" s="135"/>
      <c r="HY159" s="168"/>
      <c r="HZ159" s="756"/>
      <c r="IA159" s="168"/>
      <c r="IB159" s="756"/>
      <c r="IC159" s="168"/>
      <c r="ID159" s="135"/>
      <c r="IE159" s="168"/>
      <c r="IF159" s="135"/>
      <c r="IG159" s="168"/>
      <c r="IH159" s="135"/>
      <c r="II159" s="168"/>
      <c r="IJ159" s="135"/>
      <c r="IK159" s="135"/>
      <c r="IL159" s="173"/>
      <c r="IP159" s="173"/>
      <c r="IR159" s="173"/>
      <c r="IT159" s="173"/>
      <c r="JB159" s="135"/>
      <c r="JD159" s="432"/>
      <c r="JH159" s="173"/>
      <c r="JL159" s="173"/>
      <c r="JZ159" s="173"/>
      <c r="KD159" s="173"/>
      <c r="KF159" s="173"/>
      <c r="KH159" s="173"/>
      <c r="LJ159" s="173"/>
      <c r="LN159" s="173"/>
      <c r="LP159" s="173"/>
      <c r="LR159" s="173"/>
      <c r="LZ159" s="135"/>
      <c r="MB159" s="135"/>
      <c r="MP159" s="173"/>
      <c r="MT159" s="173"/>
      <c r="MV159" s="173"/>
      <c r="MX159" s="173"/>
      <c r="NF159" s="135"/>
      <c r="NH159" s="135"/>
      <c r="NX159" s="173"/>
      <c r="NY159" s="173"/>
      <c r="NZ159" s="173"/>
      <c r="OB159" s="173"/>
      <c r="OD159" s="173"/>
      <c r="OF159" s="173"/>
      <c r="OH159" s="173"/>
      <c r="OJ159" s="173"/>
      <c r="OL159" s="173"/>
      <c r="PH159" s="173"/>
      <c r="QN159" s="173"/>
      <c r="QO159" s="173"/>
      <c r="QP159" s="173"/>
      <c r="QS159" s="135"/>
      <c r="QU159" s="135"/>
      <c r="QY159" s="135"/>
      <c r="RA159" s="135"/>
      <c r="RC159" s="135"/>
      <c r="RE159" s="135"/>
      <c r="RI159" s="135"/>
      <c r="RP159" s="135"/>
      <c r="RQ159" s="135"/>
      <c r="RT159" s="135"/>
      <c r="RW159" s="135"/>
      <c r="RX159" s="135"/>
      <c r="SB159" s="135"/>
      <c r="SC159" s="135"/>
      <c r="SD159" s="135"/>
      <c r="SE159" s="558"/>
      <c r="SF159" s="135"/>
      <c r="SH159" s="135"/>
      <c r="SJ159" s="135"/>
      <c r="SL159" s="135"/>
      <c r="SN159" s="135"/>
      <c r="SP159" s="135"/>
      <c r="SR159" s="756"/>
      <c r="ST159" s="135"/>
      <c r="SY159" s="707"/>
      <c r="TA159" s="707"/>
      <c r="TC159" s="707"/>
      <c r="TE159" s="707"/>
      <c r="TG159" s="707"/>
      <c r="TI159" s="756"/>
      <c r="TK159" s="707"/>
    </row>
    <row r="160" spans="64:531">
      <c r="BL160" s="454"/>
      <c r="BM160" s="42"/>
      <c r="BN160" s="454"/>
      <c r="BO160" s="42"/>
      <c r="BP160" s="454"/>
      <c r="BQ160"/>
      <c r="BS160" s="73"/>
      <c r="BU160" s="73"/>
      <c r="BV160" s="73"/>
      <c r="BW160" s="135"/>
      <c r="BX160" s="135"/>
      <c r="BY160" s="135"/>
      <c r="BZ160" s="42"/>
      <c r="CA160"/>
      <c r="CD160" s="135"/>
      <c r="CE160" s="454"/>
      <c r="CF160" s="135"/>
      <c r="CG160" s="454"/>
      <c r="CH160" s="135"/>
      <c r="CI160" s="454"/>
      <c r="CJ160" s="42"/>
      <c r="CK160" s="454"/>
      <c r="CL160" s="42"/>
      <c r="CM160" s="454"/>
      <c r="CN160" s="42"/>
      <c r="CP160" s="135"/>
      <c r="CR160" s="187"/>
      <c r="CW160" s="454"/>
      <c r="CY160" s="454"/>
      <c r="DA160" s="454"/>
      <c r="DC160" s="454"/>
      <c r="DD160" s="135"/>
      <c r="DE160" s="454"/>
      <c r="DF160" s="135"/>
      <c r="DG160" s="454"/>
      <c r="DH160" s="135"/>
      <c r="DI160" s="454"/>
      <c r="DJ160" s="135"/>
      <c r="DK160" s="454"/>
      <c r="DL160" s="135"/>
      <c r="DN160" s="135"/>
      <c r="DO160" s="454"/>
      <c r="DP160" s="135"/>
      <c r="DQ160" s="454"/>
      <c r="DR160" s="135"/>
      <c r="DU160" s="135"/>
      <c r="DV160" s="135"/>
      <c r="DW160" s="135"/>
      <c r="DY160" s="454"/>
      <c r="DZ160" s="135"/>
      <c r="EA160" s="454"/>
      <c r="EB160" s="135"/>
      <c r="EC160" s="454"/>
      <c r="ED160" s="135"/>
      <c r="EE160" s="454"/>
      <c r="EF160" s="135"/>
      <c r="EG160" s="454"/>
      <c r="EH160" s="135"/>
      <c r="EJ160" s="135"/>
      <c r="EN160" s="135"/>
      <c r="EP160" s="135"/>
      <c r="ER160" s="173"/>
      <c r="ES160" s="435"/>
      <c r="ET160" s="173"/>
      <c r="EU160" s="435"/>
      <c r="EV160" s="173"/>
      <c r="EW160" s="435"/>
      <c r="EX160" s="173"/>
      <c r="EZ160" s="135"/>
      <c r="FB160" s="173"/>
      <c r="FC160" s="42"/>
      <c r="FD160" s="173"/>
      <c r="FE160" s="42"/>
      <c r="FF160" s="42"/>
      <c r="FG160" s="454"/>
      <c r="FH160" s="42"/>
      <c r="FI160" s="454"/>
      <c r="FJ160" s="135"/>
      <c r="FK160" s="454"/>
      <c r="FL160" s="173"/>
      <c r="FM160" s="454"/>
      <c r="FN160" s="173"/>
      <c r="FO160" s="135"/>
      <c r="FP160" s="173"/>
      <c r="FQ160" s="135"/>
      <c r="FS160" s="173"/>
      <c r="FU160" s="173"/>
      <c r="FW160" s="173"/>
      <c r="FY160" s="173"/>
      <c r="GA160" s="135"/>
      <c r="GE160" s="42"/>
      <c r="GG160" s="42"/>
      <c r="GH160" s="173"/>
      <c r="GI160" s="42"/>
      <c r="GJ160" s="42"/>
      <c r="GK160" s="173"/>
      <c r="GL160" s="454"/>
      <c r="GM160" s="135"/>
      <c r="GP160" s="454"/>
      <c r="GQ160" s="42"/>
      <c r="GR160" s="454"/>
      <c r="GS160" s="42"/>
      <c r="GT160" s="454"/>
      <c r="GU160" s="42"/>
      <c r="GV160" s="454"/>
      <c r="GW160" s="42"/>
      <c r="GX160" s="454"/>
      <c r="GY160" s="42"/>
      <c r="GZ160" s="42"/>
      <c r="HA160" s="173"/>
      <c r="HB160" s="173"/>
      <c r="HC160" s="42"/>
      <c r="HD160" s="435"/>
      <c r="HE160" s="135"/>
      <c r="HF160" s="435"/>
      <c r="HG160" s="135"/>
      <c r="HH160" s="435"/>
      <c r="HI160" s="135"/>
      <c r="HJ160" s="435"/>
      <c r="HK160" s="135"/>
      <c r="HL160" s="435"/>
      <c r="HM160" s="135"/>
      <c r="HN160" s="435"/>
      <c r="HO160" s="135"/>
      <c r="HP160" s="435"/>
      <c r="HQ160" s="135"/>
      <c r="HR160" s="168"/>
      <c r="HS160" s="135"/>
      <c r="HT160" s="135"/>
      <c r="HU160" s="168"/>
      <c r="HV160" s="135"/>
      <c r="HW160" s="168"/>
      <c r="HX160" s="135"/>
      <c r="HY160" s="168"/>
      <c r="HZ160" s="756"/>
      <c r="IA160" s="168"/>
      <c r="IB160" s="756"/>
      <c r="IC160" s="168"/>
      <c r="ID160" s="135"/>
      <c r="IE160" s="168"/>
      <c r="IF160" s="135"/>
      <c r="IG160" s="168"/>
      <c r="IH160" s="135"/>
      <c r="II160" s="168"/>
      <c r="IJ160" s="135"/>
      <c r="IK160" s="135"/>
      <c r="IL160" s="173"/>
      <c r="IP160" s="173"/>
      <c r="IR160" s="173"/>
      <c r="IT160" s="173"/>
      <c r="JB160" s="135"/>
      <c r="JD160" s="432"/>
      <c r="JH160" s="173"/>
      <c r="JL160" s="173"/>
      <c r="JZ160" s="173"/>
      <c r="KD160" s="173"/>
      <c r="KF160" s="173"/>
      <c r="KH160" s="173"/>
      <c r="LJ160" s="173"/>
      <c r="LN160" s="173"/>
      <c r="LP160" s="173"/>
      <c r="LR160" s="173"/>
      <c r="LZ160" s="135"/>
      <c r="MB160" s="135"/>
      <c r="MP160" s="173"/>
      <c r="MT160" s="173"/>
      <c r="MV160" s="173"/>
      <c r="MX160" s="173"/>
      <c r="NF160" s="135"/>
      <c r="NH160" s="135"/>
      <c r="NX160" s="173"/>
      <c r="NY160" s="173"/>
      <c r="NZ160" s="173"/>
      <c r="OB160" s="173"/>
      <c r="OD160" s="173"/>
      <c r="OF160" s="173"/>
      <c r="OH160" s="173"/>
      <c r="OJ160" s="173"/>
      <c r="OL160" s="173"/>
      <c r="PH160" s="173"/>
      <c r="QN160" s="173"/>
      <c r="QO160" s="173"/>
      <c r="QP160" s="173"/>
      <c r="QS160" s="135"/>
      <c r="QU160" s="135"/>
      <c r="QY160" s="135"/>
      <c r="RA160" s="135"/>
      <c r="RC160" s="135"/>
      <c r="RE160" s="135"/>
      <c r="RI160" s="135"/>
      <c r="RP160" s="135"/>
      <c r="RQ160" s="135"/>
      <c r="RT160" s="135"/>
      <c r="RW160" s="135"/>
      <c r="RX160" s="135"/>
      <c r="SB160" s="135"/>
      <c r="SC160" s="135"/>
      <c r="SD160" s="135"/>
      <c r="SE160" s="558"/>
      <c r="SF160" s="135"/>
      <c r="SH160" s="135"/>
      <c r="SJ160" s="135"/>
      <c r="SL160" s="135"/>
      <c r="SN160" s="135"/>
      <c r="SP160" s="135"/>
      <c r="SR160" s="756"/>
      <c r="ST160" s="135"/>
      <c r="SY160" s="707"/>
      <c r="TA160" s="707"/>
      <c r="TC160" s="707"/>
      <c r="TE160" s="707"/>
      <c r="TG160" s="707"/>
      <c r="TI160" s="756"/>
      <c r="TK160" s="707"/>
    </row>
    <row r="161" spans="64:531">
      <c r="BL161" s="454"/>
      <c r="BM161" s="42"/>
      <c r="BN161" s="454"/>
      <c r="BO161" s="42"/>
      <c r="BP161" s="454"/>
      <c r="BQ161"/>
      <c r="BS161" s="73"/>
      <c r="BU161" s="73"/>
      <c r="BV161" s="73"/>
      <c r="BW161" s="135"/>
      <c r="BX161" s="135"/>
      <c r="BY161" s="135"/>
      <c r="BZ161" s="42"/>
      <c r="CA161"/>
      <c r="CD161" s="135"/>
      <c r="CE161" s="454"/>
      <c r="CF161" s="135"/>
      <c r="CG161" s="454"/>
      <c r="CH161" s="135"/>
      <c r="CI161" s="454"/>
      <c r="CJ161" s="42"/>
      <c r="CK161" s="454"/>
      <c r="CL161" s="42"/>
      <c r="CM161" s="454"/>
      <c r="CN161" s="42"/>
      <c r="CP161" s="135"/>
      <c r="CR161" s="187"/>
      <c r="CW161" s="454"/>
      <c r="CY161" s="454"/>
      <c r="DA161" s="454"/>
      <c r="DC161" s="454"/>
      <c r="DD161" s="135"/>
      <c r="DE161" s="454"/>
      <c r="DF161" s="135"/>
      <c r="DG161" s="454"/>
      <c r="DH161" s="135"/>
      <c r="DI161" s="454"/>
      <c r="DJ161" s="135"/>
      <c r="DK161" s="454"/>
      <c r="DL161" s="135"/>
      <c r="DN161" s="135"/>
      <c r="DO161" s="454"/>
      <c r="DP161" s="135"/>
      <c r="DQ161" s="454"/>
      <c r="DR161" s="135"/>
      <c r="DU161" s="135"/>
      <c r="DV161" s="135"/>
      <c r="DW161" s="135"/>
      <c r="DY161" s="454"/>
      <c r="DZ161" s="135"/>
      <c r="EA161" s="454"/>
      <c r="EB161" s="135"/>
      <c r="EC161" s="454"/>
      <c r="ED161" s="135"/>
      <c r="EE161" s="454"/>
      <c r="EF161" s="135"/>
      <c r="EG161" s="454"/>
      <c r="EH161" s="135"/>
      <c r="EJ161" s="135"/>
      <c r="EN161" s="135"/>
      <c r="EP161" s="135"/>
      <c r="ER161" s="173"/>
      <c r="ES161" s="435"/>
      <c r="ET161" s="173"/>
      <c r="EU161" s="435"/>
      <c r="EV161" s="173"/>
      <c r="EW161" s="435"/>
      <c r="EX161" s="173"/>
      <c r="EZ161" s="135"/>
      <c r="FB161" s="173"/>
      <c r="FC161" s="42"/>
      <c r="FD161" s="173"/>
      <c r="FE161" s="42"/>
      <c r="FF161" s="42"/>
      <c r="FG161" s="454"/>
      <c r="FH161" s="42"/>
      <c r="FI161" s="454"/>
      <c r="FJ161" s="135"/>
      <c r="FK161" s="454"/>
      <c r="FL161" s="173"/>
      <c r="FM161" s="454"/>
      <c r="FN161" s="173"/>
      <c r="FO161" s="135"/>
      <c r="FP161" s="173"/>
      <c r="FQ161" s="135"/>
      <c r="FS161" s="173"/>
      <c r="FU161" s="173"/>
      <c r="FW161" s="173"/>
      <c r="FY161" s="173"/>
      <c r="GA161" s="135"/>
      <c r="GE161" s="42"/>
      <c r="GG161" s="42"/>
      <c r="GH161" s="173"/>
      <c r="GI161" s="42"/>
      <c r="GJ161" s="42"/>
      <c r="GK161" s="173"/>
      <c r="GL161" s="454"/>
      <c r="GM161" s="135"/>
      <c r="GP161" s="454"/>
      <c r="GQ161" s="42"/>
      <c r="GR161" s="454"/>
      <c r="GS161" s="42"/>
      <c r="GT161" s="454"/>
      <c r="GU161" s="42"/>
      <c r="GV161" s="454"/>
      <c r="GW161" s="42"/>
      <c r="GX161" s="454"/>
      <c r="GY161" s="42"/>
      <c r="GZ161" s="42"/>
      <c r="HA161" s="173"/>
      <c r="HB161" s="173"/>
      <c r="HC161" s="42"/>
      <c r="HD161" s="435"/>
      <c r="HE161" s="135"/>
      <c r="HF161" s="435"/>
      <c r="HG161" s="135"/>
      <c r="HH161" s="435"/>
      <c r="HI161" s="135"/>
      <c r="HJ161" s="435"/>
      <c r="HK161" s="135"/>
      <c r="HL161" s="435"/>
      <c r="HM161" s="135"/>
      <c r="HN161" s="435"/>
      <c r="HO161" s="135"/>
      <c r="HP161" s="435"/>
      <c r="HQ161" s="135"/>
      <c r="HR161" s="168"/>
      <c r="HS161" s="135"/>
      <c r="HT161" s="135"/>
      <c r="HU161" s="168"/>
      <c r="HV161" s="135"/>
      <c r="HW161" s="168"/>
      <c r="HX161" s="135"/>
      <c r="HY161" s="168"/>
      <c r="HZ161" s="756"/>
      <c r="IA161" s="168"/>
      <c r="IB161" s="756"/>
      <c r="IC161" s="168"/>
      <c r="ID161" s="135"/>
      <c r="IE161" s="168"/>
      <c r="IF161" s="135"/>
      <c r="IG161" s="168"/>
      <c r="IH161" s="135"/>
      <c r="II161" s="168"/>
      <c r="IJ161" s="135"/>
      <c r="IK161" s="135"/>
      <c r="IL161" s="173"/>
      <c r="IP161" s="173"/>
      <c r="IR161" s="173"/>
      <c r="IT161" s="173"/>
      <c r="JB161" s="135"/>
      <c r="JD161" s="432"/>
      <c r="JH161" s="173"/>
      <c r="JL161" s="173"/>
      <c r="JZ161" s="173"/>
      <c r="KD161" s="173"/>
      <c r="KF161" s="173"/>
      <c r="KH161" s="173"/>
      <c r="LJ161" s="173"/>
      <c r="LN161" s="173"/>
      <c r="LP161" s="173"/>
      <c r="LR161" s="173"/>
      <c r="LZ161" s="135"/>
      <c r="MB161" s="135"/>
      <c r="MP161" s="173"/>
      <c r="MT161" s="173"/>
      <c r="MV161" s="173"/>
      <c r="MX161" s="173"/>
      <c r="NF161" s="135"/>
      <c r="NH161" s="135"/>
      <c r="NX161" s="173"/>
      <c r="NY161" s="173"/>
      <c r="NZ161" s="173"/>
      <c r="OB161" s="173"/>
      <c r="OD161" s="173"/>
      <c r="OF161" s="173"/>
      <c r="OH161" s="173"/>
      <c r="OJ161" s="173"/>
      <c r="OL161" s="173"/>
      <c r="PH161" s="173"/>
      <c r="QN161" s="173"/>
      <c r="QO161" s="173"/>
      <c r="QP161" s="173"/>
      <c r="QS161" s="135"/>
      <c r="QU161" s="135"/>
      <c r="QY161" s="135"/>
      <c r="RA161" s="135"/>
      <c r="RC161" s="135"/>
      <c r="RE161" s="135"/>
      <c r="RI161" s="135"/>
      <c r="RP161" s="135"/>
      <c r="RQ161" s="135"/>
      <c r="RT161" s="135"/>
      <c r="RW161" s="135"/>
      <c r="RX161" s="135"/>
      <c r="SB161" s="135"/>
      <c r="SC161" s="135"/>
      <c r="SD161" s="135"/>
      <c r="SE161" s="558"/>
      <c r="SF161" s="135"/>
      <c r="SH161" s="135"/>
      <c r="SJ161" s="135"/>
      <c r="SL161" s="135"/>
      <c r="SN161" s="135"/>
      <c r="SP161" s="135"/>
      <c r="SR161" s="756"/>
      <c r="ST161" s="135"/>
      <c r="SY161" s="707"/>
      <c r="TA161" s="707"/>
      <c r="TC161" s="707"/>
      <c r="TE161" s="707"/>
      <c r="TG161" s="707"/>
      <c r="TI161" s="756"/>
      <c r="TK161" s="707"/>
    </row>
    <row r="162" spans="64:531">
      <c r="BL162" s="454"/>
      <c r="BM162" s="42"/>
      <c r="BN162" s="454"/>
      <c r="BO162" s="42"/>
      <c r="BP162" s="454"/>
      <c r="BQ162"/>
      <c r="BS162" s="73"/>
      <c r="BU162" s="73"/>
      <c r="BV162" s="73"/>
      <c r="BW162" s="135"/>
      <c r="BX162" s="135"/>
      <c r="BY162" s="135"/>
      <c r="BZ162" s="42"/>
      <c r="CA162"/>
      <c r="CD162" s="135"/>
      <c r="CE162" s="454"/>
      <c r="CF162" s="135"/>
      <c r="CG162" s="454"/>
      <c r="CH162" s="135"/>
      <c r="CI162" s="454"/>
      <c r="CJ162" s="42"/>
      <c r="CK162" s="454"/>
      <c r="CL162" s="42"/>
      <c r="CM162" s="454"/>
      <c r="CN162" s="42"/>
      <c r="CP162" s="135"/>
      <c r="CR162" s="187"/>
      <c r="CW162" s="454"/>
      <c r="CY162" s="454"/>
      <c r="DA162" s="454"/>
      <c r="DC162" s="454"/>
      <c r="DD162" s="135"/>
      <c r="DE162" s="454"/>
      <c r="DF162" s="135"/>
      <c r="DG162" s="454"/>
      <c r="DH162" s="135"/>
      <c r="DI162" s="454"/>
      <c r="DJ162" s="135"/>
      <c r="DK162" s="454"/>
      <c r="DL162" s="135"/>
      <c r="DN162" s="135"/>
      <c r="DO162" s="454"/>
      <c r="DP162" s="135"/>
      <c r="DQ162" s="454"/>
      <c r="DR162" s="135"/>
      <c r="DU162" s="135"/>
      <c r="DV162" s="135"/>
      <c r="DW162" s="135"/>
      <c r="DY162" s="454"/>
      <c r="DZ162" s="135"/>
      <c r="EA162" s="454"/>
      <c r="EB162" s="135"/>
      <c r="EC162" s="454"/>
      <c r="ED162" s="135"/>
      <c r="EE162" s="454"/>
      <c r="EF162" s="135"/>
      <c r="EG162" s="454"/>
      <c r="EH162" s="135"/>
      <c r="EJ162" s="135"/>
      <c r="EN162" s="135"/>
      <c r="EP162" s="135"/>
      <c r="ER162" s="173"/>
      <c r="ES162" s="435"/>
      <c r="ET162" s="173"/>
      <c r="EU162" s="435"/>
      <c r="EV162" s="173"/>
      <c r="EW162" s="435"/>
      <c r="EX162" s="173"/>
      <c r="EZ162" s="135"/>
      <c r="FB162" s="173"/>
      <c r="FC162" s="42"/>
      <c r="FD162" s="173"/>
      <c r="FE162" s="42"/>
      <c r="FF162" s="42"/>
      <c r="FG162" s="454"/>
      <c r="FH162" s="42"/>
      <c r="FI162" s="454"/>
      <c r="FJ162" s="135"/>
      <c r="FK162" s="454"/>
      <c r="FL162" s="173"/>
      <c r="FM162" s="454"/>
      <c r="FN162" s="173"/>
      <c r="FO162" s="135"/>
      <c r="FP162" s="173"/>
      <c r="FQ162" s="135"/>
      <c r="FS162" s="173"/>
      <c r="FU162" s="173"/>
      <c r="FW162" s="173"/>
      <c r="FY162" s="173"/>
      <c r="GA162" s="135"/>
      <c r="GE162" s="42"/>
      <c r="GG162" s="42"/>
      <c r="GH162" s="173"/>
      <c r="GI162" s="42"/>
      <c r="GJ162" s="42"/>
      <c r="GK162" s="173"/>
      <c r="GL162" s="454"/>
      <c r="GM162" s="135"/>
      <c r="GP162" s="454"/>
      <c r="GQ162" s="42"/>
      <c r="GR162" s="454"/>
      <c r="GS162" s="42"/>
      <c r="GT162" s="454"/>
      <c r="GU162" s="42"/>
      <c r="GV162" s="454"/>
      <c r="GW162" s="42"/>
      <c r="GX162" s="454"/>
      <c r="GY162" s="42"/>
      <c r="GZ162" s="42"/>
      <c r="HA162" s="173"/>
      <c r="HB162" s="173"/>
      <c r="HC162" s="42"/>
      <c r="HD162" s="435"/>
      <c r="HE162" s="135"/>
      <c r="HF162" s="435"/>
      <c r="HG162" s="135"/>
      <c r="HH162" s="435"/>
      <c r="HI162" s="135"/>
      <c r="HJ162" s="435"/>
      <c r="HK162" s="135"/>
      <c r="HL162" s="435"/>
      <c r="HM162" s="135"/>
      <c r="HN162" s="435"/>
      <c r="HO162" s="135"/>
      <c r="HP162" s="435"/>
      <c r="HQ162" s="135"/>
      <c r="HR162" s="168"/>
      <c r="HS162" s="135"/>
      <c r="HT162" s="135"/>
      <c r="HU162" s="168"/>
      <c r="HV162" s="135"/>
      <c r="HW162" s="168"/>
      <c r="HX162" s="135"/>
      <c r="HY162" s="168"/>
      <c r="HZ162" s="756"/>
      <c r="IA162" s="168"/>
      <c r="IB162" s="756"/>
      <c r="IC162" s="168"/>
      <c r="ID162" s="135"/>
      <c r="IE162" s="168"/>
      <c r="IF162" s="135"/>
      <c r="IG162" s="168"/>
      <c r="IH162" s="135"/>
      <c r="II162" s="168"/>
      <c r="IJ162" s="135"/>
      <c r="IK162" s="135"/>
      <c r="IL162" s="173"/>
      <c r="IP162" s="173"/>
      <c r="IR162" s="173"/>
      <c r="IT162" s="173"/>
      <c r="JB162" s="135"/>
      <c r="JD162" s="432"/>
      <c r="JH162" s="173"/>
      <c r="JL162" s="173"/>
      <c r="JZ162" s="173"/>
      <c r="KD162" s="173"/>
      <c r="KF162" s="173"/>
      <c r="KH162" s="173"/>
      <c r="LJ162" s="173"/>
      <c r="LN162" s="173"/>
      <c r="LP162" s="173"/>
      <c r="LR162" s="173"/>
      <c r="LZ162" s="135"/>
      <c r="MB162" s="135"/>
      <c r="MP162" s="173"/>
      <c r="MT162" s="173"/>
      <c r="MV162" s="173"/>
      <c r="MX162" s="173"/>
      <c r="NF162" s="135"/>
      <c r="NH162" s="135"/>
      <c r="NX162" s="173"/>
      <c r="NY162" s="173"/>
      <c r="NZ162" s="173"/>
      <c r="OB162" s="173"/>
      <c r="OD162" s="173"/>
      <c r="OF162" s="173"/>
      <c r="OH162" s="173"/>
      <c r="OJ162" s="173"/>
      <c r="OL162" s="173"/>
      <c r="PH162" s="173"/>
      <c r="QN162" s="173"/>
      <c r="QO162" s="173"/>
      <c r="QP162" s="173"/>
      <c r="QS162" s="135"/>
      <c r="QU162" s="135"/>
      <c r="QY162" s="135"/>
      <c r="RA162" s="135"/>
      <c r="RC162" s="135"/>
      <c r="RE162" s="135"/>
      <c r="RI162" s="135"/>
      <c r="RP162" s="135"/>
      <c r="RQ162" s="135"/>
      <c r="RT162" s="135"/>
      <c r="RW162" s="135"/>
      <c r="RX162" s="135"/>
      <c r="SB162" s="135"/>
      <c r="SC162" s="135"/>
      <c r="SD162" s="135"/>
      <c r="SE162" s="558"/>
      <c r="SF162" s="135"/>
      <c r="SH162" s="135"/>
      <c r="SJ162" s="135"/>
      <c r="SL162" s="135"/>
      <c r="SN162" s="135"/>
      <c r="SP162" s="135"/>
      <c r="SR162" s="756"/>
      <c r="ST162" s="135"/>
      <c r="SY162" s="707"/>
      <c r="TA162" s="707"/>
      <c r="TC162" s="707"/>
      <c r="TE162" s="707"/>
      <c r="TG162" s="707"/>
      <c r="TI162" s="756"/>
      <c r="TK162" s="707"/>
    </row>
    <row r="163" spans="64:531">
      <c r="BL163" s="454"/>
      <c r="BM163" s="42"/>
      <c r="BN163" s="454"/>
      <c r="BO163" s="42"/>
      <c r="BP163" s="454"/>
      <c r="BQ163"/>
      <c r="BS163" s="73"/>
      <c r="BU163" s="73"/>
      <c r="BV163" s="73"/>
      <c r="BW163" s="135"/>
      <c r="BX163" s="135"/>
      <c r="BY163" s="135"/>
      <c r="BZ163" s="42"/>
      <c r="CA163"/>
      <c r="CD163" s="135"/>
      <c r="CE163" s="454"/>
      <c r="CF163" s="135"/>
      <c r="CG163" s="454"/>
      <c r="CH163" s="135"/>
      <c r="CI163" s="454"/>
      <c r="CJ163" s="42"/>
      <c r="CK163" s="454"/>
      <c r="CL163" s="42"/>
      <c r="CM163" s="454"/>
      <c r="CN163" s="42"/>
      <c r="CP163" s="135"/>
      <c r="CR163" s="187"/>
      <c r="CW163" s="454"/>
      <c r="CY163" s="454"/>
      <c r="DA163" s="454"/>
      <c r="DC163" s="454"/>
      <c r="DD163" s="135"/>
      <c r="DE163" s="454"/>
      <c r="DF163" s="135"/>
      <c r="DG163" s="454"/>
      <c r="DH163" s="135"/>
      <c r="DI163" s="454"/>
      <c r="DJ163" s="135"/>
      <c r="DK163" s="454"/>
      <c r="DL163" s="135"/>
      <c r="DN163" s="135"/>
      <c r="DO163" s="454"/>
      <c r="DP163" s="135"/>
      <c r="DQ163" s="454"/>
      <c r="DR163" s="135"/>
      <c r="DU163" s="135"/>
      <c r="DV163" s="135"/>
      <c r="DW163" s="135"/>
      <c r="DY163" s="454"/>
      <c r="DZ163" s="135"/>
      <c r="EA163" s="454"/>
      <c r="EB163" s="135"/>
      <c r="EC163" s="454"/>
      <c r="ED163" s="135"/>
      <c r="EE163" s="454"/>
      <c r="EF163" s="135"/>
      <c r="EG163" s="454"/>
      <c r="EH163" s="135"/>
      <c r="EJ163" s="135"/>
      <c r="EN163" s="135"/>
      <c r="EP163" s="135"/>
      <c r="ER163" s="173"/>
      <c r="ES163" s="435"/>
      <c r="ET163" s="173"/>
      <c r="EU163" s="435"/>
      <c r="EV163" s="173"/>
      <c r="EW163" s="435"/>
      <c r="EX163" s="173"/>
      <c r="EZ163" s="135"/>
      <c r="FB163" s="173"/>
      <c r="FC163" s="42"/>
      <c r="FD163" s="173"/>
      <c r="FE163" s="42"/>
      <c r="FF163" s="42"/>
      <c r="FG163" s="454"/>
      <c r="FH163" s="42"/>
      <c r="FI163" s="454"/>
      <c r="FJ163" s="135"/>
      <c r="FK163" s="454"/>
      <c r="FL163" s="173"/>
      <c r="FM163" s="454"/>
      <c r="FN163" s="173"/>
      <c r="FO163" s="135"/>
      <c r="FP163" s="173"/>
      <c r="FQ163" s="135"/>
      <c r="FS163" s="173"/>
      <c r="FU163" s="173"/>
      <c r="FW163" s="173"/>
      <c r="FY163" s="173"/>
      <c r="GA163" s="135"/>
      <c r="GE163" s="42"/>
      <c r="GG163" s="42"/>
      <c r="GH163" s="173"/>
      <c r="GI163" s="42"/>
      <c r="GJ163" s="42"/>
      <c r="GK163" s="173"/>
      <c r="GL163" s="454"/>
      <c r="GM163" s="135"/>
      <c r="GP163" s="454"/>
      <c r="GQ163" s="42"/>
      <c r="GR163" s="454"/>
      <c r="GS163" s="42"/>
      <c r="GT163" s="454"/>
      <c r="GU163" s="42"/>
      <c r="GV163" s="454"/>
      <c r="GW163" s="42"/>
      <c r="GX163" s="454"/>
      <c r="GY163" s="42"/>
      <c r="GZ163" s="42"/>
      <c r="HA163" s="173"/>
      <c r="HB163" s="173"/>
      <c r="HC163" s="42"/>
      <c r="HD163" s="435"/>
      <c r="HE163" s="135"/>
      <c r="HF163" s="435"/>
      <c r="HG163" s="135"/>
      <c r="HH163" s="435"/>
      <c r="HI163" s="135"/>
      <c r="HJ163" s="435"/>
      <c r="HK163" s="135"/>
      <c r="HL163" s="435"/>
      <c r="HM163" s="135"/>
      <c r="HN163" s="435"/>
      <c r="HO163" s="135"/>
      <c r="HP163" s="435"/>
      <c r="HQ163" s="135"/>
      <c r="HR163" s="168"/>
      <c r="HS163" s="135"/>
      <c r="HT163" s="135"/>
      <c r="HU163" s="168"/>
      <c r="HV163" s="135"/>
      <c r="HW163" s="168"/>
      <c r="HX163" s="135"/>
      <c r="HY163" s="168"/>
      <c r="HZ163" s="756"/>
      <c r="IA163" s="168"/>
      <c r="IB163" s="756"/>
      <c r="IC163" s="168"/>
      <c r="ID163" s="135"/>
      <c r="IE163" s="168"/>
      <c r="IF163" s="135"/>
      <c r="IG163" s="168"/>
      <c r="IH163" s="135"/>
      <c r="II163" s="168"/>
      <c r="IJ163" s="135"/>
      <c r="IK163" s="135"/>
      <c r="IL163" s="173"/>
      <c r="IP163" s="173"/>
      <c r="IR163" s="173"/>
      <c r="IT163" s="173"/>
      <c r="JB163" s="135"/>
      <c r="JD163" s="432"/>
      <c r="JH163" s="173"/>
      <c r="JL163" s="173"/>
      <c r="JZ163" s="173"/>
      <c r="KD163" s="173"/>
      <c r="KF163" s="173"/>
      <c r="KH163" s="173"/>
      <c r="LJ163" s="173"/>
      <c r="LN163" s="173"/>
      <c r="LP163" s="173"/>
      <c r="LR163" s="173"/>
      <c r="LZ163" s="135"/>
      <c r="MB163" s="135"/>
      <c r="MP163" s="173"/>
      <c r="MT163" s="173"/>
      <c r="MV163" s="173"/>
      <c r="MX163" s="173"/>
      <c r="NF163" s="135"/>
      <c r="NH163" s="135"/>
      <c r="NX163" s="173"/>
      <c r="NY163" s="173"/>
      <c r="NZ163" s="173"/>
      <c r="OB163" s="173"/>
      <c r="OD163" s="173"/>
      <c r="OF163" s="173"/>
      <c r="OH163" s="173"/>
      <c r="OJ163" s="173"/>
      <c r="OL163" s="173"/>
      <c r="PH163" s="173"/>
      <c r="QN163" s="173"/>
      <c r="QO163" s="173"/>
      <c r="QP163" s="173"/>
      <c r="QS163" s="135"/>
      <c r="QU163" s="135"/>
      <c r="QY163" s="135"/>
      <c r="RA163" s="135"/>
      <c r="RC163" s="135"/>
      <c r="RE163" s="135"/>
      <c r="RI163" s="135"/>
      <c r="RP163" s="135"/>
      <c r="RQ163" s="135"/>
      <c r="RT163" s="135"/>
      <c r="RW163" s="135"/>
      <c r="RX163" s="135"/>
      <c r="SB163" s="135"/>
      <c r="SC163" s="135"/>
      <c r="SD163" s="135"/>
      <c r="SE163" s="558"/>
      <c r="SF163" s="135"/>
      <c r="SH163" s="135"/>
      <c r="SJ163" s="135"/>
      <c r="SL163" s="135"/>
      <c r="SN163" s="135"/>
      <c r="SP163" s="135"/>
      <c r="SR163" s="756"/>
      <c r="ST163" s="135"/>
      <c r="SY163" s="707"/>
      <c r="TA163" s="707"/>
      <c r="TC163" s="707"/>
      <c r="TE163" s="707"/>
      <c r="TG163" s="707"/>
      <c r="TI163" s="756"/>
      <c r="TK163" s="707"/>
    </row>
    <row r="164" spans="64:531">
      <c r="BL164" s="454"/>
      <c r="BM164" s="42"/>
      <c r="BN164" s="454"/>
      <c r="BO164" s="42"/>
      <c r="BP164" s="454"/>
      <c r="BQ164"/>
      <c r="BS164" s="73"/>
      <c r="BU164" s="73"/>
      <c r="BV164" s="73"/>
      <c r="BW164" s="135"/>
      <c r="BX164" s="135"/>
      <c r="BY164" s="135"/>
      <c r="BZ164" s="42"/>
      <c r="CA164"/>
      <c r="CD164" s="135"/>
      <c r="CE164" s="454"/>
      <c r="CF164" s="135"/>
      <c r="CG164" s="454"/>
      <c r="CH164" s="135"/>
      <c r="CI164" s="454"/>
      <c r="CJ164" s="42"/>
      <c r="CK164" s="454"/>
      <c r="CL164" s="42"/>
      <c r="CM164" s="454"/>
      <c r="CN164" s="42"/>
      <c r="CP164" s="135"/>
      <c r="CR164" s="187"/>
      <c r="CW164" s="454"/>
      <c r="CY164" s="454"/>
      <c r="DA164" s="454"/>
      <c r="DC164" s="454"/>
      <c r="DD164" s="135"/>
      <c r="DE164" s="454"/>
      <c r="DF164" s="135"/>
      <c r="DG164" s="454"/>
      <c r="DH164" s="135"/>
      <c r="DI164" s="454"/>
      <c r="DJ164" s="135"/>
      <c r="DK164" s="454"/>
      <c r="DL164" s="135"/>
      <c r="DN164" s="135"/>
      <c r="DO164" s="454"/>
      <c r="DP164" s="135"/>
      <c r="DQ164" s="454"/>
      <c r="DR164" s="135"/>
      <c r="DU164" s="135"/>
      <c r="DV164" s="135"/>
      <c r="DW164" s="135"/>
      <c r="DY164" s="454"/>
      <c r="DZ164" s="135"/>
      <c r="EA164" s="454"/>
      <c r="EB164" s="135"/>
      <c r="EC164" s="454"/>
      <c r="ED164" s="135"/>
      <c r="EE164" s="454"/>
      <c r="EF164" s="135"/>
      <c r="EG164" s="454"/>
      <c r="EH164" s="135"/>
      <c r="EJ164" s="135"/>
      <c r="EN164" s="135"/>
      <c r="EP164" s="135"/>
      <c r="ER164" s="173"/>
      <c r="ES164" s="435"/>
      <c r="ET164" s="173"/>
      <c r="EU164" s="435"/>
      <c r="EV164" s="173"/>
      <c r="EW164" s="435"/>
      <c r="EX164" s="173"/>
      <c r="EZ164" s="135"/>
      <c r="FB164" s="173"/>
      <c r="FC164" s="42"/>
      <c r="FD164" s="173"/>
      <c r="FE164" s="42"/>
      <c r="FF164" s="42"/>
      <c r="FG164" s="454"/>
      <c r="FH164" s="42"/>
      <c r="FI164" s="454"/>
      <c r="FJ164" s="135"/>
      <c r="FK164" s="454"/>
      <c r="FL164" s="173"/>
      <c r="FM164" s="454"/>
      <c r="FN164" s="173"/>
      <c r="FO164" s="135"/>
      <c r="FP164" s="173"/>
      <c r="FQ164" s="135"/>
      <c r="FS164" s="173"/>
      <c r="FU164" s="173"/>
      <c r="FW164" s="173"/>
      <c r="FY164" s="173"/>
      <c r="GA164" s="135"/>
      <c r="GE164" s="42"/>
      <c r="GG164" s="42"/>
      <c r="GH164" s="173"/>
      <c r="GI164" s="42"/>
      <c r="GJ164" s="42"/>
      <c r="GK164" s="173"/>
      <c r="GL164" s="454"/>
      <c r="GM164" s="135"/>
      <c r="GP164" s="454"/>
      <c r="GQ164" s="42"/>
      <c r="GR164" s="454"/>
      <c r="GS164" s="42"/>
      <c r="GT164" s="454"/>
      <c r="GU164" s="42"/>
      <c r="GV164" s="454"/>
      <c r="GW164" s="42"/>
      <c r="GX164" s="454"/>
      <c r="GY164" s="42"/>
      <c r="GZ164" s="42"/>
      <c r="HA164" s="173"/>
      <c r="HB164" s="173"/>
      <c r="HC164" s="42"/>
      <c r="HD164" s="435"/>
      <c r="HE164" s="135"/>
      <c r="HF164" s="435"/>
      <c r="HG164" s="135"/>
      <c r="HH164" s="435"/>
      <c r="HI164" s="135"/>
      <c r="HJ164" s="435"/>
      <c r="HK164" s="135"/>
      <c r="HL164" s="435"/>
      <c r="HM164" s="135"/>
      <c r="HN164" s="435"/>
      <c r="HO164" s="135"/>
      <c r="HP164" s="435"/>
      <c r="HQ164" s="135"/>
      <c r="HR164" s="168"/>
      <c r="HS164" s="135"/>
      <c r="HT164" s="135"/>
      <c r="HU164" s="168"/>
      <c r="HV164" s="135"/>
      <c r="HW164" s="168"/>
      <c r="HX164" s="135"/>
      <c r="HY164" s="168"/>
      <c r="HZ164" s="756"/>
      <c r="IA164" s="168"/>
      <c r="IB164" s="756"/>
      <c r="IC164" s="168"/>
      <c r="ID164" s="135"/>
      <c r="IE164" s="168"/>
      <c r="IF164" s="135"/>
      <c r="IG164" s="168"/>
      <c r="IH164" s="135"/>
      <c r="II164" s="168"/>
      <c r="IJ164" s="135"/>
      <c r="IK164" s="135"/>
      <c r="IL164" s="173"/>
      <c r="IP164" s="173"/>
      <c r="IR164" s="173"/>
      <c r="IT164" s="173"/>
      <c r="JB164" s="135"/>
      <c r="JD164" s="432"/>
      <c r="JH164" s="173"/>
      <c r="JL164" s="173"/>
      <c r="JZ164" s="173"/>
      <c r="KD164" s="173"/>
      <c r="KF164" s="173"/>
      <c r="KH164" s="173"/>
      <c r="LJ164" s="173"/>
      <c r="LN164" s="173"/>
      <c r="LP164" s="173"/>
      <c r="LR164" s="173"/>
      <c r="LZ164" s="135"/>
      <c r="MB164" s="135"/>
      <c r="MP164" s="173"/>
      <c r="MT164" s="173"/>
      <c r="MV164" s="173"/>
      <c r="MX164" s="173"/>
      <c r="NF164" s="135"/>
      <c r="NH164" s="135"/>
      <c r="NX164" s="173"/>
      <c r="NY164" s="173"/>
      <c r="NZ164" s="173"/>
      <c r="OB164" s="173"/>
      <c r="OD164" s="173"/>
      <c r="OF164" s="173"/>
      <c r="OH164" s="173"/>
      <c r="OJ164" s="173"/>
      <c r="OL164" s="173"/>
      <c r="PH164" s="173"/>
      <c r="QN164" s="173"/>
      <c r="QO164" s="173"/>
      <c r="QP164" s="173"/>
      <c r="QS164" s="135"/>
      <c r="QU164" s="135"/>
      <c r="QY164" s="135"/>
      <c r="RA164" s="135"/>
      <c r="RC164" s="135"/>
      <c r="RE164" s="135"/>
      <c r="RI164" s="135"/>
      <c r="RP164" s="135"/>
      <c r="RQ164" s="135"/>
      <c r="RT164" s="135"/>
      <c r="RW164" s="135"/>
      <c r="RX164" s="135"/>
      <c r="SB164" s="135"/>
      <c r="SC164" s="135"/>
      <c r="SD164" s="135"/>
      <c r="SE164" s="558"/>
      <c r="SF164" s="135"/>
      <c r="SH164" s="135"/>
      <c r="SJ164" s="135"/>
      <c r="SL164" s="135"/>
      <c r="SN164" s="135"/>
      <c r="SP164" s="135"/>
      <c r="SR164" s="756"/>
      <c r="ST164" s="135"/>
      <c r="SY164" s="707"/>
      <c r="TA164" s="707"/>
      <c r="TC164" s="707"/>
      <c r="TE164" s="707"/>
      <c r="TG164" s="707"/>
      <c r="TI164" s="756"/>
      <c r="TK164" s="707"/>
    </row>
    <row r="165" spans="64:531">
      <c r="BL165" s="454"/>
      <c r="BM165" s="42"/>
      <c r="BN165" s="454"/>
      <c r="BO165" s="42"/>
      <c r="BP165" s="454"/>
      <c r="BQ165"/>
      <c r="BS165" s="73"/>
      <c r="BU165" s="73"/>
      <c r="BV165" s="73"/>
      <c r="BW165" s="135"/>
      <c r="BX165" s="135"/>
      <c r="BY165" s="135"/>
      <c r="BZ165" s="42"/>
      <c r="CA165"/>
      <c r="CD165" s="135"/>
      <c r="CE165" s="454"/>
      <c r="CF165" s="135"/>
      <c r="CG165" s="454"/>
      <c r="CH165" s="135"/>
      <c r="CI165" s="454"/>
      <c r="CJ165" s="42"/>
      <c r="CK165" s="454"/>
      <c r="CL165" s="42"/>
      <c r="CM165" s="454"/>
      <c r="CN165" s="42"/>
      <c r="CP165" s="135"/>
      <c r="CR165" s="187"/>
      <c r="CW165" s="454"/>
      <c r="CY165" s="454"/>
      <c r="DA165" s="454"/>
      <c r="DC165" s="454"/>
      <c r="DD165" s="135"/>
      <c r="DE165" s="454"/>
      <c r="DF165" s="135"/>
      <c r="DG165" s="454"/>
      <c r="DH165" s="135"/>
      <c r="DI165" s="454"/>
      <c r="DJ165" s="135"/>
      <c r="DK165" s="454"/>
      <c r="DL165" s="135"/>
      <c r="DN165" s="135"/>
      <c r="DO165" s="454"/>
      <c r="DP165" s="135"/>
      <c r="DQ165" s="454"/>
      <c r="DR165" s="135"/>
      <c r="DU165" s="135"/>
      <c r="DV165" s="135"/>
      <c r="DW165" s="135"/>
      <c r="DY165" s="454"/>
      <c r="DZ165" s="135"/>
      <c r="EA165" s="454"/>
      <c r="EB165" s="135"/>
      <c r="EC165" s="454"/>
      <c r="ED165" s="135"/>
      <c r="EE165" s="454"/>
      <c r="EF165" s="135"/>
      <c r="EG165" s="454"/>
      <c r="EH165" s="135"/>
      <c r="EJ165" s="135"/>
      <c r="EN165" s="135"/>
      <c r="EP165" s="135"/>
      <c r="ER165" s="173"/>
      <c r="ES165" s="435"/>
      <c r="ET165" s="173"/>
      <c r="EU165" s="435"/>
      <c r="EV165" s="173"/>
      <c r="EW165" s="435"/>
      <c r="EX165" s="173"/>
      <c r="EZ165" s="135"/>
      <c r="FB165" s="173"/>
      <c r="FC165" s="42"/>
      <c r="FD165" s="173"/>
      <c r="FE165" s="42"/>
      <c r="FF165" s="42"/>
      <c r="FG165" s="454"/>
      <c r="FH165" s="42"/>
      <c r="FI165" s="454"/>
      <c r="FJ165" s="135"/>
      <c r="FK165" s="454"/>
      <c r="FL165" s="173"/>
      <c r="FM165" s="454"/>
      <c r="FN165" s="173"/>
      <c r="FO165" s="135"/>
      <c r="FP165" s="173"/>
      <c r="FQ165" s="135"/>
      <c r="FS165" s="173"/>
      <c r="FU165" s="173"/>
      <c r="FW165" s="173"/>
      <c r="FY165" s="173"/>
      <c r="GA165" s="135"/>
      <c r="GE165" s="42"/>
      <c r="GG165" s="42"/>
      <c r="GH165" s="173"/>
      <c r="GI165" s="42"/>
      <c r="GJ165" s="42"/>
      <c r="GK165" s="173"/>
      <c r="GL165" s="454"/>
      <c r="GM165" s="135"/>
      <c r="GP165" s="454"/>
      <c r="GQ165" s="42"/>
      <c r="GR165" s="454"/>
      <c r="GS165" s="42"/>
      <c r="GT165" s="454"/>
      <c r="GU165" s="42"/>
      <c r="GV165" s="454"/>
      <c r="GW165" s="42"/>
      <c r="GX165" s="454"/>
      <c r="GY165" s="42"/>
      <c r="GZ165" s="42"/>
      <c r="HA165" s="173"/>
      <c r="HB165" s="173"/>
      <c r="HC165" s="42"/>
      <c r="HD165" s="435"/>
      <c r="HE165" s="135"/>
      <c r="HF165" s="435"/>
      <c r="HG165" s="135"/>
      <c r="HH165" s="435"/>
      <c r="HI165" s="135"/>
      <c r="HJ165" s="435"/>
      <c r="HK165" s="135"/>
      <c r="HL165" s="435"/>
      <c r="HM165" s="135"/>
      <c r="HN165" s="435"/>
      <c r="HO165" s="135"/>
      <c r="HP165" s="435"/>
      <c r="HQ165" s="135"/>
      <c r="HR165" s="168"/>
      <c r="HS165" s="135"/>
      <c r="HT165" s="135"/>
      <c r="HU165" s="168"/>
      <c r="HV165" s="135"/>
      <c r="HW165" s="168"/>
      <c r="HX165" s="135"/>
      <c r="HY165" s="168"/>
      <c r="HZ165" s="756"/>
      <c r="IA165" s="168"/>
      <c r="IB165" s="756"/>
      <c r="IC165" s="168"/>
      <c r="ID165" s="135"/>
      <c r="IE165" s="168"/>
      <c r="IF165" s="135"/>
      <c r="IG165" s="168"/>
      <c r="IH165" s="135"/>
      <c r="II165" s="168"/>
      <c r="IJ165" s="135"/>
      <c r="IK165" s="135"/>
      <c r="IL165" s="173"/>
      <c r="IP165" s="173"/>
      <c r="IR165" s="173"/>
      <c r="IT165" s="173"/>
      <c r="JB165" s="135"/>
      <c r="JD165" s="432"/>
      <c r="JH165" s="173"/>
      <c r="JL165" s="173"/>
      <c r="JZ165" s="173"/>
      <c r="KD165" s="173"/>
      <c r="KF165" s="173"/>
      <c r="KH165" s="173"/>
      <c r="LJ165" s="173"/>
      <c r="LN165" s="173"/>
      <c r="LP165" s="173"/>
      <c r="LR165" s="173"/>
      <c r="LZ165" s="135"/>
      <c r="MB165" s="135"/>
      <c r="MP165" s="173"/>
      <c r="MT165" s="173"/>
      <c r="MV165" s="173"/>
      <c r="MX165" s="173"/>
      <c r="NF165" s="135"/>
      <c r="NH165" s="135"/>
      <c r="NX165" s="173"/>
      <c r="NY165" s="173"/>
      <c r="NZ165" s="173"/>
      <c r="OB165" s="173"/>
      <c r="OD165" s="173"/>
      <c r="OF165" s="173"/>
      <c r="OH165" s="173"/>
      <c r="OJ165" s="173"/>
      <c r="OL165" s="173"/>
      <c r="PH165" s="173"/>
      <c r="QN165" s="173"/>
      <c r="QO165" s="173"/>
      <c r="QP165" s="173"/>
      <c r="QS165" s="135"/>
      <c r="QU165" s="135"/>
      <c r="QY165" s="135"/>
      <c r="RA165" s="135"/>
      <c r="RC165" s="135"/>
      <c r="RE165" s="135"/>
      <c r="RI165" s="135"/>
      <c r="RP165" s="135"/>
      <c r="RQ165" s="135"/>
      <c r="RT165" s="135"/>
      <c r="RW165" s="135"/>
      <c r="RX165" s="135"/>
      <c r="SB165" s="135"/>
      <c r="SC165" s="135"/>
      <c r="SD165" s="135"/>
      <c r="SE165" s="558"/>
      <c r="SF165" s="135"/>
      <c r="SH165" s="135"/>
      <c r="SJ165" s="135"/>
      <c r="SL165" s="135"/>
      <c r="SN165" s="135"/>
      <c r="SP165" s="135"/>
      <c r="SR165" s="756"/>
      <c r="ST165" s="135"/>
      <c r="SY165" s="707"/>
      <c r="TA165" s="707"/>
      <c r="TC165" s="707"/>
      <c r="TE165" s="707"/>
      <c r="TG165" s="707"/>
      <c r="TI165" s="756"/>
      <c r="TK165" s="707"/>
    </row>
    <row r="166" spans="64:531">
      <c r="BL166" s="454"/>
      <c r="BM166" s="42"/>
      <c r="BN166" s="454"/>
      <c r="BO166" s="42"/>
      <c r="BP166" s="454"/>
      <c r="BQ166"/>
      <c r="BS166" s="73"/>
      <c r="BU166" s="73"/>
      <c r="BV166" s="73"/>
      <c r="BW166" s="135"/>
      <c r="BX166" s="135"/>
      <c r="BY166" s="135"/>
      <c r="BZ166" s="42"/>
      <c r="CA166"/>
      <c r="CD166" s="135"/>
      <c r="CE166" s="454"/>
      <c r="CF166" s="135"/>
      <c r="CG166" s="454"/>
      <c r="CH166" s="135"/>
      <c r="CI166" s="454"/>
      <c r="CJ166" s="42"/>
      <c r="CK166" s="454"/>
      <c r="CL166" s="42"/>
      <c r="CM166" s="454"/>
      <c r="CN166" s="42"/>
      <c r="CP166" s="135"/>
      <c r="CR166" s="187"/>
      <c r="CW166" s="454"/>
      <c r="CY166" s="454"/>
      <c r="DA166" s="454"/>
      <c r="DC166" s="454"/>
      <c r="DD166" s="135"/>
      <c r="DE166" s="454"/>
      <c r="DF166" s="135"/>
      <c r="DG166" s="454"/>
      <c r="DH166" s="135"/>
      <c r="DI166" s="454"/>
      <c r="DJ166" s="135"/>
      <c r="DK166" s="454"/>
      <c r="DL166" s="135"/>
      <c r="DN166" s="135"/>
      <c r="DO166" s="454"/>
      <c r="DP166" s="135"/>
      <c r="DQ166" s="454"/>
      <c r="DR166" s="135"/>
      <c r="DU166" s="135"/>
      <c r="DV166" s="135"/>
      <c r="DW166" s="135"/>
      <c r="DY166" s="454"/>
      <c r="DZ166" s="135"/>
      <c r="EA166" s="454"/>
      <c r="EB166" s="135"/>
      <c r="EC166" s="454"/>
      <c r="ED166" s="135"/>
      <c r="EE166" s="454"/>
      <c r="EF166" s="135"/>
      <c r="EG166" s="454"/>
      <c r="EH166" s="135"/>
      <c r="EJ166" s="135"/>
      <c r="EN166" s="135"/>
      <c r="EP166" s="135"/>
      <c r="ER166" s="173"/>
      <c r="ES166" s="435"/>
      <c r="ET166" s="173"/>
      <c r="EU166" s="435"/>
      <c r="EV166" s="173"/>
      <c r="EW166" s="435"/>
      <c r="EX166" s="173"/>
      <c r="EZ166" s="135"/>
      <c r="FB166" s="173"/>
      <c r="FC166" s="42"/>
      <c r="FD166" s="173"/>
      <c r="FE166" s="42"/>
      <c r="FF166" s="42"/>
      <c r="FG166" s="454"/>
      <c r="FH166" s="42"/>
      <c r="FI166" s="454"/>
      <c r="FJ166" s="135"/>
      <c r="FK166" s="454"/>
      <c r="FL166" s="173"/>
      <c r="FM166" s="454"/>
      <c r="FN166" s="173"/>
      <c r="FO166" s="135"/>
      <c r="FP166" s="173"/>
      <c r="FQ166" s="135"/>
      <c r="FS166" s="173"/>
      <c r="FU166" s="173"/>
      <c r="FW166" s="173"/>
      <c r="FY166" s="173"/>
      <c r="GA166" s="135"/>
      <c r="GE166" s="42"/>
      <c r="GG166" s="42"/>
      <c r="GH166" s="173"/>
      <c r="GI166" s="42"/>
      <c r="GJ166" s="42"/>
      <c r="GK166" s="173"/>
      <c r="GL166" s="454"/>
      <c r="GM166" s="135"/>
      <c r="GP166" s="454"/>
      <c r="GQ166" s="42"/>
      <c r="GR166" s="454"/>
      <c r="GS166" s="42"/>
      <c r="GT166" s="454"/>
      <c r="GU166" s="42"/>
      <c r="GV166" s="454"/>
      <c r="GW166" s="42"/>
      <c r="GX166" s="454"/>
      <c r="GY166" s="42"/>
      <c r="GZ166" s="42"/>
      <c r="HA166" s="173"/>
      <c r="HB166" s="173"/>
      <c r="HC166" s="42"/>
      <c r="HD166" s="435"/>
      <c r="HE166" s="135"/>
      <c r="HF166" s="435"/>
      <c r="HG166" s="135"/>
      <c r="HH166" s="435"/>
      <c r="HI166" s="135"/>
      <c r="HJ166" s="435"/>
      <c r="HK166" s="135"/>
      <c r="HL166" s="435"/>
      <c r="HM166" s="135"/>
      <c r="HN166" s="435"/>
      <c r="HO166" s="135"/>
      <c r="HP166" s="435"/>
      <c r="HQ166" s="135"/>
      <c r="HR166" s="168"/>
      <c r="HS166" s="135"/>
      <c r="HT166" s="135"/>
      <c r="HU166" s="168"/>
      <c r="HV166" s="135"/>
      <c r="HW166" s="168"/>
      <c r="HX166" s="135"/>
      <c r="HY166" s="168"/>
      <c r="HZ166" s="756"/>
      <c r="IA166" s="168"/>
      <c r="IB166" s="756"/>
      <c r="IC166" s="168"/>
      <c r="ID166" s="135"/>
      <c r="IE166" s="168"/>
      <c r="IF166" s="135"/>
      <c r="IG166" s="168"/>
      <c r="IH166" s="135"/>
      <c r="II166" s="168"/>
      <c r="IJ166" s="135"/>
      <c r="IK166" s="135"/>
      <c r="IL166" s="173"/>
      <c r="IP166" s="173"/>
      <c r="IR166" s="173"/>
      <c r="IT166" s="173"/>
      <c r="JB166" s="135"/>
      <c r="JD166" s="432"/>
      <c r="JH166" s="173"/>
      <c r="JL166" s="173"/>
      <c r="JZ166" s="173"/>
      <c r="KD166" s="173"/>
      <c r="KF166" s="173"/>
      <c r="KH166" s="173"/>
      <c r="LJ166" s="173"/>
      <c r="LN166" s="173"/>
      <c r="LP166" s="173"/>
      <c r="LR166" s="173"/>
      <c r="LZ166" s="135"/>
      <c r="MB166" s="135"/>
      <c r="MP166" s="173"/>
      <c r="MT166" s="173"/>
      <c r="MV166" s="173"/>
      <c r="MX166" s="173"/>
      <c r="NF166" s="135"/>
      <c r="NH166" s="135"/>
      <c r="NX166" s="173"/>
      <c r="NY166" s="173"/>
      <c r="NZ166" s="173"/>
      <c r="OB166" s="173"/>
      <c r="OD166" s="173"/>
      <c r="OF166" s="173"/>
      <c r="OH166" s="173"/>
      <c r="OJ166" s="173"/>
      <c r="OL166" s="173"/>
      <c r="PH166" s="173"/>
      <c r="QN166" s="173"/>
      <c r="QO166" s="173"/>
      <c r="QP166" s="173"/>
      <c r="QS166" s="135"/>
      <c r="QU166" s="135"/>
      <c r="QY166" s="135"/>
      <c r="RA166" s="135"/>
      <c r="RC166" s="135"/>
      <c r="RE166" s="135"/>
      <c r="RI166" s="135"/>
      <c r="RP166" s="135"/>
      <c r="RQ166" s="135"/>
      <c r="RT166" s="135"/>
      <c r="RW166" s="135"/>
      <c r="RX166" s="135"/>
      <c r="SB166" s="135"/>
      <c r="SC166" s="135"/>
      <c r="SD166" s="135"/>
      <c r="SE166" s="558"/>
      <c r="SF166" s="135"/>
      <c r="SH166" s="135"/>
      <c r="SJ166" s="135"/>
      <c r="SL166" s="135"/>
      <c r="SN166" s="135"/>
      <c r="SP166" s="135"/>
      <c r="SR166" s="756"/>
      <c r="ST166" s="135"/>
      <c r="SY166" s="707"/>
      <c r="TA166" s="707"/>
      <c r="TC166" s="707"/>
      <c r="TE166" s="707"/>
      <c r="TG166" s="707"/>
      <c r="TI166" s="756"/>
      <c r="TK166" s="707"/>
    </row>
    <row r="167" spans="64:531">
      <c r="BL167" s="454"/>
      <c r="BM167" s="42"/>
      <c r="BN167" s="454"/>
      <c r="BO167" s="42"/>
      <c r="BP167" s="454"/>
      <c r="BQ167"/>
      <c r="BS167" s="73"/>
      <c r="BU167" s="73"/>
      <c r="BV167" s="73"/>
      <c r="BW167" s="135"/>
      <c r="BX167" s="135"/>
      <c r="BY167" s="135"/>
      <c r="BZ167" s="42"/>
      <c r="CA167"/>
      <c r="CD167" s="135"/>
      <c r="CE167" s="454"/>
      <c r="CF167" s="135"/>
      <c r="CG167" s="454"/>
      <c r="CH167" s="135"/>
      <c r="CI167" s="454"/>
      <c r="CJ167" s="42"/>
      <c r="CK167" s="454"/>
      <c r="CL167" s="42"/>
      <c r="CM167" s="454"/>
      <c r="CN167" s="42"/>
      <c r="CP167" s="135"/>
      <c r="CR167" s="187"/>
      <c r="CW167" s="454"/>
      <c r="CY167" s="454"/>
      <c r="DA167" s="454"/>
      <c r="DC167" s="454"/>
      <c r="DD167" s="135"/>
      <c r="DE167" s="454"/>
      <c r="DF167" s="135"/>
      <c r="DG167" s="454"/>
      <c r="DH167" s="135"/>
      <c r="DI167" s="454"/>
      <c r="DJ167" s="135"/>
      <c r="DK167" s="454"/>
      <c r="DL167" s="135"/>
      <c r="DN167" s="135"/>
      <c r="DO167" s="454"/>
      <c r="DP167" s="135"/>
      <c r="DQ167" s="454"/>
      <c r="DR167" s="135"/>
      <c r="DU167" s="135"/>
      <c r="DV167" s="135"/>
      <c r="DW167" s="135"/>
      <c r="DY167" s="454"/>
      <c r="DZ167" s="135"/>
      <c r="EA167" s="454"/>
      <c r="EB167" s="135"/>
      <c r="EC167" s="454"/>
      <c r="ED167" s="135"/>
      <c r="EE167" s="454"/>
      <c r="EF167" s="135"/>
      <c r="EG167" s="454"/>
      <c r="EH167" s="135"/>
      <c r="EJ167" s="135"/>
      <c r="EN167" s="135"/>
      <c r="EP167" s="135"/>
      <c r="ER167" s="173"/>
      <c r="ES167" s="435"/>
      <c r="ET167" s="173"/>
      <c r="EU167" s="435"/>
      <c r="EV167" s="173"/>
      <c r="EW167" s="435"/>
      <c r="EX167" s="173"/>
      <c r="EZ167" s="135"/>
      <c r="FB167" s="173"/>
      <c r="FC167" s="42"/>
      <c r="FD167" s="173"/>
      <c r="FE167" s="42"/>
      <c r="FF167" s="42"/>
      <c r="FG167" s="454"/>
      <c r="FH167" s="42"/>
      <c r="FI167" s="454"/>
      <c r="FJ167" s="135"/>
      <c r="FK167" s="454"/>
      <c r="FL167" s="173"/>
      <c r="FM167" s="454"/>
      <c r="FN167" s="173"/>
      <c r="FO167" s="135"/>
      <c r="FP167" s="173"/>
      <c r="FQ167" s="135"/>
      <c r="FS167" s="173"/>
      <c r="FU167" s="173"/>
      <c r="FW167" s="173"/>
      <c r="FY167" s="173"/>
      <c r="GA167" s="135"/>
      <c r="GE167" s="42"/>
      <c r="GG167" s="42"/>
      <c r="GH167" s="173"/>
      <c r="GI167" s="42"/>
      <c r="GJ167" s="42"/>
      <c r="GK167" s="173"/>
      <c r="GL167" s="454"/>
      <c r="GM167" s="135"/>
      <c r="GP167" s="454"/>
      <c r="GQ167" s="42"/>
      <c r="GR167" s="454"/>
      <c r="GS167" s="42"/>
      <c r="GT167" s="454"/>
      <c r="GU167" s="42"/>
      <c r="GV167" s="454"/>
      <c r="GW167" s="42"/>
      <c r="GX167" s="454"/>
      <c r="GY167" s="42"/>
      <c r="GZ167" s="42"/>
      <c r="HA167" s="173"/>
      <c r="HB167" s="173"/>
      <c r="HC167" s="42"/>
      <c r="HD167" s="435"/>
      <c r="HE167" s="135"/>
      <c r="HF167" s="435"/>
      <c r="HG167" s="135"/>
      <c r="HH167" s="435"/>
      <c r="HI167" s="135"/>
      <c r="HJ167" s="435"/>
      <c r="HK167" s="135"/>
      <c r="HL167" s="435"/>
      <c r="HM167" s="135"/>
      <c r="HN167" s="435"/>
      <c r="HO167" s="135"/>
      <c r="HP167" s="435"/>
      <c r="HQ167" s="135"/>
      <c r="HR167" s="168"/>
      <c r="HS167" s="135"/>
      <c r="HT167" s="135"/>
      <c r="HU167" s="168"/>
      <c r="HV167" s="135"/>
      <c r="HW167" s="168"/>
      <c r="HX167" s="135"/>
      <c r="HY167" s="168"/>
      <c r="HZ167" s="756"/>
      <c r="IA167" s="168"/>
      <c r="IB167" s="756"/>
      <c r="IC167" s="168"/>
      <c r="ID167" s="135"/>
      <c r="IE167" s="168"/>
      <c r="IF167" s="135"/>
      <c r="IG167" s="168"/>
      <c r="IH167" s="135"/>
      <c r="II167" s="168"/>
      <c r="IJ167" s="135"/>
      <c r="IK167" s="135"/>
      <c r="IL167" s="173"/>
      <c r="IP167" s="173"/>
      <c r="IR167" s="173"/>
      <c r="IT167" s="173"/>
      <c r="JB167" s="135"/>
      <c r="JD167" s="432"/>
      <c r="JH167" s="173"/>
      <c r="JL167" s="173"/>
      <c r="JZ167" s="173"/>
      <c r="KD167" s="173"/>
      <c r="KF167" s="173"/>
      <c r="KH167" s="173"/>
      <c r="LJ167" s="173"/>
      <c r="LN167" s="173"/>
      <c r="LP167" s="173"/>
      <c r="LR167" s="173"/>
      <c r="LZ167" s="135"/>
      <c r="MB167" s="135"/>
      <c r="MP167" s="173"/>
      <c r="MT167" s="173"/>
      <c r="MV167" s="173"/>
      <c r="MX167" s="173"/>
      <c r="NF167" s="135"/>
      <c r="NH167" s="135"/>
      <c r="NX167" s="173"/>
      <c r="NY167" s="173"/>
      <c r="NZ167" s="173"/>
      <c r="OB167" s="173"/>
      <c r="OD167" s="173"/>
      <c r="OF167" s="173"/>
      <c r="OH167" s="173"/>
      <c r="OJ167" s="173"/>
      <c r="OL167" s="173"/>
      <c r="PH167" s="173"/>
      <c r="QN167" s="173"/>
      <c r="QO167" s="173"/>
      <c r="QP167" s="173"/>
      <c r="QS167" s="135"/>
      <c r="QU167" s="135"/>
      <c r="QY167" s="135"/>
      <c r="RA167" s="135"/>
      <c r="RC167" s="135"/>
      <c r="RE167" s="135"/>
      <c r="RI167" s="135"/>
      <c r="RP167" s="135"/>
      <c r="RQ167" s="135"/>
      <c r="RT167" s="135"/>
      <c r="RW167" s="135"/>
      <c r="RX167" s="135"/>
      <c r="SB167" s="135"/>
      <c r="SC167" s="135"/>
      <c r="SD167" s="135"/>
      <c r="SE167" s="558"/>
      <c r="SF167" s="135"/>
      <c r="SH167" s="135"/>
      <c r="SJ167" s="135"/>
      <c r="SL167" s="135"/>
      <c r="SN167" s="135"/>
      <c r="SP167" s="135"/>
      <c r="SR167" s="756"/>
      <c r="ST167" s="135"/>
      <c r="SY167" s="707"/>
      <c r="TA167" s="707"/>
      <c r="TC167" s="707"/>
      <c r="TE167" s="707"/>
      <c r="TG167" s="707"/>
      <c r="TI167" s="756"/>
      <c r="TK167" s="707"/>
    </row>
    <row r="168" spans="64:531">
      <c r="BL168" s="454"/>
      <c r="BM168" s="42"/>
      <c r="BN168" s="454"/>
      <c r="BO168" s="42"/>
      <c r="BP168" s="454"/>
      <c r="BQ168"/>
      <c r="BS168" s="73"/>
      <c r="BU168" s="73"/>
      <c r="BV168" s="73"/>
      <c r="BW168" s="135"/>
      <c r="BX168" s="135"/>
      <c r="BY168" s="135"/>
      <c r="BZ168" s="42"/>
      <c r="CA168"/>
      <c r="CD168" s="135"/>
      <c r="CE168" s="454"/>
      <c r="CF168" s="135"/>
      <c r="CG168" s="454"/>
      <c r="CH168" s="135"/>
      <c r="CI168" s="454"/>
      <c r="CJ168" s="42"/>
      <c r="CK168" s="454"/>
      <c r="CL168" s="42"/>
      <c r="CM168" s="454"/>
      <c r="CN168" s="42"/>
      <c r="CP168" s="135"/>
      <c r="CR168" s="187"/>
      <c r="CW168" s="454"/>
      <c r="CY168" s="454"/>
      <c r="DA168" s="454"/>
      <c r="DC168" s="454"/>
      <c r="DD168" s="135"/>
      <c r="DE168" s="454"/>
      <c r="DF168" s="135"/>
      <c r="DG168" s="454"/>
      <c r="DH168" s="135"/>
      <c r="DI168" s="454"/>
      <c r="DJ168" s="135"/>
      <c r="DK168" s="454"/>
      <c r="DL168" s="135"/>
      <c r="DN168" s="135"/>
      <c r="DO168" s="454"/>
      <c r="DP168" s="135"/>
      <c r="DQ168" s="454"/>
      <c r="DR168" s="135"/>
      <c r="DU168" s="135"/>
      <c r="DV168" s="135"/>
      <c r="DW168" s="135"/>
      <c r="DY168" s="454"/>
      <c r="DZ168" s="135"/>
      <c r="EA168" s="454"/>
      <c r="EB168" s="135"/>
      <c r="EC168" s="454"/>
      <c r="ED168" s="135"/>
      <c r="EE168" s="454"/>
      <c r="EF168" s="135"/>
      <c r="EG168" s="454"/>
      <c r="EH168" s="135"/>
      <c r="EJ168" s="135"/>
      <c r="EN168" s="135"/>
      <c r="EP168" s="135"/>
      <c r="ER168" s="173"/>
      <c r="ES168" s="435"/>
      <c r="ET168" s="173"/>
      <c r="EU168" s="435"/>
      <c r="EV168" s="173"/>
      <c r="EW168" s="435"/>
      <c r="EX168" s="173"/>
      <c r="EZ168" s="135"/>
      <c r="FB168" s="173"/>
      <c r="FC168" s="42"/>
      <c r="FD168" s="173"/>
      <c r="FE168" s="42"/>
      <c r="FF168" s="42"/>
      <c r="FG168" s="454"/>
      <c r="FH168" s="42"/>
      <c r="FI168" s="454"/>
      <c r="FJ168" s="135"/>
      <c r="FK168" s="454"/>
      <c r="FL168" s="173"/>
      <c r="FM168" s="454"/>
      <c r="FN168" s="173"/>
      <c r="FO168" s="135"/>
      <c r="FP168" s="173"/>
      <c r="FQ168" s="135"/>
      <c r="FS168" s="173"/>
      <c r="FU168" s="173"/>
      <c r="FW168" s="173"/>
      <c r="FY168" s="173"/>
      <c r="GA168" s="135"/>
      <c r="GE168" s="42"/>
      <c r="GG168" s="42"/>
      <c r="GH168" s="173"/>
      <c r="GI168" s="42"/>
      <c r="GJ168" s="42"/>
      <c r="GK168" s="173"/>
      <c r="GL168" s="454"/>
      <c r="GM168" s="135"/>
      <c r="GP168" s="454"/>
      <c r="GQ168" s="42"/>
      <c r="GR168" s="454"/>
      <c r="GS168" s="42"/>
      <c r="GT168" s="454"/>
      <c r="GU168" s="42"/>
      <c r="GV168" s="454"/>
      <c r="GW168" s="42"/>
      <c r="GX168" s="454"/>
      <c r="GY168" s="42"/>
      <c r="GZ168" s="42"/>
      <c r="HA168" s="173"/>
      <c r="HB168" s="173"/>
      <c r="HC168" s="42"/>
      <c r="HD168" s="435"/>
      <c r="HE168" s="135"/>
      <c r="HF168" s="435"/>
      <c r="HG168" s="135"/>
      <c r="HH168" s="435"/>
      <c r="HI168" s="135"/>
      <c r="HJ168" s="435"/>
      <c r="HK168" s="135"/>
      <c r="HL168" s="435"/>
      <c r="HM168" s="135"/>
      <c r="HN168" s="435"/>
      <c r="HO168" s="135"/>
      <c r="HP168" s="435"/>
      <c r="HQ168" s="135"/>
      <c r="HR168" s="168"/>
      <c r="HS168" s="135"/>
      <c r="HT168" s="135"/>
      <c r="HU168" s="168"/>
      <c r="HV168" s="135"/>
      <c r="HW168" s="168"/>
      <c r="HX168" s="135"/>
      <c r="HY168" s="168"/>
      <c r="HZ168" s="756"/>
      <c r="IA168" s="168"/>
      <c r="IB168" s="756"/>
      <c r="IC168" s="168"/>
      <c r="ID168" s="135"/>
      <c r="IE168" s="168"/>
      <c r="IF168" s="135"/>
      <c r="IG168" s="168"/>
      <c r="IH168" s="135"/>
      <c r="II168" s="168"/>
      <c r="IJ168" s="135"/>
      <c r="IK168" s="135"/>
      <c r="IL168" s="173"/>
      <c r="IP168" s="173"/>
      <c r="IR168" s="173"/>
      <c r="IT168" s="173"/>
      <c r="JB168" s="135"/>
      <c r="JD168" s="432"/>
      <c r="JH168" s="173"/>
      <c r="JL168" s="173"/>
      <c r="JZ168" s="173"/>
      <c r="KD168" s="173"/>
      <c r="KF168" s="173"/>
      <c r="KH168" s="173"/>
      <c r="LJ168" s="173"/>
      <c r="LN168" s="173"/>
      <c r="LP168" s="173"/>
      <c r="LR168" s="173"/>
      <c r="LZ168" s="135"/>
      <c r="MB168" s="135"/>
      <c r="MP168" s="173"/>
      <c r="MT168" s="173"/>
      <c r="MV168" s="173"/>
      <c r="MX168" s="173"/>
      <c r="NF168" s="135"/>
      <c r="NH168" s="135"/>
      <c r="NX168" s="173"/>
      <c r="NY168" s="173"/>
      <c r="NZ168" s="173"/>
      <c r="OB168" s="173"/>
      <c r="OD168" s="173"/>
      <c r="OF168" s="173"/>
      <c r="OH168" s="173"/>
      <c r="OJ168" s="173"/>
      <c r="OL168" s="173"/>
      <c r="PH168" s="173"/>
      <c r="QN168" s="173"/>
      <c r="QO168" s="173"/>
      <c r="QP168" s="173"/>
      <c r="QS168" s="135"/>
      <c r="QU168" s="135"/>
      <c r="QY168" s="135"/>
      <c r="RA168" s="135"/>
      <c r="RC168" s="135"/>
      <c r="RE168" s="135"/>
      <c r="RI168" s="135"/>
      <c r="RP168" s="135"/>
      <c r="RQ168" s="135"/>
      <c r="RT168" s="135"/>
      <c r="RW168" s="135"/>
      <c r="RX168" s="135"/>
      <c r="SB168" s="135"/>
      <c r="SC168" s="135"/>
      <c r="SD168" s="135"/>
      <c r="SE168" s="558"/>
      <c r="SF168" s="135"/>
      <c r="SH168" s="135"/>
      <c r="SJ168" s="135"/>
      <c r="SL168" s="135"/>
      <c r="SN168" s="135"/>
      <c r="SP168" s="135"/>
      <c r="SR168" s="756"/>
      <c r="ST168" s="135"/>
      <c r="SY168" s="707"/>
      <c r="TA168" s="707"/>
      <c r="TC168" s="707"/>
      <c r="TE168" s="707"/>
      <c r="TG168" s="707"/>
      <c r="TI168" s="756"/>
      <c r="TK168" s="707"/>
    </row>
    <row r="169" spans="64:531">
      <c r="BL169" s="454"/>
      <c r="BM169" s="42"/>
      <c r="BN169" s="454"/>
      <c r="BO169" s="42"/>
      <c r="BP169" s="454"/>
      <c r="BQ169"/>
      <c r="BS169" s="73"/>
      <c r="BU169" s="73"/>
      <c r="BV169" s="73"/>
      <c r="BW169" s="135"/>
      <c r="BX169" s="135"/>
      <c r="BY169" s="135"/>
      <c r="BZ169" s="42"/>
      <c r="CA169"/>
      <c r="CD169" s="135"/>
      <c r="CE169" s="454"/>
      <c r="CF169" s="135"/>
      <c r="CG169" s="454"/>
      <c r="CH169" s="135"/>
      <c r="CI169" s="454"/>
      <c r="CJ169" s="42"/>
      <c r="CK169" s="454"/>
      <c r="CL169" s="42"/>
      <c r="CM169" s="454"/>
      <c r="CN169" s="42"/>
      <c r="CP169" s="135"/>
      <c r="CR169" s="187"/>
      <c r="CW169" s="454"/>
      <c r="CY169" s="454"/>
      <c r="DA169" s="454"/>
      <c r="DC169" s="454"/>
      <c r="DD169" s="135"/>
      <c r="DE169" s="454"/>
      <c r="DF169" s="135"/>
      <c r="DG169" s="454"/>
      <c r="DH169" s="135"/>
      <c r="DI169" s="454"/>
      <c r="DJ169" s="135"/>
      <c r="DK169" s="454"/>
      <c r="DL169" s="135"/>
      <c r="DN169" s="135"/>
      <c r="DO169" s="454"/>
      <c r="DP169" s="135"/>
      <c r="DQ169" s="454"/>
      <c r="DR169" s="135"/>
      <c r="DU169" s="135"/>
      <c r="DV169" s="135"/>
      <c r="DW169" s="135"/>
      <c r="DY169" s="454"/>
      <c r="DZ169" s="135"/>
      <c r="EA169" s="454"/>
      <c r="EB169" s="135"/>
      <c r="EC169" s="454"/>
      <c r="ED169" s="135"/>
      <c r="EE169" s="454"/>
      <c r="EF169" s="135"/>
      <c r="EG169" s="454"/>
      <c r="EH169" s="135"/>
      <c r="EJ169" s="135"/>
      <c r="EN169" s="135"/>
      <c r="EP169" s="135"/>
      <c r="ER169" s="173"/>
      <c r="ES169" s="435"/>
      <c r="ET169" s="173"/>
      <c r="EU169" s="435"/>
      <c r="EV169" s="173"/>
      <c r="EW169" s="435"/>
      <c r="EX169" s="173"/>
      <c r="EZ169" s="135"/>
      <c r="FB169" s="173"/>
      <c r="FC169" s="42"/>
      <c r="FD169" s="173"/>
      <c r="FE169" s="42"/>
      <c r="FF169" s="42"/>
      <c r="FG169" s="454"/>
      <c r="FH169" s="42"/>
      <c r="FI169" s="454"/>
      <c r="FJ169" s="135"/>
      <c r="FK169" s="454"/>
      <c r="FL169" s="173"/>
      <c r="FM169" s="454"/>
      <c r="FN169" s="173"/>
      <c r="FO169" s="135"/>
      <c r="FP169" s="173"/>
      <c r="FQ169" s="135"/>
      <c r="FS169" s="173"/>
      <c r="FU169" s="173"/>
      <c r="FW169" s="173"/>
      <c r="FY169" s="173"/>
      <c r="GA169" s="135"/>
      <c r="GE169" s="42"/>
      <c r="GG169" s="42"/>
      <c r="GH169" s="173"/>
      <c r="GI169" s="42"/>
      <c r="GJ169" s="42"/>
      <c r="GK169" s="173"/>
      <c r="GL169" s="454"/>
      <c r="GM169" s="135"/>
      <c r="GP169" s="454"/>
      <c r="GQ169" s="42"/>
      <c r="GR169" s="454"/>
      <c r="GS169" s="42"/>
      <c r="GT169" s="454"/>
      <c r="GU169" s="42"/>
      <c r="GV169" s="454"/>
      <c r="GW169" s="42"/>
      <c r="GX169" s="454"/>
      <c r="GY169" s="42"/>
      <c r="GZ169" s="42"/>
      <c r="HA169" s="173"/>
      <c r="HB169" s="173"/>
      <c r="HC169" s="42"/>
      <c r="HD169" s="435"/>
      <c r="HE169" s="135"/>
      <c r="HF169" s="435"/>
      <c r="HG169" s="135"/>
      <c r="HH169" s="435"/>
      <c r="HI169" s="135"/>
      <c r="HJ169" s="435"/>
      <c r="HK169" s="135"/>
      <c r="HL169" s="435"/>
      <c r="HM169" s="135"/>
      <c r="HN169" s="435"/>
      <c r="HO169" s="135"/>
      <c r="HP169" s="435"/>
      <c r="HQ169" s="135"/>
      <c r="HR169" s="168"/>
      <c r="HS169" s="135"/>
      <c r="HT169" s="135"/>
      <c r="HU169" s="168"/>
      <c r="HV169" s="135"/>
      <c r="HW169" s="168"/>
      <c r="HX169" s="135"/>
      <c r="HY169" s="168"/>
      <c r="HZ169" s="756"/>
      <c r="IA169" s="168"/>
      <c r="IB169" s="756"/>
      <c r="IC169" s="168"/>
      <c r="ID169" s="135"/>
      <c r="IE169" s="168"/>
      <c r="IF169" s="135"/>
      <c r="IG169" s="168"/>
      <c r="IH169" s="135"/>
      <c r="II169" s="168"/>
      <c r="IJ169" s="135"/>
      <c r="IK169" s="135"/>
      <c r="IL169" s="173"/>
      <c r="IP169" s="173"/>
      <c r="IR169" s="173"/>
      <c r="IT169" s="173"/>
      <c r="JB169" s="135"/>
      <c r="JD169" s="432"/>
      <c r="JH169" s="173"/>
      <c r="JL169" s="173"/>
      <c r="JZ169" s="173"/>
      <c r="KD169" s="173"/>
      <c r="KF169" s="173"/>
      <c r="KH169" s="173"/>
      <c r="LJ169" s="173"/>
      <c r="LN169" s="173"/>
      <c r="LP169" s="173"/>
      <c r="LR169" s="173"/>
      <c r="LZ169" s="135"/>
      <c r="MB169" s="135"/>
      <c r="MP169" s="173"/>
      <c r="MT169" s="173"/>
      <c r="MV169" s="173"/>
      <c r="MX169" s="173"/>
      <c r="NF169" s="135"/>
      <c r="NH169" s="135"/>
      <c r="NX169" s="173"/>
      <c r="NY169" s="173"/>
      <c r="NZ169" s="173"/>
      <c r="OB169" s="173"/>
      <c r="OD169" s="173"/>
      <c r="OF169" s="173"/>
      <c r="OH169" s="173"/>
      <c r="OJ169" s="173"/>
      <c r="OL169" s="173"/>
      <c r="PH169" s="173"/>
      <c r="QN169" s="173"/>
      <c r="QO169" s="173"/>
      <c r="QP169" s="173"/>
      <c r="QS169" s="135"/>
      <c r="QU169" s="135"/>
      <c r="QY169" s="135"/>
      <c r="RA169" s="135"/>
      <c r="RC169" s="135"/>
      <c r="RE169" s="135"/>
      <c r="RI169" s="135"/>
      <c r="RP169" s="135"/>
      <c r="RQ169" s="135"/>
      <c r="RT169" s="135"/>
      <c r="RW169" s="135"/>
      <c r="RX169" s="135"/>
      <c r="SB169" s="135"/>
      <c r="SC169" s="135"/>
      <c r="SD169" s="135"/>
      <c r="SE169" s="558"/>
      <c r="SF169" s="135"/>
      <c r="SH169" s="135"/>
      <c r="SJ169" s="135"/>
      <c r="SL169" s="135"/>
      <c r="SN169" s="135"/>
      <c r="SP169" s="135"/>
      <c r="SR169" s="756"/>
      <c r="ST169" s="135"/>
      <c r="SY169" s="707"/>
      <c r="TA169" s="707"/>
      <c r="TC169" s="707"/>
      <c r="TE169" s="707"/>
      <c r="TG169" s="707"/>
      <c r="TI169" s="756"/>
      <c r="TK169" s="707"/>
    </row>
    <row r="170" spans="64:531">
      <c r="BL170" s="454"/>
      <c r="BM170" s="42"/>
      <c r="BN170" s="454"/>
      <c r="BO170" s="42"/>
      <c r="BP170" s="454"/>
      <c r="BQ170"/>
      <c r="BS170" s="73"/>
      <c r="BU170" s="73"/>
      <c r="BV170" s="73"/>
      <c r="BW170" s="135"/>
      <c r="BX170" s="135"/>
      <c r="BY170" s="135"/>
      <c r="BZ170" s="42"/>
      <c r="CA170"/>
      <c r="CD170" s="135"/>
      <c r="CE170" s="454"/>
      <c r="CF170" s="135"/>
      <c r="CG170" s="454"/>
      <c r="CH170" s="135"/>
      <c r="CI170" s="454"/>
      <c r="CJ170" s="42"/>
      <c r="CK170" s="454"/>
      <c r="CL170" s="42"/>
      <c r="CM170" s="454"/>
      <c r="CN170" s="42"/>
      <c r="CP170" s="135"/>
      <c r="CR170" s="187"/>
      <c r="CW170" s="454"/>
      <c r="CY170" s="454"/>
      <c r="DA170" s="454"/>
      <c r="DC170" s="454"/>
      <c r="DD170" s="135"/>
      <c r="DE170" s="454"/>
      <c r="DF170" s="135"/>
      <c r="DG170" s="454"/>
      <c r="DH170" s="135"/>
      <c r="DI170" s="454"/>
      <c r="DJ170" s="135"/>
      <c r="DK170" s="454"/>
      <c r="DL170" s="135"/>
      <c r="DN170" s="135"/>
      <c r="DO170" s="454"/>
      <c r="DP170" s="135"/>
      <c r="DQ170" s="454"/>
      <c r="DR170" s="135"/>
      <c r="DU170" s="135"/>
      <c r="DV170" s="135"/>
      <c r="DW170" s="135"/>
      <c r="DY170" s="454"/>
      <c r="DZ170" s="135"/>
      <c r="EA170" s="454"/>
      <c r="EB170" s="135"/>
      <c r="EC170" s="454"/>
      <c r="ED170" s="135"/>
      <c r="EE170" s="454"/>
      <c r="EF170" s="135"/>
      <c r="EG170" s="454"/>
      <c r="EH170" s="135"/>
      <c r="EJ170" s="135"/>
      <c r="EN170" s="135"/>
      <c r="EP170" s="135"/>
      <c r="ER170" s="173"/>
      <c r="ES170" s="435"/>
      <c r="ET170" s="173"/>
      <c r="EU170" s="435"/>
      <c r="EV170" s="173"/>
      <c r="EW170" s="435"/>
      <c r="EX170" s="173"/>
      <c r="EZ170" s="135"/>
      <c r="FB170" s="173"/>
      <c r="FC170" s="42"/>
      <c r="FD170" s="173"/>
      <c r="FE170" s="42"/>
      <c r="FF170" s="42"/>
      <c r="FG170" s="454"/>
      <c r="FH170" s="42"/>
      <c r="FI170" s="454"/>
      <c r="FJ170" s="135"/>
      <c r="FK170" s="454"/>
      <c r="FL170" s="173"/>
      <c r="FM170" s="454"/>
      <c r="FN170" s="173"/>
      <c r="FO170" s="135"/>
      <c r="FP170" s="173"/>
      <c r="FQ170" s="135"/>
      <c r="FS170" s="173"/>
      <c r="FU170" s="173"/>
      <c r="FW170" s="173"/>
      <c r="FY170" s="173"/>
      <c r="GA170" s="135"/>
      <c r="GE170" s="42"/>
      <c r="GG170" s="42"/>
      <c r="GH170" s="173"/>
      <c r="GI170" s="42"/>
      <c r="GJ170" s="42"/>
      <c r="GK170" s="173"/>
      <c r="GL170" s="454"/>
      <c r="GM170" s="135"/>
      <c r="GP170" s="454"/>
      <c r="GQ170" s="42"/>
      <c r="GR170" s="454"/>
      <c r="GS170" s="42"/>
      <c r="GT170" s="454"/>
      <c r="GU170" s="42"/>
      <c r="GV170" s="454"/>
      <c r="GW170" s="42"/>
      <c r="GX170" s="454"/>
      <c r="GY170" s="42"/>
      <c r="GZ170" s="42"/>
      <c r="HA170" s="173"/>
      <c r="HB170" s="173"/>
      <c r="HC170" s="42"/>
      <c r="HD170" s="435"/>
      <c r="HE170" s="135"/>
      <c r="HF170" s="435"/>
      <c r="HG170" s="135"/>
      <c r="HH170" s="435"/>
      <c r="HI170" s="135"/>
      <c r="HJ170" s="435"/>
      <c r="HK170" s="135"/>
      <c r="HL170" s="435"/>
      <c r="HM170" s="135"/>
      <c r="HN170" s="435"/>
      <c r="HO170" s="135"/>
      <c r="HP170" s="435"/>
      <c r="HQ170" s="135"/>
      <c r="HR170" s="168"/>
      <c r="HS170" s="135"/>
      <c r="HT170" s="135"/>
      <c r="HU170" s="168"/>
      <c r="HV170" s="135"/>
      <c r="HW170" s="168"/>
      <c r="HX170" s="135"/>
      <c r="HY170" s="168"/>
      <c r="HZ170" s="756"/>
      <c r="IA170" s="168"/>
      <c r="IB170" s="756"/>
      <c r="IC170" s="168"/>
      <c r="ID170" s="135"/>
      <c r="IE170" s="168"/>
      <c r="IF170" s="135"/>
      <c r="IG170" s="168"/>
      <c r="IH170" s="135"/>
      <c r="II170" s="168"/>
      <c r="IJ170" s="135"/>
      <c r="IK170" s="135"/>
      <c r="IL170" s="173"/>
      <c r="IP170" s="173"/>
      <c r="IR170" s="173"/>
      <c r="IT170" s="173"/>
      <c r="JB170" s="135"/>
      <c r="JD170" s="432"/>
      <c r="JH170" s="173"/>
      <c r="JL170" s="173"/>
      <c r="JZ170" s="173"/>
      <c r="KD170" s="173"/>
      <c r="KF170" s="173"/>
      <c r="KH170" s="173"/>
      <c r="LJ170" s="173"/>
      <c r="LN170" s="173"/>
      <c r="LP170" s="173"/>
      <c r="LR170" s="173"/>
      <c r="LZ170" s="135"/>
      <c r="MB170" s="135"/>
      <c r="MP170" s="173"/>
      <c r="MT170" s="173"/>
      <c r="MV170" s="173"/>
      <c r="MX170" s="173"/>
      <c r="NF170" s="135"/>
      <c r="NH170" s="135"/>
      <c r="NX170" s="173"/>
      <c r="NY170" s="173"/>
      <c r="NZ170" s="173"/>
      <c r="OB170" s="173"/>
      <c r="OD170" s="173"/>
      <c r="OF170" s="173"/>
      <c r="OH170" s="173"/>
      <c r="OJ170" s="173"/>
      <c r="OL170" s="173"/>
      <c r="PH170" s="173"/>
      <c r="QN170" s="173"/>
      <c r="QO170" s="173"/>
      <c r="QP170" s="173"/>
      <c r="QS170" s="135"/>
      <c r="QU170" s="135"/>
      <c r="QY170" s="135"/>
      <c r="RA170" s="135"/>
      <c r="RC170" s="135"/>
      <c r="RE170" s="135"/>
      <c r="RI170" s="135"/>
      <c r="RP170" s="135"/>
      <c r="RQ170" s="135"/>
      <c r="RT170" s="135"/>
      <c r="RW170" s="135"/>
      <c r="RX170" s="135"/>
      <c r="SB170" s="135"/>
      <c r="SC170" s="135"/>
      <c r="SD170" s="135"/>
      <c r="SE170" s="558"/>
      <c r="SF170" s="135"/>
      <c r="SH170" s="135"/>
      <c r="SJ170" s="135"/>
      <c r="SL170" s="135"/>
      <c r="SN170" s="135"/>
      <c r="SP170" s="135"/>
      <c r="SR170" s="756"/>
      <c r="ST170" s="135"/>
      <c r="SY170" s="707"/>
      <c r="TA170" s="707"/>
      <c r="TC170" s="707"/>
      <c r="TE170" s="707"/>
      <c r="TG170" s="707"/>
      <c r="TI170" s="756"/>
      <c r="TK170" s="707"/>
    </row>
    <row r="171" spans="64:531">
      <c r="BL171" s="454"/>
      <c r="BM171" s="42"/>
      <c r="BN171" s="454"/>
      <c r="BO171" s="42"/>
      <c r="BP171" s="454"/>
      <c r="BQ171"/>
      <c r="BS171" s="73"/>
      <c r="BU171" s="73"/>
      <c r="BV171" s="73"/>
      <c r="BW171" s="135"/>
      <c r="BX171" s="135"/>
      <c r="BY171" s="135"/>
      <c r="BZ171" s="42"/>
      <c r="CA171"/>
      <c r="CD171" s="135"/>
      <c r="CE171" s="454"/>
      <c r="CF171" s="135"/>
      <c r="CG171" s="454"/>
      <c r="CH171" s="135"/>
      <c r="CI171" s="454"/>
      <c r="CJ171" s="42"/>
      <c r="CK171" s="454"/>
      <c r="CL171" s="42"/>
      <c r="CM171" s="454"/>
      <c r="CN171" s="42"/>
      <c r="CP171" s="135"/>
      <c r="CR171" s="187"/>
      <c r="CW171" s="454"/>
      <c r="CY171" s="454"/>
      <c r="DA171" s="454"/>
      <c r="DC171" s="454"/>
      <c r="DD171" s="135"/>
      <c r="DE171" s="454"/>
      <c r="DF171" s="135"/>
      <c r="DG171" s="454"/>
      <c r="DH171" s="135"/>
      <c r="DI171" s="454"/>
      <c r="DJ171" s="135"/>
      <c r="DK171" s="454"/>
      <c r="DL171" s="135"/>
      <c r="DN171" s="135"/>
      <c r="DO171" s="454"/>
      <c r="DP171" s="135"/>
      <c r="DQ171" s="454"/>
      <c r="DR171" s="135"/>
      <c r="DU171" s="135"/>
      <c r="DV171" s="135"/>
      <c r="DW171" s="135"/>
      <c r="DY171" s="454"/>
      <c r="DZ171" s="135"/>
      <c r="EA171" s="454"/>
      <c r="EB171" s="135"/>
      <c r="EC171" s="454"/>
      <c r="ED171" s="135"/>
      <c r="EE171" s="454"/>
      <c r="EF171" s="135"/>
      <c r="EG171" s="454"/>
      <c r="EH171" s="135"/>
      <c r="EJ171" s="135"/>
      <c r="EN171" s="135"/>
      <c r="EP171" s="135"/>
      <c r="ER171" s="173"/>
      <c r="ES171" s="435"/>
      <c r="ET171" s="173"/>
      <c r="EU171" s="435"/>
      <c r="EV171" s="173"/>
      <c r="EW171" s="435"/>
      <c r="EX171" s="173"/>
      <c r="EZ171" s="135"/>
      <c r="FB171" s="173"/>
      <c r="FC171" s="42"/>
      <c r="FD171" s="173"/>
      <c r="FE171" s="42"/>
      <c r="FF171" s="42"/>
      <c r="FG171" s="454"/>
      <c r="FH171" s="42"/>
      <c r="FI171" s="454"/>
      <c r="FJ171" s="135"/>
      <c r="FK171" s="454"/>
      <c r="FL171" s="173"/>
      <c r="FM171" s="454"/>
      <c r="FN171" s="173"/>
      <c r="FO171" s="135"/>
      <c r="FP171" s="173"/>
      <c r="FQ171" s="135"/>
      <c r="FS171" s="173"/>
      <c r="FU171" s="173"/>
      <c r="FW171" s="173"/>
      <c r="FY171" s="173"/>
      <c r="GA171" s="135"/>
      <c r="GE171" s="42"/>
      <c r="GG171" s="42"/>
      <c r="GH171" s="173"/>
      <c r="GI171" s="42"/>
      <c r="GJ171" s="42"/>
      <c r="GK171" s="173"/>
      <c r="GL171" s="454"/>
      <c r="GM171" s="135"/>
      <c r="GP171" s="454"/>
      <c r="GQ171" s="42"/>
      <c r="GR171" s="454"/>
      <c r="GS171" s="42"/>
      <c r="GT171" s="454"/>
      <c r="GU171" s="42"/>
      <c r="GV171" s="454"/>
      <c r="GW171" s="42"/>
      <c r="GX171" s="454"/>
      <c r="GY171" s="42"/>
      <c r="GZ171" s="42"/>
      <c r="HA171" s="173"/>
      <c r="HB171" s="173"/>
      <c r="HC171" s="42"/>
      <c r="HD171" s="435"/>
      <c r="HE171" s="135"/>
      <c r="HF171" s="435"/>
      <c r="HG171" s="135"/>
      <c r="HH171" s="435"/>
      <c r="HI171" s="135"/>
      <c r="HJ171" s="435"/>
      <c r="HK171" s="135"/>
      <c r="HL171" s="435"/>
      <c r="HM171" s="135"/>
      <c r="HN171" s="435"/>
      <c r="HO171" s="135"/>
      <c r="HP171" s="435"/>
      <c r="HQ171" s="135"/>
      <c r="HR171" s="168"/>
      <c r="HS171" s="135"/>
      <c r="HT171" s="135"/>
      <c r="HU171" s="168"/>
      <c r="HV171" s="135"/>
      <c r="HW171" s="168"/>
      <c r="HX171" s="135"/>
      <c r="HY171" s="168"/>
      <c r="HZ171" s="756"/>
      <c r="IA171" s="168"/>
      <c r="IB171" s="756"/>
      <c r="IC171" s="168"/>
      <c r="ID171" s="135"/>
      <c r="IE171" s="168"/>
      <c r="IF171" s="135"/>
      <c r="IG171" s="168"/>
      <c r="IH171" s="135"/>
      <c r="II171" s="168"/>
      <c r="IJ171" s="135"/>
      <c r="IK171" s="135"/>
      <c r="IL171" s="173"/>
      <c r="IP171" s="173"/>
      <c r="IR171" s="173"/>
      <c r="IT171" s="173"/>
      <c r="JB171" s="135"/>
      <c r="JD171" s="432"/>
      <c r="JH171" s="173"/>
      <c r="JL171" s="173"/>
      <c r="JZ171" s="173"/>
      <c r="KD171" s="173"/>
      <c r="KF171" s="173"/>
      <c r="KH171" s="173"/>
      <c r="LJ171" s="173"/>
      <c r="LN171" s="173"/>
      <c r="LP171" s="173"/>
      <c r="LR171" s="173"/>
      <c r="LZ171" s="135"/>
      <c r="MB171" s="135"/>
      <c r="MP171" s="173"/>
      <c r="MT171" s="173"/>
      <c r="MV171" s="173"/>
      <c r="MX171" s="173"/>
      <c r="NF171" s="135"/>
      <c r="NH171" s="135"/>
      <c r="NX171" s="173"/>
      <c r="NY171" s="173"/>
      <c r="NZ171" s="173"/>
      <c r="OB171" s="173"/>
      <c r="OD171" s="173"/>
      <c r="OF171" s="173"/>
      <c r="OH171" s="173"/>
      <c r="OJ171" s="173"/>
      <c r="OL171" s="173"/>
      <c r="PH171" s="173"/>
      <c r="QN171" s="173"/>
      <c r="QO171" s="173"/>
      <c r="QP171" s="173"/>
      <c r="QS171" s="135"/>
      <c r="QU171" s="135"/>
      <c r="QY171" s="135"/>
      <c r="RA171" s="135"/>
      <c r="RC171" s="135"/>
      <c r="RE171" s="135"/>
      <c r="RI171" s="135"/>
      <c r="RP171" s="135"/>
      <c r="RQ171" s="135"/>
      <c r="RT171" s="135"/>
      <c r="RW171" s="135"/>
      <c r="RX171" s="135"/>
      <c r="SB171" s="135"/>
      <c r="SC171" s="135"/>
      <c r="SD171" s="135"/>
      <c r="SE171" s="558"/>
      <c r="SF171" s="135"/>
      <c r="SH171" s="135"/>
      <c r="SJ171" s="135"/>
      <c r="SL171" s="135"/>
      <c r="SN171" s="135"/>
      <c r="SP171" s="135"/>
      <c r="SR171" s="756"/>
      <c r="ST171" s="135"/>
      <c r="SY171" s="707"/>
      <c r="TA171" s="707"/>
      <c r="TC171" s="707"/>
      <c r="TE171" s="707"/>
      <c r="TG171" s="707"/>
      <c r="TI171" s="756"/>
      <c r="TK171" s="707"/>
    </row>
    <row r="172" spans="64:531">
      <c r="BL172" s="454"/>
      <c r="BM172" s="42"/>
      <c r="BN172" s="454"/>
      <c r="BO172" s="42"/>
      <c r="BP172" s="454"/>
      <c r="BQ172"/>
      <c r="BS172" s="73"/>
      <c r="BU172" s="73"/>
      <c r="BV172" s="73"/>
      <c r="BW172" s="135"/>
      <c r="BX172" s="135"/>
      <c r="BY172" s="135"/>
      <c r="BZ172" s="42"/>
      <c r="CA172"/>
      <c r="CD172" s="135"/>
      <c r="CE172" s="454"/>
      <c r="CF172" s="135"/>
      <c r="CG172" s="454"/>
      <c r="CH172" s="135"/>
      <c r="CI172" s="454"/>
      <c r="CJ172" s="42"/>
      <c r="CK172" s="454"/>
      <c r="CL172" s="42"/>
      <c r="CM172" s="454"/>
      <c r="CN172" s="42"/>
      <c r="CP172" s="135"/>
      <c r="CR172" s="187"/>
      <c r="CW172" s="454"/>
      <c r="CY172" s="454"/>
      <c r="DA172" s="454"/>
      <c r="DC172" s="454"/>
      <c r="DD172" s="135"/>
      <c r="DE172" s="454"/>
      <c r="DF172" s="135"/>
      <c r="DG172" s="454"/>
      <c r="DH172" s="135"/>
      <c r="DI172" s="454"/>
      <c r="DJ172" s="135"/>
      <c r="DK172" s="454"/>
      <c r="DL172" s="135"/>
      <c r="DN172" s="135"/>
      <c r="DO172" s="454"/>
      <c r="DP172" s="135"/>
      <c r="DQ172" s="454"/>
      <c r="DR172" s="135"/>
      <c r="DU172" s="135"/>
      <c r="DV172" s="135"/>
      <c r="DW172" s="135"/>
      <c r="DY172" s="454"/>
      <c r="DZ172" s="135"/>
      <c r="EA172" s="454"/>
      <c r="EB172" s="135"/>
      <c r="EC172" s="454"/>
      <c r="ED172" s="135"/>
      <c r="EE172" s="454"/>
      <c r="EF172" s="135"/>
      <c r="EG172" s="454"/>
      <c r="EH172" s="135"/>
      <c r="EJ172" s="135"/>
      <c r="EN172" s="135"/>
      <c r="EP172" s="135"/>
      <c r="ER172" s="173"/>
      <c r="ES172" s="435"/>
      <c r="ET172" s="173"/>
      <c r="EU172" s="435"/>
      <c r="EV172" s="173"/>
      <c r="EW172" s="435"/>
      <c r="EX172" s="173"/>
      <c r="EZ172" s="135"/>
      <c r="FB172" s="173"/>
      <c r="FC172" s="42"/>
      <c r="FD172" s="173"/>
      <c r="FE172" s="42"/>
      <c r="FF172" s="42"/>
      <c r="FG172" s="454"/>
      <c r="FH172" s="42"/>
      <c r="FI172" s="454"/>
      <c r="FJ172" s="135"/>
      <c r="FK172" s="454"/>
      <c r="FL172" s="173"/>
      <c r="FM172" s="454"/>
      <c r="FN172" s="173"/>
      <c r="FO172" s="135"/>
      <c r="FP172" s="173"/>
      <c r="FQ172" s="135"/>
      <c r="FS172" s="173"/>
      <c r="FU172" s="173"/>
      <c r="FW172" s="173"/>
      <c r="FY172" s="173"/>
      <c r="GA172" s="135"/>
      <c r="GE172" s="42"/>
      <c r="GG172" s="42"/>
      <c r="GH172" s="173"/>
      <c r="GI172" s="42"/>
      <c r="GJ172" s="42"/>
      <c r="GK172" s="173"/>
      <c r="GL172" s="454"/>
      <c r="GM172" s="135"/>
      <c r="GP172" s="454"/>
      <c r="GQ172" s="42"/>
      <c r="GR172" s="454"/>
      <c r="GS172" s="42"/>
      <c r="GT172" s="454"/>
      <c r="GU172" s="42"/>
      <c r="GV172" s="454"/>
      <c r="GW172" s="42"/>
      <c r="GX172" s="454"/>
      <c r="GY172" s="42"/>
      <c r="GZ172" s="42"/>
      <c r="HA172" s="173"/>
      <c r="HB172" s="173"/>
      <c r="HC172" s="42"/>
      <c r="HD172" s="435"/>
      <c r="HE172" s="135"/>
      <c r="HF172" s="435"/>
      <c r="HG172" s="135"/>
      <c r="HH172" s="435"/>
      <c r="HI172" s="135"/>
      <c r="HJ172" s="435"/>
      <c r="HK172" s="135"/>
      <c r="HL172" s="435"/>
      <c r="HM172" s="135"/>
      <c r="HN172" s="435"/>
      <c r="HO172" s="135"/>
      <c r="HP172" s="435"/>
      <c r="HQ172" s="135"/>
      <c r="HR172" s="168"/>
      <c r="HS172" s="135"/>
      <c r="HT172" s="135"/>
      <c r="HU172" s="168"/>
      <c r="HV172" s="135"/>
      <c r="HW172" s="168"/>
      <c r="HX172" s="135"/>
      <c r="HY172" s="168"/>
      <c r="HZ172" s="756"/>
      <c r="IA172" s="168"/>
      <c r="IB172" s="756"/>
      <c r="IC172" s="168"/>
      <c r="ID172" s="135"/>
      <c r="IE172" s="168"/>
      <c r="IF172" s="135"/>
      <c r="IG172" s="168"/>
      <c r="IH172" s="135"/>
      <c r="II172" s="168"/>
      <c r="IJ172" s="135"/>
      <c r="IK172" s="135"/>
      <c r="IL172" s="173"/>
      <c r="IP172" s="173"/>
      <c r="IR172" s="173"/>
      <c r="IT172" s="173"/>
      <c r="JB172" s="135"/>
      <c r="JD172" s="432"/>
      <c r="JH172" s="173"/>
      <c r="JL172" s="173"/>
      <c r="JZ172" s="173"/>
      <c r="KD172" s="173"/>
      <c r="KF172" s="173"/>
      <c r="KH172" s="173"/>
      <c r="LJ172" s="173"/>
      <c r="LN172" s="173"/>
      <c r="LP172" s="173"/>
      <c r="LR172" s="173"/>
      <c r="LZ172" s="135"/>
      <c r="MB172" s="135"/>
      <c r="MP172" s="173"/>
      <c r="MT172" s="173"/>
      <c r="MV172" s="173"/>
      <c r="MX172" s="173"/>
      <c r="NF172" s="135"/>
      <c r="NH172" s="135"/>
      <c r="NX172" s="173"/>
      <c r="NY172" s="173"/>
      <c r="NZ172" s="173"/>
      <c r="OB172" s="173"/>
      <c r="OD172" s="173"/>
      <c r="OF172" s="173"/>
      <c r="OH172" s="173"/>
      <c r="OJ172" s="173"/>
      <c r="OL172" s="173"/>
      <c r="PH172" s="173"/>
      <c r="QN172" s="173"/>
      <c r="QO172" s="173"/>
      <c r="QP172" s="173"/>
      <c r="QS172" s="135"/>
      <c r="QU172" s="135"/>
      <c r="QY172" s="135"/>
      <c r="RA172" s="135"/>
      <c r="RC172" s="135"/>
      <c r="RE172" s="135"/>
      <c r="RI172" s="135"/>
      <c r="RP172" s="135"/>
      <c r="RQ172" s="135"/>
      <c r="RT172" s="135"/>
      <c r="RW172" s="135"/>
      <c r="RX172" s="135"/>
      <c r="SB172" s="135"/>
      <c r="SC172" s="135"/>
      <c r="SD172" s="135"/>
      <c r="SE172" s="558"/>
      <c r="SF172" s="135"/>
      <c r="SH172" s="135"/>
      <c r="SJ172" s="135"/>
      <c r="SL172" s="135"/>
      <c r="SN172" s="135"/>
      <c r="SP172" s="135"/>
      <c r="SR172" s="756"/>
      <c r="ST172" s="135"/>
      <c r="SY172" s="707"/>
      <c r="TA172" s="707"/>
      <c r="TC172" s="707"/>
      <c r="TE172" s="707"/>
      <c r="TG172" s="707"/>
      <c r="TI172" s="756"/>
      <c r="TK172" s="707"/>
    </row>
    <row r="173" spans="64:531">
      <c r="BL173" s="454"/>
      <c r="BM173" s="42"/>
      <c r="BN173" s="454"/>
      <c r="BO173" s="42"/>
      <c r="BP173" s="454"/>
      <c r="BQ173"/>
      <c r="BS173" s="73"/>
      <c r="BU173" s="73"/>
      <c r="BV173" s="73"/>
      <c r="BW173" s="135"/>
      <c r="BX173" s="135"/>
      <c r="BY173" s="135"/>
      <c r="BZ173" s="42"/>
      <c r="CA173"/>
      <c r="CD173" s="135"/>
      <c r="CE173" s="454"/>
      <c r="CF173" s="135"/>
      <c r="CG173" s="454"/>
      <c r="CH173" s="135"/>
      <c r="CI173" s="454"/>
      <c r="CJ173" s="42"/>
      <c r="CK173" s="454"/>
      <c r="CL173" s="42"/>
      <c r="CM173" s="454"/>
      <c r="CN173" s="42"/>
      <c r="CP173" s="135"/>
      <c r="CR173" s="187"/>
      <c r="CW173" s="454"/>
      <c r="CY173" s="454"/>
      <c r="DA173" s="454"/>
      <c r="DC173" s="454"/>
      <c r="DD173" s="135"/>
      <c r="DE173" s="454"/>
      <c r="DF173" s="135"/>
      <c r="DG173" s="454"/>
      <c r="DH173" s="135"/>
      <c r="DI173" s="454"/>
      <c r="DJ173" s="135"/>
      <c r="DK173" s="454"/>
      <c r="DL173" s="135"/>
      <c r="DN173" s="135"/>
      <c r="DO173" s="454"/>
      <c r="DP173" s="135"/>
      <c r="DQ173" s="454"/>
      <c r="DR173" s="135"/>
      <c r="DU173" s="135"/>
      <c r="DV173" s="135"/>
      <c r="DW173" s="135"/>
      <c r="DY173" s="454"/>
      <c r="DZ173" s="135"/>
      <c r="EA173" s="454"/>
      <c r="EB173" s="135"/>
      <c r="EC173" s="454"/>
      <c r="ED173" s="135"/>
      <c r="EE173" s="454"/>
      <c r="EF173" s="135"/>
      <c r="EG173" s="454"/>
      <c r="EH173" s="135"/>
      <c r="EJ173" s="135"/>
      <c r="EN173" s="135"/>
      <c r="EP173" s="135"/>
      <c r="ER173" s="173"/>
      <c r="ES173" s="435"/>
      <c r="ET173" s="173"/>
      <c r="EU173" s="435"/>
      <c r="EV173" s="173"/>
      <c r="EW173" s="435"/>
      <c r="EX173" s="173"/>
      <c r="EZ173" s="135"/>
      <c r="FB173" s="173"/>
      <c r="FC173" s="42"/>
      <c r="FD173" s="173"/>
      <c r="FE173" s="42"/>
      <c r="FF173" s="42"/>
      <c r="FG173" s="454"/>
      <c r="FH173" s="42"/>
      <c r="FI173" s="454"/>
      <c r="FJ173" s="135"/>
      <c r="FK173" s="454"/>
      <c r="FL173" s="173"/>
      <c r="FM173" s="454"/>
      <c r="FN173" s="173"/>
      <c r="FO173" s="135"/>
      <c r="FP173" s="173"/>
      <c r="FQ173" s="135"/>
      <c r="FS173" s="173"/>
      <c r="FU173" s="173"/>
      <c r="FW173" s="173"/>
      <c r="FY173" s="173"/>
      <c r="GA173" s="135"/>
      <c r="GE173" s="42"/>
      <c r="GG173" s="42"/>
      <c r="GH173" s="173"/>
      <c r="GI173" s="42"/>
      <c r="GJ173" s="42"/>
      <c r="GK173" s="173"/>
      <c r="GL173" s="454"/>
      <c r="GM173" s="135"/>
      <c r="GP173" s="454"/>
      <c r="GQ173" s="42"/>
      <c r="GR173" s="454"/>
      <c r="GS173" s="42"/>
      <c r="GT173" s="454"/>
      <c r="GU173" s="42"/>
      <c r="GV173" s="454"/>
      <c r="GW173" s="42"/>
      <c r="GX173" s="454"/>
      <c r="GY173" s="42"/>
      <c r="GZ173" s="42"/>
      <c r="HA173" s="173"/>
      <c r="HB173" s="173"/>
      <c r="HC173" s="42"/>
      <c r="HD173" s="435"/>
      <c r="HE173" s="135"/>
      <c r="HF173" s="435"/>
      <c r="HG173" s="135"/>
      <c r="HH173" s="435"/>
      <c r="HI173" s="135"/>
      <c r="HJ173" s="435"/>
      <c r="HK173" s="135"/>
      <c r="HL173" s="435"/>
      <c r="HM173" s="135"/>
      <c r="HN173" s="435"/>
      <c r="HO173" s="135"/>
      <c r="HP173" s="435"/>
      <c r="HQ173" s="135"/>
      <c r="HR173" s="168"/>
      <c r="HS173" s="135"/>
      <c r="HT173" s="135"/>
      <c r="HU173" s="168"/>
      <c r="HV173" s="135"/>
      <c r="HW173" s="168"/>
      <c r="HX173" s="135"/>
      <c r="HY173" s="168"/>
      <c r="HZ173" s="756"/>
      <c r="IA173" s="168"/>
      <c r="IB173" s="756"/>
      <c r="IC173" s="168"/>
      <c r="ID173" s="135"/>
      <c r="IE173" s="168"/>
      <c r="IF173" s="135"/>
      <c r="IG173" s="168"/>
      <c r="IH173" s="135"/>
      <c r="II173" s="168"/>
      <c r="IJ173" s="135"/>
      <c r="IK173" s="135"/>
      <c r="IL173" s="173"/>
      <c r="IP173" s="173"/>
      <c r="IR173" s="173"/>
      <c r="IT173" s="173"/>
      <c r="JB173" s="135"/>
      <c r="JD173" s="432"/>
      <c r="JH173" s="173"/>
      <c r="JL173" s="173"/>
      <c r="JZ173" s="173"/>
      <c r="KD173" s="173"/>
      <c r="KF173" s="173"/>
      <c r="KH173" s="173"/>
      <c r="LJ173" s="173"/>
      <c r="LN173" s="173"/>
      <c r="LP173" s="173"/>
      <c r="LR173" s="173"/>
      <c r="LZ173" s="135"/>
      <c r="MB173" s="135"/>
      <c r="MP173" s="173"/>
      <c r="MT173" s="173"/>
      <c r="MV173" s="173"/>
      <c r="MX173" s="173"/>
      <c r="NF173" s="135"/>
      <c r="NH173" s="135"/>
      <c r="NX173" s="173"/>
      <c r="NY173" s="173"/>
      <c r="NZ173" s="173"/>
      <c r="OB173" s="173"/>
      <c r="OD173" s="173"/>
      <c r="OF173" s="173"/>
      <c r="OH173" s="173"/>
      <c r="OJ173" s="173"/>
      <c r="OL173" s="173"/>
      <c r="PH173" s="173"/>
      <c r="QN173" s="173"/>
      <c r="QO173" s="173"/>
      <c r="QP173" s="173"/>
      <c r="QS173" s="135"/>
      <c r="QU173" s="135"/>
      <c r="QY173" s="135"/>
      <c r="RA173" s="135"/>
      <c r="RC173" s="135"/>
      <c r="RE173" s="135"/>
      <c r="RI173" s="135"/>
      <c r="RP173" s="135"/>
      <c r="RQ173" s="135"/>
      <c r="RT173" s="135"/>
      <c r="RW173" s="135"/>
      <c r="RX173" s="135"/>
      <c r="SB173" s="135"/>
      <c r="SC173" s="135"/>
      <c r="SD173" s="135"/>
      <c r="SE173" s="558"/>
      <c r="SF173" s="135"/>
      <c r="SH173" s="135"/>
      <c r="SJ173" s="135"/>
      <c r="SL173" s="135"/>
      <c r="SN173" s="135"/>
      <c r="SP173" s="135"/>
      <c r="SR173" s="756"/>
      <c r="ST173" s="135"/>
      <c r="SY173" s="707"/>
      <c r="TA173" s="707"/>
      <c r="TC173" s="707"/>
      <c r="TE173" s="707"/>
      <c r="TG173" s="707"/>
      <c r="TI173" s="756"/>
      <c r="TK173" s="707"/>
    </row>
    <row r="174" spans="64:531">
      <c r="BL174" s="454"/>
      <c r="BM174" s="42"/>
      <c r="BN174" s="454"/>
      <c r="BO174" s="42"/>
      <c r="BP174" s="454"/>
      <c r="BQ174"/>
      <c r="BS174" s="73"/>
      <c r="BU174" s="73"/>
      <c r="BV174" s="73"/>
      <c r="BW174" s="135"/>
      <c r="BX174" s="135"/>
      <c r="BY174" s="135"/>
      <c r="BZ174" s="42"/>
      <c r="CA174"/>
      <c r="CD174" s="135"/>
      <c r="CE174" s="454"/>
      <c r="CF174" s="135"/>
      <c r="CG174" s="454"/>
      <c r="CH174" s="135"/>
      <c r="CI174" s="454"/>
      <c r="CJ174" s="42"/>
      <c r="CK174" s="454"/>
      <c r="CL174" s="42"/>
      <c r="CM174" s="454"/>
      <c r="CN174" s="42"/>
      <c r="CP174" s="135"/>
      <c r="CR174" s="187"/>
      <c r="CW174" s="454"/>
      <c r="CY174" s="454"/>
      <c r="DA174" s="454"/>
      <c r="DC174" s="454"/>
      <c r="DD174" s="135"/>
      <c r="DE174" s="454"/>
      <c r="DF174" s="135"/>
      <c r="DG174" s="454"/>
      <c r="DH174" s="135"/>
      <c r="DI174" s="454"/>
      <c r="DJ174" s="135"/>
      <c r="DK174" s="454"/>
      <c r="DL174" s="135"/>
      <c r="DN174" s="135"/>
      <c r="DO174" s="454"/>
      <c r="DP174" s="135"/>
      <c r="DQ174" s="454"/>
      <c r="DR174" s="135"/>
      <c r="DU174" s="135"/>
      <c r="DV174" s="135"/>
      <c r="DW174" s="135"/>
      <c r="DY174" s="454"/>
      <c r="DZ174" s="135"/>
      <c r="EA174" s="454"/>
      <c r="EB174" s="135"/>
      <c r="EC174" s="454"/>
      <c r="ED174" s="135"/>
      <c r="EE174" s="454"/>
      <c r="EF174" s="135"/>
      <c r="EG174" s="454"/>
      <c r="EH174" s="135"/>
      <c r="EJ174" s="135"/>
      <c r="EN174" s="135"/>
      <c r="EP174" s="135"/>
      <c r="ER174" s="173"/>
      <c r="ES174" s="435"/>
      <c r="ET174" s="173"/>
      <c r="EU174" s="435"/>
      <c r="EV174" s="173"/>
      <c r="EW174" s="435"/>
      <c r="EX174" s="173"/>
      <c r="EZ174" s="135"/>
      <c r="FB174" s="173"/>
      <c r="FC174" s="42"/>
      <c r="FD174" s="173"/>
      <c r="FE174" s="42"/>
      <c r="FF174" s="42"/>
      <c r="FG174" s="454"/>
      <c r="FH174" s="42"/>
      <c r="FI174" s="454"/>
      <c r="FJ174" s="135"/>
      <c r="FK174" s="454"/>
      <c r="FL174" s="173"/>
      <c r="FM174" s="454"/>
      <c r="FN174" s="173"/>
      <c r="FO174" s="135"/>
      <c r="FP174" s="173"/>
      <c r="FQ174" s="135"/>
      <c r="FS174" s="173"/>
      <c r="FU174" s="173"/>
      <c r="FW174" s="173"/>
      <c r="FY174" s="173"/>
      <c r="GA174" s="135"/>
      <c r="GE174" s="42"/>
      <c r="GG174" s="42"/>
      <c r="GH174" s="173"/>
      <c r="GI174" s="42"/>
      <c r="GJ174" s="42"/>
      <c r="GK174" s="173"/>
      <c r="GL174" s="454"/>
      <c r="GM174" s="135"/>
      <c r="GP174" s="454"/>
      <c r="GQ174" s="42"/>
      <c r="GR174" s="454"/>
      <c r="GS174" s="42"/>
      <c r="GT174" s="454"/>
      <c r="GU174" s="42"/>
      <c r="GV174" s="454"/>
      <c r="GW174" s="42"/>
      <c r="GX174" s="454"/>
      <c r="GY174" s="42"/>
      <c r="GZ174" s="42"/>
      <c r="HA174" s="173"/>
      <c r="HB174" s="173"/>
      <c r="HC174" s="42"/>
      <c r="HD174" s="435"/>
      <c r="HE174" s="135"/>
      <c r="HF174" s="435"/>
      <c r="HG174" s="135"/>
      <c r="HH174" s="435"/>
      <c r="HI174" s="135"/>
      <c r="HJ174" s="435"/>
      <c r="HK174" s="135"/>
      <c r="HL174" s="435"/>
      <c r="HM174" s="135"/>
      <c r="HN174" s="435"/>
      <c r="HO174" s="135"/>
      <c r="HP174" s="435"/>
      <c r="HQ174" s="135"/>
      <c r="HR174" s="168"/>
      <c r="HS174" s="135"/>
      <c r="HT174" s="135"/>
      <c r="HU174" s="168"/>
      <c r="HV174" s="135"/>
      <c r="HW174" s="168"/>
      <c r="HX174" s="135"/>
      <c r="HY174" s="168"/>
      <c r="HZ174" s="756"/>
      <c r="IA174" s="168"/>
      <c r="IB174" s="756"/>
      <c r="IC174" s="168"/>
      <c r="ID174" s="135"/>
      <c r="IE174" s="168"/>
      <c r="IF174" s="135"/>
      <c r="IG174" s="168"/>
      <c r="IH174" s="135"/>
      <c r="II174" s="168"/>
      <c r="IJ174" s="135"/>
      <c r="IK174" s="135"/>
      <c r="IL174" s="173"/>
      <c r="IP174" s="173"/>
      <c r="IR174" s="173"/>
      <c r="IT174" s="173"/>
      <c r="JB174" s="135"/>
      <c r="JD174" s="432"/>
      <c r="JH174" s="173"/>
      <c r="JL174" s="173"/>
      <c r="JZ174" s="173"/>
      <c r="KD174" s="173"/>
      <c r="KF174" s="173"/>
      <c r="KH174" s="173"/>
      <c r="LJ174" s="173"/>
      <c r="LN174" s="173"/>
      <c r="LP174" s="173"/>
      <c r="LR174" s="173"/>
      <c r="LZ174" s="135"/>
      <c r="MB174" s="135"/>
      <c r="MP174" s="173"/>
      <c r="MT174" s="173"/>
      <c r="MV174" s="173"/>
      <c r="MX174" s="173"/>
      <c r="NF174" s="135"/>
      <c r="NH174" s="135"/>
      <c r="NX174" s="173"/>
      <c r="NY174" s="173"/>
      <c r="NZ174" s="173"/>
      <c r="OB174" s="173"/>
      <c r="OD174" s="173"/>
      <c r="OF174" s="173"/>
      <c r="OH174" s="173"/>
      <c r="OJ174" s="173"/>
      <c r="OL174" s="173"/>
      <c r="PH174" s="173"/>
      <c r="QN174" s="173"/>
      <c r="QO174" s="173"/>
      <c r="QP174" s="173"/>
      <c r="QS174" s="135"/>
      <c r="QU174" s="135"/>
      <c r="QY174" s="135"/>
      <c r="RA174" s="135"/>
      <c r="RC174" s="135"/>
      <c r="RE174" s="135"/>
      <c r="RI174" s="135"/>
      <c r="RP174" s="135"/>
      <c r="RQ174" s="135"/>
      <c r="RT174" s="135"/>
      <c r="RW174" s="135"/>
      <c r="RX174" s="135"/>
      <c r="SB174" s="135"/>
      <c r="SC174" s="135"/>
      <c r="SD174" s="135"/>
      <c r="SE174" s="558"/>
      <c r="SF174" s="135"/>
      <c r="SH174" s="135"/>
      <c r="SJ174" s="135"/>
      <c r="SL174" s="135"/>
      <c r="SN174" s="135"/>
      <c r="SP174" s="135"/>
      <c r="SR174" s="756"/>
      <c r="ST174" s="135"/>
      <c r="SY174" s="707"/>
      <c r="TA174" s="707"/>
      <c r="TC174" s="707"/>
      <c r="TE174" s="707"/>
      <c r="TG174" s="707"/>
      <c r="TI174" s="756"/>
      <c r="TK174" s="707"/>
    </row>
    <row r="175" spans="64:531">
      <c r="BL175" s="454"/>
      <c r="BM175" s="42"/>
      <c r="BN175" s="454"/>
      <c r="BO175" s="42"/>
      <c r="BP175" s="454"/>
      <c r="BQ175"/>
      <c r="BS175" s="73"/>
      <c r="BU175" s="73"/>
      <c r="BV175" s="73"/>
      <c r="BW175" s="135"/>
      <c r="BX175" s="135"/>
      <c r="BY175" s="135"/>
      <c r="BZ175" s="42"/>
      <c r="CA175"/>
      <c r="CD175" s="135"/>
      <c r="CE175" s="454"/>
      <c r="CF175" s="135"/>
      <c r="CG175" s="454"/>
      <c r="CH175" s="135"/>
      <c r="CI175" s="454"/>
      <c r="CJ175" s="42"/>
      <c r="CK175" s="454"/>
      <c r="CL175" s="42"/>
      <c r="CM175" s="454"/>
      <c r="CN175" s="42"/>
      <c r="CP175" s="135"/>
      <c r="CR175" s="187"/>
      <c r="CW175" s="454"/>
      <c r="CY175" s="454"/>
      <c r="DA175" s="454"/>
      <c r="DC175" s="454"/>
      <c r="DD175" s="135"/>
      <c r="DE175" s="454"/>
      <c r="DF175" s="135"/>
      <c r="DG175" s="454"/>
      <c r="DH175" s="135"/>
      <c r="DI175" s="454"/>
      <c r="DJ175" s="135"/>
      <c r="DK175" s="454"/>
      <c r="DL175" s="135"/>
      <c r="DN175" s="135"/>
      <c r="DO175" s="454"/>
      <c r="DP175" s="135"/>
      <c r="DQ175" s="454"/>
      <c r="DR175" s="135"/>
      <c r="DU175" s="135"/>
      <c r="DV175" s="135"/>
      <c r="DW175" s="135"/>
      <c r="DY175" s="454"/>
      <c r="DZ175" s="135"/>
      <c r="EA175" s="454"/>
      <c r="EB175" s="135"/>
      <c r="EC175" s="454"/>
      <c r="ED175" s="135"/>
      <c r="EE175" s="454"/>
      <c r="EF175" s="135"/>
      <c r="EG175" s="454"/>
      <c r="EH175" s="135"/>
      <c r="EJ175" s="135"/>
      <c r="EN175" s="135"/>
      <c r="EP175" s="135"/>
      <c r="ER175" s="173"/>
      <c r="ES175" s="435"/>
      <c r="ET175" s="173"/>
      <c r="EU175" s="435"/>
      <c r="EV175" s="173"/>
      <c r="EW175" s="435"/>
      <c r="EX175" s="173"/>
      <c r="EZ175" s="135"/>
      <c r="FB175" s="173"/>
      <c r="FC175" s="42"/>
      <c r="FD175" s="173"/>
      <c r="FE175" s="42"/>
      <c r="FF175" s="42"/>
      <c r="FG175" s="454"/>
      <c r="FH175" s="42"/>
      <c r="FI175" s="454"/>
      <c r="FJ175" s="135"/>
      <c r="FK175" s="454"/>
      <c r="FL175" s="173"/>
      <c r="FM175" s="454"/>
      <c r="FN175" s="173"/>
      <c r="FO175" s="135"/>
      <c r="FP175" s="173"/>
      <c r="FQ175" s="135"/>
      <c r="FS175" s="173"/>
      <c r="FU175" s="173"/>
      <c r="FW175" s="173"/>
      <c r="FY175" s="173"/>
      <c r="GA175" s="135"/>
      <c r="GE175" s="42"/>
      <c r="GG175" s="42"/>
      <c r="GH175" s="173"/>
      <c r="GI175" s="42"/>
      <c r="GJ175" s="42"/>
      <c r="GK175" s="173"/>
      <c r="GL175" s="454"/>
      <c r="GM175" s="135"/>
      <c r="GP175" s="454"/>
      <c r="GQ175" s="42"/>
      <c r="GR175" s="454"/>
      <c r="GS175" s="42"/>
      <c r="GT175" s="454"/>
      <c r="GU175" s="42"/>
      <c r="GV175" s="454"/>
      <c r="GW175" s="42"/>
      <c r="GX175" s="454"/>
      <c r="GY175" s="42"/>
      <c r="GZ175" s="42"/>
      <c r="HA175" s="173"/>
      <c r="HB175" s="173"/>
      <c r="HC175" s="42"/>
      <c r="HD175" s="435"/>
      <c r="HE175" s="135"/>
      <c r="HF175" s="435"/>
      <c r="HG175" s="135"/>
      <c r="HH175" s="435"/>
      <c r="HI175" s="135"/>
      <c r="HJ175" s="435"/>
      <c r="HK175" s="135"/>
      <c r="HL175" s="435"/>
      <c r="HM175" s="135"/>
      <c r="HN175" s="435"/>
      <c r="HO175" s="135"/>
      <c r="HP175" s="435"/>
      <c r="HQ175" s="135"/>
      <c r="HR175" s="168"/>
      <c r="HS175" s="135"/>
      <c r="HT175" s="135"/>
      <c r="HU175" s="168"/>
      <c r="HV175" s="135"/>
      <c r="HW175" s="168"/>
      <c r="HX175" s="135"/>
      <c r="HY175" s="168"/>
      <c r="HZ175" s="756"/>
      <c r="IA175" s="168"/>
      <c r="IB175" s="756"/>
      <c r="IC175" s="168"/>
      <c r="ID175" s="135"/>
      <c r="IE175" s="168"/>
      <c r="IF175" s="135"/>
      <c r="IG175" s="168"/>
      <c r="IH175" s="135"/>
      <c r="II175" s="168"/>
      <c r="IJ175" s="135"/>
      <c r="IK175" s="135"/>
      <c r="IL175" s="173"/>
      <c r="IP175" s="173"/>
      <c r="IR175" s="173"/>
      <c r="IT175" s="173"/>
      <c r="JB175" s="135"/>
      <c r="JD175" s="432"/>
      <c r="JH175" s="173"/>
      <c r="JL175" s="173"/>
      <c r="JZ175" s="173"/>
      <c r="KD175" s="173"/>
      <c r="KF175" s="173"/>
      <c r="KH175" s="173"/>
      <c r="LJ175" s="173"/>
      <c r="LN175" s="173"/>
      <c r="LP175" s="173"/>
      <c r="LR175" s="173"/>
      <c r="LZ175" s="135"/>
      <c r="MB175" s="135"/>
      <c r="MP175" s="173"/>
      <c r="MT175" s="173"/>
      <c r="MV175" s="173"/>
      <c r="MX175" s="173"/>
      <c r="NF175" s="135"/>
      <c r="NH175" s="135"/>
      <c r="NX175" s="173"/>
      <c r="NY175" s="173"/>
      <c r="NZ175" s="173"/>
      <c r="OB175" s="173"/>
      <c r="OD175" s="173"/>
      <c r="OF175" s="173"/>
      <c r="OH175" s="173"/>
      <c r="OJ175" s="173"/>
      <c r="OL175" s="173"/>
      <c r="PH175" s="173"/>
      <c r="QN175" s="173"/>
      <c r="QO175" s="173"/>
      <c r="QP175" s="173"/>
      <c r="QS175" s="135"/>
      <c r="QU175" s="135"/>
      <c r="QY175" s="135"/>
      <c r="RA175" s="135"/>
      <c r="RC175" s="135"/>
      <c r="RE175" s="135"/>
      <c r="RI175" s="135"/>
      <c r="RP175" s="135"/>
      <c r="RQ175" s="135"/>
      <c r="RT175" s="135"/>
      <c r="RW175" s="135"/>
      <c r="RX175" s="135"/>
      <c r="SB175" s="135"/>
      <c r="SC175" s="135"/>
      <c r="SD175" s="135"/>
      <c r="SE175" s="558"/>
      <c r="SF175" s="135"/>
      <c r="SH175" s="135"/>
      <c r="SJ175" s="135"/>
      <c r="SL175" s="135"/>
      <c r="SN175" s="135"/>
      <c r="SP175" s="135"/>
      <c r="SR175" s="756"/>
      <c r="ST175" s="135"/>
      <c r="SY175" s="707"/>
      <c r="TA175" s="707"/>
      <c r="TC175" s="707"/>
      <c r="TE175" s="707"/>
      <c r="TG175" s="707"/>
      <c r="TI175" s="756"/>
      <c r="TK175" s="707"/>
    </row>
    <row r="176" spans="64:531">
      <c r="BL176" s="454"/>
      <c r="BM176" s="42"/>
      <c r="BN176" s="454"/>
      <c r="BO176" s="42"/>
      <c r="BP176" s="454"/>
      <c r="BQ176"/>
      <c r="BS176" s="73"/>
      <c r="BU176" s="73"/>
      <c r="BV176" s="73"/>
      <c r="BW176" s="135"/>
      <c r="BX176" s="135"/>
      <c r="BY176" s="135"/>
      <c r="BZ176" s="42"/>
      <c r="CA176"/>
      <c r="CD176" s="135"/>
      <c r="CE176" s="454"/>
      <c r="CF176" s="135"/>
      <c r="CG176" s="454"/>
      <c r="CH176" s="135"/>
      <c r="CI176" s="454"/>
      <c r="CJ176" s="42"/>
      <c r="CK176" s="454"/>
      <c r="CL176" s="42"/>
      <c r="CM176" s="454"/>
      <c r="CN176" s="42"/>
      <c r="CP176" s="135"/>
      <c r="CR176" s="187"/>
      <c r="CW176" s="454"/>
      <c r="CY176" s="454"/>
      <c r="DA176" s="454"/>
      <c r="DC176" s="454"/>
      <c r="DD176" s="135"/>
      <c r="DE176" s="454"/>
      <c r="DF176" s="135"/>
      <c r="DG176" s="454"/>
      <c r="DH176" s="135"/>
      <c r="DI176" s="454"/>
      <c r="DJ176" s="135"/>
      <c r="DK176" s="454"/>
      <c r="DL176" s="135"/>
      <c r="DN176" s="135"/>
      <c r="DO176" s="454"/>
      <c r="DP176" s="135"/>
      <c r="DQ176" s="454"/>
      <c r="DR176" s="135"/>
      <c r="DU176" s="135"/>
      <c r="DV176" s="135"/>
      <c r="DW176" s="135"/>
      <c r="DY176" s="454"/>
      <c r="DZ176" s="135"/>
      <c r="EA176" s="454"/>
      <c r="EB176" s="135"/>
      <c r="EC176" s="454"/>
      <c r="ED176" s="135"/>
      <c r="EE176" s="454"/>
      <c r="EF176" s="135"/>
      <c r="EG176" s="454"/>
      <c r="EH176" s="135"/>
      <c r="EJ176" s="135"/>
      <c r="EN176" s="135"/>
      <c r="EP176" s="135"/>
      <c r="ER176" s="173"/>
      <c r="ES176" s="435"/>
      <c r="ET176" s="173"/>
      <c r="EU176" s="435"/>
      <c r="EV176" s="173"/>
      <c r="EW176" s="435"/>
      <c r="EX176" s="173"/>
      <c r="EZ176" s="135"/>
      <c r="FB176" s="173"/>
      <c r="FC176" s="42"/>
      <c r="FD176" s="173"/>
      <c r="FE176" s="42"/>
      <c r="FF176" s="42"/>
      <c r="FG176" s="454"/>
      <c r="FH176" s="42"/>
      <c r="FI176" s="454"/>
      <c r="FJ176" s="135"/>
      <c r="FK176" s="454"/>
      <c r="FL176" s="173"/>
      <c r="FM176" s="454"/>
      <c r="FN176" s="173"/>
      <c r="FO176" s="135"/>
      <c r="FP176" s="173"/>
      <c r="FQ176" s="135"/>
      <c r="FS176" s="173"/>
      <c r="FU176" s="173"/>
      <c r="FW176" s="173"/>
      <c r="FY176" s="173"/>
      <c r="GA176" s="135"/>
      <c r="GE176" s="42"/>
      <c r="GG176" s="42"/>
      <c r="GH176" s="173"/>
      <c r="GI176" s="42"/>
      <c r="GJ176" s="42"/>
      <c r="GK176" s="173"/>
      <c r="GL176" s="454"/>
      <c r="GM176" s="135"/>
      <c r="GP176" s="454"/>
      <c r="GQ176" s="42"/>
      <c r="GR176" s="454"/>
      <c r="GS176" s="42"/>
      <c r="GT176" s="454"/>
      <c r="GU176" s="42"/>
      <c r="GV176" s="454"/>
      <c r="GW176" s="42"/>
      <c r="GX176" s="454"/>
      <c r="GY176" s="42"/>
      <c r="GZ176" s="42"/>
      <c r="HA176" s="173"/>
      <c r="HB176" s="173"/>
      <c r="HC176" s="42"/>
      <c r="HD176" s="435"/>
      <c r="HE176" s="135"/>
      <c r="HF176" s="435"/>
      <c r="HG176" s="135"/>
      <c r="HH176" s="435"/>
      <c r="HI176" s="135"/>
      <c r="HJ176" s="435"/>
      <c r="HK176" s="135"/>
      <c r="HL176" s="435"/>
      <c r="HM176" s="135"/>
      <c r="HN176" s="435"/>
      <c r="HO176" s="135"/>
      <c r="HP176" s="435"/>
      <c r="HQ176" s="135"/>
      <c r="HR176" s="168"/>
      <c r="HS176" s="135"/>
      <c r="HT176" s="135"/>
      <c r="HU176" s="168"/>
      <c r="HV176" s="135"/>
      <c r="HW176" s="168"/>
      <c r="HX176" s="135"/>
      <c r="HY176" s="168"/>
      <c r="HZ176" s="756"/>
      <c r="IA176" s="168"/>
      <c r="IB176" s="756"/>
      <c r="IC176" s="168"/>
      <c r="ID176" s="135"/>
      <c r="IE176" s="168"/>
      <c r="IF176" s="135"/>
      <c r="IG176" s="168"/>
      <c r="IH176" s="135"/>
      <c r="II176" s="168"/>
      <c r="IJ176" s="135"/>
      <c r="IK176" s="135"/>
      <c r="IL176" s="173"/>
      <c r="IP176" s="173"/>
      <c r="IR176" s="173"/>
      <c r="IT176" s="173"/>
      <c r="JB176" s="135"/>
      <c r="JD176" s="432"/>
      <c r="JH176" s="173"/>
      <c r="JL176" s="173"/>
      <c r="JZ176" s="173"/>
      <c r="KD176" s="173"/>
      <c r="KF176" s="173"/>
      <c r="KH176" s="173"/>
      <c r="LJ176" s="173"/>
      <c r="LN176" s="173"/>
      <c r="LP176" s="173"/>
      <c r="LR176" s="173"/>
      <c r="LZ176" s="135"/>
      <c r="MB176" s="135"/>
      <c r="MP176" s="173"/>
      <c r="MT176" s="173"/>
      <c r="MV176" s="173"/>
      <c r="MX176" s="173"/>
      <c r="NF176" s="135"/>
      <c r="NH176" s="135"/>
      <c r="NX176" s="173"/>
      <c r="NY176" s="173"/>
      <c r="NZ176" s="173"/>
      <c r="OB176" s="173"/>
      <c r="OD176" s="173"/>
      <c r="OF176" s="173"/>
      <c r="OH176" s="173"/>
      <c r="OJ176" s="173"/>
      <c r="OL176" s="173"/>
      <c r="PH176" s="173"/>
      <c r="QN176" s="173"/>
      <c r="QO176" s="173"/>
      <c r="QP176" s="173"/>
      <c r="QS176" s="135"/>
      <c r="QU176" s="135"/>
      <c r="QY176" s="135"/>
      <c r="RA176" s="135"/>
      <c r="RC176" s="135"/>
      <c r="RE176" s="135"/>
      <c r="RI176" s="135"/>
      <c r="RP176" s="135"/>
      <c r="RQ176" s="135"/>
      <c r="RT176" s="135"/>
      <c r="RW176" s="135"/>
      <c r="RX176" s="135"/>
      <c r="SB176" s="135"/>
      <c r="SC176" s="135"/>
      <c r="SD176" s="135"/>
      <c r="SE176" s="558"/>
      <c r="SF176" s="135"/>
      <c r="SH176" s="135"/>
      <c r="SJ176" s="135"/>
      <c r="SL176" s="135"/>
      <c r="SN176" s="135"/>
      <c r="SP176" s="135"/>
      <c r="SR176" s="756"/>
      <c r="ST176" s="135"/>
      <c r="SY176" s="707"/>
      <c r="TA176" s="707"/>
      <c r="TC176" s="707"/>
      <c r="TE176" s="707"/>
      <c r="TG176" s="707"/>
      <c r="TI176" s="756"/>
      <c r="TK176" s="707"/>
    </row>
    <row r="177" spans="64:531">
      <c r="BL177" s="454"/>
      <c r="BM177" s="42"/>
      <c r="BN177" s="454"/>
      <c r="BO177" s="42"/>
      <c r="BP177" s="454"/>
      <c r="BQ177"/>
      <c r="BS177" s="73"/>
      <c r="BU177" s="73"/>
      <c r="BV177" s="73"/>
      <c r="BW177" s="135"/>
      <c r="BX177" s="135"/>
      <c r="BY177" s="135"/>
      <c r="BZ177" s="42"/>
      <c r="CA177"/>
      <c r="CD177" s="135"/>
      <c r="CE177" s="454"/>
      <c r="CF177" s="135"/>
      <c r="CG177" s="454"/>
      <c r="CH177" s="135"/>
      <c r="CI177" s="454"/>
      <c r="CJ177" s="42"/>
      <c r="CK177" s="454"/>
      <c r="CL177" s="42"/>
      <c r="CM177" s="454"/>
      <c r="CN177" s="42"/>
      <c r="CP177" s="135"/>
      <c r="CR177" s="187"/>
      <c r="CW177" s="454"/>
      <c r="CY177" s="454"/>
      <c r="DA177" s="454"/>
      <c r="DC177" s="454"/>
      <c r="DD177" s="135"/>
      <c r="DE177" s="454"/>
      <c r="DF177" s="135"/>
      <c r="DG177" s="454"/>
      <c r="DH177" s="135"/>
      <c r="DI177" s="454"/>
      <c r="DJ177" s="135"/>
      <c r="DK177" s="454"/>
      <c r="DL177" s="135"/>
      <c r="DN177" s="135"/>
      <c r="DO177" s="454"/>
      <c r="DP177" s="135"/>
      <c r="DQ177" s="454"/>
      <c r="DR177" s="135"/>
      <c r="DU177" s="135"/>
      <c r="DV177" s="135"/>
      <c r="DW177" s="135"/>
      <c r="DY177" s="454"/>
      <c r="DZ177" s="135"/>
      <c r="EA177" s="454"/>
      <c r="EB177" s="135"/>
      <c r="EC177" s="454"/>
      <c r="ED177" s="135"/>
      <c r="EE177" s="454"/>
      <c r="EF177" s="135"/>
      <c r="EG177" s="454"/>
      <c r="EH177" s="135"/>
      <c r="EJ177" s="135"/>
      <c r="EN177" s="135"/>
      <c r="EP177" s="135"/>
      <c r="ER177" s="173"/>
      <c r="ES177" s="435"/>
      <c r="ET177" s="173"/>
      <c r="EU177" s="435"/>
      <c r="EV177" s="173"/>
      <c r="EW177" s="435"/>
      <c r="EX177" s="173"/>
      <c r="EZ177" s="135"/>
      <c r="FB177" s="173"/>
      <c r="FC177" s="42"/>
      <c r="FD177" s="173"/>
      <c r="FE177" s="42"/>
      <c r="FF177" s="42"/>
      <c r="FG177" s="454"/>
      <c r="FH177" s="42"/>
      <c r="FI177" s="454"/>
      <c r="FJ177" s="135"/>
      <c r="FK177" s="454"/>
      <c r="FL177" s="173"/>
      <c r="FM177" s="454"/>
      <c r="FN177" s="173"/>
      <c r="FO177" s="135"/>
      <c r="FP177" s="173"/>
      <c r="FQ177" s="135"/>
      <c r="FS177" s="173"/>
      <c r="FU177" s="173"/>
      <c r="FW177" s="173"/>
      <c r="FY177" s="173"/>
      <c r="GA177" s="135"/>
      <c r="GE177" s="42"/>
      <c r="GG177" s="42"/>
      <c r="GH177" s="173"/>
      <c r="GI177" s="42"/>
      <c r="GJ177" s="42"/>
      <c r="GK177" s="173"/>
      <c r="GL177" s="454"/>
      <c r="GM177" s="135"/>
      <c r="GP177" s="454"/>
      <c r="GQ177" s="42"/>
      <c r="GR177" s="454"/>
      <c r="GS177" s="42"/>
      <c r="GT177" s="454"/>
      <c r="GU177" s="42"/>
      <c r="GV177" s="454"/>
      <c r="GW177" s="42"/>
      <c r="GX177" s="454"/>
      <c r="GY177" s="42"/>
      <c r="GZ177" s="42"/>
      <c r="HA177" s="173"/>
      <c r="HB177" s="173"/>
      <c r="HC177" s="42"/>
      <c r="HD177" s="435"/>
      <c r="HE177" s="135"/>
      <c r="HF177" s="435"/>
      <c r="HG177" s="135"/>
      <c r="HH177" s="435"/>
      <c r="HI177" s="135"/>
      <c r="HJ177" s="435"/>
      <c r="HK177" s="135"/>
      <c r="HL177" s="435"/>
      <c r="HM177" s="135"/>
      <c r="HN177" s="435"/>
      <c r="HO177" s="135"/>
      <c r="HP177" s="435"/>
      <c r="HQ177" s="135"/>
      <c r="HR177" s="168"/>
      <c r="HS177" s="135"/>
      <c r="HT177" s="135"/>
      <c r="HU177" s="168"/>
      <c r="HV177" s="135"/>
      <c r="HW177" s="168"/>
      <c r="HX177" s="135"/>
      <c r="HY177" s="168"/>
      <c r="HZ177" s="756"/>
      <c r="IA177" s="168"/>
      <c r="IB177" s="756"/>
      <c r="IC177" s="168"/>
      <c r="ID177" s="135"/>
      <c r="IE177" s="168"/>
      <c r="IF177" s="135"/>
      <c r="IG177" s="168"/>
      <c r="IH177" s="135"/>
      <c r="II177" s="168"/>
      <c r="IJ177" s="135"/>
      <c r="IK177" s="135"/>
      <c r="IL177" s="173"/>
      <c r="IP177" s="173"/>
      <c r="IR177" s="173"/>
      <c r="IT177" s="173"/>
      <c r="JB177" s="135"/>
      <c r="JD177" s="432"/>
      <c r="JH177" s="173"/>
      <c r="JL177" s="173"/>
      <c r="JZ177" s="173"/>
      <c r="KD177" s="173"/>
      <c r="KF177" s="173"/>
      <c r="KH177" s="173"/>
      <c r="LJ177" s="173"/>
      <c r="LN177" s="173"/>
      <c r="LP177" s="173"/>
      <c r="LR177" s="173"/>
      <c r="LZ177" s="135"/>
      <c r="MB177" s="135"/>
      <c r="MP177" s="173"/>
      <c r="MT177" s="173"/>
      <c r="MV177" s="173"/>
      <c r="MX177" s="173"/>
      <c r="NF177" s="135"/>
      <c r="NH177" s="135"/>
      <c r="NX177" s="173"/>
      <c r="NY177" s="173"/>
      <c r="NZ177" s="173"/>
      <c r="OB177" s="173"/>
      <c r="OD177" s="173"/>
      <c r="OF177" s="173"/>
      <c r="OH177" s="173"/>
      <c r="OJ177" s="173"/>
      <c r="OL177" s="173"/>
      <c r="PH177" s="173"/>
      <c r="QN177" s="173"/>
      <c r="QO177" s="173"/>
      <c r="QP177" s="173"/>
      <c r="QS177" s="135"/>
      <c r="QU177" s="135"/>
      <c r="QY177" s="135"/>
      <c r="RA177" s="135"/>
      <c r="RC177" s="135"/>
      <c r="RE177" s="135"/>
      <c r="RI177" s="135"/>
      <c r="RP177" s="135"/>
      <c r="RQ177" s="135"/>
      <c r="RT177" s="135"/>
      <c r="RW177" s="135"/>
      <c r="RX177" s="135"/>
      <c r="SB177" s="135"/>
      <c r="SC177" s="135"/>
      <c r="SD177" s="135"/>
      <c r="SE177" s="558"/>
      <c r="SF177" s="135"/>
      <c r="SH177" s="135"/>
      <c r="SJ177" s="135"/>
      <c r="SL177" s="135"/>
      <c r="SN177" s="135"/>
      <c r="SP177" s="135"/>
      <c r="SR177" s="756"/>
      <c r="ST177" s="135"/>
      <c r="SY177" s="707"/>
      <c r="TA177" s="707"/>
      <c r="TC177" s="707"/>
      <c r="TE177" s="707"/>
      <c r="TG177" s="707"/>
      <c r="TI177" s="756"/>
      <c r="TK177" s="707"/>
    </row>
    <row r="178" spans="64:531">
      <c r="BL178" s="454"/>
      <c r="BM178" s="42"/>
      <c r="BN178" s="454"/>
      <c r="BO178" s="42"/>
      <c r="BP178" s="454"/>
      <c r="BQ178"/>
      <c r="BS178" s="73"/>
      <c r="BU178" s="73"/>
      <c r="BV178" s="73"/>
      <c r="BW178" s="135"/>
      <c r="BX178" s="135"/>
      <c r="BY178" s="135"/>
      <c r="BZ178" s="42"/>
      <c r="CA178"/>
      <c r="CD178" s="135"/>
      <c r="CE178" s="454"/>
      <c r="CF178" s="135"/>
      <c r="CG178" s="454"/>
      <c r="CH178" s="135"/>
      <c r="CI178" s="454"/>
      <c r="CJ178" s="42"/>
      <c r="CK178" s="454"/>
      <c r="CL178" s="42"/>
      <c r="CM178" s="454"/>
      <c r="CN178" s="42"/>
      <c r="CP178" s="135"/>
      <c r="CR178" s="187"/>
      <c r="CW178" s="454"/>
      <c r="CY178" s="454"/>
      <c r="DA178" s="454"/>
      <c r="DC178" s="454"/>
      <c r="DD178" s="135"/>
      <c r="DE178" s="454"/>
      <c r="DF178" s="135"/>
      <c r="DG178" s="454"/>
      <c r="DH178" s="135"/>
      <c r="DI178" s="454"/>
      <c r="DJ178" s="135"/>
      <c r="DK178" s="454"/>
      <c r="DL178" s="135"/>
      <c r="DN178" s="135"/>
      <c r="DO178" s="454"/>
      <c r="DP178" s="135"/>
      <c r="DQ178" s="454"/>
      <c r="DR178" s="135"/>
      <c r="DU178" s="135"/>
      <c r="DV178" s="135"/>
      <c r="DW178" s="135"/>
      <c r="DY178" s="454"/>
      <c r="DZ178" s="135"/>
      <c r="EA178" s="454"/>
      <c r="EB178" s="135"/>
      <c r="EC178" s="454"/>
      <c r="ED178" s="135"/>
      <c r="EE178" s="454"/>
      <c r="EF178" s="135"/>
      <c r="EG178" s="454"/>
      <c r="EH178" s="135"/>
      <c r="EJ178" s="135"/>
      <c r="EN178" s="135"/>
      <c r="EP178" s="135"/>
      <c r="ER178" s="173"/>
      <c r="ES178" s="435"/>
      <c r="ET178" s="173"/>
      <c r="EU178" s="435"/>
      <c r="EV178" s="173"/>
      <c r="EW178" s="435"/>
      <c r="EX178" s="173"/>
      <c r="EZ178" s="135"/>
      <c r="FB178" s="173"/>
      <c r="FC178" s="42"/>
      <c r="FD178" s="173"/>
      <c r="FE178" s="42"/>
      <c r="FF178" s="42"/>
      <c r="FG178" s="454"/>
      <c r="FH178" s="42"/>
      <c r="FI178" s="454"/>
      <c r="FJ178" s="135"/>
      <c r="FK178" s="454"/>
      <c r="FL178" s="173"/>
      <c r="FM178" s="454"/>
      <c r="FN178" s="173"/>
      <c r="FO178" s="135"/>
      <c r="FP178" s="173"/>
      <c r="FQ178" s="135"/>
      <c r="FS178" s="173"/>
      <c r="FU178" s="173"/>
      <c r="FW178" s="173"/>
      <c r="FY178" s="173"/>
      <c r="GA178" s="135"/>
      <c r="GE178" s="42"/>
      <c r="GG178" s="42"/>
      <c r="GH178" s="173"/>
      <c r="GI178" s="42"/>
      <c r="GJ178" s="42"/>
      <c r="GK178" s="173"/>
      <c r="GL178" s="454"/>
      <c r="GM178" s="135"/>
      <c r="GP178" s="454"/>
      <c r="GQ178" s="42"/>
      <c r="GR178" s="454"/>
      <c r="GS178" s="42"/>
      <c r="GT178" s="454"/>
      <c r="GU178" s="42"/>
      <c r="GV178" s="454"/>
      <c r="GW178" s="42"/>
      <c r="GX178" s="454"/>
      <c r="GY178" s="42"/>
      <c r="GZ178" s="42"/>
      <c r="HA178" s="173"/>
      <c r="HB178" s="173"/>
      <c r="HC178" s="42"/>
      <c r="HD178" s="435"/>
      <c r="HE178" s="135"/>
      <c r="HF178" s="435"/>
      <c r="HG178" s="135"/>
      <c r="HH178" s="435"/>
      <c r="HI178" s="135"/>
      <c r="HJ178" s="435"/>
      <c r="HK178" s="135"/>
      <c r="HL178" s="435"/>
      <c r="HM178" s="135"/>
      <c r="HN178" s="435"/>
      <c r="HO178" s="135"/>
      <c r="HP178" s="435"/>
      <c r="HQ178" s="135"/>
      <c r="HR178" s="168"/>
      <c r="HS178" s="135"/>
      <c r="HT178" s="135"/>
      <c r="HU178" s="168"/>
      <c r="HV178" s="135"/>
      <c r="HW178" s="168"/>
      <c r="HX178" s="135"/>
      <c r="HY178" s="168"/>
      <c r="HZ178" s="756"/>
      <c r="IA178" s="168"/>
      <c r="IB178" s="756"/>
      <c r="IC178" s="168"/>
      <c r="ID178" s="135"/>
      <c r="IE178" s="168"/>
      <c r="IF178" s="135"/>
      <c r="IG178" s="168"/>
      <c r="IH178" s="135"/>
      <c r="II178" s="168"/>
      <c r="IJ178" s="135"/>
      <c r="IK178" s="135"/>
      <c r="IL178" s="173"/>
      <c r="IP178" s="173"/>
      <c r="IR178" s="173"/>
      <c r="IT178" s="173"/>
      <c r="JB178" s="135"/>
      <c r="JD178" s="432"/>
      <c r="JH178" s="173"/>
      <c r="JL178" s="173"/>
      <c r="JZ178" s="173"/>
      <c r="KD178" s="173"/>
      <c r="KF178" s="173"/>
      <c r="KH178" s="173"/>
      <c r="LJ178" s="173"/>
      <c r="LN178" s="173"/>
      <c r="LP178" s="173"/>
      <c r="LR178" s="173"/>
      <c r="LZ178" s="135"/>
      <c r="MB178" s="135"/>
      <c r="MP178" s="173"/>
      <c r="MT178" s="173"/>
      <c r="MV178" s="173"/>
      <c r="MX178" s="173"/>
      <c r="NF178" s="135"/>
      <c r="NH178" s="135"/>
      <c r="NX178" s="173"/>
      <c r="NY178" s="173"/>
      <c r="NZ178" s="173"/>
      <c r="OB178" s="173"/>
      <c r="OD178" s="173"/>
      <c r="OF178" s="173"/>
      <c r="OH178" s="173"/>
      <c r="OJ178" s="173"/>
      <c r="OL178" s="173"/>
      <c r="PH178" s="173"/>
      <c r="QN178" s="173"/>
      <c r="QO178" s="173"/>
      <c r="QP178" s="173"/>
      <c r="QS178" s="135"/>
      <c r="QU178" s="135"/>
      <c r="QY178" s="135"/>
      <c r="RA178" s="135"/>
      <c r="RC178" s="135"/>
      <c r="RE178" s="135"/>
      <c r="RI178" s="135"/>
      <c r="RP178" s="135"/>
      <c r="RQ178" s="135"/>
      <c r="RT178" s="135"/>
      <c r="RW178" s="135"/>
      <c r="RX178" s="135"/>
      <c r="SB178" s="135"/>
      <c r="SC178" s="135"/>
      <c r="SD178" s="135"/>
      <c r="SE178" s="558"/>
      <c r="SF178" s="135"/>
      <c r="SH178" s="135"/>
      <c r="SJ178" s="135"/>
      <c r="SL178" s="135"/>
      <c r="SN178" s="135"/>
      <c r="SP178" s="135"/>
      <c r="SR178" s="756"/>
      <c r="ST178" s="135"/>
      <c r="SY178" s="707"/>
      <c r="TA178" s="707"/>
      <c r="TC178" s="707"/>
      <c r="TE178" s="707"/>
      <c r="TG178" s="707"/>
      <c r="TI178" s="756"/>
      <c r="TK178" s="707"/>
    </row>
    <row r="179" spans="64:531">
      <c r="BL179" s="454"/>
      <c r="BM179" s="42"/>
      <c r="BN179" s="454"/>
      <c r="BO179" s="42"/>
      <c r="BP179" s="454"/>
      <c r="BQ179"/>
      <c r="BS179" s="73"/>
      <c r="BU179" s="73"/>
      <c r="BV179" s="73"/>
      <c r="BW179" s="135"/>
      <c r="BX179" s="135"/>
      <c r="BY179" s="135"/>
      <c r="BZ179" s="42"/>
      <c r="CA179"/>
      <c r="CD179" s="135"/>
      <c r="CE179" s="454"/>
      <c r="CF179" s="135"/>
      <c r="CG179" s="454"/>
      <c r="CH179" s="135"/>
      <c r="CI179" s="454"/>
      <c r="CJ179" s="42"/>
      <c r="CK179" s="454"/>
      <c r="CL179" s="42"/>
      <c r="CM179" s="454"/>
      <c r="CN179" s="42"/>
      <c r="CP179" s="135"/>
      <c r="CR179" s="187"/>
      <c r="CW179" s="454"/>
      <c r="CY179" s="454"/>
      <c r="DA179" s="454"/>
      <c r="DC179" s="454"/>
      <c r="DD179" s="135"/>
      <c r="DE179" s="454"/>
      <c r="DF179" s="135"/>
      <c r="DG179" s="454"/>
      <c r="DH179" s="135"/>
      <c r="DI179" s="454"/>
      <c r="DJ179" s="135"/>
      <c r="DK179" s="454"/>
      <c r="DL179" s="135"/>
      <c r="DN179" s="135"/>
      <c r="DO179" s="454"/>
      <c r="DP179" s="135"/>
      <c r="DQ179" s="454"/>
      <c r="DR179" s="135"/>
      <c r="DU179" s="135"/>
      <c r="DV179" s="135"/>
      <c r="DW179" s="135"/>
      <c r="DY179" s="454"/>
      <c r="DZ179" s="135"/>
      <c r="EA179" s="454"/>
      <c r="EB179" s="135"/>
      <c r="EC179" s="454"/>
      <c r="ED179" s="135"/>
      <c r="EE179" s="454"/>
      <c r="EF179" s="135"/>
      <c r="EG179" s="454"/>
      <c r="EH179" s="135"/>
      <c r="EJ179" s="135"/>
      <c r="EN179" s="135"/>
      <c r="EP179" s="135"/>
      <c r="ER179" s="173"/>
      <c r="ES179" s="435"/>
      <c r="ET179" s="173"/>
      <c r="EU179" s="435"/>
      <c r="EV179" s="173"/>
      <c r="EW179" s="435"/>
      <c r="EX179" s="173"/>
      <c r="EZ179" s="135"/>
      <c r="FB179" s="173"/>
      <c r="FC179" s="42"/>
      <c r="FD179" s="173"/>
      <c r="FE179" s="42"/>
      <c r="FF179" s="42"/>
      <c r="FG179" s="454"/>
      <c r="FH179" s="42"/>
      <c r="FI179" s="454"/>
      <c r="FJ179" s="135"/>
      <c r="FK179" s="454"/>
      <c r="FL179" s="173"/>
      <c r="FM179" s="454"/>
      <c r="FN179" s="173"/>
      <c r="FO179" s="135"/>
      <c r="FP179" s="173"/>
      <c r="FQ179" s="135"/>
      <c r="FS179" s="173"/>
      <c r="FU179" s="173"/>
      <c r="FW179" s="173"/>
      <c r="FY179" s="173"/>
      <c r="GA179" s="135"/>
      <c r="GE179" s="42"/>
      <c r="GG179" s="42"/>
      <c r="GH179" s="173"/>
      <c r="GI179" s="42"/>
      <c r="GJ179" s="42"/>
      <c r="GK179" s="173"/>
      <c r="GL179" s="454"/>
      <c r="GM179" s="135"/>
      <c r="GP179" s="454"/>
      <c r="GQ179" s="42"/>
      <c r="GR179" s="454"/>
      <c r="GS179" s="42"/>
      <c r="GT179" s="454"/>
      <c r="GU179" s="42"/>
      <c r="GV179" s="454"/>
      <c r="GW179" s="42"/>
      <c r="GX179" s="454"/>
      <c r="GY179" s="42"/>
      <c r="GZ179" s="42"/>
      <c r="HA179" s="173"/>
      <c r="HB179" s="173"/>
      <c r="HC179" s="42"/>
      <c r="HD179" s="435"/>
      <c r="HE179" s="135"/>
      <c r="HF179" s="435"/>
      <c r="HG179" s="135"/>
      <c r="HH179" s="435"/>
      <c r="HI179" s="135"/>
      <c r="HJ179" s="435"/>
      <c r="HK179" s="135"/>
      <c r="HL179" s="435"/>
      <c r="HM179" s="135"/>
      <c r="HN179" s="435"/>
      <c r="HO179" s="135"/>
      <c r="HP179" s="435"/>
      <c r="HQ179" s="135"/>
      <c r="HR179" s="168"/>
      <c r="HS179" s="135"/>
      <c r="HT179" s="135"/>
      <c r="HU179" s="168"/>
      <c r="HV179" s="135"/>
      <c r="HW179" s="168"/>
      <c r="HX179" s="135"/>
      <c r="HY179" s="168"/>
      <c r="HZ179" s="756"/>
      <c r="IA179" s="168"/>
      <c r="IB179" s="756"/>
      <c r="IC179" s="168"/>
      <c r="ID179" s="135"/>
      <c r="IE179" s="168"/>
      <c r="IF179" s="135"/>
      <c r="IG179" s="168"/>
      <c r="IH179" s="135"/>
      <c r="II179" s="168"/>
      <c r="IJ179" s="135"/>
      <c r="IK179" s="135"/>
      <c r="IL179" s="173"/>
      <c r="IP179" s="173"/>
      <c r="IR179" s="173"/>
      <c r="IT179" s="173"/>
      <c r="JB179" s="135"/>
      <c r="JD179" s="432"/>
      <c r="JH179" s="173"/>
      <c r="JL179" s="173"/>
      <c r="JZ179" s="173"/>
      <c r="KD179" s="173"/>
      <c r="KF179" s="173"/>
      <c r="KH179" s="173"/>
      <c r="LJ179" s="173"/>
      <c r="LN179" s="173"/>
      <c r="LP179" s="173"/>
      <c r="LR179" s="173"/>
      <c r="LZ179" s="135"/>
      <c r="MB179" s="135"/>
      <c r="MP179" s="173"/>
      <c r="MT179" s="173"/>
      <c r="MV179" s="173"/>
      <c r="MX179" s="173"/>
      <c r="NF179" s="135"/>
      <c r="NH179" s="135"/>
      <c r="NX179" s="173"/>
      <c r="NY179" s="173"/>
      <c r="NZ179" s="173"/>
      <c r="OB179" s="173"/>
      <c r="OD179" s="173"/>
      <c r="OF179" s="173"/>
      <c r="OH179" s="173"/>
      <c r="OJ179" s="173"/>
      <c r="OL179" s="173"/>
      <c r="PH179" s="173"/>
      <c r="QN179" s="173"/>
      <c r="QO179" s="173"/>
      <c r="QP179" s="173"/>
      <c r="QS179" s="135"/>
      <c r="QU179" s="135"/>
      <c r="QY179" s="135"/>
      <c r="RA179" s="135"/>
      <c r="RC179" s="135"/>
      <c r="RE179" s="135"/>
      <c r="RI179" s="135"/>
      <c r="RP179" s="135"/>
      <c r="RQ179" s="135"/>
      <c r="RT179" s="135"/>
      <c r="RW179" s="135"/>
      <c r="RX179" s="135"/>
      <c r="SB179" s="135"/>
      <c r="SC179" s="135"/>
      <c r="SD179" s="135"/>
      <c r="SE179" s="558"/>
      <c r="SF179" s="135"/>
      <c r="SH179" s="135"/>
      <c r="SJ179" s="135"/>
      <c r="SL179" s="135"/>
      <c r="SN179" s="135"/>
      <c r="SP179" s="135"/>
      <c r="SR179" s="756"/>
      <c r="ST179" s="135"/>
      <c r="SY179" s="707"/>
      <c r="TA179" s="707"/>
      <c r="TC179" s="707"/>
      <c r="TE179" s="707"/>
      <c r="TG179" s="707"/>
      <c r="TI179" s="756"/>
      <c r="TK179" s="707"/>
    </row>
    <row r="180" spans="64:531">
      <c r="BL180" s="454"/>
      <c r="BM180" s="42"/>
      <c r="BN180" s="454"/>
      <c r="BO180" s="42"/>
      <c r="BP180" s="454"/>
      <c r="BQ180"/>
      <c r="BS180" s="73"/>
      <c r="BU180" s="73"/>
      <c r="BV180" s="73"/>
      <c r="BW180" s="135"/>
      <c r="BX180" s="135"/>
      <c r="BY180" s="135"/>
      <c r="BZ180" s="42"/>
      <c r="CA180"/>
      <c r="CD180" s="135"/>
      <c r="CE180" s="454"/>
      <c r="CF180" s="135"/>
      <c r="CG180" s="454"/>
      <c r="CH180" s="135"/>
      <c r="CI180" s="454"/>
      <c r="CJ180" s="42"/>
      <c r="CK180" s="454"/>
      <c r="CL180" s="42"/>
      <c r="CM180" s="454"/>
      <c r="CN180" s="42"/>
      <c r="CP180" s="135"/>
      <c r="CR180" s="187"/>
      <c r="CW180" s="454"/>
      <c r="CY180" s="454"/>
      <c r="DA180" s="454"/>
      <c r="DC180" s="454"/>
      <c r="DD180" s="135"/>
      <c r="DE180" s="454"/>
      <c r="DF180" s="135"/>
      <c r="DG180" s="454"/>
      <c r="DH180" s="135"/>
      <c r="DI180" s="454"/>
      <c r="DJ180" s="135"/>
      <c r="DK180" s="454"/>
      <c r="DL180" s="135"/>
      <c r="DN180" s="135"/>
      <c r="DO180" s="454"/>
      <c r="DP180" s="135"/>
      <c r="DQ180" s="454"/>
      <c r="DR180" s="135"/>
      <c r="DU180" s="135"/>
      <c r="DV180" s="135"/>
      <c r="DW180" s="135"/>
      <c r="DY180" s="454"/>
      <c r="DZ180" s="135"/>
      <c r="EA180" s="454"/>
      <c r="EB180" s="135"/>
      <c r="EC180" s="454"/>
      <c r="ED180" s="135"/>
      <c r="EE180" s="454"/>
      <c r="EF180" s="135"/>
      <c r="EG180" s="454"/>
      <c r="EH180" s="135"/>
      <c r="EJ180" s="135"/>
      <c r="EN180" s="135"/>
      <c r="EP180" s="135"/>
      <c r="ER180" s="173"/>
      <c r="ES180" s="435"/>
      <c r="ET180" s="173"/>
      <c r="EU180" s="435"/>
      <c r="EV180" s="173"/>
      <c r="EW180" s="435"/>
      <c r="EX180" s="173"/>
      <c r="EZ180" s="135"/>
      <c r="FB180" s="173"/>
      <c r="FC180" s="42"/>
      <c r="FD180" s="173"/>
      <c r="FE180" s="42"/>
      <c r="FF180" s="42"/>
      <c r="FG180" s="454"/>
      <c r="FH180" s="42"/>
      <c r="FI180" s="454"/>
      <c r="FJ180" s="135"/>
      <c r="FK180" s="454"/>
      <c r="FL180" s="173"/>
      <c r="FM180" s="454"/>
      <c r="FN180" s="173"/>
      <c r="FO180" s="135"/>
      <c r="FP180" s="173"/>
      <c r="FQ180" s="135"/>
      <c r="FS180" s="173"/>
      <c r="FU180" s="173"/>
      <c r="FW180" s="173"/>
      <c r="FY180" s="173"/>
      <c r="GA180" s="135"/>
      <c r="GE180" s="42"/>
      <c r="GG180" s="42"/>
      <c r="GH180" s="173"/>
      <c r="GI180" s="42"/>
      <c r="GJ180" s="42"/>
      <c r="GK180" s="173"/>
      <c r="GL180" s="454"/>
      <c r="GM180" s="135"/>
      <c r="GP180" s="454"/>
      <c r="GQ180" s="42"/>
      <c r="GR180" s="454"/>
      <c r="GS180" s="42"/>
      <c r="GT180" s="454"/>
      <c r="GU180" s="42"/>
      <c r="GV180" s="454"/>
      <c r="GW180" s="42"/>
      <c r="GX180" s="454"/>
      <c r="GY180" s="42"/>
      <c r="GZ180" s="42"/>
      <c r="HA180" s="173"/>
      <c r="HB180" s="173"/>
      <c r="HC180" s="42"/>
      <c r="HD180" s="435"/>
      <c r="HE180" s="135"/>
      <c r="HF180" s="435"/>
      <c r="HG180" s="135"/>
      <c r="HH180" s="435"/>
      <c r="HI180" s="135"/>
      <c r="HJ180" s="435"/>
      <c r="HK180" s="135"/>
      <c r="HL180" s="435"/>
      <c r="HM180" s="135"/>
      <c r="HN180" s="435"/>
      <c r="HO180" s="135"/>
      <c r="HP180" s="435"/>
      <c r="HQ180" s="135"/>
      <c r="HR180" s="168"/>
      <c r="HS180" s="135"/>
      <c r="HT180" s="135"/>
      <c r="HU180" s="168"/>
      <c r="HV180" s="135"/>
      <c r="HW180" s="168"/>
      <c r="HX180" s="135"/>
      <c r="HY180" s="168"/>
      <c r="HZ180" s="756"/>
      <c r="IA180" s="168"/>
      <c r="IB180" s="756"/>
      <c r="IC180" s="168"/>
      <c r="ID180" s="135"/>
      <c r="IE180" s="168"/>
      <c r="IF180" s="135"/>
      <c r="IG180" s="168"/>
      <c r="IH180" s="135"/>
      <c r="II180" s="168"/>
      <c r="IJ180" s="135"/>
      <c r="IK180" s="135"/>
      <c r="IL180" s="173"/>
      <c r="IP180" s="173"/>
      <c r="IR180" s="173"/>
      <c r="IT180" s="173"/>
      <c r="JB180" s="135"/>
      <c r="JD180" s="432"/>
      <c r="JH180" s="173"/>
      <c r="JL180" s="173"/>
      <c r="JZ180" s="173"/>
      <c r="KD180" s="173"/>
      <c r="KF180" s="173"/>
      <c r="KH180" s="173"/>
      <c r="LJ180" s="173"/>
      <c r="LN180" s="173"/>
      <c r="LP180" s="173"/>
      <c r="LR180" s="173"/>
      <c r="LZ180" s="135"/>
      <c r="MB180" s="135"/>
      <c r="MP180" s="173"/>
      <c r="MT180" s="173"/>
      <c r="MV180" s="173"/>
      <c r="MX180" s="173"/>
      <c r="NF180" s="135"/>
      <c r="NH180" s="135"/>
      <c r="NX180" s="173"/>
      <c r="NY180" s="173"/>
      <c r="NZ180" s="173"/>
      <c r="OB180" s="173"/>
      <c r="OD180" s="173"/>
      <c r="OF180" s="173"/>
      <c r="OH180" s="173"/>
      <c r="OJ180" s="173"/>
      <c r="OL180" s="173"/>
      <c r="PH180" s="173"/>
      <c r="QN180" s="173"/>
      <c r="QO180" s="173"/>
      <c r="QP180" s="173"/>
      <c r="QS180" s="135"/>
      <c r="QU180" s="135"/>
      <c r="QY180" s="135"/>
      <c r="RA180" s="135"/>
      <c r="RC180" s="135"/>
      <c r="RE180" s="135"/>
      <c r="RI180" s="135"/>
      <c r="RP180" s="135"/>
      <c r="RQ180" s="135"/>
      <c r="RT180" s="135"/>
      <c r="RW180" s="135"/>
      <c r="RX180" s="135"/>
      <c r="SB180" s="135"/>
      <c r="SC180" s="135"/>
      <c r="SD180" s="135"/>
      <c r="SE180" s="558"/>
      <c r="SF180" s="135"/>
      <c r="SH180" s="135"/>
      <c r="SJ180" s="135"/>
      <c r="SL180" s="135"/>
      <c r="SN180" s="135"/>
      <c r="SP180" s="135"/>
      <c r="SR180" s="756"/>
      <c r="ST180" s="135"/>
      <c r="SY180" s="707"/>
      <c r="TA180" s="707"/>
      <c r="TC180" s="707"/>
      <c r="TE180" s="707"/>
      <c r="TG180" s="707"/>
      <c r="TI180" s="756"/>
      <c r="TK180" s="707"/>
    </row>
    <row r="181" spans="64:531">
      <c r="BL181" s="454"/>
      <c r="BM181" s="42"/>
      <c r="BN181" s="454"/>
      <c r="BO181" s="42"/>
      <c r="BP181" s="454"/>
      <c r="BQ181"/>
      <c r="BS181" s="73"/>
      <c r="BU181" s="73"/>
      <c r="BV181" s="73"/>
      <c r="BW181" s="135"/>
      <c r="BX181" s="135"/>
      <c r="BY181" s="135"/>
      <c r="BZ181" s="42"/>
      <c r="CA181"/>
      <c r="CD181" s="135"/>
      <c r="CE181" s="454"/>
      <c r="CF181" s="135"/>
      <c r="CG181" s="454"/>
      <c r="CH181" s="135"/>
      <c r="CI181" s="454"/>
      <c r="CJ181" s="42"/>
      <c r="CK181" s="454"/>
      <c r="CL181" s="42"/>
      <c r="CM181" s="454"/>
      <c r="CN181" s="42"/>
      <c r="CP181" s="135"/>
      <c r="CR181" s="187"/>
      <c r="CW181" s="454"/>
      <c r="CY181" s="454"/>
      <c r="DA181" s="454"/>
      <c r="DC181" s="454"/>
      <c r="DD181" s="135"/>
      <c r="DE181" s="454"/>
      <c r="DF181" s="135"/>
      <c r="DG181" s="454"/>
      <c r="DH181" s="135"/>
      <c r="DI181" s="454"/>
      <c r="DJ181" s="135"/>
      <c r="DK181" s="454"/>
      <c r="DL181" s="135"/>
      <c r="DN181" s="135"/>
      <c r="DO181" s="454"/>
      <c r="DP181" s="135"/>
      <c r="DQ181" s="454"/>
      <c r="DR181" s="135"/>
      <c r="DU181" s="135"/>
      <c r="DV181" s="135"/>
      <c r="DW181" s="135"/>
      <c r="DY181" s="454"/>
      <c r="DZ181" s="135"/>
      <c r="EA181" s="454"/>
      <c r="EB181" s="135"/>
      <c r="EC181" s="454"/>
      <c r="ED181" s="135"/>
      <c r="EE181" s="454"/>
      <c r="EF181" s="135"/>
      <c r="EG181" s="454"/>
      <c r="EH181" s="135"/>
      <c r="EJ181" s="135"/>
      <c r="EN181" s="135"/>
      <c r="EP181" s="135"/>
      <c r="ER181" s="173"/>
      <c r="ES181" s="435"/>
      <c r="ET181" s="173"/>
      <c r="EU181" s="435"/>
      <c r="EV181" s="173"/>
      <c r="EW181" s="435"/>
      <c r="EX181" s="173"/>
      <c r="EZ181" s="135"/>
      <c r="FB181" s="173"/>
      <c r="FC181" s="42"/>
      <c r="FD181" s="173"/>
      <c r="FE181" s="42"/>
      <c r="FF181" s="42"/>
      <c r="FG181" s="454"/>
      <c r="FH181" s="42"/>
      <c r="FI181" s="454"/>
      <c r="FJ181" s="135"/>
      <c r="FK181" s="454"/>
      <c r="FL181" s="173"/>
      <c r="FM181" s="454"/>
      <c r="FN181" s="173"/>
      <c r="FO181" s="135"/>
      <c r="FP181" s="173"/>
      <c r="FQ181" s="135"/>
      <c r="FS181" s="173"/>
      <c r="FU181" s="173"/>
      <c r="FW181" s="173"/>
      <c r="FY181" s="173"/>
      <c r="GA181" s="135"/>
      <c r="GE181" s="42"/>
      <c r="GG181" s="42"/>
      <c r="GH181" s="173"/>
      <c r="GI181" s="42"/>
      <c r="GJ181" s="42"/>
      <c r="GK181" s="173"/>
      <c r="GL181" s="454"/>
      <c r="GM181" s="135"/>
      <c r="GP181" s="454"/>
      <c r="GQ181" s="42"/>
      <c r="GR181" s="454"/>
      <c r="GS181" s="42"/>
      <c r="GT181" s="454"/>
      <c r="GU181" s="42"/>
      <c r="GV181" s="454"/>
      <c r="GW181" s="42"/>
      <c r="GX181" s="454"/>
      <c r="GY181" s="42"/>
      <c r="GZ181" s="42"/>
      <c r="HA181" s="173"/>
      <c r="HB181" s="173"/>
      <c r="HC181" s="42"/>
      <c r="HD181" s="435"/>
      <c r="HE181" s="135"/>
      <c r="HF181" s="435"/>
      <c r="HG181" s="135"/>
      <c r="HH181" s="435"/>
      <c r="HI181" s="135"/>
      <c r="HJ181" s="435"/>
      <c r="HK181" s="135"/>
      <c r="HL181" s="435"/>
      <c r="HM181" s="135"/>
      <c r="HN181" s="435"/>
      <c r="HO181" s="135"/>
      <c r="HP181" s="435"/>
      <c r="HQ181" s="135"/>
      <c r="HR181" s="168"/>
      <c r="HS181" s="135"/>
      <c r="HT181" s="135"/>
      <c r="HU181" s="168"/>
      <c r="HV181" s="135"/>
      <c r="HW181" s="168"/>
      <c r="HX181" s="135"/>
      <c r="HY181" s="168"/>
      <c r="HZ181" s="756"/>
      <c r="IA181" s="168"/>
      <c r="IB181" s="756"/>
      <c r="IC181" s="168"/>
      <c r="ID181" s="135"/>
      <c r="IE181" s="168"/>
      <c r="IF181" s="135"/>
      <c r="IG181" s="168"/>
      <c r="IH181" s="135"/>
      <c r="II181" s="168"/>
      <c r="IJ181" s="135"/>
      <c r="IK181" s="135"/>
      <c r="IL181" s="173"/>
      <c r="IP181" s="173"/>
      <c r="IR181" s="173"/>
      <c r="IT181" s="173"/>
      <c r="JB181" s="135"/>
      <c r="JD181" s="432"/>
      <c r="JH181" s="173"/>
      <c r="JL181" s="173"/>
      <c r="JZ181" s="173"/>
      <c r="KD181" s="173"/>
      <c r="KF181" s="173"/>
      <c r="KH181" s="173"/>
      <c r="LJ181" s="173"/>
      <c r="LN181" s="173"/>
      <c r="LP181" s="173"/>
      <c r="LR181" s="173"/>
      <c r="LZ181" s="135"/>
      <c r="MB181" s="135"/>
      <c r="MP181" s="173"/>
      <c r="MT181" s="173"/>
      <c r="MV181" s="173"/>
      <c r="MX181" s="173"/>
      <c r="NF181" s="135"/>
      <c r="NH181" s="135"/>
      <c r="NX181" s="173"/>
      <c r="NY181" s="173"/>
      <c r="NZ181" s="173"/>
      <c r="OB181" s="173"/>
      <c r="OD181" s="173"/>
      <c r="OF181" s="173"/>
      <c r="OH181" s="173"/>
      <c r="OJ181" s="173"/>
      <c r="OL181" s="173"/>
      <c r="PH181" s="173"/>
      <c r="QN181" s="173"/>
      <c r="QO181" s="173"/>
      <c r="QP181" s="173"/>
      <c r="QS181" s="135"/>
      <c r="QU181" s="135"/>
      <c r="QY181" s="135"/>
      <c r="RA181" s="135"/>
      <c r="RC181" s="135"/>
      <c r="RE181" s="135"/>
      <c r="RI181" s="135"/>
      <c r="RP181" s="135"/>
      <c r="RQ181" s="135"/>
      <c r="RT181" s="135"/>
      <c r="RW181" s="135"/>
      <c r="RX181" s="135"/>
      <c r="SB181" s="135"/>
      <c r="SC181" s="135"/>
      <c r="SD181" s="135"/>
      <c r="SE181" s="558"/>
      <c r="SF181" s="135"/>
      <c r="SH181" s="135"/>
      <c r="SJ181" s="135"/>
      <c r="SL181" s="135"/>
      <c r="SN181" s="135"/>
      <c r="SP181" s="135"/>
      <c r="SR181" s="756"/>
      <c r="ST181" s="135"/>
      <c r="SY181" s="707"/>
      <c r="TA181" s="707"/>
      <c r="TC181" s="707"/>
      <c r="TE181" s="707"/>
      <c r="TG181" s="707"/>
      <c r="TI181" s="756"/>
      <c r="TK181" s="707"/>
    </row>
    <row r="182" spans="64:531">
      <c r="BL182" s="454"/>
      <c r="BM182" s="42"/>
      <c r="BN182" s="454"/>
      <c r="BO182" s="42"/>
      <c r="BP182" s="454"/>
      <c r="BQ182"/>
      <c r="BS182" s="73"/>
      <c r="BU182" s="73"/>
      <c r="BV182" s="73"/>
      <c r="BW182" s="135"/>
      <c r="BX182" s="135"/>
      <c r="BY182" s="135"/>
      <c r="BZ182" s="42"/>
      <c r="CA182"/>
      <c r="CD182" s="135"/>
      <c r="CE182" s="454"/>
      <c r="CF182" s="135"/>
      <c r="CG182" s="454"/>
      <c r="CH182" s="135"/>
      <c r="CI182" s="454"/>
      <c r="CJ182" s="42"/>
      <c r="CK182" s="454"/>
      <c r="CL182" s="42"/>
      <c r="CM182" s="454"/>
      <c r="CN182" s="42"/>
      <c r="CP182" s="135"/>
      <c r="CR182" s="187"/>
      <c r="CW182" s="454"/>
      <c r="CY182" s="454"/>
      <c r="DA182" s="454"/>
      <c r="DC182" s="454"/>
      <c r="DD182" s="135"/>
      <c r="DE182" s="454"/>
      <c r="DF182" s="135"/>
      <c r="DG182" s="454"/>
      <c r="DH182" s="135"/>
      <c r="DI182" s="454"/>
      <c r="DJ182" s="135"/>
      <c r="DK182" s="454"/>
      <c r="DL182" s="135"/>
      <c r="DN182" s="135"/>
      <c r="DO182" s="454"/>
      <c r="DP182" s="135"/>
      <c r="DQ182" s="454"/>
      <c r="DR182" s="135"/>
      <c r="DU182" s="135"/>
      <c r="DV182" s="135"/>
      <c r="DW182" s="135"/>
      <c r="DY182" s="454"/>
      <c r="DZ182" s="135"/>
      <c r="EA182" s="454"/>
      <c r="EB182" s="135"/>
      <c r="EC182" s="454"/>
      <c r="ED182" s="135"/>
      <c r="EE182" s="454"/>
      <c r="EF182" s="135"/>
      <c r="EG182" s="454"/>
      <c r="EH182" s="135"/>
      <c r="EJ182" s="135"/>
      <c r="EN182" s="135"/>
      <c r="EP182" s="135"/>
      <c r="ER182" s="173"/>
      <c r="ES182" s="435"/>
      <c r="ET182" s="173"/>
      <c r="EU182" s="435"/>
      <c r="EV182" s="173"/>
      <c r="EW182" s="435"/>
      <c r="EX182" s="173"/>
      <c r="EZ182" s="135"/>
      <c r="FB182" s="173"/>
      <c r="FC182" s="42"/>
      <c r="FD182" s="173"/>
      <c r="FE182" s="42"/>
      <c r="FF182" s="42"/>
      <c r="FG182" s="454"/>
      <c r="FH182" s="42"/>
      <c r="FI182" s="454"/>
      <c r="FJ182" s="135"/>
      <c r="FK182" s="454"/>
      <c r="FL182" s="173"/>
      <c r="FM182" s="454"/>
      <c r="FN182" s="173"/>
      <c r="FO182" s="135"/>
      <c r="FP182" s="173"/>
      <c r="FQ182" s="135"/>
      <c r="FS182" s="173"/>
      <c r="FU182" s="173"/>
      <c r="FW182" s="173"/>
      <c r="FY182" s="173"/>
      <c r="GA182" s="135"/>
      <c r="GE182" s="42"/>
      <c r="GG182" s="42"/>
      <c r="GH182" s="173"/>
      <c r="GI182" s="42"/>
      <c r="GJ182" s="42"/>
      <c r="GK182" s="173"/>
      <c r="GL182" s="454"/>
      <c r="GM182" s="135"/>
      <c r="GP182" s="454"/>
      <c r="GQ182" s="42"/>
      <c r="GR182" s="454"/>
      <c r="GS182" s="42"/>
      <c r="GT182" s="454"/>
      <c r="GU182" s="42"/>
      <c r="GV182" s="454"/>
      <c r="GW182" s="42"/>
      <c r="GX182" s="454"/>
      <c r="GY182" s="42"/>
      <c r="GZ182" s="42"/>
      <c r="HA182" s="173"/>
      <c r="HB182" s="173"/>
      <c r="HC182" s="42"/>
      <c r="HD182" s="435"/>
      <c r="HE182" s="135"/>
      <c r="HF182" s="435"/>
      <c r="HG182" s="135"/>
      <c r="HH182" s="435"/>
      <c r="HI182" s="135"/>
      <c r="HJ182" s="435"/>
      <c r="HK182" s="135"/>
      <c r="HL182" s="435"/>
      <c r="HM182" s="135"/>
      <c r="HN182" s="435"/>
      <c r="HO182" s="135"/>
      <c r="HP182" s="435"/>
      <c r="HQ182" s="135"/>
      <c r="HR182" s="168"/>
      <c r="HS182" s="135"/>
      <c r="HT182" s="135"/>
      <c r="HU182" s="168"/>
      <c r="HV182" s="135"/>
      <c r="HW182" s="168"/>
      <c r="HX182" s="135"/>
      <c r="HY182" s="168"/>
      <c r="HZ182" s="756"/>
      <c r="IA182" s="168"/>
      <c r="IB182" s="756"/>
      <c r="IC182" s="168"/>
      <c r="ID182" s="135"/>
      <c r="IE182" s="168"/>
      <c r="IF182" s="135"/>
      <c r="IG182" s="168"/>
      <c r="IH182" s="135"/>
      <c r="II182" s="168"/>
      <c r="IJ182" s="135"/>
      <c r="IK182" s="135"/>
      <c r="IL182" s="173"/>
      <c r="IP182" s="173"/>
      <c r="IR182" s="173"/>
      <c r="IT182" s="173"/>
      <c r="JB182" s="135"/>
      <c r="JD182" s="432"/>
      <c r="JH182" s="173"/>
      <c r="JL182" s="173"/>
      <c r="JZ182" s="173"/>
      <c r="KD182" s="173"/>
      <c r="KF182" s="173"/>
      <c r="KH182" s="173"/>
      <c r="LJ182" s="173"/>
      <c r="LN182" s="173"/>
      <c r="LP182" s="173"/>
      <c r="LR182" s="173"/>
      <c r="LZ182" s="135"/>
      <c r="MB182" s="135"/>
      <c r="MP182" s="173"/>
      <c r="MT182" s="173"/>
      <c r="MV182" s="173"/>
      <c r="MX182" s="173"/>
      <c r="NF182" s="135"/>
      <c r="NH182" s="135"/>
      <c r="NX182" s="173"/>
      <c r="NY182" s="173"/>
      <c r="NZ182" s="173"/>
      <c r="OB182" s="173"/>
      <c r="OD182" s="173"/>
      <c r="OF182" s="173"/>
      <c r="OH182" s="173"/>
      <c r="OJ182" s="173"/>
      <c r="OL182" s="173"/>
      <c r="PH182" s="173"/>
      <c r="QN182" s="173"/>
      <c r="QO182" s="173"/>
      <c r="QP182" s="173"/>
      <c r="QS182" s="135"/>
      <c r="QU182" s="135"/>
      <c r="QY182" s="135"/>
      <c r="RA182" s="135"/>
      <c r="RC182" s="135"/>
      <c r="RE182" s="135"/>
      <c r="RI182" s="135"/>
      <c r="RP182" s="135"/>
      <c r="RQ182" s="135"/>
      <c r="RT182" s="135"/>
      <c r="RW182" s="135"/>
      <c r="RX182" s="135"/>
      <c r="SB182" s="135"/>
      <c r="SC182" s="135"/>
      <c r="SD182" s="135"/>
      <c r="SE182" s="558"/>
      <c r="SF182" s="135"/>
      <c r="SH182" s="135"/>
      <c r="SJ182" s="135"/>
      <c r="SL182" s="135"/>
      <c r="SN182" s="135"/>
      <c r="SP182" s="135"/>
      <c r="SR182" s="756"/>
      <c r="ST182" s="135"/>
      <c r="SY182" s="707"/>
      <c r="TA182" s="707"/>
      <c r="TC182" s="707"/>
      <c r="TE182" s="707"/>
      <c r="TG182" s="707"/>
      <c r="TI182" s="756"/>
      <c r="TK182" s="707"/>
    </row>
    <row r="183" spans="64:531">
      <c r="BL183" s="454"/>
      <c r="BM183" s="42"/>
      <c r="BN183" s="454"/>
      <c r="BO183" s="42"/>
      <c r="BP183" s="454"/>
      <c r="BQ183"/>
      <c r="BS183" s="73"/>
      <c r="BU183" s="73"/>
      <c r="BV183" s="73"/>
      <c r="BW183" s="135"/>
      <c r="BX183" s="135"/>
      <c r="BY183" s="135"/>
      <c r="BZ183" s="42"/>
      <c r="CA183"/>
      <c r="CD183" s="135"/>
      <c r="CE183" s="454"/>
      <c r="CF183" s="135"/>
      <c r="CG183" s="454"/>
      <c r="CH183" s="135"/>
      <c r="CI183" s="454"/>
      <c r="CJ183" s="42"/>
      <c r="CK183" s="454"/>
      <c r="CL183" s="42"/>
      <c r="CM183" s="454"/>
      <c r="CN183" s="42"/>
      <c r="CP183" s="135"/>
      <c r="CR183" s="187"/>
      <c r="CW183" s="454"/>
      <c r="CY183" s="454"/>
      <c r="DA183" s="454"/>
      <c r="DC183" s="454"/>
      <c r="DD183" s="135"/>
      <c r="DE183" s="454"/>
      <c r="DF183" s="135"/>
      <c r="DG183" s="454"/>
      <c r="DH183" s="135"/>
      <c r="DI183" s="454"/>
      <c r="DJ183" s="135"/>
      <c r="DK183" s="454"/>
      <c r="DL183" s="135"/>
      <c r="DN183" s="135"/>
      <c r="DO183" s="454"/>
      <c r="DP183" s="135"/>
      <c r="DQ183" s="454"/>
      <c r="DR183" s="135"/>
      <c r="DU183" s="135"/>
      <c r="DV183" s="135"/>
      <c r="DW183" s="135"/>
      <c r="DY183" s="454"/>
      <c r="DZ183" s="135"/>
      <c r="EA183" s="454"/>
      <c r="EB183" s="135"/>
      <c r="EC183" s="454"/>
      <c r="ED183" s="135"/>
      <c r="EE183" s="454"/>
      <c r="EF183" s="135"/>
      <c r="EG183" s="454"/>
      <c r="EH183" s="135"/>
      <c r="EJ183" s="135"/>
      <c r="EN183" s="135"/>
      <c r="EP183" s="135"/>
      <c r="ER183" s="173"/>
      <c r="ES183" s="435"/>
      <c r="ET183" s="173"/>
      <c r="EU183" s="435"/>
      <c r="EV183" s="173"/>
      <c r="EW183" s="435"/>
      <c r="EX183" s="173"/>
      <c r="EZ183" s="135"/>
      <c r="FB183" s="173"/>
      <c r="FC183" s="42"/>
      <c r="FD183" s="173"/>
      <c r="FE183" s="42"/>
      <c r="FF183" s="42"/>
      <c r="FG183" s="454"/>
      <c r="FH183" s="42"/>
      <c r="FI183" s="454"/>
      <c r="FJ183" s="135"/>
      <c r="FK183" s="454"/>
      <c r="FL183" s="173"/>
      <c r="FM183" s="454"/>
      <c r="FN183" s="173"/>
      <c r="FO183" s="135"/>
      <c r="FP183" s="173"/>
      <c r="FQ183" s="135"/>
      <c r="FS183" s="173"/>
      <c r="FU183" s="173"/>
      <c r="FW183" s="173"/>
      <c r="FY183" s="173"/>
      <c r="GA183" s="135"/>
      <c r="GE183" s="42"/>
      <c r="GG183" s="42"/>
      <c r="GH183" s="173"/>
      <c r="GI183" s="42"/>
      <c r="GJ183" s="42"/>
      <c r="GK183" s="173"/>
      <c r="GL183" s="454"/>
      <c r="GM183" s="135"/>
      <c r="GP183" s="454"/>
      <c r="GQ183" s="42"/>
      <c r="GR183" s="454"/>
      <c r="GS183" s="42"/>
      <c r="GT183" s="454"/>
      <c r="GU183" s="42"/>
      <c r="GV183" s="454"/>
      <c r="GW183" s="42"/>
      <c r="GX183" s="454"/>
      <c r="GY183" s="42"/>
      <c r="GZ183" s="42"/>
      <c r="HA183" s="173"/>
      <c r="HB183" s="173"/>
      <c r="HC183" s="42"/>
      <c r="HD183" s="435"/>
      <c r="HE183" s="135"/>
      <c r="HF183" s="435"/>
      <c r="HG183" s="135"/>
      <c r="HH183" s="435"/>
      <c r="HI183" s="135"/>
      <c r="HJ183" s="435"/>
      <c r="HK183" s="135"/>
      <c r="HL183" s="435"/>
      <c r="HM183" s="135"/>
      <c r="HN183" s="435"/>
      <c r="HO183" s="135"/>
      <c r="HP183" s="435"/>
      <c r="HQ183" s="135"/>
      <c r="HR183" s="168"/>
      <c r="HS183" s="135"/>
      <c r="HT183" s="135"/>
      <c r="HU183" s="168"/>
      <c r="HV183" s="135"/>
      <c r="HW183" s="168"/>
      <c r="HX183" s="135"/>
      <c r="HY183" s="168"/>
      <c r="HZ183" s="756"/>
      <c r="IA183" s="168"/>
      <c r="IB183" s="756"/>
      <c r="IC183" s="168"/>
      <c r="ID183" s="135"/>
      <c r="IE183" s="168"/>
      <c r="IF183" s="135"/>
      <c r="IG183" s="168"/>
      <c r="IH183" s="135"/>
      <c r="II183" s="168"/>
      <c r="IJ183" s="135"/>
      <c r="IK183" s="135"/>
      <c r="IL183" s="173"/>
      <c r="IP183" s="173"/>
      <c r="IR183" s="173"/>
      <c r="IT183" s="173"/>
      <c r="JB183" s="135"/>
      <c r="JD183" s="432"/>
      <c r="JH183" s="173"/>
      <c r="JL183" s="173"/>
      <c r="JZ183" s="173"/>
      <c r="KD183" s="173"/>
      <c r="KF183" s="173"/>
      <c r="KH183" s="173"/>
      <c r="LJ183" s="173"/>
      <c r="LN183" s="173"/>
      <c r="LP183" s="173"/>
      <c r="LR183" s="173"/>
      <c r="LZ183" s="135"/>
      <c r="MB183" s="135"/>
      <c r="MP183" s="173"/>
      <c r="MT183" s="173"/>
      <c r="MV183" s="173"/>
      <c r="MX183" s="173"/>
      <c r="NF183" s="135"/>
      <c r="NH183" s="135"/>
      <c r="NX183" s="173"/>
      <c r="NY183" s="173"/>
      <c r="NZ183" s="173"/>
      <c r="OB183" s="173"/>
      <c r="OD183" s="173"/>
      <c r="OF183" s="173"/>
      <c r="OH183" s="173"/>
      <c r="OJ183" s="173"/>
      <c r="OL183" s="173"/>
      <c r="PH183" s="173"/>
      <c r="QN183" s="173"/>
      <c r="QO183" s="173"/>
      <c r="QP183" s="173"/>
      <c r="QS183" s="135"/>
      <c r="QU183" s="135"/>
      <c r="QY183" s="135"/>
      <c r="RA183" s="135"/>
      <c r="RC183" s="135"/>
      <c r="RE183" s="135"/>
      <c r="RI183" s="135"/>
      <c r="RP183" s="135"/>
      <c r="RQ183" s="135"/>
      <c r="RT183" s="135"/>
      <c r="RW183" s="135"/>
      <c r="RX183" s="135"/>
      <c r="SB183" s="135"/>
      <c r="SC183" s="135"/>
      <c r="SD183" s="135"/>
      <c r="SE183" s="558"/>
      <c r="SF183" s="135"/>
      <c r="SH183" s="135"/>
      <c r="SJ183" s="135"/>
      <c r="SL183" s="135"/>
      <c r="SN183" s="135"/>
      <c r="SP183" s="135"/>
      <c r="SR183" s="756"/>
      <c r="ST183" s="135"/>
      <c r="SY183" s="707"/>
      <c r="TA183" s="707"/>
      <c r="TC183" s="707"/>
      <c r="TE183" s="707"/>
      <c r="TG183" s="707"/>
      <c r="TI183" s="756"/>
      <c r="TK183" s="707"/>
    </row>
    <row r="184" spans="64:531">
      <c r="BL184" s="454"/>
      <c r="BM184" s="42"/>
      <c r="BN184" s="454"/>
      <c r="BO184" s="42"/>
      <c r="BP184" s="454"/>
      <c r="BQ184"/>
      <c r="BS184" s="73"/>
      <c r="BU184" s="73"/>
      <c r="BV184" s="73"/>
      <c r="BW184" s="135"/>
      <c r="BX184" s="135"/>
      <c r="BY184" s="135"/>
      <c r="BZ184" s="42"/>
      <c r="CA184"/>
      <c r="CD184" s="135"/>
      <c r="CE184" s="454"/>
      <c r="CF184" s="135"/>
      <c r="CG184" s="454"/>
      <c r="CH184" s="135"/>
      <c r="CI184" s="454"/>
      <c r="CJ184" s="42"/>
      <c r="CK184" s="454"/>
      <c r="CL184" s="42"/>
      <c r="CM184" s="454"/>
      <c r="CN184" s="42"/>
      <c r="CP184" s="135"/>
      <c r="CR184" s="187"/>
      <c r="CW184" s="454"/>
      <c r="CY184" s="454"/>
      <c r="DA184" s="454"/>
      <c r="DC184" s="454"/>
      <c r="DD184" s="135"/>
      <c r="DE184" s="454"/>
      <c r="DF184" s="135"/>
      <c r="DG184" s="454"/>
      <c r="DH184" s="135"/>
      <c r="DI184" s="454"/>
      <c r="DJ184" s="135"/>
      <c r="DK184" s="454"/>
      <c r="DL184" s="135"/>
      <c r="DN184" s="135"/>
      <c r="DO184" s="454"/>
      <c r="DP184" s="135"/>
      <c r="DQ184" s="454"/>
      <c r="DR184" s="135"/>
      <c r="DU184" s="135"/>
      <c r="DV184" s="135"/>
      <c r="DW184" s="135"/>
      <c r="DY184" s="454"/>
      <c r="DZ184" s="135"/>
      <c r="EA184" s="454"/>
      <c r="EB184" s="135"/>
      <c r="EC184" s="454"/>
      <c r="ED184" s="135"/>
      <c r="EE184" s="454"/>
      <c r="EF184" s="135"/>
      <c r="EG184" s="454"/>
      <c r="EH184" s="135"/>
      <c r="EJ184" s="135"/>
      <c r="EN184" s="135"/>
      <c r="EP184" s="135"/>
      <c r="ER184" s="173"/>
      <c r="ES184" s="435"/>
      <c r="ET184" s="173"/>
      <c r="EU184" s="435"/>
      <c r="EV184" s="173"/>
      <c r="EW184" s="435"/>
      <c r="EX184" s="173"/>
      <c r="EZ184" s="135"/>
      <c r="FB184" s="173"/>
      <c r="FC184" s="42"/>
      <c r="FD184" s="173"/>
      <c r="FE184" s="42"/>
      <c r="FF184" s="42"/>
      <c r="FG184" s="454"/>
      <c r="FH184" s="42"/>
      <c r="FI184" s="454"/>
      <c r="FJ184" s="135"/>
      <c r="FK184" s="454"/>
      <c r="FL184" s="173"/>
      <c r="FM184" s="454"/>
      <c r="FN184" s="173"/>
      <c r="FO184" s="135"/>
      <c r="FP184" s="173"/>
      <c r="FQ184" s="135"/>
      <c r="FS184" s="173"/>
      <c r="FU184" s="173"/>
      <c r="FW184" s="173"/>
      <c r="FY184" s="173"/>
      <c r="GA184" s="135"/>
      <c r="GE184" s="42"/>
      <c r="GG184" s="42"/>
      <c r="GH184" s="173"/>
      <c r="GI184" s="42"/>
      <c r="GJ184" s="42"/>
      <c r="GK184" s="173"/>
      <c r="GL184" s="454"/>
      <c r="GM184" s="135"/>
      <c r="GP184" s="454"/>
      <c r="GQ184" s="42"/>
      <c r="GR184" s="454"/>
      <c r="GS184" s="42"/>
      <c r="GT184" s="454"/>
      <c r="GU184" s="42"/>
      <c r="GV184" s="454"/>
      <c r="GW184" s="42"/>
      <c r="GX184" s="454"/>
      <c r="GY184" s="42"/>
      <c r="GZ184" s="42"/>
      <c r="HA184" s="173"/>
      <c r="HB184" s="173"/>
      <c r="HC184" s="42"/>
      <c r="HD184" s="435"/>
      <c r="HE184" s="135"/>
      <c r="HF184" s="435"/>
      <c r="HG184" s="135"/>
      <c r="HH184" s="435"/>
      <c r="HI184" s="135"/>
      <c r="HJ184" s="435"/>
      <c r="HK184" s="135"/>
      <c r="HL184" s="435"/>
      <c r="HM184" s="135"/>
      <c r="HN184" s="435"/>
      <c r="HO184" s="135"/>
      <c r="HP184" s="435"/>
      <c r="HQ184" s="135"/>
      <c r="HR184" s="168"/>
      <c r="HS184" s="135"/>
      <c r="HT184" s="135"/>
      <c r="HU184" s="168"/>
      <c r="HV184" s="135"/>
      <c r="HW184" s="168"/>
      <c r="HX184" s="135"/>
      <c r="HY184" s="168"/>
      <c r="HZ184" s="756"/>
      <c r="IA184" s="168"/>
      <c r="IB184" s="756"/>
      <c r="IC184" s="168"/>
      <c r="ID184" s="135"/>
      <c r="IE184" s="168"/>
      <c r="IF184" s="135"/>
      <c r="IG184" s="168"/>
      <c r="IH184" s="135"/>
      <c r="II184" s="168"/>
      <c r="IJ184" s="135"/>
      <c r="IK184" s="135"/>
      <c r="IL184" s="173"/>
      <c r="IP184" s="173"/>
      <c r="IR184" s="173"/>
      <c r="IT184" s="173"/>
      <c r="JB184" s="135"/>
      <c r="JD184" s="432"/>
      <c r="JH184" s="173"/>
      <c r="JL184" s="173"/>
      <c r="JZ184" s="173"/>
      <c r="KD184" s="173"/>
      <c r="KF184" s="173"/>
      <c r="KH184" s="173"/>
      <c r="LJ184" s="173"/>
      <c r="LN184" s="173"/>
      <c r="LP184" s="173"/>
      <c r="LR184" s="173"/>
      <c r="LZ184" s="135"/>
      <c r="MB184" s="135"/>
      <c r="MP184" s="173"/>
      <c r="MT184" s="173"/>
      <c r="MV184" s="173"/>
      <c r="MX184" s="173"/>
      <c r="NF184" s="135"/>
      <c r="NH184" s="135"/>
      <c r="NX184" s="173"/>
      <c r="NY184" s="173"/>
      <c r="NZ184" s="173"/>
      <c r="OB184" s="173"/>
      <c r="OD184" s="173"/>
      <c r="OF184" s="173"/>
      <c r="OH184" s="173"/>
      <c r="OJ184" s="173"/>
      <c r="OL184" s="173"/>
      <c r="PH184" s="173"/>
      <c r="QN184" s="173"/>
      <c r="QO184" s="173"/>
      <c r="QP184" s="173"/>
      <c r="QS184" s="135"/>
      <c r="QU184" s="135"/>
      <c r="QY184" s="135"/>
      <c r="RA184" s="135"/>
      <c r="RC184" s="135"/>
      <c r="RE184" s="135"/>
      <c r="RI184" s="135"/>
      <c r="RP184" s="135"/>
      <c r="RQ184" s="135"/>
      <c r="RT184" s="135"/>
      <c r="RW184" s="135"/>
      <c r="RX184" s="135"/>
      <c r="SB184" s="135"/>
      <c r="SC184" s="135"/>
      <c r="SD184" s="135"/>
      <c r="SE184" s="558"/>
      <c r="SF184" s="135"/>
      <c r="SH184" s="135"/>
      <c r="SJ184" s="135"/>
      <c r="SL184" s="135"/>
      <c r="SN184" s="135"/>
      <c r="SP184" s="135"/>
      <c r="SR184" s="756"/>
      <c r="ST184" s="135"/>
      <c r="SY184" s="707"/>
      <c r="TA184" s="707"/>
      <c r="TC184" s="707"/>
      <c r="TE184" s="707"/>
      <c r="TG184" s="707"/>
      <c r="TI184" s="756"/>
      <c r="TK184" s="707"/>
    </row>
    <row r="185" spans="64:531">
      <c r="BL185" s="454"/>
      <c r="BM185" s="42"/>
      <c r="BN185" s="454"/>
      <c r="BO185" s="42"/>
      <c r="BP185" s="454"/>
      <c r="BQ185"/>
      <c r="BS185" s="73"/>
      <c r="BU185" s="73"/>
      <c r="BV185" s="73"/>
      <c r="BW185" s="135"/>
      <c r="BX185" s="135"/>
      <c r="BY185" s="135"/>
      <c r="BZ185" s="42"/>
      <c r="CA185"/>
      <c r="CD185" s="135"/>
      <c r="CE185" s="454"/>
      <c r="CF185" s="135"/>
      <c r="CG185" s="454"/>
      <c r="CH185" s="135"/>
      <c r="CI185" s="454"/>
      <c r="CJ185" s="42"/>
      <c r="CK185" s="454"/>
      <c r="CL185" s="42"/>
      <c r="CM185" s="454"/>
      <c r="CN185" s="42"/>
      <c r="CP185" s="135"/>
      <c r="CR185" s="187"/>
      <c r="CW185" s="454"/>
      <c r="CY185" s="454"/>
      <c r="DA185" s="454"/>
      <c r="DC185" s="454"/>
      <c r="DD185" s="135"/>
      <c r="DE185" s="454"/>
      <c r="DF185" s="135"/>
      <c r="DG185" s="454"/>
      <c r="DH185" s="135"/>
      <c r="DI185" s="454"/>
      <c r="DJ185" s="135"/>
      <c r="DK185" s="454"/>
      <c r="DL185" s="135"/>
      <c r="DN185" s="135"/>
      <c r="DO185" s="454"/>
      <c r="DP185" s="135"/>
      <c r="DQ185" s="454"/>
      <c r="DR185" s="135"/>
      <c r="DU185" s="135"/>
      <c r="DV185" s="135"/>
      <c r="DW185" s="135"/>
      <c r="DY185" s="454"/>
      <c r="DZ185" s="135"/>
      <c r="EA185" s="454"/>
      <c r="EB185" s="135"/>
      <c r="EC185" s="454"/>
      <c r="ED185" s="135"/>
      <c r="EE185" s="454"/>
      <c r="EF185" s="135"/>
      <c r="EG185" s="454"/>
      <c r="EH185" s="135"/>
      <c r="EJ185" s="135"/>
      <c r="EN185" s="135"/>
      <c r="EP185" s="135"/>
      <c r="ER185" s="173"/>
      <c r="ES185" s="435"/>
      <c r="ET185" s="173"/>
      <c r="EU185" s="435"/>
      <c r="EV185" s="173"/>
      <c r="EW185" s="435"/>
      <c r="EX185" s="173"/>
      <c r="EZ185" s="135"/>
      <c r="FB185" s="173"/>
      <c r="FC185" s="42"/>
      <c r="FD185" s="173"/>
      <c r="FE185" s="42"/>
      <c r="FF185" s="42"/>
      <c r="FG185" s="454"/>
      <c r="FH185" s="42"/>
      <c r="FI185" s="454"/>
      <c r="FJ185" s="135"/>
      <c r="FK185" s="454"/>
      <c r="FL185" s="173"/>
      <c r="FM185" s="454"/>
      <c r="FN185" s="173"/>
      <c r="FO185" s="135"/>
      <c r="FP185" s="173"/>
      <c r="FQ185" s="135"/>
      <c r="FS185" s="173"/>
      <c r="FU185" s="173"/>
      <c r="FW185" s="173"/>
      <c r="FY185" s="173"/>
      <c r="GA185" s="135"/>
      <c r="GE185" s="42"/>
      <c r="GG185" s="42"/>
      <c r="GH185" s="173"/>
      <c r="GI185" s="42"/>
      <c r="GJ185" s="42"/>
      <c r="GK185" s="173"/>
      <c r="GL185" s="454"/>
      <c r="GM185" s="135"/>
      <c r="GP185" s="454"/>
      <c r="GQ185" s="42"/>
      <c r="GR185" s="454"/>
      <c r="GS185" s="42"/>
      <c r="GT185" s="454"/>
      <c r="GU185" s="42"/>
      <c r="GV185" s="454"/>
      <c r="GW185" s="42"/>
      <c r="GX185" s="454"/>
      <c r="GY185" s="42"/>
      <c r="GZ185" s="42"/>
      <c r="HA185" s="173"/>
      <c r="HB185" s="173"/>
      <c r="HC185" s="42"/>
      <c r="HD185" s="435"/>
      <c r="HE185" s="135"/>
      <c r="HF185" s="435"/>
      <c r="HG185" s="135"/>
      <c r="HH185" s="435"/>
      <c r="HI185" s="135"/>
      <c r="HJ185" s="435"/>
      <c r="HK185" s="135"/>
      <c r="HL185" s="435"/>
      <c r="HM185" s="135"/>
      <c r="HN185" s="435"/>
      <c r="HO185" s="135"/>
      <c r="HP185" s="435"/>
      <c r="HQ185" s="135"/>
      <c r="HR185" s="168"/>
      <c r="HS185" s="135"/>
      <c r="HT185" s="135"/>
      <c r="HU185" s="168"/>
      <c r="HV185" s="135"/>
      <c r="HW185" s="168"/>
      <c r="HX185" s="135"/>
      <c r="HY185" s="168"/>
      <c r="HZ185" s="756"/>
      <c r="IA185" s="168"/>
      <c r="IB185" s="756"/>
      <c r="IC185" s="168"/>
      <c r="ID185" s="135"/>
      <c r="IE185" s="168"/>
      <c r="IF185" s="135"/>
      <c r="IG185" s="168"/>
      <c r="IH185" s="135"/>
      <c r="II185" s="168"/>
      <c r="IJ185" s="135"/>
      <c r="IK185" s="135"/>
      <c r="IL185" s="173"/>
      <c r="IP185" s="173"/>
      <c r="IR185" s="173"/>
      <c r="IT185" s="173"/>
      <c r="JB185" s="135"/>
      <c r="JD185" s="432"/>
      <c r="JH185" s="173"/>
      <c r="JL185" s="173"/>
      <c r="JZ185" s="173"/>
      <c r="KD185" s="173"/>
      <c r="KF185" s="173"/>
      <c r="KH185" s="173"/>
      <c r="LJ185" s="173"/>
      <c r="LN185" s="173"/>
      <c r="LP185" s="173"/>
      <c r="LR185" s="173"/>
      <c r="LZ185" s="135"/>
      <c r="MB185" s="135"/>
      <c r="MP185" s="173"/>
      <c r="MT185" s="173"/>
      <c r="MV185" s="173"/>
      <c r="MX185" s="173"/>
      <c r="NF185" s="135"/>
      <c r="NH185" s="135"/>
      <c r="NX185" s="173"/>
      <c r="NY185" s="173"/>
      <c r="NZ185" s="173"/>
      <c r="OB185" s="173"/>
      <c r="OD185" s="173"/>
      <c r="OF185" s="173"/>
      <c r="OH185" s="173"/>
      <c r="OJ185" s="173"/>
      <c r="OL185" s="173"/>
      <c r="PH185" s="173"/>
      <c r="QN185" s="173"/>
      <c r="QO185" s="173"/>
      <c r="QP185" s="173"/>
      <c r="QS185" s="135"/>
      <c r="QU185" s="135"/>
      <c r="QY185" s="135"/>
      <c r="RA185" s="135"/>
      <c r="RC185" s="135"/>
      <c r="RE185" s="135"/>
      <c r="RI185" s="135"/>
      <c r="RP185" s="135"/>
      <c r="RQ185" s="135"/>
      <c r="RT185" s="135"/>
      <c r="RW185" s="135"/>
      <c r="RX185" s="135"/>
      <c r="SB185" s="135"/>
      <c r="SC185" s="135"/>
      <c r="SD185" s="135"/>
      <c r="SE185" s="558"/>
      <c r="SF185" s="135"/>
      <c r="SH185" s="135"/>
      <c r="SJ185" s="135"/>
      <c r="SL185" s="135"/>
      <c r="SN185" s="135"/>
      <c r="SP185" s="135"/>
      <c r="SR185" s="756"/>
      <c r="ST185" s="135"/>
      <c r="SY185" s="707"/>
      <c r="TA185" s="707"/>
      <c r="TC185" s="707"/>
      <c r="TE185" s="707"/>
      <c r="TG185" s="707"/>
      <c r="TI185" s="756"/>
      <c r="TK185" s="707"/>
    </row>
    <row r="186" spans="64:531">
      <c r="BL186" s="454"/>
      <c r="BM186" s="42"/>
      <c r="BN186" s="454"/>
      <c r="BO186" s="42"/>
      <c r="BP186" s="454"/>
      <c r="BQ186"/>
      <c r="BS186" s="73"/>
      <c r="BU186" s="73"/>
      <c r="BV186" s="73"/>
      <c r="BW186" s="135"/>
      <c r="BX186" s="135"/>
      <c r="BY186" s="135"/>
      <c r="BZ186" s="42"/>
      <c r="CA186"/>
      <c r="CD186" s="135"/>
      <c r="CE186" s="454"/>
      <c r="CF186" s="135"/>
      <c r="CG186" s="454"/>
      <c r="CH186" s="135"/>
      <c r="CI186" s="454"/>
      <c r="CJ186" s="42"/>
      <c r="CK186" s="454"/>
      <c r="CL186" s="42"/>
      <c r="CM186" s="454"/>
      <c r="CN186" s="42"/>
      <c r="CP186" s="135"/>
      <c r="CR186" s="187"/>
      <c r="CW186" s="454"/>
      <c r="CY186" s="454"/>
      <c r="DA186" s="454"/>
      <c r="DC186" s="454"/>
      <c r="DD186" s="135"/>
      <c r="DE186" s="454"/>
      <c r="DF186" s="135"/>
      <c r="DG186" s="454"/>
      <c r="DH186" s="135"/>
      <c r="DI186" s="454"/>
      <c r="DJ186" s="135"/>
      <c r="DK186" s="454"/>
      <c r="DL186" s="135"/>
      <c r="DN186" s="135"/>
      <c r="DO186" s="454"/>
      <c r="DP186" s="135"/>
      <c r="DQ186" s="454"/>
      <c r="DR186" s="135"/>
      <c r="DU186" s="135"/>
      <c r="DV186" s="135"/>
      <c r="DW186" s="135"/>
      <c r="DY186" s="454"/>
      <c r="DZ186" s="135"/>
      <c r="EA186" s="454"/>
      <c r="EB186" s="135"/>
      <c r="EC186" s="454"/>
      <c r="ED186" s="135"/>
      <c r="EE186" s="454"/>
      <c r="EF186" s="135"/>
      <c r="EG186" s="454"/>
      <c r="EH186" s="135"/>
      <c r="EJ186" s="135"/>
      <c r="EN186" s="135"/>
      <c r="EP186" s="135"/>
      <c r="ER186" s="173"/>
      <c r="ES186" s="435"/>
      <c r="ET186" s="173"/>
      <c r="EU186" s="435"/>
      <c r="EV186" s="173"/>
      <c r="EW186" s="435"/>
      <c r="EX186" s="173"/>
      <c r="EZ186" s="135"/>
      <c r="FB186" s="173"/>
      <c r="FC186" s="42"/>
      <c r="FD186" s="173"/>
      <c r="FE186" s="42"/>
      <c r="FF186" s="42"/>
      <c r="FG186" s="454"/>
      <c r="FH186" s="42"/>
      <c r="FI186" s="454"/>
      <c r="FJ186" s="135"/>
      <c r="FK186" s="454"/>
      <c r="FL186" s="173"/>
      <c r="FM186" s="454"/>
      <c r="FN186" s="173"/>
      <c r="FO186" s="135"/>
      <c r="FP186" s="173"/>
      <c r="FQ186" s="135"/>
      <c r="FS186" s="173"/>
      <c r="FU186" s="173"/>
      <c r="FW186" s="173"/>
      <c r="FY186" s="173"/>
      <c r="GA186" s="135"/>
      <c r="GE186" s="42"/>
      <c r="GG186" s="42"/>
      <c r="GH186" s="173"/>
      <c r="GI186" s="42"/>
      <c r="GJ186" s="42"/>
      <c r="GK186" s="173"/>
      <c r="GL186" s="454"/>
      <c r="GM186" s="135"/>
      <c r="GP186" s="454"/>
      <c r="GQ186" s="42"/>
      <c r="GR186" s="454"/>
      <c r="GS186" s="42"/>
      <c r="GT186" s="454"/>
      <c r="GU186" s="42"/>
      <c r="GV186" s="454"/>
      <c r="GW186" s="42"/>
      <c r="GX186" s="454"/>
      <c r="GY186" s="42"/>
      <c r="GZ186" s="42"/>
      <c r="HA186" s="173"/>
      <c r="HB186" s="173"/>
      <c r="HC186" s="42"/>
      <c r="HD186" s="435"/>
      <c r="HE186" s="135"/>
      <c r="HF186" s="435"/>
      <c r="HG186" s="135"/>
      <c r="HH186" s="435"/>
      <c r="HI186" s="135"/>
      <c r="HJ186" s="435"/>
      <c r="HK186" s="135"/>
      <c r="HL186" s="435"/>
      <c r="HM186" s="135"/>
      <c r="HN186" s="435"/>
      <c r="HO186" s="135"/>
      <c r="HP186" s="435"/>
      <c r="HQ186" s="135"/>
      <c r="HR186" s="168"/>
      <c r="HS186" s="135"/>
      <c r="HT186" s="135"/>
      <c r="HU186" s="168"/>
      <c r="HV186" s="135"/>
      <c r="HW186" s="168"/>
      <c r="HX186" s="135"/>
      <c r="HY186" s="168"/>
      <c r="HZ186" s="756"/>
      <c r="IA186" s="168"/>
      <c r="IB186" s="756"/>
      <c r="IC186" s="168"/>
      <c r="ID186" s="135"/>
      <c r="IE186" s="168"/>
      <c r="IF186" s="135"/>
      <c r="IG186" s="168"/>
      <c r="IH186" s="135"/>
      <c r="II186" s="168"/>
      <c r="IJ186" s="135"/>
      <c r="IK186" s="135"/>
      <c r="IL186" s="173"/>
      <c r="IP186" s="173"/>
      <c r="IR186" s="173"/>
      <c r="IT186" s="173"/>
      <c r="JB186" s="135"/>
      <c r="JD186" s="432"/>
      <c r="JH186" s="173"/>
      <c r="JL186" s="173"/>
      <c r="JZ186" s="173"/>
      <c r="KD186" s="173"/>
      <c r="KF186" s="173"/>
      <c r="KH186" s="173"/>
      <c r="LJ186" s="173"/>
      <c r="LN186" s="173"/>
      <c r="LP186" s="173"/>
      <c r="LR186" s="173"/>
      <c r="LZ186" s="135"/>
      <c r="MB186" s="135"/>
      <c r="MP186" s="173"/>
      <c r="MT186" s="173"/>
      <c r="MV186" s="173"/>
      <c r="MX186" s="173"/>
      <c r="NF186" s="135"/>
      <c r="NH186" s="135"/>
      <c r="NX186" s="173"/>
      <c r="NY186" s="173"/>
      <c r="NZ186" s="173"/>
      <c r="OB186" s="173"/>
      <c r="OD186" s="173"/>
      <c r="OF186" s="173"/>
      <c r="OH186" s="173"/>
      <c r="OJ186" s="173"/>
      <c r="OL186" s="173"/>
      <c r="PH186" s="173"/>
      <c r="QN186" s="173"/>
      <c r="QO186" s="173"/>
      <c r="QP186" s="173"/>
      <c r="QS186" s="135"/>
      <c r="QU186" s="135"/>
      <c r="QY186" s="135"/>
      <c r="RA186" s="135"/>
      <c r="RC186" s="135"/>
      <c r="RE186" s="135"/>
      <c r="RI186" s="135"/>
      <c r="RP186" s="135"/>
      <c r="RQ186" s="135"/>
      <c r="RT186" s="135"/>
      <c r="RW186" s="135"/>
      <c r="RX186" s="135"/>
      <c r="SB186" s="135"/>
      <c r="SC186" s="135"/>
      <c r="SD186" s="135"/>
      <c r="SE186" s="558"/>
      <c r="SF186" s="135"/>
      <c r="SH186" s="135"/>
      <c r="SJ186" s="135"/>
      <c r="SL186" s="135"/>
      <c r="SN186" s="135"/>
      <c r="SP186" s="135"/>
      <c r="SR186" s="756"/>
      <c r="ST186" s="135"/>
      <c r="SY186" s="707"/>
      <c r="TA186" s="707"/>
      <c r="TC186" s="707"/>
      <c r="TE186" s="707"/>
      <c r="TG186" s="707"/>
      <c r="TI186" s="756"/>
      <c r="TK186" s="707"/>
    </row>
    <row r="187" spans="64:531">
      <c r="BL187" s="454"/>
      <c r="BM187" s="42"/>
      <c r="BN187" s="454"/>
      <c r="BO187" s="42"/>
      <c r="BP187" s="454"/>
      <c r="BQ187"/>
      <c r="BS187" s="73"/>
      <c r="BU187" s="73"/>
      <c r="BV187" s="73"/>
      <c r="BW187" s="135"/>
      <c r="BX187" s="135"/>
      <c r="BY187" s="135"/>
      <c r="BZ187" s="42"/>
      <c r="CA187"/>
      <c r="CD187" s="135"/>
      <c r="CE187" s="454"/>
      <c r="CF187" s="135"/>
      <c r="CG187" s="454"/>
      <c r="CH187" s="135"/>
      <c r="CI187" s="454"/>
      <c r="CJ187" s="42"/>
      <c r="CK187" s="454"/>
      <c r="CL187" s="42"/>
      <c r="CM187" s="454"/>
      <c r="CN187" s="42"/>
      <c r="CP187" s="135"/>
      <c r="CR187" s="187"/>
      <c r="CW187" s="454"/>
      <c r="CY187" s="454"/>
      <c r="DA187" s="454"/>
      <c r="DC187" s="454"/>
      <c r="DD187" s="135"/>
      <c r="DE187" s="454"/>
      <c r="DF187" s="135"/>
      <c r="DG187" s="454"/>
      <c r="DH187" s="135"/>
      <c r="DI187" s="454"/>
      <c r="DJ187" s="135"/>
      <c r="DK187" s="454"/>
      <c r="DL187" s="135"/>
      <c r="DN187" s="135"/>
      <c r="DO187" s="454"/>
      <c r="DP187" s="135"/>
      <c r="DQ187" s="454"/>
      <c r="DR187" s="135"/>
      <c r="DU187" s="135"/>
      <c r="DV187" s="135"/>
      <c r="DW187" s="135"/>
      <c r="DY187" s="454"/>
      <c r="DZ187" s="135"/>
      <c r="EA187" s="454"/>
      <c r="EB187" s="135"/>
      <c r="EC187" s="454"/>
      <c r="ED187" s="135"/>
      <c r="EE187" s="454"/>
      <c r="EF187" s="135"/>
      <c r="EG187" s="454"/>
      <c r="EH187" s="135"/>
      <c r="EJ187" s="135"/>
      <c r="EN187" s="135"/>
      <c r="EP187" s="135"/>
      <c r="ER187" s="173"/>
      <c r="ES187" s="435"/>
      <c r="ET187" s="173"/>
      <c r="EU187" s="435"/>
      <c r="EV187" s="173"/>
      <c r="EW187" s="435"/>
      <c r="EX187" s="173"/>
      <c r="EZ187" s="135"/>
      <c r="FB187" s="173"/>
      <c r="FC187" s="42"/>
      <c r="FD187" s="173"/>
      <c r="FE187" s="42"/>
      <c r="FF187" s="42"/>
      <c r="FG187" s="454"/>
      <c r="FH187" s="42"/>
      <c r="FI187" s="454"/>
      <c r="FJ187" s="135"/>
      <c r="FK187" s="454"/>
      <c r="FL187" s="173"/>
      <c r="FM187" s="454"/>
      <c r="FN187" s="173"/>
      <c r="FO187" s="135"/>
      <c r="FP187" s="173"/>
      <c r="FQ187" s="135"/>
      <c r="FS187" s="173"/>
      <c r="FU187" s="173"/>
      <c r="FW187" s="173"/>
      <c r="FY187" s="173"/>
      <c r="GA187" s="135"/>
      <c r="GE187" s="42"/>
      <c r="GG187" s="42"/>
      <c r="GH187" s="173"/>
      <c r="GI187" s="42"/>
      <c r="GJ187" s="42"/>
      <c r="GK187" s="173"/>
      <c r="GL187" s="454"/>
      <c r="GM187" s="135"/>
      <c r="GP187" s="454"/>
      <c r="GQ187" s="42"/>
      <c r="GR187" s="454"/>
      <c r="GS187" s="42"/>
      <c r="GT187" s="454"/>
      <c r="GU187" s="42"/>
      <c r="GV187" s="454"/>
      <c r="GW187" s="42"/>
      <c r="GX187" s="454"/>
      <c r="GY187" s="42"/>
      <c r="GZ187" s="42"/>
      <c r="HA187" s="173"/>
      <c r="HB187" s="173"/>
      <c r="HC187" s="42"/>
      <c r="HD187" s="435"/>
      <c r="HE187" s="135"/>
      <c r="HF187" s="435"/>
      <c r="HG187" s="135"/>
      <c r="HH187" s="435"/>
      <c r="HI187" s="135"/>
      <c r="HJ187" s="435"/>
      <c r="HK187" s="135"/>
      <c r="HL187" s="435"/>
      <c r="HM187" s="135"/>
      <c r="HN187" s="435"/>
      <c r="HO187" s="135"/>
      <c r="HP187" s="435"/>
      <c r="HQ187" s="135"/>
      <c r="HR187" s="168"/>
      <c r="HS187" s="135"/>
      <c r="HT187" s="135"/>
      <c r="HU187" s="168"/>
      <c r="HV187" s="135"/>
      <c r="HW187" s="168"/>
      <c r="HX187" s="135"/>
      <c r="HY187" s="168"/>
      <c r="HZ187" s="756"/>
      <c r="IA187" s="168"/>
      <c r="IB187" s="756"/>
      <c r="IC187" s="168"/>
      <c r="ID187" s="135"/>
      <c r="IE187" s="168"/>
      <c r="IF187" s="135"/>
      <c r="IG187" s="168"/>
      <c r="IH187" s="135"/>
      <c r="II187" s="168"/>
      <c r="IJ187" s="135"/>
      <c r="IK187" s="135"/>
      <c r="IL187" s="173"/>
      <c r="IP187" s="173"/>
      <c r="IR187" s="173"/>
      <c r="IT187" s="173"/>
      <c r="JB187" s="135"/>
      <c r="JD187" s="432"/>
      <c r="JH187" s="173"/>
      <c r="JL187" s="173"/>
      <c r="JZ187" s="173"/>
      <c r="KD187" s="173"/>
      <c r="KF187" s="173"/>
      <c r="KH187" s="173"/>
      <c r="LJ187" s="173"/>
      <c r="LN187" s="173"/>
      <c r="LP187" s="173"/>
      <c r="LR187" s="173"/>
      <c r="LZ187" s="135"/>
      <c r="MB187" s="135"/>
      <c r="MP187" s="173"/>
      <c r="MT187" s="173"/>
      <c r="MV187" s="173"/>
      <c r="MX187" s="173"/>
      <c r="NF187" s="135"/>
      <c r="NH187" s="135"/>
      <c r="NX187" s="173"/>
      <c r="NY187" s="173"/>
      <c r="NZ187" s="173"/>
      <c r="OB187" s="173"/>
      <c r="OD187" s="173"/>
      <c r="OF187" s="173"/>
      <c r="OH187" s="173"/>
      <c r="OJ187" s="173"/>
      <c r="OL187" s="173"/>
      <c r="PH187" s="173"/>
      <c r="QN187" s="173"/>
      <c r="QO187" s="173"/>
      <c r="QP187" s="173"/>
      <c r="QS187" s="135"/>
      <c r="QU187" s="135"/>
      <c r="QY187" s="135"/>
      <c r="RA187" s="135"/>
      <c r="RC187" s="135"/>
      <c r="RE187" s="135"/>
      <c r="RI187" s="135"/>
      <c r="RP187" s="135"/>
      <c r="RQ187" s="135"/>
      <c r="RT187" s="135"/>
      <c r="RW187" s="135"/>
      <c r="RX187" s="135"/>
      <c r="SB187" s="135"/>
      <c r="SC187" s="135"/>
      <c r="SD187" s="135"/>
      <c r="SE187" s="558"/>
      <c r="SF187" s="135"/>
      <c r="SH187" s="135"/>
      <c r="SJ187" s="135"/>
      <c r="SL187" s="135"/>
      <c r="SN187" s="135"/>
      <c r="SP187" s="135"/>
      <c r="SR187" s="756"/>
      <c r="ST187" s="135"/>
      <c r="SY187" s="707"/>
      <c r="TA187" s="707"/>
      <c r="TC187" s="707"/>
      <c r="TE187" s="707"/>
      <c r="TG187" s="707"/>
      <c r="TI187" s="756"/>
      <c r="TK187" s="707"/>
    </row>
    <row r="188" spans="64:531">
      <c r="BL188" s="454"/>
      <c r="BM188" s="42"/>
      <c r="BN188" s="454"/>
      <c r="BO188" s="42"/>
      <c r="BP188" s="454"/>
      <c r="BQ188"/>
      <c r="BS188" s="73"/>
      <c r="BU188" s="73"/>
      <c r="BV188" s="73"/>
      <c r="BW188" s="135"/>
      <c r="BX188" s="135"/>
      <c r="BY188" s="135"/>
      <c r="BZ188" s="42"/>
      <c r="CA188"/>
      <c r="CD188" s="135"/>
      <c r="CE188" s="454"/>
      <c r="CF188" s="135"/>
      <c r="CG188" s="454"/>
      <c r="CH188" s="135"/>
      <c r="CI188" s="454"/>
      <c r="CJ188" s="42"/>
      <c r="CK188" s="454"/>
      <c r="CL188" s="42"/>
      <c r="CM188" s="454"/>
      <c r="CN188" s="42"/>
      <c r="CP188" s="135"/>
      <c r="CR188" s="187"/>
      <c r="CW188" s="454"/>
      <c r="CY188" s="454"/>
      <c r="DA188" s="454"/>
      <c r="DC188" s="454"/>
      <c r="DD188" s="135"/>
      <c r="DE188" s="454"/>
      <c r="DF188" s="135"/>
      <c r="DG188" s="454"/>
      <c r="DH188" s="135"/>
      <c r="DI188" s="454"/>
      <c r="DJ188" s="135"/>
      <c r="DK188" s="454"/>
      <c r="DL188" s="135"/>
      <c r="DN188" s="135"/>
      <c r="DO188" s="454"/>
      <c r="DP188" s="135"/>
      <c r="DQ188" s="454"/>
      <c r="DR188" s="135"/>
      <c r="DU188" s="135"/>
      <c r="DV188" s="135"/>
      <c r="DW188" s="135"/>
      <c r="DY188" s="454"/>
      <c r="DZ188" s="135"/>
      <c r="EA188" s="454"/>
      <c r="EB188" s="135"/>
      <c r="EC188" s="454"/>
      <c r="ED188" s="135"/>
      <c r="EE188" s="454"/>
      <c r="EF188" s="135"/>
      <c r="EG188" s="454"/>
      <c r="EH188" s="135"/>
      <c r="EJ188" s="135"/>
      <c r="EN188" s="135"/>
      <c r="EP188" s="135"/>
      <c r="ER188" s="173"/>
      <c r="ES188" s="435"/>
      <c r="ET188" s="173"/>
      <c r="EU188" s="435"/>
      <c r="EV188" s="173"/>
      <c r="EW188" s="435"/>
      <c r="EX188" s="173"/>
      <c r="EZ188" s="135"/>
      <c r="FB188" s="173"/>
      <c r="FC188" s="42"/>
      <c r="FD188" s="173"/>
      <c r="FE188" s="42"/>
      <c r="FF188" s="42"/>
      <c r="FG188" s="454"/>
      <c r="FH188" s="42"/>
      <c r="FI188" s="454"/>
      <c r="FJ188" s="135"/>
      <c r="FK188" s="454"/>
      <c r="FL188" s="173"/>
      <c r="FM188" s="454"/>
      <c r="FN188" s="173"/>
      <c r="FO188" s="135"/>
      <c r="FP188" s="173"/>
      <c r="FQ188" s="135"/>
      <c r="FS188" s="173"/>
      <c r="FU188" s="173"/>
      <c r="FW188" s="173"/>
      <c r="FY188" s="173"/>
      <c r="GA188" s="135"/>
      <c r="GE188" s="42"/>
      <c r="GG188" s="42"/>
      <c r="GH188" s="173"/>
      <c r="GI188" s="42"/>
      <c r="GJ188" s="42"/>
      <c r="GK188" s="173"/>
      <c r="GL188" s="454"/>
      <c r="GM188" s="135"/>
      <c r="GP188" s="454"/>
      <c r="GQ188" s="42"/>
      <c r="GR188" s="454"/>
      <c r="GS188" s="42"/>
      <c r="GT188" s="454"/>
      <c r="GU188" s="42"/>
      <c r="GV188" s="454"/>
      <c r="GW188" s="42"/>
      <c r="GX188" s="454"/>
      <c r="GY188" s="42"/>
      <c r="GZ188" s="42"/>
      <c r="HA188" s="173"/>
      <c r="HB188" s="173"/>
      <c r="HC188" s="42"/>
      <c r="HD188" s="435"/>
      <c r="HE188" s="135"/>
      <c r="HF188" s="435"/>
      <c r="HG188" s="135"/>
      <c r="HH188" s="435"/>
      <c r="HI188" s="135"/>
      <c r="HJ188" s="435"/>
      <c r="HK188" s="135"/>
      <c r="HL188" s="435"/>
      <c r="HM188" s="135"/>
      <c r="HN188" s="435"/>
      <c r="HO188" s="135"/>
      <c r="HP188" s="435"/>
      <c r="HQ188" s="135"/>
      <c r="HR188" s="168"/>
      <c r="HS188" s="135"/>
      <c r="HT188" s="135"/>
      <c r="HU188" s="168"/>
      <c r="HV188" s="135"/>
      <c r="HW188" s="168"/>
      <c r="HX188" s="135"/>
      <c r="HY188" s="168"/>
      <c r="HZ188" s="756"/>
      <c r="IA188" s="168"/>
      <c r="IB188" s="756"/>
      <c r="IC188" s="168"/>
      <c r="ID188" s="135"/>
      <c r="IE188" s="168"/>
      <c r="IF188" s="135"/>
      <c r="IG188" s="168"/>
      <c r="IH188" s="135"/>
      <c r="II188" s="168"/>
      <c r="IJ188" s="135"/>
      <c r="IK188" s="135"/>
      <c r="IL188" s="173"/>
      <c r="IP188" s="173"/>
      <c r="IR188" s="173"/>
      <c r="IT188" s="173"/>
      <c r="JB188" s="135"/>
      <c r="JD188" s="432"/>
      <c r="JH188" s="173"/>
      <c r="JL188" s="173"/>
      <c r="JZ188" s="173"/>
      <c r="KD188" s="173"/>
      <c r="KF188" s="173"/>
      <c r="KH188" s="173"/>
      <c r="LJ188" s="173"/>
      <c r="LN188" s="173"/>
      <c r="LP188" s="173"/>
      <c r="LR188" s="173"/>
      <c r="LZ188" s="135"/>
      <c r="MB188" s="135"/>
      <c r="MP188" s="173"/>
      <c r="MT188" s="173"/>
      <c r="MV188" s="173"/>
      <c r="MX188" s="173"/>
      <c r="NF188" s="135"/>
      <c r="NH188" s="135"/>
      <c r="NX188" s="173"/>
      <c r="NY188" s="173"/>
      <c r="NZ188" s="173"/>
      <c r="OB188" s="173"/>
      <c r="OD188" s="173"/>
      <c r="OF188" s="173"/>
      <c r="OH188" s="173"/>
      <c r="OJ188" s="173"/>
      <c r="OL188" s="173"/>
      <c r="PH188" s="173"/>
      <c r="QN188" s="173"/>
      <c r="QO188" s="173"/>
      <c r="QP188" s="173"/>
      <c r="QS188" s="135"/>
      <c r="QU188" s="135"/>
      <c r="QY188" s="135"/>
      <c r="RA188" s="135"/>
      <c r="RC188" s="135"/>
      <c r="RE188" s="135"/>
      <c r="RI188" s="135"/>
      <c r="RP188" s="135"/>
      <c r="RQ188" s="135"/>
      <c r="RT188" s="135"/>
      <c r="RW188" s="135"/>
      <c r="RX188" s="135"/>
      <c r="SB188" s="135"/>
      <c r="SC188" s="135"/>
      <c r="SD188" s="135"/>
      <c r="SE188" s="558"/>
      <c r="SF188" s="135"/>
      <c r="SH188" s="135"/>
      <c r="SJ188" s="135"/>
      <c r="SL188" s="135"/>
      <c r="SN188" s="135"/>
      <c r="SP188" s="135"/>
      <c r="SR188" s="756"/>
      <c r="ST188" s="135"/>
      <c r="SY188" s="707"/>
      <c r="TA188" s="707"/>
      <c r="TC188" s="707"/>
      <c r="TE188" s="707"/>
      <c r="TG188" s="707"/>
      <c r="TI188" s="756"/>
      <c r="TK188" s="707"/>
    </row>
    <row r="189" spans="64:531">
      <c r="BL189" s="454"/>
      <c r="BM189" s="42"/>
      <c r="BN189" s="454"/>
      <c r="BO189" s="42"/>
      <c r="BP189" s="454"/>
      <c r="BQ189"/>
      <c r="BS189" s="73"/>
      <c r="BU189" s="73"/>
      <c r="BV189" s="73"/>
      <c r="BW189" s="135"/>
      <c r="BX189" s="135"/>
      <c r="BY189" s="135"/>
      <c r="BZ189" s="42"/>
      <c r="CA189"/>
      <c r="CD189" s="135"/>
      <c r="CE189" s="454"/>
      <c r="CF189" s="135"/>
      <c r="CG189" s="454"/>
      <c r="CH189" s="135"/>
      <c r="CI189" s="454"/>
      <c r="CJ189" s="42"/>
      <c r="CK189" s="454"/>
      <c r="CL189" s="42"/>
      <c r="CM189" s="454"/>
      <c r="CN189" s="42"/>
      <c r="CP189" s="135"/>
      <c r="CR189" s="187"/>
      <c r="CW189" s="454"/>
      <c r="CY189" s="454"/>
      <c r="DA189" s="454"/>
      <c r="DC189" s="454"/>
      <c r="DD189" s="135"/>
      <c r="DE189" s="454"/>
      <c r="DF189" s="135"/>
      <c r="DG189" s="454"/>
      <c r="DH189" s="135"/>
      <c r="DI189" s="454"/>
      <c r="DJ189" s="135"/>
      <c r="DK189" s="454"/>
      <c r="DL189" s="135"/>
      <c r="DN189" s="135"/>
      <c r="DO189" s="454"/>
      <c r="DP189" s="135"/>
      <c r="DQ189" s="454"/>
      <c r="DR189" s="135"/>
      <c r="DU189" s="135"/>
      <c r="DV189" s="135"/>
      <c r="DW189" s="135"/>
      <c r="DY189" s="454"/>
      <c r="DZ189" s="135"/>
      <c r="EA189" s="454"/>
      <c r="EB189" s="135"/>
      <c r="EC189" s="454"/>
      <c r="ED189" s="135"/>
      <c r="EE189" s="454"/>
      <c r="EF189" s="135"/>
      <c r="EG189" s="454"/>
      <c r="EH189" s="135"/>
      <c r="EJ189" s="135"/>
      <c r="EN189" s="135"/>
      <c r="EP189" s="135"/>
      <c r="ER189" s="173"/>
      <c r="ES189" s="435"/>
      <c r="ET189" s="173"/>
      <c r="EU189" s="435"/>
      <c r="EV189" s="173"/>
      <c r="EW189" s="435"/>
      <c r="EX189" s="173"/>
      <c r="EZ189" s="135"/>
      <c r="FB189" s="173"/>
      <c r="FC189" s="42"/>
      <c r="FD189" s="173"/>
      <c r="FE189" s="42"/>
      <c r="FF189" s="42"/>
      <c r="FG189" s="454"/>
      <c r="FH189" s="42"/>
      <c r="FI189" s="454"/>
      <c r="FJ189" s="135"/>
      <c r="FK189" s="454"/>
      <c r="FL189" s="173"/>
      <c r="FM189" s="454"/>
      <c r="FN189" s="173"/>
      <c r="FO189" s="135"/>
      <c r="FP189" s="173"/>
      <c r="FQ189" s="135"/>
      <c r="FS189" s="173"/>
      <c r="FU189" s="173"/>
      <c r="FW189" s="173"/>
      <c r="FY189" s="173"/>
      <c r="GA189" s="135"/>
      <c r="GE189" s="42"/>
      <c r="GG189" s="42"/>
      <c r="GH189" s="173"/>
      <c r="GI189" s="42"/>
      <c r="GJ189" s="42"/>
      <c r="GK189" s="173"/>
      <c r="GL189" s="454"/>
      <c r="GM189" s="135"/>
      <c r="GP189" s="454"/>
      <c r="GQ189" s="42"/>
      <c r="GR189" s="454"/>
      <c r="GS189" s="42"/>
      <c r="GT189" s="454"/>
      <c r="GU189" s="42"/>
      <c r="GV189" s="454"/>
      <c r="GW189" s="42"/>
      <c r="GX189" s="454"/>
      <c r="GY189" s="42"/>
      <c r="GZ189" s="42"/>
      <c r="HA189" s="173"/>
      <c r="HB189" s="173"/>
      <c r="HC189" s="42"/>
      <c r="HD189" s="435"/>
      <c r="HE189" s="135"/>
      <c r="HF189" s="435"/>
      <c r="HG189" s="135"/>
      <c r="HH189" s="435"/>
      <c r="HI189" s="135"/>
      <c r="HJ189" s="435"/>
      <c r="HK189" s="135"/>
      <c r="HL189" s="435"/>
      <c r="HM189" s="135"/>
      <c r="HN189" s="435"/>
      <c r="HO189" s="135"/>
      <c r="HP189" s="435"/>
      <c r="HQ189" s="135"/>
      <c r="HR189" s="168"/>
      <c r="HS189" s="135"/>
      <c r="HT189" s="135"/>
      <c r="HU189" s="168"/>
      <c r="HV189" s="135"/>
      <c r="HW189" s="168"/>
      <c r="HX189" s="135"/>
      <c r="HY189" s="168"/>
      <c r="HZ189" s="756"/>
      <c r="IA189" s="168"/>
      <c r="IB189" s="756"/>
      <c r="IC189" s="168"/>
      <c r="ID189" s="135"/>
      <c r="IE189" s="168"/>
      <c r="IF189" s="135"/>
      <c r="IG189" s="168"/>
      <c r="IH189" s="135"/>
      <c r="II189" s="168"/>
      <c r="IJ189" s="135"/>
      <c r="IK189" s="135"/>
      <c r="IL189" s="173"/>
      <c r="IP189" s="173"/>
      <c r="IR189" s="173"/>
      <c r="IT189" s="173"/>
      <c r="JB189" s="135"/>
      <c r="JD189" s="432"/>
      <c r="JH189" s="173"/>
      <c r="JL189" s="173"/>
      <c r="JZ189" s="173"/>
      <c r="KD189" s="173"/>
      <c r="KF189" s="173"/>
      <c r="KH189" s="173"/>
      <c r="LJ189" s="173"/>
      <c r="LN189" s="173"/>
      <c r="LP189" s="173"/>
      <c r="LR189" s="173"/>
      <c r="LZ189" s="135"/>
      <c r="MB189" s="135"/>
      <c r="MP189" s="173"/>
      <c r="MT189" s="173"/>
      <c r="MV189" s="173"/>
      <c r="MX189" s="173"/>
      <c r="NF189" s="135"/>
      <c r="NH189" s="135"/>
      <c r="NX189" s="173"/>
      <c r="NY189" s="173"/>
      <c r="NZ189" s="173"/>
      <c r="OB189" s="173"/>
      <c r="OD189" s="173"/>
      <c r="OF189" s="173"/>
      <c r="OH189" s="173"/>
      <c r="OJ189" s="173"/>
      <c r="OL189" s="173"/>
      <c r="PH189" s="173"/>
      <c r="QN189" s="173"/>
      <c r="QO189" s="173"/>
      <c r="QP189" s="173"/>
      <c r="QS189" s="135"/>
      <c r="QU189" s="135"/>
      <c r="QY189" s="135"/>
      <c r="RA189" s="135"/>
      <c r="RC189" s="135"/>
      <c r="RE189" s="135"/>
      <c r="RI189" s="135"/>
      <c r="RP189" s="135"/>
      <c r="RQ189" s="135"/>
      <c r="RT189" s="135"/>
      <c r="RW189" s="135"/>
      <c r="RX189" s="135"/>
      <c r="SB189" s="135"/>
      <c r="SC189" s="135"/>
      <c r="SD189" s="135"/>
      <c r="SE189" s="558"/>
      <c r="SF189" s="135"/>
      <c r="SH189" s="135"/>
      <c r="SJ189" s="135"/>
      <c r="SL189" s="135"/>
      <c r="SN189" s="135"/>
      <c r="SP189" s="135"/>
      <c r="SR189" s="756"/>
      <c r="ST189" s="135"/>
      <c r="SY189" s="707"/>
      <c r="TA189" s="707"/>
      <c r="TC189" s="707"/>
      <c r="TE189" s="707"/>
      <c r="TG189" s="707"/>
      <c r="TI189" s="756"/>
      <c r="TK189" s="707"/>
    </row>
    <row r="190" spans="64:531">
      <c r="BL190" s="454"/>
      <c r="BM190" s="42"/>
      <c r="BN190" s="454"/>
      <c r="BO190" s="42"/>
      <c r="BP190" s="454"/>
      <c r="BQ190"/>
      <c r="BS190" s="73"/>
      <c r="BU190" s="73"/>
      <c r="BV190" s="73"/>
      <c r="BW190" s="135"/>
      <c r="BX190" s="135"/>
      <c r="BY190" s="135"/>
      <c r="BZ190" s="42"/>
      <c r="CA190"/>
      <c r="CD190" s="135"/>
      <c r="CE190" s="454"/>
      <c r="CF190" s="135"/>
      <c r="CG190" s="454"/>
      <c r="CH190" s="135"/>
      <c r="CI190" s="454"/>
      <c r="CJ190" s="42"/>
      <c r="CK190" s="454"/>
      <c r="CL190" s="42"/>
      <c r="CM190" s="454"/>
      <c r="CN190" s="42"/>
      <c r="CP190" s="135"/>
      <c r="CR190" s="187"/>
      <c r="CW190" s="454"/>
      <c r="CY190" s="454"/>
      <c r="DA190" s="454"/>
      <c r="DC190" s="454"/>
      <c r="DD190" s="135"/>
      <c r="DE190" s="454"/>
      <c r="DF190" s="135"/>
      <c r="DG190" s="454"/>
      <c r="DH190" s="135"/>
      <c r="DI190" s="454"/>
      <c r="DJ190" s="135"/>
      <c r="DK190" s="454"/>
      <c r="DL190" s="135"/>
      <c r="DN190" s="135"/>
      <c r="DO190" s="454"/>
      <c r="DP190" s="135"/>
      <c r="DQ190" s="454"/>
      <c r="DR190" s="135"/>
      <c r="DU190" s="135"/>
      <c r="DV190" s="135"/>
      <c r="DW190" s="135"/>
      <c r="DY190" s="454"/>
      <c r="DZ190" s="135"/>
      <c r="EA190" s="454"/>
      <c r="EB190" s="135"/>
      <c r="EC190" s="454"/>
      <c r="ED190" s="135"/>
      <c r="EE190" s="454"/>
      <c r="EF190" s="135"/>
      <c r="EG190" s="454"/>
      <c r="EH190" s="135"/>
      <c r="EJ190" s="135"/>
      <c r="EN190" s="135"/>
      <c r="EP190" s="135"/>
      <c r="ER190" s="173"/>
      <c r="ES190" s="435"/>
      <c r="ET190" s="173"/>
      <c r="EU190" s="435"/>
      <c r="EV190" s="173"/>
      <c r="EW190" s="435"/>
      <c r="EX190" s="173"/>
      <c r="EZ190" s="135"/>
      <c r="FB190" s="173"/>
      <c r="FC190" s="42"/>
      <c r="FD190" s="173"/>
      <c r="FE190" s="42"/>
      <c r="FF190" s="42"/>
      <c r="FG190" s="454"/>
      <c r="FH190" s="42"/>
      <c r="FI190" s="454"/>
      <c r="FJ190" s="135"/>
      <c r="FK190" s="454"/>
      <c r="FL190" s="173"/>
      <c r="FM190" s="454"/>
      <c r="FN190" s="173"/>
      <c r="FO190" s="135"/>
      <c r="FP190" s="173"/>
      <c r="FQ190" s="135"/>
      <c r="FS190" s="173"/>
      <c r="FU190" s="173"/>
      <c r="FW190" s="173"/>
      <c r="FY190" s="173"/>
      <c r="GA190" s="135"/>
      <c r="GE190" s="42"/>
      <c r="GG190" s="42"/>
      <c r="GH190" s="173"/>
      <c r="GI190" s="42"/>
      <c r="GJ190" s="42"/>
      <c r="GK190" s="173"/>
      <c r="GL190" s="454"/>
      <c r="GM190" s="135"/>
      <c r="GP190" s="454"/>
      <c r="GQ190" s="42"/>
      <c r="GR190" s="454"/>
      <c r="GS190" s="42"/>
      <c r="GT190" s="454"/>
      <c r="GU190" s="42"/>
      <c r="GV190" s="454"/>
      <c r="GW190" s="42"/>
      <c r="GX190" s="454"/>
      <c r="GY190" s="42"/>
      <c r="GZ190" s="42"/>
      <c r="HA190" s="173"/>
      <c r="HB190" s="173"/>
      <c r="HC190" s="42"/>
      <c r="HD190" s="435"/>
      <c r="HE190" s="135"/>
      <c r="HF190" s="435"/>
      <c r="HG190" s="135"/>
      <c r="HH190" s="435"/>
      <c r="HI190" s="135"/>
      <c r="HJ190" s="435"/>
      <c r="HK190" s="135"/>
      <c r="HL190" s="435"/>
      <c r="HM190" s="135"/>
      <c r="HN190" s="435"/>
      <c r="HO190" s="135"/>
      <c r="HP190" s="435"/>
      <c r="HQ190" s="135"/>
      <c r="HR190" s="168"/>
      <c r="HS190" s="135"/>
      <c r="HT190" s="135"/>
      <c r="HU190" s="168"/>
      <c r="HV190" s="135"/>
      <c r="HW190" s="168"/>
      <c r="HX190" s="135"/>
      <c r="HY190" s="168"/>
      <c r="HZ190" s="756"/>
      <c r="IA190" s="168"/>
      <c r="IB190" s="756"/>
      <c r="IC190" s="168"/>
      <c r="ID190" s="135"/>
      <c r="IE190" s="168"/>
      <c r="IF190" s="135"/>
      <c r="IG190" s="168"/>
      <c r="IH190" s="135"/>
      <c r="II190" s="168"/>
      <c r="IJ190" s="135"/>
      <c r="IK190" s="135"/>
      <c r="IL190" s="173"/>
      <c r="IP190" s="173"/>
      <c r="IR190" s="173"/>
      <c r="IT190" s="173"/>
      <c r="JB190" s="135"/>
      <c r="JD190" s="432"/>
      <c r="JH190" s="173"/>
      <c r="JL190" s="173"/>
      <c r="JZ190" s="173"/>
      <c r="KD190" s="173"/>
      <c r="KF190" s="173"/>
      <c r="KH190" s="173"/>
      <c r="LJ190" s="173"/>
      <c r="LN190" s="173"/>
      <c r="LP190" s="173"/>
      <c r="LR190" s="173"/>
      <c r="LZ190" s="135"/>
      <c r="MB190" s="135"/>
      <c r="MP190" s="173"/>
      <c r="MT190" s="173"/>
      <c r="MV190" s="173"/>
      <c r="MX190" s="173"/>
      <c r="NF190" s="135"/>
      <c r="NH190" s="135"/>
      <c r="NX190" s="173"/>
      <c r="NY190" s="173"/>
      <c r="NZ190" s="173"/>
      <c r="OB190" s="173"/>
      <c r="OD190" s="173"/>
      <c r="OF190" s="173"/>
      <c r="OH190" s="173"/>
      <c r="OJ190" s="173"/>
      <c r="OL190" s="173"/>
      <c r="PH190" s="173"/>
      <c r="QN190" s="173"/>
      <c r="QO190" s="173"/>
      <c r="QP190" s="173"/>
      <c r="QS190" s="135"/>
      <c r="QU190" s="135"/>
      <c r="QY190" s="135"/>
      <c r="RA190" s="135"/>
      <c r="RC190" s="135"/>
      <c r="RE190" s="135"/>
      <c r="RI190" s="135"/>
      <c r="RP190" s="135"/>
      <c r="RQ190" s="135"/>
      <c r="RT190" s="135"/>
      <c r="RW190" s="135"/>
      <c r="RX190" s="135"/>
      <c r="SB190" s="135"/>
      <c r="SC190" s="135"/>
      <c r="SD190" s="135"/>
      <c r="SE190" s="558"/>
      <c r="SF190" s="135"/>
      <c r="SH190" s="135"/>
      <c r="SJ190" s="135"/>
      <c r="SL190" s="135"/>
      <c r="SN190" s="135"/>
      <c r="SP190" s="135"/>
      <c r="SR190" s="756"/>
      <c r="ST190" s="135"/>
      <c r="SY190" s="707"/>
      <c r="TA190" s="707"/>
      <c r="TC190" s="707"/>
      <c r="TE190" s="707"/>
      <c r="TG190" s="707"/>
      <c r="TI190" s="756"/>
      <c r="TK190" s="707"/>
    </row>
    <row r="191" spans="64:531">
      <c r="BL191" s="454"/>
      <c r="BM191" s="42"/>
      <c r="BN191" s="454"/>
      <c r="BO191" s="42"/>
      <c r="BP191" s="454"/>
      <c r="BQ191"/>
      <c r="BS191" s="73"/>
      <c r="BU191" s="73"/>
      <c r="BV191" s="73"/>
      <c r="BW191" s="135"/>
      <c r="BX191" s="135"/>
      <c r="BY191" s="135"/>
      <c r="BZ191" s="42"/>
      <c r="CA191"/>
      <c r="CD191" s="135"/>
      <c r="CE191" s="454"/>
      <c r="CF191" s="135"/>
      <c r="CG191" s="454"/>
      <c r="CH191" s="135"/>
      <c r="CI191" s="454"/>
      <c r="CJ191" s="42"/>
      <c r="CK191" s="454"/>
      <c r="CL191" s="42"/>
      <c r="CM191" s="454"/>
      <c r="CN191" s="42"/>
      <c r="CP191" s="135"/>
      <c r="CR191" s="187"/>
      <c r="CW191" s="454"/>
      <c r="CY191" s="454"/>
      <c r="DA191" s="454"/>
      <c r="DC191" s="454"/>
      <c r="DD191" s="135"/>
      <c r="DE191" s="454"/>
      <c r="DF191" s="135"/>
      <c r="DG191" s="454"/>
      <c r="DH191" s="135"/>
      <c r="DI191" s="454"/>
      <c r="DJ191" s="135"/>
      <c r="DK191" s="454"/>
      <c r="DL191" s="135"/>
      <c r="DN191" s="135"/>
      <c r="DO191" s="454"/>
      <c r="DP191" s="135"/>
      <c r="DQ191" s="454"/>
      <c r="DR191" s="135"/>
      <c r="DU191" s="135"/>
      <c r="DV191" s="135"/>
      <c r="DW191" s="135"/>
      <c r="DY191" s="454"/>
      <c r="DZ191" s="135"/>
      <c r="EA191" s="454"/>
      <c r="EB191" s="135"/>
      <c r="EC191" s="454"/>
      <c r="ED191" s="135"/>
      <c r="EE191" s="454"/>
      <c r="EF191" s="135"/>
      <c r="EG191" s="454"/>
      <c r="EH191" s="135"/>
      <c r="EJ191" s="135"/>
      <c r="EN191" s="135"/>
      <c r="EP191" s="135"/>
      <c r="ER191" s="173"/>
      <c r="ES191" s="435"/>
      <c r="ET191" s="173"/>
      <c r="EU191" s="435"/>
      <c r="EV191" s="173"/>
      <c r="EW191" s="435"/>
      <c r="EX191" s="173"/>
      <c r="EZ191" s="135"/>
      <c r="FB191" s="173"/>
      <c r="FC191" s="42"/>
      <c r="FD191" s="173"/>
      <c r="FE191" s="42"/>
      <c r="FF191" s="42"/>
      <c r="FG191" s="454"/>
      <c r="FH191" s="42"/>
      <c r="FI191" s="454"/>
      <c r="FJ191" s="135"/>
      <c r="FK191" s="454"/>
      <c r="FL191" s="173"/>
      <c r="FM191" s="454"/>
      <c r="FN191" s="173"/>
      <c r="FO191" s="135"/>
      <c r="FP191" s="173"/>
      <c r="FQ191" s="135"/>
      <c r="FS191" s="173"/>
      <c r="FU191" s="173"/>
      <c r="FW191" s="173"/>
      <c r="FY191" s="173"/>
      <c r="GA191" s="135"/>
      <c r="GE191" s="42"/>
      <c r="GG191" s="42"/>
      <c r="GH191" s="173"/>
      <c r="GI191" s="42"/>
      <c r="GJ191" s="42"/>
      <c r="GK191" s="173"/>
      <c r="GL191" s="454"/>
      <c r="GM191" s="135"/>
      <c r="GP191" s="454"/>
      <c r="GQ191" s="42"/>
      <c r="GR191" s="454"/>
      <c r="GS191" s="42"/>
      <c r="GT191" s="454"/>
      <c r="GU191" s="42"/>
      <c r="GV191" s="454"/>
      <c r="GW191" s="42"/>
      <c r="GX191" s="454"/>
      <c r="GY191" s="42"/>
      <c r="GZ191" s="42"/>
      <c r="HA191" s="173"/>
      <c r="HB191" s="173"/>
      <c r="HC191" s="42"/>
      <c r="HD191" s="435"/>
      <c r="HE191" s="135"/>
      <c r="HF191" s="435"/>
      <c r="HG191" s="135"/>
      <c r="HH191" s="435"/>
      <c r="HI191" s="135"/>
      <c r="HJ191" s="435"/>
      <c r="HK191" s="135"/>
      <c r="HL191" s="435"/>
      <c r="HM191" s="135"/>
      <c r="HN191" s="435"/>
      <c r="HO191" s="135"/>
      <c r="HP191" s="435"/>
      <c r="HQ191" s="135"/>
      <c r="HR191" s="168"/>
      <c r="HS191" s="135"/>
      <c r="HT191" s="135"/>
      <c r="HU191" s="168"/>
      <c r="HV191" s="135"/>
      <c r="HW191" s="168"/>
      <c r="HX191" s="135"/>
      <c r="HY191" s="168"/>
      <c r="HZ191" s="756"/>
      <c r="IA191" s="168"/>
      <c r="IB191" s="756"/>
      <c r="IC191" s="168"/>
      <c r="ID191" s="135"/>
      <c r="IE191" s="168"/>
      <c r="IF191" s="135"/>
      <c r="IG191" s="168"/>
      <c r="IH191" s="135"/>
      <c r="II191" s="168"/>
      <c r="IJ191" s="135"/>
      <c r="IK191" s="135"/>
      <c r="IL191" s="173"/>
      <c r="IP191" s="173"/>
      <c r="IR191" s="173"/>
      <c r="IT191" s="173"/>
      <c r="JB191" s="135"/>
      <c r="JD191" s="432"/>
      <c r="JH191" s="173"/>
      <c r="JL191" s="173"/>
      <c r="JZ191" s="173"/>
      <c r="KD191" s="173"/>
      <c r="KF191" s="173"/>
      <c r="KH191" s="173"/>
      <c r="LJ191" s="173"/>
      <c r="LN191" s="173"/>
      <c r="LP191" s="173"/>
      <c r="LR191" s="173"/>
      <c r="LZ191" s="135"/>
      <c r="MB191" s="135"/>
      <c r="MP191" s="173"/>
      <c r="MT191" s="173"/>
      <c r="MV191" s="173"/>
      <c r="MX191" s="173"/>
      <c r="NF191" s="135"/>
      <c r="NH191" s="135"/>
      <c r="NX191" s="173"/>
      <c r="NY191" s="173"/>
      <c r="NZ191" s="173"/>
      <c r="OB191" s="173"/>
      <c r="OD191" s="173"/>
      <c r="OF191" s="173"/>
      <c r="OH191" s="173"/>
      <c r="OJ191" s="173"/>
      <c r="OL191" s="173"/>
      <c r="PH191" s="173"/>
      <c r="QN191" s="173"/>
      <c r="QO191" s="173"/>
      <c r="QP191" s="173"/>
      <c r="QS191" s="135"/>
      <c r="QU191" s="135"/>
      <c r="QY191" s="135"/>
      <c r="RA191" s="135"/>
      <c r="RC191" s="135"/>
      <c r="RE191" s="135"/>
      <c r="RI191" s="135"/>
      <c r="RP191" s="135"/>
      <c r="RQ191" s="135"/>
      <c r="RT191" s="135"/>
      <c r="RW191" s="135"/>
      <c r="RX191" s="135"/>
      <c r="SB191" s="135"/>
      <c r="SC191" s="135"/>
      <c r="SD191" s="135"/>
      <c r="SE191" s="558"/>
      <c r="SF191" s="135"/>
      <c r="SH191" s="135"/>
      <c r="SJ191" s="135"/>
      <c r="SL191" s="135"/>
      <c r="SN191" s="135"/>
      <c r="SP191" s="135"/>
      <c r="SR191" s="756"/>
      <c r="ST191" s="135"/>
      <c r="SY191" s="707"/>
      <c r="TA191" s="707"/>
      <c r="TC191" s="707"/>
      <c r="TE191" s="707"/>
      <c r="TG191" s="707"/>
      <c r="TI191" s="756"/>
      <c r="TK191" s="707"/>
    </row>
    <row r="192" spans="64:531">
      <c r="BL192" s="454"/>
      <c r="BM192" s="42"/>
      <c r="BN192" s="454"/>
      <c r="BO192" s="42"/>
      <c r="BP192" s="454"/>
      <c r="BQ192"/>
      <c r="BS192" s="73"/>
      <c r="BU192" s="73"/>
      <c r="BV192" s="73"/>
      <c r="BW192" s="135"/>
      <c r="BX192" s="135"/>
      <c r="BY192" s="135"/>
      <c r="BZ192" s="42"/>
      <c r="CA192"/>
      <c r="CD192" s="135"/>
      <c r="CE192" s="454"/>
      <c r="CF192" s="135"/>
      <c r="CG192" s="454"/>
      <c r="CH192" s="135"/>
      <c r="CI192" s="454"/>
      <c r="CJ192" s="42"/>
      <c r="CK192" s="454"/>
      <c r="CL192" s="42"/>
      <c r="CM192" s="454"/>
      <c r="CN192" s="42"/>
      <c r="CP192" s="135"/>
      <c r="CR192" s="187"/>
      <c r="CW192" s="454"/>
      <c r="CY192" s="454"/>
      <c r="DA192" s="454"/>
      <c r="DC192" s="454"/>
      <c r="DD192" s="135"/>
      <c r="DE192" s="454"/>
      <c r="DF192" s="135"/>
      <c r="DG192" s="454"/>
      <c r="DH192" s="135"/>
      <c r="DI192" s="454"/>
      <c r="DJ192" s="135"/>
      <c r="DK192" s="454"/>
      <c r="DL192" s="135"/>
      <c r="DN192" s="135"/>
      <c r="DO192" s="454"/>
      <c r="DP192" s="135"/>
      <c r="DQ192" s="454"/>
      <c r="DR192" s="135"/>
      <c r="DU192" s="135"/>
      <c r="DV192" s="135"/>
      <c r="DW192" s="135"/>
      <c r="DY192" s="454"/>
      <c r="DZ192" s="135"/>
      <c r="EA192" s="454"/>
      <c r="EB192" s="135"/>
      <c r="EC192" s="454"/>
      <c r="ED192" s="135"/>
      <c r="EE192" s="454"/>
      <c r="EF192" s="135"/>
      <c r="EG192" s="454"/>
      <c r="EH192" s="135"/>
      <c r="EJ192" s="135"/>
      <c r="EN192" s="135"/>
      <c r="EP192" s="135"/>
      <c r="ER192" s="173"/>
      <c r="ES192" s="435"/>
      <c r="ET192" s="173"/>
      <c r="EU192" s="435"/>
      <c r="EV192" s="173"/>
      <c r="EW192" s="435"/>
      <c r="EX192" s="173"/>
      <c r="EZ192" s="135"/>
      <c r="FB192" s="173"/>
      <c r="FC192" s="42"/>
      <c r="FD192" s="173"/>
      <c r="FE192" s="42"/>
      <c r="FF192" s="42"/>
      <c r="FG192" s="454"/>
      <c r="FH192" s="42"/>
      <c r="FI192" s="454"/>
      <c r="FJ192" s="135"/>
      <c r="FK192" s="454"/>
      <c r="FL192" s="173"/>
      <c r="FM192" s="454"/>
      <c r="FN192" s="173"/>
      <c r="FO192" s="135"/>
      <c r="FP192" s="173"/>
      <c r="FQ192" s="135"/>
      <c r="FS192" s="173"/>
      <c r="FU192" s="173"/>
      <c r="FW192" s="173"/>
      <c r="FY192" s="173"/>
      <c r="GA192" s="135"/>
      <c r="GE192" s="42"/>
      <c r="GG192" s="42"/>
      <c r="GH192" s="173"/>
      <c r="GI192" s="42"/>
      <c r="GJ192" s="42"/>
      <c r="GK192" s="173"/>
      <c r="GL192" s="454"/>
      <c r="GM192" s="135"/>
      <c r="GP192" s="454"/>
      <c r="GQ192" s="42"/>
      <c r="GR192" s="454"/>
      <c r="GS192" s="42"/>
      <c r="GT192" s="454"/>
      <c r="GU192" s="42"/>
      <c r="GV192" s="454"/>
      <c r="GW192" s="42"/>
      <c r="GX192" s="454"/>
      <c r="GY192" s="42"/>
      <c r="GZ192" s="42"/>
      <c r="HA192" s="173"/>
      <c r="HB192" s="173"/>
      <c r="HC192" s="42"/>
      <c r="HD192" s="435"/>
      <c r="HE192" s="135"/>
      <c r="HF192" s="435"/>
      <c r="HG192" s="135"/>
      <c r="HH192" s="435"/>
      <c r="HI192" s="135"/>
      <c r="HJ192" s="435"/>
      <c r="HK192" s="135"/>
      <c r="HL192" s="435"/>
      <c r="HM192" s="135"/>
      <c r="HN192" s="435"/>
      <c r="HO192" s="135"/>
      <c r="HP192" s="435"/>
      <c r="HQ192" s="135"/>
      <c r="HR192" s="168"/>
      <c r="HS192" s="135"/>
      <c r="HT192" s="135"/>
      <c r="HU192" s="168"/>
      <c r="HV192" s="135"/>
      <c r="HW192" s="168"/>
      <c r="HX192" s="135"/>
      <c r="HY192" s="168"/>
      <c r="HZ192" s="756"/>
      <c r="IA192" s="168"/>
      <c r="IB192" s="756"/>
      <c r="IC192" s="168"/>
      <c r="ID192" s="135"/>
      <c r="IE192" s="168"/>
      <c r="IF192" s="135"/>
      <c r="IG192" s="168"/>
      <c r="IH192" s="135"/>
      <c r="II192" s="168"/>
      <c r="IJ192" s="135"/>
      <c r="IK192" s="135"/>
      <c r="IL192" s="173"/>
      <c r="IP192" s="173"/>
      <c r="IR192" s="173"/>
      <c r="IT192" s="173"/>
      <c r="JB192" s="135"/>
      <c r="JD192" s="432"/>
      <c r="JH192" s="173"/>
      <c r="JL192" s="173"/>
      <c r="JZ192" s="173"/>
      <c r="KD192" s="173"/>
      <c r="KF192" s="173"/>
      <c r="KH192" s="173"/>
      <c r="LJ192" s="173"/>
      <c r="LN192" s="173"/>
      <c r="LP192" s="173"/>
      <c r="LR192" s="173"/>
      <c r="LZ192" s="135"/>
      <c r="MB192" s="135"/>
      <c r="MP192" s="173"/>
      <c r="MT192" s="173"/>
      <c r="MV192" s="173"/>
      <c r="MX192" s="173"/>
      <c r="NF192" s="135"/>
      <c r="NH192" s="135"/>
      <c r="NX192" s="173"/>
      <c r="NY192" s="173"/>
      <c r="NZ192" s="173"/>
      <c r="OB192" s="173"/>
      <c r="OD192" s="173"/>
      <c r="OF192" s="173"/>
      <c r="OH192" s="173"/>
      <c r="OJ192" s="173"/>
      <c r="OL192" s="173"/>
      <c r="PH192" s="173"/>
      <c r="QN192" s="173"/>
      <c r="QO192" s="173"/>
      <c r="QP192" s="173"/>
      <c r="QS192" s="135"/>
      <c r="QU192" s="135"/>
      <c r="QY192" s="135"/>
      <c r="RA192" s="135"/>
      <c r="RC192" s="135"/>
      <c r="RE192" s="135"/>
      <c r="RI192" s="135"/>
      <c r="RP192" s="135"/>
      <c r="RQ192" s="135"/>
      <c r="RT192" s="135"/>
      <c r="RW192" s="135"/>
      <c r="RX192" s="135"/>
      <c r="SB192" s="135"/>
      <c r="SC192" s="135"/>
      <c r="SD192" s="135"/>
      <c r="SE192" s="558"/>
      <c r="SF192" s="135"/>
      <c r="SH192" s="135"/>
      <c r="SJ192" s="135"/>
      <c r="SL192" s="135"/>
      <c r="SN192" s="135"/>
      <c r="SP192" s="135"/>
      <c r="SR192" s="756"/>
      <c r="ST192" s="135"/>
      <c r="SY192" s="707"/>
      <c r="TA192" s="707"/>
      <c r="TC192" s="707"/>
      <c r="TE192" s="707"/>
      <c r="TG192" s="707"/>
      <c r="TI192" s="756"/>
      <c r="TK192" s="707"/>
    </row>
    <row r="193" spans="64:531">
      <c r="BL193" s="454"/>
      <c r="BM193" s="42"/>
      <c r="BN193" s="454"/>
      <c r="BO193" s="42"/>
      <c r="BP193" s="454"/>
      <c r="BQ193"/>
      <c r="BS193" s="73"/>
      <c r="BU193" s="73"/>
      <c r="BV193" s="73"/>
      <c r="BW193" s="135"/>
      <c r="BX193" s="135"/>
      <c r="BY193" s="135"/>
      <c r="BZ193" s="42"/>
      <c r="CA193"/>
      <c r="CD193" s="135"/>
      <c r="CE193" s="454"/>
      <c r="CF193" s="135"/>
      <c r="CG193" s="454"/>
      <c r="CH193" s="135"/>
      <c r="CI193" s="454"/>
      <c r="CJ193" s="42"/>
      <c r="CK193" s="454"/>
      <c r="CL193" s="42"/>
      <c r="CM193" s="454"/>
      <c r="CN193" s="42"/>
      <c r="CP193" s="135"/>
      <c r="CR193" s="187"/>
      <c r="CW193" s="454"/>
      <c r="CY193" s="454"/>
      <c r="DA193" s="454"/>
      <c r="DC193" s="454"/>
      <c r="DD193" s="135"/>
      <c r="DE193" s="454"/>
      <c r="DF193" s="135"/>
      <c r="DG193" s="454"/>
      <c r="DH193" s="135"/>
      <c r="DI193" s="454"/>
      <c r="DJ193" s="135"/>
      <c r="DK193" s="454"/>
      <c r="DL193" s="135"/>
      <c r="DN193" s="135"/>
      <c r="DO193" s="454"/>
      <c r="DP193" s="135"/>
      <c r="DQ193" s="454"/>
      <c r="DR193" s="135"/>
      <c r="DU193" s="135"/>
      <c r="DV193" s="135"/>
      <c r="DW193" s="135"/>
      <c r="DY193" s="454"/>
      <c r="DZ193" s="135"/>
      <c r="EA193" s="454"/>
      <c r="EB193" s="135"/>
      <c r="EC193" s="454"/>
      <c r="ED193" s="135"/>
      <c r="EE193" s="454"/>
      <c r="EF193" s="135"/>
      <c r="EG193" s="454"/>
      <c r="EH193" s="135"/>
      <c r="EJ193" s="135"/>
      <c r="EN193" s="135"/>
      <c r="EP193" s="135"/>
      <c r="ER193" s="173"/>
      <c r="ES193" s="435"/>
      <c r="ET193" s="173"/>
      <c r="EU193" s="435"/>
      <c r="EV193" s="173"/>
      <c r="EW193" s="435"/>
      <c r="EX193" s="173"/>
      <c r="EZ193" s="135"/>
      <c r="FB193" s="173"/>
      <c r="FC193" s="42"/>
      <c r="FD193" s="173"/>
      <c r="FE193" s="42"/>
      <c r="FF193" s="42"/>
      <c r="FG193" s="454"/>
      <c r="FH193" s="42"/>
      <c r="FI193" s="454"/>
      <c r="FJ193" s="135"/>
      <c r="FK193" s="454"/>
      <c r="FL193" s="173"/>
      <c r="FM193" s="454"/>
      <c r="FN193" s="173"/>
      <c r="FO193" s="135"/>
      <c r="FP193" s="173"/>
      <c r="FQ193" s="135"/>
      <c r="FS193" s="173"/>
      <c r="FU193" s="173"/>
      <c r="FW193" s="173"/>
      <c r="FY193" s="173"/>
      <c r="GA193" s="135"/>
      <c r="GE193" s="42"/>
      <c r="GG193" s="42"/>
      <c r="GH193" s="173"/>
      <c r="GI193" s="42"/>
      <c r="GJ193" s="42"/>
      <c r="GK193" s="173"/>
      <c r="GL193" s="454"/>
      <c r="GM193" s="135"/>
      <c r="GP193" s="454"/>
      <c r="GQ193" s="42"/>
      <c r="GR193" s="454"/>
      <c r="GS193" s="42"/>
      <c r="GT193" s="454"/>
      <c r="GU193" s="42"/>
      <c r="GV193" s="454"/>
      <c r="GW193" s="42"/>
      <c r="GX193" s="454"/>
      <c r="GY193" s="42"/>
      <c r="GZ193" s="42"/>
      <c r="HA193" s="173"/>
      <c r="HB193" s="173"/>
      <c r="HC193" s="42"/>
      <c r="HD193" s="435"/>
      <c r="HE193" s="135"/>
      <c r="HF193" s="435"/>
      <c r="HG193" s="135"/>
      <c r="HH193" s="435"/>
      <c r="HI193" s="135"/>
      <c r="HJ193" s="435"/>
      <c r="HK193" s="135"/>
      <c r="HL193" s="435"/>
      <c r="HM193" s="135"/>
      <c r="HN193" s="435"/>
      <c r="HO193" s="135"/>
      <c r="HP193" s="435"/>
      <c r="HQ193" s="135"/>
      <c r="HR193" s="168"/>
      <c r="HS193" s="135"/>
      <c r="HT193" s="135"/>
      <c r="HU193" s="168"/>
      <c r="HV193" s="135"/>
      <c r="HW193" s="168"/>
      <c r="HX193" s="135"/>
      <c r="HY193" s="168"/>
      <c r="HZ193" s="756"/>
      <c r="IA193" s="168"/>
      <c r="IB193" s="756"/>
      <c r="IC193" s="168"/>
      <c r="ID193" s="135"/>
      <c r="IE193" s="168"/>
      <c r="IF193" s="135"/>
      <c r="IG193" s="168"/>
      <c r="IH193" s="135"/>
      <c r="II193" s="168"/>
      <c r="IJ193" s="135"/>
      <c r="IK193" s="135"/>
      <c r="IL193" s="173"/>
      <c r="IP193" s="173"/>
      <c r="IR193" s="173"/>
      <c r="IT193" s="173"/>
      <c r="JB193" s="135"/>
      <c r="JD193" s="432"/>
      <c r="JH193" s="173"/>
      <c r="JL193" s="173"/>
      <c r="JZ193" s="173"/>
      <c r="KD193" s="173"/>
      <c r="KF193" s="173"/>
      <c r="KH193" s="173"/>
      <c r="LJ193" s="173"/>
      <c r="LN193" s="173"/>
      <c r="LP193" s="173"/>
      <c r="LR193" s="173"/>
      <c r="LZ193" s="135"/>
      <c r="MB193" s="135"/>
      <c r="MP193" s="173"/>
      <c r="MT193" s="173"/>
      <c r="MV193" s="173"/>
      <c r="MX193" s="173"/>
      <c r="NF193" s="135"/>
      <c r="NH193" s="135"/>
      <c r="NX193" s="173"/>
      <c r="NY193" s="173"/>
      <c r="NZ193" s="173"/>
      <c r="OB193" s="173"/>
      <c r="OD193" s="173"/>
      <c r="OF193" s="173"/>
      <c r="OH193" s="173"/>
      <c r="OJ193" s="173"/>
      <c r="OL193" s="173"/>
      <c r="PH193" s="173"/>
      <c r="QN193" s="173"/>
      <c r="QO193" s="173"/>
      <c r="QP193" s="173"/>
      <c r="QS193" s="135"/>
      <c r="QU193" s="135"/>
      <c r="QY193" s="135"/>
      <c r="RA193" s="135"/>
      <c r="RC193" s="135"/>
      <c r="RE193" s="135"/>
      <c r="RI193" s="135"/>
      <c r="RP193" s="135"/>
      <c r="RQ193" s="135"/>
      <c r="RT193" s="135"/>
      <c r="RW193" s="135"/>
      <c r="RX193" s="135"/>
      <c r="SB193" s="135"/>
      <c r="SC193" s="135"/>
      <c r="SD193" s="135"/>
      <c r="SE193" s="558"/>
      <c r="SF193" s="135"/>
      <c r="SH193" s="135"/>
      <c r="SJ193" s="135"/>
      <c r="SL193" s="135"/>
      <c r="SN193" s="135"/>
      <c r="SP193" s="135"/>
      <c r="SR193" s="756"/>
      <c r="ST193" s="135"/>
      <c r="SY193" s="707"/>
      <c r="TA193" s="707"/>
      <c r="TC193" s="707"/>
      <c r="TE193" s="707"/>
      <c r="TG193" s="707"/>
      <c r="TI193" s="756"/>
      <c r="TK193" s="707"/>
    </row>
    <row r="194" spans="64:531">
      <c r="BL194" s="454"/>
      <c r="BM194" s="42"/>
      <c r="BN194" s="454"/>
      <c r="BO194" s="42"/>
      <c r="BP194" s="454"/>
      <c r="BQ194"/>
      <c r="BS194" s="73"/>
      <c r="BU194" s="73"/>
      <c r="BV194" s="73"/>
      <c r="BW194" s="135"/>
      <c r="BX194" s="135"/>
      <c r="BY194" s="135"/>
      <c r="BZ194" s="42"/>
      <c r="CA194"/>
      <c r="CD194" s="135"/>
      <c r="CE194" s="454"/>
      <c r="CF194" s="135"/>
      <c r="CG194" s="454"/>
      <c r="CH194" s="135"/>
      <c r="CI194" s="454"/>
      <c r="CJ194" s="42"/>
      <c r="CK194" s="454"/>
      <c r="CL194" s="42"/>
      <c r="CM194" s="454"/>
      <c r="CN194" s="42"/>
      <c r="CP194" s="135"/>
      <c r="CR194" s="187"/>
      <c r="CW194" s="454"/>
      <c r="CY194" s="454"/>
      <c r="DA194" s="454"/>
      <c r="DC194" s="454"/>
      <c r="DD194" s="135"/>
      <c r="DE194" s="454"/>
      <c r="DF194" s="135"/>
      <c r="DG194" s="454"/>
      <c r="DH194" s="135"/>
      <c r="DI194" s="454"/>
      <c r="DJ194" s="135"/>
      <c r="DK194" s="454"/>
      <c r="DL194" s="135"/>
      <c r="DN194" s="135"/>
      <c r="DO194" s="454"/>
      <c r="DP194" s="135"/>
      <c r="DQ194" s="454"/>
      <c r="DR194" s="135"/>
      <c r="DU194" s="135"/>
      <c r="DV194" s="135"/>
      <c r="DW194" s="135"/>
      <c r="DY194" s="454"/>
      <c r="DZ194" s="135"/>
      <c r="EA194" s="454"/>
      <c r="EB194" s="135"/>
      <c r="EC194" s="454"/>
      <c r="ED194" s="135"/>
      <c r="EE194" s="454"/>
      <c r="EF194" s="135"/>
      <c r="EG194" s="454"/>
      <c r="EH194" s="135"/>
      <c r="EJ194" s="135"/>
      <c r="EN194" s="135"/>
      <c r="EP194" s="135"/>
      <c r="ER194" s="173"/>
      <c r="ES194" s="435"/>
      <c r="ET194" s="173"/>
      <c r="EU194" s="435"/>
      <c r="EV194" s="173"/>
      <c r="EW194" s="435"/>
      <c r="EX194" s="173"/>
      <c r="EZ194" s="135"/>
      <c r="FB194" s="173"/>
      <c r="FC194" s="42"/>
      <c r="FD194" s="173"/>
      <c r="FE194" s="42"/>
      <c r="FF194" s="42"/>
      <c r="FG194" s="454"/>
      <c r="FH194" s="42"/>
      <c r="FI194" s="454"/>
      <c r="FJ194" s="135"/>
      <c r="FK194" s="454"/>
      <c r="FL194" s="173"/>
      <c r="FM194" s="454"/>
      <c r="FN194" s="173"/>
      <c r="FO194" s="135"/>
      <c r="FP194" s="173"/>
      <c r="FQ194" s="135"/>
      <c r="FS194" s="173"/>
      <c r="FU194" s="173"/>
      <c r="FW194" s="173"/>
      <c r="FY194" s="173"/>
      <c r="GA194" s="135"/>
      <c r="GE194" s="42"/>
      <c r="GG194" s="42"/>
      <c r="GH194" s="173"/>
      <c r="GI194" s="42"/>
      <c r="GJ194" s="42"/>
      <c r="GK194" s="173"/>
      <c r="GL194" s="454"/>
      <c r="GM194" s="135"/>
      <c r="GP194" s="454"/>
      <c r="GQ194" s="42"/>
      <c r="GR194" s="454"/>
      <c r="GS194" s="42"/>
      <c r="GT194" s="454"/>
      <c r="GU194" s="42"/>
      <c r="GV194" s="454"/>
      <c r="GW194" s="42"/>
      <c r="GX194" s="454"/>
      <c r="GY194" s="42"/>
      <c r="GZ194" s="42"/>
      <c r="HA194" s="173"/>
      <c r="HB194" s="173"/>
      <c r="HC194" s="42"/>
      <c r="HD194" s="435"/>
      <c r="HE194" s="135"/>
      <c r="HF194" s="435"/>
      <c r="HG194" s="135"/>
      <c r="HH194" s="435"/>
      <c r="HI194" s="135"/>
      <c r="HJ194" s="435"/>
      <c r="HK194" s="135"/>
      <c r="HL194" s="435"/>
      <c r="HM194" s="135"/>
      <c r="HN194" s="435"/>
      <c r="HO194" s="135"/>
      <c r="HP194" s="435"/>
      <c r="HQ194" s="135"/>
      <c r="HR194" s="168"/>
      <c r="HS194" s="135"/>
      <c r="HT194" s="135"/>
      <c r="HU194" s="168"/>
      <c r="HV194" s="135"/>
      <c r="HW194" s="168"/>
      <c r="HX194" s="135"/>
      <c r="HY194" s="168"/>
      <c r="HZ194" s="756"/>
      <c r="IA194" s="168"/>
      <c r="IB194" s="756"/>
      <c r="IC194" s="168"/>
      <c r="ID194" s="135"/>
      <c r="IE194" s="168"/>
      <c r="IF194" s="135"/>
      <c r="IG194" s="168"/>
      <c r="IH194" s="135"/>
      <c r="II194" s="168"/>
      <c r="IJ194" s="135"/>
      <c r="IK194" s="135"/>
      <c r="IL194" s="173"/>
      <c r="IP194" s="173"/>
      <c r="IR194" s="173"/>
      <c r="IT194" s="173"/>
      <c r="JB194" s="135"/>
      <c r="JD194" s="432"/>
      <c r="JH194" s="173"/>
      <c r="JL194" s="173"/>
      <c r="JZ194" s="173"/>
      <c r="KD194" s="173"/>
      <c r="KF194" s="173"/>
      <c r="KH194" s="173"/>
      <c r="LJ194" s="173"/>
      <c r="LN194" s="173"/>
      <c r="LP194" s="173"/>
      <c r="LR194" s="173"/>
      <c r="LZ194" s="135"/>
      <c r="MB194" s="135"/>
      <c r="MP194" s="173"/>
      <c r="MT194" s="173"/>
      <c r="MV194" s="173"/>
      <c r="MX194" s="173"/>
      <c r="NF194" s="135"/>
      <c r="NH194" s="135"/>
      <c r="NX194" s="173"/>
      <c r="NY194" s="173"/>
      <c r="NZ194" s="173"/>
      <c r="OB194" s="173"/>
      <c r="OD194" s="173"/>
      <c r="OF194" s="173"/>
      <c r="OH194" s="173"/>
      <c r="OJ194" s="173"/>
      <c r="OL194" s="173"/>
      <c r="PH194" s="173"/>
      <c r="QN194" s="173"/>
      <c r="QO194" s="173"/>
      <c r="QP194" s="173"/>
      <c r="QS194" s="135"/>
      <c r="QU194" s="135"/>
      <c r="QY194" s="135"/>
      <c r="RA194" s="135"/>
      <c r="RC194" s="135"/>
      <c r="RE194" s="135"/>
      <c r="RI194" s="135"/>
      <c r="RP194" s="135"/>
      <c r="RQ194" s="135"/>
      <c r="RT194" s="135"/>
      <c r="RW194" s="135"/>
      <c r="RX194" s="135"/>
      <c r="SB194" s="135"/>
      <c r="SC194" s="135"/>
      <c r="SD194" s="135"/>
      <c r="SE194" s="558"/>
      <c r="SF194" s="135"/>
      <c r="SH194" s="135"/>
      <c r="SJ194" s="135"/>
      <c r="SL194" s="135"/>
      <c r="SN194" s="135"/>
      <c r="SP194" s="135"/>
      <c r="SR194" s="756"/>
      <c r="ST194" s="135"/>
      <c r="SY194" s="707"/>
      <c r="TA194" s="707"/>
      <c r="TC194" s="707"/>
      <c r="TE194" s="707"/>
      <c r="TG194" s="707"/>
      <c r="TI194" s="756"/>
      <c r="TK194" s="707"/>
    </row>
    <row r="195" spans="64:531">
      <c r="BL195" s="454"/>
      <c r="BM195" s="42"/>
      <c r="BN195" s="454"/>
      <c r="BO195" s="42"/>
      <c r="BP195" s="454"/>
      <c r="BQ195"/>
      <c r="BS195" s="73"/>
      <c r="BU195" s="73"/>
      <c r="BV195" s="73"/>
      <c r="BW195" s="135"/>
      <c r="BX195" s="135"/>
      <c r="BY195" s="135"/>
      <c r="BZ195" s="42"/>
      <c r="CA195"/>
      <c r="CD195" s="135"/>
      <c r="CE195" s="454"/>
      <c r="CF195" s="135"/>
      <c r="CG195" s="454"/>
      <c r="CH195" s="135"/>
      <c r="CI195" s="454"/>
      <c r="CJ195" s="42"/>
      <c r="CK195" s="454"/>
      <c r="CL195" s="42"/>
      <c r="CM195" s="454"/>
      <c r="CN195" s="42"/>
      <c r="CP195" s="135"/>
      <c r="CR195" s="187"/>
      <c r="CW195" s="454"/>
      <c r="CY195" s="454"/>
      <c r="DA195" s="454"/>
      <c r="DC195" s="454"/>
      <c r="DD195" s="135"/>
      <c r="DE195" s="454"/>
      <c r="DF195" s="135"/>
      <c r="DG195" s="454"/>
      <c r="DH195" s="135"/>
      <c r="DI195" s="454"/>
      <c r="DJ195" s="135"/>
      <c r="DK195" s="454"/>
      <c r="DL195" s="135"/>
      <c r="DN195" s="135"/>
      <c r="DO195" s="454"/>
      <c r="DP195" s="135"/>
      <c r="DQ195" s="454"/>
      <c r="DR195" s="135"/>
      <c r="DU195" s="135"/>
      <c r="DV195" s="135"/>
      <c r="DW195" s="135"/>
      <c r="DY195" s="454"/>
      <c r="DZ195" s="135"/>
      <c r="EA195" s="454"/>
      <c r="EB195" s="135"/>
      <c r="EC195" s="454"/>
      <c r="ED195" s="135"/>
      <c r="EE195" s="454"/>
      <c r="EF195" s="135"/>
      <c r="EG195" s="454"/>
      <c r="EH195" s="135"/>
      <c r="EJ195" s="135"/>
      <c r="EN195" s="135"/>
      <c r="EP195" s="135"/>
      <c r="ER195" s="173"/>
      <c r="ES195" s="435"/>
      <c r="ET195" s="173"/>
      <c r="EU195" s="435"/>
      <c r="EV195" s="173"/>
      <c r="EW195" s="435"/>
      <c r="EX195" s="173"/>
      <c r="EZ195" s="135"/>
      <c r="FB195" s="173"/>
      <c r="FC195" s="42"/>
      <c r="FD195" s="173"/>
      <c r="FE195" s="42"/>
      <c r="FF195" s="42"/>
      <c r="FG195" s="454"/>
      <c r="FH195" s="42"/>
      <c r="FI195" s="454"/>
      <c r="FJ195" s="135"/>
      <c r="FK195" s="454"/>
      <c r="FL195" s="173"/>
      <c r="FM195" s="454"/>
      <c r="FN195" s="173"/>
      <c r="FO195" s="135"/>
      <c r="FP195" s="173"/>
      <c r="FQ195" s="135"/>
      <c r="FS195" s="173"/>
      <c r="FU195" s="173"/>
      <c r="FW195" s="173"/>
      <c r="FY195" s="173"/>
      <c r="GA195" s="135"/>
      <c r="GE195" s="42"/>
      <c r="GG195" s="42"/>
      <c r="GH195" s="173"/>
      <c r="GI195" s="42"/>
      <c r="GJ195" s="42"/>
      <c r="GK195" s="173"/>
      <c r="GL195" s="454"/>
      <c r="GM195" s="135"/>
      <c r="GP195" s="454"/>
      <c r="GQ195" s="42"/>
      <c r="GR195" s="454"/>
      <c r="GS195" s="42"/>
      <c r="GT195" s="454"/>
      <c r="GU195" s="42"/>
      <c r="GV195" s="454"/>
      <c r="GW195" s="42"/>
      <c r="GX195" s="454"/>
      <c r="GY195" s="42"/>
      <c r="GZ195" s="42"/>
      <c r="HA195" s="173"/>
      <c r="HB195" s="173"/>
      <c r="HC195" s="42"/>
      <c r="HD195" s="435"/>
      <c r="HE195" s="135"/>
      <c r="HF195" s="435"/>
      <c r="HG195" s="135"/>
      <c r="HH195" s="435"/>
      <c r="HI195" s="135"/>
      <c r="HJ195" s="435"/>
      <c r="HK195" s="135"/>
      <c r="HL195" s="435"/>
      <c r="HM195" s="135"/>
      <c r="HN195" s="435"/>
      <c r="HO195" s="135"/>
      <c r="HP195" s="435"/>
      <c r="HQ195" s="135"/>
      <c r="HR195" s="168"/>
      <c r="HS195" s="135"/>
      <c r="HT195" s="135"/>
      <c r="HU195" s="168"/>
      <c r="HV195" s="135"/>
      <c r="HW195" s="168"/>
      <c r="HX195" s="135"/>
      <c r="HY195" s="168"/>
      <c r="HZ195" s="756"/>
      <c r="IA195" s="168"/>
      <c r="IB195" s="756"/>
      <c r="IC195" s="168"/>
      <c r="ID195" s="135"/>
      <c r="IE195" s="168"/>
      <c r="IF195" s="135"/>
      <c r="IG195" s="168"/>
      <c r="IH195" s="135"/>
      <c r="II195" s="168"/>
      <c r="IJ195" s="135"/>
      <c r="IK195" s="135"/>
      <c r="IL195" s="173"/>
      <c r="IP195" s="173"/>
      <c r="IR195" s="173"/>
      <c r="IT195" s="173"/>
      <c r="JB195" s="135"/>
      <c r="JD195" s="432"/>
      <c r="JH195" s="173"/>
      <c r="JL195" s="173"/>
      <c r="JZ195" s="173"/>
      <c r="KD195" s="173"/>
      <c r="KF195" s="173"/>
      <c r="KH195" s="173"/>
      <c r="LJ195" s="173"/>
      <c r="LN195" s="173"/>
      <c r="LP195" s="173"/>
      <c r="LR195" s="173"/>
      <c r="LZ195" s="135"/>
      <c r="MB195" s="135"/>
      <c r="MP195" s="173"/>
      <c r="MT195" s="173"/>
      <c r="MV195" s="173"/>
      <c r="MX195" s="173"/>
      <c r="NF195" s="135"/>
      <c r="NH195" s="135"/>
      <c r="NX195" s="173"/>
      <c r="NY195" s="173"/>
      <c r="NZ195" s="173"/>
      <c r="OB195" s="173"/>
      <c r="OD195" s="173"/>
      <c r="OF195" s="173"/>
      <c r="OH195" s="173"/>
      <c r="OJ195" s="173"/>
      <c r="OL195" s="173"/>
      <c r="PH195" s="173"/>
      <c r="QN195" s="173"/>
      <c r="QO195" s="173"/>
      <c r="QP195" s="173"/>
      <c r="QS195" s="135"/>
      <c r="QU195" s="135"/>
      <c r="QY195" s="135"/>
      <c r="RA195" s="135"/>
      <c r="RC195" s="135"/>
      <c r="RE195" s="135"/>
      <c r="RI195" s="135"/>
      <c r="RP195" s="135"/>
      <c r="RQ195" s="135"/>
      <c r="RT195" s="135"/>
      <c r="RW195" s="135"/>
      <c r="RX195" s="135"/>
      <c r="SB195" s="135"/>
      <c r="SC195" s="135"/>
      <c r="SD195" s="135"/>
      <c r="SE195" s="558"/>
      <c r="SF195" s="135"/>
      <c r="SH195" s="135"/>
      <c r="SJ195" s="135"/>
      <c r="SL195" s="135"/>
      <c r="SN195" s="135"/>
      <c r="SP195" s="135"/>
      <c r="SR195" s="756"/>
      <c r="ST195" s="135"/>
      <c r="SY195" s="707"/>
      <c r="TA195" s="707"/>
      <c r="TC195" s="707"/>
      <c r="TE195" s="707"/>
      <c r="TG195" s="707"/>
      <c r="TI195" s="756"/>
      <c r="TK195" s="707"/>
    </row>
    <row r="196" spans="64:531">
      <c r="BL196" s="454"/>
      <c r="BM196" s="42"/>
      <c r="BN196" s="454"/>
      <c r="BO196" s="42"/>
      <c r="BP196" s="454"/>
      <c r="BQ196"/>
      <c r="BS196" s="73"/>
      <c r="BU196" s="73"/>
      <c r="BV196" s="73"/>
      <c r="BW196" s="135"/>
      <c r="BX196" s="135"/>
      <c r="BY196" s="135"/>
      <c r="BZ196" s="42"/>
      <c r="CA196"/>
      <c r="CD196" s="135"/>
      <c r="CE196" s="454"/>
      <c r="CF196" s="135"/>
      <c r="CG196" s="454"/>
      <c r="CH196" s="135"/>
      <c r="CI196" s="454"/>
      <c r="CJ196" s="42"/>
      <c r="CK196" s="454"/>
      <c r="CL196" s="42"/>
      <c r="CM196" s="454"/>
      <c r="CN196" s="42"/>
      <c r="CP196" s="135"/>
      <c r="CR196" s="187"/>
      <c r="CW196" s="454"/>
      <c r="CY196" s="454"/>
      <c r="DA196" s="454"/>
      <c r="DC196" s="454"/>
      <c r="DD196" s="135"/>
      <c r="DE196" s="454"/>
      <c r="DF196" s="135"/>
      <c r="DG196" s="454"/>
      <c r="DH196" s="135"/>
      <c r="DI196" s="454"/>
      <c r="DJ196" s="135"/>
      <c r="DK196" s="454"/>
      <c r="DL196" s="135"/>
      <c r="DN196" s="135"/>
      <c r="DO196" s="454"/>
      <c r="DP196" s="135"/>
      <c r="DQ196" s="454"/>
      <c r="DR196" s="135"/>
      <c r="DU196" s="135"/>
      <c r="DV196" s="135"/>
      <c r="DW196" s="135"/>
      <c r="DY196" s="454"/>
      <c r="DZ196" s="135"/>
      <c r="EA196" s="454"/>
      <c r="EB196" s="135"/>
      <c r="EC196" s="454"/>
      <c r="ED196" s="135"/>
      <c r="EE196" s="454"/>
      <c r="EF196" s="135"/>
      <c r="EG196" s="454"/>
      <c r="EH196" s="135"/>
      <c r="EJ196" s="135"/>
      <c r="EN196" s="135"/>
      <c r="EP196" s="135"/>
      <c r="ER196" s="173"/>
      <c r="ES196" s="435"/>
      <c r="ET196" s="173"/>
      <c r="EU196" s="435"/>
      <c r="EV196" s="173"/>
      <c r="EW196" s="435"/>
      <c r="EX196" s="173"/>
      <c r="EZ196" s="135"/>
      <c r="FB196" s="173"/>
      <c r="FC196" s="42"/>
      <c r="FD196" s="173"/>
      <c r="FE196" s="42"/>
      <c r="FF196" s="42"/>
      <c r="FG196" s="454"/>
      <c r="FH196" s="42"/>
      <c r="FI196" s="454"/>
      <c r="FJ196" s="135"/>
      <c r="FK196" s="454"/>
      <c r="FL196" s="173"/>
      <c r="FM196" s="454"/>
      <c r="FN196" s="173"/>
      <c r="FO196" s="135"/>
      <c r="FP196" s="173"/>
      <c r="FQ196" s="135"/>
      <c r="FS196" s="173"/>
      <c r="FU196" s="173"/>
      <c r="FW196" s="173"/>
      <c r="FY196" s="173"/>
      <c r="GA196" s="135"/>
      <c r="GE196" s="42"/>
      <c r="GG196" s="42"/>
      <c r="GH196" s="173"/>
      <c r="GI196" s="42"/>
      <c r="GJ196" s="42"/>
      <c r="GK196" s="173"/>
      <c r="GL196" s="454"/>
      <c r="GM196" s="135"/>
      <c r="GP196" s="454"/>
      <c r="GQ196" s="42"/>
      <c r="GR196" s="454"/>
      <c r="GS196" s="42"/>
      <c r="GT196" s="454"/>
      <c r="GU196" s="42"/>
      <c r="GV196" s="454"/>
      <c r="GW196" s="42"/>
      <c r="GX196" s="454"/>
      <c r="GY196" s="42"/>
      <c r="GZ196" s="42"/>
      <c r="HA196" s="173"/>
      <c r="HB196" s="173"/>
      <c r="HC196" s="42"/>
      <c r="HD196" s="435"/>
      <c r="HE196" s="135"/>
      <c r="HF196" s="435"/>
      <c r="HG196" s="135"/>
      <c r="HH196" s="435"/>
      <c r="HI196" s="135"/>
      <c r="HJ196" s="435"/>
      <c r="HK196" s="135"/>
      <c r="HL196" s="435"/>
      <c r="HM196" s="135"/>
      <c r="HN196" s="435"/>
      <c r="HO196" s="135"/>
      <c r="HP196" s="435"/>
      <c r="HQ196" s="135"/>
      <c r="HR196" s="168"/>
      <c r="HS196" s="135"/>
      <c r="HT196" s="135"/>
      <c r="HU196" s="168"/>
      <c r="HV196" s="135"/>
      <c r="HW196" s="168"/>
      <c r="HX196" s="135"/>
      <c r="HY196" s="168"/>
      <c r="HZ196" s="756"/>
      <c r="IA196" s="168"/>
      <c r="IB196" s="756"/>
      <c r="IC196" s="168"/>
      <c r="ID196" s="135"/>
      <c r="IE196" s="168"/>
      <c r="IF196" s="135"/>
      <c r="IG196" s="168"/>
      <c r="IH196" s="135"/>
      <c r="II196" s="168"/>
      <c r="IJ196" s="135"/>
      <c r="IK196" s="135"/>
      <c r="IL196" s="173"/>
      <c r="IP196" s="173"/>
      <c r="IR196" s="173"/>
      <c r="IT196" s="173"/>
      <c r="JB196" s="135"/>
      <c r="JD196" s="432"/>
      <c r="JH196" s="173"/>
      <c r="JL196" s="173"/>
      <c r="JZ196" s="173"/>
      <c r="KD196" s="173"/>
      <c r="KF196" s="173"/>
      <c r="KH196" s="173"/>
      <c r="LJ196" s="173"/>
      <c r="LN196" s="173"/>
      <c r="LP196" s="173"/>
      <c r="LR196" s="173"/>
      <c r="LZ196" s="135"/>
      <c r="MB196" s="135"/>
      <c r="MP196" s="173"/>
      <c r="MT196" s="173"/>
      <c r="MV196" s="173"/>
      <c r="MX196" s="173"/>
      <c r="NF196" s="135"/>
      <c r="NH196" s="135"/>
      <c r="NX196" s="173"/>
      <c r="NY196" s="173"/>
      <c r="NZ196" s="173"/>
      <c r="OB196" s="173"/>
      <c r="OD196" s="173"/>
      <c r="OF196" s="173"/>
      <c r="OH196" s="173"/>
      <c r="OJ196" s="173"/>
      <c r="OL196" s="173"/>
      <c r="PH196" s="173"/>
      <c r="QN196" s="173"/>
      <c r="QO196" s="173"/>
      <c r="QP196" s="173"/>
      <c r="QS196" s="135"/>
      <c r="QU196" s="135"/>
      <c r="QY196" s="135"/>
      <c r="RA196" s="135"/>
      <c r="RC196" s="135"/>
      <c r="RE196" s="135"/>
      <c r="RI196" s="135"/>
      <c r="RP196" s="135"/>
      <c r="RQ196" s="135"/>
      <c r="RT196" s="135"/>
      <c r="RW196" s="135"/>
      <c r="RX196" s="135"/>
      <c r="SB196" s="135"/>
      <c r="SC196" s="135"/>
      <c r="SD196" s="135"/>
      <c r="SE196" s="558"/>
      <c r="SF196" s="135"/>
      <c r="SH196" s="135"/>
      <c r="SJ196" s="135"/>
      <c r="SL196" s="135"/>
      <c r="SN196" s="135"/>
      <c r="SP196" s="135"/>
      <c r="SR196" s="756"/>
      <c r="ST196" s="135"/>
      <c r="SY196" s="707"/>
      <c r="TA196" s="707"/>
      <c r="TC196" s="707"/>
      <c r="TE196" s="707"/>
      <c r="TG196" s="707"/>
      <c r="TI196" s="756"/>
      <c r="TK196" s="707"/>
    </row>
    <row r="197" spans="64:531">
      <c r="BL197" s="454"/>
      <c r="BM197" s="42"/>
      <c r="BN197" s="454"/>
      <c r="BO197" s="42"/>
      <c r="BP197" s="454"/>
      <c r="BQ197"/>
      <c r="BS197" s="73"/>
      <c r="BU197" s="73"/>
      <c r="BV197" s="73"/>
      <c r="BW197" s="135"/>
      <c r="BX197" s="135"/>
      <c r="BY197" s="135"/>
      <c r="BZ197" s="42"/>
      <c r="CA197"/>
      <c r="CD197" s="135"/>
      <c r="CE197" s="454"/>
      <c r="CF197" s="135"/>
      <c r="CG197" s="454"/>
      <c r="CH197" s="135"/>
      <c r="CI197" s="454"/>
      <c r="CJ197" s="42"/>
      <c r="CK197" s="454"/>
      <c r="CL197" s="42"/>
      <c r="CM197" s="454"/>
      <c r="CN197" s="42"/>
      <c r="CP197" s="135"/>
      <c r="CR197" s="187"/>
      <c r="CW197" s="454"/>
      <c r="CY197" s="454"/>
      <c r="DA197" s="454"/>
      <c r="DC197" s="454"/>
      <c r="DD197" s="135"/>
      <c r="DE197" s="454"/>
      <c r="DF197" s="135"/>
      <c r="DG197" s="454"/>
      <c r="DH197" s="135"/>
      <c r="DI197" s="454"/>
      <c r="DJ197" s="135"/>
      <c r="DK197" s="454"/>
      <c r="DL197" s="135"/>
      <c r="DN197" s="135"/>
      <c r="DO197" s="454"/>
      <c r="DP197" s="135"/>
      <c r="DQ197" s="454"/>
      <c r="DR197" s="135"/>
      <c r="DU197" s="135"/>
      <c r="DV197" s="135"/>
      <c r="DW197" s="135"/>
      <c r="DY197" s="454"/>
      <c r="DZ197" s="135"/>
      <c r="EA197" s="454"/>
      <c r="EB197" s="135"/>
      <c r="EC197" s="454"/>
      <c r="ED197" s="135"/>
      <c r="EE197" s="454"/>
      <c r="EF197" s="135"/>
      <c r="EG197" s="454"/>
      <c r="EH197" s="135"/>
      <c r="EJ197" s="135"/>
      <c r="EN197" s="135"/>
      <c r="EP197" s="135"/>
      <c r="ER197" s="173"/>
      <c r="ES197" s="435"/>
      <c r="ET197" s="173"/>
      <c r="EU197" s="435"/>
      <c r="EV197" s="173"/>
      <c r="EW197" s="435"/>
      <c r="EX197" s="173"/>
      <c r="EZ197" s="135"/>
      <c r="FB197" s="173"/>
      <c r="FC197" s="42"/>
      <c r="FD197" s="173"/>
      <c r="FE197" s="42"/>
      <c r="FF197" s="42"/>
      <c r="FG197" s="454"/>
      <c r="FH197" s="42"/>
      <c r="FI197" s="454"/>
      <c r="FJ197" s="135"/>
      <c r="FK197" s="454"/>
      <c r="FL197" s="173"/>
      <c r="FM197" s="454"/>
      <c r="FN197" s="173"/>
      <c r="FO197" s="135"/>
      <c r="FP197" s="173"/>
      <c r="FQ197" s="135"/>
      <c r="FS197" s="173"/>
      <c r="FU197" s="173"/>
      <c r="FW197" s="173"/>
      <c r="FY197" s="173"/>
      <c r="GA197" s="135"/>
      <c r="GE197" s="42"/>
      <c r="GG197" s="42"/>
      <c r="GH197" s="173"/>
      <c r="GI197" s="42"/>
      <c r="GJ197" s="42"/>
      <c r="GK197" s="173"/>
      <c r="GL197" s="454"/>
      <c r="GM197" s="135"/>
      <c r="GP197" s="454"/>
      <c r="GQ197" s="42"/>
      <c r="GR197" s="454"/>
      <c r="GS197" s="42"/>
      <c r="GT197" s="454"/>
      <c r="GU197" s="42"/>
      <c r="GV197" s="454"/>
      <c r="GW197" s="42"/>
      <c r="GX197" s="454"/>
      <c r="GY197" s="42"/>
      <c r="GZ197" s="42"/>
      <c r="HA197" s="173"/>
      <c r="HB197" s="173"/>
      <c r="HC197" s="42"/>
      <c r="HD197" s="435"/>
      <c r="HE197" s="135"/>
      <c r="HF197" s="435"/>
      <c r="HG197" s="135"/>
      <c r="HH197" s="435"/>
      <c r="HI197" s="135"/>
      <c r="HJ197" s="435"/>
      <c r="HK197" s="135"/>
      <c r="HL197" s="435"/>
      <c r="HM197" s="135"/>
      <c r="HN197" s="435"/>
      <c r="HO197" s="135"/>
      <c r="HP197" s="435"/>
      <c r="HQ197" s="135"/>
      <c r="HR197" s="168"/>
      <c r="HS197" s="135"/>
      <c r="HT197" s="135"/>
      <c r="HU197" s="168"/>
      <c r="HV197" s="135"/>
      <c r="HW197" s="168"/>
      <c r="HX197" s="135"/>
      <c r="HY197" s="168"/>
      <c r="HZ197" s="756"/>
      <c r="IA197" s="168"/>
      <c r="IB197" s="756"/>
      <c r="IC197" s="168"/>
      <c r="ID197" s="135"/>
      <c r="IE197" s="168"/>
      <c r="IF197" s="135"/>
      <c r="IG197" s="168"/>
      <c r="IH197" s="135"/>
      <c r="II197" s="168"/>
      <c r="IJ197" s="135"/>
      <c r="IK197" s="135"/>
      <c r="IL197" s="173"/>
      <c r="IP197" s="173"/>
      <c r="IR197" s="173"/>
      <c r="IT197" s="173"/>
      <c r="JB197" s="135"/>
      <c r="JD197" s="432"/>
      <c r="JH197" s="173"/>
      <c r="JL197" s="173"/>
      <c r="JZ197" s="173"/>
      <c r="KD197" s="173"/>
      <c r="KF197" s="173"/>
      <c r="KH197" s="173"/>
      <c r="LJ197" s="173"/>
      <c r="LN197" s="173"/>
      <c r="LP197" s="173"/>
      <c r="LR197" s="173"/>
      <c r="LZ197" s="135"/>
      <c r="MB197" s="135"/>
      <c r="MP197" s="173"/>
      <c r="MT197" s="173"/>
      <c r="MV197" s="173"/>
      <c r="MX197" s="173"/>
      <c r="NF197" s="135"/>
      <c r="NH197" s="135"/>
      <c r="NX197" s="173"/>
      <c r="NY197" s="173"/>
      <c r="NZ197" s="173"/>
      <c r="OB197" s="173"/>
      <c r="OD197" s="173"/>
      <c r="OF197" s="173"/>
      <c r="OH197" s="173"/>
      <c r="OJ197" s="173"/>
      <c r="OL197" s="173"/>
      <c r="PH197" s="173"/>
      <c r="QN197" s="173"/>
      <c r="QO197" s="173"/>
      <c r="QP197" s="173"/>
      <c r="QS197" s="135"/>
      <c r="QU197" s="135"/>
      <c r="QY197" s="135"/>
      <c r="RA197" s="135"/>
      <c r="RC197" s="135"/>
      <c r="RE197" s="135"/>
      <c r="RI197" s="135"/>
      <c r="RP197" s="135"/>
      <c r="RQ197" s="135"/>
      <c r="RT197" s="135"/>
      <c r="RW197" s="135"/>
      <c r="RX197" s="135"/>
      <c r="SB197" s="135"/>
      <c r="SC197" s="135"/>
      <c r="SD197" s="135"/>
      <c r="SE197" s="558"/>
      <c r="SF197" s="135"/>
      <c r="SH197" s="135"/>
      <c r="SJ197" s="135"/>
      <c r="SL197" s="135"/>
      <c r="SN197" s="135"/>
      <c r="SP197" s="135"/>
      <c r="SR197" s="756"/>
      <c r="ST197" s="135"/>
      <c r="SY197" s="707"/>
      <c r="TA197" s="707"/>
      <c r="TC197" s="707"/>
      <c r="TE197" s="707"/>
      <c r="TG197" s="707"/>
      <c r="TI197" s="756"/>
      <c r="TK197" s="707"/>
    </row>
    <row r="198" spans="64:531">
      <c r="BL198" s="454"/>
      <c r="BM198" s="42"/>
      <c r="BN198" s="454"/>
      <c r="BO198" s="42"/>
      <c r="BP198" s="454"/>
      <c r="BQ198"/>
      <c r="BS198" s="73"/>
      <c r="BU198" s="73"/>
      <c r="BV198" s="73"/>
      <c r="BW198" s="135"/>
      <c r="BX198" s="135"/>
      <c r="BY198" s="135"/>
      <c r="BZ198" s="42"/>
      <c r="CA198"/>
      <c r="CD198" s="135"/>
      <c r="CE198" s="454"/>
      <c r="CF198" s="135"/>
      <c r="CG198" s="454"/>
      <c r="CH198" s="135"/>
      <c r="CI198" s="454"/>
      <c r="CJ198" s="42"/>
      <c r="CK198" s="454"/>
      <c r="CL198" s="42"/>
      <c r="CM198" s="454"/>
      <c r="CN198" s="42"/>
      <c r="CP198" s="135"/>
      <c r="CR198" s="187"/>
      <c r="CW198" s="454"/>
      <c r="CY198" s="454"/>
      <c r="DA198" s="454"/>
      <c r="DC198" s="454"/>
      <c r="DD198" s="135"/>
      <c r="DE198" s="454"/>
      <c r="DF198" s="135"/>
      <c r="DG198" s="454"/>
      <c r="DH198" s="135"/>
      <c r="DI198" s="454"/>
      <c r="DJ198" s="135"/>
      <c r="DK198" s="454"/>
      <c r="DL198" s="135"/>
      <c r="DN198" s="135"/>
      <c r="DO198" s="454"/>
      <c r="DP198" s="135"/>
      <c r="DQ198" s="454"/>
      <c r="DR198" s="135"/>
      <c r="DU198" s="135"/>
      <c r="DV198" s="135"/>
      <c r="DW198" s="135"/>
      <c r="DY198" s="454"/>
      <c r="DZ198" s="135"/>
      <c r="EA198" s="454"/>
      <c r="EB198" s="135"/>
      <c r="EC198" s="454"/>
      <c r="ED198" s="135"/>
      <c r="EE198" s="454"/>
      <c r="EF198" s="135"/>
      <c r="EG198" s="454"/>
      <c r="EH198" s="135"/>
      <c r="EJ198" s="135"/>
      <c r="EN198" s="135"/>
      <c r="EP198" s="135"/>
      <c r="ER198" s="173"/>
      <c r="ES198" s="435"/>
      <c r="ET198" s="173"/>
      <c r="EU198" s="435"/>
      <c r="EV198" s="173"/>
      <c r="EW198" s="435"/>
      <c r="EX198" s="173"/>
      <c r="EZ198" s="135"/>
      <c r="FB198" s="173"/>
      <c r="FC198" s="42"/>
      <c r="FD198" s="173"/>
      <c r="FE198" s="42"/>
      <c r="FF198" s="42"/>
      <c r="FG198" s="454"/>
      <c r="FH198" s="42"/>
      <c r="FI198" s="454"/>
      <c r="FJ198" s="135"/>
      <c r="FK198" s="454"/>
      <c r="FL198" s="173"/>
      <c r="FM198" s="454"/>
      <c r="FN198" s="173"/>
      <c r="FO198" s="135"/>
      <c r="FP198" s="173"/>
      <c r="FQ198" s="135"/>
      <c r="FS198" s="173"/>
      <c r="FU198" s="173"/>
      <c r="FW198" s="173"/>
      <c r="FY198" s="173"/>
      <c r="GA198" s="135"/>
      <c r="GE198" s="42"/>
      <c r="GG198" s="42"/>
      <c r="GH198" s="173"/>
      <c r="GI198" s="42"/>
      <c r="GJ198" s="42"/>
      <c r="GK198" s="173"/>
      <c r="GL198" s="454"/>
      <c r="GM198" s="135"/>
      <c r="GP198" s="454"/>
      <c r="GQ198" s="42"/>
      <c r="GR198" s="454"/>
      <c r="GS198" s="42"/>
      <c r="GT198" s="454"/>
      <c r="GU198" s="42"/>
      <c r="GV198" s="454"/>
      <c r="GW198" s="42"/>
      <c r="GX198" s="454"/>
      <c r="GY198" s="42"/>
      <c r="GZ198" s="42"/>
      <c r="HA198" s="173"/>
      <c r="HB198" s="173"/>
      <c r="HC198" s="42"/>
      <c r="HD198" s="435"/>
      <c r="HE198" s="135"/>
      <c r="HF198" s="435"/>
      <c r="HG198" s="135"/>
      <c r="HH198" s="435"/>
      <c r="HI198" s="135"/>
      <c r="HJ198" s="435"/>
      <c r="HK198" s="135"/>
      <c r="HL198" s="435"/>
      <c r="HM198" s="135"/>
      <c r="HN198" s="435"/>
      <c r="HO198" s="135"/>
      <c r="HP198" s="435"/>
      <c r="HQ198" s="135"/>
      <c r="HR198" s="168"/>
      <c r="HS198" s="135"/>
      <c r="HT198" s="135"/>
      <c r="HU198" s="168"/>
      <c r="HV198" s="135"/>
      <c r="HW198" s="168"/>
      <c r="HX198" s="135"/>
      <c r="HY198" s="168"/>
      <c r="HZ198" s="756"/>
      <c r="IA198" s="168"/>
      <c r="IB198" s="756"/>
      <c r="IC198" s="168"/>
      <c r="ID198" s="135"/>
      <c r="IE198" s="168"/>
      <c r="IF198" s="135"/>
      <c r="IG198" s="168"/>
      <c r="IH198" s="135"/>
      <c r="II198" s="168"/>
      <c r="IJ198" s="135"/>
      <c r="IK198" s="135"/>
      <c r="IL198" s="173"/>
      <c r="IP198" s="173"/>
      <c r="IR198" s="173"/>
      <c r="IT198" s="173"/>
      <c r="JB198" s="135"/>
      <c r="JD198" s="432"/>
      <c r="JH198" s="173"/>
      <c r="JL198" s="173"/>
      <c r="JZ198" s="173"/>
      <c r="KD198" s="173"/>
      <c r="KF198" s="173"/>
      <c r="KH198" s="173"/>
      <c r="LJ198" s="173"/>
      <c r="LN198" s="173"/>
      <c r="LP198" s="173"/>
      <c r="LR198" s="173"/>
      <c r="LZ198" s="135"/>
      <c r="MB198" s="135"/>
      <c r="MP198" s="173"/>
      <c r="MT198" s="173"/>
      <c r="MV198" s="173"/>
      <c r="MX198" s="173"/>
      <c r="NF198" s="135"/>
      <c r="NH198" s="135"/>
      <c r="NX198" s="173"/>
      <c r="NY198" s="173"/>
      <c r="NZ198" s="173"/>
      <c r="OB198" s="173"/>
      <c r="OD198" s="173"/>
      <c r="OF198" s="173"/>
      <c r="OH198" s="173"/>
      <c r="OJ198" s="173"/>
      <c r="OL198" s="173"/>
      <c r="PH198" s="173"/>
      <c r="QN198" s="173"/>
      <c r="QO198" s="173"/>
      <c r="QP198" s="173"/>
      <c r="QS198" s="135"/>
      <c r="QU198" s="135"/>
      <c r="QY198" s="135"/>
      <c r="RA198" s="135"/>
      <c r="RC198" s="135"/>
      <c r="RE198" s="135"/>
      <c r="RI198" s="135"/>
      <c r="RP198" s="135"/>
      <c r="RQ198" s="135"/>
      <c r="RT198" s="135"/>
      <c r="RW198" s="135"/>
      <c r="RX198" s="135"/>
      <c r="SB198" s="135"/>
      <c r="SC198" s="135"/>
      <c r="SD198" s="135"/>
      <c r="SE198" s="558"/>
      <c r="SF198" s="135"/>
      <c r="SH198" s="135"/>
      <c r="SJ198" s="135"/>
      <c r="SL198" s="135"/>
      <c r="SN198" s="135"/>
      <c r="SP198" s="135"/>
      <c r="SR198" s="756"/>
      <c r="ST198" s="135"/>
      <c r="SY198" s="707"/>
      <c r="TA198" s="707"/>
      <c r="TC198" s="707"/>
      <c r="TE198" s="707"/>
      <c r="TG198" s="707"/>
      <c r="TI198" s="756"/>
      <c r="TK198" s="707"/>
    </row>
    <row r="199" spans="64:531">
      <c r="BL199" s="454"/>
      <c r="BM199" s="42"/>
      <c r="BN199" s="454"/>
      <c r="BO199" s="42"/>
      <c r="BP199" s="454"/>
      <c r="BQ199"/>
      <c r="BS199" s="73"/>
      <c r="BU199" s="73"/>
      <c r="BV199" s="73"/>
      <c r="BW199" s="135"/>
      <c r="BX199" s="135"/>
      <c r="BY199" s="135"/>
      <c r="BZ199" s="42"/>
      <c r="CA199"/>
      <c r="CD199" s="135"/>
      <c r="CE199" s="454"/>
      <c r="CF199" s="135"/>
      <c r="CG199" s="454"/>
      <c r="CH199" s="135"/>
      <c r="CI199" s="454"/>
      <c r="CJ199" s="42"/>
      <c r="CK199" s="454"/>
      <c r="CL199" s="42"/>
      <c r="CM199" s="454"/>
      <c r="CN199" s="42"/>
      <c r="CP199" s="135"/>
      <c r="CR199" s="187"/>
      <c r="CW199" s="454"/>
      <c r="CY199" s="454"/>
      <c r="DA199" s="454"/>
      <c r="DC199" s="454"/>
      <c r="DD199" s="135"/>
      <c r="DE199" s="454"/>
      <c r="DF199" s="135"/>
      <c r="DG199" s="454"/>
      <c r="DH199" s="135"/>
      <c r="DI199" s="454"/>
      <c r="DJ199" s="135"/>
      <c r="DK199" s="454"/>
      <c r="DL199" s="135"/>
      <c r="DN199" s="135"/>
      <c r="DO199" s="454"/>
      <c r="DP199" s="135"/>
      <c r="DQ199" s="454"/>
      <c r="DR199" s="135"/>
      <c r="DU199" s="135"/>
      <c r="DV199" s="135"/>
      <c r="DW199" s="135"/>
      <c r="DY199" s="454"/>
      <c r="DZ199" s="135"/>
      <c r="EA199" s="454"/>
      <c r="EB199" s="135"/>
      <c r="EC199" s="454"/>
      <c r="ED199" s="135"/>
      <c r="EE199" s="454"/>
      <c r="EF199" s="135"/>
      <c r="EG199" s="454"/>
      <c r="EH199" s="135"/>
      <c r="EJ199" s="135"/>
      <c r="EN199" s="135"/>
      <c r="EP199" s="135"/>
      <c r="ER199" s="173"/>
      <c r="ES199" s="435"/>
      <c r="ET199" s="173"/>
      <c r="EU199" s="435"/>
      <c r="EV199" s="173"/>
      <c r="EW199" s="435"/>
      <c r="EX199" s="173"/>
      <c r="EZ199" s="135"/>
      <c r="FB199" s="173"/>
      <c r="FC199" s="42"/>
      <c r="FD199" s="173"/>
      <c r="FE199" s="42"/>
      <c r="FF199" s="42"/>
      <c r="FG199" s="454"/>
      <c r="FH199" s="42"/>
      <c r="FI199" s="454"/>
      <c r="FJ199" s="135"/>
      <c r="FK199" s="454"/>
      <c r="FL199" s="173"/>
      <c r="FM199" s="454"/>
      <c r="FN199" s="173"/>
      <c r="FO199" s="135"/>
      <c r="FP199" s="173"/>
      <c r="FQ199" s="135"/>
      <c r="FS199" s="173"/>
      <c r="FU199" s="173"/>
      <c r="FW199" s="173"/>
      <c r="FY199" s="173"/>
      <c r="GA199" s="135"/>
      <c r="GE199" s="42"/>
      <c r="GG199" s="42"/>
      <c r="GH199" s="173"/>
      <c r="GI199" s="42"/>
      <c r="GJ199" s="42"/>
      <c r="GK199" s="173"/>
      <c r="GL199" s="454"/>
      <c r="GM199" s="135"/>
      <c r="GP199" s="454"/>
      <c r="GQ199" s="42"/>
      <c r="GR199" s="454"/>
      <c r="GS199" s="42"/>
      <c r="GT199" s="454"/>
      <c r="GU199" s="42"/>
      <c r="GV199" s="454"/>
      <c r="GW199" s="42"/>
      <c r="GX199" s="454"/>
      <c r="GY199" s="42"/>
      <c r="GZ199" s="42"/>
      <c r="HA199" s="173"/>
      <c r="HB199" s="173"/>
      <c r="HC199" s="42"/>
      <c r="HD199" s="435"/>
      <c r="HE199" s="135"/>
      <c r="HF199" s="435"/>
      <c r="HG199" s="135"/>
      <c r="HH199" s="435"/>
      <c r="HI199" s="135"/>
      <c r="HJ199" s="435"/>
      <c r="HK199" s="135"/>
      <c r="HL199" s="435"/>
      <c r="HM199" s="135"/>
      <c r="HN199" s="435"/>
      <c r="HO199" s="135"/>
      <c r="HP199" s="435"/>
      <c r="HQ199" s="135"/>
      <c r="HR199" s="168"/>
      <c r="HS199" s="135"/>
      <c r="HT199" s="135"/>
      <c r="HU199" s="168"/>
      <c r="HV199" s="135"/>
      <c r="HW199" s="168"/>
      <c r="HX199" s="135"/>
      <c r="HY199" s="168"/>
      <c r="HZ199" s="756"/>
      <c r="IA199" s="168"/>
      <c r="IB199" s="756"/>
      <c r="IC199" s="168"/>
      <c r="ID199" s="135"/>
      <c r="IE199" s="168"/>
      <c r="IF199" s="135"/>
      <c r="IG199" s="168"/>
      <c r="IH199" s="135"/>
      <c r="II199" s="168"/>
      <c r="IJ199" s="135"/>
      <c r="IK199" s="135"/>
      <c r="IL199" s="173"/>
      <c r="IP199" s="173"/>
      <c r="IR199" s="173"/>
      <c r="IT199" s="173"/>
      <c r="JB199" s="135"/>
      <c r="JD199" s="432"/>
      <c r="JH199" s="173"/>
      <c r="JL199" s="173"/>
      <c r="JZ199" s="173"/>
      <c r="KD199" s="173"/>
      <c r="KF199" s="173"/>
      <c r="KH199" s="173"/>
      <c r="LJ199" s="173"/>
      <c r="LN199" s="173"/>
      <c r="LP199" s="173"/>
      <c r="LR199" s="173"/>
      <c r="LZ199" s="135"/>
      <c r="MB199" s="135"/>
      <c r="MP199" s="173"/>
      <c r="MT199" s="173"/>
      <c r="MV199" s="173"/>
      <c r="MX199" s="173"/>
      <c r="NF199" s="135"/>
      <c r="NH199" s="135"/>
      <c r="NX199" s="173"/>
      <c r="NY199" s="173"/>
      <c r="NZ199" s="173"/>
      <c r="OB199" s="173"/>
      <c r="OD199" s="173"/>
      <c r="OF199" s="173"/>
      <c r="OH199" s="173"/>
      <c r="OJ199" s="173"/>
      <c r="OL199" s="173"/>
      <c r="PH199" s="173"/>
      <c r="QN199" s="173"/>
      <c r="QO199" s="173"/>
      <c r="QP199" s="173"/>
      <c r="QS199" s="135"/>
      <c r="QU199" s="135"/>
      <c r="QY199" s="135"/>
      <c r="RA199" s="135"/>
      <c r="RC199" s="135"/>
      <c r="RE199" s="135"/>
      <c r="RI199" s="135"/>
      <c r="RP199" s="135"/>
      <c r="RQ199" s="135"/>
      <c r="RT199" s="135"/>
      <c r="RW199" s="135"/>
      <c r="RX199" s="135"/>
      <c r="SB199" s="135"/>
      <c r="SC199" s="135"/>
      <c r="SD199" s="135"/>
      <c r="SE199" s="558"/>
      <c r="SF199" s="135"/>
      <c r="SH199" s="135"/>
      <c r="SJ199" s="135"/>
      <c r="SL199" s="135"/>
      <c r="SN199" s="135"/>
      <c r="SP199" s="135"/>
      <c r="SR199" s="756"/>
      <c r="ST199" s="135"/>
      <c r="SY199" s="707"/>
      <c r="TA199" s="707"/>
      <c r="TC199" s="707"/>
      <c r="TE199" s="707"/>
      <c r="TG199" s="707"/>
      <c r="TI199" s="756"/>
      <c r="TK199" s="707"/>
    </row>
    <row r="200" spans="64:531">
      <c r="BL200" s="454"/>
      <c r="BM200" s="42"/>
      <c r="BN200" s="454"/>
      <c r="BO200" s="42"/>
      <c r="BP200" s="454"/>
      <c r="BQ200"/>
      <c r="BS200" s="73"/>
      <c r="BU200" s="73"/>
      <c r="BV200" s="73"/>
      <c r="BW200" s="135"/>
      <c r="BX200" s="135"/>
      <c r="BY200" s="135"/>
      <c r="BZ200" s="42"/>
      <c r="CA200"/>
      <c r="CD200" s="135"/>
      <c r="CE200" s="454"/>
      <c r="CF200" s="135"/>
      <c r="CG200" s="454"/>
      <c r="CH200" s="135"/>
      <c r="CI200" s="454"/>
      <c r="CJ200" s="42"/>
      <c r="CK200" s="454"/>
      <c r="CL200" s="42"/>
      <c r="CM200" s="454"/>
      <c r="CN200" s="42"/>
      <c r="CP200" s="135"/>
      <c r="CR200" s="187"/>
      <c r="CW200" s="454"/>
      <c r="CY200" s="454"/>
      <c r="DA200" s="454"/>
      <c r="DC200" s="454"/>
      <c r="DD200" s="135"/>
      <c r="DE200" s="454"/>
      <c r="DF200" s="135"/>
      <c r="DG200" s="454"/>
      <c r="DH200" s="135"/>
      <c r="DI200" s="454"/>
      <c r="DJ200" s="135"/>
      <c r="DK200" s="454"/>
      <c r="DL200" s="135"/>
      <c r="DN200" s="135"/>
      <c r="DO200" s="454"/>
      <c r="DP200" s="135"/>
      <c r="DQ200" s="454"/>
      <c r="DR200" s="135"/>
      <c r="DU200" s="135"/>
      <c r="DV200" s="135"/>
      <c r="DW200" s="135"/>
      <c r="DY200" s="454"/>
      <c r="DZ200" s="135"/>
      <c r="EA200" s="454"/>
      <c r="EB200" s="135"/>
      <c r="EC200" s="454"/>
      <c r="ED200" s="135"/>
      <c r="EE200" s="454"/>
      <c r="EF200" s="135"/>
      <c r="EG200" s="454"/>
      <c r="EH200" s="135"/>
      <c r="EJ200" s="135"/>
      <c r="EN200" s="135"/>
      <c r="EP200" s="135"/>
      <c r="ER200" s="173"/>
      <c r="ES200" s="435"/>
      <c r="ET200" s="173"/>
      <c r="EU200" s="435"/>
      <c r="EV200" s="173"/>
      <c r="EW200" s="435"/>
      <c r="EX200" s="173"/>
      <c r="EZ200" s="135"/>
      <c r="FB200" s="173"/>
      <c r="FC200" s="42"/>
      <c r="FD200" s="173"/>
      <c r="FE200" s="42"/>
      <c r="FF200" s="42"/>
      <c r="FG200" s="454"/>
      <c r="FH200" s="42"/>
      <c r="FI200" s="454"/>
      <c r="FJ200" s="135"/>
      <c r="FK200" s="454"/>
      <c r="FL200" s="173"/>
      <c r="FM200" s="454"/>
      <c r="FN200" s="173"/>
      <c r="FO200" s="135"/>
      <c r="FP200" s="173"/>
      <c r="FQ200" s="135"/>
      <c r="FS200" s="173"/>
      <c r="FU200" s="173"/>
      <c r="FW200" s="173"/>
      <c r="FY200" s="173"/>
      <c r="GA200" s="135"/>
      <c r="GE200" s="42"/>
      <c r="GG200" s="42"/>
      <c r="GH200" s="173"/>
      <c r="GI200" s="42"/>
      <c r="GJ200" s="42"/>
      <c r="GK200" s="173"/>
      <c r="GL200" s="454"/>
      <c r="GM200" s="135"/>
      <c r="GP200" s="454"/>
      <c r="GQ200" s="42"/>
      <c r="GR200" s="454"/>
      <c r="GS200" s="42"/>
      <c r="GT200" s="454"/>
      <c r="GU200" s="42"/>
      <c r="GV200" s="454"/>
      <c r="GW200" s="42"/>
      <c r="GX200" s="454"/>
      <c r="GY200" s="42"/>
      <c r="GZ200" s="42"/>
      <c r="HA200" s="173"/>
      <c r="HB200" s="173"/>
      <c r="HC200" s="42"/>
      <c r="HD200" s="435"/>
      <c r="HE200" s="135"/>
      <c r="HF200" s="435"/>
      <c r="HG200" s="135"/>
      <c r="HH200" s="435"/>
      <c r="HI200" s="135"/>
      <c r="HJ200" s="435"/>
      <c r="HK200" s="135"/>
      <c r="HL200" s="435"/>
      <c r="HM200" s="135"/>
      <c r="HN200" s="435"/>
      <c r="HO200" s="135"/>
      <c r="HP200" s="435"/>
      <c r="HQ200" s="135"/>
      <c r="HR200" s="168"/>
      <c r="HS200" s="135"/>
      <c r="HT200" s="135"/>
      <c r="HU200" s="168"/>
      <c r="HV200" s="135"/>
      <c r="HW200" s="168"/>
      <c r="HX200" s="135"/>
      <c r="HY200" s="168"/>
      <c r="HZ200" s="756"/>
      <c r="IA200" s="168"/>
      <c r="IB200" s="756"/>
      <c r="IC200" s="168"/>
      <c r="ID200" s="135"/>
      <c r="IE200" s="168"/>
      <c r="IF200" s="135"/>
      <c r="IG200" s="168"/>
      <c r="IH200" s="135"/>
      <c r="II200" s="168"/>
      <c r="IJ200" s="135"/>
      <c r="IK200" s="135"/>
      <c r="IL200" s="173"/>
      <c r="IP200" s="173"/>
      <c r="IR200" s="173"/>
      <c r="IT200" s="173"/>
      <c r="JB200" s="135"/>
      <c r="JD200" s="432"/>
      <c r="JH200" s="173"/>
      <c r="JL200" s="173"/>
      <c r="JZ200" s="173"/>
      <c r="KD200" s="173"/>
      <c r="KF200" s="173"/>
      <c r="KH200" s="173"/>
      <c r="LJ200" s="173"/>
      <c r="LN200" s="173"/>
      <c r="LP200" s="173"/>
      <c r="LR200" s="173"/>
      <c r="LZ200" s="135"/>
      <c r="MB200" s="135"/>
      <c r="MP200" s="173"/>
      <c r="MT200" s="173"/>
      <c r="MV200" s="173"/>
      <c r="MX200" s="173"/>
      <c r="NF200" s="135"/>
      <c r="NH200" s="135"/>
      <c r="NX200" s="173"/>
      <c r="NY200" s="173"/>
      <c r="NZ200" s="173"/>
      <c r="OB200" s="173"/>
      <c r="OD200" s="173"/>
      <c r="OF200" s="173"/>
      <c r="OH200" s="173"/>
      <c r="OJ200" s="173"/>
      <c r="OL200" s="173"/>
      <c r="PH200" s="173"/>
      <c r="QN200" s="173"/>
      <c r="QO200" s="173"/>
      <c r="QP200" s="173"/>
      <c r="QS200" s="135"/>
      <c r="QU200" s="135"/>
      <c r="QY200" s="135"/>
      <c r="RA200" s="135"/>
      <c r="RC200" s="135"/>
      <c r="RE200" s="135"/>
      <c r="RI200" s="135"/>
      <c r="RP200" s="135"/>
      <c r="RQ200" s="135"/>
      <c r="RT200" s="135"/>
      <c r="RW200" s="135"/>
      <c r="RX200" s="135"/>
      <c r="SB200" s="135"/>
      <c r="SC200" s="135"/>
      <c r="SD200" s="135"/>
      <c r="SE200" s="558"/>
      <c r="SF200" s="135"/>
      <c r="SH200" s="135"/>
      <c r="SJ200" s="135"/>
      <c r="SL200" s="135"/>
      <c r="SN200" s="135"/>
      <c r="SP200" s="135"/>
      <c r="SR200" s="756"/>
      <c r="ST200" s="135"/>
      <c r="SY200" s="707"/>
      <c r="TA200" s="707"/>
      <c r="TC200" s="707"/>
      <c r="TE200" s="707"/>
      <c r="TG200" s="707"/>
      <c r="TI200" s="756"/>
      <c r="TK200" s="707"/>
    </row>
    <row r="201" spans="64:531">
      <c r="BL201" s="454"/>
      <c r="BM201" s="42"/>
      <c r="BN201" s="454"/>
      <c r="BO201" s="42"/>
      <c r="BP201" s="454"/>
      <c r="BQ201"/>
      <c r="BS201" s="73"/>
      <c r="BU201" s="73"/>
      <c r="BV201" s="73"/>
      <c r="BW201" s="135"/>
      <c r="BX201" s="135"/>
      <c r="BY201" s="135"/>
      <c r="BZ201" s="42"/>
      <c r="CA201"/>
      <c r="CD201" s="135"/>
      <c r="CE201" s="454"/>
      <c r="CF201" s="135"/>
      <c r="CG201" s="454"/>
      <c r="CH201" s="135"/>
      <c r="CI201" s="454"/>
      <c r="CJ201" s="42"/>
      <c r="CK201" s="454"/>
      <c r="CL201" s="42"/>
      <c r="CM201" s="454"/>
      <c r="CN201" s="42"/>
      <c r="CP201" s="135"/>
      <c r="CR201" s="187"/>
      <c r="CW201" s="454"/>
      <c r="CY201" s="454"/>
      <c r="DA201" s="454"/>
      <c r="DC201" s="454"/>
      <c r="DD201" s="135"/>
      <c r="DE201" s="454"/>
      <c r="DF201" s="135"/>
      <c r="DG201" s="454"/>
      <c r="DH201" s="135"/>
      <c r="DI201" s="454"/>
      <c r="DJ201" s="135"/>
      <c r="DK201" s="454"/>
      <c r="DL201" s="135"/>
      <c r="DN201" s="135"/>
      <c r="DO201" s="454"/>
      <c r="DP201" s="135"/>
      <c r="DQ201" s="454"/>
      <c r="DR201" s="135"/>
      <c r="DU201" s="135"/>
      <c r="DV201" s="135"/>
      <c r="DW201" s="135"/>
      <c r="DY201" s="454"/>
      <c r="DZ201" s="135"/>
      <c r="EA201" s="454"/>
      <c r="EB201" s="135"/>
      <c r="EC201" s="454"/>
      <c r="ED201" s="135"/>
      <c r="EE201" s="454"/>
      <c r="EF201" s="135"/>
      <c r="EG201" s="454"/>
      <c r="EH201" s="135"/>
      <c r="EJ201" s="135"/>
      <c r="EN201" s="135"/>
      <c r="EP201" s="135"/>
      <c r="ER201" s="173"/>
      <c r="ES201" s="435"/>
      <c r="ET201" s="173"/>
      <c r="EU201" s="435"/>
      <c r="EV201" s="173"/>
      <c r="EW201" s="435"/>
      <c r="EX201" s="173"/>
      <c r="EZ201" s="135"/>
      <c r="FB201" s="173"/>
      <c r="FC201" s="42"/>
      <c r="FD201" s="173"/>
      <c r="FE201" s="42"/>
      <c r="FF201" s="42"/>
      <c r="FG201" s="454"/>
      <c r="FH201" s="42"/>
      <c r="FI201" s="454"/>
      <c r="FJ201" s="135"/>
      <c r="FK201" s="454"/>
      <c r="FL201" s="173"/>
      <c r="FM201" s="454"/>
      <c r="FN201" s="173"/>
      <c r="FO201" s="135"/>
      <c r="FP201" s="173"/>
      <c r="FQ201" s="135"/>
      <c r="FS201" s="173"/>
      <c r="FU201" s="173"/>
      <c r="FW201" s="173"/>
      <c r="FY201" s="173"/>
      <c r="GA201" s="135"/>
      <c r="GE201" s="42"/>
      <c r="GG201" s="42"/>
      <c r="GH201" s="173"/>
      <c r="GI201" s="42"/>
      <c r="GJ201" s="42"/>
      <c r="GK201" s="173"/>
      <c r="GL201" s="454"/>
      <c r="GM201" s="135"/>
      <c r="GP201" s="454"/>
      <c r="GQ201" s="42"/>
      <c r="GR201" s="454"/>
      <c r="GS201" s="42"/>
      <c r="GT201" s="454"/>
      <c r="GU201" s="42"/>
      <c r="GV201" s="454"/>
      <c r="GW201" s="42"/>
      <c r="GX201" s="454"/>
      <c r="GY201" s="42"/>
      <c r="GZ201" s="42"/>
      <c r="HA201" s="173"/>
      <c r="HB201" s="173"/>
      <c r="HC201" s="42"/>
      <c r="HD201" s="435"/>
      <c r="HE201" s="135"/>
      <c r="HF201" s="435"/>
      <c r="HG201" s="135"/>
      <c r="HH201" s="435"/>
      <c r="HI201" s="135"/>
      <c r="HJ201" s="435"/>
      <c r="HK201" s="135"/>
      <c r="HL201" s="435"/>
      <c r="HM201" s="135"/>
      <c r="HN201" s="435"/>
      <c r="HO201" s="135"/>
      <c r="HP201" s="435"/>
      <c r="HQ201" s="135"/>
      <c r="HR201" s="168"/>
      <c r="HS201" s="135"/>
      <c r="HT201" s="135"/>
      <c r="HU201" s="168"/>
      <c r="HV201" s="135"/>
      <c r="HW201" s="168"/>
      <c r="HX201" s="135"/>
      <c r="HY201" s="168"/>
      <c r="HZ201" s="756"/>
      <c r="IA201" s="168"/>
      <c r="IB201" s="756"/>
      <c r="IC201" s="168"/>
      <c r="ID201" s="135"/>
      <c r="IE201" s="168"/>
      <c r="IF201" s="135"/>
      <c r="IG201" s="168"/>
      <c r="IH201" s="135"/>
      <c r="II201" s="168"/>
      <c r="IJ201" s="135"/>
      <c r="IK201" s="135"/>
      <c r="IL201" s="173"/>
      <c r="IP201" s="173"/>
      <c r="IR201" s="173"/>
      <c r="IT201" s="173"/>
      <c r="JB201" s="135"/>
      <c r="JD201" s="432"/>
      <c r="JH201" s="173"/>
      <c r="JL201" s="173"/>
      <c r="JZ201" s="173"/>
      <c r="KD201" s="173"/>
      <c r="KF201" s="173"/>
      <c r="KH201" s="173"/>
      <c r="LJ201" s="173"/>
      <c r="LN201" s="173"/>
      <c r="LP201" s="173"/>
      <c r="LR201" s="173"/>
      <c r="LZ201" s="135"/>
      <c r="MB201" s="135"/>
      <c r="MP201" s="173"/>
      <c r="MT201" s="173"/>
      <c r="MV201" s="173"/>
      <c r="MX201" s="173"/>
      <c r="NF201" s="135"/>
      <c r="NH201" s="135"/>
      <c r="NX201" s="173"/>
      <c r="NY201" s="173"/>
      <c r="NZ201" s="173"/>
      <c r="OB201" s="173"/>
      <c r="OD201" s="173"/>
      <c r="OF201" s="173"/>
      <c r="OH201" s="173"/>
      <c r="OJ201" s="173"/>
      <c r="OL201" s="173"/>
      <c r="PH201" s="173"/>
      <c r="QN201" s="173"/>
      <c r="QO201" s="173"/>
      <c r="QP201" s="173"/>
      <c r="QS201" s="135"/>
      <c r="QU201" s="135"/>
      <c r="QY201" s="135"/>
      <c r="RA201" s="135"/>
      <c r="RC201" s="135"/>
      <c r="RE201" s="135"/>
      <c r="RI201" s="135"/>
      <c r="RP201" s="135"/>
      <c r="RQ201" s="135"/>
      <c r="RT201" s="135"/>
      <c r="RW201" s="135"/>
      <c r="RX201" s="135"/>
      <c r="SB201" s="135"/>
      <c r="SC201" s="135"/>
      <c r="SD201" s="135"/>
      <c r="SE201" s="558"/>
      <c r="SF201" s="135"/>
      <c r="SH201" s="135"/>
      <c r="SJ201" s="135"/>
      <c r="SL201" s="135"/>
      <c r="SN201" s="135"/>
      <c r="SP201" s="135"/>
      <c r="SR201" s="756"/>
      <c r="ST201" s="135"/>
      <c r="SY201" s="707"/>
      <c r="TA201" s="707"/>
      <c r="TC201" s="707"/>
      <c r="TE201" s="707"/>
      <c r="TG201" s="707"/>
      <c r="TI201" s="756"/>
      <c r="TK201" s="707"/>
    </row>
    <row r="202" spans="64:531">
      <c r="BL202" s="454"/>
      <c r="BM202" s="42"/>
      <c r="BN202" s="454"/>
      <c r="BO202" s="42"/>
      <c r="BP202" s="454"/>
      <c r="BQ202"/>
      <c r="BS202" s="73"/>
      <c r="BU202" s="73"/>
      <c r="BV202" s="73"/>
      <c r="BW202" s="135"/>
      <c r="BX202" s="135"/>
      <c r="BY202" s="135"/>
      <c r="BZ202" s="42"/>
      <c r="CA202"/>
      <c r="CD202" s="135"/>
      <c r="CE202" s="454"/>
      <c r="CF202" s="135"/>
      <c r="CG202" s="454"/>
      <c r="CH202" s="135"/>
      <c r="CI202" s="454"/>
      <c r="CJ202" s="42"/>
      <c r="CK202" s="454"/>
      <c r="CL202" s="42"/>
      <c r="CM202" s="454"/>
      <c r="CN202" s="42"/>
      <c r="CP202" s="135"/>
      <c r="CR202" s="187"/>
      <c r="CW202" s="454"/>
      <c r="CY202" s="454"/>
      <c r="DA202" s="454"/>
      <c r="DC202" s="454"/>
      <c r="DD202" s="135"/>
      <c r="DE202" s="454"/>
      <c r="DF202" s="135"/>
      <c r="DG202" s="454"/>
      <c r="DH202" s="135"/>
      <c r="DI202" s="454"/>
      <c r="DJ202" s="135"/>
      <c r="DK202" s="454"/>
      <c r="DL202" s="135"/>
      <c r="DN202" s="135"/>
      <c r="DO202" s="454"/>
      <c r="DP202" s="135"/>
      <c r="DQ202" s="454"/>
      <c r="DR202" s="135"/>
      <c r="DU202" s="135"/>
      <c r="DV202" s="135"/>
      <c r="DW202" s="135"/>
      <c r="DY202" s="454"/>
      <c r="DZ202" s="135"/>
      <c r="EA202" s="454"/>
      <c r="EB202" s="135"/>
      <c r="EC202" s="454"/>
      <c r="ED202" s="135"/>
      <c r="EE202" s="454"/>
      <c r="EF202" s="135"/>
      <c r="EG202" s="454"/>
      <c r="EH202" s="135"/>
      <c r="EJ202" s="135"/>
      <c r="EN202" s="135"/>
      <c r="EP202" s="135"/>
      <c r="ER202" s="173"/>
      <c r="ES202" s="435"/>
      <c r="ET202" s="173"/>
      <c r="EU202" s="435"/>
      <c r="EV202" s="173"/>
      <c r="EW202" s="435"/>
      <c r="EX202" s="173"/>
      <c r="EZ202" s="135"/>
      <c r="FB202" s="173"/>
      <c r="FC202" s="42"/>
      <c r="FD202" s="173"/>
      <c r="FE202" s="42"/>
      <c r="FF202" s="42"/>
      <c r="FG202" s="454"/>
      <c r="FH202" s="42"/>
      <c r="FI202" s="454"/>
      <c r="FJ202" s="135"/>
      <c r="FK202" s="454"/>
      <c r="FL202" s="173"/>
      <c r="FM202" s="454"/>
      <c r="FN202" s="173"/>
      <c r="FO202" s="135"/>
      <c r="FP202" s="173"/>
      <c r="FQ202" s="135"/>
      <c r="FS202" s="173"/>
      <c r="FU202" s="173"/>
      <c r="FW202" s="173"/>
      <c r="FY202" s="173"/>
      <c r="GA202" s="135"/>
      <c r="GE202" s="42"/>
      <c r="GG202" s="42"/>
      <c r="GH202" s="173"/>
      <c r="GI202" s="42"/>
      <c r="GJ202" s="42"/>
      <c r="GK202" s="173"/>
      <c r="GL202" s="454"/>
      <c r="GM202" s="135"/>
      <c r="GP202" s="454"/>
      <c r="GQ202" s="42"/>
      <c r="GR202" s="454"/>
      <c r="GS202" s="42"/>
      <c r="GT202" s="454"/>
      <c r="GU202" s="42"/>
      <c r="GV202" s="454"/>
      <c r="GW202" s="42"/>
      <c r="GX202" s="454"/>
      <c r="GY202" s="42"/>
      <c r="GZ202" s="42"/>
      <c r="HA202" s="173"/>
      <c r="HB202" s="173"/>
      <c r="HC202" s="42"/>
      <c r="HD202" s="435"/>
      <c r="HE202" s="135"/>
      <c r="HF202" s="435"/>
      <c r="HG202" s="135"/>
      <c r="HH202" s="435"/>
      <c r="HI202" s="135"/>
      <c r="HJ202" s="435"/>
      <c r="HK202" s="135"/>
      <c r="HL202" s="435"/>
      <c r="HM202" s="135"/>
      <c r="HN202" s="435"/>
      <c r="HO202" s="135"/>
      <c r="HP202" s="435"/>
      <c r="HQ202" s="135"/>
      <c r="HR202" s="168"/>
      <c r="HS202" s="135"/>
      <c r="HT202" s="135"/>
      <c r="HU202" s="168"/>
      <c r="HV202" s="135"/>
      <c r="HW202" s="168"/>
      <c r="HX202" s="135"/>
      <c r="HY202" s="168"/>
      <c r="HZ202" s="756"/>
      <c r="IA202" s="168"/>
      <c r="IB202" s="756"/>
      <c r="IC202" s="168"/>
      <c r="ID202" s="135"/>
      <c r="IE202" s="168"/>
      <c r="IF202" s="135"/>
      <c r="IG202" s="168"/>
      <c r="IH202" s="135"/>
      <c r="II202" s="168"/>
      <c r="IJ202" s="135"/>
      <c r="IK202" s="135"/>
      <c r="IL202" s="173"/>
      <c r="IP202" s="173"/>
      <c r="IR202" s="173"/>
      <c r="IT202" s="173"/>
      <c r="JB202" s="135"/>
      <c r="JD202" s="432"/>
      <c r="JH202" s="173"/>
      <c r="JL202" s="173"/>
      <c r="JZ202" s="173"/>
      <c r="KD202" s="173"/>
      <c r="KF202" s="173"/>
      <c r="KH202" s="173"/>
      <c r="LJ202" s="173"/>
      <c r="LN202" s="173"/>
      <c r="LP202" s="173"/>
      <c r="LR202" s="173"/>
      <c r="LZ202" s="135"/>
      <c r="MB202" s="135"/>
      <c r="MP202" s="173"/>
      <c r="MT202" s="173"/>
      <c r="MV202" s="173"/>
      <c r="MX202" s="173"/>
      <c r="NF202" s="135"/>
      <c r="NH202" s="135"/>
      <c r="NX202" s="173"/>
      <c r="NY202" s="173"/>
      <c r="NZ202" s="173"/>
      <c r="OB202" s="173"/>
      <c r="OD202" s="173"/>
      <c r="OF202" s="173"/>
      <c r="OH202" s="173"/>
      <c r="OJ202" s="173"/>
      <c r="OL202" s="173"/>
      <c r="PH202" s="173"/>
      <c r="QN202" s="173"/>
      <c r="QO202" s="173"/>
      <c r="QP202" s="173"/>
      <c r="QS202" s="135"/>
      <c r="QU202" s="135"/>
      <c r="QY202" s="135"/>
      <c r="RA202" s="135"/>
      <c r="RC202" s="135"/>
      <c r="RE202" s="135"/>
      <c r="RI202" s="135"/>
      <c r="RP202" s="135"/>
      <c r="RQ202" s="135"/>
      <c r="RT202" s="135"/>
      <c r="RW202" s="135"/>
      <c r="RX202" s="135"/>
      <c r="SB202" s="135"/>
      <c r="SC202" s="135"/>
      <c r="SD202" s="135"/>
      <c r="SE202" s="558"/>
      <c r="SF202" s="135"/>
      <c r="SH202" s="135"/>
      <c r="SJ202" s="135"/>
      <c r="SL202" s="135"/>
      <c r="SN202" s="135"/>
      <c r="SP202" s="135"/>
      <c r="SR202" s="756"/>
      <c r="ST202" s="135"/>
      <c r="SY202" s="707"/>
      <c r="TA202" s="707"/>
      <c r="TC202" s="707"/>
      <c r="TE202" s="707"/>
      <c r="TG202" s="707"/>
      <c r="TI202" s="756"/>
      <c r="TK202" s="707"/>
    </row>
    <row r="203" spans="64:531">
      <c r="BL203" s="454"/>
      <c r="BM203" s="42"/>
      <c r="BN203" s="454"/>
      <c r="BO203" s="42"/>
      <c r="BP203" s="454"/>
      <c r="BQ203"/>
      <c r="BS203" s="73"/>
      <c r="BU203" s="73"/>
      <c r="BV203" s="73"/>
      <c r="BW203" s="135"/>
      <c r="BX203" s="135"/>
      <c r="BY203" s="135"/>
      <c r="BZ203" s="42"/>
      <c r="CA203"/>
      <c r="CD203" s="135"/>
      <c r="CE203" s="454"/>
      <c r="CF203" s="135"/>
      <c r="CG203" s="454"/>
      <c r="CH203" s="135"/>
      <c r="CI203" s="454"/>
      <c r="CJ203" s="42"/>
      <c r="CK203" s="454"/>
      <c r="CL203" s="42"/>
      <c r="CM203" s="454"/>
      <c r="CN203" s="42"/>
      <c r="CP203" s="135"/>
      <c r="CR203" s="187"/>
      <c r="CW203" s="454"/>
      <c r="CY203" s="454"/>
      <c r="DA203" s="454"/>
      <c r="DC203" s="454"/>
      <c r="DD203" s="135"/>
      <c r="DE203" s="454"/>
      <c r="DF203" s="135"/>
      <c r="DG203" s="454"/>
      <c r="DH203" s="135"/>
      <c r="DI203" s="454"/>
      <c r="DJ203" s="135"/>
      <c r="DK203" s="454"/>
      <c r="DL203" s="135"/>
      <c r="DN203" s="135"/>
      <c r="DO203" s="454"/>
      <c r="DP203" s="135"/>
      <c r="DQ203" s="454"/>
      <c r="DR203" s="135"/>
      <c r="DU203" s="135"/>
      <c r="DV203" s="135"/>
      <c r="DW203" s="135"/>
      <c r="DY203" s="454"/>
      <c r="DZ203" s="135"/>
      <c r="EA203" s="454"/>
      <c r="EB203" s="135"/>
      <c r="EC203" s="454"/>
      <c r="ED203" s="135"/>
      <c r="EE203" s="454"/>
      <c r="EF203" s="135"/>
      <c r="EG203" s="454"/>
      <c r="EH203" s="135"/>
      <c r="EJ203" s="135"/>
      <c r="EN203" s="135"/>
      <c r="EP203" s="135"/>
      <c r="ER203" s="173"/>
      <c r="ES203" s="435"/>
      <c r="ET203" s="173"/>
      <c r="EU203" s="435"/>
      <c r="EV203" s="173"/>
      <c r="EW203" s="435"/>
      <c r="EX203" s="173"/>
      <c r="EZ203" s="135"/>
      <c r="FB203" s="173"/>
      <c r="FC203" s="42"/>
      <c r="FD203" s="173"/>
      <c r="FE203" s="42"/>
      <c r="FF203" s="42"/>
      <c r="FG203" s="454"/>
      <c r="FH203" s="42"/>
      <c r="FI203" s="454"/>
      <c r="FJ203" s="135"/>
      <c r="FK203" s="454"/>
      <c r="FL203" s="173"/>
      <c r="FM203" s="454"/>
      <c r="FN203" s="173"/>
      <c r="FO203" s="135"/>
      <c r="FP203" s="173"/>
      <c r="FQ203" s="135"/>
      <c r="FS203" s="173"/>
      <c r="FU203" s="173"/>
      <c r="FW203" s="173"/>
      <c r="FY203" s="173"/>
      <c r="GA203" s="135"/>
      <c r="GE203" s="42"/>
      <c r="GG203" s="42"/>
      <c r="GH203" s="173"/>
      <c r="GI203" s="42"/>
      <c r="GJ203" s="42"/>
      <c r="GK203" s="173"/>
      <c r="GL203" s="454"/>
      <c r="GM203" s="135"/>
      <c r="GP203" s="454"/>
      <c r="GQ203" s="42"/>
      <c r="GR203" s="454"/>
      <c r="GS203" s="42"/>
      <c r="GT203" s="454"/>
      <c r="GU203" s="42"/>
      <c r="GV203" s="454"/>
      <c r="GW203" s="42"/>
      <c r="GX203" s="454"/>
      <c r="GY203" s="42"/>
      <c r="GZ203" s="42"/>
      <c r="HA203" s="173"/>
      <c r="HB203" s="173"/>
      <c r="HC203" s="42"/>
      <c r="HD203" s="435"/>
      <c r="HE203" s="135"/>
      <c r="HF203" s="435"/>
      <c r="HG203" s="135"/>
      <c r="HH203" s="435"/>
      <c r="HI203" s="135"/>
      <c r="HJ203" s="435"/>
      <c r="HK203" s="135"/>
      <c r="HL203" s="435"/>
      <c r="HM203" s="135"/>
      <c r="HN203" s="435"/>
      <c r="HO203" s="135"/>
      <c r="HP203" s="435"/>
      <c r="HQ203" s="135"/>
      <c r="HR203" s="168"/>
      <c r="HS203" s="135"/>
      <c r="HT203" s="135"/>
      <c r="HU203" s="168"/>
      <c r="HV203" s="135"/>
      <c r="HW203" s="168"/>
      <c r="HX203" s="135"/>
      <c r="HY203" s="168"/>
      <c r="HZ203" s="756"/>
      <c r="IA203" s="168"/>
      <c r="IB203" s="756"/>
      <c r="IC203" s="168"/>
      <c r="ID203" s="135"/>
      <c r="IE203" s="168"/>
      <c r="IF203" s="135"/>
      <c r="IG203" s="168"/>
      <c r="IH203" s="135"/>
      <c r="II203" s="168"/>
      <c r="IJ203" s="135"/>
      <c r="IK203" s="135"/>
      <c r="IL203" s="173"/>
      <c r="IP203" s="173"/>
      <c r="IR203" s="173"/>
      <c r="IT203" s="173"/>
      <c r="JB203" s="135"/>
      <c r="JD203" s="432"/>
      <c r="JH203" s="173"/>
      <c r="JL203" s="173"/>
      <c r="JZ203" s="173"/>
      <c r="KD203" s="173"/>
      <c r="KF203" s="173"/>
      <c r="KH203" s="173"/>
      <c r="LJ203" s="173"/>
      <c r="LN203" s="173"/>
      <c r="LP203" s="173"/>
      <c r="LR203" s="173"/>
      <c r="LZ203" s="135"/>
      <c r="MB203" s="135"/>
      <c r="MP203" s="173"/>
      <c r="MT203" s="173"/>
      <c r="MV203" s="173"/>
      <c r="MX203" s="173"/>
      <c r="NF203" s="135"/>
      <c r="NH203" s="135"/>
      <c r="NX203" s="173"/>
      <c r="NY203" s="173"/>
      <c r="NZ203" s="173"/>
      <c r="OB203" s="173"/>
      <c r="OD203" s="173"/>
      <c r="OF203" s="173"/>
      <c r="OH203" s="173"/>
      <c r="OJ203" s="173"/>
      <c r="OL203" s="173"/>
      <c r="PH203" s="173"/>
      <c r="QN203" s="173"/>
      <c r="QO203" s="173"/>
      <c r="QP203" s="173"/>
      <c r="QS203" s="135"/>
      <c r="QU203" s="135"/>
      <c r="QY203" s="135"/>
      <c r="RA203" s="135"/>
      <c r="RC203" s="135"/>
      <c r="RE203" s="135"/>
      <c r="RI203" s="135"/>
      <c r="RP203" s="135"/>
      <c r="RQ203" s="135"/>
      <c r="RT203" s="135"/>
      <c r="RW203" s="135"/>
      <c r="RX203" s="135"/>
      <c r="SB203" s="135"/>
      <c r="SC203" s="135"/>
      <c r="SD203" s="135"/>
      <c r="SE203" s="558"/>
      <c r="SF203" s="135"/>
      <c r="SH203" s="135"/>
      <c r="SJ203" s="135"/>
      <c r="SL203" s="135"/>
      <c r="SN203" s="135"/>
      <c r="SP203" s="135"/>
      <c r="SR203" s="756"/>
      <c r="ST203" s="135"/>
      <c r="SY203" s="707"/>
      <c r="TA203" s="707"/>
      <c r="TC203" s="707"/>
      <c r="TE203" s="707"/>
      <c r="TG203" s="707"/>
      <c r="TI203" s="756"/>
      <c r="TK203" s="707"/>
    </row>
    <row r="204" spans="64:531">
      <c r="BL204" s="454"/>
      <c r="BM204" s="42"/>
      <c r="BN204" s="454"/>
      <c r="BO204" s="42"/>
      <c r="BP204" s="454"/>
      <c r="BQ204"/>
      <c r="BS204" s="73"/>
      <c r="BU204" s="73"/>
      <c r="BV204" s="73"/>
      <c r="BW204" s="135"/>
      <c r="BX204" s="135"/>
      <c r="BY204" s="135"/>
      <c r="BZ204" s="42"/>
      <c r="CA204"/>
      <c r="CD204" s="135"/>
      <c r="CE204" s="454"/>
      <c r="CF204" s="135"/>
      <c r="CG204" s="454"/>
      <c r="CH204" s="135"/>
      <c r="CI204" s="454"/>
      <c r="CJ204" s="42"/>
      <c r="CK204" s="454"/>
      <c r="CL204" s="42"/>
      <c r="CM204" s="454"/>
      <c r="CN204" s="42"/>
      <c r="CP204" s="135"/>
      <c r="CR204" s="187"/>
      <c r="CW204" s="454"/>
      <c r="CY204" s="454"/>
      <c r="DA204" s="454"/>
      <c r="DC204" s="454"/>
      <c r="DD204" s="135"/>
      <c r="DE204" s="454"/>
      <c r="DF204" s="135"/>
      <c r="DG204" s="454"/>
      <c r="DH204" s="135"/>
      <c r="DI204" s="454"/>
      <c r="DJ204" s="135"/>
      <c r="DK204" s="454"/>
      <c r="DL204" s="135"/>
      <c r="DN204" s="135"/>
      <c r="DO204" s="454"/>
      <c r="DP204" s="135"/>
      <c r="DQ204" s="454"/>
      <c r="DR204" s="135"/>
      <c r="DU204" s="135"/>
      <c r="DV204" s="135"/>
      <c r="DW204" s="135"/>
      <c r="DY204" s="454"/>
      <c r="DZ204" s="135"/>
      <c r="EA204" s="454"/>
      <c r="EB204" s="135"/>
      <c r="EC204" s="454"/>
      <c r="ED204" s="135"/>
      <c r="EE204" s="454"/>
      <c r="EF204" s="135"/>
      <c r="EG204" s="454"/>
      <c r="EH204" s="135"/>
      <c r="EJ204" s="135"/>
      <c r="EN204" s="135"/>
      <c r="EP204" s="135"/>
      <c r="ER204" s="173"/>
      <c r="ES204" s="435"/>
      <c r="ET204" s="173"/>
      <c r="EU204" s="435"/>
      <c r="EV204" s="173"/>
      <c r="EW204" s="435"/>
      <c r="EX204" s="173"/>
      <c r="EZ204" s="135"/>
      <c r="FB204" s="173"/>
      <c r="FC204" s="42"/>
      <c r="FD204" s="173"/>
      <c r="FE204" s="42"/>
      <c r="FF204" s="42"/>
      <c r="FG204" s="454"/>
      <c r="FH204" s="42"/>
      <c r="FI204" s="454"/>
      <c r="FJ204" s="135"/>
      <c r="FK204" s="454"/>
      <c r="FL204" s="173"/>
      <c r="FM204" s="454"/>
      <c r="FN204" s="173"/>
      <c r="FO204" s="135"/>
      <c r="FP204" s="173"/>
      <c r="FQ204" s="135"/>
      <c r="FS204" s="173"/>
      <c r="FU204" s="173"/>
      <c r="FW204" s="173"/>
      <c r="FY204" s="173"/>
      <c r="GA204" s="135"/>
      <c r="GE204" s="42"/>
      <c r="GG204" s="42"/>
      <c r="GH204" s="173"/>
      <c r="GI204" s="42"/>
      <c r="GJ204" s="42"/>
      <c r="GK204" s="173"/>
      <c r="GL204" s="454"/>
      <c r="GM204" s="135"/>
      <c r="GP204" s="454"/>
      <c r="GQ204" s="42"/>
      <c r="GR204" s="454"/>
      <c r="GS204" s="42"/>
      <c r="GT204" s="454"/>
      <c r="GU204" s="42"/>
      <c r="GV204" s="454"/>
      <c r="GW204" s="42"/>
      <c r="GX204" s="454"/>
      <c r="GY204" s="42"/>
      <c r="GZ204" s="42"/>
      <c r="HA204" s="173"/>
      <c r="HB204" s="173"/>
      <c r="HC204" s="42"/>
      <c r="HD204" s="435"/>
      <c r="HE204" s="135"/>
      <c r="HF204" s="435"/>
      <c r="HG204" s="135"/>
      <c r="HH204" s="435"/>
      <c r="HI204" s="135"/>
      <c r="HJ204" s="435"/>
      <c r="HK204" s="135"/>
      <c r="HL204" s="435"/>
      <c r="HM204" s="135"/>
      <c r="HN204" s="435"/>
      <c r="HO204" s="135"/>
      <c r="HP204" s="435"/>
      <c r="HQ204" s="135"/>
      <c r="HR204" s="168"/>
      <c r="HS204" s="135"/>
      <c r="HT204" s="135"/>
      <c r="HU204" s="168"/>
      <c r="HV204" s="135"/>
      <c r="HW204" s="168"/>
      <c r="HX204" s="135"/>
      <c r="HY204" s="168"/>
      <c r="HZ204" s="756"/>
      <c r="IA204" s="168"/>
      <c r="IB204" s="756"/>
      <c r="IC204" s="168"/>
      <c r="ID204" s="135"/>
      <c r="IE204" s="168"/>
      <c r="IF204" s="135"/>
      <c r="IG204" s="168"/>
      <c r="IH204" s="135"/>
      <c r="II204" s="168"/>
      <c r="IJ204" s="135"/>
      <c r="IK204" s="135"/>
      <c r="IL204" s="173"/>
      <c r="IP204" s="173"/>
      <c r="IR204" s="173"/>
      <c r="IT204" s="173"/>
      <c r="JB204" s="135"/>
      <c r="JD204" s="432"/>
      <c r="JH204" s="173"/>
      <c r="JL204" s="173"/>
      <c r="JZ204" s="173"/>
      <c r="KD204" s="173"/>
      <c r="KF204" s="173"/>
      <c r="KH204" s="173"/>
      <c r="LJ204" s="173"/>
      <c r="LN204" s="173"/>
      <c r="LP204" s="173"/>
      <c r="LR204" s="173"/>
      <c r="LZ204" s="135"/>
      <c r="MB204" s="135"/>
      <c r="MP204" s="173"/>
      <c r="MT204" s="173"/>
      <c r="MV204" s="173"/>
      <c r="MX204" s="173"/>
      <c r="NF204" s="135"/>
      <c r="NH204" s="135"/>
      <c r="NX204" s="173"/>
      <c r="NY204" s="173"/>
      <c r="NZ204" s="173"/>
      <c r="OB204" s="173"/>
      <c r="OD204" s="173"/>
      <c r="OF204" s="173"/>
      <c r="OH204" s="173"/>
      <c r="OJ204" s="173"/>
      <c r="OL204" s="173"/>
      <c r="PH204" s="173"/>
      <c r="QN204" s="173"/>
      <c r="QO204" s="173"/>
      <c r="QP204" s="173"/>
      <c r="QS204" s="135"/>
      <c r="QU204" s="135"/>
      <c r="QY204" s="135"/>
      <c r="RA204" s="135"/>
      <c r="RC204" s="135"/>
      <c r="RE204" s="135"/>
      <c r="RI204" s="135"/>
      <c r="RP204" s="135"/>
      <c r="RQ204" s="135"/>
      <c r="RT204" s="135"/>
      <c r="RW204" s="135"/>
      <c r="RX204" s="135"/>
      <c r="SB204" s="135"/>
      <c r="SC204" s="135"/>
      <c r="SD204" s="135"/>
      <c r="SE204" s="558"/>
      <c r="SF204" s="135"/>
      <c r="SH204" s="135"/>
      <c r="SJ204" s="135"/>
      <c r="SL204" s="135"/>
      <c r="SN204" s="135"/>
      <c r="SP204" s="135"/>
      <c r="SR204" s="756"/>
      <c r="ST204" s="135"/>
      <c r="SY204" s="707"/>
      <c r="TA204" s="707"/>
      <c r="TC204" s="707"/>
      <c r="TE204" s="707"/>
      <c r="TG204" s="707"/>
      <c r="TI204" s="756"/>
      <c r="TK204" s="707"/>
    </row>
    <row r="205" spans="64:531">
      <c r="BL205" s="454"/>
      <c r="BM205" s="42"/>
      <c r="BN205" s="454"/>
      <c r="BO205" s="42"/>
      <c r="BP205" s="454"/>
      <c r="BQ205"/>
      <c r="BS205" s="73"/>
      <c r="BU205" s="73"/>
      <c r="BV205" s="73"/>
      <c r="BW205" s="135"/>
      <c r="BX205" s="135"/>
      <c r="BY205" s="135"/>
      <c r="BZ205" s="42"/>
      <c r="CA205"/>
      <c r="CD205" s="135"/>
      <c r="CE205" s="454"/>
      <c r="CF205" s="135"/>
      <c r="CG205" s="454"/>
      <c r="CH205" s="135"/>
      <c r="CI205" s="454"/>
      <c r="CJ205" s="42"/>
      <c r="CK205" s="454"/>
      <c r="CL205" s="42"/>
      <c r="CM205" s="454"/>
      <c r="CN205" s="42"/>
      <c r="CP205" s="135"/>
      <c r="CR205" s="187"/>
      <c r="CW205" s="454"/>
      <c r="CY205" s="454"/>
      <c r="DA205" s="454"/>
      <c r="DC205" s="454"/>
      <c r="DD205" s="135"/>
      <c r="DE205" s="454"/>
      <c r="DF205" s="135"/>
      <c r="DG205" s="454"/>
      <c r="DH205" s="135"/>
      <c r="DI205" s="454"/>
      <c r="DJ205" s="135"/>
      <c r="DK205" s="454"/>
      <c r="DL205" s="135"/>
      <c r="DN205" s="135"/>
      <c r="DO205" s="454"/>
      <c r="DP205" s="135"/>
      <c r="DQ205" s="454"/>
      <c r="DR205" s="135"/>
      <c r="DU205" s="135"/>
      <c r="DV205" s="135"/>
      <c r="DW205" s="135"/>
      <c r="DY205" s="454"/>
      <c r="DZ205" s="135"/>
      <c r="EA205" s="454"/>
      <c r="EB205" s="135"/>
      <c r="EC205" s="454"/>
      <c r="ED205" s="135"/>
      <c r="EE205" s="454"/>
      <c r="EF205" s="135"/>
      <c r="EG205" s="454"/>
      <c r="EH205" s="135"/>
      <c r="EJ205" s="135"/>
      <c r="EN205" s="135"/>
      <c r="EP205" s="135"/>
      <c r="ER205" s="173"/>
      <c r="ES205" s="435"/>
      <c r="ET205" s="173"/>
      <c r="EU205" s="435"/>
      <c r="EV205" s="173"/>
      <c r="EW205" s="435"/>
      <c r="EX205" s="173"/>
      <c r="EZ205" s="135"/>
      <c r="FB205" s="173"/>
      <c r="FC205" s="42"/>
      <c r="FD205" s="173"/>
      <c r="FE205" s="42"/>
      <c r="FF205" s="42"/>
      <c r="FG205" s="454"/>
      <c r="FH205" s="42"/>
      <c r="FI205" s="454"/>
      <c r="FJ205" s="135"/>
      <c r="FK205" s="454"/>
      <c r="FL205" s="173"/>
      <c r="FM205" s="454"/>
      <c r="FN205" s="173"/>
      <c r="FO205" s="135"/>
      <c r="FP205" s="173"/>
      <c r="FQ205" s="135"/>
      <c r="FS205" s="173"/>
      <c r="FU205" s="173"/>
      <c r="FW205" s="173"/>
      <c r="FY205" s="173"/>
      <c r="GA205" s="135"/>
      <c r="GE205" s="42"/>
      <c r="GG205" s="42"/>
      <c r="GH205" s="173"/>
      <c r="GI205" s="42"/>
      <c r="GJ205" s="42"/>
      <c r="GK205" s="173"/>
      <c r="GL205" s="454"/>
      <c r="GM205" s="135"/>
      <c r="GP205" s="454"/>
      <c r="GQ205" s="42"/>
      <c r="GR205" s="454"/>
      <c r="GS205" s="42"/>
      <c r="GT205" s="454"/>
      <c r="GU205" s="42"/>
      <c r="GV205" s="454"/>
      <c r="GW205" s="42"/>
      <c r="GX205" s="454"/>
      <c r="GY205" s="42"/>
      <c r="GZ205" s="42"/>
      <c r="HA205" s="173"/>
      <c r="HB205" s="173"/>
      <c r="HC205" s="42"/>
      <c r="HD205" s="435"/>
      <c r="HE205" s="135"/>
      <c r="HF205" s="435"/>
      <c r="HG205" s="135"/>
      <c r="HH205" s="435"/>
      <c r="HI205" s="135"/>
      <c r="HJ205" s="435"/>
      <c r="HK205" s="135"/>
      <c r="HL205" s="435"/>
      <c r="HM205" s="135"/>
      <c r="HN205" s="435"/>
      <c r="HO205" s="135"/>
      <c r="HP205" s="435"/>
      <c r="HQ205" s="135"/>
      <c r="HR205" s="168"/>
      <c r="HS205" s="135"/>
      <c r="HT205" s="135"/>
      <c r="HU205" s="168"/>
      <c r="HV205" s="135"/>
      <c r="HW205" s="168"/>
      <c r="HX205" s="135"/>
      <c r="HY205" s="168"/>
      <c r="HZ205" s="756"/>
      <c r="IA205" s="168"/>
      <c r="IB205" s="756"/>
      <c r="IC205" s="168"/>
      <c r="ID205" s="135"/>
      <c r="IE205" s="168"/>
      <c r="IF205" s="135"/>
      <c r="IG205" s="168"/>
      <c r="IH205" s="135"/>
      <c r="II205" s="168"/>
      <c r="IJ205" s="135"/>
      <c r="IK205" s="135"/>
      <c r="IL205" s="173"/>
      <c r="IP205" s="173"/>
      <c r="IR205" s="173"/>
      <c r="IT205" s="173"/>
      <c r="JB205" s="135"/>
      <c r="JD205" s="432"/>
      <c r="JH205" s="173"/>
      <c r="JL205" s="173"/>
      <c r="JZ205" s="173"/>
      <c r="KD205" s="173"/>
      <c r="KF205" s="173"/>
      <c r="KH205" s="173"/>
      <c r="LJ205" s="173"/>
      <c r="LN205" s="173"/>
      <c r="LP205" s="173"/>
      <c r="LR205" s="173"/>
      <c r="LZ205" s="135"/>
      <c r="MB205" s="135"/>
      <c r="MP205" s="173"/>
      <c r="MT205" s="173"/>
      <c r="MV205" s="173"/>
      <c r="MX205" s="173"/>
      <c r="NF205" s="135"/>
      <c r="NH205" s="135"/>
      <c r="NX205" s="173"/>
      <c r="NY205" s="173"/>
      <c r="NZ205" s="173"/>
      <c r="OB205" s="173"/>
      <c r="OD205" s="173"/>
      <c r="OF205" s="173"/>
      <c r="OH205" s="173"/>
      <c r="OJ205" s="173"/>
      <c r="OL205" s="173"/>
      <c r="PH205" s="173"/>
      <c r="QN205" s="173"/>
      <c r="QO205" s="173"/>
      <c r="QP205" s="173"/>
      <c r="QS205" s="135"/>
      <c r="QU205" s="135"/>
      <c r="QY205" s="135"/>
      <c r="RA205" s="135"/>
      <c r="RC205" s="135"/>
      <c r="RE205" s="135"/>
      <c r="RI205" s="135"/>
      <c r="RP205" s="135"/>
      <c r="RQ205" s="135"/>
      <c r="RT205" s="135"/>
      <c r="RW205" s="135"/>
      <c r="RX205" s="135"/>
      <c r="SB205" s="135"/>
      <c r="SC205" s="135"/>
      <c r="SD205" s="135"/>
      <c r="SE205" s="558"/>
      <c r="SF205" s="135"/>
      <c r="SH205" s="135"/>
      <c r="SJ205" s="135"/>
      <c r="SL205" s="135"/>
      <c r="SN205" s="135"/>
      <c r="SP205" s="135"/>
      <c r="SR205" s="756"/>
      <c r="ST205" s="135"/>
      <c r="SY205" s="707"/>
      <c r="TA205" s="707"/>
      <c r="TC205" s="707"/>
      <c r="TE205" s="707"/>
      <c r="TG205" s="707"/>
      <c r="TI205" s="756"/>
      <c r="TK205" s="707"/>
    </row>
    <row r="206" spans="64:531">
      <c r="BL206" s="454"/>
      <c r="BM206" s="42"/>
      <c r="BN206" s="454"/>
      <c r="BO206" s="42"/>
      <c r="BP206" s="454"/>
      <c r="BQ206"/>
      <c r="BS206" s="73"/>
      <c r="BU206" s="73"/>
      <c r="BV206" s="73"/>
      <c r="BW206" s="135"/>
      <c r="BX206" s="135"/>
      <c r="BY206" s="135"/>
      <c r="BZ206" s="42"/>
      <c r="CA206"/>
      <c r="CD206" s="135"/>
      <c r="CE206" s="454"/>
      <c r="CF206" s="135"/>
      <c r="CG206" s="454"/>
      <c r="CH206" s="135"/>
      <c r="CI206" s="454"/>
      <c r="CJ206" s="42"/>
      <c r="CK206" s="454"/>
      <c r="CL206" s="42"/>
      <c r="CM206" s="454"/>
      <c r="CN206" s="42"/>
      <c r="CP206" s="135"/>
      <c r="CR206" s="187"/>
      <c r="CW206" s="454"/>
      <c r="CY206" s="454"/>
      <c r="DA206" s="454"/>
      <c r="DC206" s="454"/>
      <c r="DD206" s="135"/>
      <c r="DE206" s="454"/>
      <c r="DF206" s="135"/>
      <c r="DG206" s="454"/>
      <c r="DH206" s="135"/>
      <c r="DI206" s="454"/>
      <c r="DJ206" s="135"/>
      <c r="DK206" s="454"/>
      <c r="DL206" s="135"/>
      <c r="DN206" s="135"/>
      <c r="DO206" s="454"/>
      <c r="DP206" s="135"/>
      <c r="DQ206" s="454"/>
      <c r="DR206" s="135"/>
      <c r="DU206" s="135"/>
      <c r="DV206" s="135"/>
      <c r="DW206" s="135"/>
      <c r="DY206" s="454"/>
      <c r="DZ206" s="135"/>
      <c r="EA206" s="454"/>
      <c r="EB206" s="135"/>
      <c r="EC206" s="454"/>
      <c r="ED206" s="135"/>
      <c r="EE206" s="454"/>
      <c r="EF206" s="135"/>
      <c r="EG206" s="454"/>
      <c r="EH206" s="135"/>
      <c r="EJ206" s="135"/>
      <c r="EN206" s="135"/>
      <c r="EP206" s="135"/>
      <c r="ER206" s="173"/>
      <c r="ES206" s="435"/>
      <c r="ET206" s="173"/>
      <c r="EU206" s="435"/>
      <c r="EV206" s="173"/>
      <c r="EW206" s="435"/>
      <c r="EX206" s="173"/>
      <c r="EZ206" s="135"/>
      <c r="FB206" s="173"/>
      <c r="FC206" s="42"/>
      <c r="FD206" s="173"/>
      <c r="FE206" s="42"/>
      <c r="FF206" s="42"/>
      <c r="FG206" s="454"/>
      <c r="FH206" s="42"/>
      <c r="FI206" s="454"/>
      <c r="FJ206" s="135"/>
      <c r="FK206" s="454"/>
      <c r="FL206" s="173"/>
      <c r="FM206" s="454"/>
      <c r="FN206" s="173"/>
      <c r="FO206" s="135"/>
      <c r="FP206" s="173"/>
      <c r="FQ206" s="135"/>
      <c r="FS206" s="173"/>
      <c r="FU206" s="173"/>
      <c r="FW206" s="173"/>
      <c r="FY206" s="173"/>
      <c r="GA206" s="135"/>
      <c r="GE206" s="42"/>
      <c r="GG206" s="42"/>
      <c r="GH206" s="173"/>
      <c r="GI206" s="42"/>
      <c r="GJ206" s="42"/>
      <c r="GK206" s="173"/>
      <c r="GL206" s="454"/>
      <c r="GM206" s="135"/>
      <c r="GP206" s="454"/>
      <c r="GQ206" s="42"/>
      <c r="GR206" s="454"/>
      <c r="GS206" s="42"/>
      <c r="GT206" s="454"/>
      <c r="GU206" s="42"/>
      <c r="GV206" s="454"/>
      <c r="GW206" s="42"/>
      <c r="GX206" s="454"/>
      <c r="GY206" s="42"/>
      <c r="GZ206" s="42"/>
      <c r="HA206" s="173"/>
      <c r="HB206" s="173"/>
      <c r="HC206" s="42"/>
      <c r="HD206" s="435"/>
      <c r="HE206" s="135"/>
      <c r="HF206" s="435"/>
      <c r="HG206" s="135"/>
      <c r="HH206" s="435"/>
      <c r="HI206" s="135"/>
      <c r="HJ206" s="435"/>
      <c r="HK206" s="135"/>
      <c r="HL206" s="435"/>
      <c r="HM206" s="135"/>
      <c r="HN206" s="435"/>
      <c r="HO206" s="135"/>
      <c r="HP206" s="435"/>
      <c r="HQ206" s="135"/>
      <c r="HR206" s="168"/>
      <c r="HS206" s="135"/>
      <c r="HT206" s="135"/>
      <c r="HU206" s="168"/>
      <c r="HV206" s="135"/>
      <c r="HW206" s="168"/>
      <c r="HX206" s="135"/>
      <c r="HY206" s="168"/>
      <c r="HZ206" s="756"/>
      <c r="IA206" s="168"/>
      <c r="IB206" s="756"/>
      <c r="IC206" s="168"/>
      <c r="ID206" s="135"/>
      <c r="IE206" s="168"/>
      <c r="IF206" s="135"/>
      <c r="IG206" s="168"/>
      <c r="IH206" s="135"/>
      <c r="II206" s="168"/>
      <c r="IJ206" s="135"/>
      <c r="IK206" s="135"/>
      <c r="IL206" s="173"/>
      <c r="IP206" s="173"/>
      <c r="IR206" s="173"/>
      <c r="IT206" s="173"/>
      <c r="JB206" s="135"/>
      <c r="JD206" s="432"/>
      <c r="JH206" s="173"/>
      <c r="JL206" s="173"/>
      <c r="JZ206" s="173"/>
      <c r="KD206" s="173"/>
      <c r="KF206" s="173"/>
      <c r="KH206" s="173"/>
      <c r="LJ206" s="173"/>
      <c r="LN206" s="173"/>
      <c r="LP206" s="173"/>
      <c r="LR206" s="173"/>
      <c r="LZ206" s="135"/>
      <c r="MB206" s="135"/>
      <c r="MP206" s="173"/>
      <c r="MT206" s="173"/>
      <c r="MV206" s="173"/>
      <c r="MX206" s="173"/>
      <c r="NF206" s="135"/>
      <c r="NH206" s="135"/>
      <c r="NX206" s="173"/>
      <c r="NY206" s="173"/>
      <c r="NZ206" s="173"/>
      <c r="OB206" s="173"/>
      <c r="OD206" s="173"/>
      <c r="OF206" s="173"/>
      <c r="OH206" s="173"/>
      <c r="OJ206" s="173"/>
      <c r="OL206" s="173"/>
      <c r="PH206" s="173"/>
      <c r="QN206" s="173"/>
      <c r="QO206" s="173"/>
      <c r="QP206" s="173"/>
      <c r="QS206" s="135"/>
      <c r="QU206" s="135"/>
      <c r="QY206" s="135"/>
      <c r="RA206" s="135"/>
      <c r="RC206" s="135"/>
      <c r="RE206" s="135"/>
      <c r="RI206" s="135"/>
      <c r="RP206" s="135"/>
      <c r="RQ206" s="135"/>
      <c r="RT206" s="135"/>
      <c r="RW206" s="135"/>
      <c r="RX206" s="135"/>
      <c r="SB206" s="135"/>
      <c r="SC206" s="135"/>
      <c r="SD206" s="135"/>
      <c r="SE206" s="558"/>
      <c r="SF206" s="135"/>
      <c r="SH206" s="135"/>
      <c r="SJ206" s="135"/>
      <c r="SL206" s="135"/>
      <c r="SN206" s="135"/>
      <c r="SP206" s="135"/>
      <c r="SR206" s="756"/>
      <c r="ST206" s="135"/>
      <c r="SY206" s="707"/>
      <c r="TA206" s="707"/>
      <c r="TC206" s="707"/>
      <c r="TE206" s="707"/>
      <c r="TG206" s="707"/>
      <c r="TI206" s="756"/>
      <c r="TK206" s="707"/>
    </row>
    <row r="207" spans="64:531">
      <c r="BL207" s="454"/>
      <c r="BM207" s="42"/>
      <c r="BN207" s="454"/>
      <c r="BO207" s="42"/>
      <c r="BP207" s="454"/>
      <c r="BQ207"/>
      <c r="BS207" s="73"/>
      <c r="BU207" s="73"/>
      <c r="BV207" s="73"/>
      <c r="BW207" s="135"/>
      <c r="BX207" s="135"/>
      <c r="BY207" s="135"/>
      <c r="BZ207" s="42"/>
      <c r="CA207"/>
      <c r="CD207" s="135"/>
      <c r="CE207" s="454"/>
      <c r="CF207" s="135"/>
      <c r="CG207" s="454"/>
      <c r="CH207" s="135"/>
      <c r="CI207" s="454"/>
      <c r="CJ207" s="42"/>
      <c r="CK207" s="454"/>
      <c r="CL207" s="42"/>
      <c r="CM207" s="454"/>
      <c r="CN207" s="42"/>
      <c r="CP207" s="135"/>
      <c r="CR207" s="187"/>
      <c r="CW207" s="454"/>
      <c r="CY207" s="454"/>
      <c r="DA207" s="454"/>
      <c r="DC207" s="454"/>
      <c r="DD207" s="135"/>
      <c r="DE207" s="454"/>
      <c r="DF207" s="135"/>
      <c r="DG207" s="454"/>
      <c r="DH207" s="135"/>
      <c r="DI207" s="454"/>
      <c r="DJ207" s="135"/>
      <c r="DK207" s="454"/>
      <c r="DL207" s="135"/>
      <c r="DN207" s="135"/>
      <c r="DO207" s="454"/>
      <c r="DP207" s="135"/>
      <c r="DQ207" s="454"/>
      <c r="DR207" s="135"/>
      <c r="DU207" s="135"/>
      <c r="DV207" s="135"/>
      <c r="DW207" s="135"/>
      <c r="DY207" s="454"/>
      <c r="DZ207" s="135"/>
      <c r="EA207" s="454"/>
      <c r="EB207" s="135"/>
      <c r="EC207" s="454"/>
      <c r="ED207" s="135"/>
      <c r="EE207" s="454"/>
      <c r="EF207" s="135"/>
      <c r="EG207" s="454"/>
      <c r="EH207" s="135"/>
      <c r="EJ207" s="135"/>
      <c r="EN207" s="135"/>
      <c r="EP207" s="135"/>
      <c r="ER207" s="173"/>
      <c r="ES207" s="435"/>
      <c r="ET207" s="173"/>
      <c r="EU207" s="435"/>
      <c r="EV207" s="173"/>
      <c r="EW207" s="435"/>
      <c r="EX207" s="173"/>
      <c r="EZ207" s="135"/>
      <c r="FB207" s="173"/>
      <c r="FC207" s="42"/>
      <c r="FD207" s="173"/>
      <c r="FE207" s="42"/>
      <c r="FF207" s="42"/>
      <c r="FG207" s="454"/>
      <c r="FH207" s="42"/>
      <c r="FI207" s="454"/>
      <c r="FJ207" s="135"/>
      <c r="FK207" s="454"/>
      <c r="FL207" s="173"/>
      <c r="FM207" s="454"/>
      <c r="FN207" s="173"/>
      <c r="FO207" s="135"/>
      <c r="FP207" s="173"/>
      <c r="FQ207" s="135"/>
      <c r="FS207" s="173"/>
      <c r="FU207" s="173"/>
      <c r="FW207" s="173"/>
      <c r="FY207" s="173"/>
      <c r="GA207" s="135"/>
      <c r="GE207" s="42"/>
      <c r="GG207" s="42"/>
      <c r="GH207" s="173"/>
      <c r="GI207" s="42"/>
      <c r="GJ207" s="42"/>
      <c r="GK207" s="173"/>
      <c r="GL207" s="454"/>
      <c r="GM207" s="135"/>
      <c r="GP207" s="454"/>
      <c r="GQ207" s="42"/>
      <c r="GR207" s="454"/>
      <c r="GS207" s="42"/>
      <c r="GT207" s="454"/>
      <c r="GU207" s="42"/>
      <c r="GV207" s="454"/>
      <c r="GW207" s="42"/>
      <c r="GX207" s="454"/>
      <c r="GY207" s="42"/>
      <c r="GZ207" s="42"/>
      <c r="HA207" s="173"/>
      <c r="HB207" s="173"/>
      <c r="HC207" s="42"/>
      <c r="HD207" s="435"/>
      <c r="HE207" s="135"/>
      <c r="HF207" s="435"/>
      <c r="HG207" s="135"/>
      <c r="HH207" s="435"/>
      <c r="HI207" s="135"/>
      <c r="HJ207" s="435"/>
      <c r="HK207" s="135"/>
      <c r="HL207" s="435"/>
      <c r="HM207" s="135"/>
      <c r="HN207" s="435"/>
      <c r="HO207" s="135"/>
      <c r="HP207" s="435"/>
      <c r="HQ207" s="135"/>
      <c r="HR207" s="168"/>
      <c r="HS207" s="135"/>
      <c r="HT207" s="135"/>
      <c r="HU207" s="168"/>
      <c r="HV207" s="135"/>
      <c r="HW207" s="168"/>
      <c r="HX207" s="135"/>
      <c r="HY207" s="168"/>
      <c r="HZ207" s="756"/>
      <c r="IA207" s="168"/>
      <c r="IB207" s="756"/>
      <c r="IC207" s="168"/>
      <c r="ID207" s="135"/>
      <c r="IE207" s="168"/>
      <c r="IF207" s="135"/>
      <c r="IG207" s="168"/>
      <c r="IH207" s="135"/>
      <c r="II207" s="168"/>
      <c r="IJ207" s="135"/>
      <c r="IK207" s="135"/>
      <c r="IL207" s="173"/>
      <c r="IP207" s="173"/>
      <c r="IR207" s="173"/>
      <c r="IT207" s="173"/>
      <c r="JB207" s="135"/>
      <c r="JD207" s="432"/>
      <c r="JH207" s="173"/>
      <c r="JL207" s="173"/>
      <c r="JZ207" s="173"/>
      <c r="KD207" s="173"/>
      <c r="KF207" s="173"/>
      <c r="KH207" s="173"/>
      <c r="LJ207" s="173"/>
      <c r="LN207" s="173"/>
      <c r="LP207" s="173"/>
      <c r="LR207" s="173"/>
      <c r="LZ207" s="135"/>
      <c r="MB207" s="135"/>
      <c r="MP207" s="173"/>
      <c r="MT207" s="173"/>
      <c r="MV207" s="173"/>
      <c r="MX207" s="173"/>
      <c r="NF207" s="135"/>
      <c r="NH207" s="135"/>
      <c r="NX207" s="173"/>
      <c r="NY207" s="173"/>
      <c r="NZ207" s="173"/>
      <c r="OB207" s="173"/>
      <c r="OD207" s="173"/>
      <c r="OF207" s="173"/>
      <c r="OH207" s="173"/>
      <c r="OJ207" s="173"/>
      <c r="OL207" s="173"/>
      <c r="PH207" s="173"/>
      <c r="QN207" s="173"/>
      <c r="QO207" s="173"/>
      <c r="QP207" s="173"/>
      <c r="QS207" s="135"/>
      <c r="QU207" s="135"/>
      <c r="QY207" s="135"/>
      <c r="RA207" s="135"/>
      <c r="RC207" s="135"/>
      <c r="RE207" s="135"/>
      <c r="RI207" s="135"/>
      <c r="RP207" s="135"/>
      <c r="RQ207" s="135"/>
      <c r="RT207" s="135"/>
      <c r="RW207" s="135"/>
      <c r="RX207" s="135"/>
      <c r="SB207" s="135"/>
      <c r="SC207" s="135"/>
      <c r="SD207" s="135"/>
      <c r="SE207" s="558"/>
      <c r="SF207" s="135"/>
      <c r="SH207" s="135"/>
      <c r="SJ207" s="135"/>
      <c r="SL207" s="135"/>
      <c r="SN207" s="135"/>
      <c r="SP207" s="135"/>
      <c r="SR207" s="756"/>
      <c r="ST207" s="135"/>
      <c r="SY207" s="707"/>
      <c r="TA207" s="707"/>
      <c r="TC207" s="707"/>
      <c r="TE207" s="707"/>
      <c r="TG207" s="707"/>
      <c r="TI207" s="756"/>
      <c r="TK207" s="707"/>
    </row>
    <row r="208" spans="64:531">
      <c r="BL208" s="454"/>
      <c r="BM208" s="42"/>
      <c r="BN208" s="454"/>
      <c r="BO208" s="42"/>
      <c r="BP208" s="454"/>
      <c r="BQ208"/>
      <c r="BS208" s="73"/>
      <c r="BU208" s="73"/>
      <c r="BV208" s="73"/>
      <c r="BW208" s="135"/>
      <c r="BX208" s="135"/>
      <c r="BY208" s="135"/>
      <c r="BZ208" s="42"/>
      <c r="CA208"/>
      <c r="CD208" s="135"/>
      <c r="CE208" s="454"/>
      <c r="CF208" s="135"/>
      <c r="CG208" s="454"/>
      <c r="CH208" s="135"/>
      <c r="CI208" s="454"/>
      <c r="CJ208" s="42"/>
      <c r="CK208" s="454"/>
      <c r="CL208" s="42"/>
      <c r="CM208" s="454"/>
      <c r="CN208" s="42"/>
      <c r="CP208" s="135"/>
      <c r="CR208" s="187"/>
      <c r="CW208" s="454"/>
      <c r="CY208" s="454"/>
      <c r="DA208" s="454"/>
      <c r="DC208" s="454"/>
      <c r="DD208" s="135"/>
      <c r="DE208" s="454"/>
      <c r="DF208" s="135"/>
      <c r="DG208" s="454"/>
      <c r="DH208" s="135"/>
      <c r="DI208" s="454"/>
      <c r="DJ208" s="135"/>
      <c r="DK208" s="454"/>
      <c r="DL208" s="135"/>
      <c r="DN208" s="135"/>
      <c r="DO208" s="454"/>
      <c r="DP208" s="135"/>
      <c r="DQ208" s="454"/>
      <c r="DR208" s="135"/>
      <c r="DU208" s="135"/>
      <c r="DV208" s="135"/>
      <c r="DW208" s="135"/>
      <c r="DY208" s="454"/>
      <c r="DZ208" s="135"/>
      <c r="EA208" s="454"/>
      <c r="EB208" s="135"/>
      <c r="EC208" s="454"/>
      <c r="ED208" s="135"/>
      <c r="EE208" s="454"/>
      <c r="EF208" s="135"/>
      <c r="EG208" s="454"/>
      <c r="EH208" s="135"/>
      <c r="EJ208" s="135"/>
      <c r="EN208" s="135"/>
      <c r="EP208" s="135"/>
      <c r="ER208" s="173"/>
      <c r="ES208" s="435"/>
      <c r="ET208" s="173"/>
      <c r="EU208" s="435"/>
      <c r="EV208" s="173"/>
      <c r="EW208" s="435"/>
      <c r="EX208" s="173"/>
      <c r="EZ208" s="135"/>
      <c r="FB208" s="173"/>
      <c r="FC208" s="42"/>
      <c r="FD208" s="173"/>
      <c r="FE208" s="42"/>
      <c r="FF208" s="42"/>
      <c r="FG208" s="454"/>
      <c r="FH208" s="42"/>
      <c r="FI208" s="454"/>
      <c r="FJ208" s="135"/>
      <c r="FK208" s="454"/>
      <c r="FL208" s="173"/>
      <c r="FM208" s="454"/>
      <c r="FN208" s="173"/>
      <c r="FO208" s="135"/>
      <c r="FP208" s="173"/>
      <c r="FQ208" s="135"/>
      <c r="FS208" s="173"/>
      <c r="FU208" s="173"/>
      <c r="FW208" s="173"/>
      <c r="FY208" s="173"/>
      <c r="GA208" s="135"/>
      <c r="GE208" s="42"/>
      <c r="GG208" s="42"/>
      <c r="GH208" s="173"/>
      <c r="GI208" s="42"/>
      <c r="GJ208" s="42"/>
      <c r="GK208" s="173"/>
      <c r="GL208" s="454"/>
      <c r="GM208" s="135"/>
      <c r="GP208" s="454"/>
      <c r="GQ208" s="42"/>
      <c r="GR208" s="454"/>
      <c r="GS208" s="42"/>
      <c r="GT208" s="454"/>
      <c r="GU208" s="42"/>
      <c r="GV208" s="454"/>
      <c r="GW208" s="42"/>
      <c r="GX208" s="454"/>
      <c r="GY208" s="42"/>
      <c r="GZ208" s="42"/>
      <c r="HA208" s="173"/>
      <c r="HB208" s="173"/>
      <c r="HC208" s="42"/>
      <c r="HD208" s="435"/>
      <c r="HE208" s="135"/>
      <c r="HF208" s="435"/>
      <c r="HG208" s="135"/>
      <c r="HH208" s="435"/>
      <c r="HI208" s="135"/>
      <c r="HJ208" s="435"/>
      <c r="HK208" s="135"/>
      <c r="HL208" s="435"/>
      <c r="HM208" s="135"/>
      <c r="HN208" s="435"/>
      <c r="HO208" s="135"/>
      <c r="HP208" s="435"/>
      <c r="HQ208" s="135"/>
      <c r="HR208" s="168"/>
      <c r="HS208" s="135"/>
      <c r="HT208" s="135"/>
      <c r="HU208" s="168"/>
      <c r="HV208" s="135"/>
      <c r="HW208" s="168"/>
      <c r="HX208" s="135"/>
      <c r="HY208" s="168"/>
      <c r="HZ208" s="756"/>
      <c r="IA208" s="168"/>
      <c r="IB208" s="756"/>
      <c r="IC208" s="168"/>
      <c r="ID208" s="135"/>
      <c r="IE208" s="168"/>
      <c r="IF208" s="135"/>
      <c r="IG208" s="168"/>
      <c r="IH208" s="135"/>
      <c r="II208" s="168"/>
      <c r="IJ208" s="135"/>
      <c r="IK208" s="135"/>
      <c r="IL208" s="173"/>
      <c r="IP208" s="173"/>
      <c r="IR208" s="173"/>
      <c r="IT208" s="173"/>
      <c r="JB208" s="135"/>
      <c r="JD208" s="432"/>
      <c r="JH208" s="173"/>
      <c r="JL208" s="173"/>
      <c r="JZ208" s="173"/>
      <c r="KD208" s="173"/>
      <c r="KF208" s="173"/>
      <c r="KH208" s="173"/>
      <c r="LJ208" s="173"/>
      <c r="LN208" s="173"/>
      <c r="LP208" s="173"/>
      <c r="LR208" s="173"/>
      <c r="LZ208" s="135"/>
      <c r="MB208" s="135"/>
      <c r="MP208" s="173"/>
      <c r="MT208" s="173"/>
      <c r="MV208" s="173"/>
      <c r="MX208" s="173"/>
      <c r="NF208" s="135"/>
      <c r="NH208" s="135"/>
      <c r="NX208" s="173"/>
      <c r="NY208" s="173"/>
      <c r="NZ208" s="173"/>
      <c r="OB208" s="173"/>
      <c r="OD208" s="173"/>
      <c r="OF208" s="173"/>
      <c r="OH208" s="173"/>
      <c r="OJ208" s="173"/>
      <c r="OL208" s="173"/>
      <c r="PH208" s="173"/>
      <c r="QN208" s="173"/>
      <c r="QO208" s="173"/>
      <c r="QP208" s="173"/>
      <c r="QS208" s="135"/>
      <c r="QU208" s="135"/>
      <c r="QY208" s="135"/>
      <c r="RA208" s="135"/>
      <c r="RC208" s="135"/>
      <c r="RE208" s="135"/>
      <c r="RI208" s="135"/>
      <c r="RP208" s="135"/>
      <c r="RQ208" s="135"/>
      <c r="RT208" s="135"/>
      <c r="RW208" s="135"/>
      <c r="RX208" s="135"/>
      <c r="SB208" s="135"/>
      <c r="SC208" s="135"/>
      <c r="SD208" s="135"/>
      <c r="SE208" s="558"/>
      <c r="SF208" s="135"/>
      <c r="SH208" s="135"/>
      <c r="SJ208" s="135"/>
      <c r="SL208" s="135"/>
      <c r="SN208" s="135"/>
      <c r="SP208" s="135"/>
      <c r="SR208" s="756"/>
      <c r="ST208" s="135"/>
      <c r="SY208" s="707"/>
      <c r="TA208" s="707"/>
      <c r="TC208" s="707"/>
      <c r="TE208" s="707"/>
      <c r="TG208" s="707"/>
      <c r="TI208" s="756"/>
      <c r="TK208" s="707"/>
    </row>
    <row r="209" spans="64:531">
      <c r="BL209" s="454"/>
      <c r="BM209" s="42"/>
      <c r="BN209" s="454"/>
      <c r="BO209" s="42"/>
      <c r="BP209" s="454"/>
      <c r="BQ209"/>
      <c r="BS209" s="73"/>
      <c r="BU209" s="73"/>
      <c r="BV209" s="73"/>
      <c r="BW209" s="135"/>
      <c r="BX209" s="135"/>
      <c r="BY209" s="135"/>
      <c r="BZ209" s="42"/>
      <c r="CA209"/>
      <c r="CD209" s="135"/>
      <c r="CE209" s="454"/>
      <c r="CF209" s="135"/>
      <c r="CG209" s="454"/>
      <c r="CH209" s="135"/>
      <c r="CI209" s="454"/>
      <c r="CJ209" s="42"/>
      <c r="CK209" s="454"/>
      <c r="CL209" s="42"/>
      <c r="CM209" s="454"/>
      <c r="CN209" s="42"/>
      <c r="CP209" s="135"/>
      <c r="CR209" s="187"/>
      <c r="CW209" s="454"/>
      <c r="CY209" s="454"/>
      <c r="DA209" s="454"/>
      <c r="DC209" s="454"/>
      <c r="DD209" s="135"/>
      <c r="DE209" s="454"/>
      <c r="DF209" s="135"/>
      <c r="DG209" s="454"/>
      <c r="DH209" s="135"/>
      <c r="DI209" s="454"/>
      <c r="DJ209" s="135"/>
      <c r="DK209" s="454"/>
      <c r="DL209" s="135"/>
      <c r="DN209" s="135"/>
      <c r="DO209" s="454"/>
      <c r="DP209" s="135"/>
      <c r="DQ209" s="454"/>
      <c r="DR209" s="135"/>
      <c r="DU209" s="135"/>
      <c r="DV209" s="135"/>
      <c r="DW209" s="135"/>
      <c r="DY209" s="454"/>
      <c r="DZ209" s="135"/>
      <c r="EA209" s="454"/>
      <c r="EB209" s="135"/>
      <c r="EC209" s="454"/>
      <c r="ED209" s="135"/>
      <c r="EE209" s="454"/>
      <c r="EF209" s="135"/>
      <c r="EG209" s="454"/>
      <c r="EH209" s="135"/>
      <c r="EJ209" s="135"/>
      <c r="EN209" s="135"/>
      <c r="EP209" s="135"/>
      <c r="ER209" s="173"/>
      <c r="ES209" s="435"/>
      <c r="ET209" s="173"/>
      <c r="EU209" s="435"/>
      <c r="EV209" s="173"/>
      <c r="EW209" s="435"/>
      <c r="EX209" s="173"/>
      <c r="EZ209" s="135"/>
      <c r="FB209" s="173"/>
      <c r="FC209" s="42"/>
      <c r="FD209" s="173"/>
      <c r="FE209" s="42"/>
      <c r="FF209" s="42"/>
      <c r="FG209" s="454"/>
      <c r="FH209" s="42"/>
      <c r="FI209" s="454"/>
      <c r="FJ209" s="135"/>
      <c r="FK209" s="454"/>
      <c r="FL209" s="173"/>
      <c r="FM209" s="454"/>
      <c r="FN209" s="173"/>
      <c r="FO209" s="135"/>
      <c r="FP209" s="173"/>
      <c r="FQ209" s="135"/>
      <c r="FS209" s="173"/>
      <c r="FU209" s="173"/>
      <c r="FW209" s="173"/>
      <c r="FY209" s="173"/>
      <c r="GA209" s="135"/>
      <c r="GE209" s="42"/>
      <c r="GG209" s="42"/>
      <c r="GH209" s="173"/>
      <c r="GI209" s="42"/>
      <c r="GJ209" s="42"/>
      <c r="GK209" s="173"/>
      <c r="GL209" s="454"/>
      <c r="GM209" s="135"/>
      <c r="GP209" s="454"/>
      <c r="GQ209" s="42"/>
      <c r="GR209" s="454"/>
      <c r="GS209" s="42"/>
      <c r="GT209" s="454"/>
      <c r="GU209" s="42"/>
      <c r="GV209" s="454"/>
      <c r="GW209" s="42"/>
      <c r="GX209" s="454"/>
      <c r="GY209" s="42"/>
      <c r="GZ209" s="42"/>
      <c r="HA209" s="173"/>
      <c r="HB209" s="173"/>
      <c r="HC209" s="42"/>
      <c r="HD209" s="435"/>
      <c r="HE209" s="135"/>
      <c r="HF209" s="435"/>
      <c r="HG209" s="135"/>
      <c r="HH209" s="435"/>
      <c r="HI209" s="135"/>
      <c r="HJ209" s="435"/>
      <c r="HK209" s="135"/>
      <c r="HL209" s="435"/>
      <c r="HM209" s="135"/>
      <c r="HN209" s="435"/>
      <c r="HO209" s="135"/>
      <c r="HP209" s="435"/>
      <c r="HQ209" s="135"/>
      <c r="HR209" s="168"/>
      <c r="HS209" s="135"/>
      <c r="HT209" s="135"/>
      <c r="HU209" s="168"/>
      <c r="HV209" s="135"/>
      <c r="HW209" s="168"/>
      <c r="HX209" s="135"/>
      <c r="HY209" s="168"/>
      <c r="HZ209" s="756"/>
      <c r="IA209" s="168"/>
      <c r="IB209" s="756"/>
      <c r="IC209" s="168"/>
      <c r="ID209" s="135"/>
      <c r="IE209" s="168"/>
      <c r="IF209" s="135"/>
      <c r="IG209" s="168"/>
      <c r="IH209" s="135"/>
      <c r="II209" s="168"/>
      <c r="IJ209" s="135"/>
      <c r="IK209" s="135"/>
      <c r="IL209" s="173"/>
      <c r="IP209" s="173"/>
      <c r="IR209" s="173"/>
      <c r="IT209" s="173"/>
      <c r="JB209" s="135"/>
      <c r="JD209" s="432"/>
      <c r="JH209" s="173"/>
      <c r="JL209" s="173"/>
      <c r="JZ209" s="173"/>
      <c r="KD209" s="173"/>
      <c r="KF209" s="173"/>
      <c r="KH209" s="173"/>
      <c r="LJ209" s="173"/>
      <c r="LN209" s="173"/>
      <c r="LP209" s="173"/>
      <c r="LR209" s="173"/>
      <c r="LZ209" s="135"/>
      <c r="MB209" s="135"/>
      <c r="MP209" s="173"/>
      <c r="MT209" s="173"/>
      <c r="MV209" s="173"/>
      <c r="MX209" s="173"/>
      <c r="NF209" s="135"/>
      <c r="NH209" s="135"/>
      <c r="NX209" s="173"/>
      <c r="NY209" s="173"/>
      <c r="NZ209" s="173"/>
      <c r="OB209" s="173"/>
      <c r="OD209" s="173"/>
      <c r="OF209" s="173"/>
      <c r="OH209" s="173"/>
      <c r="OJ209" s="173"/>
      <c r="OL209" s="173"/>
      <c r="PH209" s="173"/>
      <c r="QN209" s="173"/>
      <c r="QO209" s="173"/>
      <c r="QP209" s="173"/>
      <c r="QS209" s="135"/>
      <c r="QU209" s="135"/>
      <c r="QY209" s="135"/>
      <c r="RA209" s="135"/>
      <c r="RC209" s="135"/>
      <c r="RE209" s="135"/>
      <c r="RI209" s="135"/>
      <c r="RP209" s="135"/>
      <c r="RQ209" s="135"/>
      <c r="RT209" s="135"/>
      <c r="RW209" s="135"/>
      <c r="RX209" s="135"/>
      <c r="SB209" s="135"/>
      <c r="SC209" s="135"/>
      <c r="SD209" s="135"/>
      <c r="SE209" s="558"/>
      <c r="SF209" s="135"/>
      <c r="SH209" s="135"/>
      <c r="SJ209" s="135"/>
      <c r="SL209" s="135"/>
      <c r="SN209" s="135"/>
      <c r="SP209" s="135"/>
      <c r="SR209" s="756"/>
      <c r="ST209" s="135"/>
      <c r="SY209" s="707"/>
      <c r="TA209" s="707"/>
      <c r="TC209" s="707"/>
      <c r="TE209" s="707"/>
      <c r="TG209" s="707"/>
      <c r="TI209" s="756"/>
      <c r="TK209" s="707"/>
    </row>
    <row r="210" spans="64:531">
      <c r="BL210" s="454"/>
      <c r="BM210" s="42"/>
      <c r="BN210" s="454"/>
      <c r="BO210" s="42"/>
      <c r="BP210" s="454"/>
      <c r="BQ210"/>
      <c r="BS210" s="73"/>
      <c r="BU210" s="73"/>
      <c r="BV210" s="73"/>
      <c r="BW210" s="135"/>
      <c r="BX210" s="135"/>
      <c r="BY210" s="135"/>
      <c r="BZ210" s="42"/>
      <c r="CA210"/>
      <c r="CD210" s="135"/>
      <c r="CE210" s="454"/>
      <c r="CF210" s="135"/>
      <c r="CG210" s="454"/>
      <c r="CH210" s="135"/>
      <c r="CI210" s="454"/>
      <c r="CJ210" s="42"/>
      <c r="CK210" s="454"/>
      <c r="CL210" s="42"/>
      <c r="CM210" s="454"/>
      <c r="CN210" s="42"/>
      <c r="CP210" s="135"/>
      <c r="CR210" s="187"/>
      <c r="CW210" s="454"/>
      <c r="CY210" s="454"/>
      <c r="DA210" s="454"/>
      <c r="DC210" s="454"/>
      <c r="DD210" s="135"/>
      <c r="DE210" s="454"/>
      <c r="DF210" s="135"/>
      <c r="DG210" s="454"/>
      <c r="DH210" s="135"/>
      <c r="DI210" s="454"/>
      <c r="DJ210" s="135"/>
      <c r="DK210" s="454"/>
      <c r="DL210" s="135"/>
      <c r="DN210" s="135"/>
      <c r="DO210" s="454"/>
      <c r="DP210" s="135"/>
      <c r="DQ210" s="454"/>
      <c r="DR210" s="135"/>
      <c r="DU210" s="135"/>
      <c r="DV210" s="135"/>
      <c r="DW210" s="135"/>
      <c r="DY210" s="454"/>
      <c r="DZ210" s="135"/>
      <c r="EA210" s="454"/>
      <c r="EB210" s="135"/>
      <c r="EC210" s="454"/>
      <c r="ED210" s="135"/>
      <c r="EE210" s="454"/>
      <c r="EF210" s="135"/>
      <c r="EG210" s="454"/>
      <c r="EH210" s="135"/>
      <c r="EJ210" s="135"/>
      <c r="EN210" s="135"/>
      <c r="EP210" s="135"/>
      <c r="ER210" s="173"/>
      <c r="ES210" s="435"/>
      <c r="ET210" s="173"/>
      <c r="EU210" s="435"/>
      <c r="EV210" s="173"/>
      <c r="EW210" s="435"/>
      <c r="EX210" s="173"/>
      <c r="EZ210" s="135"/>
      <c r="FB210" s="173"/>
      <c r="FC210" s="42"/>
      <c r="FD210" s="173"/>
      <c r="FE210" s="42"/>
      <c r="FF210" s="42"/>
      <c r="FG210" s="454"/>
      <c r="FH210" s="42"/>
      <c r="FI210" s="454"/>
      <c r="FJ210" s="135"/>
      <c r="FK210" s="454"/>
      <c r="FL210" s="173"/>
      <c r="FM210" s="454"/>
      <c r="FN210" s="173"/>
      <c r="FO210" s="135"/>
      <c r="FP210" s="173"/>
      <c r="FQ210" s="135"/>
      <c r="FS210" s="173"/>
      <c r="FU210" s="173"/>
      <c r="FW210" s="173"/>
      <c r="FY210" s="173"/>
      <c r="GA210" s="135"/>
      <c r="GE210" s="42"/>
      <c r="GG210" s="42"/>
      <c r="GH210" s="173"/>
      <c r="GI210" s="42"/>
      <c r="GJ210" s="42"/>
      <c r="GK210" s="173"/>
      <c r="GL210" s="454"/>
      <c r="GM210" s="135"/>
      <c r="GP210" s="454"/>
      <c r="GQ210" s="42"/>
      <c r="GR210" s="454"/>
      <c r="GS210" s="42"/>
      <c r="GT210" s="454"/>
      <c r="GU210" s="42"/>
      <c r="GV210" s="454"/>
      <c r="GW210" s="42"/>
      <c r="GX210" s="454"/>
      <c r="GY210" s="42"/>
      <c r="GZ210" s="42"/>
      <c r="HA210" s="173"/>
      <c r="HB210" s="173"/>
      <c r="HC210" s="42"/>
      <c r="HD210" s="435"/>
      <c r="HE210" s="135"/>
      <c r="HF210" s="435"/>
      <c r="HG210" s="135"/>
      <c r="HH210" s="435"/>
      <c r="HI210" s="135"/>
      <c r="HJ210" s="435"/>
      <c r="HK210" s="135"/>
      <c r="HL210" s="435"/>
      <c r="HM210" s="135"/>
      <c r="HN210" s="435"/>
      <c r="HO210" s="135"/>
      <c r="HP210" s="435"/>
      <c r="HQ210" s="135"/>
      <c r="HR210" s="168"/>
      <c r="HS210" s="135"/>
      <c r="HT210" s="135"/>
      <c r="HU210" s="168"/>
      <c r="HV210" s="135"/>
      <c r="HW210" s="168"/>
      <c r="HX210" s="135"/>
      <c r="HY210" s="168"/>
      <c r="HZ210" s="756"/>
      <c r="IA210" s="168"/>
      <c r="IB210" s="756"/>
      <c r="IC210" s="168"/>
      <c r="ID210" s="135"/>
      <c r="IE210" s="168"/>
      <c r="IF210" s="135"/>
      <c r="IG210" s="168"/>
      <c r="IH210" s="135"/>
      <c r="II210" s="168"/>
      <c r="IJ210" s="135"/>
      <c r="IK210" s="135"/>
      <c r="IL210" s="173"/>
      <c r="IP210" s="173"/>
      <c r="IR210" s="173"/>
      <c r="IT210" s="173"/>
      <c r="JB210" s="135"/>
      <c r="JD210" s="432"/>
      <c r="JH210" s="173"/>
      <c r="JL210" s="173"/>
      <c r="JZ210" s="173"/>
      <c r="KD210" s="173"/>
      <c r="KF210" s="173"/>
      <c r="KH210" s="173"/>
      <c r="LJ210" s="173"/>
      <c r="LN210" s="173"/>
      <c r="LP210" s="173"/>
      <c r="LR210" s="173"/>
      <c r="LZ210" s="135"/>
      <c r="MB210" s="135"/>
      <c r="MP210" s="173"/>
      <c r="MT210" s="173"/>
      <c r="MV210" s="173"/>
      <c r="MX210" s="173"/>
      <c r="NF210" s="135"/>
      <c r="NH210" s="135"/>
      <c r="NX210" s="173"/>
      <c r="NY210" s="173"/>
      <c r="NZ210" s="173"/>
      <c r="OB210" s="173"/>
      <c r="OD210" s="173"/>
      <c r="OF210" s="173"/>
      <c r="OH210" s="173"/>
      <c r="OJ210" s="173"/>
      <c r="OL210" s="173"/>
      <c r="PH210" s="173"/>
      <c r="QN210" s="173"/>
      <c r="QO210" s="173"/>
      <c r="QP210" s="173"/>
      <c r="QS210" s="135"/>
      <c r="QU210" s="135"/>
      <c r="QY210" s="135"/>
      <c r="RA210" s="135"/>
      <c r="RC210" s="135"/>
      <c r="RE210" s="135"/>
      <c r="RI210" s="135"/>
      <c r="RP210" s="135"/>
      <c r="RQ210" s="135"/>
      <c r="RT210" s="135"/>
      <c r="RW210" s="135"/>
      <c r="RX210" s="135"/>
      <c r="SB210" s="135"/>
      <c r="SC210" s="135"/>
      <c r="SD210" s="135"/>
      <c r="SE210" s="558"/>
      <c r="SF210" s="135"/>
      <c r="SH210" s="135"/>
      <c r="SJ210" s="135"/>
      <c r="SL210" s="135"/>
      <c r="SN210" s="135"/>
      <c r="SP210" s="135"/>
      <c r="SR210" s="756"/>
      <c r="ST210" s="135"/>
      <c r="SY210" s="707"/>
      <c r="TA210" s="707"/>
      <c r="TC210" s="707"/>
      <c r="TE210" s="707"/>
      <c r="TG210" s="707"/>
      <c r="TI210" s="756"/>
      <c r="TK210" s="707"/>
    </row>
    <row r="211" spans="64:531">
      <c r="BL211" s="454"/>
      <c r="BM211" s="42"/>
      <c r="BN211" s="454"/>
      <c r="BO211" s="42"/>
      <c r="BP211" s="454"/>
      <c r="BQ211"/>
      <c r="BS211" s="73"/>
      <c r="BU211" s="73"/>
      <c r="BV211" s="73"/>
      <c r="BW211" s="135"/>
      <c r="BX211" s="135"/>
      <c r="BY211" s="135"/>
      <c r="BZ211" s="42"/>
      <c r="CA211"/>
      <c r="CD211" s="135"/>
      <c r="CE211" s="454"/>
      <c r="CF211" s="135"/>
      <c r="CG211" s="454"/>
      <c r="CH211" s="135"/>
      <c r="CI211" s="454"/>
      <c r="CJ211" s="42"/>
      <c r="CK211" s="454"/>
      <c r="CL211" s="42"/>
      <c r="CM211" s="454"/>
      <c r="CN211" s="42"/>
      <c r="CP211" s="135"/>
      <c r="CR211" s="187"/>
      <c r="CW211" s="454"/>
      <c r="CY211" s="454"/>
      <c r="DA211" s="454"/>
      <c r="DC211" s="454"/>
      <c r="DD211" s="135"/>
      <c r="DE211" s="454"/>
      <c r="DF211" s="135"/>
      <c r="DG211" s="454"/>
      <c r="DH211" s="135"/>
      <c r="DI211" s="454"/>
      <c r="DJ211" s="135"/>
      <c r="DK211" s="454"/>
      <c r="DL211" s="135"/>
      <c r="DN211" s="135"/>
      <c r="DO211" s="454"/>
      <c r="DP211" s="135"/>
      <c r="DQ211" s="454"/>
      <c r="DR211" s="135"/>
      <c r="DU211" s="135"/>
      <c r="DV211" s="135"/>
      <c r="DW211" s="135"/>
      <c r="DY211" s="454"/>
      <c r="DZ211" s="135"/>
      <c r="EA211" s="454"/>
      <c r="EB211" s="135"/>
      <c r="EC211" s="454"/>
      <c r="ED211" s="135"/>
      <c r="EE211" s="454"/>
      <c r="EF211" s="135"/>
      <c r="EG211" s="454"/>
      <c r="EH211" s="135"/>
      <c r="EJ211" s="135"/>
      <c r="EN211" s="135"/>
      <c r="EP211" s="135"/>
      <c r="ER211" s="173"/>
      <c r="ES211" s="435"/>
      <c r="ET211" s="173"/>
      <c r="EU211" s="435"/>
      <c r="EV211" s="173"/>
      <c r="EW211" s="435"/>
      <c r="EX211" s="173"/>
      <c r="EZ211" s="135"/>
      <c r="FB211" s="173"/>
      <c r="FC211" s="42"/>
      <c r="FD211" s="173"/>
      <c r="FE211" s="42"/>
      <c r="FF211" s="42"/>
      <c r="FG211" s="454"/>
      <c r="FH211" s="42"/>
      <c r="FI211" s="454"/>
      <c r="FJ211" s="135"/>
      <c r="FK211" s="454"/>
      <c r="FL211" s="173"/>
      <c r="FM211" s="454"/>
      <c r="FN211" s="173"/>
      <c r="FO211" s="135"/>
      <c r="FP211" s="173"/>
      <c r="FQ211" s="135"/>
      <c r="FS211" s="173"/>
      <c r="FU211" s="173"/>
      <c r="FW211" s="173"/>
      <c r="FY211" s="173"/>
      <c r="GA211" s="135"/>
      <c r="GE211" s="42"/>
      <c r="GG211" s="42"/>
      <c r="GH211" s="173"/>
      <c r="GI211" s="42"/>
      <c r="GJ211" s="42"/>
      <c r="GK211" s="173"/>
      <c r="GL211" s="454"/>
      <c r="GM211" s="135"/>
      <c r="GP211" s="454"/>
      <c r="GQ211" s="42"/>
      <c r="GR211" s="454"/>
      <c r="GS211" s="42"/>
      <c r="GT211" s="454"/>
      <c r="GU211" s="42"/>
      <c r="GV211" s="454"/>
      <c r="GW211" s="42"/>
      <c r="GX211" s="454"/>
      <c r="GY211" s="42"/>
      <c r="GZ211" s="42"/>
      <c r="HA211" s="173"/>
      <c r="HB211" s="173"/>
      <c r="HC211" s="42"/>
      <c r="HD211" s="435"/>
      <c r="HE211" s="135"/>
      <c r="HF211" s="435"/>
      <c r="HG211" s="135"/>
      <c r="HH211" s="435"/>
      <c r="HI211" s="135"/>
      <c r="HJ211" s="435"/>
      <c r="HK211" s="135"/>
      <c r="HL211" s="435"/>
      <c r="HM211" s="135"/>
      <c r="HN211" s="435"/>
      <c r="HO211" s="135"/>
      <c r="HP211" s="435"/>
      <c r="HQ211" s="135"/>
      <c r="HR211" s="168"/>
      <c r="HS211" s="135"/>
      <c r="HT211" s="135"/>
      <c r="HU211" s="168"/>
      <c r="HV211" s="135"/>
      <c r="HW211" s="168"/>
      <c r="HX211" s="135"/>
      <c r="HY211" s="168"/>
      <c r="HZ211" s="756"/>
      <c r="IA211" s="168"/>
      <c r="IB211" s="756"/>
      <c r="IC211" s="168"/>
      <c r="ID211" s="135"/>
      <c r="IE211" s="168"/>
      <c r="IF211" s="135"/>
      <c r="IG211" s="168"/>
      <c r="IH211" s="135"/>
      <c r="II211" s="168"/>
      <c r="IJ211" s="135"/>
      <c r="IK211" s="135"/>
      <c r="IL211" s="173"/>
      <c r="IP211" s="173"/>
      <c r="IR211" s="173"/>
      <c r="IT211" s="173"/>
      <c r="JB211" s="135"/>
      <c r="JD211" s="432"/>
      <c r="JH211" s="173"/>
      <c r="JL211" s="173"/>
      <c r="JZ211" s="173"/>
      <c r="KD211" s="173"/>
      <c r="KF211" s="173"/>
      <c r="KH211" s="173"/>
      <c r="LJ211" s="173"/>
      <c r="LN211" s="173"/>
      <c r="LP211" s="173"/>
      <c r="LR211" s="173"/>
      <c r="LZ211" s="135"/>
      <c r="MB211" s="135"/>
      <c r="MP211" s="173"/>
      <c r="MT211" s="173"/>
      <c r="MV211" s="173"/>
      <c r="MX211" s="173"/>
      <c r="NF211" s="135"/>
      <c r="NH211" s="135"/>
      <c r="NX211" s="173"/>
      <c r="NY211" s="173"/>
      <c r="NZ211" s="173"/>
      <c r="OB211" s="173"/>
      <c r="OD211" s="173"/>
      <c r="OF211" s="173"/>
      <c r="OH211" s="173"/>
      <c r="OJ211" s="173"/>
      <c r="OL211" s="173"/>
      <c r="PH211" s="173"/>
      <c r="QN211" s="173"/>
      <c r="QO211" s="173"/>
      <c r="QP211" s="173"/>
      <c r="QS211" s="135"/>
      <c r="QU211" s="135"/>
      <c r="QY211" s="135"/>
      <c r="RA211" s="135"/>
      <c r="RC211" s="135"/>
      <c r="RE211" s="135"/>
      <c r="RI211" s="135"/>
      <c r="RP211" s="135"/>
      <c r="RQ211" s="135"/>
      <c r="RT211" s="135"/>
      <c r="RW211" s="135"/>
      <c r="RX211" s="135"/>
      <c r="SB211" s="135"/>
      <c r="SC211" s="135"/>
      <c r="SD211" s="135"/>
      <c r="SE211" s="558"/>
      <c r="SF211" s="135"/>
      <c r="SH211" s="135"/>
      <c r="SJ211" s="135"/>
      <c r="SL211" s="135"/>
      <c r="SN211" s="135"/>
      <c r="SP211" s="135"/>
      <c r="SR211" s="756"/>
      <c r="ST211" s="135"/>
      <c r="SY211" s="707"/>
      <c r="TA211" s="707"/>
      <c r="TC211" s="707"/>
      <c r="TE211" s="707"/>
      <c r="TG211" s="707"/>
      <c r="TI211" s="756"/>
      <c r="TK211" s="707"/>
    </row>
    <row r="212" spans="64:531">
      <c r="BL212" s="454"/>
      <c r="BM212" s="42"/>
      <c r="BN212" s="454"/>
      <c r="BO212" s="42"/>
      <c r="BP212" s="454"/>
      <c r="BQ212"/>
      <c r="BS212" s="73"/>
      <c r="BU212" s="73"/>
      <c r="BV212" s="73"/>
      <c r="BW212" s="135"/>
      <c r="BX212" s="135"/>
      <c r="BY212" s="135"/>
      <c r="BZ212" s="42"/>
      <c r="CA212"/>
      <c r="CD212" s="135"/>
      <c r="CE212" s="454"/>
      <c r="CF212" s="135"/>
      <c r="CG212" s="454"/>
      <c r="CH212" s="135"/>
      <c r="CI212" s="454"/>
      <c r="CJ212" s="42"/>
      <c r="CK212" s="454"/>
      <c r="CL212" s="42"/>
      <c r="CM212" s="454"/>
      <c r="CN212" s="42"/>
      <c r="CP212" s="135"/>
      <c r="CR212" s="187"/>
      <c r="CW212" s="454"/>
      <c r="CY212" s="454"/>
      <c r="DA212" s="454"/>
      <c r="DC212" s="454"/>
      <c r="DD212" s="135"/>
      <c r="DE212" s="454"/>
      <c r="DF212" s="135"/>
      <c r="DG212" s="454"/>
      <c r="DH212" s="135"/>
      <c r="DI212" s="454"/>
      <c r="DJ212" s="135"/>
      <c r="DK212" s="454"/>
      <c r="DL212" s="135"/>
      <c r="DN212" s="135"/>
      <c r="DO212" s="454"/>
      <c r="DP212" s="135"/>
      <c r="DQ212" s="454"/>
      <c r="DR212" s="135"/>
      <c r="DU212" s="135"/>
      <c r="DV212" s="135"/>
      <c r="DW212" s="135"/>
      <c r="DY212" s="454"/>
      <c r="DZ212" s="135"/>
      <c r="EA212" s="454"/>
      <c r="EB212" s="135"/>
      <c r="EC212" s="454"/>
      <c r="ED212" s="135"/>
      <c r="EE212" s="454"/>
      <c r="EF212" s="135"/>
      <c r="EG212" s="454"/>
      <c r="EH212" s="135"/>
      <c r="EJ212" s="135"/>
      <c r="EN212" s="135"/>
      <c r="EP212" s="135"/>
      <c r="ER212" s="173"/>
      <c r="ES212" s="435"/>
      <c r="ET212" s="173"/>
      <c r="EU212" s="435"/>
      <c r="EV212" s="173"/>
      <c r="EW212" s="435"/>
      <c r="EX212" s="173"/>
      <c r="EZ212" s="135"/>
      <c r="FB212" s="173"/>
      <c r="FC212" s="42"/>
      <c r="FD212" s="173"/>
      <c r="FE212" s="42"/>
      <c r="FF212" s="42"/>
      <c r="FG212" s="454"/>
      <c r="FH212" s="42"/>
      <c r="FI212" s="454"/>
      <c r="FJ212" s="135"/>
      <c r="FK212" s="454"/>
      <c r="FL212" s="173"/>
      <c r="FM212" s="454"/>
      <c r="FN212" s="173"/>
      <c r="FO212" s="135"/>
      <c r="FP212" s="173"/>
      <c r="FQ212" s="135"/>
      <c r="FS212" s="173"/>
      <c r="FU212" s="173"/>
      <c r="FW212" s="173"/>
      <c r="FY212" s="173"/>
      <c r="GA212" s="135"/>
      <c r="GE212" s="42"/>
      <c r="GG212" s="42"/>
      <c r="GH212" s="173"/>
      <c r="GI212" s="42"/>
      <c r="GJ212" s="42"/>
      <c r="GK212" s="173"/>
      <c r="GL212" s="454"/>
      <c r="GM212" s="135"/>
      <c r="GP212" s="454"/>
      <c r="GQ212" s="42"/>
      <c r="GR212" s="454"/>
      <c r="GS212" s="42"/>
      <c r="GT212" s="454"/>
      <c r="GU212" s="42"/>
      <c r="GV212" s="454"/>
      <c r="GW212" s="42"/>
      <c r="GX212" s="454"/>
      <c r="GY212" s="42"/>
      <c r="GZ212" s="42"/>
      <c r="HA212" s="173"/>
      <c r="HB212" s="173"/>
      <c r="HC212" s="42"/>
      <c r="HD212" s="435"/>
      <c r="HE212" s="135"/>
      <c r="HF212" s="435"/>
      <c r="HG212" s="135"/>
      <c r="HH212" s="435"/>
      <c r="HI212" s="135"/>
      <c r="HJ212" s="435"/>
      <c r="HK212" s="135"/>
      <c r="HL212" s="435"/>
      <c r="HM212" s="135"/>
      <c r="HN212" s="435"/>
      <c r="HO212" s="135"/>
      <c r="HP212" s="435"/>
      <c r="HQ212" s="135"/>
      <c r="HR212" s="168"/>
      <c r="HS212" s="135"/>
      <c r="HT212" s="135"/>
      <c r="HU212" s="168"/>
      <c r="HV212" s="135"/>
      <c r="HW212" s="168"/>
      <c r="HX212" s="135"/>
      <c r="HY212" s="168"/>
      <c r="HZ212" s="756"/>
      <c r="IA212" s="168"/>
      <c r="IB212" s="756"/>
      <c r="IC212" s="168"/>
      <c r="ID212" s="135"/>
      <c r="IE212" s="168"/>
      <c r="IF212" s="135"/>
      <c r="IG212" s="168"/>
      <c r="IH212" s="135"/>
      <c r="II212" s="168"/>
      <c r="IJ212" s="135"/>
      <c r="IK212" s="135"/>
      <c r="IL212" s="173"/>
      <c r="IP212" s="173"/>
      <c r="IR212" s="173"/>
      <c r="IT212" s="173"/>
      <c r="JB212" s="135"/>
      <c r="JD212" s="432"/>
      <c r="JH212" s="173"/>
      <c r="JL212" s="173"/>
      <c r="JZ212" s="173"/>
      <c r="KD212" s="173"/>
      <c r="KF212" s="173"/>
      <c r="KH212" s="173"/>
      <c r="LJ212" s="173"/>
      <c r="LN212" s="173"/>
      <c r="LP212" s="173"/>
      <c r="LR212" s="173"/>
      <c r="LZ212" s="135"/>
      <c r="MB212" s="135"/>
      <c r="MP212" s="173"/>
      <c r="MT212" s="173"/>
      <c r="MV212" s="173"/>
      <c r="MX212" s="173"/>
      <c r="NF212" s="135"/>
      <c r="NH212" s="135"/>
      <c r="NX212" s="173"/>
      <c r="NY212" s="173"/>
      <c r="NZ212" s="173"/>
      <c r="OB212" s="173"/>
      <c r="OD212" s="173"/>
      <c r="OF212" s="173"/>
      <c r="OH212" s="173"/>
      <c r="OJ212" s="173"/>
      <c r="OL212" s="173"/>
      <c r="PH212" s="173"/>
      <c r="QN212" s="173"/>
      <c r="QO212" s="173"/>
      <c r="QP212" s="173"/>
      <c r="QS212" s="135"/>
      <c r="QU212" s="135"/>
      <c r="QY212" s="135"/>
      <c r="RA212" s="135"/>
      <c r="RC212" s="135"/>
      <c r="RE212" s="135"/>
      <c r="RI212" s="135"/>
      <c r="RP212" s="135"/>
      <c r="RQ212" s="135"/>
      <c r="RT212" s="135"/>
      <c r="RW212" s="135"/>
      <c r="RX212" s="135"/>
      <c r="SB212" s="135"/>
      <c r="SC212" s="135"/>
      <c r="SD212" s="135"/>
      <c r="SE212" s="558"/>
      <c r="SF212" s="135"/>
      <c r="SH212" s="135"/>
      <c r="SJ212" s="135"/>
      <c r="SL212" s="135"/>
      <c r="SN212" s="135"/>
      <c r="SP212" s="135"/>
      <c r="SR212" s="756"/>
      <c r="ST212" s="135"/>
      <c r="SY212" s="707"/>
      <c r="TA212" s="707"/>
      <c r="TC212" s="707"/>
      <c r="TE212" s="707"/>
      <c r="TG212" s="707"/>
      <c r="TI212" s="756"/>
      <c r="TK212" s="707"/>
    </row>
    <row r="213" spans="64:531">
      <c r="BL213" s="454"/>
      <c r="BM213" s="42"/>
      <c r="BN213" s="454"/>
      <c r="BO213" s="42"/>
      <c r="BP213" s="454"/>
      <c r="BQ213"/>
      <c r="BS213" s="73"/>
      <c r="BU213" s="73"/>
      <c r="BV213" s="73"/>
      <c r="BW213" s="135"/>
      <c r="BX213" s="135"/>
      <c r="BY213" s="135"/>
      <c r="BZ213" s="42"/>
      <c r="CA213"/>
      <c r="CD213" s="135"/>
      <c r="CE213" s="454"/>
      <c r="CF213" s="135"/>
      <c r="CG213" s="454"/>
      <c r="CH213" s="135"/>
      <c r="CI213" s="454"/>
      <c r="CJ213" s="42"/>
      <c r="CK213" s="454"/>
      <c r="CL213" s="42"/>
      <c r="CM213" s="454"/>
      <c r="CN213" s="42"/>
      <c r="CP213" s="135"/>
      <c r="CR213" s="187"/>
      <c r="CW213" s="454"/>
      <c r="CY213" s="454"/>
      <c r="DA213" s="454"/>
      <c r="DC213" s="454"/>
      <c r="DD213" s="135"/>
      <c r="DE213" s="454"/>
      <c r="DF213" s="135"/>
      <c r="DG213" s="454"/>
      <c r="DH213" s="135"/>
      <c r="DI213" s="454"/>
      <c r="DJ213" s="135"/>
      <c r="DK213" s="454"/>
      <c r="DL213" s="135"/>
      <c r="DN213" s="135"/>
      <c r="DO213" s="454"/>
      <c r="DP213" s="135"/>
      <c r="DQ213" s="454"/>
      <c r="DR213" s="135"/>
      <c r="DU213" s="135"/>
      <c r="DV213" s="135"/>
      <c r="DW213" s="135"/>
      <c r="DY213" s="454"/>
      <c r="DZ213" s="135"/>
      <c r="EA213" s="454"/>
      <c r="EB213" s="135"/>
      <c r="EC213" s="454"/>
      <c r="ED213" s="135"/>
      <c r="EE213" s="454"/>
      <c r="EF213" s="135"/>
      <c r="EG213" s="454"/>
      <c r="EH213" s="135"/>
      <c r="EJ213" s="135"/>
      <c r="EN213" s="135"/>
      <c r="EP213" s="135"/>
      <c r="ER213" s="173"/>
      <c r="ES213" s="435"/>
      <c r="ET213" s="173"/>
      <c r="EU213" s="435"/>
      <c r="EV213" s="173"/>
      <c r="EW213" s="435"/>
      <c r="EX213" s="173"/>
      <c r="EZ213" s="135"/>
      <c r="FB213" s="173"/>
      <c r="FC213" s="42"/>
      <c r="FD213" s="173"/>
      <c r="FE213" s="42"/>
      <c r="FF213" s="42"/>
      <c r="FG213" s="454"/>
      <c r="FH213" s="42"/>
      <c r="FI213" s="454"/>
      <c r="FJ213" s="135"/>
      <c r="FK213" s="454"/>
      <c r="FL213" s="173"/>
      <c r="FM213" s="454"/>
      <c r="FN213" s="173"/>
      <c r="FO213" s="135"/>
      <c r="FP213" s="173"/>
      <c r="FQ213" s="135"/>
      <c r="FS213" s="173"/>
      <c r="FU213" s="173"/>
      <c r="FW213" s="173"/>
      <c r="FY213" s="173"/>
      <c r="GA213" s="135"/>
      <c r="GE213" s="42"/>
      <c r="GG213" s="42"/>
      <c r="GH213" s="173"/>
      <c r="GI213" s="42"/>
      <c r="GJ213" s="42"/>
      <c r="GK213" s="173"/>
      <c r="GL213" s="454"/>
      <c r="GM213" s="135"/>
      <c r="GP213" s="454"/>
      <c r="GQ213" s="42"/>
      <c r="GR213" s="454"/>
      <c r="GS213" s="42"/>
      <c r="GT213" s="454"/>
      <c r="GU213" s="42"/>
      <c r="GV213" s="454"/>
      <c r="GW213" s="42"/>
      <c r="GX213" s="454"/>
      <c r="GY213" s="42"/>
      <c r="GZ213" s="42"/>
      <c r="HA213" s="173"/>
      <c r="HB213" s="173"/>
      <c r="HC213" s="42"/>
      <c r="HD213" s="435"/>
      <c r="HE213" s="135"/>
      <c r="HF213" s="435"/>
      <c r="HG213" s="135"/>
      <c r="HH213" s="435"/>
      <c r="HI213" s="135"/>
      <c r="HJ213" s="435"/>
      <c r="HK213" s="135"/>
      <c r="HL213" s="435"/>
      <c r="HM213" s="135"/>
      <c r="HN213" s="435"/>
      <c r="HO213" s="135"/>
      <c r="HP213" s="435"/>
      <c r="HQ213" s="135"/>
      <c r="HR213" s="168"/>
      <c r="HS213" s="135"/>
      <c r="HT213" s="135"/>
      <c r="HU213" s="168"/>
      <c r="HV213" s="135"/>
      <c r="HW213" s="168"/>
      <c r="HX213" s="135"/>
      <c r="HY213" s="168"/>
      <c r="HZ213" s="756"/>
      <c r="IA213" s="168"/>
      <c r="IB213" s="756"/>
      <c r="IC213" s="168"/>
      <c r="ID213" s="135"/>
      <c r="IE213" s="168"/>
      <c r="IF213" s="135"/>
      <c r="IG213" s="168"/>
      <c r="IH213" s="135"/>
      <c r="II213" s="168"/>
      <c r="IJ213" s="135"/>
      <c r="IK213" s="135"/>
      <c r="IL213" s="173"/>
      <c r="IP213" s="173"/>
      <c r="IR213" s="173"/>
      <c r="IT213" s="173"/>
      <c r="JB213" s="135"/>
      <c r="JD213" s="432"/>
      <c r="JH213" s="173"/>
      <c r="JL213" s="173"/>
      <c r="JZ213" s="173"/>
      <c r="KD213" s="173"/>
      <c r="KF213" s="173"/>
      <c r="KH213" s="173"/>
      <c r="LJ213" s="173"/>
      <c r="LN213" s="173"/>
      <c r="LP213" s="173"/>
      <c r="LR213" s="173"/>
      <c r="LZ213" s="135"/>
      <c r="MB213" s="135"/>
      <c r="MP213" s="173"/>
      <c r="MT213" s="173"/>
      <c r="MV213" s="173"/>
      <c r="MX213" s="173"/>
      <c r="NF213" s="135"/>
      <c r="NH213" s="135"/>
      <c r="NX213" s="173"/>
      <c r="NY213" s="173"/>
      <c r="NZ213" s="173"/>
      <c r="OB213" s="173"/>
      <c r="OD213" s="173"/>
      <c r="OF213" s="173"/>
      <c r="OH213" s="173"/>
      <c r="OJ213" s="173"/>
      <c r="OL213" s="173"/>
      <c r="PH213" s="173"/>
      <c r="QN213" s="173"/>
      <c r="QO213" s="173"/>
      <c r="QP213" s="173"/>
      <c r="QS213" s="135"/>
      <c r="QU213" s="135"/>
      <c r="QY213" s="135"/>
      <c r="RA213" s="135"/>
      <c r="RC213" s="135"/>
      <c r="RE213" s="135"/>
      <c r="RI213" s="135"/>
      <c r="RP213" s="135"/>
      <c r="RQ213" s="135"/>
      <c r="RT213" s="135"/>
      <c r="RW213" s="135"/>
      <c r="RX213" s="135"/>
      <c r="SB213" s="135"/>
      <c r="SC213" s="135"/>
      <c r="SD213" s="135"/>
      <c r="SE213" s="558"/>
      <c r="SF213" s="135"/>
      <c r="SH213" s="135"/>
      <c r="SJ213" s="135"/>
      <c r="SL213" s="135"/>
      <c r="SN213" s="135"/>
      <c r="SP213" s="135"/>
      <c r="SR213" s="756"/>
      <c r="ST213" s="135"/>
      <c r="SY213" s="707"/>
      <c r="TA213" s="707"/>
      <c r="TC213" s="707"/>
      <c r="TE213" s="707"/>
      <c r="TG213" s="707"/>
      <c r="TI213" s="756"/>
      <c r="TK213" s="707"/>
    </row>
    <row r="214" spans="64:531">
      <c r="BL214" s="454"/>
      <c r="BM214" s="42"/>
      <c r="BN214" s="454"/>
      <c r="BO214" s="42"/>
      <c r="BP214" s="454"/>
      <c r="BQ214"/>
      <c r="BS214" s="73"/>
      <c r="BU214" s="73"/>
      <c r="BV214" s="73"/>
      <c r="BW214" s="135"/>
      <c r="BX214" s="135"/>
      <c r="BY214" s="135"/>
      <c r="BZ214" s="42"/>
      <c r="CA214"/>
      <c r="CD214" s="135"/>
      <c r="CE214" s="454"/>
      <c r="CF214" s="135"/>
      <c r="CG214" s="454"/>
      <c r="CH214" s="135"/>
      <c r="CI214" s="454"/>
      <c r="CJ214" s="42"/>
      <c r="CK214" s="454"/>
      <c r="CL214" s="42"/>
      <c r="CM214" s="454"/>
      <c r="CN214" s="42"/>
      <c r="CP214" s="135"/>
      <c r="CR214" s="187"/>
      <c r="CW214" s="454"/>
      <c r="CY214" s="454"/>
      <c r="DA214" s="454"/>
      <c r="DC214" s="454"/>
      <c r="DD214" s="135"/>
      <c r="DE214" s="454"/>
      <c r="DF214" s="135"/>
      <c r="DG214" s="454"/>
      <c r="DH214" s="135"/>
      <c r="DI214" s="454"/>
      <c r="DJ214" s="135"/>
      <c r="DK214" s="454"/>
      <c r="DL214" s="135"/>
      <c r="DN214" s="135"/>
      <c r="DO214" s="454"/>
      <c r="DP214" s="135"/>
      <c r="DQ214" s="454"/>
      <c r="DR214" s="135"/>
      <c r="DU214" s="135"/>
      <c r="DV214" s="135"/>
      <c r="DW214" s="135"/>
      <c r="DY214" s="454"/>
      <c r="DZ214" s="135"/>
      <c r="EA214" s="454"/>
      <c r="EB214" s="135"/>
      <c r="EC214" s="454"/>
      <c r="ED214" s="135"/>
      <c r="EE214" s="454"/>
      <c r="EF214" s="135"/>
      <c r="EG214" s="454"/>
      <c r="EH214" s="135"/>
      <c r="EJ214" s="135"/>
      <c r="EN214" s="135"/>
      <c r="EP214" s="135"/>
      <c r="ER214" s="173"/>
      <c r="ES214" s="435"/>
      <c r="ET214" s="173"/>
      <c r="EU214" s="435"/>
      <c r="EV214" s="173"/>
      <c r="EW214" s="435"/>
      <c r="EX214" s="173"/>
      <c r="EZ214" s="135"/>
      <c r="FB214" s="173"/>
      <c r="FC214" s="42"/>
      <c r="FD214" s="173"/>
      <c r="FE214" s="42"/>
      <c r="FF214" s="42"/>
      <c r="FG214" s="454"/>
      <c r="FH214" s="42"/>
      <c r="FI214" s="454"/>
      <c r="FJ214" s="135"/>
      <c r="FK214" s="454"/>
      <c r="FL214" s="173"/>
      <c r="FM214" s="454"/>
      <c r="FN214" s="173"/>
      <c r="FO214" s="135"/>
      <c r="FP214" s="173"/>
      <c r="FQ214" s="135"/>
      <c r="FS214" s="173"/>
      <c r="FU214" s="173"/>
      <c r="FW214" s="173"/>
      <c r="FY214" s="173"/>
      <c r="GA214" s="135"/>
      <c r="GE214" s="42"/>
      <c r="GG214" s="42"/>
      <c r="GH214" s="173"/>
      <c r="GI214" s="42"/>
      <c r="GJ214" s="42"/>
      <c r="GK214" s="173"/>
      <c r="GL214" s="454"/>
      <c r="GM214" s="135"/>
      <c r="GP214" s="454"/>
      <c r="GQ214" s="42"/>
      <c r="GR214" s="454"/>
      <c r="GS214" s="42"/>
      <c r="GT214" s="454"/>
      <c r="GU214" s="42"/>
      <c r="GV214" s="454"/>
      <c r="GW214" s="42"/>
      <c r="GX214" s="454"/>
      <c r="GY214" s="42"/>
      <c r="GZ214" s="42"/>
      <c r="HA214" s="173"/>
      <c r="HB214" s="173"/>
      <c r="HC214" s="42"/>
      <c r="HD214" s="435"/>
      <c r="HE214" s="135"/>
      <c r="HF214" s="435"/>
      <c r="HG214" s="135"/>
      <c r="HH214" s="435"/>
      <c r="HI214" s="135"/>
      <c r="HJ214" s="435"/>
      <c r="HK214" s="135"/>
      <c r="HL214" s="435"/>
      <c r="HM214" s="135"/>
      <c r="HN214" s="435"/>
      <c r="HO214" s="135"/>
      <c r="HP214" s="435"/>
      <c r="HQ214" s="135"/>
      <c r="HR214" s="168"/>
      <c r="HS214" s="135"/>
      <c r="HT214" s="135"/>
      <c r="HU214" s="168"/>
      <c r="HV214" s="135"/>
      <c r="HW214" s="168"/>
      <c r="HX214" s="135"/>
      <c r="HY214" s="168"/>
      <c r="HZ214" s="756"/>
      <c r="IA214" s="168"/>
      <c r="IB214" s="756"/>
      <c r="IC214" s="168"/>
      <c r="ID214" s="135"/>
      <c r="IE214" s="168"/>
      <c r="IF214" s="135"/>
      <c r="IG214" s="168"/>
      <c r="IH214" s="135"/>
      <c r="II214" s="168"/>
      <c r="IJ214" s="135"/>
      <c r="IK214" s="135"/>
      <c r="IL214" s="173"/>
      <c r="IP214" s="173"/>
      <c r="IR214" s="173"/>
      <c r="IT214" s="173"/>
      <c r="JB214" s="135"/>
      <c r="JD214" s="432"/>
      <c r="JH214" s="173"/>
      <c r="JL214" s="173"/>
      <c r="JZ214" s="173"/>
      <c r="KD214" s="173"/>
      <c r="KF214" s="173"/>
      <c r="KH214" s="173"/>
      <c r="LJ214" s="173"/>
      <c r="LN214" s="173"/>
      <c r="LP214" s="173"/>
      <c r="LR214" s="173"/>
      <c r="LZ214" s="135"/>
      <c r="MB214" s="135"/>
      <c r="MP214" s="173"/>
      <c r="MT214" s="173"/>
      <c r="MV214" s="173"/>
      <c r="MX214" s="173"/>
      <c r="NF214" s="135"/>
      <c r="NH214" s="135"/>
      <c r="NX214" s="173"/>
      <c r="NY214" s="173"/>
      <c r="NZ214" s="173"/>
      <c r="OB214" s="173"/>
      <c r="OD214" s="173"/>
      <c r="OF214" s="173"/>
      <c r="OH214" s="173"/>
      <c r="OJ214" s="173"/>
      <c r="OL214" s="173"/>
      <c r="PH214" s="173"/>
      <c r="QN214" s="173"/>
      <c r="QO214" s="173"/>
      <c r="QP214" s="173"/>
      <c r="QS214" s="135"/>
      <c r="QU214" s="135"/>
      <c r="QY214" s="135"/>
      <c r="RA214" s="135"/>
      <c r="RC214" s="135"/>
      <c r="RE214" s="135"/>
      <c r="RI214" s="135"/>
      <c r="RP214" s="135"/>
      <c r="RQ214" s="135"/>
      <c r="RT214" s="135"/>
      <c r="RW214" s="135"/>
      <c r="RX214" s="135"/>
      <c r="SB214" s="135"/>
      <c r="SC214" s="135"/>
      <c r="SD214" s="135"/>
      <c r="SE214" s="558"/>
      <c r="SF214" s="135"/>
      <c r="SH214" s="135"/>
      <c r="SJ214" s="135"/>
      <c r="SL214" s="135"/>
      <c r="SN214" s="135"/>
      <c r="SP214" s="135"/>
      <c r="SR214" s="756"/>
      <c r="ST214" s="135"/>
      <c r="SY214" s="707"/>
      <c r="TA214" s="707"/>
      <c r="TC214" s="707"/>
      <c r="TE214" s="707"/>
      <c r="TG214" s="707"/>
      <c r="TI214" s="756"/>
      <c r="TK214" s="707"/>
    </row>
    <row r="215" spans="64:531">
      <c r="BL215" s="454"/>
      <c r="BM215" s="42"/>
      <c r="BN215" s="454"/>
      <c r="BO215" s="42"/>
      <c r="BP215" s="454"/>
      <c r="BQ215"/>
      <c r="BS215" s="73"/>
      <c r="BU215" s="73"/>
      <c r="BV215" s="73"/>
      <c r="BW215" s="135"/>
      <c r="BX215" s="135"/>
      <c r="BY215" s="135"/>
      <c r="BZ215" s="42"/>
      <c r="CA215"/>
      <c r="CD215" s="135"/>
      <c r="CE215" s="454"/>
      <c r="CF215" s="135"/>
      <c r="CG215" s="454"/>
      <c r="CH215" s="135"/>
      <c r="CI215" s="454"/>
      <c r="CJ215" s="42"/>
      <c r="CK215" s="454"/>
      <c r="CL215" s="42"/>
      <c r="CM215" s="454"/>
      <c r="CN215" s="42"/>
      <c r="CP215" s="135"/>
      <c r="CR215" s="187"/>
      <c r="CW215" s="454"/>
      <c r="CY215" s="454"/>
      <c r="DA215" s="454"/>
      <c r="DC215" s="454"/>
      <c r="DD215" s="135"/>
      <c r="DE215" s="454"/>
      <c r="DF215" s="135"/>
      <c r="DG215" s="454"/>
      <c r="DH215" s="135"/>
      <c r="DI215" s="454"/>
      <c r="DJ215" s="135"/>
      <c r="DK215" s="454"/>
      <c r="DL215" s="135"/>
      <c r="DN215" s="135"/>
      <c r="DO215" s="454"/>
      <c r="DP215" s="135"/>
      <c r="DQ215" s="454"/>
      <c r="DR215" s="135"/>
      <c r="DU215" s="135"/>
      <c r="DV215" s="135"/>
      <c r="DW215" s="135"/>
      <c r="DY215" s="454"/>
      <c r="DZ215" s="135"/>
      <c r="EA215" s="454"/>
      <c r="EB215" s="135"/>
      <c r="EC215" s="454"/>
      <c r="ED215" s="135"/>
      <c r="EE215" s="454"/>
      <c r="EF215" s="135"/>
      <c r="EG215" s="454"/>
      <c r="EH215" s="135"/>
      <c r="EJ215" s="135"/>
      <c r="EN215" s="135"/>
      <c r="EP215" s="135"/>
      <c r="ER215" s="173"/>
      <c r="ES215" s="435"/>
      <c r="ET215" s="173"/>
      <c r="EU215" s="435"/>
      <c r="EV215" s="173"/>
      <c r="EW215" s="435"/>
      <c r="EX215" s="173"/>
      <c r="EZ215" s="135"/>
      <c r="FB215" s="173"/>
      <c r="FC215" s="42"/>
      <c r="FD215" s="173"/>
      <c r="FE215" s="42"/>
      <c r="FF215" s="42"/>
      <c r="FG215" s="454"/>
      <c r="FH215" s="42"/>
      <c r="FI215" s="454"/>
      <c r="FJ215" s="135"/>
      <c r="FK215" s="454"/>
      <c r="FL215" s="173"/>
      <c r="FM215" s="454"/>
      <c r="FN215" s="173"/>
      <c r="FO215" s="135"/>
      <c r="FP215" s="173"/>
      <c r="FQ215" s="135"/>
      <c r="FS215" s="173"/>
      <c r="FU215" s="173"/>
      <c r="FW215" s="173"/>
      <c r="FY215" s="173"/>
      <c r="GA215" s="135"/>
      <c r="GE215" s="42"/>
      <c r="GG215" s="42"/>
      <c r="GH215" s="173"/>
      <c r="GI215" s="42"/>
      <c r="GJ215" s="42"/>
      <c r="GK215" s="173"/>
      <c r="GL215" s="454"/>
      <c r="GM215" s="135"/>
      <c r="GP215" s="454"/>
      <c r="GQ215" s="42"/>
      <c r="GR215" s="454"/>
      <c r="GS215" s="42"/>
      <c r="GT215" s="454"/>
      <c r="GU215" s="42"/>
      <c r="GV215" s="454"/>
      <c r="GW215" s="42"/>
      <c r="GX215" s="454"/>
      <c r="GY215" s="42"/>
      <c r="GZ215" s="42"/>
      <c r="HA215" s="173"/>
      <c r="HB215" s="173"/>
      <c r="HC215" s="42"/>
      <c r="HD215" s="435"/>
      <c r="HE215" s="135"/>
      <c r="HF215" s="435"/>
      <c r="HG215" s="135"/>
      <c r="HH215" s="435"/>
      <c r="HI215" s="135"/>
      <c r="HJ215" s="435"/>
      <c r="HK215" s="135"/>
      <c r="HL215" s="435"/>
      <c r="HM215" s="135"/>
      <c r="HN215" s="435"/>
      <c r="HO215" s="135"/>
      <c r="HP215" s="435"/>
      <c r="HQ215" s="135"/>
      <c r="HR215" s="168"/>
      <c r="HS215" s="135"/>
      <c r="HT215" s="135"/>
      <c r="HU215" s="168"/>
      <c r="HV215" s="135"/>
      <c r="HW215" s="168"/>
      <c r="HX215" s="135"/>
      <c r="HY215" s="168"/>
      <c r="HZ215" s="756"/>
      <c r="IA215" s="168"/>
      <c r="IB215" s="756"/>
      <c r="IC215" s="168"/>
      <c r="ID215" s="135"/>
      <c r="IE215" s="168"/>
      <c r="IF215" s="135"/>
      <c r="IG215" s="168"/>
      <c r="IH215" s="135"/>
      <c r="II215" s="168"/>
      <c r="IJ215" s="135"/>
      <c r="IK215" s="135"/>
      <c r="IL215" s="173"/>
      <c r="IP215" s="173"/>
      <c r="IR215" s="173"/>
      <c r="IT215" s="173"/>
      <c r="JB215" s="135"/>
      <c r="JD215" s="432"/>
      <c r="JH215" s="173"/>
      <c r="JL215" s="173"/>
      <c r="JZ215" s="173"/>
      <c r="KD215" s="173"/>
      <c r="KF215" s="173"/>
      <c r="KH215" s="173"/>
      <c r="LJ215" s="173"/>
      <c r="LN215" s="173"/>
      <c r="LP215" s="173"/>
      <c r="LR215" s="173"/>
      <c r="LZ215" s="135"/>
      <c r="MB215" s="135"/>
      <c r="MP215" s="173"/>
      <c r="MT215" s="173"/>
      <c r="MV215" s="173"/>
      <c r="MX215" s="173"/>
      <c r="NF215" s="135"/>
      <c r="NH215" s="135"/>
      <c r="NX215" s="173"/>
      <c r="NY215" s="173"/>
      <c r="NZ215" s="173"/>
      <c r="OB215" s="173"/>
      <c r="OD215" s="173"/>
      <c r="OF215" s="173"/>
      <c r="OH215" s="173"/>
      <c r="OJ215" s="173"/>
      <c r="OL215" s="173"/>
      <c r="PH215" s="173"/>
      <c r="QN215" s="173"/>
      <c r="QO215" s="173"/>
      <c r="QP215" s="173"/>
      <c r="QS215" s="135"/>
      <c r="QU215" s="135"/>
      <c r="QY215" s="135"/>
      <c r="RA215" s="135"/>
      <c r="RC215" s="135"/>
      <c r="RE215" s="135"/>
      <c r="RI215" s="135"/>
      <c r="RP215" s="135"/>
      <c r="RQ215" s="135"/>
      <c r="RT215" s="135"/>
      <c r="RW215" s="135"/>
      <c r="RX215" s="135"/>
      <c r="SB215" s="135"/>
      <c r="SC215" s="135"/>
      <c r="SD215" s="135"/>
      <c r="SE215" s="558"/>
      <c r="SF215" s="135"/>
      <c r="SH215" s="135"/>
      <c r="SJ215" s="135"/>
      <c r="SL215" s="135"/>
      <c r="SN215" s="135"/>
      <c r="SP215" s="135"/>
      <c r="SR215" s="756"/>
      <c r="ST215" s="135"/>
      <c r="SY215" s="707"/>
      <c r="TA215" s="707"/>
      <c r="TC215" s="707"/>
      <c r="TE215" s="707"/>
      <c r="TG215" s="707"/>
      <c r="TI215" s="756"/>
      <c r="TK215" s="707"/>
    </row>
    <row r="216" spans="64:531">
      <c r="BL216" s="454"/>
      <c r="BM216" s="42"/>
      <c r="BN216" s="454"/>
      <c r="BO216" s="42"/>
      <c r="BP216" s="454"/>
      <c r="BQ216"/>
      <c r="BS216" s="73"/>
      <c r="BU216" s="73"/>
      <c r="BV216" s="73"/>
      <c r="BW216" s="135"/>
      <c r="BX216" s="135"/>
      <c r="BY216" s="135"/>
      <c r="BZ216" s="42"/>
      <c r="CA216"/>
      <c r="CD216" s="135"/>
      <c r="CE216" s="454"/>
      <c r="CF216" s="135"/>
      <c r="CG216" s="454"/>
      <c r="CH216" s="135"/>
      <c r="CI216" s="454"/>
      <c r="CJ216" s="42"/>
      <c r="CK216" s="454"/>
      <c r="CL216" s="42"/>
      <c r="CM216" s="454"/>
      <c r="CN216" s="42"/>
      <c r="CP216" s="135"/>
      <c r="CR216" s="187"/>
      <c r="CW216" s="454"/>
      <c r="CY216" s="454"/>
      <c r="DA216" s="454"/>
      <c r="DC216" s="454"/>
      <c r="DD216" s="135"/>
      <c r="DE216" s="454"/>
      <c r="DF216" s="135"/>
      <c r="DG216" s="454"/>
      <c r="DH216" s="135"/>
      <c r="DI216" s="454"/>
      <c r="DJ216" s="135"/>
      <c r="DK216" s="454"/>
      <c r="DL216" s="135"/>
      <c r="DN216" s="135"/>
      <c r="DO216" s="454"/>
      <c r="DP216" s="135"/>
      <c r="DQ216" s="454"/>
      <c r="DR216" s="135"/>
      <c r="DU216" s="135"/>
      <c r="DV216" s="135"/>
      <c r="DW216" s="135"/>
      <c r="DY216" s="454"/>
      <c r="DZ216" s="135"/>
      <c r="EA216" s="454"/>
      <c r="EB216" s="135"/>
      <c r="EC216" s="454"/>
      <c r="ED216" s="135"/>
      <c r="EE216" s="454"/>
      <c r="EF216" s="135"/>
      <c r="EG216" s="454"/>
      <c r="EH216" s="135"/>
      <c r="EJ216" s="135"/>
      <c r="EN216" s="135"/>
      <c r="EP216" s="135"/>
      <c r="ER216" s="173"/>
      <c r="ES216" s="435"/>
      <c r="ET216" s="173"/>
      <c r="EU216" s="435"/>
      <c r="EV216" s="173"/>
      <c r="EW216" s="435"/>
      <c r="EX216" s="173"/>
      <c r="EZ216" s="135"/>
      <c r="FB216" s="173"/>
      <c r="FC216" s="42"/>
      <c r="FD216" s="173"/>
      <c r="FE216" s="42"/>
      <c r="FF216" s="42"/>
      <c r="FG216" s="454"/>
      <c r="FH216" s="42"/>
      <c r="FI216" s="454"/>
      <c r="FJ216" s="135"/>
      <c r="FK216" s="454"/>
      <c r="FL216" s="173"/>
      <c r="FM216" s="454"/>
      <c r="FN216" s="173"/>
      <c r="FO216" s="135"/>
      <c r="FP216" s="173"/>
      <c r="FQ216" s="135"/>
      <c r="FS216" s="173"/>
      <c r="FU216" s="173"/>
      <c r="FW216" s="173"/>
      <c r="FY216" s="173"/>
      <c r="GA216" s="135"/>
      <c r="GE216" s="42"/>
      <c r="GG216" s="42"/>
      <c r="GH216" s="173"/>
      <c r="GI216" s="42"/>
      <c r="GJ216" s="42"/>
      <c r="GK216" s="173"/>
      <c r="GL216" s="454"/>
      <c r="GM216" s="135"/>
      <c r="GP216" s="454"/>
      <c r="GQ216" s="42"/>
      <c r="GR216" s="454"/>
      <c r="GS216" s="42"/>
      <c r="GT216" s="454"/>
      <c r="GU216" s="42"/>
      <c r="GV216" s="454"/>
      <c r="GW216" s="42"/>
      <c r="GX216" s="454"/>
      <c r="GY216" s="42"/>
      <c r="GZ216" s="42"/>
      <c r="HA216" s="173"/>
      <c r="HB216" s="173"/>
      <c r="HC216" s="42"/>
      <c r="HD216" s="435"/>
      <c r="HE216" s="135"/>
      <c r="HF216" s="435"/>
      <c r="HG216" s="135"/>
      <c r="HH216" s="435"/>
      <c r="HI216" s="135"/>
      <c r="HJ216" s="435"/>
      <c r="HK216" s="135"/>
      <c r="HL216" s="435"/>
      <c r="HM216" s="135"/>
      <c r="HN216" s="435"/>
      <c r="HO216" s="135"/>
      <c r="HP216" s="435"/>
      <c r="HQ216" s="135"/>
      <c r="HR216" s="168"/>
      <c r="HS216" s="135"/>
      <c r="HT216" s="135"/>
      <c r="HU216" s="168"/>
      <c r="HV216" s="135"/>
      <c r="HW216" s="168"/>
      <c r="HX216" s="135"/>
      <c r="HY216" s="168"/>
      <c r="HZ216" s="756"/>
      <c r="IA216" s="168"/>
      <c r="IB216" s="756"/>
      <c r="IC216" s="168"/>
      <c r="ID216" s="135"/>
      <c r="IE216" s="168"/>
      <c r="IF216" s="135"/>
      <c r="IG216" s="168"/>
      <c r="IH216" s="135"/>
      <c r="II216" s="168"/>
      <c r="IJ216" s="135"/>
      <c r="IK216" s="135"/>
      <c r="IL216" s="173"/>
      <c r="IP216" s="173"/>
      <c r="IR216" s="173"/>
      <c r="IT216" s="173"/>
      <c r="JB216" s="135"/>
      <c r="JD216" s="432"/>
      <c r="JH216" s="173"/>
      <c r="JL216" s="173"/>
      <c r="JZ216" s="173"/>
      <c r="KD216" s="173"/>
      <c r="KF216" s="173"/>
      <c r="KH216" s="173"/>
      <c r="LJ216" s="173"/>
      <c r="LN216" s="173"/>
      <c r="LP216" s="173"/>
      <c r="LR216" s="173"/>
      <c r="LZ216" s="135"/>
      <c r="MB216" s="135"/>
      <c r="MP216" s="173"/>
      <c r="MT216" s="173"/>
      <c r="MV216" s="173"/>
      <c r="MX216" s="173"/>
      <c r="NF216" s="135"/>
      <c r="NH216" s="135"/>
      <c r="NX216" s="173"/>
      <c r="NY216" s="173"/>
      <c r="NZ216" s="173"/>
      <c r="OB216" s="173"/>
      <c r="OD216" s="173"/>
      <c r="OF216" s="173"/>
      <c r="OH216" s="173"/>
      <c r="OJ216" s="173"/>
      <c r="OL216" s="173"/>
      <c r="PH216" s="173"/>
      <c r="QN216" s="173"/>
      <c r="QO216" s="173"/>
      <c r="QP216" s="173"/>
      <c r="QS216" s="135"/>
      <c r="QU216" s="135"/>
      <c r="QY216" s="135"/>
      <c r="RA216" s="135"/>
      <c r="RC216" s="135"/>
      <c r="RE216" s="135"/>
      <c r="RI216" s="135"/>
      <c r="RP216" s="135"/>
      <c r="RQ216" s="135"/>
      <c r="RT216" s="135"/>
      <c r="RW216" s="135"/>
      <c r="RX216" s="135"/>
      <c r="SB216" s="135"/>
      <c r="SC216" s="135"/>
      <c r="SD216" s="135"/>
      <c r="SE216" s="558"/>
      <c r="SF216" s="135"/>
      <c r="SH216" s="135"/>
      <c r="SJ216" s="135"/>
      <c r="SL216" s="135"/>
      <c r="SN216" s="135"/>
      <c r="SP216" s="135"/>
      <c r="SR216" s="756"/>
      <c r="ST216" s="135"/>
      <c r="SY216" s="707"/>
      <c r="TA216" s="707"/>
      <c r="TC216" s="707"/>
      <c r="TE216" s="707"/>
      <c r="TG216" s="707"/>
      <c r="TI216" s="756"/>
      <c r="TK216" s="707"/>
    </row>
    <row r="217" spans="64:531">
      <c r="BL217" s="454"/>
      <c r="BM217" s="42"/>
      <c r="BN217" s="454"/>
      <c r="BO217" s="42"/>
      <c r="BP217" s="454"/>
      <c r="BQ217"/>
      <c r="BS217" s="73"/>
      <c r="BU217" s="73"/>
      <c r="BV217" s="73"/>
      <c r="BW217" s="135"/>
      <c r="BX217" s="135"/>
      <c r="BY217" s="135"/>
      <c r="BZ217" s="42"/>
      <c r="CA217"/>
      <c r="CD217" s="135"/>
      <c r="CE217" s="454"/>
      <c r="CF217" s="135"/>
      <c r="CG217" s="454"/>
      <c r="CH217" s="135"/>
      <c r="CI217" s="454"/>
      <c r="CJ217" s="42"/>
      <c r="CK217" s="454"/>
      <c r="CL217" s="42"/>
      <c r="CM217" s="454"/>
      <c r="CN217" s="42"/>
      <c r="CP217" s="135"/>
      <c r="CR217" s="187"/>
      <c r="CW217" s="454"/>
      <c r="CY217" s="454"/>
      <c r="DA217" s="454"/>
      <c r="DC217" s="454"/>
      <c r="DD217" s="135"/>
      <c r="DE217" s="454"/>
      <c r="DF217" s="135"/>
      <c r="DG217" s="454"/>
      <c r="DH217" s="135"/>
      <c r="DI217" s="454"/>
      <c r="DJ217" s="135"/>
      <c r="DK217" s="454"/>
      <c r="DL217" s="135"/>
      <c r="DN217" s="135"/>
      <c r="DO217" s="454"/>
      <c r="DP217" s="135"/>
      <c r="DQ217" s="454"/>
      <c r="DR217" s="135"/>
      <c r="DU217" s="135"/>
      <c r="DV217" s="135"/>
      <c r="DW217" s="135"/>
      <c r="DY217" s="454"/>
      <c r="DZ217" s="135"/>
      <c r="EA217" s="454"/>
      <c r="EB217" s="135"/>
      <c r="EC217" s="454"/>
      <c r="ED217" s="135"/>
      <c r="EE217" s="454"/>
      <c r="EF217" s="135"/>
      <c r="EG217" s="454"/>
      <c r="EH217" s="135"/>
      <c r="EJ217" s="135"/>
      <c r="EN217" s="135"/>
      <c r="EP217" s="135"/>
      <c r="ER217" s="173"/>
      <c r="ES217" s="435"/>
      <c r="ET217" s="173"/>
      <c r="EU217" s="435"/>
      <c r="EV217" s="173"/>
      <c r="EW217" s="435"/>
      <c r="EX217" s="173"/>
      <c r="EZ217" s="135"/>
      <c r="FB217" s="173"/>
      <c r="FC217" s="42"/>
      <c r="FD217" s="173"/>
      <c r="FE217" s="42"/>
      <c r="FF217" s="42"/>
      <c r="FG217" s="454"/>
      <c r="FH217" s="42"/>
      <c r="FI217" s="454"/>
      <c r="FJ217" s="135"/>
      <c r="FK217" s="454"/>
      <c r="FL217" s="173"/>
      <c r="FM217" s="454"/>
      <c r="FN217" s="173"/>
      <c r="FO217" s="135"/>
      <c r="FP217" s="173"/>
      <c r="FQ217" s="135"/>
      <c r="FS217" s="173"/>
      <c r="FU217" s="173"/>
      <c r="FW217" s="173"/>
      <c r="FY217" s="173"/>
      <c r="GA217" s="135"/>
      <c r="GE217" s="42"/>
      <c r="GG217" s="42"/>
      <c r="GH217" s="173"/>
      <c r="GI217" s="42"/>
      <c r="GJ217" s="42"/>
      <c r="GK217" s="173"/>
      <c r="GL217" s="454"/>
      <c r="GM217" s="135"/>
      <c r="GP217" s="454"/>
      <c r="GQ217" s="42"/>
      <c r="GR217" s="454"/>
      <c r="GS217" s="42"/>
      <c r="GT217" s="454"/>
      <c r="GU217" s="42"/>
      <c r="GV217" s="454"/>
      <c r="GW217" s="42"/>
      <c r="GX217" s="454"/>
      <c r="GY217" s="42"/>
      <c r="GZ217" s="42"/>
      <c r="HA217" s="173"/>
      <c r="HB217" s="173"/>
      <c r="HC217" s="42"/>
      <c r="HD217" s="435"/>
      <c r="HE217" s="135"/>
      <c r="HF217" s="435"/>
      <c r="HG217" s="135"/>
      <c r="HH217" s="435"/>
      <c r="HI217" s="135"/>
      <c r="HJ217" s="435"/>
      <c r="HK217" s="135"/>
      <c r="HL217" s="435"/>
      <c r="HM217" s="135"/>
      <c r="HN217" s="435"/>
      <c r="HO217" s="135"/>
      <c r="HP217" s="435"/>
      <c r="HQ217" s="135"/>
      <c r="HR217" s="168"/>
      <c r="HS217" s="135"/>
      <c r="HT217" s="135"/>
      <c r="HU217" s="168"/>
      <c r="HV217" s="135"/>
      <c r="HW217" s="168"/>
      <c r="HX217" s="135"/>
      <c r="HY217" s="168"/>
      <c r="HZ217" s="756"/>
      <c r="IA217" s="168"/>
      <c r="IB217" s="756"/>
      <c r="IC217" s="168"/>
      <c r="ID217" s="135"/>
      <c r="IE217" s="168"/>
      <c r="IF217" s="135"/>
      <c r="IG217" s="168"/>
      <c r="IH217" s="135"/>
      <c r="II217" s="168"/>
      <c r="IJ217" s="135"/>
      <c r="IK217" s="135"/>
      <c r="IL217" s="173"/>
      <c r="IP217" s="173"/>
      <c r="IR217" s="173"/>
      <c r="IT217" s="173"/>
      <c r="JB217" s="135"/>
      <c r="JD217" s="432"/>
      <c r="JH217" s="173"/>
      <c r="JL217" s="173"/>
      <c r="JZ217" s="173"/>
      <c r="KD217" s="173"/>
      <c r="KF217" s="173"/>
      <c r="KH217" s="173"/>
      <c r="LJ217" s="173"/>
      <c r="LN217" s="173"/>
      <c r="LP217" s="173"/>
      <c r="LR217" s="173"/>
      <c r="LZ217" s="135"/>
      <c r="MB217" s="135"/>
      <c r="MP217" s="173"/>
      <c r="MT217" s="173"/>
      <c r="MV217" s="173"/>
      <c r="MX217" s="173"/>
      <c r="NF217" s="135"/>
      <c r="NH217" s="135"/>
      <c r="NX217" s="173"/>
      <c r="NY217" s="173"/>
      <c r="NZ217" s="173"/>
      <c r="OB217" s="173"/>
      <c r="OD217" s="173"/>
      <c r="OF217" s="173"/>
      <c r="OH217" s="173"/>
      <c r="OJ217" s="173"/>
      <c r="OL217" s="173"/>
      <c r="PH217" s="173"/>
      <c r="QN217" s="173"/>
      <c r="QO217" s="173"/>
      <c r="QP217" s="173"/>
      <c r="QS217" s="135"/>
      <c r="QU217" s="135"/>
      <c r="QY217" s="135"/>
      <c r="RA217" s="135"/>
      <c r="RC217" s="135"/>
      <c r="RE217" s="135"/>
      <c r="RI217" s="135"/>
      <c r="RP217" s="135"/>
      <c r="RQ217" s="135"/>
      <c r="RT217" s="135"/>
      <c r="RW217" s="135"/>
      <c r="RX217" s="135"/>
      <c r="SB217" s="135"/>
      <c r="SC217" s="135"/>
      <c r="SD217" s="135"/>
      <c r="SE217" s="558"/>
      <c r="SF217" s="135"/>
      <c r="SH217" s="135"/>
      <c r="SJ217" s="135"/>
      <c r="SL217" s="135"/>
      <c r="SN217" s="135"/>
      <c r="SP217" s="135"/>
      <c r="SR217" s="756"/>
      <c r="ST217" s="135"/>
      <c r="SY217" s="707"/>
      <c r="TA217" s="707"/>
      <c r="TC217" s="707"/>
      <c r="TE217" s="707"/>
      <c r="TG217" s="707"/>
      <c r="TI217" s="756"/>
      <c r="TK217" s="707"/>
    </row>
    <row r="218" spans="64:531">
      <c r="BL218" s="454"/>
      <c r="BM218" s="42"/>
      <c r="BN218" s="454"/>
      <c r="BO218" s="42"/>
      <c r="BP218" s="454"/>
      <c r="BQ218"/>
      <c r="BS218" s="73"/>
      <c r="BU218" s="73"/>
      <c r="BV218" s="73"/>
      <c r="BW218" s="135"/>
      <c r="BX218" s="135"/>
      <c r="BY218" s="135"/>
      <c r="BZ218" s="42"/>
      <c r="CA218"/>
      <c r="CD218" s="135"/>
      <c r="CE218" s="454"/>
      <c r="CF218" s="135"/>
      <c r="CG218" s="454"/>
      <c r="CH218" s="135"/>
      <c r="CI218" s="454"/>
      <c r="CJ218" s="42"/>
      <c r="CK218" s="454"/>
      <c r="CL218" s="42"/>
      <c r="CM218" s="454"/>
      <c r="CN218" s="42"/>
      <c r="CP218" s="135"/>
      <c r="CR218" s="187"/>
      <c r="CW218" s="454"/>
      <c r="CY218" s="454"/>
      <c r="DA218" s="454"/>
      <c r="DC218" s="454"/>
      <c r="DD218" s="135"/>
      <c r="DE218" s="454"/>
      <c r="DF218" s="135"/>
      <c r="DG218" s="454"/>
      <c r="DH218" s="135"/>
      <c r="DI218" s="454"/>
      <c r="DJ218" s="135"/>
      <c r="DK218" s="454"/>
      <c r="DL218" s="135"/>
      <c r="DN218" s="135"/>
      <c r="DO218" s="454"/>
      <c r="DP218" s="135"/>
      <c r="DQ218" s="454"/>
      <c r="DR218" s="135"/>
      <c r="DU218" s="135"/>
      <c r="DV218" s="135"/>
      <c r="DW218" s="135"/>
      <c r="DY218" s="454"/>
      <c r="DZ218" s="135"/>
      <c r="EA218" s="454"/>
      <c r="EB218" s="135"/>
      <c r="EC218" s="454"/>
      <c r="ED218" s="135"/>
      <c r="EE218" s="454"/>
      <c r="EF218" s="135"/>
      <c r="EG218" s="454"/>
      <c r="EH218" s="135"/>
      <c r="EJ218" s="135"/>
      <c r="EN218" s="135"/>
      <c r="EP218" s="135"/>
      <c r="ER218" s="173"/>
      <c r="ES218" s="435"/>
      <c r="ET218" s="173"/>
      <c r="EU218" s="435"/>
      <c r="EV218" s="173"/>
      <c r="EW218" s="435"/>
      <c r="EX218" s="173"/>
      <c r="EZ218" s="135"/>
      <c r="FB218" s="173"/>
      <c r="FC218" s="42"/>
      <c r="FD218" s="173"/>
      <c r="FE218" s="42"/>
      <c r="FF218" s="42"/>
      <c r="FG218" s="454"/>
      <c r="FH218" s="42"/>
      <c r="FI218" s="454"/>
      <c r="FJ218" s="135"/>
      <c r="FK218" s="454"/>
      <c r="FL218" s="173"/>
      <c r="FM218" s="454"/>
      <c r="FN218" s="173"/>
      <c r="FO218" s="135"/>
      <c r="FP218" s="173"/>
      <c r="FQ218" s="135"/>
      <c r="FS218" s="173"/>
      <c r="FU218" s="173"/>
      <c r="FW218" s="173"/>
      <c r="FY218" s="173"/>
      <c r="GA218" s="135"/>
      <c r="GE218" s="42"/>
      <c r="GG218" s="42"/>
      <c r="GH218" s="173"/>
      <c r="GI218" s="42"/>
      <c r="GJ218" s="42"/>
      <c r="GK218" s="173"/>
      <c r="GL218" s="454"/>
      <c r="GM218" s="135"/>
      <c r="GP218" s="454"/>
      <c r="GQ218" s="42"/>
      <c r="GR218" s="454"/>
      <c r="GS218" s="42"/>
      <c r="GT218" s="454"/>
      <c r="GU218" s="42"/>
      <c r="GV218" s="454"/>
      <c r="GW218" s="42"/>
      <c r="GX218" s="454"/>
      <c r="GY218" s="42"/>
      <c r="GZ218" s="42"/>
      <c r="HA218" s="173"/>
      <c r="HB218" s="173"/>
      <c r="HC218" s="42"/>
      <c r="HD218" s="435"/>
      <c r="HE218" s="135"/>
      <c r="HF218" s="435"/>
      <c r="HG218" s="135"/>
      <c r="HH218" s="435"/>
      <c r="HI218" s="135"/>
      <c r="HJ218" s="435"/>
      <c r="HK218" s="135"/>
      <c r="HL218" s="435"/>
      <c r="HM218" s="135"/>
      <c r="HN218" s="435"/>
      <c r="HO218" s="135"/>
      <c r="HP218" s="435"/>
      <c r="HQ218" s="135"/>
      <c r="HR218" s="168"/>
      <c r="HS218" s="135"/>
      <c r="HT218" s="135"/>
      <c r="HU218" s="168"/>
      <c r="HV218" s="135"/>
      <c r="HW218" s="168"/>
      <c r="HX218" s="135"/>
      <c r="HY218" s="168"/>
      <c r="HZ218" s="756"/>
      <c r="IA218" s="168"/>
      <c r="IB218" s="756"/>
      <c r="IC218" s="168"/>
      <c r="ID218" s="135"/>
      <c r="IE218" s="168"/>
      <c r="IF218" s="135"/>
      <c r="IG218" s="168"/>
      <c r="IH218" s="135"/>
      <c r="II218" s="168"/>
      <c r="IJ218" s="135"/>
      <c r="IK218" s="135"/>
      <c r="IL218" s="173"/>
      <c r="IP218" s="173"/>
      <c r="IR218" s="173"/>
      <c r="IT218" s="173"/>
      <c r="JB218" s="135"/>
      <c r="JD218" s="432"/>
      <c r="JH218" s="173"/>
      <c r="JL218" s="173"/>
      <c r="JZ218" s="173"/>
      <c r="KD218" s="173"/>
      <c r="KF218" s="173"/>
      <c r="KH218" s="173"/>
      <c r="LJ218" s="173"/>
      <c r="LN218" s="173"/>
      <c r="LP218" s="173"/>
      <c r="LR218" s="173"/>
      <c r="LZ218" s="135"/>
      <c r="MB218" s="135"/>
      <c r="MP218" s="173"/>
      <c r="MT218" s="173"/>
      <c r="MV218" s="173"/>
      <c r="MX218" s="173"/>
      <c r="NF218" s="135"/>
      <c r="NH218" s="135"/>
      <c r="NX218" s="173"/>
      <c r="NY218" s="173"/>
      <c r="NZ218" s="173"/>
      <c r="OB218" s="173"/>
      <c r="OD218" s="173"/>
      <c r="OF218" s="173"/>
      <c r="OH218" s="173"/>
      <c r="OJ218" s="173"/>
      <c r="OL218" s="173"/>
      <c r="PH218" s="173"/>
      <c r="QN218" s="173"/>
      <c r="QO218" s="173"/>
      <c r="QP218" s="173"/>
      <c r="QS218" s="135"/>
      <c r="QU218" s="135"/>
      <c r="QY218" s="135"/>
      <c r="RA218" s="135"/>
      <c r="RC218" s="135"/>
      <c r="RE218" s="135"/>
      <c r="RI218" s="135"/>
      <c r="RP218" s="135"/>
      <c r="RQ218" s="135"/>
      <c r="RT218" s="135"/>
      <c r="RW218" s="135"/>
      <c r="RX218" s="135"/>
      <c r="SB218" s="135"/>
      <c r="SC218" s="135"/>
      <c r="SD218" s="135"/>
      <c r="SE218" s="558"/>
      <c r="SF218" s="135"/>
      <c r="SH218" s="135"/>
      <c r="SJ218" s="135"/>
      <c r="SL218" s="135"/>
      <c r="SN218" s="135"/>
      <c r="SP218" s="135"/>
      <c r="SR218" s="756"/>
      <c r="ST218" s="135"/>
      <c r="SY218" s="707"/>
      <c r="TA218" s="707"/>
      <c r="TC218" s="707"/>
      <c r="TE218" s="707"/>
      <c r="TG218" s="707"/>
      <c r="TI218" s="756"/>
      <c r="TK218" s="707"/>
    </row>
    <row r="219" spans="64:531">
      <c r="BL219" s="454"/>
      <c r="BM219" s="42"/>
      <c r="BN219" s="454"/>
      <c r="BO219" s="42"/>
      <c r="BP219" s="454"/>
      <c r="BQ219"/>
      <c r="BS219" s="73"/>
      <c r="BU219" s="73"/>
      <c r="BV219" s="73"/>
      <c r="BW219" s="135"/>
      <c r="BX219" s="135"/>
      <c r="BY219" s="135"/>
      <c r="BZ219" s="42"/>
      <c r="CA219"/>
      <c r="CD219" s="135"/>
      <c r="CE219" s="454"/>
      <c r="CF219" s="135"/>
      <c r="CG219" s="454"/>
      <c r="CH219" s="135"/>
      <c r="CI219" s="454"/>
      <c r="CJ219" s="42"/>
      <c r="CK219" s="454"/>
      <c r="CL219" s="42"/>
      <c r="CM219" s="454"/>
      <c r="CN219" s="42"/>
      <c r="CP219" s="135"/>
      <c r="CR219" s="187"/>
      <c r="CW219" s="454"/>
      <c r="CY219" s="454"/>
      <c r="DA219" s="454"/>
      <c r="DC219" s="454"/>
      <c r="DD219" s="135"/>
      <c r="DE219" s="454"/>
      <c r="DF219" s="135"/>
      <c r="DG219" s="454"/>
      <c r="DH219" s="135"/>
      <c r="DI219" s="454"/>
      <c r="DJ219" s="135"/>
      <c r="DK219" s="454"/>
      <c r="DL219" s="135"/>
      <c r="DN219" s="135"/>
      <c r="DO219" s="454"/>
      <c r="DP219" s="135"/>
      <c r="DQ219" s="454"/>
      <c r="DR219" s="135"/>
      <c r="DU219" s="135"/>
      <c r="DV219" s="135"/>
      <c r="DW219" s="135"/>
      <c r="DY219" s="454"/>
      <c r="DZ219" s="135"/>
      <c r="EA219" s="454"/>
      <c r="EB219" s="135"/>
      <c r="EC219" s="454"/>
      <c r="ED219" s="135"/>
      <c r="EE219" s="454"/>
      <c r="EF219" s="135"/>
      <c r="EG219" s="454"/>
      <c r="EH219" s="135"/>
      <c r="EJ219" s="135"/>
      <c r="EN219" s="135"/>
      <c r="EP219" s="135"/>
      <c r="ER219" s="173"/>
      <c r="ES219" s="435"/>
      <c r="ET219" s="173"/>
      <c r="EU219" s="435"/>
      <c r="EV219" s="173"/>
      <c r="EW219" s="435"/>
      <c r="EX219" s="173"/>
      <c r="EZ219" s="135"/>
      <c r="FB219" s="173"/>
      <c r="FC219" s="42"/>
      <c r="FD219" s="173"/>
      <c r="FE219" s="42"/>
      <c r="FF219" s="42"/>
      <c r="FG219" s="454"/>
      <c r="FH219" s="42"/>
      <c r="FI219" s="454"/>
      <c r="FJ219" s="135"/>
      <c r="FK219" s="454"/>
      <c r="FL219" s="173"/>
      <c r="FM219" s="454"/>
      <c r="FN219" s="173"/>
      <c r="FO219" s="135"/>
      <c r="FP219" s="173"/>
      <c r="FQ219" s="135"/>
      <c r="FS219" s="173"/>
      <c r="FU219" s="173"/>
      <c r="FW219" s="173"/>
      <c r="FY219" s="173"/>
      <c r="GA219" s="135"/>
      <c r="GE219" s="42"/>
      <c r="GG219" s="42"/>
      <c r="GH219" s="173"/>
      <c r="GI219" s="42"/>
      <c r="GJ219" s="42"/>
      <c r="GK219" s="173"/>
      <c r="GL219" s="454"/>
      <c r="GM219" s="135"/>
      <c r="GP219" s="454"/>
      <c r="GQ219" s="42"/>
      <c r="GR219" s="454"/>
      <c r="GS219" s="42"/>
      <c r="GT219" s="454"/>
      <c r="GU219" s="42"/>
      <c r="GV219" s="454"/>
      <c r="GW219" s="42"/>
      <c r="GX219" s="454"/>
      <c r="GY219" s="42"/>
      <c r="GZ219" s="42"/>
      <c r="HA219" s="173"/>
      <c r="HB219" s="173"/>
      <c r="HC219" s="42"/>
      <c r="HD219" s="435"/>
      <c r="HE219" s="135"/>
      <c r="HF219" s="435"/>
      <c r="HG219" s="135"/>
      <c r="HH219" s="435"/>
      <c r="HI219" s="135"/>
      <c r="HJ219" s="435"/>
      <c r="HK219" s="135"/>
      <c r="HL219" s="435"/>
      <c r="HM219" s="135"/>
      <c r="HN219" s="435"/>
      <c r="HO219" s="135"/>
      <c r="HP219" s="435"/>
      <c r="HQ219" s="135"/>
      <c r="HR219" s="168"/>
      <c r="HS219" s="135"/>
      <c r="HT219" s="135"/>
      <c r="HU219" s="168"/>
      <c r="HV219" s="135"/>
      <c r="HW219" s="168"/>
      <c r="HX219" s="135"/>
      <c r="HY219" s="168"/>
      <c r="HZ219" s="756"/>
      <c r="IA219" s="168"/>
      <c r="IB219" s="756"/>
      <c r="IC219" s="168"/>
      <c r="ID219" s="135"/>
      <c r="IE219" s="168"/>
      <c r="IF219" s="135"/>
      <c r="IG219" s="168"/>
      <c r="IH219" s="135"/>
      <c r="II219" s="168"/>
      <c r="IJ219" s="135"/>
      <c r="IK219" s="135"/>
      <c r="IL219" s="173"/>
      <c r="IP219" s="173"/>
      <c r="IR219" s="173"/>
      <c r="IT219" s="173"/>
      <c r="JB219" s="135"/>
      <c r="JD219" s="432"/>
      <c r="JH219" s="173"/>
      <c r="JL219" s="173"/>
      <c r="JZ219" s="173"/>
      <c r="KD219" s="173"/>
      <c r="KF219" s="173"/>
      <c r="KH219" s="173"/>
      <c r="LJ219" s="173"/>
      <c r="LN219" s="173"/>
      <c r="LP219" s="173"/>
      <c r="LR219" s="173"/>
      <c r="LZ219" s="135"/>
      <c r="MB219" s="135"/>
      <c r="MP219" s="173"/>
      <c r="MT219" s="173"/>
      <c r="MV219" s="173"/>
      <c r="MX219" s="173"/>
      <c r="NF219" s="135"/>
      <c r="NH219" s="135"/>
      <c r="NX219" s="173"/>
      <c r="NY219" s="173"/>
      <c r="NZ219" s="173"/>
      <c r="OB219" s="173"/>
      <c r="OD219" s="173"/>
      <c r="OF219" s="173"/>
      <c r="OH219" s="173"/>
      <c r="OJ219" s="173"/>
      <c r="OL219" s="173"/>
      <c r="PH219" s="173"/>
      <c r="QN219" s="173"/>
      <c r="QO219" s="173"/>
      <c r="QP219" s="173"/>
      <c r="QS219" s="135"/>
      <c r="QU219" s="135"/>
      <c r="QY219" s="135"/>
      <c r="RA219" s="135"/>
      <c r="RC219" s="135"/>
      <c r="RE219" s="135"/>
      <c r="RI219" s="135"/>
      <c r="RP219" s="135"/>
      <c r="RQ219" s="135"/>
      <c r="RT219" s="135"/>
      <c r="RW219" s="135"/>
      <c r="RX219" s="135"/>
      <c r="SB219" s="135"/>
      <c r="SC219" s="135"/>
      <c r="SD219" s="135"/>
      <c r="SE219" s="558"/>
      <c r="SF219" s="135"/>
      <c r="SH219" s="135"/>
      <c r="SJ219" s="135"/>
      <c r="SL219" s="135"/>
      <c r="SN219" s="135"/>
      <c r="SP219" s="135"/>
      <c r="SR219" s="756"/>
      <c r="ST219" s="135"/>
      <c r="SY219" s="707"/>
      <c r="TA219" s="707"/>
      <c r="TC219" s="707"/>
      <c r="TE219" s="707"/>
      <c r="TG219" s="707"/>
      <c r="TI219" s="756"/>
      <c r="TK219" s="707"/>
    </row>
    <row r="220" spans="64:531">
      <c r="BL220" s="454"/>
      <c r="BM220" s="42"/>
      <c r="BN220" s="454"/>
      <c r="BO220" s="42"/>
      <c r="BP220" s="454"/>
      <c r="BQ220"/>
      <c r="BS220" s="73"/>
      <c r="BU220" s="73"/>
      <c r="BV220" s="73"/>
      <c r="BW220" s="135"/>
      <c r="BX220" s="135"/>
      <c r="BY220" s="135"/>
      <c r="BZ220" s="42"/>
      <c r="CA220"/>
      <c r="CD220" s="135"/>
      <c r="CE220" s="454"/>
      <c r="CF220" s="135"/>
      <c r="CG220" s="454"/>
      <c r="CH220" s="135"/>
      <c r="CI220" s="454"/>
      <c r="CJ220" s="42"/>
      <c r="CK220" s="454"/>
      <c r="CL220" s="42"/>
      <c r="CM220" s="454"/>
      <c r="CN220" s="42"/>
      <c r="CP220" s="135"/>
      <c r="CR220" s="187"/>
      <c r="CW220" s="454"/>
      <c r="CY220" s="454"/>
      <c r="DA220" s="454"/>
      <c r="DC220" s="454"/>
      <c r="DD220" s="135"/>
      <c r="DE220" s="454"/>
      <c r="DF220" s="135"/>
      <c r="DG220" s="454"/>
      <c r="DH220" s="135"/>
      <c r="DI220" s="454"/>
      <c r="DJ220" s="135"/>
      <c r="DK220" s="454"/>
      <c r="DL220" s="135"/>
      <c r="DN220" s="135"/>
      <c r="DO220" s="454"/>
      <c r="DP220" s="135"/>
      <c r="DQ220" s="454"/>
      <c r="DR220" s="135"/>
      <c r="DU220" s="135"/>
      <c r="DV220" s="135"/>
      <c r="DW220" s="135"/>
      <c r="DY220" s="454"/>
      <c r="DZ220" s="135"/>
      <c r="EA220" s="454"/>
      <c r="EB220" s="135"/>
      <c r="EC220" s="454"/>
      <c r="ED220" s="135"/>
      <c r="EE220" s="454"/>
      <c r="EF220" s="135"/>
      <c r="EG220" s="454"/>
      <c r="EH220" s="135"/>
      <c r="EJ220" s="135"/>
      <c r="EN220" s="135"/>
      <c r="EP220" s="135"/>
      <c r="ER220" s="173"/>
      <c r="ES220" s="435"/>
      <c r="ET220" s="173"/>
      <c r="EU220" s="435"/>
      <c r="EV220" s="173"/>
      <c r="EW220" s="435"/>
      <c r="EX220" s="173"/>
      <c r="EZ220" s="135"/>
      <c r="FB220" s="173"/>
      <c r="FC220" s="42"/>
      <c r="FD220" s="173"/>
      <c r="FE220" s="42"/>
      <c r="FF220" s="42"/>
      <c r="FG220" s="454"/>
      <c r="FH220" s="42"/>
      <c r="FI220" s="454"/>
      <c r="FJ220" s="135"/>
      <c r="FK220" s="454"/>
      <c r="FL220" s="173"/>
      <c r="FM220" s="454"/>
      <c r="FN220" s="173"/>
      <c r="FO220" s="135"/>
      <c r="FP220" s="173"/>
      <c r="FQ220" s="135"/>
      <c r="FS220" s="173"/>
      <c r="FU220" s="173"/>
      <c r="FW220" s="173"/>
      <c r="FY220" s="173"/>
      <c r="GA220" s="135"/>
      <c r="GE220" s="42"/>
      <c r="GG220" s="42"/>
      <c r="GH220" s="173"/>
      <c r="GI220" s="42"/>
      <c r="GJ220" s="42"/>
      <c r="GK220" s="173"/>
      <c r="GL220" s="454"/>
      <c r="GM220" s="135"/>
      <c r="GP220" s="454"/>
      <c r="GQ220" s="42"/>
      <c r="GR220" s="454"/>
      <c r="GS220" s="42"/>
      <c r="GT220" s="454"/>
      <c r="GU220" s="42"/>
      <c r="GV220" s="454"/>
      <c r="GW220" s="42"/>
      <c r="GX220" s="454"/>
      <c r="GY220" s="42"/>
      <c r="GZ220" s="42"/>
      <c r="HA220" s="173"/>
      <c r="HB220" s="173"/>
      <c r="HC220" s="42"/>
      <c r="HD220" s="435"/>
      <c r="HE220" s="135"/>
      <c r="HF220" s="435"/>
      <c r="HG220" s="135"/>
      <c r="HH220" s="435"/>
      <c r="HI220" s="135"/>
      <c r="HJ220" s="435"/>
      <c r="HK220" s="135"/>
      <c r="HL220" s="435"/>
      <c r="HM220" s="135"/>
      <c r="HN220" s="435"/>
      <c r="HO220" s="135"/>
      <c r="HP220" s="435"/>
      <c r="HQ220" s="135"/>
      <c r="HR220" s="168"/>
      <c r="HS220" s="135"/>
      <c r="HT220" s="135"/>
      <c r="HU220" s="168"/>
      <c r="HV220" s="135"/>
      <c r="HW220" s="168"/>
      <c r="HX220" s="135"/>
      <c r="HY220" s="168"/>
      <c r="HZ220" s="756"/>
      <c r="IA220" s="168"/>
      <c r="IB220" s="756"/>
      <c r="IC220" s="168"/>
      <c r="ID220" s="135"/>
      <c r="IE220" s="168"/>
      <c r="IF220" s="135"/>
      <c r="IG220" s="168"/>
      <c r="IH220" s="135"/>
      <c r="II220" s="168"/>
      <c r="IJ220" s="135"/>
      <c r="IK220" s="135"/>
      <c r="IL220" s="173"/>
      <c r="IP220" s="173"/>
      <c r="IR220" s="173"/>
      <c r="IT220" s="173"/>
      <c r="JB220" s="135"/>
      <c r="JD220" s="432"/>
      <c r="JH220" s="173"/>
      <c r="JL220" s="173"/>
      <c r="JZ220" s="173"/>
      <c r="KD220" s="173"/>
      <c r="KF220" s="173"/>
      <c r="KH220" s="173"/>
      <c r="LJ220" s="173"/>
      <c r="LN220" s="173"/>
      <c r="LP220" s="173"/>
      <c r="LR220" s="173"/>
      <c r="LZ220" s="135"/>
      <c r="MB220" s="135"/>
      <c r="MP220" s="173"/>
      <c r="MT220" s="173"/>
      <c r="MV220" s="173"/>
      <c r="MX220" s="173"/>
      <c r="NF220" s="135"/>
      <c r="NH220" s="135"/>
      <c r="NX220" s="173"/>
      <c r="NY220" s="173"/>
      <c r="NZ220" s="173"/>
      <c r="OB220" s="173"/>
      <c r="OD220" s="173"/>
      <c r="OF220" s="173"/>
      <c r="OH220" s="173"/>
      <c r="OJ220" s="173"/>
      <c r="OL220" s="173"/>
      <c r="PH220" s="173"/>
      <c r="QN220" s="173"/>
      <c r="QO220" s="173"/>
      <c r="QP220" s="173"/>
      <c r="QS220" s="135"/>
      <c r="QU220" s="135"/>
      <c r="QY220" s="135"/>
      <c r="RA220" s="135"/>
      <c r="RC220" s="135"/>
      <c r="RE220" s="135"/>
      <c r="RI220" s="135"/>
      <c r="RP220" s="135"/>
      <c r="RQ220" s="135"/>
      <c r="RT220" s="135"/>
      <c r="RW220" s="135"/>
      <c r="RX220" s="135"/>
      <c r="SB220" s="135"/>
      <c r="SC220" s="135"/>
      <c r="SD220" s="135"/>
      <c r="SE220" s="558"/>
      <c r="SF220" s="135"/>
      <c r="SH220" s="135"/>
      <c r="SJ220" s="135"/>
      <c r="SL220" s="135"/>
      <c r="SN220" s="135"/>
      <c r="SP220" s="135"/>
      <c r="SR220" s="756"/>
      <c r="ST220" s="135"/>
      <c r="SY220" s="707"/>
      <c r="TA220" s="707"/>
      <c r="TC220" s="707"/>
      <c r="TE220" s="707"/>
      <c r="TG220" s="707"/>
      <c r="TI220" s="756"/>
      <c r="TK220" s="707"/>
    </row>
    <row r="221" spans="64:531">
      <c r="BL221" s="454"/>
      <c r="BM221" s="42"/>
      <c r="BN221" s="454"/>
      <c r="BO221" s="42"/>
      <c r="BP221" s="454"/>
      <c r="BQ221"/>
      <c r="BS221" s="73"/>
      <c r="BU221" s="73"/>
      <c r="BV221" s="73"/>
      <c r="BW221" s="135"/>
      <c r="BX221" s="135"/>
      <c r="BY221" s="135"/>
      <c r="BZ221" s="42"/>
      <c r="CA221"/>
      <c r="CD221" s="135"/>
      <c r="CE221" s="454"/>
      <c r="CF221" s="135"/>
      <c r="CG221" s="454"/>
      <c r="CH221" s="135"/>
      <c r="CI221" s="454"/>
      <c r="CJ221" s="42"/>
      <c r="CK221" s="454"/>
      <c r="CL221" s="42"/>
      <c r="CM221" s="454"/>
      <c r="CN221" s="42"/>
      <c r="CP221" s="135"/>
      <c r="CR221" s="187"/>
      <c r="CW221" s="454"/>
      <c r="CY221" s="454"/>
      <c r="DA221" s="454"/>
      <c r="DC221" s="454"/>
      <c r="DD221" s="135"/>
      <c r="DE221" s="454"/>
      <c r="DF221" s="135"/>
      <c r="DG221" s="454"/>
      <c r="DH221" s="135"/>
      <c r="DI221" s="454"/>
      <c r="DJ221" s="135"/>
      <c r="DK221" s="454"/>
      <c r="DL221" s="135"/>
      <c r="DN221" s="135"/>
      <c r="DO221" s="454"/>
      <c r="DP221" s="135"/>
      <c r="DQ221" s="454"/>
      <c r="DR221" s="135"/>
      <c r="DU221" s="135"/>
      <c r="DV221" s="135"/>
      <c r="DW221" s="135"/>
      <c r="DY221" s="454"/>
      <c r="DZ221" s="135"/>
      <c r="EA221" s="454"/>
      <c r="EB221" s="135"/>
      <c r="EC221" s="454"/>
      <c r="ED221" s="135"/>
      <c r="EE221" s="454"/>
      <c r="EF221" s="135"/>
      <c r="EG221" s="454"/>
      <c r="EH221" s="135"/>
      <c r="EJ221" s="135"/>
      <c r="EN221" s="135"/>
      <c r="EP221" s="135"/>
      <c r="ER221" s="173"/>
      <c r="ES221" s="435"/>
      <c r="ET221" s="173"/>
      <c r="EU221" s="435"/>
      <c r="EV221" s="173"/>
      <c r="EW221" s="435"/>
      <c r="EX221" s="173"/>
      <c r="EZ221" s="135"/>
      <c r="FB221" s="173"/>
      <c r="FC221" s="42"/>
      <c r="FD221" s="173"/>
      <c r="FE221" s="42"/>
      <c r="FF221" s="42"/>
      <c r="FG221" s="454"/>
      <c r="FH221" s="42"/>
      <c r="FI221" s="454"/>
      <c r="FJ221" s="135"/>
      <c r="FK221" s="454"/>
      <c r="FL221" s="173"/>
      <c r="FM221" s="454"/>
      <c r="FN221" s="173"/>
      <c r="FO221" s="135"/>
      <c r="FP221" s="173"/>
      <c r="FQ221" s="135"/>
      <c r="FS221" s="173"/>
      <c r="FU221" s="173"/>
      <c r="FW221" s="173"/>
      <c r="FY221" s="173"/>
      <c r="GA221" s="135"/>
      <c r="GE221" s="42"/>
      <c r="GG221" s="42"/>
      <c r="GH221" s="173"/>
      <c r="GI221" s="42"/>
      <c r="GJ221" s="42"/>
      <c r="GK221" s="173"/>
      <c r="GL221" s="454"/>
      <c r="GM221" s="135"/>
      <c r="GP221" s="454"/>
      <c r="GQ221" s="42"/>
      <c r="GR221" s="454"/>
      <c r="GS221" s="42"/>
      <c r="GT221" s="454"/>
      <c r="GU221" s="42"/>
      <c r="GV221" s="454"/>
      <c r="GW221" s="42"/>
      <c r="GX221" s="454"/>
      <c r="GY221" s="42"/>
      <c r="GZ221" s="42"/>
      <c r="HA221" s="173"/>
      <c r="HB221" s="173"/>
      <c r="HC221" s="42"/>
      <c r="HD221" s="435"/>
      <c r="HE221" s="135"/>
      <c r="HF221" s="435"/>
      <c r="HG221" s="135"/>
      <c r="HH221" s="435"/>
      <c r="HI221" s="135"/>
      <c r="HJ221" s="435"/>
      <c r="HK221" s="135"/>
      <c r="HL221" s="435"/>
      <c r="HM221" s="135"/>
      <c r="HN221" s="435"/>
      <c r="HO221" s="135"/>
      <c r="HP221" s="435"/>
      <c r="HQ221" s="135"/>
      <c r="HR221" s="168"/>
      <c r="HS221" s="135"/>
      <c r="HT221" s="135"/>
      <c r="HU221" s="168"/>
      <c r="HV221" s="135"/>
      <c r="HW221" s="168"/>
      <c r="HX221" s="135"/>
      <c r="HY221" s="168"/>
      <c r="HZ221" s="756"/>
      <c r="IA221" s="168"/>
      <c r="IB221" s="756"/>
      <c r="IC221" s="168"/>
      <c r="ID221" s="135"/>
      <c r="IE221" s="168"/>
      <c r="IF221" s="135"/>
      <c r="IG221" s="168"/>
      <c r="IH221" s="135"/>
      <c r="II221" s="168"/>
      <c r="IJ221" s="135"/>
      <c r="IK221" s="135"/>
      <c r="IL221" s="173"/>
      <c r="IP221" s="173"/>
      <c r="IR221" s="173"/>
      <c r="IT221" s="173"/>
      <c r="JB221" s="135"/>
      <c r="JD221" s="432"/>
      <c r="JH221" s="173"/>
      <c r="JL221" s="173"/>
      <c r="JZ221" s="173"/>
      <c r="KD221" s="173"/>
      <c r="KF221" s="173"/>
      <c r="KH221" s="173"/>
      <c r="LJ221" s="173"/>
      <c r="LN221" s="173"/>
      <c r="LP221" s="173"/>
      <c r="LR221" s="173"/>
      <c r="LZ221" s="135"/>
      <c r="MB221" s="135"/>
      <c r="MP221" s="173"/>
      <c r="MT221" s="173"/>
      <c r="MV221" s="173"/>
      <c r="MX221" s="173"/>
      <c r="NF221" s="135"/>
      <c r="NH221" s="135"/>
      <c r="NX221" s="173"/>
      <c r="NY221" s="173"/>
      <c r="NZ221" s="173"/>
      <c r="OB221" s="173"/>
      <c r="OD221" s="173"/>
      <c r="OF221" s="173"/>
      <c r="OH221" s="173"/>
      <c r="OJ221" s="173"/>
      <c r="OL221" s="173"/>
      <c r="PH221" s="173"/>
      <c r="QN221" s="173"/>
      <c r="QO221" s="173"/>
      <c r="QP221" s="173"/>
      <c r="QS221" s="135"/>
      <c r="QU221" s="135"/>
      <c r="QY221" s="135"/>
      <c r="RA221" s="135"/>
      <c r="RC221" s="135"/>
      <c r="RE221" s="135"/>
      <c r="RI221" s="135"/>
      <c r="RP221" s="135"/>
      <c r="RQ221" s="135"/>
      <c r="RT221" s="135"/>
      <c r="RW221" s="135"/>
      <c r="RX221" s="135"/>
      <c r="SB221" s="135"/>
      <c r="SC221" s="135"/>
      <c r="SD221" s="135"/>
      <c r="SE221" s="558"/>
      <c r="SF221" s="135"/>
      <c r="SH221" s="135"/>
      <c r="SJ221" s="135"/>
      <c r="SL221" s="135"/>
      <c r="SN221" s="135"/>
      <c r="SP221" s="135"/>
      <c r="SR221" s="756"/>
      <c r="ST221" s="135"/>
      <c r="SY221" s="707"/>
      <c r="TA221" s="707"/>
      <c r="TC221" s="707"/>
      <c r="TE221" s="707"/>
      <c r="TG221" s="707"/>
      <c r="TI221" s="756"/>
      <c r="TK221" s="707"/>
    </row>
    <row r="222" spans="64:531">
      <c r="BL222" s="454"/>
      <c r="BM222" s="42"/>
      <c r="BN222" s="454"/>
      <c r="BO222" s="42"/>
      <c r="BP222" s="454"/>
      <c r="BQ222"/>
      <c r="BS222" s="73"/>
      <c r="BU222" s="73"/>
      <c r="BV222" s="73"/>
      <c r="BW222" s="135"/>
      <c r="BX222" s="135"/>
      <c r="BY222" s="135"/>
      <c r="BZ222" s="42"/>
      <c r="CA222"/>
      <c r="CD222" s="135"/>
      <c r="CE222" s="454"/>
      <c r="CF222" s="135"/>
      <c r="CG222" s="454"/>
      <c r="CH222" s="135"/>
      <c r="CI222" s="454"/>
      <c r="CJ222" s="42"/>
      <c r="CK222" s="454"/>
      <c r="CL222" s="42"/>
      <c r="CM222" s="454"/>
      <c r="CN222" s="42"/>
      <c r="CP222" s="135"/>
      <c r="CR222" s="187"/>
      <c r="CW222" s="454"/>
      <c r="CY222" s="454"/>
      <c r="DA222" s="454"/>
      <c r="DC222" s="454"/>
      <c r="DD222" s="135"/>
      <c r="DE222" s="454"/>
      <c r="DF222" s="135"/>
      <c r="DG222" s="454"/>
      <c r="DH222" s="135"/>
      <c r="DI222" s="454"/>
      <c r="DJ222" s="135"/>
      <c r="DK222" s="454"/>
      <c r="DL222" s="135"/>
      <c r="DN222" s="135"/>
      <c r="DO222" s="454"/>
      <c r="DP222" s="135"/>
      <c r="DQ222" s="454"/>
      <c r="DR222" s="135"/>
      <c r="DU222" s="135"/>
      <c r="DV222" s="135"/>
      <c r="DW222" s="135"/>
      <c r="DY222" s="454"/>
      <c r="DZ222" s="135"/>
      <c r="EA222" s="454"/>
      <c r="EB222" s="135"/>
      <c r="EC222" s="454"/>
      <c r="ED222" s="135"/>
      <c r="EE222" s="454"/>
      <c r="EF222" s="135"/>
      <c r="EG222" s="454"/>
      <c r="EH222" s="135"/>
      <c r="EJ222" s="135"/>
      <c r="EN222" s="135"/>
      <c r="EP222" s="135"/>
      <c r="ER222" s="173"/>
      <c r="ES222" s="435"/>
      <c r="ET222" s="173"/>
      <c r="EU222" s="435"/>
      <c r="EV222" s="173"/>
      <c r="EW222" s="435"/>
      <c r="EX222" s="173"/>
      <c r="EZ222" s="135"/>
      <c r="FB222" s="173"/>
      <c r="FC222" s="42"/>
      <c r="FD222" s="173"/>
      <c r="FE222" s="42"/>
      <c r="FF222" s="42"/>
      <c r="FG222" s="454"/>
      <c r="FH222" s="42"/>
      <c r="FI222" s="454"/>
      <c r="FJ222" s="135"/>
      <c r="FK222" s="454"/>
      <c r="FL222" s="173"/>
      <c r="FM222" s="454"/>
      <c r="FN222" s="173"/>
      <c r="FO222" s="135"/>
      <c r="FP222" s="173"/>
      <c r="FQ222" s="135"/>
      <c r="FS222" s="173"/>
      <c r="FU222" s="173"/>
      <c r="FW222" s="173"/>
      <c r="FY222" s="173"/>
      <c r="GA222" s="135"/>
      <c r="GE222" s="42"/>
      <c r="GG222" s="42"/>
      <c r="GH222" s="173"/>
      <c r="GI222" s="42"/>
      <c r="GJ222" s="42"/>
      <c r="GK222" s="173"/>
      <c r="GL222" s="454"/>
      <c r="GM222" s="135"/>
      <c r="GP222" s="454"/>
      <c r="GQ222" s="42"/>
      <c r="GR222" s="454"/>
      <c r="GS222" s="42"/>
      <c r="GT222" s="454"/>
      <c r="GU222" s="42"/>
      <c r="GV222" s="454"/>
      <c r="GW222" s="42"/>
      <c r="GX222" s="454"/>
      <c r="GY222" s="42"/>
      <c r="GZ222" s="42"/>
      <c r="HA222" s="173"/>
      <c r="HB222" s="173"/>
      <c r="HC222" s="42"/>
      <c r="HD222" s="435"/>
      <c r="HE222" s="135"/>
      <c r="HF222" s="435"/>
      <c r="HG222" s="135"/>
      <c r="HH222" s="435"/>
      <c r="HI222" s="135"/>
      <c r="HJ222" s="435"/>
      <c r="HK222" s="135"/>
      <c r="HL222" s="435"/>
      <c r="HM222" s="135"/>
      <c r="HN222" s="435"/>
      <c r="HO222" s="135"/>
      <c r="HP222" s="435"/>
      <c r="HQ222" s="135"/>
      <c r="HR222" s="168"/>
      <c r="HS222" s="135"/>
      <c r="HT222" s="135"/>
      <c r="HU222" s="168"/>
      <c r="HV222" s="135"/>
      <c r="HW222" s="168"/>
      <c r="HX222" s="135"/>
      <c r="HY222" s="168"/>
      <c r="HZ222" s="756"/>
      <c r="IA222" s="168"/>
      <c r="IB222" s="756"/>
      <c r="IC222" s="168"/>
      <c r="ID222" s="135"/>
      <c r="IE222" s="168"/>
      <c r="IF222" s="135"/>
      <c r="IG222" s="168"/>
      <c r="IH222" s="135"/>
      <c r="II222" s="168"/>
      <c r="IJ222" s="135"/>
      <c r="IK222" s="135"/>
      <c r="IL222" s="173"/>
      <c r="IP222" s="173"/>
      <c r="IR222" s="173"/>
      <c r="IT222" s="173"/>
      <c r="JB222" s="135"/>
      <c r="JD222" s="432"/>
      <c r="JH222" s="173"/>
      <c r="JL222" s="173"/>
      <c r="JZ222" s="173"/>
      <c r="KD222" s="173"/>
      <c r="KF222" s="173"/>
      <c r="KH222" s="173"/>
      <c r="LJ222" s="173"/>
      <c r="LN222" s="173"/>
      <c r="LP222" s="173"/>
      <c r="LR222" s="173"/>
      <c r="LZ222" s="135"/>
      <c r="MB222" s="135"/>
      <c r="MP222" s="173"/>
      <c r="MT222" s="173"/>
      <c r="MV222" s="173"/>
      <c r="MX222" s="173"/>
      <c r="NF222" s="135"/>
      <c r="NH222" s="135"/>
      <c r="NX222" s="173"/>
      <c r="NY222" s="173"/>
      <c r="NZ222" s="173"/>
      <c r="OB222" s="173"/>
      <c r="OD222" s="173"/>
      <c r="OF222" s="173"/>
      <c r="OH222" s="173"/>
      <c r="OJ222" s="173"/>
      <c r="OL222" s="173"/>
      <c r="PH222" s="173"/>
      <c r="QN222" s="173"/>
      <c r="QO222" s="173"/>
      <c r="QP222" s="173"/>
      <c r="QS222" s="135"/>
      <c r="QU222" s="135"/>
      <c r="QY222" s="135"/>
      <c r="RA222" s="135"/>
      <c r="RC222" s="135"/>
      <c r="RE222" s="135"/>
      <c r="RI222" s="135"/>
      <c r="RP222" s="135"/>
      <c r="RQ222" s="135"/>
      <c r="RT222" s="135"/>
      <c r="RW222" s="135"/>
      <c r="RX222" s="135"/>
      <c r="SB222" s="135"/>
      <c r="SC222" s="135"/>
      <c r="SD222" s="135"/>
      <c r="SE222" s="558"/>
      <c r="SF222" s="135"/>
      <c r="SH222" s="135"/>
      <c r="SJ222" s="135"/>
      <c r="SL222" s="135"/>
      <c r="SN222" s="135"/>
      <c r="SP222" s="135"/>
      <c r="SR222" s="756"/>
      <c r="ST222" s="135"/>
      <c r="SY222" s="707"/>
      <c r="TA222" s="707"/>
      <c r="TC222" s="707"/>
      <c r="TE222" s="707"/>
      <c r="TG222" s="707"/>
      <c r="TI222" s="756"/>
      <c r="TK222" s="707"/>
    </row>
    <row r="223" spans="64:531">
      <c r="BL223" s="454"/>
      <c r="BM223" s="42"/>
      <c r="BN223" s="454"/>
      <c r="BO223" s="42"/>
      <c r="BP223" s="454"/>
      <c r="BQ223"/>
      <c r="BS223" s="73"/>
      <c r="BU223" s="73"/>
      <c r="BV223" s="73"/>
      <c r="BW223" s="135"/>
      <c r="BX223" s="135"/>
      <c r="BY223" s="135"/>
      <c r="BZ223" s="42"/>
      <c r="CA223"/>
      <c r="CD223" s="135"/>
      <c r="CE223" s="454"/>
      <c r="CF223" s="135"/>
      <c r="CG223" s="454"/>
      <c r="CH223" s="135"/>
      <c r="CI223" s="454"/>
      <c r="CJ223" s="42"/>
      <c r="CK223" s="454"/>
      <c r="CL223" s="42"/>
      <c r="CM223" s="454"/>
      <c r="CN223" s="42"/>
      <c r="CP223" s="135"/>
      <c r="CR223" s="187"/>
      <c r="CW223" s="454"/>
      <c r="CY223" s="454"/>
      <c r="DA223" s="454"/>
      <c r="DC223" s="454"/>
      <c r="DD223" s="135"/>
      <c r="DE223" s="454"/>
      <c r="DF223" s="135"/>
      <c r="DG223" s="454"/>
      <c r="DH223" s="135"/>
      <c r="DI223" s="454"/>
      <c r="DJ223" s="135"/>
      <c r="DK223" s="454"/>
      <c r="DL223" s="135"/>
      <c r="DN223" s="135"/>
      <c r="DO223" s="454"/>
      <c r="DP223" s="135"/>
      <c r="DQ223" s="454"/>
      <c r="DR223" s="135"/>
      <c r="DU223" s="135"/>
      <c r="DV223" s="135"/>
      <c r="DW223" s="135"/>
      <c r="DY223" s="454"/>
      <c r="DZ223" s="135"/>
      <c r="EA223" s="454"/>
      <c r="EB223" s="135"/>
      <c r="EC223" s="454"/>
      <c r="ED223" s="135"/>
      <c r="EE223" s="454"/>
      <c r="EF223" s="135"/>
      <c r="EG223" s="454"/>
      <c r="EH223" s="135"/>
      <c r="EJ223" s="135"/>
      <c r="EN223" s="135"/>
      <c r="EP223" s="135"/>
      <c r="ER223" s="173"/>
      <c r="ES223" s="435"/>
      <c r="ET223" s="173"/>
      <c r="EU223" s="435"/>
      <c r="EV223" s="173"/>
      <c r="EW223" s="435"/>
      <c r="EX223" s="173"/>
      <c r="EZ223" s="135"/>
      <c r="FB223" s="173"/>
      <c r="FC223" s="42"/>
      <c r="FD223" s="173"/>
      <c r="FE223" s="42"/>
      <c r="FF223" s="42"/>
      <c r="FG223" s="454"/>
      <c r="FH223" s="42"/>
      <c r="FI223" s="454"/>
      <c r="FJ223" s="135"/>
      <c r="FK223" s="454"/>
      <c r="FL223" s="173"/>
      <c r="FM223" s="454"/>
      <c r="FN223" s="173"/>
      <c r="FO223" s="135"/>
      <c r="FP223" s="173"/>
      <c r="FQ223" s="135"/>
      <c r="FS223" s="173"/>
      <c r="FU223" s="173"/>
      <c r="FW223" s="173"/>
      <c r="FY223" s="173"/>
      <c r="GA223" s="135"/>
      <c r="GE223" s="42"/>
      <c r="GG223" s="42"/>
      <c r="GH223" s="173"/>
      <c r="GI223" s="42"/>
      <c r="GJ223" s="42"/>
      <c r="GK223" s="173"/>
      <c r="GL223" s="454"/>
      <c r="GM223" s="135"/>
      <c r="GP223" s="454"/>
      <c r="GQ223" s="42"/>
      <c r="GR223" s="454"/>
      <c r="GS223" s="42"/>
      <c r="GT223" s="454"/>
      <c r="GU223" s="42"/>
      <c r="GV223" s="454"/>
      <c r="GW223" s="42"/>
      <c r="GX223" s="454"/>
      <c r="GY223" s="42"/>
      <c r="GZ223" s="42"/>
      <c r="HA223" s="173"/>
      <c r="HB223" s="173"/>
      <c r="HC223" s="42"/>
      <c r="HD223" s="435"/>
      <c r="HE223" s="135"/>
      <c r="HF223" s="435"/>
      <c r="HG223" s="135"/>
      <c r="HH223" s="435"/>
      <c r="HI223" s="135"/>
      <c r="HJ223" s="435"/>
      <c r="HK223" s="135"/>
      <c r="HL223" s="435"/>
      <c r="HM223" s="135"/>
      <c r="HN223" s="435"/>
      <c r="HO223" s="135"/>
      <c r="HP223" s="435"/>
      <c r="HQ223" s="135"/>
      <c r="HR223" s="168"/>
      <c r="HS223" s="135"/>
      <c r="HT223" s="135"/>
      <c r="HU223" s="168"/>
      <c r="HV223" s="135"/>
      <c r="HW223" s="168"/>
      <c r="HX223" s="135"/>
      <c r="HY223" s="168"/>
      <c r="HZ223" s="756"/>
      <c r="IA223" s="168"/>
      <c r="IB223" s="756"/>
      <c r="IC223" s="168"/>
      <c r="ID223" s="135"/>
      <c r="IE223" s="168"/>
      <c r="IF223" s="135"/>
      <c r="IG223" s="168"/>
      <c r="IH223" s="135"/>
      <c r="II223" s="168"/>
      <c r="IJ223" s="135"/>
      <c r="IK223" s="135"/>
      <c r="IL223" s="173"/>
      <c r="IP223" s="173"/>
      <c r="IR223" s="173"/>
      <c r="IT223" s="173"/>
      <c r="JB223" s="135"/>
      <c r="JD223" s="432"/>
      <c r="JH223" s="173"/>
      <c r="JL223" s="173"/>
      <c r="JZ223" s="173"/>
      <c r="KD223" s="173"/>
      <c r="KF223" s="173"/>
      <c r="KH223" s="173"/>
      <c r="LJ223" s="173"/>
      <c r="LN223" s="173"/>
      <c r="LP223" s="173"/>
      <c r="LR223" s="173"/>
      <c r="LZ223" s="135"/>
      <c r="MB223" s="135"/>
      <c r="MP223" s="173"/>
      <c r="MT223" s="173"/>
      <c r="MV223" s="173"/>
      <c r="MX223" s="173"/>
      <c r="NF223" s="135"/>
      <c r="NH223" s="135"/>
      <c r="NX223" s="173"/>
      <c r="NY223" s="173"/>
      <c r="NZ223" s="173"/>
      <c r="OB223" s="173"/>
      <c r="OD223" s="173"/>
      <c r="OF223" s="173"/>
      <c r="OH223" s="173"/>
      <c r="OJ223" s="173"/>
      <c r="OL223" s="173"/>
      <c r="PH223" s="173"/>
      <c r="QN223" s="173"/>
      <c r="QO223" s="173"/>
      <c r="QP223" s="173"/>
      <c r="QS223" s="135"/>
      <c r="QU223" s="135"/>
      <c r="QY223" s="135"/>
      <c r="RA223" s="135"/>
      <c r="RC223" s="135"/>
      <c r="RE223" s="135"/>
      <c r="RI223" s="135"/>
      <c r="RP223" s="135"/>
      <c r="RQ223" s="135"/>
      <c r="RT223" s="135"/>
      <c r="RW223" s="135"/>
      <c r="RX223" s="135"/>
      <c r="SB223" s="135"/>
      <c r="SC223" s="135"/>
      <c r="SD223" s="135"/>
      <c r="SE223" s="558"/>
      <c r="SF223" s="135"/>
      <c r="SH223" s="135"/>
      <c r="SJ223" s="135"/>
      <c r="SL223" s="135"/>
      <c r="SN223" s="135"/>
      <c r="SP223" s="135"/>
      <c r="SR223" s="756"/>
      <c r="ST223" s="135"/>
      <c r="SY223" s="707"/>
      <c r="TA223" s="707"/>
      <c r="TC223" s="707"/>
      <c r="TE223" s="707"/>
      <c r="TG223" s="707"/>
      <c r="TI223" s="756"/>
      <c r="TK223" s="707"/>
    </row>
    <row r="224" spans="64:531">
      <c r="BL224" s="454"/>
      <c r="BM224" s="42"/>
      <c r="BN224" s="454"/>
      <c r="BO224" s="42"/>
      <c r="BP224" s="454"/>
      <c r="BQ224"/>
      <c r="BS224" s="73"/>
      <c r="BU224" s="73"/>
      <c r="BV224" s="73"/>
      <c r="BW224" s="135"/>
      <c r="BX224" s="135"/>
      <c r="BY224" s="135"/>
      <c r="BZ224" s="42"/>
      <c r="CA224"/>
      <c r="CD224" s="135"/>
      <c r="CE224" s="454"/>
      <c r="CF224" s="135"/>
      <c r="CG224" s="454"/>
      <c r="CH224" s="135"/>
      <c r="CI224" s="454"/>
      <c r="CJ224" s="42"/>
      <c r="CK224" s="454"/>
      <c r="CL224" s="42"/>
      <c r="CM224" s="454"/>
      <c r="CN224" s="42"/>
      <c r="CP224" s="135"/>
      <c r="CR224" s="187"/>
      <c r="CW224" s="454"/>
      <c r="CY224" s="454"/>
      <c r="DA224" s="454"/>
      <c r="DC224" s="454"/>
      <c r="DD224" s="135"/>
      <c r="DE224" s="454"/>
      <c r="DF224" s="135"/>
      <c r="DG224" s="454"/>
      <c r="DH224" s="135"/>
      <c r="DI224" s="454"/>
      <c r="DJ224" s="135"/>
      <c r="DK224" s="454"/>
      <c r="DL224" s="135"/>
      <c r="DN224" s="135"/>
      <c r="DO224" s="454"/>
      <c r="DP224" s="135"/>
      <c r="DQ224" s="454"/>
      <c r="DR224" s="135"/>
      <c r="DU224" s="135"/>
      <c r="DV224" s="135"/>
      <c r="DW224" s="135"/>
      <c r="DY224" s="454"/>
      <c r="DZ224" s="135"/>
      <c r="EA224" s="454"/>
      <c r="EB224" s="135"/>
      <c r="EC224" s="454"/>
      <c r="ED224" s="135"/>
      <c r="EE224" s="454"/>
      <c r="EF224" s="135"/>
      <c r="EG224" s="454"/>
      <c r="EH224" s="135"/>
      <c r="EJ224" s="135"/>
      <c r="EN224" s="135"/>
      <c r="EP224" s="135"/>
      <c r="ER224" s="173"/>
      <c r="ES224" s="435"/>
      <c r="ET224" s="173"/>
      <c r="EU224" s="435"/>
      <c r="EV224" s="173"/>
      <c r="EW224" s="435"/>
      <c r="EX224" s="173"/>
      <c r="EZ224" s="135"/>
      <c r="FB224" s="173"/>
      <c r="FC224" s="42"/>
      <c r="FD224" s="173"/>
      <c r="FE224" s="42"/>
      <c r="FF224" s="42"/>
      <c r="FG224" s="454"/>
      <c r="FH224" s="42"/>
      <c r="FI224" s="454"/>
      <c r="FJ224" s="135"/>
      <c r="FK224" s="454"/>
      <c r="FL224" s="173"/>
      <c r="FM224" s="454"/>
      <c r="FN224" s="173"/>
      <c r="FO224" s="135"/>
      <c r="FP224" s="173"/>
      <c r="FQ224" s="135"/>
      <c r="FS224" s="173"/>
      <c r="FU224" s="173"/>
      <c r="FW224" s="173"/>
      <c r="FY224" s="173"/>
      <c r="GA224" s="135"/>
      <c r="GE224" s="42"/>
      <c r="GG224" s="42"/>
      <c r="GH224" s="173"/>
      <c r="GI224" s="42"/>
      <c r="GJ224" s="42"/>
      <c r="GK224" s="173"/>
      <c r="GL224" s="454"/>
      <c r="GM224" s="135"/>
      <c r="GP224" s="454"/>
      <c r="GQ224" s="42"/>
      <c r="GR224" s="454"/>
      <c r="GS224" s="42"/>
      <c r="GT224" s="454"/>
      <c r="GU224" s="42"/>
      <c r="GV224" s="454"/>
      <c r="GW224" s="42"/>
      <c r="GX224" s="454"/>
      <c r="GY224" s="42"/>
      <c r="GZ224" s="42"/>
      <c r="HA224" s="173"/>
      <c r="HB224" s="173"/>
      <c r="HC224" s="42"/>
      <c r="HD224" s="435"/>
      <c r="HE224" s="135"/>
      <c r="HF224" s="435"/>
      <c r="HG224" s="135"/>
      <c r="HH224" s="435"/>
      <c r="HI224" s="135"/>
      <c r="HJ224" s="435"/>
      <c r="HK224" s="135"/>
      <c r="HL224" s="435"/>
      <c r="HM224" s="135"/>
      <c r="HN224" s="435"/>
      <c r="HO224" s="135"/>
      <c r="HP224" s="435"/>
      <c r="HQ224" s="135"/>
      <c r="HR224" s="168"/>
      <c r="HS224" s="135"/>
      <c r="HT224" s="135"/>
      <c r="HU224" s="168"/>
      <c r="HV224" s="135"/>
      <c r="HW224" s="168"/>
      <c r="HX224" s="135"/>
      <c r="HY224" s="168"/>
      <c r="HZ224" s="756"/>
      <c r="IA224" s="168"/>
      <c r="IB224" s="756"/>
      <c r="IC224" s="168"/>
      <c r="ID224" s="135"/>
      <c r="IE224" s="168"/>
      <c r="IF224" s="135"/>
      <c r="IG224" s="168"/>
      <c r="IH224" s="135"/>
      <c r="II224" s="168"/>
      <c r="IJ224" s="135"/>
      <c r="IK224" s="135"/>
      <c r="IL224" s="173"/>
      <c r="IP224" s="173"/>
      <c r="IR224" s="173"/>
      <c r="IT224" s="173"/>
      <c r="JB224" s="135"/>
      <c r="JD224" s="432"/>
      <c r="JH224" s="173"/>
      <c r="JL224" s="173"/>
      <c r="JZ224" s="173"/>
      <c r="KD224" s="173"/>
      <c r="KF224" s="173"/>
      <c r="KH224" s="173"/>
      <c r="LJ224" s="173"/>
      <c r="LN224" s="173"/>
      <c r="LP224" s="173"/>
      <c r="LR224" s="173"/>
      <c r="LZ224" s="135"/>
      <c r="MB224" s="135"/>
      <c r="MP224" s="173"/>
      <c r="MT224" s="173"/>
      <c r="MV224" s="173"/>
      <c r="MX224" s="173"/>
      <c r="NF224" s="135"/>
      <c r="NH224" s="135"/>
      <c r="NX224" s="173"/>
      <c r="NY224" s="173"/>
      <c r="NZ224" s="173"/>
      <c r="OB224" s="173"/>
      <c r="OD224" s="173"/>
      <c r="OF224" s="173"/>
      <c r="OH224" s="173"/>
      <c r="OJ224" s="173"/>
      <c r="OL224" s="173"/>
      <c r="PH224" s="173"/>
      <c r="QN224" s="173"/>
      <c r="QO224" s="173"/>
      <c r="QP224" s="173"/>
      <c r="QS224" s="135"/>
      <c r="QU224" s="135"/>
      <c r="QY224" s="135"/>
      <c r="RA224" s="135"/>
      <c r="RC224" s="135"/>
      <c r="RE224" s="135"/>
      <c r="RI224" s="135"/>
      <c r="RP224" s="135"/>
      <c r="RQ224" s="135"/>
      <c r="RT224" s="135"/>
      <c r="RW224" s="135"/>
      <c r="RX224" s="135"/>
      <c r="SB224" s="135"/>
      <c r="SC224" s="135"/>
      <c r="SD224" s="135"/>
      <c r="SE224" s="558"/>
      <c r="SF224" s="135"/>
      <c r="SH224" s="135"/>
      <c r="SJ224" s="135"/>
      <c r="SL224" s="135"/>
      <c r="SN224" s="135"/>
      <c r="SP224" s="135"/>
      <c r="SR224" s="756"/>
      <c r="ST224" s="135"/>
      <c r="SY224" s="707"/>
      <c r="TA224" s="707"/>
      <c r="TC224" s="707"/>
      <c r="TE224" s="707"/>
      <c r="TG224" s="707"/>
      <c r="TI224" s="756"/>
      <c r="TK224" s="707"/>
    </row>
    <row r="225" spans="64:531">
      <c r="BL225" s="454"/>
      <c r="BM225" s="42"/>
      <c r="BN225" s="454"/>
      <c r="BO225" s="42"/>
      <c r="BP225" s="454"/>
      <c r="BQ225"/>
      <c r="BS225" s="73"/>
      <c r="BU225" s="73"/>
      <c r="BV225" s="73"/>
      <c r="BW225" s="135"/>
      <c r="BX225" s="135"/>
      <c r="BY225" s="135"/>
      <c r="BZ225" s="42"/>
      <c r="CA225"/>
      <c r="CD225" s="135"/>
      <c r="CE225" s="454"/>
      <c r="CF225" s="135"/>
      <c r="CG225" s="454"/>
      <c r="CH225" s="135"/>
      <c r="CI225" s="454"/>
      <c r="CJ225" s="42"/>
      <c r="CK225" s="454"/>
      <c r="CL225" s="42"/>
      <c r="CM225" s="454"/>
      <c r="CN225" s="42"/>
      <c r="CP225" s="135"/>
      <c r="CR225" s="187"/>
      <c r="CW225" s="454"/>
      <c r="CY225" s="454"/>
      <c r="DA225" s="454"/>
      <c r="DC225" s="454"/>
      <c r="DD225" s="135"/>
      <c r="DE225" s="454"/>
      <c r="DF225" s="135"/>
      <c r="DG225" s="454"/>
      <c r="DH225" s="135"/>
      <c r="DI225" s="454"/>
      <c r="DJ225" s="135"/>
      <c r="DK225" s="454"/>
      <c r="DL225" s="135"/>
      <c r="DN225" s="135"/>
      <c r="DO225" s="454"/>
      <c r="DP225" s="135"/>
      <c r="DQ225" s="454"/>
      <c r="DR225" s="135"/>
      <c r="DU225" s="135"/>
      <c r="DV225" s="135"/>
      <c r="DW225" s="135"/>
      <c r="DY225" s="454"/>
      <c r="DZ225" s="135"/>
      <c r="EA225" s="454"/>
      <c r="EB225" s="135"/>
      <c r="EC225" s="454"/>
      <c r="ED225" s="135"/>
      <c r="EE225" s="454"/>
      <c r="EF225" s="135"/>
      <c r="EG225" s="454"/>
      <c r="EH225" s="135"/>
      <c r="EJ225" s="135"/>
      <c r="EN225" s="135"/>
      <c r="EP225" s="135"/>
      <c r="ER225" s="173"/>
      <c r="ES225" s="435"/>
      <c r="ET225" s="173"/>
      <c r="EU225" s="435"/>
      <c r="EV225" s="173"/>
      <c r="EW225" s="435"/>
      <c r="EX225" s="173"/>
      <c r="EZ225" s="135"/>
      <c r="FB225" s="173"/>
      <c r="FC225" s="42"/>
      <c r="FD225" s="173"/>
      <c r="FE225" s="42"/>
      <c r="FF225" s="42"/>
      <c r="FG225" s="454"/>
      <c r="FH225" s="42"/>
      <c r="FI225" s="454"/>
      <c r="FJ225" s="135"/>
      <c r="FK225" s="454"/>
      <c r="FL225" s="173"/>
      <c r="FM225" s="454"/>
      <c r="FN225" s="173"/>
      <c r="FO225" s="135"/>
      <c r="FP225" s="173"/>
      <c r="FQ225" s="135"/>
      <c r="FS225" s="173"/>
      <c r="FU225" s="173"/>
      <c r="FW225" s="173"/>
      <c r="FY225" s="173"/>
      <c r="GA225" s="135"/>
      <c r="GE225" s="42"/>
      <c r="GG225" s="42"/>
      <c r="GH225" s="173"/>
      <c r="GI225" s="42"/>
      <c r="GJ225" s="42"/>
      <c r="GK225" s="173"/>
      <c r="GL225" s="454"/>
      <c r="GM225" s="135"/>
      <c r="GP225" s="454"/>
      <c r="GQ225" s="42"/>
      <c r="GR225" s="454"/>
      <c r="GS225" s="42"/>
      <c r="GT225" s="454"/>
      <c r="GU225" s="42"/>
      <c r="GV225" s="454"/>
      <c r="GW225" s="42"/>
      <c r="GX225" s="454"/>
      <c r="GY225" s="42"/>
      <c r="GZ225" s="42"/>
      <c r="HA225" s="173"/>
      <c r="HB225" s="173"/>
      <c r="HC225" s="42"/>
      <c r="HD225" s="435"/>
      <c r="HE225" s="135"/>
      <c r="HF225" s="435"/>
      <c r="HG225" s="135"/>
      <c r="HH225" s="435"/>
      <c r="HI225" s="135"/>
      <c r="HJ225" s="435"/>
      <c r="HK225" s="135"/>
      <c r="HL225" s="435"/>
      <c r="HM225" s="135"/>
      <c r="HN225" s="435"/>
      <c r="HO225" s="135"/>
      <c r="HP225" s="435"/>
      <c r="HQ225" s="135"/>
      <c r="HR225" s="168"/>
      <c r="HS225" s="135"/>
      <c r="HT225" s="135"/>
      <c r="HU225" s="168"/>
      <c r="HV225" s="135"/>
      <c r="HW225" s="168"/>
      <c r="HX225" s="135"/>
      <c r="HY225" s="168"/>
      <c r="HZ225" s="756"/>
      <c r="IA225" s="168"/>
      <c r="IB225" s="756"/>
      <c r="IC225" s="168"/>
      <c r="ID225" s="135"/>
      <c r="IE225" s="168"/>
      <c r="IF225" s="135"/>
      <c r="IG225" s="168"/>
      <c r="IH225" s="135"/>
      <c r="II225" s="168"/>
      <c r="IJ225" s="135"/>
      <c r="IK225" s="135"/>
      <c r="IL225" s="173"/>
      <c r="IP225" s="173"/>
      <c r="IR225" s="173"/>
      <c r="IT225" s="173"/>
      <c r="JB225" s="135"/>
      <c r="JD225" s="432"/>
      <c r="JH225" s="173"/>
      <c r="JL225" s="173"/>
      <c r="JZ225" s="173"/>
      <c r="KD225" s="173"/>
      <c r="KF225" s="173"/>
      <c r="KH225" s="173"/>
      <c r="LJ225" s="173"/>
      <c r="LN225" s="173"/>
      <c r="LP225" s="173"/>
      <c r="LR225" s="173"/>
      <c r="LZ225" s="135"/>
      <c r="MB225" s="135"/>
      <c r="MP225" s="173"/>
      <c r="MT225" s="173"/>
      <c r="MV225" s="173"/>
      <c r="MX225" s="173"/>
      <c r="NF225" s="135"/>
      <c r="NH225" s="135"/>
      <c r="NX225" s="173"/>
      <c r="NY225" s="173"/>
      <c r="NZ225" s="173"/>
      <c r="OB225" s="173"/>
      <c r="OD225" s="173"/>
      <c r="OF225" s="173"/>
      <c r="OH225" s="173"/>
      <c r="OJ225" s="173"/>
      <c r="OL225" s="173"/>
      <c r="PH225" s="173"/>
      <c r="QN225" s="173"/>
      <c r="QO225" s="173"/>
      <c r="QP225" s="173"/>
      <c r="QS225" s="135"/>
      <c r="QU225" s="135"/>
      <c r="QY225" s="135"/>
      <c r="RA225" s="135"/>
      <c r="RC225" s="135"/>
      <c r="RE225" s="135"/>
      <c r="RI225" s="135"/>
      <c r="RP225" s="135"/>
      <c r="RQ225" s="135"/>
      <c r="RT225" s="135"/>
      <c r="RW225" s="135"/>
      <c r="RX225" s="135"/>
      <c r="SB225" s="135"/>
      <c r="SC225" s="135"/>
      <c r="SD225" s="135"/>
      <c r="SE225" s="558"/>
      <c r="SF225" s="135"/>
      <c r="SH225" s="135"/>
      <c r="SJ225" s="135"/>
      <c r="SL225" s="135"/>
      <c r="SN225" s="135"/>
      <c r="SP225" s="135"/>
      <c r="SR225" s="756"/>
      <c r="ST225" s="135"/>
      <c r="SY225" s="707"/>
      <c r="TA225" s="707"/>
      <c r="TC225" s="707"/>
      <c r="TE225" s="707"/>
      <c r="TG225" s="707"/>
      <c r="TI225" s="756"/>
      <c r="TK225" s="707"/>
    </row>
    <row r="226" spans="64:531">
      <c r="BL226" s="454"/>
      <c r="BM226" s="42"/>
      <c r="BN226" s="454"/>
      <c r="BO226" s="42"/>
      <c r="BP226" s="454"/>
      <c r="BQ226"/>
      <c r="BS226" s="73"/>
      <c r="BU226" s="73"/>
      <c r="BV226" s="73"/>
      <c r="BW226" s="135"/>
      <c r="BX226" s="135"/>
      <c r="BY226" s="135"/>
      <c r="BZ226" s="42"/>
      <c r="CA226"/>
      <c r="CD226" s="135"/>
      <c r="CE226" s="454"/>
      <c r="CF226" s="135"/>
      <c r="CG226" s="454"/>
      <c r="CH226" s="135"/>
      <c r="CI226" s="454"/>
      <c r="CJ226" s="42"/>
      <c r="CK226" s="454"/>
      <c r="CL226" s="42"/>
      <c r="CM226" s="454"/>
      <c r="CN226" s="42"/>
      <c r="CP226" s="135"/>
      <c r="CR226" s="187"/>
      <c r="CW226" s="454"/>
      <c r="CY226" s="454"/>
      <c r="DA226" s="454"/>
      <c r="DC226" s="454"/>
      <c r="DD226" s="135"/>
      <c r="DE226" s="454"/>
      <c r="DF226" s="135"/>
      <c r="DG226" s="454"/>
      <c r="DH226" s="135"/>
      <c r="DI226" s="454"/>
      <c r="DJ226" s="135"/>
      <c r="DK226" s="454"/>
      <c r="DL226" s="135"/>
      <c r="DN226" s="135"/>
      <c r="DO226" s="454"/>
      <c r="DP226" s="135"/>
      <c r="DQ226" s="454"/>
      <c r="DR226" s="135"/>
      <c r="DU226" s="135"/>
      <c r="DV226" s="135"/>
      <c r="DW226" s="135"/>
      <c r="DY226" s="454"/>
      <c r="DZ226" s="135"/>
      <c r="EA226" s="454"/>
      <c r="EB226" s="135"/>
      <c r="EC226" s="454"/>
      <c r="ED226" s="135"/>
      <c r="EE226" s="454"/>
      <c r="EF226" s="135"/>
      <c r="EG226" s="454"/>
      <c r="EH226" s="135"/>
      <c r="EJ226" s="135"/>
      <c r="EN226" s="135"/>
      <c r="EP226" s="135"/>
      <c r="ER226" s="173"/>
      <c r="ES226" s="435"/>
      <c r="ET226" s="173"/>
      <c r="EU226" s="435"/>
      <c r="EV226" s="173"/>
      <c r="EW226" s="435"/>
      <c r="EX226" s="173"/>
      <c r="EZ226" s="135"/>
      <c r="FB226" s="173"/>
      <c r="FC226" s="42"/>
      <c r="FD226" s="173"/>
      <c r="FE226" s="42"/>
      <c r="FF226" s="42"/>
      <c r="FG226" s="454"/>
      <c r="FH226" s="42"/>
      <c r="FI226" s="454"/>
      <c r="FJ226" s="135"/>
      <c r="FK226" s="454"/>
      <c r="FL226" s="173"/>
      <c r="FM226" s="454"/>
      <c r="FN226" s="173"/>
      <c r="FO226" s="135"/>
      <c r="FP226" s="173"/>
      <c r="FQ226" s="135"/>
      <c r="FS226" s="173"/>
      <c r="FU226" s="173"/>
      <c r="FW226" s="173"/>
      <c r="FY226" s="173"/>
      <c r="GA226" s="135"/>
      <c r="GE226" s="42"/>
      <c r="GG226" s="42"/>
      <c r="GH226" s="173"/>
      <c r="GI226" s="42"/>
      <c r="GJ226" s="42"/>
      <c r="GK226" s="173"/>
      <c r="GL226" s="454"/>
      <c r="GM226" s="135"/>
      <c r="GP226" s="454"/>
      <c r="GQ226" s="42"/>
      <c r="GR226" s="454"/>
      <c r="GS226" s="42"/>
      <c r="GT226" s="454"/>
      <c r="GU226" s="42"/>
      <c r="GV226" s="454"/>
      <c r="GW226" s="42"/>
      <c r="GX226" s="454"/>
      <c r="GY226" s="42"/>
      <c r="GZ226" s="42"/>
      <c r="HA226" s="173"/>
      <c r="HB226" s="173"/>
      <c r="HC226" s="42"/>
      <c r="HD226" s="435"/>
      <c r="HE226" s="135"/>
      <c r="HF226" s="435"/>
      <c r="HG226" s="135"/>
      <c r="HH226" s="435"/>
      <c r="HI226" s="135"/>
      <c r="HJ226" s="435"/>
      <c r="HK226" s="135"/>
      <c r="HL226" s="435"/>
      <c r="HM226" s="135"/>
      <c r="HN226" s="435"/>
      <c r="HO226" s="135"/>
      <c r="HP226" s="435"/>
      <c r="HQ226" s="135"/>
      <c r="HR226" s="168"/>
      <c r="HS226" s="135"/>
      <c r="HT226" s="135"/>
      <c r="HU226" s="168"/>
      <c r="HV226" s="135"/>
      <c r="HW226" s="168"/>
      <c r="HX226" s="135"/>
      <c r="HY226" s="168"/>
      <c r="HZ226" s="756"/>
      <c r="IA226" s="168"/>
      <c r="IB226" s="756"/>
      <c r="IC226" s="168"/>
      <c r="ID226" s="135"/>
      <c r="IE226" s="168"/>
      <c r="IF226" s="135"/>
      <c r="IG226" s="168"/>
      <c r="IH226" s="135"/>
      <c r="II226" s="168"/>
      <c r="IJ226" s="135"/>
      <c r="IK226" s="135"/>
      <c r="IL226" s="173"/>
      <c r="IP226" s="173"/>
      <c r="IR226" s="173"/>
      <c r="IT226" s="173"/>
      <c r="JB226" s="135"/>
      <c r="JD226" s="432"/>
      <c r="JH226" s="173"/>
      <c r="JL226" s="173"/>
      <c r="JZ226" s="173"/>
      <c r="KD226" s="173"/>
      <c r="KF226" s="173"/>
      <c r="KH226" s="173"/>
      <c r="LJ226" s="173"/>
      <c r="LN226" s="173"/>
      <c r="LP226" s="173"/>
      <c r="LR226" s="173"/>
      <c r="LZ226" s="135"/>
      <c r="MB226" s="135"/>
      <c r="MP226" s="173"/>
      <c r="MT226" s="173"/>
      <c r="MV226" s="173"/>
      <c r="MX226" s="173"/>
      <c r="NF226" s="135"/>
      <c r="NH226" s="135"/>
      <c r="NX226" s="173"/>
      <c r="NY226" s="173"/>
      <c r="NZ226" s="173"/>
      <c r="OB226" s="173"/>
      <c r="OD226" s="173"/>
      <c r="OF226" s="173"/>
      <c r="OH226" s="173"/>
      <c r="OJ226" s="173"/>
      <c r="OL226" s="173"/>
      <c r="PH226" s="173"/>
      <c r="QN226" s="173"/>
      <c r="QO226" s="173"/>
      <c r="QP226" s="173"/>
      <c r="QS226" s="135"/>
      <c r="QU226" s="135"/>
      <c r="QY226" s="135"/>
      <c r="RA226" s="135"/>
      <c r="RC226" s="135"/>
      <c r="RE226" s="135"/>
      <c r="RI226" s="135"/>
      <c r="RP226" s="135"/>
      <c r="RQ226" s="135"/>
      <c r="RT226" s="135"/>
      <c r="RW226" s="135"/>
      <c r="RX226" s="135"/>
      <c r="SB226" s="135"/>
      <c r="SC226" s="135"/>
      <c r="SD226" s="135"/>
      <c r="SE226" s="558"/>
      <c r="SF226" s="135"/>
      <c r="SH226" s="135"/>
      <c r="SJ226" s="135"/>
      <c r="SL226" s="135"/>
      <c r="SN226" s="135"/>
      <c r="SP226" s="135"/>
      <c r="SR226" s="756"/>
      <c r="ST226" s="135"/>
      <c r="SY226" s="707"/>
      <c r="TA226" s="707"/>
      <c r="TC226" s="707"/>
      <c r="TE226" s="707"/>
      <c r="TG226" s="707"/>
      <c r="TI226" s="756"/>
      <c r="TK226" s="707"/>
    </row>
    <row r="227" spans="64:531">
      <c r="BL227" s="454"/>
      <c r="BM227" s="42"/>
      <c r="BN227" s="454"/>
      <c r="BO227" s="42"/>
      <c r="BP227" s="454"/>
      <c r="BQ227"/>
      <c r="BS227" s="73"/>
      <c r="BU227" s="73"/>
      <c r="BV227" s="73"/>
      <c r="BW227" s="135"/>
      <c r="BX227" s="135"/>
      <c r="BY227" s="135"/>
      <c r="BZ227" s="42"/>
      <c r="CA227"/>
      <c r="CD227" s="135"/>
      <c r="CE227" s="454"/>
      <c r="CF227" s="135"/>
      <c r="CG227" s="454"/>
      <c r="CH227" s="135"/>
      <c r="CI227" s="454"/>
      <c r="CJ227" s="42"/>
      <c r="CK227" s="454"/>
      <c r="CL227" s="42"/>
      <c r="CM227" s="454"/>
      <c r="CN227" s="42"/>
      <c r="CP227" s="135"/>
      <c r="CR227" s="187"/>
      <c r="CW227" s="454"/>
      <c r="CY227" s="454"/>
      <c r="DA227" s="454"/>
      <c r="DC227" s="454"/>
      <c r="DD227" s="135"/>
      <c r="DE227" s="454"/>
      <c r="DF227" s="135"/>
      <c r="DG227" s="454"/>
      <c r="DH227" s="135"/>
      <c r="DI227" s="454"/>
      <c r="DJ227" s="135"/>
      <c r="DK227" s="454"/>
      <c r="DL227" s="135"/>
      <c r="DN227" s="135"/>
      <c r="DO227" s="454"/>
      <c r="DP227" s="135"/>
      <c r="DQ227" s="454"/>
      <c r="DR227" s="135"/>
      <c r="DU227" s="135"/>
      <c r="DV227" s="135"/>
      <c r="DW227" s="135"/>
      <c r="DY227" s="454"/>
      <c r="DZ227" s="135"/>
      <c r="EA227" s="454"/>
      <c r="EB227" s="135"/>
      <c r="EC227" s="454"/>
      <c r="ED227" s="135"/>
      <c r="EE227" s="454"/>
      <c r="EF227" s="135"/>
      <c r="EG227" s="454"/>
      <c r="EH227" s="135"/>
      <c r="EJ227" s="135"/>
      <c r="EN227" s="135"/>
      <c r="EP227" s="135"/>
      <c r="ER227" s="173"/>
      <c r="ES227" s="435"/>
      <c r="ET227" s="173"/>
      <c r="EU227" s="435"/>
      <c r="EV227" s="173"/>
      <c r="EW227" s="435"/>
      <c r="EX227" s="173"/>
      <c r="EZ227" s="135"/>
      <c r="FB227" s="173"/>
      <c r="FC227" s="42"/>
      <c r="FD227" s="173"/>
      <c r="FE227" s="42"/>
      <c r="FF227" s="42"/>
      <c r="FG227" s="454"/>
      <c r="FH227" s="42"/>
      <c r="FI227" s="454"/>
      <c r="FJ227" s="135"/>
      <c r="FK227" s="454"/>
      <c r="FL227" s="173"/>
      <c r="FM227" s="454"/>
      <c r="FN227" s="173"/>
      <c r="FO227" s="135"/>
      <c r="FP227" s="173"/>
      <c r="FQ227" s="135"/>
      <c r="FS227" s="173"/>
      <c r="FU227" s="173"/>
      <c r="FW227" s="173"/>
      <c r="FY227" s="173"/>
      <c r="GA227" s="135"/>
      <c r="GE227" s="42"/>
      <c r="GG227" s="42"/>
      <c r="GH227" s="173"/>
      <c r="GI227" s="42"/>
      <c r="GJ227" s="42"/>
      <c r="GK227" s="173"/>
      <c r="GL227" s="454"/>
      <c r="GM227" s="135"/>
      <c r="GP227" s="454"/>
      <c r="GQ227" s="42"/>
      <c r="GR227" s="454"/>
      <c r="GS227" s="42"/>
      <c r="GT227" s="454"/>
      <c r="GU227" s="42"/>
      <c r="GV227" s="454"/>
      <c r="GW227" s="42"/>
      <c r="GX227" s="454"/>
      <c r="GY227" s="42"/>
      <c r="GZ227" s="42"/>
      <c r="HA227" s="173"/>
      <c r="HB227" s="173"/>
      <c r="HC227" s="42"/>
      <c r="HD227" s="435"/>
      <c r="HE227" s="135"/>
      <c r="HF227" s="435"/>
      <c r="HG227" s="135"/>
      <c r="HH227" s="435"/>
      <c r="HI227" s="135"/>
      <c r="HJ227" s="435"/>
      <c r="HK227" s="135"/>
      <c r="HL227" s="435"/>
      <c r="HM227" s="135"/>
      <c r="HN227" s="435"/>
      <c r="HO227" s="135"/>
      <c r="HP227" s="435"/>
      <c r="HQ227" s="135"/>
      <c r="HR227" s="168"/>
      <c r="HS227" s="135"/>
      <c r="HT227" s="135"/>
      <c r="HU227" s="168"/>
      <c r="HV227" s="135"/>
      <c r="HW227" s="168"/>
      <c r="HX227" s="135"/>
      <c r="HY227" s="168"/>
      <c r="HZ227" s="756"/>
      <c r="IA227" s="168"/>
      <c r="IB227" s="756"/>
      <c r="IC227" s="168"/>
      <c r="ID227" s="135"/>
      <c r="IE227" s="168"/>
      <c r="IF227" s="135"/>
      <c r="IG227" s="168"/>
      <c r="IH227" s="135"/>
      <c r="II227" s="168"/>
      <c r="IJ227" s="135"/>
      <c r="IK227" s="135"/>
      <c r="IL227" s="173"/>
      <c r="IP227" s="173"/>
      <c r="IR227" s="173"/>
      <c r="IT227" s="173"/>
      <c r="JB227" s="135"/>
      <c r="JD227" s="432"/>
      <c r="JH227" s="173"/>
      <c r="JL227" s="173"/>
      <c r="JZ227" s="173"/>
      <c r="KD227" s="173"/>
      <c r="KF227" s="173"/>
      <c r="KH227" s="173"/>
      <c r="LJ227" s="173"/>
      <c r="LN227" s="173"/>
      <c r="LP227" s="173"/>
      <c r="LR227" s="173"/>
      <c r="LZ227" s="135"/>
      <c r="MB227" s="135"/>
      <c r="MP227" s="173"/>
      <c r="MT227" s="173"/>
      <c r="MV227" s="173"/>
      <c r="MX227" s="173"/>
      <c r="NF227" s="135"/>
      <c r="NH227" s="135"/>
      <c r="NX227" s="173"/>
      <c r="NY227" s="173"/>
      <c r="NZ227" s="173"/>
      <c r="OB227" s="173"/>
      <c r="OD227" s="173"/>
      <c r="OF227" s="173"/>
      <c r="OH227" s="173"/>
      <c r="OJ227" s="173"/>
      <c r="OL227" s="173"/>
      <c r="PH227" s="173"/>
      <c r="QN227" s="173"/>
      <c r="QO227" s="173"/>
      <c r="QP227" s="173"/>
      <c r="QS227" s="135"/>
      <c r="QU227" s="135"/>
      <c r="QY227" s="135"/>
      <c r="RA227" s="135"/>
      <c r="RC227" s="135"/>
      <c r="RE227" s="135"/>
      <c r="RI227" s="135"/>
      <c r="RP227" s="135"/>
      <c r="RQ227" s="135"/>
      <c r="RT227" s="135"/>
      <c r="RW227" s="135"/>
      <c r="RX227" s="135"/>
      <c r="SB227" s="135"/>
      <c r="SC227" s="135"/>
      <c r="SD227" s="135"/>
      <c r="SE227" s="558"/>
      <c r="SF227" s="135"/>
      <c r="SH227" s="135"/>
      <c r="SJ227" s="135"/>
      <c r="SL227" s="135"/>
      <c r="SN227" s="135"/>
      <c r="SP227" s="135"/>
      <c r="SR227" s="756"/>
      <c r="ST227" s="135"/>
      <c r="SY227" s="707"/>
      <c r="TA227" s="707"/>
      <c r="TC227" s="707"/>
      <c r="TE227" s="707"/>
      <c r="TG227" s="707"/>
      <c r="TI227" s="756"/>
      <c r="TK227" s="707"/>
    </row>
    <row r="228" spans="64:531">
      <c r="BL228" s="454"/>
      <c r="BM228" s="42"/>
      <c r="BN228" s="454"/>
      <c r="BO228" s="42"/>
      <c r="BP228" s="454"/>
      <c r="BQ228"/>
      <c r="BS228" s="73"/>
      <c r="BU228" s="73"/>
      <c r="BV228" s="73"/>
      <c r="BW228" s="135"/>
      <c r="BX228" s="135"/>
      <c r="BY228" s="135"/>
      <c r="BZ228" s="42"/>
      <c r="CA228"/>
      <c r="CD228" s="135"/>
      <c r="CE228" s="454"/>
      <c r="CF228" s="135"/>
      <c r="CG228" s="454"/>
      <c r="CH228" s="135"/>
      <c r="CI228" s="454"/>
      <c r="CJ228" s="42"/>
      <c r="CK228" s="454"/>
      <c r="CL228" s="42"/>
      <c r="CM228" s="454"/>
      <c r="CN228" s="42"/>
      <c r="CP228" s="135"/>
      <c r="CR228" s="187"/>
      <c r="CW228" s="454"/>
      <c r="CY228" s="454"/>
      <c r="DA228" s="454"/>
      <c r="DC228" s="454"/>
      <c r="DD228" s="135"/>
      <c r="DE228" s="454"/>
      <c r="DF228" s="135"/>
      <c r="DG228" s="454"/>
      <c r="DH228" s="135"/>
      <c r="DI228" s="454"/>
      <c r="DJ228" s="135"/>
      <c r="DK228" s="454"/>
      <c r="DL228" s="135"/>
      <c r="DN228" s="135"/>
      <c r="DO228" s="454"/>
      <c r="DP228" s="135"/>
      <c r="DQ228" s="454"/>
      <c r="DR228" s="135"/>
      <c r="DU228" s="135"/>
      <c r="DV228" s="135"/>
      <c r="DW228" s="135"/>
      <c r="DY228" s="454"/>
      <c r="DZ228" s="135"/>
      <c r="EA228" s="454"/>
      <c r="EB228" s="135"/>
      <c r="EC228" s="454"/>
      <c r="ED228" s="135"/>
      <c r="EE228" s="454"/>
      <c r="EF228" s="135"/>
      <c r="EG228" s="454"/>
      <c r="EH228" s="135"/>
      <c r="EJ228" s="135"/>
      <c r="EN228" s="135"/>
      <c r="EP228" s="135"/>
      <c r="ER228" s="173"/>
      <c r="ES228" s="435"/>
      <c r="ET228" s="173"/>
      <c r="EU228" s="435"/>
      <c r="EV228" s="173"/>
      <c r="EW228" s="435"/>
      <c r="EX228" s="173"/>
      <c r="EZ228" s="135"/>
      <c r="FB228" s="173"/>
      <c r="FC228" s="42"/>
      <c r="FD228" s="173"/>
      <c r="FE228" s="42"/>
      <c r="FF228" s="42"/>
      <c r="FG228" s="454"/>
      <c r="FH228" s="42"/>
      <c r="FI228" s="454"/>
      <c r="FJ228" s="135"/>
      <c r="FK228" s="454"/>
      <c r="FL228" s="173"/>
      <c r="FM228" s="454"/>
      <c r="FN228" s="173"/>
      <c r="FO228" s="135"/>
      <c r="FP228" s="173"/>
      <c r="FQ228" s="135"/>
      <c r="FS228" s="173"/>
      <c r="FU228" s="173"/>
      <c r="FW228" s="173"/>
      <c r="FY228" s="173"/>
      <c r="GA228" s="135"/>
      <c r="GE228" s="42"/>
      <c r="GG228" s="42"/>
      <c r="GH228" s="173"/>
      <c r="GI228" s="42"/>
      <c r="GJ228" s="42"/>
      <c r="GK228" s="173"/>
      <c r="GL228" s="454"/>
      <c r="GM228" s="135"/>
      <c r="GP228" s="454"/>
      <c r="GQ228" s="42"/>
      <c r="GR228" s="454"/>
      <c r="GS228" s="42"/>
      <c r="GT228" s="454"/>
      <c r="GU228" s="42"/>
      <c r="GV228" s="454"/>
      <c r="GW228" s="42"/>
      <c r="GX228" s="454"/>
      <c r="GY228" s="42"/>
      <c r="GZ228" s="42"/>
      <c r="HA228" s="173"/>
      <c r="HB228" s="173"/>
      <c r="HC228" s="42"/>
      <c r="HD228" s="435"/>
      <c r="HE228" s="135"/>
      <c r="HF228" s="435"/>
      <c r="HG228" s="135"/>
      <c r="HH228" s="435"/>
      <c r="HI228" s="135"/>
      <c r="HJ228" s="435"/>
      <c r="HK228" s="135"/>
      <c r="HL228" s="435"/>
      <c r="HM228" s="135"/>
      <c r="HN228" s="435"/>
      <c r="HO228" s="135"/>
      <c r="HP228" s="435"/>
      <c r="HQ228" s="135"/>
      <c r="HR228" s="168"/>
      <c r="HS228" s="135"/>
      <c r="HT228" s="135"/>
      <c r="HU228" s="168"/>
      <c r="HV228" s="135"/>
      <c r="HW228" s="168"/>
      <c r="HX228" s="135"/>
      <c r="HY228" s="168"/>
      <c r="HZ228" s="756"/>
      <c r="IA228" s="168"/>
      <c r="IB228" s="756"/>
      <c r="IC228" s="168"/>
      <c r="ID228" s="135"/>
      <c r="IE228" s="168"/>
      <c r="IF228" s="135"/>
      <c r="IG228" s="168"/>
      <c r="IH228" s="135"/>
      <c r="II228" s="168"/>
      <c r="IJ228" s="135"/>
      <c r="IK228" s="135"/>
      <c r="IL228" s="173"/>
      <c r="IP228" s="173"/>
      <c r="IR228" s="173"/>
      <c r="IT228" s="173"/>
      <c r="JB228" s="135"/>
      <c r="JD228" s="432"/>
      <c r="JH228" s="173"/>
      <c r="JL228" s="173"/>
      <c r="JZ228" s="173"/>
      <c r="KD228" s="173"/>
      <c r="KF228" s="173"/>
      <c r="KH228" s="173"/>
      <c r="LJ228" s="173"/>
      <c r="LN228" s="173"/>
      <c r="LP228" s="173"/>
      <c r="LR228" s="173"/>
      <c r="LZ228" s="135"/>
      <c r="MB228" s="135"/>
      <c r="MP228" s="173"/>
      <c r="MT228" s="173"/>
      <c r="MV228" s="173"/>
      <c r="MX228" s="173"/>
      <c r="NF228" s="135"/>
      <c r="NH228" s="135"/>
      <c r="NX228" s="173"/>
      <c r="NY228" s="173"/>
      <c r="NZ228" s="173"/>
      <c r="OB228" s="173"/>
      <c r="OD228" s="173"/>
      <c r="OF228" s="173"/>
      <c r="OH228" s="173"/>
      <c r="OJ228" s="173"/>
      <c r="OL228" s="173"/>
      <c r="PH228" s="173"/>
      <c r="QN228" s="173"/>
      <c r="QO228" s="173"/>
      <c r="QP228" s="173"/>
      <c r="QS228" s="135"/>
      <c r="QU228" s="135"/>
      <c r="QY228" s="135"/>
      <c r="RA228" s="135"/>
      <c r="RC228" s="135"/>
      <c r="RE228" s="135"/>
      <c r="RI228" s="135"/>
      <c r="RP228" s="135"/>
      <c r="RQ228" s="135"/>
      <c r="RT228" s="135"/>
      <c r="RW228" s="135"/>
      <c r="RX228" s="135"/>
      <c r="SB228" s="135"/>
      <c r="SC228" s="135"/>
      <c r="SD228" s="135"/>
      <c r="SE228" s="558"/>
      <c r="SF228" s="135"/>
      <c r="SH228" s="135"/>
      <c r="SJ228" s="135"/>
      <c r="SL228" s="135"/>
      <c r="SN228" s="135"/>
      <c r="SP228" s="135"/>
      <c r="SR228" s="756"/>
      <c r="ST228" s="135"/>
      <c r="SY228" s="707"/>
      <c r="TA228" s="707"/>
      <c r="TC228" s="707"/>
      <c r="TE228" s="707"/>
      <c r="TG228" s="707"/>
      <c r="TI228" s="756"/>
      <c r="TK228" s="707"/>
    </row>
    <row r="229" spans="64:531">
      <c r="BL229" s="454"/>
      <c r="BM229" s="42"/>
      <c r="BN229" s="454"/>
      <c r="BO229" s="42"/>
      <c r="BP229" s="454"/>
      <c r="BQ229"/>
      <c r="BS229" s="73"/>
      <c r="BU229" s="73"/>
      <c r="BV229" s="73"/>
      <c r="BW229" s="135"/>
      <c r="BX229" s="135"/>
      <c r="BY229" s="135"/>
      <c r="BZ229" s="42"/>
      <c r="CA229"/>
      <c r="CD229" s="135"/>
      <c r="CE229" s="454"/>
      <c r="CF229" s="135"/>
      <c r="CG229" s="454"/>
      <c r="CH229" s="135"/>
      <c r="CI229" s="454"/>
      <c r="CJ229" s="42"/>
      <c r="CK229" s="454"/>
      <c r="CL229" s="42"/>
      <c r="CM229" s="454"/>
      <c r="CN229" s="42"/>
      <c r="CP229" s="135"/>
      <c r="CR229" s="187"/>
      <c r="CW229" s="454"/>
      <c r="CY229" s="454"/>
      <c r="DA229" s="454"/>
      <c r="DC229" s="454"/>
      <c r="DD229" s="135"/>
      <c r="DE229" s="454"/>
      <c r="DF229" s="135"/>
      <c r="DG229" s="454"/>
      <c r="DH229" s="135"/>
      <c r="DI229" s="454"/>
      <c r="DJ229" s="135"/>
      <c r="DK229" s="454"/>
      <c r="DL229" s="135"/>
      <c r="DN229" s="135"/>
      <c r="DO229" s="454"/>
      <c r="DP229" s="135"/>
      <c r="DQ229" s="454"/>
      <c r="DR229" s="135"/>
      <c r="DU229" s="135"/>
      <c r="DV229" s="135"/>
      <c r="DW229" s="135"/>
      <c r="DY229" s="454"/>
      <c r="DZ229" s="135"/>
      <c r="EA229" s="454"/>
      <c r="EB229" s="135"/>
      <c r="EC229" s="454"/>
      <c r="ED229" s="135"/>
      <c r="EE229" s="454"/>
      <c r="EF229" s="135"/>
      <c r="EG229" s="454"/>
      <c r="EH229" s="135"/>
      <c r="EJ229" s="135"/>
      <c r="EN229" s="135"/>
      <c r="EP229" s="135"/>
      <c r="ER229" s="173"/>
      <c r="ES229" s="435"/>
      <c r="ET229" s="173"/>
      <c r="EU229" s="435"/>
      <c r="EV229" s="173"/>
      <c r="EW229" s="435"/>
      <c r="EX229" s="173"/>
      <c r="EZ229" s="135"/>
      <c r="FB229" s="173"/>
      <c r="FC229" s="42"/>
      <c r="FD229" s="173"/>
      <c r="FE229" s="42"/>
      <c r="FF229" s="42"/>
      <c r="FG229" s="454"/>
      <c r="FH229" s="42"/>
      <c r="FI229" s="454"/>
      <c r="FJ229" s="135"/>
      <c r="FK229" s="454"/>
      <c r="FL229" s="173"/>
      <c r="FM229" s="454"/>
      <c r="FN229" s="173"/>
      <c r="FO229" s="135"/>
      <c r="FP229" s="173"/>
      <c r="FQ229" s="135"/>
      <c r="FS229" s="173"/>
      <c r="FU229" s="173"/>
      <c r="FW229" s="173"/>
      <c r="FY229" s="173"/>
      <c r="GA229" s="135"/>
      <c r="GE229" s="42"/>
      <c r="GG229" s="42"/>
      <c r="GH229" s="173"/>
      <c r="GI229" s="42"/>
      <c r="GJ229" s="42"/>
      <c r="GK229" s="173"/>
      <c r="GL229" s="454"/>
      <c r="GM229" s="135"/>
      <c r="GP229" s="454"/>
      <c r="GQ229" s="42"/>
      <c r="GR229" s="454"/>
      <c r="GS229" s="42"/>
      <c r="GT229" s="454"/>
      <c r="GU229" s="42"/>
      <c r="GV229" s="454"/>
      <c r="GW229" s="42"/>
      <c r="GX229" s="454"/>
      <c r="GY229" s="42"/>
      <c r="GZ229" s="42"/>
      <c r="HA229" s="173"/>
      <c r="HB229" s="173"/>
      <c r="HC229" s="42"/>
      <c r="HD229" s="435"/>
      <c r="HE229" s="135"/>
      <c r="HF229" s="435"/>
      <c r="HG229" s="135"/>
      <c r="HH229" s="435"/>
      <c r="HI229" s="135"/>
      <c r="HJ229" s="435"/>
      <c r="HK229" s="135"/>
      <c r="HL229" s="435"/>
      <c r="HM229" s="135"/>
      <c r="HN229" s="435"/>
      <c r="HO229" s="135"/>
      <c r="HP229" s="435"/>
      <c r="HQ229" s="135"/>
      <c r="HR229" s="168"/>
      <c r="HS229" s="135"/>
      <c r="HT229" s="135"/>
      <c r="HU229" s="168"/>
      <c r="HV229" s="135"/>
      <c r="HW229" s="168"/>
      <c r="HX229" s="135"/>
      <c r="HY229" s="168"/>
      <c r="HZ229" s="756"/>
      <c r="IA229" s="168"/>
      <c r="IB229" s="756"/>
      <c r="IC229" s="168"/>
      <c r="ID229" s="135"/>
      <c r="IE229" s="168"/>
      <c r="IF229" s="135"/>
      <c r="IG229" s="168"/>
      <c r="IH229" s="135"/>
      <c r="II229" s="168"/>
      <c r="IJ229" s="135"/>
      <c r="IK229" s="135"/>
      <c r="IL229" s="173"/>
      <c r="IP229" s="173"/>
      <c r="IR229" s="173"/>
      <c r="IT229" s="173"/>
      <c r="JB229" s="135"/>
      <c r="JD229" s="432"/>
      <c r="JH229" s="173"/>
      <c r="JL229" s="173"/>
      <c r="JZ229" s="173"/>
      <c r="KD229" s="173"/>
      <c r="KF229" s="173"/>
      <c r="KH229" s="173"/>
      <c r="LJ229" s="173"/>
      <c r="LN229" s="173"/>
      <c r="LP229" s="173"/>
      <c r="LR229" s="173"/>
      <c r="LZ229" s="135"/>
      <c r="MB229" s="135"/>
      <c r="MP229" s="173"/>
      <c r="MT229" s="173"/>
      <c r="MV229" s="173"/>
      <c r="MX229" s="173"/>
      <c r="NF229" s="135"/>
      <c r="NH229" s="135"/>
      <c r="NX229" s="173"/>
      <c r="NY229" s="173"/>
      <c r="NZ229" s="173"/>
      <c r="OB229" s="173"/>
      <c r="OD229" s="173"/>
      <c r="OF229" s="173"/>
      <c r="OH229" s="173"/>
      <c r="OJ229" s="173"/>
      <c r="OL229" s="173"/>
      <c r="PH229" s="173"/>
      <c r="QN229" s="173"/>
      <c r="QO229" s="173"/>
      <c r="QP229" s="173"/>
      <c r="QS229" s="135"/>
      <c r="QU229" s="135"/>
      <c r="QY229" s="135"/>
      <c r="RA229" s="135"/>
      <c r="RC229" s="135"/>
      <c r="RE229" s="135"/>
      <c r="RI229" s="135"/>
      <c r="RP229" s="135"/>
      <c r="RQ229" s="135"/>
      <c r="RT229" s="135"/>
      <c r="RW229" s="135"/>
      <c r="RX229" s="135"/>
      <c r="SB229" s="135"/>
      <c r="SC229" s="135"/>
      <c r="SD229" s="135"/>
      <c r="SE229" s="558"/>
      <c r="SF229" s="135"/>
      <c r="SH229" s="135"/>
      <c r="SJ229" s="135"/>
      <c r="SL229" s="135"/>
      <c r="SN229" s="135"/>
      <c r="SP229" s="135"/>
      <c r="SR229" s="756"/>
      <c r="ST229" s="135"/>
      <c r="SY229" s="707"/>
      <c r="TA229" s="707"/>
      <c r="TC229" s="707"/>
      <c r="TE229" s="707"/>
      <c r="TG229" s="707"/>
      <c r="TI229" s="756"/>
      <c r="TK229" s="707"/>
    </row>
    <row r="230" spans="64:531">
      <c r="BL230" s="454"/>
      <c r="BM230" s="42"/>
      <c r="BN230" s="454"/>
      <c r="BO230" s="42"/>
      <c r="BP230" s="454"/>
      <c r="BQ230"/>
      <c r="BS230" s="73"/>
      <c r="BU230" s="73"/>
      <c r="BV230" s="73"/>
      <c r="BW230" s="135"/>
      <c r="BX230" s="135"/>
      <c r="BY230" s="135"/>
      <c r="BZ230" s="42"/>
      <c r="CA230"/>
      <c r="CD230" s="135"/>
      <c r="CE230" s="454"/>
      <c r="CF230" s="135"/>
      <c r="CG230" s="454"/>
      <c r="CH230" s="135"/>
      <c r="CI230" s="454"/>
      <c r="CJ230" s="42"/>
      <c r="CK230" s="454"/>
      <c r="CL230" s="42"/>
      <c r="CM230" s="454"/>
      <c r="CN230" s="42"/>
      <c r="CP230" s="135"/>
      <c r="CR230" s="187"/>
      <c r="CW230" s="454"/>
      <c r="CY230" s="454"/>
      <c r="DA230" s="454"/>
      <c r="DC230" s="454"/>
      <c r="DD230" s="135"/>
      <c r="DE230" s="454"/>
      <c r="DF230" s="135"/>
      <c r="DG230" s="454"/>
      <c r="DH230" s="135"/>
      <c r="DI230" s="454"/>
      <c r="DJ230" s="135"/>
      <c r="DK230" s="454"/>
      <c r="DL230" s="135"/>
      <c r="DN230" s="135"/>
      <c r="DO230" s="454"/>
      <c r="DP230" s="135"/>
      <c r="DQ230" s="454"/>
      <c r="DR230" s="135"/>
      <c r="DU230" s="135"/>
      <c r="DV230" s="135"/>
      <c r="DW230" s="135"/>
      <c r="DY230" s="454"/>
      <c r="DZ230" s="135"/>
      <c r="EA230" s="454"/>
      <c r="EB230" s="135"/>
      <c r="EC230" s="454"/>
      <c r="ED230" s="135"/>
      <c r="EE230" s="454"/>
      <c r="EF230" s="135"/>
      <c r="EG230" s="454"/>
      <c r="EH230" s="135"/>
      <c r="EJ230" s="135"/>
      <c r="EN230" s="135"/>
      <c r="EP230" s="135"/>
      <c r="ER230" s="173"/>
      <c r="ES230" s="435"/>
      <c r="ET230" s="173"/>
      <c r="EU230" s="435"/>
      <c r="EV230" s="173"/>
      <c r="EW230" s="435"/>
      <c r="EX230" s="173"/>
      <c r="EZ230" s="135"/>
      <c r="FB230" s="173"/>
      <c r="FC230" s="42"/>
      <c r="FD230" s="173"/>
      <c r="FE230" s="42"/>
      <c r="FF230" s="42"/>
      <c r="FG230" s="454"/>
      <c r="FH230" s="42"/>
      <c r="FI230" s="454"/>
      <c r="FJ230" s="135"/>
      <c r="FK230" s="454"/>
      <c r="FL230" s="173"/>
      <c r="FM230" s="454"/>
      <c r="FN230" s="173"/>
      <c r="FO230" s="135"/>
      <c r="FP230" s="173"/>
      <c r="FQ230" s="135"/>
      <c r="FS230" s="173"/>
      <c r="FU230" s="173"/>
      <c r="FW230" s="173"/>
      <c r="FY230" s="173"/>
      <c r="GA230" s="135"/>
      <c r="GE230" s="42"/>
      <c r="GG230" s="42"/>
      <c r="GH230" s="173"/>
      <c r="GI230" s="42"/>
      <c r="GJ230" s="42"/>
      <c r="GK230" s="173"/>
      <c r="GL230" s="454"/>
      <c r="GM230" s="135"/>
      <c r="GP230" s="454"/>
      <c r="GQ230" s="42"/>
      <c r="GR230" s="454"/>
      <c r="GS230" s="42"/>
      <c r="GT230" s="454"/>
      <c r="GU230" s="42"/>
      <c r="GV230" s="454"/>
      <c r="GW230" s="42"/>
      <c r="GX230" s="454"/>
      <c r="GY230" s="42"/>
      <c r="GZ230" s="42"/>
      <c r="HA230" s="173"/>
      <c r="HB230" s="173"/>
      <c r="HC230" s="42"/>
      <c r="HD230" s="435"/>
      <c r="HE230" s="135"/>
      <c r="HF230" s="435"/>
      <c r="HG230" s="135"/>
      <c r="HH230" s="435"/>
      <c r="HI230" s="135"/>
      <c r="HJ230" s="435"/>
      <c r="HK230" s="135"/>
      <c r="HL230" s="435"/>
      <c r="HM230" s="135"/>
      <c r="HN230" s="435"/>
      <c r="HO230" s="135"/>
      <c r="HP230" s="435"/>
      <c r="HQ230" s="135"/>
      <c r="HR230" s="168"/>
      <c r="HS230" s="135"/>
      <c r="HT230" s="135"/>
      <c r="HU230" s="168"/>
      <c r="HV230" s="135"/>
      <c r="HW230" s="168"/>
      <c r="HX230" s="135"/>
      <c r="HY230" s="168"/>
      <c r="HZ230" s="756"/>
      <c r="IA230" s="168"/>
      <c r="IB230" s="756"/>
      <c r="IC230" s="168"/>
      <c r="ID230" s="135"/>
      <c r="IE230" s="168"/>
      <c r="IF230" s="135"/>
      <c r="IG230" s="168"/>
      <c r="IH230" s="135"/>
      <c r="II230" s="168"/>
      <c r="IJ230" s="135"/>
      <c r="IK230" s="135"/>
      <c r="IL230" s="173"/>
      <c r="IP230" s="173"/>
      <c r="IR230" s="173"/>
      <c r="IT230" s="173"/>
      <c r="JB230" s="135"/>
      <c r="JD230" s="432"/>
      <c r="JH230" s="173"/>
      <c r="JL230" s="173"/>
      <c r="JZ230" s="173"/>
      <c r="KD230" s="173"/>
      <c r="KF230" s="173"/>
      <c r="KH230" s="173"/>
      <c r="LJ230" s="173"/>
      <c r="LN230" s="173"/>
      <c r="LP230" s="173"/>
      <c r="LR230" s="173"/>
      <c r="LZ230" s="135"/>
      <c r="MB230" s="135"/>
      <c r="MP230" s="173"/>
      <c r="MT230" s="173"/>
      <c r="MV230" s="173"/>
      <c r="MX230" s="173"/>
      <c r="NF230" s="135"/>
      <c r="NH230" s="135"/>
      <c r="NX230" s="173"/>
      <c r="NY230" s="173"/>
      <c r="NZ230" s="173"/>
      <c r="OB230" s="173"/>
      <c r="OD230" s="173"/>
      <c r="OF230" s="173"/>
      <c r="OH230" s="173"/>
      <c r="OJ230" s="173"/>
      <c r="OL230" s="173"/>
      <c r="PH230" s="173"/>
      <c r="QN230" s="173"/>
      <c r="QO230" s="173"/>
      <c r="QP230" s="173"/>
      <c r="QS230" s="135"/>
      <c r="QU230" s="135"/>
      <c r="QY230" s="135"/>
      <c r="RA230" s="135"/>
      <c r="RC230" s="135"/>
      <c r="RE230" s="135"/>
      <c r="RI230" s="135"/>
      <c r="RP230" s="135"/>
      <c r="RQ230" s="135"/>
      <c r="RT230" s="135"/>
      <c r="RW230" s="135"/>
      <c r="RX230" s="135"/>
      <c r="SB230" s="135"/>
      <c r="SC230" s="135"/>
      <c r="SD230" s="135"/>
      <c r="SE230" s="558"/>
      <c r="SF230" s="135"/>
      <c r="SH230" s="135"/>
      <c r="SJ230" s="135"/>
      <c r="SL230" s="135"/>
      <c r="SN230" s="135"/>
      <c r="SP230" s="135"/>
      <c r="SR230" s="756"/>
      <c r="ST230" s="135"/>
      <c r="SY230" s="707"/>
      <c r="TA230" s="707"/>
      <c r="TC230" s="707"/>
      <c r="TE230" s="707"/>
      <c r="TG230" s="707"/>
      <c r="TI230" s="756"/>
      <c r="TK230" s="707"/>
    </row>
    <row r="231" spans="64:531">
      <c r="BL231" s="454"/>
      <c r="BM231" s="42"/>
      <c r="BN231" s="454"/>
      <c r="BO231" s="42"/>
      <c r="BP231" s="454"/>
      <c r="BQ231"/>
      <c r="BS231" s="73"/>
      <c r="BU231" s="73"/>
      <c r="BV231" s="73"/>
      <c r="BW231" s="135"/>
      <c r="BX231" s="135"/>
      <c r="BY231" s="135"/>
      <c r="BZ231" s="42"/>
      <c r="CA231"/>
      <c r="CD231" s="135"/>
      <c r="CE231" s="454"/>
      <c r="CF231" s="135"/>
      <c r="CG231" s="454"/>
      <c r="CH231" s="135"/>
      <c r="CI231" s="454"/>
      <c r="CJ231" s="42"/>
      <c r="CK231" s="454"/>
      <c r="CL231" s="42"/>
      <c r="CM231" s="454"/>
      <c r="CN231" s="42"/>
      <c r="CP231" s="135"/>
      <c r="CR231" s="187"/>
      <c r="CW231" s="454"/>
      <c r="CY231" s="454"/>
      <c r="DA231" s="454"/>
      <c r="DC231" s="454"/>
      <c r="DD231" s="135"/>
      <c r="DE231" s="454"/>
      <c r="DF231" s="135"/>
      <c r="DG231" s="454"/>
      <c r="DH231" s="135"/>
      <c r="DI231" s="454"/>
      <c r="DJ231" s="135"/>
      <c r="DK231" s="454"/>
      <c r="DL231" s="135"/>
      <c r="DN231" s="135"/>
      <c r="DO231" s="454"/>
      <c r="DP231" s="135"/>
      <c r="DQ231" s="454"/>
      <c r="DR231" s="135"/>
      <c r="DU231" s="135"/>
      <c r="DV231" s="135"/>
      <c r="DW231" s="135"/>
      <c r="DY231" s="454"/>
      <c r="DZ231" s="135"/>
      <c r="EA231" s="454"/>
      <c r="EB231" s="135"/>
      <c r="EC231" s="454"/>
      <c r="ED231" s="135"/>
      <c r="EE231" s="454"/>
      <c r="EF231" s="135"/>
      <c r="EG231" s="454"/>
      <c r="EH231" s="135"/>
      <c r="EJ231" s="135"/>
      <c r="EN231" s="135"/>
      <c r="EP231" s="135"/>
      <c r="ER231" s="173"/>
      <c r="ES231" s="435"/>
      <c r="ET231" s="173"/>
      <c r="EU231" s="435"/>
      <c r="EV231" s="173"/>
      <c r="EW231" s="435"/>
      <c r="EX231" s="173"/>
      <c r="EZ231" s="135"/>
      <c r="FB231" s="173"/>
      <c r="FC231" s="42"/>
      <c r="FD231" s="173"/>
      <c r="FE231" s="42"/>
      <c r="FF231" s="42"/>
      <c r="FG231" s="454"/>
      <c r="FH231" s="42"/>
      <c r="FI231" s="454"/>
      <c r="FJ231" s="135"/>
      <c r="FK231" s="454"/>
      <c r="FL231" s="173"/>
      <c r="FM231" s="454"/>
      <c r="FN231" s="173"/>
      <c r="FO231" s="135"/>
      <c r="FP231" s="173"/>
      <c r="FQ231" s="135"/>
      <c r="FS231" s="173"/>
      <c r="FU231" s="173"/>
      <c r="FW231" s="173"/>
      <c r="FY231" s="173"/>
      <c r="GA231" s="135"/>
      <c r="GE231" s="42"/>
      <c r="GG231" s="42"/>
      <c r="GH231" s="173"/>
      <c r="GI231" s="42"/>
      <c r="GJ231" s="42"/>
      <c r="GK231" s="173"/>
      <c r="GL231" s="454"/>
      <c r="GM231" s="135"/>
      <c r="GP231" s="454"/>
      <c r="GQ231" s="42"/>
      <c r="GR231" s="454"/>
      <c r="GS231" s="42"/>
      <c r="GT231" s="454"/>
      <c r="GU231" s="42"/>
      <c r="GV231" s="454"/>
      <c r="GW231" s="42"/>
      <c r="GX231" s="454"/>
      <c r="GY231" s="42"/>
      <c r="GZ231" s="42"/>
      <c r="HA231" s="173"/>
      <c r="HB231" s="173"/>
      <c r="HC231" s="42"/>
      <c r="HD231" s="435"/>
      <c r="HE231" s="135"/>
      <c r="HF231" s="435"/>
      <c r="HG231" s="135"/>
      <c r="HH231" s="435"/>
      <c r="HI231" s="135"/>
      <c r="HJ231" s="435"/>
      <c r="HK231" s="135"/>
      <c r="HL231" s="435"/>
      <c r="HM231" s="135"/>
      <c r="HN231" s="435"/>
      <c r="HO231" s="135"/>
      <c r="HP231" s="435"/>
      <c r="HQ231" s="135"/>
      <c r="HR231" s="168"/>
      <c r="HS231" s="135"/>
      <c r="HT231" s="135"/>
      <c r="HU231" s="168"/>
      <c r="HV231" s="135"/>
      <c r="HW231" s="168"/>
      <c r="HX231" s="135"/>
      <c r="HY231" s="168"/>
      <c r="HZ231" s="756"/>
      <c r="IA231" s="168"/>
      <c r="IB231" s="756"/>
      <c r="IC231" s="168"/>
      <c r="ID231" s="135"/>
      <c r="IE231" s="168"/>
      <c r="IF231" s="135"/>
      <c r="IG231" s="168"/>
      <c r="IH231" s="135"/>
      <c r="II231" s="168"/>
      <c r="IJ231" s="135"/>
      <c r="IK231" s="135"/>
      <c r="IL231" s="173"/>
      <c r="IP231" s="173"/>
      <c r="IR231" s="173"/>
      <c r="IT231" s="173"/>
      <c r="JB231" s="135"/>
      <c r="JD231" s="432"/>
      <c r="JH231" s="173"/>
      <c r="JL231" s="173"/>
      <c r="JZ231" s="173"/>
      <c r="KD231" s="173"/>
      <c r="KF231" s="173"/>
      <c r="KH231" s="173"/>
      <c r="LJ231" s="173"/>
      <c r="LN231" s="173"/>
      <c r="LP231" s="173"/>
      <c r="LR231" s="173"/>
      <c r="LZ231" s="135"/>
      <c r="MB231" s="135"/>
      <c r="MP231" s="173"/>
      <c r="MT231" s="173"/>
      <c r="MV231" s="173"/>
      <c r="MX231" s="173"/>
      <c r="NF231" s="135"/>
      <c r="NH231" s="135"/>
      <c r="NX231" s="173"/>
      <c r="NY231" s="173"/>
      <c r="NZ231" s="173"/>
      <c r="OB231" s="173"/>
      <c r="OD231" s="173"/>
      <c r="OF231" s="173"/>
      <c r="OH231" s="173"/>
      <c r="OJ231" s="173"/>
      <c r="OL231" s="173"/>
      <c r="PH231" s="173"/>
      <c r="QN231" s="173"/>
      <c r="QO231" s="173"/>
      <c r="QP231" s="173"/>
      <c r="QS231" s="135"/>
      <c r="QU231" s="135"/>
      <c r="QY231" s="135"/>
      <c r="RA231" s="135"/>
      <c r="RC231" s="135"/>
      <c r="RE231" s="135"/>
      <c r="RI231" s="135"/>
      <c r="RP231" s="135"/>
      <c r="RQ231" s="135"/>
      <c r="RT231" s="135"/>
      <c r="RW231" s="135"/>
      <c r="RX231" s="135"/>
      <c r="SB231" s="135"/>
      <c r="SC231" s="135"/>
      <c r="SD231" s="135"/>
      <c r="SE231" s="558"/>
      <c r="SF231" s="135"/>
      <c r="SH231" s="135"/>
      <c r="SJ231" s="135"/>
      <c r="SL231" s="135"/>
      <c r="SN231" s="135"/>
      <c r="SP231" s="135"/>
      <c r="SR231" s="756"/>
      <c r="ST231" s="135"/>
      <c r="SY231" s="707"/>
      <c r="TA231" s="707"/>
      <c r="TC231" s="707"/>
      <c r="TE231" s="707"/>
      <c r="TG231" s="707"/>
      <c r="TI231" s="756"/>
      <c r="TK231" s="707"/>
    </row>
    <row r="232" spans="64:531">
      <c r="BL232" s="454"/>
      <c r="BM232" s="42"/>
      <c r="BN232" s="454"/>
      <c r="BO232" s="42"/>
      <c r="BP232" s="454"/>
      <c r="BQ232"/>
      <c r="BS232" s="73"/>
      <c r="BU232" s="73"/>
      <c r="BV232" s="73"/>
      <c r="BW232" s="135"/>
      <c r="BX232" s="135"/>
      <c r="BY232" s="135"/>
      <c r="BZ232" s="42"/>
      <c r="CA232"/>
      <c r="CD232" s="135"/>
      <c r="CE232" s="454"/>
      <c r="CF232" s="135"/>
      <c r="CG232" s="454"/>
      <c r="CH232" s="135"/>
      <c r="CI232" s="454"/>
      <c r="CJ232" s="42"/>
      <c r="CK232" s="454"/>
      <c r="CL232" s="42"/>
      <c r="CM232" s="454"/>
      <c r="CN232" s="42"/>
      <c r="CP232" s="135"/>
      <c r="CR232" s="187"/>
      <c r="CW232" s="454"/>
      <c r="CY232" s="454"/>
      <c r="DA232" s="454"/>
      <c r="DC232" s="454"/>
      <c r="DD232" s="135"/>
      <c r="DE232" s="454"/>
      <c r="DF232" s="135"/>
      <c r="DG232" s="454"/>
      <c r="DH232" s="135"/>
      <c r="DI232" s="454"/>
      <c r="DJ232" s="135"/>
      <c r="DK232" s="454"/>
      <c r="DL232" s="135"/>
      <c r="DN232" s="135"/>
      <c r="DO232" s="454"/>
      <c r="DP232" s="135"/>
      <c r="DQ232" s="454"/>
      <c r="DR232" s="135"/>
      <c r="DU232" s="135"/>
      <c r="DV232" s="135"/>
      <c r="DW232" s="135"/>
      <c r="DY232" s="454"/>
      <c r="DZ232" s="135"/>
      <c r="EA232" s="454"/>
      <c r="EB232" s="135"/>
      <c r="EC232" s="454"/>
      <c r="ED232" s="135"/>
      <c r="EE232" s="454"/>
      <c r="EF232" s="135"/>
      <c r="EG232" s="454"/>
      <c r="EH232" s="135"/>
      <c r="EJ232" s="135"/>
      <c r="EN232" s="135"/>
      <c r="EP232" s="135"/>
      <c r="ER232" s="173"/>
      <c r="ES232" s="435"/>
      <c r="ET232" s="173"/>
      <c r="EU232" s="435"/>
      <c r="EV232" s="173"/>
      <c r="EW232" s="435"/>
      <c r="EX232" s="173"/>
      <c r="EZ232" s="135"/>
      <c r="FB232" s="173"/>
      <c r="FC232" s="42"/>
      <c r="FD232" s="173"/>
      <c r="FE232" s="42"/>
      <c r="FF232" s="42"/>
      <c r="FG232" s="454"/>
      <c r="FH232" s="42"/>
      <c r="FI232" s="454"/>
      <c r="FJ232" s="135"/>
      <c r="FK232" s="454"/>
      <c r="FL232" s="173"/>
      <c r="FM232" s="454"/>
      <c r="FN232" s="173"/>
      <c r="FO232" s="135"/>
      <c r="FP232" s="173"/>
      <c r="FQ232" s="135"/>
      <c r="FS232" s="173"/>
      <c r="FU232" s="173"/>
      <c r="FW232" s="173"/>
      <c r="FY232" s="173"/>
      <c r="GA232" s="135"/>
      <c r="GE232" s="42"/>
      <c r="GG232" s="42"/>
      <c r="GH232" s="173"/>
      <c r="GI232" s="42"/>
      <c r="GJ232" s="42"/>
      <c r="GK232" s="173"/>
      <c r="GL232" s="454"/>
      <c r="GM232" s="135"/>
      <c r="GP232" s="454"/>
      <c r="GQ232" s="42"/>
      <c r="GR232" s="454"/>
      <c r="GS232" s="42"/>
      <c r="GT232" s="454"/>
      <c r="GU232" s="42"/>
      <c r="GV232" s="454"/>
      <c r="GW232" s="42"/>
      <c r="GX232" s="454"/>
      <c r="GY232" s="42"/>
      <c r="GZ232" s="42"/>
      <c r="HA232" s="173"/>
      <c r="HB232" s="173"/>
      <c r="HC232" s="42"/>
      <c r="HD232" s="435"/>
      <c r="HE232" s="135"/>
      <c r="HF232" s="435"/>
      <c r="HG232" s="135"/>
      <c r="HH232" s="435"/>
      <c r="HI232" s="135"/>
      <c r="HJ232" s="435"/>
      <c r="HK232" s="135"/>
      <c r="HL232" s="435"/>
      <c r="HM232" s="135"/>
      <c r="HN232" s="435"/>
      <c r="HO232" s="135"/>
      <c r="HP232" s="435"/>
      <c r="HQ232" s="135"/>
      <c r="HR232" s="168"/>
      <c r="HS232" s="135"/>
      <c r="HT232" s="135"/>
      <c r="HU232" s="168"/>
      <c r="HV232" s="135"/>
      <c r="HW232" s="168"/>
      <c r="HX232" s="135"/>
      <c r="HY232" s="168"/>
      <c r="HZ232" s="756"/>
      <c r="IA232" s="168"/>
      <c r="IB232" s="756"/>
      <c r="IC232" s="168"/>
      <c r="ID232" s="135"/>
      <c r="IE232" s="168"/>
      <c r="IF232" s="135"/>
      <c r="IG232" s="168"/>
      <c r="IH232" s="135"/>
      <c r="II232" s="168"/>
      <c r="IJ232" s="135"/>
      <c r="IK232" s="135"/>
      <c r="IL232" s="173"/>
      <c r="IP232" s="173"/>
      <c r="IR232" s="173"/>
      <c r="IT232" s="173"/>
      <c r="JB232" s="135"/>
      <c r="JD232" s="432"/>
      <c r="JH232" s="173"/>
      <c r="JL232" s="173"/>
      <c r="JZ232" s="173"/>
      <c r="KD232" s="173"/>
      <c r="KF232" s="173"/>
      <c r="KH232" s="173"/>
      <c r="LJ232" s="173"/>
      <c r="LN232" s="173"/>
      <c r="LP232" s="173"/>
      <c r="LR232" s="173"/>
      <c r="LZ232" s="135"/>
      <c r="MB232" s="135"/>
      <c r="MP232" s="173"/>
      <c r="MT232" s="173"/>
      <c r="MV232" s="173"/>
      <c r="MX232" s="173"/>
      <c r="NF232" s="135"/>
      <c r="NH232" s="135"/>
      <c r="NX232" s="173"/>
      <c r="NY232" s="173"/>
      <c r="NZ232" s="173"/>
      <c r="OB232" s="173"/>
      <c r="OD232" s="173"/>
      <c r="OF232" s="173"/>
      <c r="OH232" s="173"/>
      <c r="OJ232" s="173"/>
      <c r="OL232" s="173"/>
      <c r="PH232" s="173"/>
      <c r="QN232" s="173"/>
      <c r="QO232" s="173"/>
      <c r="QP232" s="173"/>
      <c r="QS232" s="135"/>
      <c r="QU232" s="135"/>
      <c r="QY232" s="135"/>
      <c r="RA232" s="135"/>
      <c r="RC232" s="135"/>
      <c r="RE232" s="135"/>
      <c r="RI232" s="135"/>
      <c r="RP232" s="135"/>
      <c r="RQ232" s="135"/>
      <c r="RT232" s="135"/>
      <c r="RW232" s="135"/>
      <c r="RX232" s="135"/>
      <c r="SB232" s="135"/>
      <c r="SC232" s="135"/>
      <c r="SD232" s="135"/>
      <c r="SE232" s="558"/>
      <c r="SF232" s="135"/>
      <c r="SH232" s="135"/>
      <c r="SJ232" s="135"/>
      <c r="SL232" s="135"/>
      <c r="SN232" s="135"/>
      <c r="SP232" s="135"/>
      <c r="SR232" s="756"/>
      <c r="ST232" s="135"/>
      <c r="SY232" s="707"/>
      <c r="TA232" s="707"/>
      <c r="TC232" s="707"/>
      <c r="TE232" s="707"/>
      <c r="TG232" s="707"/>
      <c r="TI232" s="756"/>
      <c r="TK232" s="707"/>
    </row>
    <row r="233" spans="64:531">
      <c r="BL233" s="454"/>
      <c r="BM233" s="42"/>
      <c r="BN233" s="454"/>
      <c r="BO233" s="42"/>
      <c r="BP233" s="454"/>
      <c r="BQ233"/>
      <c r="BS233" s="73"/>
      <c r="BU233" s="73"/>
      <c r="BV233" s="73"/>
      <c r="BW233" s="135"/>
      <c r="BX233" s="135"/>
      <c r="BY233" s="135"/>
      <c r="BZ233" s="42"/>
      <c r="CA233"/>
      <c r="CD233" s="135"/>
      <c r="CE233" s="454"/>
      <c r="CF233" s="135"/>
      <c r="CG233" s="454"/>
      <c r="CH233" s="135"/>
      <c r="CI233" s="454"/>
      <c r="CJ233" s="42"/>
      <c r="CK233" s="454"/>
      <c r="CL233" s="42"/>
      <c r="CM233" s="454"/>
      <c r="CN233" s="42"/>
      <c r="CP233" s="135"/>
      <c r="CR233" s="187"/>
      <c r="CW233" s="454"/>
      <c r="CY233" s="454"/>
      <c r="DA233" s="454"/>
      <c r="DC233" s="454"/>
      <c r="DD233" s="135"/>
      <c r="DE233" s="454"/>
      <c r="DF233" s="135"/>
      <c r="DG233" s="454"/>
      <c r="DH233" s="135"/>
      <c r="DI233" s="454"/>
      <c r="DJ233" s="135"/>
      <c r="DK233" s="454"/>
      <c r="DL233" s="135"/>
      <c r="DN233" s="135"/>
      <c r="DO233" s="454"/>
      <c r="DP233" s="135"/>
      <c r="DQ233" s="454"/>
      <c r="DR233" s="135"/>
      <c r="DU233" s="135"/>
      <c r="DV233" s="135"/>
      <c r="DW233" s="135"/>
      <c r="DY233" s="454"/>
      <c r="DZ233" s="135"/>
      <c r="EA233" s="454"/>
      <c r="EB233" s="135"/>
      <c r="EC233" s="454"/>
      <c r="ED233" s="135"/>
      <c r="EE233" s="454"/>
      <c r="EF233" s="135"/>
      <c r="EG233" s="454"/>
      <c r="EH233" s="135"/>
      <c r="EJ233" s="135"/>
      <c r="EN233" s="135"/>
      <c r="EP233" s="135"/>
      <c r="ER233" s="173"/>
      <c r="ES233" s="435"/>
      <c r="ET233" s="173"/>
      <c r="EU233" s="435"/>
      <c r="EV233" s="173"/>
      <c r="EW233" s="435"/>
      <c r="EX233" s="173"/>
      <c r="EZ233" s="135"/>
      <c r="FB233" s="173"/>
      <c r="FC233" s="42"/>
      <c r="FD233" s="173"/>
      <c r="FE233" s="42"/>
      <c r="FF233" s="42"/>
      <c r="FG233" s="454"/>
      <c r="FH233" s="42"/>
      <c r="FI233" s="454"/>
      <c r="FJ233" s="135"/>
      <c r="FK233" s="454"/>
      <c r="FL233" s="173"/>
      <c r="FM233" s="454"/>
      <c r="FN233" s="173"/>
      <c r="FO233" s="135"/>
      <c r="FP233" s="173"/>
      <c r="FQ233" s="135"/>
      <c r="FS233" s="173"/>
      <c r="FU233" s="173"/>
      <c r="FW233" s="173"/>
      <c r="FY233" s="173"/>
      <c r="GA233" s="135"/>
      <c r="GE233" s="42"/>
      <c r="GG233" s="42"/>
      <c r="GH233" s="173"/>
      <c r="GI233" s="42"/>
      <c r="GJ233" s="42"/>
      <c r="GK233" s="173"/>
      <c r="GL233" s="454"/>
      <c r="GM233" s="135"/>
      <c r="GP233" s="454"/>
      <c r="GQ233" s="42"/>
      <c r="GR233" s="454"/>
      <c r="GS233" s="42"/>
      <c r="GT233" s="454"/>
      <c r="GU233" s="42"/>
      <c r="GV233" s="454"/>
      <c r="GW233" s="42"/>
      <c r="GX233" s="454"/>
      <c r="GY233" s="42"/>
      <c r="GZ233" s="42"/>
      <c r="HA233" s="173"/>
      <c r="HB233" s="173"/>
      <c r="HC233" s="42"/>
      <c r="HD233" s="435"/>
      <c r="HE233" s="135"/>
      <c r="HF233" s="435"/>
      <c r="HG233" s="135"/>
      <c r="HH233" s="435"/>
      <c r="HI233" s="135"/>
      <c r="HJ233" s="435"/>
      <c r="HK233" s="135"/>
      <c r="HL233" s="435"/>
      <c r="HM233" s="135"/>
      <c r="HN233" s="435"/>
      <c r="HO233" s="135"/>
      <c r="HP233" s="435"/>
      <c r="HQ233" s="135"/>
      <c r="HR233" s="168"/>
      <c r="HS233" s="135"/>
      <c r="HT233" s="135"/>
      <c r="HU233" s="168"/>
      <c r="HV233" s="135"/>
      <c r="HW233" s="168"/>
      <c r="HX233" s="135"/>
      <c r="HY233" s="168"/>
      <c r="HZ233" s="756"/>
      <c r="IA233" s="168"/>
      <c r="IB233" s="756"/>
      <c r="IC233" s="168"/>
      <c r="ID233" s="135"/>
      <c r="IE233" s="168"/>
      <c r="IF233" s="135"/>
      <c r="IG233" s="168"/>
      <c r="IH233" s="135"/>
      <c r="II233" s="168"/>
      <c r="IJ233" s="135"/>
      <c r="IK233" s="135"/>
      <c r="IL233" s="173"/>
      <c r="IP233" s="173"/>
      <c r="IR233" s="173"/>
      <c r="IT233" s="173"/>
      <c r="JB233" s="135"/>
      <c r="JD233" s="432"/>
      <c r="JH233" s="173"/>
      <c r="JL233" s="173"/>
      <c r="JZ233" s="173"/>
      <c r="KD233" s="173"/>
      <c r="KF233" s="173"/>
      <c r="KH233" s="173"/>
      <c r="LJ233" s="173"/>
      <c r="LN233" s="173"/>
      <c r="LP233" s="173"/>
      <c r="LR233" s="173"/>
      <c r="LZ233" s="135"/>
      <c r="MB233" s="135"/>
      <c r="MP233" s="173"/>
      <c r="MT233" s="173"/>
      <c r="MV233" s="173"/>
      <c r="MX233" s="173"/>
      <c r="NF233" s="135"/>
      <c r="NH233" s="135"/>
      <c r="NX233" s="173"/>
      <c r="NY233" s="173"/>
      <c r="NZ233" s="173"/>
      <c r="OB233" s="173"/>
      <c r="OD233" s="173"/>
      <c r="OF233" s="173"/>
      <c r="OH233" s="173"/>
      <c r="OJ233" s="173"/>
      <c r="OL233" s="173"/>
      <c r="PH233" s="173"/>
      <c r="QN233" s="173"/>
      <c r="QO233" s="173"/>
      <c r="QP233" s="173"/>
      <c r="QS233" s="135"/>
      <c r="QU233" s="135"/>
      <c r="QY233" s="135"/>
      <c r="RA233" s="135"/>
      <c r="RC233" s="135"/>
      <c r="RE233" s="135"/>
      <c r="RI233" s="135"/>
      <c r="RP233" s="135"/>
      <c r="RQ233" s="135"/>
      <c r="RT233" s="135"/>
      <c r="RW233" s="135"/>
      <c r="RX233" s="135"/>
      <c r="SB233" s="135"/>
      <c r="SC233" s="135"/>
      <c r="SD233" s="135"/>
      <c r="SE233" s="558"/>
      <c r="SF233" s="135"/>
      <c r="SH233" s="135"/>
      <c r="SJ233" s="135"/>
      <c r="SL233" s="135"/>
      <c r="SN233" s="135"/>
      <c r="SP233" s="135"/>
      <c r="SR233" s="756"/>
      <c r="ST233" s="135"/>
      <c r="SY233" s="707"/>
      <c r="TA233" s="707"/>
      <c r="TC233" s="707"/>
      <c r="TE233" s="707"/>
      <c r="TG233" s="707"/>
      <c r="TI233" s="756"/>
      <c r="TK233" s="707"/>
    </row>
    <row r="234" spans="64:531">
      <c r="BL234" s="454"/>
      <c r="BM234" s="42"/>
      <c r="BN234" s="454"/>
      <c r="BO234" s="42"/>
      <c r="BP234" s="454"/>
      <c r="BQ234"/>
      <c r="BS234" s="73"/>
      <c r="BU234" s="73"/>
      <c r="BV234" s="73"/>
      <c r="BW234" s="135"/>
      <c r="BX234" s="135"/>
      <c r="BY234" s="135"/>
      <c r="BZ234" s="42"/>
      <c r="CA234"/>
      <c r="CD234" s="135"/>
      <c r="CE234" s="454"/>
      <c r="CF234" s="135"/>
      <c r="CG234" s="454"/>
      <c r="CH234" s="135"/>
      <c r="CI234" s="454"/>
      <c r="CJ234" s="42"/>
      <c r="CK234" s="454"/>
      <c r="CL234" s="42"/>
      <c r="CM234" s="454"/>
      <c r="CN234" s="42"/>
      <c r="CP234" s="135"/>
      <c r="CR234" s="187"/>
      <c r="CW234" s="454"/>
      <c r="CY234" s="454"/>
      <c r="DA234" s="454"/>
      <c r="DC234" s="454"/>
      <c r="DD234" s="135"/>
      <c r="DE234" s="454"/>
      <c r="DF234" s="135"/>
      <c r="DG234" s="454"/>
      <c r="DH234" s="135"/>
      <c r="DI234" s="454"/>
      <c r="DJ234" s="135"/>
      <c r="DK234" s="454"/>
      <c r="DL234" s="135"/>
      <c r="DN234" s="135"/>
      <c r="DO234" s="454"/>
      <c r="DP234" s="135"/>
      <c r="DQ234" s="454"/>
      <c r="DR234" s="135"/>
      <c r="DU234" s="135"/>
      <c r="DV234" s="135"/>
      <c r="DW234" s="135"/>
      <c r="DY234" s="454"/>
      <c r="DZ234" s="135"/>
      <c r="EA234" s="454"/>
      <c r="EB234" s="135"/>
      <c r="EC234" s="454"/>
      <c r="ED234" s="135"/>
      <c r="EE234" s="454"/>
      <c r="EF234" s="135"/>
      <c r="EG234" s="454"/>
      <c r="EH234" s="135"/>
      <c r="EJ234" s="135"/>
      <c r="EN234" s="135"/>
      <c r="EP234" s="135"/>
      <c r="ER234" s="173"/>
      <c r="ES234" s="435"/>
      <c r="ET234" s="173"/>
      <c r="EU234" s="435"/>
      <c r="EV234" s="173"/>
      <c r="EW234" s="435"/>
      <c r="EX234" s="173"/>
      <c r="EZ234" s="135"/>
      <c r="FB234" s="173"/>
      <c r="FC234" s="42"/>
      <c r="FD234" s="173"/>
      <c r="FE234" s="42"/>
      <c r="FF234" s="42"/>
      <c r="FG234" s="454"/>
      <c r="FH234" s="42"/>
      <c r="FI234" s="454"/>
      <c r="FJ234" s="135"/>
      <c r="FK234" s="454"/>
      <c r="FL234" s="173"/>
      <c r="FM234" s="454"/>
      <c r="FN234" s="173"/>
      <c r="FO234" s="135"/>
      <c r="FP234" s="173"/>
      <c r="FQ234" s="135"/>
      <c r="FS234" s="173"/>
      <c r="FU234" s="173"/>
      <c r="FW234" s="173"/>
      <c r="FY234" s="173"/>
      <c r="GA234" s="135"/>
      <c r="GE234" s="42"/>
      <c r="GG234" s="42"/>
      <c r="GH234" s="173"/>
      <c r="GI234" s="42"/>
      <c r="GJ234" s="42"/>
      <c r="GK234" s="173"/>
      <c r="GL234" s="454"/>
      <c r="GM234" s="135"/>
      <c r="GP234" s="454"/>
      <c r="GQ234" s="42"/>
      <c r="GR234" s="454"/>
      <c r="GS234" s="42"/>
      <c r="GT234" s="454"/>
      <c r="GU234" s="42"/>
      <c r="GV234" s="454"/>
      <c r="GW234" s="42"/>
      <c r="GX234" s="454"/>
      <c r="GY234" s="42"/>
      <c r="GZ234" s="42"/>
      <c r="HA234" s="173"/>
      <c r="HB234" s="173"/>
      <c r="HC234" s="42"/>
      <c r="HD234" s="435"/>
      <c r="HE234" s="135"/>
      <c r="HF234" s="435"/>
      <c r="HG234" s="135"/>
      <c r="HH234" s="435"/>
      <c r="HI234" s="135"/>
      <c r="HJ234" s="435"/>
      <c r="HK234" s="135"/>
      <c r="HL234" s="435"/>
      <c r="HM234" s="135"/>
      <c r="HN234" s="435"/>
      <c r="HO234" s="135"/>
      <c r="HP234" s="435"/>
      <c r="HQ234" s="135"/>
      <c r="HR234" s="168"/>
      <c r="HS234" s="135"/>
      <c r="HT234" s="135"/>
      <c r="HU234" s="168"/>
      <c r="HV234" s="135"/>
      <c r="HW234" s="168"/>
      <c r="HX234" s="135"/>
      <c r="HY234" s="168"/>
      <c r="HZ234" s="756"/>
      <c r="IA234" s="168"/>
      <c r="IB234" s="756"/>
      <c r="IC234" s="168"/>
      <c r="ID234" s="135"/>
      <c r="IE234" s="168"/>
      <c r="IF234" s="135"/>
      <c r="IG234" s="168"/>
      <c r="IH234" s="135"/>
      <c r="II234" s="168"/>
      <c r="IJ234" s="135"/>
      <c r="IK234" s="135"/>
      <c r="IL234" s="173"/>
      <c r="IP234" s="173"/>
      <c r="IR234" s="173"/>
      <c r="IT234" s="173"/>
      <c r="JB234" s="135"/>
      <c r="JD234" s="432"/>
      <c r="JH234" s="173"/>
      <c r="JL234" s="173"/>
      <c r="JZ234" s="173"/>
      <c r="KD234" s="173"/>
      <c r="KF234" s="173"/>
      <c r="KH234" s="173"/>
      <c r="LJ234" s="173"/>
      <c r="LN234" s="173"/>
      <c r="LP234" s="173"/>
      <c r="LR234" s="173"/>
      <c r="LZ234" s="135"/>
      <c r="MB234" s="135"/>
      <c r="MP234" s="173"/>
      <c r="MT234" s="173"/>
      <c r="MV234" s="173"/>
      <c r="MX234" s="173"/>
      <c r="NF234" s="135"/>
      <c r="NH234" s="135"/>
      <c r="NX234" s="173"/>
      <c r="NY234" s="173"/>
      <c r="NZ234" s="173"/>
      <c r="OB234" s="173"/>
      <c r="OD234" s="173"/>
      <c r="OF234" s="173"/>
      <c r="OH234" s="173"/>
      <c r="OJ234" s="173"/>
      <c r="OL234" s="173"/>
      <c r="PH234" s="173"/>
      <c r="QN234" s="173"/>
      <c r="QO234" s="173"/>
      <c r="QP234" s="173"/>
      <c r="QS234" s="135"/>
      <c r="QU234" s="135"/>
      <c r="QY234" s="135"/>
      <c r="RA234" s="135"/>
      <c r="RC234" s="135"/>
      <c r="RE234" s="135"/>
      <c r="RI234" s="135"/>
      <c r="RP234" s="135"/>
      <c r="RQ234" s="135"/>
      <c r="RT234" s="135"/>
      <c r="RW234" s="135"/>
      <c r="RX234" s="135"/>
      <c r="SB234" s="135"/>
      <c r="SC234" s="135"/>
      <c r="SD234" s="135"/>
      <c r="SE234" s="558"/>
      <c r="SF234" s="135"/>
      <c r="SH234" s="135"/>
      <c r="SJ234" s="135"/>
      <c r="SL234" s="135"/>
      <c r="SN234" s="135"/>
      <c r="SP234" s="135"/>
      <c r="SR234" s="756"/>
      <c r="ST234" s="135"/>
      <c r="SY234" s="707"/>
      <c r="TA234" s="707"/>
      <c r="TC234" s="707"/>
      <c r="TE234" s="707"/>
      <c r="TG234" s="707"/>
      <c r="TI234" s="756"/>
      <c r="TK234" s="707"/>
    </row>
    <row r="235" spans="64:531">
      <c r="BL235" s="454"/>
      <c r="BM235" s="42"/>
      <c r="BN235" s="454"/>
      <c r="BO235" s="42"/>
      <c r="BP235" s="454"/>
      <c r="BQ235"/>
      <c r="BS235" s="73"/>
      <c r="BU235" s="73"/>
      <c r="BV235" s="73"/>
      <c r="BW235" s="135"/>
      <c r="BX235" s="135"/>
      <c r="BY235" s="135"/>
      <c r="BZ235" s="42"/>
      <c r="CA235"/>
      <c r="CD235" s="135"/>
      <c r="CE235" s="454"/>
      <c r="CF235" s="135"/>
      <c r="CG235" s="454"/>
      <c r="CH235" s="135"/>
      <c r="CI235" s="454"/>
      <c r="CJ235" s="42"/>
      <c r="CK235" s="454"/>
      <c r="CL235" s="42"/>
      <c r="CM235" s="454"/>
      <c r="CN235" s="42"/>
      <c r="CP235" s="135"/>
      <c r="CR235" s="187"/>
      <c r="CW235" s="454"/>
      <c r="CY235" s="454"/>
      <c r="DA235" s="454"/>
      <c r="DC235" s="454"/>
      <c r="DD235" s="135"/>
      <c r="DE235" s="454"/>
      <c r="DF235" s="135"/>
      <c r="DG235" s="454"/>
      <c r="DH235" s="135"/>
      <c r="DI235" s="454"/>
      <c r="DJ235" s="135"/>
      <c r="DK235" s="454"/>
      <c r="DL235" s="135"/>
      <c r="DN235" s="135"/>
      <c r="DO235" s="454"/>
      <c r="DP235" s="135"/>
      <c r="DQ235" s="454"/>
      <c r="DR235" s="135"/>
      <c r="DU235" s="135"/>
      <c r="DV235" s="135"/>
      <c r="DW235" s="135"/>
      <c r="DY235" s="454"/>
      <c r="DZ235" s="135"/>
      <c r="EA235" s="454"/>
      <c r="EB235" s="135"/>
      <c r="EC235" s="454"/>
      <c r="ED235" s="135"/>
      <c r="EE235" s="454"/>
      <c r="EF235" s="135"/>
      <c r="EG235" s="454"/>
      <c r="EH235" s="135"/>
      <c r="EJ235" s="135"/>
      <c r="EN235" s="135"/>
      <c r="EP235" s="135"/>
      <c r="ER235" s="173"/>
      <c r="ES235" s="435"/>
      <c r="ET235" s="173"/>
      <c r="EU235" s="435"/>
      <c r="EV235" s="173"/>
      <c r="EW235" s="435"/>
      <c r="EX235" s="173"/>
      <c r="EZ235" s="135"/>
      <c r="FB235" s="173"/>
      <c r="FC235" s="42"/>
      <c r="FD235" s="173"/>
      <c r="FE235" s="42"/>
      <c r="FF235" s="42"/>
      <c r="FG235" s="454"/>
      <c r="FH235" s="42"/>
      <c r="FI235" s="454"/>
      <c r="FJ235" s="135"/>
      <c r="FK235" s="454"/>
      <c r="FL235" s="173"/>
      <c r="FM235" s="454"/>
      <c r="FN235" s="173"/>
      <c r="FO235" s="135"/>
      <c r="FP235" s="173"/>
      <c r="FQ235" s="135"/>
      <c r="FS235" s="173"/>
      <c r="FU235" s="173"/>
      <c r="FW235" s="173"/>
      <c r="FY235" s="173"/>
      <c r="GA235" s="135"/>
      <c r="GE235" s="42"/>
      <c r="GG235" s="42"/>
      <c r="GH235" s="173"/>
      <c r="GI235" s="42"/>
      <c r="GJ235" s="42"/>
      <c r="GK235" s="173"/>
      <c r="GL235" s="454"/>
      <c r="GM235" s="135"/>
      <c r="GP235" s="454"/>
      <c r="GQ235" s="42"/>
      <c r="GR235" s="454"/>
      <c r="GS235" s="42"/>
      <c r="GT235" s="454"/>
      <c r="GU235" s="42"/>
      <c r="GV235" s="454"/>
      <c r="GW235" s="42"/>
      <c r="GX235" s="454"/>
      <c r="GY235" s="42"/>
      <c r="GZ235" s="42"/>
      <c r="HA235" s="173"/>
      <c r="HB235" s="173"/>
      <c r="HC235" s="42"/>
      <c r="HD235" s="435"/>
      <c r="HE235" s="135"/>
      <c r="HF235" s="435"/>
      <c r="HG235" s="135"/>
      <c r="HH235" s="435"/>
      <c r="HI235" s="135"/>
      <c r="HJ235" s="435"/>
      <c r="HK235" s="135"/>
      <c r="HL235" s="435"/>
      <c r="HM235" s="135"/>
      <c r="HN235" s="435"/>
      <c r="HO235" s="135"/>
      <c r="HP235" s="435"/>
      <c r="HQ235" s="135"/>
      <c r="HR235" s="168"/>
      <c r="HS235" s="135"/>
      <c r="HT235" s="135"/>
      <c r="HU235" s="168"/>
      <c r="HV235" s="135"/>
      <c r="HW235" s="168"/>
      <c r="HX235" s="135"/>
      <c r="HY235" s="168"/>
      <c r="HZ235" s="756"/>
      <c r="IA235" s="168"/>
      <c r="IB235" s="756"/>
      <c r="IC235" s="168"/>
      <c r="ID235" s="135"/>
      <c r="IE235" s="168"/>
      <c r="IF235" s="135"/>
      <c r="IG235" s="168"/>
      <c r="IH235" s="135"/>
      <c r="II235" s="168"/>
      <c r="IJ235" s="135"/>
      <c r="IK235" s="135"/>
      <c r="IL235" s="173"/>
      <c r="IP235" s="173"/>
      <c r="IR235" s="173"/>
      <c r="IT235" s="173"/>
      <c r="JB235" s="135"/>
      <c r="JD235" s="432"/>
      <c r="JH235" s="173"/>
      <c r="JL235" s="173"/>
      <c r="JZ235" s="173"/>
      <c r="KD235" s="173"/>
      <c r="KF235" s="173"/>
      <c r="KH235" s="173"/>
      <c r="LJ235" s="173"/>
      <c r="LN235" s="173"/>
      <c r="LP235" s="173"/>
      <c r="LR235" s="173"/>
      <c r="LZ235" s="135"/>
      <c r="MB235" s="135"/>
      <c r="MP235" s="173"/>
      <c r="MT235" s="173"/>
      <c r="MV235" s="173"/>
      <c r="MX235" s="173"/>
      <c r="NF235" s="135"/>
      <c r="NH235" s="135"/>
      <c r="NX235" s="173"/>
      <c r="NY235" s="173"/>
      <c r="NZ235" s="173"/>
      <c r="OB235" s="173"/>
      <c r="OD235" s="173"/>
      <c r="OF235" s="173"/>
      <c r="OH235" s="173"/>
      <c r="OJ235" s="173"/>
      <c r="OL235" s="173"/>
      <c r="PH235" s="173"/>
      <c r="QN235" s="173"/>
      <c r="QO235" s="173"/>
      <c r="QP235" s="173"/>
      <c r="QS235" s="135"/>
      <c r="QU235" s="135"/>
      <c r="QY235" s="135"/>
      <c r="RA235" s="135"/>
      <c r="RC235" s="135"/>
      <c r="RE235" s="135"/>
      <c r="RI235" s="135"/>
      <c r="RP235" s="135"/>
      <c r="RQ235" s="135"/>
      <c r="RT235" s="135"/>
      <c r="RW235" s="135"/>
      <c r="RX235" s="135"/>
      <c r="SB235" s="135"/>
      <c r="SC235" s="135"/>
      <c r="SD235" s="135"/>
      <c r="SE235" s="558"/>
      <c r="SF235" s="135"/>
      <c r="SH235" s="135"/>
      <c r="SJ235" s="135"/>
      <c r="SL235" s="135"/>
      <c r="SN235" s="135"/>
      <c r="SP235" s="135"/>
      <c r="SR235" s="756"/>
      <c r="ST235" s="135"/>
      <c r="SY235" s="707"/>
      <c r="TA235" s="707"/>
      <c r="TC235" s="707"/>
      <c r="TE235" s="707"/>
      <c r="TG235" s="707"/>
      <c r="TI235" s="756"/>
      <c r="TK235" s="707"/>
    </row>
    <row r="236" spans="64:531">
      <c r="BL236" s="454"/>
      <c r="BM236" s="42"/>
      <c r="BN236" s="454"/>
      <c r="BO236" s="42"/>
      <c r="BP236" s="454"/>
      <c r="BQ236"/>
      <c r="BS236" s="73"/>
      <c r="BU236" s="73"/>
      <c r="BV236" s="73"/>
      <c r="BW236" s="135"/>
      <c r="BX236" s="135"/>
      <c r="BY236" s="135"/>
      <c r="BZ236" s="42"/>
      <c r="CA236"/>
      <c r="CD236" s="135"/>
      <c r="CE236" s="454"/>
      <c r="CF236" s="135"/>
      <c r="CG236" s="454"/>
      <c r="CH236" s="135"/>
      <c r="CI236" s="454"/>
      <c r="CJ236" s="42"/>
      <c r="CK236" s="454"/>
      <c r="CL236" s="42"/>
      <c r="CM236" s="454"/>
      <c r="CN236" s="42"/>
      <c r="CP236" s="135"/>
      <c r="CR236" s="187"/>
      <c r="CW236" s="454"/>
      <c r="CY236" s="454"/>
      <c r="DA236" s="454"/>
      <c r="DC236" s="454"/>
      <c r="DD236" s="135"/>
      <c r="DE236" s="454"/>
      <c r="DF236" s="135"/>
      <c r="DG236" s="454"/>
      <c r="DH236" s="135"/>
      <c r="DI236" s="454"/>
      <c r="DJ236" s="135"/>
      <c r="DK236" s="454"/>
      <c r="DL236" s="135"/>
      <c r="DN236" s="135"/>
      <c r="DO236" s="454"/>
      <c r="DP236" s="135"/>
      <c r="DQ236" s="454"/>
      <c r="DR236" s="135"/>
      <c r="DU236" s="135"/>
      <c r="DV236" s="135"/>
      <c r="DW236" s="135"/>
      <c r="DY236" s="454"/>
      <c r="DZ236" s="135"/>
      <c r="EA236" s="454"/>
      <c r="EB236" s="135"/>
      <c r="EC236" s="454"/>
      <c r="ED236" s="135"/>
      <c r="EE236" s="454"/>
      <c r="EF236" s="135"/>
      <c r="EG236" s="454"/>
      <c r="EH236" s="135"/>
      <c r="EJ236" s="135"/>
      <c r="EN236" s="135"/>
      <c r="EP236" s="135"/>
      <c r="ER236" s="173"/>
      <c r="ES236" s="435"/>
      <c r="ET236" s="173"/>
      <c r="EU236" s="435"/>
      <c r="EV236" s="173"/>
      <c r="EW236" s="435"/>
      <c r="EX236" s="173"/>
      <c r="EZ236" s="135"/>
      <c r="FB236" s="173"/>
      <c r="FC236" s="42"/>
      <c r="FD236" s="173"/>
      <c r="FE236" s="42"/>
      <c r="FF236" s="42"/>
      <c r="FG236" s="454"/>
      <c r="FH236" s="42"/>
      <c r="FI236" s="454"/>
      <c r="FJ236" s="135"/>
      <c r="FK236" s="454"/>
      <c r="FL236" s="173"/>
      <c r="FM236" s="454"/>
      <c r="FN236" s="173"/>
      <c r="FO236" s="135"/>
      <c r="FP236" s="173"/>
      <c r="FQ236" s="135"/>
      <c r="FS236" s="173"/>
      <c r="FU236" s="173"/>
      <c r="FW236" s="173"/>
      <c r="FY236" s="173"/>
      <c r="GA236" s="135"/>
      <c r="GE236" s="42"/>
      <c r="GG236" s="42"/>
      <c r="GH236" s="173"/>
      <c r="GI236" s="42"/>
      <c r="GJ236" s="42"/>
      <c r="GK236" s="173"/>
      <c r="GL236" s="454"/>
      <c r="GM236" s="135"/>
      <c r="GP236" s="454"/>
      <c r="GQ236" s="42"/>
      <c r="GR236" s="454"/>
      <c r="GS236" s="42"/>
      <c r="GT236" s="454"/>
      <c r="GU236" s="42"/>
      <c r="GV236" s="454"/>
      <c r="GW236" s="42"/>
      <c r="GX236" s="454"/>
      <c r="GY236" s="42"/>
      <c r="GZ236" s="42"/>
      <c r="HA236" s="173"/>
      <c r="HB236" s="173"/>
      <c r="HC236" s="42"/>
      <c r="HD236" s="435"/>
      <c r="HE236" s="135"/>
      <c r="HF236" s="435"/>
      <c r="HG236" s="135"/>
      <c r="HH236" s="435"/>
      <c r="HI236" s="135"/>
      <c r="HJ236" s="435"/>
      <c r="HK236" s="135"/>
      <c r="HL236" s="435"/>
      <c r="HM236" s="135"/>
      <c r="HN236" s="435"/>
      <c r="HO236" s="135"/>
      <c r="HP236" s="435"/>
      <c r="HQ236" s="135"/>
      <c r="HR236" s="168"/>
      <c r="HS236" s="135"/>
      <c r="HT236" s="135"/>
      <c r="HU236" s="168"/>
      <c r="HV236" s="135"/>
      <c r="HW236" s="168"/>
      <c r="HX236" s="135"/>
      <c r="HY236" s="168"/>
      <c r="HZ236" s="756"/>
      <c r="IA236" s="168"/>
      <c r="IB236" s="756"/>
      <c r="IC236" s="168"/>
      <c r="ID236" s="135"/>
      <c r="IE236" s="168"/>
      <c r="IF236" s="135"/>
      <c r="IG236" s="168"/>
      <c r="IH236" s="135"/>
      <c r="II236" s="168"/>
      <c r="IJ236" s="135"/>
      <c r="IK236" s="135"/>
      <c r="IL236" s="173"/>
      <c r="IP236" s="173"/>
      <c r="IR236" s="173"/>
      <c r="IT236" s="173"/>
      <c r="JB236" s="135"/>
      <c r="JD236" s="432"/>
      <c r="JH236" s="173"/>
      <c r="JL236" s="173"/>
      <c r="JZ236" s="173"/>
      <c r="KD236" s="173"/>
      <c r="KF236" s="173"/>
      <c r="KH236" s="173"/>
      <c r="LJ236" s="173"/>
      <c r="LN236" s="173"/>
      <c r="LP236" s="173"/>
      <c r="LR236" s="173"/>
      <c r="LZ236" s="135"/>
      <c r="MB236" s="135"/>
      <c r="MP236" s="173"/>
      <c r="MT236" s="173"/>
      <c r="MV236" s="173"/>
      <c r="MX236" s="173"/>
      <c r="NF236" s="135"/>
      <c r="NH236" s="135"/>
      <c r="NX236" s="173"/>
      <c r="NY236" s="173"/>
      <c r="NZ236" s="173"/>
      <c r="OB236" s="173"/>
      <c r="OD236" s="173"/>
      <c r="OF236" s="173"/>
      <c r="OH236" s="173"/>
      <c r="OJ236" s="173"/>
      <c r="OL236" s="173"/>
      <c r="PH236" s="173"/>
      <c r="QN236" s="173"/>
      <c r="QO236" s="173"/>
      <c r="QP236" s="173"/>
      <c r="QS236" s="135"/>
      <c r="QU236" s="135"/>
      <c r="QY236" s="135"/>
      <c r="RA236" s="135"/>
      <c r="RC236" s="135"/>
      <c r="RE236" s="135"/>
      <c r="RI236" s="135"/>
      <c r="RP236" s="135"/>
      <c r="RQ236" s="135"/>
      <c r="RT236" s="135"/>
      <c r="RW236" s="135"/>
      <c r="RX236" s="135"/>
      <c r="SB236" s="135"/>
      <c r="SC236" s="135"/>
      <c r="SD236" s="135"/>
      <c r="SE236" s="558"/>
      <c r="SF236" s="135"/>
      <c r="SH236" s="135"/>
      <c r="SJ236" s="135"/>
      <c r="SL236" s="135"/>
      <c r="SN236" s="135"/>
      <c r="SP236" s="135"/>
      <c r="SR236" s="756"/>
      <c r="ST236" s="135"/>
      <c r="SY236" s="707"/>
      <c r="TA236" s="707"/>
      <c r="TC236" s="707"/>
      <c r="TE236" s="707"/>
      <c r="TG236" s="707"/>
      <c r="TI236" s="756"/>
      <c r="TK236" s="707"/>
    </row>
    <row r="237" spans="64:531">
      <c r="BL237" s="454"/>
      <c r="BM237" s="42"/>
      <c r="BN237" s="454"/>
      <c r="BO237" s="42"/>
      <c r="BP237" s="454"/>
      <c r="BQ237"/>
      <c r="BS237" s="73"/>
      <c r="BU237" s="73"/>
      <c r="BV237" s="73"/>
      <c r="BW237" s="135"/>
      <c r="BX237" s="135"/>
      <c r="BY237" s="135"/>
      <c r="BZ237" s="42"/>
      <c r="CA237"/>
      <c r="CD237" s="135"/>
      <c r="CE237" s="454"/>
      <c r="CF237" s="135"/>
      <c r="CG237" s="454"/>
      <c r="CH237" s="135"/>
      <c r="CI237" s="454"/>
      <c r="CJ237" s="42"/>
      <c r="CK237" s="454"/>
      <c r="CL237" s="42"/>
      <c r="CM237" s="454"/>
      <c r="CN237" s="42"/>
      <c r="CP237" s="135"/>
      <c r="CR237" s="187"/>
      <c r="CW237" s="454"/>
      <c r="CY237" s="454"/>
      <c r="DA237" s="454"/>
      <c r="DC237" s="454"/>
      <c r="DD237" s="135"/>
      <c r="DE237" s="454"/>
      <c r="DF237" s="135"/>
      <c r="DG237" s="454"/>
      <c r="DH237" s="135"/>
      <c r="DI237" s="454"/>
      <c r="DJ237" s="135"/>
      <c r="DK237" s="454"/>
      <c r="DL237" s="135"/>
      <c r="DN237" s="135"/>
      <c r="DO237" s="454"/>
      <c r="DP237" s="135"/>
      <c r="DQ237" s="454"/>
      <c r="DR237" s="135"/>
      <c r="DU237" s="135"/>
      <c r="DV237" s="135"/>
      <c r="DW237" s="135"/>
      <c r="DY237" s="454"/>
      <c r="DZ237" s="135"/>
      <c r="EA237" s="454"/>
      <c r="EB237" s="135"/>
      <c r="EC237" s="454"/>
      <c r="ED237" s="135"/>
      <c r="EE237" s="454"/>
      <c r="EF237" s="135"/>
      <c r="EG237" s="454"/>
      <c r="EH237" s="135"/>
      <c r="EJ237" s="135"/>
      <c r="EN237" s="135"/>
      <c r="EP237" s="135"/>
      <c r="ER237" s="173"/>
      <c r="ES237" s="435"/>
      <c r="ET237" s="173"/>
      <c r="EU237" s="435"/>
      <c r="EV237" s="173"/>
      <c r="EW237" s="435"/>
      <c r="EX237" s="173"/>
      <c r="EZ237" s="135"/>
      <c r="FB237" s="173"/>
      <c r="FC237" s="42"/>
      <c r="FD237" s="173"/>
      <c r="FE237" s="42"/>
      <c r="FF237" s="42"/>
      <c r="FG237" s="454"/>
      <c r="FH237" s="42"/>
      <c r="FI237" s="454"/>
      <c r="FJ237" s="135"/>
      <c r="FK237" s="454"/>
      <c r="FL237" s="173"/>
      <c r="FM237" s="454"/>
      <c r="FN237" s="173"/>
      <c r="FO237" s="135"/>
      <c r="FP237" s="173"/>
      <c r="FQ237" s="135"/>
      <c r="FS237" s="173"/>
      <c r="FU237" s="173"/>
      <c r="FW237" s="173"/>
      <c r="FY237" s="173"/>
      <c r="GA237" s="135"/>
      <c r="GE237" s="42"/>
      <c r="GG237" s="42"/>
      <c r="GH237" s="173"/>
      <c r="GI237" s="42"/>
      <c r="GJ237" s="42"/>
      <c r="GK237" s="173"/>
      <c r="GL237" s="454"/>
      <c r="GM237" s="135"/>
      <c r="GP237" s="454"/>
      <c r="GQ237" s="42"/>
      <c r="GR237" s="454"/>
      <c r="GS237" s="42"/>
      <c r="GT237" s="454"/>
      <c r="GU237" s="42"/>
      <c r="GV237" s="454"/>
      <c r="GW237" s="42"/>
      <c r="GX237" s="454"/>
      <c r="GY237" s="42"/>
      <c r="GZ237" s="42"/>
      <c r="HA237" s="173"/>
      <c r="HB237" s="173"/>
      <c r="HC237" s="42"/>
      <c r="HD237" s="435"/>
      <c r="HE237" s="135"/>
      <c r="HF237" s="435"/>
      <c r="HG237" s="135"/>
      <c r="HH237" s="435"/>
      <c r="HI237" s="135"/>
      <c r="HJ237" s="435"/>
      <c r="HK237" s="135"/>
      <c r="HL237" s="435"/>
      <c r="HM237" s="135"/>
      <c r="HN237" s="435"/>
      <c r="HO237" s="135"/>
      <c r="HP237" s="435"/>
      <c r="HQ237" s="135"/>
      <c r="HR237" s="168"/>
      <c r="HS237" s="135"/>
      <c r="HT237" s="135"/>
      <c r="HU237" s="168"/>
      <c r="HV237" s="135"/>
      <c r="HW237" s="168"/>
      <c r="HX237" s="135"/>
      <c r="HY237" s="168"/>
      <c r="HZ237" s="756"/>
      <c r="IA237" s="168"/>
      <c r="IB237" s="756"/>
      <c r="IC237" s="168"/>
      <c r="ID237" s="135"/>
      <c r="IE237" s="168"/>
      <c r="IF237" s="135"/>
      <c r="IG237" s="168"/>
      <c r="IH237" s="135"/>
      <c r="II237" s="168"/>
      <c r="IJ237" s="135"/>
      <c r="IK237" s="135"/>
      <c r="IL237" s="173"/>
      <c r="IP237" s="173"/>
      <c r="IR237" s="173"/>
      <c r="IT237" s="173"/>
      <c r="JB237" s="135"/>
      <c r="JD237" s="432"/>
      <c r="JH237" s="173"/>
      <c r="JL237" s="173"/>
      <c r="JZ237" s="173"/>
      <c r="KD237" s="173"/>
      <c r="KF237" s="173"/>
      <c r="KH237" s="173"/>
      <c r="LJ237" s="173"/>
      <c r="LN237" s="173"/>
      <c r="LP237" s="173"/>
      <c r="LR237" s="173"/>
      <c r="LZ237" s="135"/>
      <c r="MB237" s="135"/>
      <c r="MP237" s="173"/>
      <c r="MT237" s="173"/>
      <c r="MV237" s="173"/>
      <c r="MX237" s="173"/>
      <c r="NF237" s="135"/>
      <c r="NH237" s="135"/>
      <c r="NX237" s="173"/>
      <c r="NY237" s="173"/>
      <c r="NZ237" s="173"/>
      <c r="OB237" s="173"/>
      <c r="OD237" s="173"/>
      <c r="OF237" s="173"/>
      <c r="OH237" s="173"/>
      <c r="OJ237" s="173"/>
      <c r="OL237" s="173"/>
      <c r="PH237" s="173"/>
      <c r="QN237" s="173"/>
      <c r="QO237" s="173"/>
      <c r="QP237" s="173"/>
      <c r="QS237" s="135"/>
      <c r="QU237" s="135"/>
      <c r="QY237" s="135"/>
      <c r="RA237" s="135"/>
      <c r="RC237" s="135"/>
      <c r="RE237" s="135"/>
      <c r="RI237" s="135"/>
      <c r="RP237" s="135"/>
      <c r="RQ237" s="135"/>
      <c r="RT237" s="135"/>
      <c r="RW237" s="135"/>
      <c r="RX237" s="135"/>
      <c r="SB237" s="135"/>
      <c r="SC237" s="135"/>
      <c r="SD237" s="135"/>
      <c r="SE237" s="558"/>
      <c r="SF237" s="135"/>
      <c r="SH237" s="135"/>
      <c r="SJ237" s="135"/>
      <c r="SL237" s="135"/>
      <c r="SN237" s="135"/>
      <c r="SP237" s="135"/>
      <c r="SR237" s="756"/>
      <c r="ST237" s="135"/>
      <c r="SY237" s="707"/>
      <c r="TA237" s="707"/>
      <c r="TC237" s="707"/>
      <c r="TE237" s="707"/>
      <c r="TG237" s="707"/>
      <c r="TI237" s="756"/>
      <c r="TK237" s="707"/>
    </row>
    <row r="238" spans="64:531">
      <c r="BL238" s="454"/>
      <c r="BM238" s="42"/>
      <c r="BN238" s="454"/>
      <c r="BO238" s="42"/>
      <c r="BP238" s="454"/>
      <c r="BQ238"/>
      <c r="BS238" s="73"/>
      <c r="BU238" s="73"/>
      <c r="BV238" s="73"/>
      <c r="BW238" s="135"/>
      <c r="BX238" s="135"/>
      <c r="BY238" s="135"/>
      <c r="BZ238" s="42"/>
      <c r="CA238"/>
      <c r="CD238" s="135"/>
      <c r="CE238" s="454"/>
      <c r="CF238" s="135"/>
      <c r="CG238" s="454"/>
      <c r="CH238" s="135"/>
      <c r="CI238" s="454"/>
      <c r="CJ238" s="42"/>
      <c r="CK238" s="454"/>
      <c r="CL238" s="42"/>
      <c r="CM238" s="454"/>
      <c r="CN238" s="42"/>
      <c r="CP238" s="135"/>
      <c r="CR238" s="187"/>
      <c r="CW238" s="454"/>
      <c r="CY238" s="454"/>
      <c r="DA238" s="454"/>
      <c r="DC238" s="454"/>
      <c r="DD238" s="135"/>
      <c r="DE238" s="454"/>
      <c r="DF238" s="135"/>
      <c r="DG238" s="454"/>
      <c r="DH238" s="135"/>
      <c r="DI238" s="454"/>
      <c r="DJ238" s="135"/>
      <c r="DK238" s="454"/>
      <c r="DL238" s="135"/>
      <c r="DN238" s="135"/>
      <c r="DO238" s="454"/>
      <c r="DP238" s="135"/>
      <c r="DQ238" s="454"/>
      <c r="DR238" s="135"/>
      <c r="DU238" s="135"/>
      <c r="DV238" s="135"/>
      <c r="DW238" s="135"/>
      <c r="DY238" s="454"/>
      <c r="DZ238" s="135"/>
      <c r="EA238" s="454"/>
      <c r="EB238" s="135"/>
      <c r="EC238" s="454"/>
      <c r="ED238" s="135"/>
      <c r="EE238" s="454"/>
      <c r="EF238" s="135"/>
      <c r="EG238" s="454"/>
      <c r="EH238" s="135"/>
      <c r="EJ238" s="135"/>
      <c r="EN238" s="135"/>
      <c r="EP238" s="135"/>
      <c r="ER238" s="173"/>
      <c r="ES238" s="435"/>
      <c r="ET238" s="173"/>
      <c r="EU238" s="435"/>
      <c r="EV238" s="173"/>
      <c r="EW238" s="435"/>
      <c r="EX238" s="173"/>
      <c r="EZ238" s="135"/>
      <c r="FB238" s="173"/>
      <c r="FC238" s="42"/>
      <c r="FD238" s="173"/>
      <c r="FE238" s="42"/>
      <c r="FF238" s="42"/>
      <c r="FG238" s="454"/>
      <c r="FH238" s="42"/>
      <c r="FI238" s="454"/>
      <c r="FJ238" s="135"/>
      <c r="FK238" s="454"/>
      <c r="FL238" s="173"/>
      <c r="FM238" s="454"/>
      <c r="FN238" s="173"/>
      <c r="FO238" s="135"/>
      <c r="FP238" s="173"/>
      <c r="FQ238" s="135"/>
      <c r="FS238" s="173"/>
      <c r="FU238" s="173"/>
      <c r="FW238" s="173"/>
      <c r="FY238" s="173"/>
      <c r="GA238" s="135"/>
      <c r="GE238" s="42"/>
      <c r="GG238" s="42"/>
      <c r="GH238" s="173"/>
      <c r="GI238" s="42"/>
      <c r="GJ238" s="42"/>
      <c r="GK238" s="173"/>
      <c r="GL238" s="454"/>
      <c r="GM238" s="135"/>
      <c r="GP238" s="454"/>
      <c r="GQ238" s="42"/>
      <c r="GR238" s="454"/>
      <c r="GS238" s="42"/>
      <c r="GT238" s="454"/>
      <c r="GU238" s="42"/>
      <c r="GV238" s="454"/>
      <c r="GW238" s="42"/>
      <c r="GX238" s="454"/>
      <c r="GY238" s="42"/>
      <c r="GZ238" s="42"/>
      <c r="HA238" s="173"/>
      <c r="HB238" s="173"/>
      <c r="HC238" s="42"/>
      <c r="HD238" s="435"/>
      <c r="HE238" s="135"/>
      <c r="HF238" s="435"/>
      <c r="HG238" s="135"/>
      <c r="HH238" s="435"/>
      <c r="HI238" s="135"/>
      <c r="HJ238" s="435"/>
      <c r="HK238" s="135"/>
      <c r="HL238" s="435"/>
      <c r="HM238" s="135"/>
      <c r="HN238" s="435"/>
      <c r="HO238" s="135"/>
      <c r="HP238" s="435"/>
      <c r="HQ238" s="135"/>
      <c r="HR238" s="168"/>
      <c r="HS238" s="135"/>
      <c r="HT238" s="135"/>
      <c r="HU238" s="168"/>
      <c r="HV238" s="135"/>
      <c r="HW238" s="168"/>
      <c r="HX238" s="135"/>
      <c r="HY238" s="168"/>
      <c r="HZ238" s="756"/>
      <c r="IA238" s="168"/>
      <c r="IB238" s="756"/>
      <c r="IC238" s="168"/>
      <c r="ID238" s="135"/>
      <c r="IE238" s="168"/>
      <c r="IF238" s="135"/>
      <c r="IG238" s="168"/>
      <c r="IH238" s="135"/>
      <c r="II238" s="168"/>
      <c r="IJ238" s="135"/>
      <c r="IK238" s="135"/>
      <c r="IL238" s="173"/>
      <c r="IP238" s="173"/>
      <c r="IR238" s="173"/>
      <c r="IT238" s="173"/>
      <c r="JB238" s="135"/>
      <c r="JD238" s="432"/>
      <c r="JH238" s="173"/>
      <c r="JL238" s="173"/>
      <c r="JZ238" s="173"/>
      <c r="KD238" s="173"/>
      <c r="KF238" s="173"/>
      <c r="KH238" s="173"/>
      <c r="LJ238" s="173"/>
      <c r="LN238" s="173"/>
      <c r="LP238" s="173"/>
      <c r="LR238" s="173"/>
      <c r="LZ238" s="135"/>
      <c r="MB238" s="135"/>
      <c r="MP238" s="173"/>
      <c r="MT238" s="173"/>
      <c r="MV238" s="173"/>
      <c r="MX238" s="173"/>
      <c r="NF238" s="135"/>
      <c r="NH238" s="135"/>
      <c r="NX238" s="173"/>
      <c r="NY238" s="173"/>
      <c r="NZ238" s="173"/>
      <c r="OB238" s="173"/>
      <c r="OD238" s="173"/>
      <c r="OF238" s="173"/>
      <c r="OH238" s="173"/>
      <c r="OJ238" s="173"/>
      <c r="OL238" s="173"/>
      <c r="PH238" s="173"/>
      <c r="QN238" s="173"/>
      <c r="QO238" s="173"/>
      <c r="QP238" s="173"/>
      <c r="QS238" s="135"/>
      <c r="QU238" s="135"/>
      <c r="QY238" s="135"/>
      <c r="RA238" s="135"/>
      <c r="RC238" s="135"/>
      <c r="RE238" s="135"/>
      <c r="RI238" s="135"/>
      <c r="RP238" s="135"/>
      <c r="RQ238" s="135"/>
      <c r="RT238" s="135"/>
      <c r="RW238" s="135"/>
      <c r="RX238" s="135"/>
      <c r="SB238" s="135"/>
      <c r="SC238" s="135"/>
      <c r="SD238" s="135"/>
      <c r="SE238" s="558"/>
      <c r="SF238" s="135"/>
      <c r="SH238" s="135"/>
      <c r="SJ238" s="135"/>
      <c r="SL238" s="135"/>
      <c r="SN238" s="135"/>
      <c r="SP238" s="135"/>
      <c r="SR238" s="756"/>
      <c r="ST238" s="135"/>
      <c r="SY238" s="707"/>
      <c r="TA238" s="707"/>
      <c r="TC238" s="707"/>
      <c r="TE238" s="707"/>
      <c r="TG238" s="707"/>
      <c r="TI238" s="756"/>
      <c r="TK238" s="707"/>
    </row>
    <row r="239" spans="64:531">
      <c r="BL239" s="454"/>
      <c r="BM239" s="42"/>
      <c r="BN239" s="454"/>
      <c r="BO239" s="42"/>
      <c r="BP239" s="454"/>
      <c r="BQ239"/>
      <c r="BS239" s="73"/>
      <c r="BU239" s="73"/>
      <c r="BV239" s="73"/>
      <c r="BW239" s="135"/>
      <c r="BX239" s="135"/>
      <c r="BY239" s="135"/>
      <c r="BZ239" s="42"/>
      <c r="CA239"/>
      <c r="CD239" s="135"/>
      <c r="CE239" s="454"/>
      <c r="CF239" s="135"/>
      <c r="CG239" s="454"/>
      <c r="CH239" s="135"/>
      <c r="CI239" s="454"/>
      <c r="CJ239" s="42"/>
      <c r="CK239" s="454"/>
      <c r="CL239" s="42"/>
      <c r="CM239" s="454"/>
      <c r="CN239" s="42"/>
      <c r="CP239" s="135"/>
      <c r="CR239" s="187"/>
      <c r="CW239" s="454"/>
      <c r="CY239" s="454"/>
      <c r="DA239" s="454"/>
      <c r="DC239" s="454"/>
      <c r="DD239" s="135"/>
      <c r="DE239" s="454"/>
      <c r="DF239" s="135"/>
      <c r="DG239" s="454"/>
      <c r="DH239" s="135"/>
      <c r="DI239" s="454"/>
      <c r="DJ239" s="135"/>
      <c r="DK239" s="454"/>
      <c r="DL239" s="135"/>
      <c r="DN239" s="135"/>
      <c r="DO239" s="454"/>
      <c r="DP239" s="135"/>
      <c r="DQ239" s="454"/>
      <c r="DR239" s="135"/>
      <c r="DU239" s="135"/>
      <c r="DV239" s="135"/>
      <c r="DW239" s="135"/>
      <c r="DY239" s="454"/>
      <c r="DZ239" s="135"/>
      <c r="EA239" s="454"/>
      <c r="EB239" s="135"/>
      <c r="EC239" s="454"/>
      <c r="ED239" s="135"/>
      <c r="EE239" s="454"/>
      <c r="EF239" s="135"/>
      <c r="EG239" s="454"/>
      <c r="EH239" s="135"/>
      <c r="EJ239" s="135"/>
      <c r="EN239" s="135"/>
      <c r="EP239" s="135"/>
      <c r="ER239" s="173"/>
      <c r="ES239" s="435"/>
      <c r="ET239" s="173"/>
      <c r="EU239" s="435"/>
      <c r="EV239" s="173"/>
      <c r="EW239" s="435"/>
      <c r="EX239" s="173"/>
      <c r="EZ239" s="135"/>
      <c r="FB239" s="173"/>
      <c r="FC239" s="42"/>
      <c r="FD239" s="173"/>
      <c r="FE239" s="42"/>
      <c r="FF239" s="42"/>
      <c r="FG239" s="454"/>
      <c r="FH239" s="42"/>
      <c r="FI239" s="454"/>
      <c r="FJ239" s="135"/>
      <c r="FK239" s="454"/>
      <c r="FL239" s="173"/>
      <c r="FM239" s="454"/>
      <c r="FN239" s="173"/>
      <c r="FO239" s="135"/>
      <c r="FP239" s="173"/>
      <c r="FQ239" s="135"/>
      <c r="FS239" s="173"/>
      <c r="FU239" s="173"/>
      <c r="FW239" s="173"/>
      <c r="FY239" s="173"/>
      <c r="GA239" s="135"/>
      <c r="GE239" s="42"/>
      <c r="GG239" s="42"/>
      <c r="GH239" s="173"/>
      <c r="GI239" s="42"/>
      <c r="GJ239" s="42"/>
      <c r="GK239" s="173"/>
      <c r="GL239" s="454"/>
      <c r="GM239" s="135"/>
      <c r="GP239" s="454"/>
      <c r="GQ239" s="42"/>
      <c r="GR239" s="454"/>
      <c r="GS239" s="42"/>
      <c r="GT239" s="454"/>
      <c r="GU239" s="42"/>
      <c r="GV239" s="454"/>
      <c r="GW239" s="42"/>
      <c r="GX239" s="454"/>
      <c r="GY239" s="42"/>
      <c r="GZ239" s="42"/>
      <c r="HA239" s="173"/>
      <c r="HB239" s="173"/>
      <c r="HC239" s="42"/>
      <c r="HD239" s="435"/>
      <c r="HE239" s="135"/>
      <c r="HF239" s="435"/>
      <c r="HG239" s="135"/>
      <c r="HH239" s="435"/>
      <c r="HI239" s="135"/>
      <c r="HJ239" s="435"/>
      <c r="HK239" s="135"/>
      <c r="HL239" s="435"/>
      <c r="HM239" s="135"/>
      <c r="HN239" s="435"/>
      <c r="HO239" s="135"/>
      <c r="HP239" s="435"/>
      <c r="HQ239" s="135"/>
      <c r="HR239" s="168"/>
      <c r="HS239" s="135"/>
      <c r="HT239" s="135"/>
      <c r="HU239" s="168"/>
      <c r="HV239" s="135"/>
      <c r="HW239" s="168"/>
      <c r="HX239" s="135"/>
      <c r="HY239" s="168"/>
      <c r="HZ239" s="756"/>
      <c r="IA239" s="168"/>
      <c r="IB239" s="756"/>
      <c r="IC239" s="168"/>
      <c r="ID239" s="135"/>
      <c r="IE239" s="168"/>
      <c r="IF239" s="135"/>
      <c r="IG239" s="168"/>
      <c r="IH239" s="135"/>
      <c r="II239" s="168"/>
      <c r="IJ239" s="135"/>
      <c r="IK239" s="135"/>
      <c r="IL239" s="173"/>
      <c r="IP239" s="173"/>
      <c r="IR239" s="173"/>
      <c r="IT239" s="173"/>
      <c r="JB239" s="135"/>
      <c r="JD239" s="432"/>
      <c r="JH239" s="173"/>
      <c r="JL239" s="173"/>
      <c r="JZ239" s="173"/>
      <c r="KD239" s="173"/>
      <c r="KF239" s="173"/>
      <c r="KH239" s="173"/>
      <c r="LJ239" s="173"/>
      <c r="LN239" s="173"/>
      <c r="LP239" s="173"/>
      <c r="LR239" s="173"/>
      <c r="LZ239" s="135"/>
      <c r="MB239" s="135"/>
      <c r="MP239" s="173"/>
      <c r="MT239" s="173"/>
      <c r="MV239" s="173"/>
      <c r="MX239" s="173"/>
      <c r="NF239" s="135"/>
      <c r="NH239" s="135"/>
      <c r="NX239" s="173"/>
      <c r="NY239" s="173"/>
      <c r="NZ239" s="173"/>
      <c r="OB239" s="173"/>
      <c r="OD239" s="173"/>
      <c r="OF239" s="173"/>
      <c r="OH239" s="173"/>
      <c r="OJ239" s="173"/>
      <c r="OL239" s="173"/>
      <c r="PH239" s="173"/>
      <c r="QN239" s="173"/>
      <c r="QO239" s="173"/>
      <c r="QP239" s="173"/>
      <c r="QS239" s="135"/>
      <c r="QU239" s="135"/>
      <c r="QY239" s="135"/>
      <c r="RA239" s="135"/>
      <c r="RC239" s="135"/>
      <c r="RE239" s="135"/>
      <c r="RI239" s="135"/>
      <c r="RP239" s="135"/>
      <c r="RQ239" s="135"/>
      <c r="RT239" s="135"/>
      <c r="RW239" s="135"/>
      <c r="RX239" s="135"/>
      <c r="SB239" s="135"/>
      <c r="SC239" s="135"/>
      <c r="SD239" s="135"/>
      <c r="SE239" s="558"/>
      <c r="SF239" s="135"/>
      <c r="SH239" s="135"/>
      <c r="SJ239" s="135"/>
      <c r="SL239" s="135"/>
      <c r="SN239" s="135"/>
      <c r="SP239" s="135"/>
      <c r="SR239" s="756"/>
      <c r="ST239" s="135"/>
      <c r="SY239" s="707"/>
      <c r="TA239" s="707"/>
      <c r="TC239" s="707"/>
      <c r="TE239" s="707"/>
      <c r="TG239" s="707"/>
      <c r="TI239" s="756"/>
      <c r="TK239" s="707"/>
    </row>
    <row r="240" spans="64:531">
      <c r="BL240" s="454"/>
      <c r="BM240" s="42"/>
      <c r="BN240" s="454"/>
      <c r="BO240" s="42"/>
      <c r="BP240" s="454"/>
      <c r="BQ240"/>
      <c r="BS240" s="73"/>
      <c r="BU240" s="73"/>
      <c r="BV240" s="73"/>
      <c r="BW240" s="135"/>
      <c r="BX240" s="135"/>
      <c r="BY240" s="135"/>
      <c r="BZ240" s="42"/>
      <c r="CA240"/>
      <c r="CD240" s="135"/>
      <c r="CE240" s="454"/>
      <c r="CF240" s="135"/>
      <c r="CG240" s="454"/>
      <c r="CH240" s="135"/>
      <c r="CI240" s="454"/>
      <c r="CJ240" s="42"/>
      <c r="CK240" s="454"/>
      <c r="CL240" s="42"/>
      <c r="CM240" s="454"/>
      <c r="CN240" s="42"/>
      <c r="CP240" s="135"/>
      <c r="CR240" s="187"/>
      <c r="CW240" s="454"/>
      <c r="CY240" s="454"/>
      <c r="DA240" s="454"/>
      <c r="DC240" s="454"/>
      <c r="DD240" s="135"/>
      <c r="DE240" s="454"/>
      <c r="DF240" s="135"/>
      <c r="DG240" s="454"/>
      <c r="DH240" s="135"/>
      <c r="DI240" s="454"/>
      <c r="DJ240" s="135"/>
      <c r="DK240" s="454"/>
      <c r="DL240" s="135"/>
      <c r="DN240" s="135"/>
      <c r="DO240" s="454"/>
      <c r="DP240" s="135"/>
      <c r="DQ240" s="454"/>
      <c r="DR240" s="135"/>
      <c r="DU240" s="135"/>
      <c r="DV240" s="135"/>
      <c r="DW240" s="135"/>
      <c r="DY240" s="454"/>
      <c r="DZ240" s="135"/>
      <c r="EA240" s="454"/>
      <c r="EB240" s="135"/>
      <c r="EC240" s="454"/>
      <c r="ED240" s="135"/>
      <c r="EE240" s="454"/>
      <c r="EF240" s="135"/>
      <c r="EG240" s="454"/>
      <c r="EH240" s="135"/>
      <c r="EJ240" s="135"/>
      <c r="EN240" s="135"/>
      <c r="EP240" s="135"/>
      <c r="ER240" s="173"/>
      <c r="ES240" s="435"/>
      <c r="ET240" s="173"/>
      <c r="EU240" s="435"/>
      <c r="EV240" s="173"/>
      <c r="EW240" s="435"/>
      <c r="EX240" s="173"/>
      <c r="EZ240" s="135"/>
      <c r="FB240" s="173"/>
      <c r="FC240" s="42"/>
      <c r="FD240" s="173"/>
      <c r="FE240" s="42"/>
      <c r="FF240" s="42"/>
      <c r="FG240" s="454"/>
      <c r="FH240" s="42"/>
      <c r="FI240" s="454"/>
      <c r="FJ240" s="135"/>
      <c r="FK240" s="454"/>
      <c r="FL240" s="173"/>
      <c r="FM240" s="454"/>
      <c r="FN240" s="173"/>
      <c r="FO240" s="135"/>
      <c r="FP240" s="173"/>
      <c r="FQ240" s="135"/>
      <c r="FS240" s="173"/>
      <c r="FU240" s="173"/>
      <c r="FW240" s="173"/>
      <c r="FY240" s="173"/>
      <c r="GA240" s="135"/>
      <c r="GE240" s="42"/>
      <c r="GG240" s="42"/>
      <c r="GH240" s="173"/>
      <c r="GI240" s="42"/>
      <c r="GJ240" s="42"/>
      <c r="GK240" s="173"/>
      <c r="GL240" s="454"/>
      <c r="GM240" s="135"/>
      <c r="GP240" s="454"/>
      <c r="GQ240" s="42"/>
      <c r="GR240" s="454"/>
      <c r="GS240" s="42"/>
      <c r="GT240" s="454"/>
      <c r="GU240" s="42"/>
      <c r="GV240" s="454"/>
      <c r="GW240" s="42"/>
      <c r="GX240" s="454"/>
      <c r="GY240" s="42"/>
      <c r="GZ240" s="42"/>
      <c r="HA240" s="173"/>
      <c r="HB240" s="173"/>
      <c r="HC240" s="42"/>
      <c r="HD240" s="435"/>
      <c r="HE240" s="135"/>
      <c r="HF240" s="435"/>
      <c r="HG240" s="135"/>
      <c r="HH240" s="435"/>
      <c r="HI240" s="135"/>
      <c r="HJ240" s="435"/>
      <c r="HK240" s="135"/>
      <c r="HL240" s="435"/>
      <c r="HM240" s="135"/>
      <c r="HN240" s="435"/>
      <c r="HO240" s="135"/>
      <c r="HP240" s="435"/>
      <c r="HQ240" s="135"/>
      <c r="HR240" s="168"/>
      <c r="HS240" s="135"/>
      <c r="HT240" s="135"/>
      <c r="HU240" s="168"/>
      <c r="HV240" s="135"/>
      <c r="HW240" s="168"/>
      <c r="HX240" s="135"/>
      <c r="HY240" s="168"/>
      <c r="HZ240" s="756"/>
      <c r="IA240" s="168"/>
      <c r="IB240" s="756"/>
      <c r="IC240" s="168"/>
      <c r="ID240" s="135"/>
      <c r="IE240" s="168"/>
      <c r="IF240" s="135"/>
      <c r="IG240" s="168"/>
      <c r="IH240" s="135"/>
      <c r="II240" s="168"/>
      <c r="IJ240" s="135"/>
      <c r="IK240" s="135"/>
      <c r="IL240" s="173"/>
      <c r="IP240" s="173"/>
      <c r="IR240" s="173"/>
      <c r="IT240" s="173"/>
      <c r="JB240" s="135"/>
      <c r="JD240" s="432"/>
      <c r="JH240" s="173"/>
      <c r="JL240" s="173"/>
      <c r="JZ240" s="173"/>
      <c r="KD240" s="173"/>
      <c r="KF240" s="173"/>
      <c r="KH240" s="173"/>
      <c r="LJ240" s="173"/>
      <c r="LN240" s="173"/>
      <c r="LP240" s="173"/>
      <c r="LR240" s="173"/>
      <c r="LZ240" s="135"/>
      <c r="MB240" s="135"/>
      <c r="MP240" s="173"/>
      <c r="MT240" s="173"/>
      <c r="MV240" s="173"/>
      <c r="MX240" s="173"/>
      <c r="NF240" s="135"/>
      <c r="NH240" s="135"/>
      <c r="NX240" s="173"/>
      <c r="NY240" s="173"/>
      <c r="NZ240" s="173"/>
      <c r="OB240" s="173"/>
      <c r="OD240" s="173"/>
      <c r="OF240" s="173"/>
      <c r="OH240" s="173"/>
      <c r="OJ240" s="173"/>
      <c r="OL240" s="173"/>
      <c r="PH240" s="173"/>
      <c r="QN240" s="173"/>
      <c r="QO240" s="173"/>
      <c r="QP240" s="173"/>
      <c r="QS240" s="135"/>
      <c r="QU240" s="135"/>
      <c r="QY240" s="135"/>
      <c r="RA240" s="135"/>
      <c r="RC240" s="135"/>
      <c r="RE240" s="135"/>
      <c r="RI240" s="135"/>
      <c r="RP240" s="135"/>
      <c r="RQ240" s="135"/>
      <c r="RT240" s="135"/>
      <c r="RW240" s="135"/>
      <c r="RX240" s="135"/>
      <c r="SB240" s="135"/>
      <c r="SC240" s="135"/>
      <c r="SD240" s="135"/>
      <c r="SE240" s="558"/>
      <c r="SF240" s="135"/>
      <c r="SH240" s="135"/>
      <c r="SJ240" s="135"/>
      <c r="SL240" s="135"/>
      <c r="SN240" s="135"/>
      <c r="SP240" s="135"/>
      <c r="SR240" s="756"/>
      <c r="ST240" s="135"/>
      <c r="SY240" s="707"/>
      <c r="TA240" s="707"/>
      <c r="TC240" s="707"/>
      <c r="TE240" s="707"/>
      <c r="TG240" s="707"/>
      <c r="TI240" s="756"/>
      <c r="TK240" s="707"/>
    </row>
    <row r="241" spans="64:531">
      <c r="BL241" s="454"/>
      <c r="BM241" s="42"/>
      <c r="BN241" s="454"/>
      <c r="BO241" s="42"/>
      <c r="BP241" s="454"/>
      <c r="BQ241"/>
      <c r="BS241" s="73"/>
      <c r="BU241" s="73"/>
      <c r="BV241" s="73"/>
      <c r="BW241" s="135"/>
      <c r="BX241" s="135"/>
      <c r="BY241" s="135"/>
      <c r="BZ241" s="42"/>
      <c r="CA241"/>
      <c r="CD241" s="135"/>
      <c r="CE241" s="454"/>
      <c r="CF241" s="135"/>
      <c r="CG241" s="454"/>
      <c r="CH241" s="135"/>
      <c r="CI241" s="454"/>
      <c r="CJ241" s="42"/>
      <c r="CK241" s="454"/>
      <c r="CL241" s="42"/>
      <c r="CM241" s="454"/>
      <c r="CN241" s="42"/>
      <c r="CP241" s="135"/>
      <c r="CR241" s="187"/>
      <c r="CW241" s="454"/>
      <c r="CY241" s="454"/>
      <c r="DA241" s="454"/>
      <c r="DC241" s="454"/>
      <c r="DD241" s="135"/>
      <c r="DE241" s="454"/>
      <c r="DF241" s="135"/>
      <c r="DG241" s="454"/>
      <c r="DH241" s="135"/>
      <c r="DI241" s="454"/>
      <c r="DJ241" s="135"/>
      <c r="DK241" s="454"/>
      <c r="DL241" s="135"/>
      <c r="DN241" s="135"/>
      <c r="DO241" s="454"/>
      <c r="DP241" s="135"/>
      <c r="DQ241" s="454"/>
      <c r="DR241" s="135"/>
      <c r="DU241" s="135"/>
      <c r="DV241" s="135"/>
      <c r="DW241" s="135"/>
      <c r="DY241" s="454"/>
      <c r="DZ241" s="135"/>
      <c r="EA241" s="454"/>
      <c r="EB241" s="135"/>
      <c r="EC241" s="454"/>
      <c r="ED241" s="135"/>
      <c r="EE241" s="454"/>
      <c r="EF241" s="135"/>
      <c r="EG241" s="454"/>
      <c r="EH241" s="135"/>
      <c r="EJ241" s="135"/>
      <c r="EN241" s="135"/>
      <c r="EP241" s="135"/>
      <c r="ER241" s="173"/>
      <c r="ES241" s="435"/>
      <c r="ET241" s="173"/>
      <c r="EU241" s="435"/>
      <c r="EV241" s="173"/>
      <c r="EW241" s="435"/>
      <c r="EX241" s="173"/>
      <c r="EZ241" s="135"/>
      <c r="FB241" s="173"/>
      <c r="FC241" s="42"/>
      <c r="FD241" s="173"/>
      <c r="FE241" s="42"/>
      <c r="FF241" s="42"/>
      <c r="FG241" s="454"/>
      <c r="FH241" s="42"/>
      <c r="FI241" s="454"/>
      <c r="FJ241" s="135"/>
      <c r="FK241" s="454"/>
      <c r="FL241" s="173"/>
      <c r="FM241" s="454"/>
      <c r="FN241" s="173"/>
      <c r="FO241" s="135"/>
      <c r="FP241" s="173"/>
      <c r="FQ241" s="135"/>
      <c r="FS241" s="173"/>
      <c r="FU241" s="173"/>
      <c r="FW241" s="173"/>
      <c r="FY241" s="173"/>
      <c r="GA241" s="135"/>
      <c r="GE241" s="42"/>
      <c r="GG241" s="42"/>
      <c r="GH241" s="173"/>
      <c r="GI241" s="42"/>
      <c r="GJ241" s="42"/>
      <c r="GK241" s="173"/>
      <c r="GL241" s="454"/>
      <c r="GM241" s="135"/>
      <c r="GP241" s="454"/>
      <c r="GQ241" s="42"/>
      <c r="GR241" s="454"/>
      <c r="GS241" s="42"/>
      <c r="GT241" s="454"/>
      <c r="GU241" s="42"/>
      <c r="GV241" s="454"/>
      <c r="GW241" s="42"/>
      <c r="GX241" s="454"/>
      <c r="GY241" s="42"/>
      <c r="GZ241" s="42"/>
      <c r="HA241" s="173"/>
      <c r="HB241" s="173"/>
      <c r="HC241" s="42"/>
      <c r="HD241" s="435"/>
      <c r="HE241" s="135"/>
      <c r="HF241" s="435"/>
      <c r="HG241" s="135"/>
      <c r="HH241" s="435"/>
      <c r="HI241" s="135"/>
      <c r="HJ241" s="435"/>
      <c r="HK241" s="135"/>
      <c r="HL241" s="435"/>
      <c r="HM241" s="135"/>
      <c r="HN241" s="435"/>
      <c r="HO241" s="135"/>
      <c r="HP241" s="435"/>
      <c r="HQ241" s="135"/>
      <c r="HR241" s="168"/>
      <c r="HS241" s="135"/>
      <c r="HT241" s="135"/>
      <c r="HU241" s="168"/>
      <c r="HV241" s="135"/>
      <c r="HW241" s="168"/>
      <c r="HX241" s="135"/>
      <c r="HY241" s="168"/>
      <c r="HZ241" s="756"/>
      <c r="IA241" s="168"/>
      <c r="IB241" s="756"/>
      <c r="IC241" s="168"/>
      <c r="ID241" s="135"/>
      <c r="IE241" s="168"/>
      <c r="IF241" s="135"/>
      <c r="IG241" s="168"/>
      <c r="IH241" s="135"/>
      <c r="II241" s="168"/>
      <c r="IJ241" s="135"/>
      <c r="IK241" s="135"/>
      <c r="IL241" s="173"/>
      <c r="IP241" s="173"/>
      <c r="IR241" s="173"/>
      <c r="IT241" s="173"/>
      <c r="JB241" s="135"/>
      <c r="JD241" s="432"/>
      <c r="JH241" s="173"/>
      <c r="JL241" s="173"/>
      <c r="JZ241" s="173"/>
      <c r="KD241" s="173"/>
      <c r="KF241" s="173"/>
      <c r="KH241" s="173"/>
      <c r="LJ241" s="173"/>
      <c r="LN241" s="173"/>
      <c r="LP241" s="173"/>
      <c r="LR241" s="173"/>
      <c r="LZ241" s="135"/>
      <c r="MB241" s="135"/>
      <c r="MP241" s="173"/>
      <c r="MT241" s="173"/>
      <c r="MV241" s="173"/>
      <c r="MX241" s="173"/>
      <c r="NF241" s="135"/>
      <c r="NH241" s="135"/>
      <c r="NX241" s="173"/>
      <c r="NY241" s="173"/>
      <c r="NZ241" s="173"/>
      <c r="OB241" s="173"/>
      <c r="OD241" s="173"/>
      <c r="OF241" s="173"/>
      <c r="OH241" s="173"/>
      <c r="OJ241" s="173"/>
      <c r="OL241" s="173"/>
      <c r="PH241" s="173"/>
      <c r="QN241" s="173"/>
      <c r="QO241" s="173"/>
      <c r="QP241" s="173"/>
      <c r="QS241" s="135"/>
      <c r="QU241" s="135"/>
      <c r="QY241" s="135"/>
      <c r="RA241" s="135"/>
      <c r="RC241" s="135"/>
      <c r="RE241" s="135"/>
      <c r="RI241" s="135"/>
      <c r="RP241" s="135"/>
      <c r="RQ241" s="135"/>
      <c r="RT241" s="135"/>
      <c r="RW241" s="135"/>
      <c r="RX241" s="135"/>
      <c r="SB241" s="135"/>
      <c r="SC241" s="135"/>
      <c r="SD241" s="135"/>
      <c r="SE241" s="558"/>
      <c r="SF241" s="135"/>
      <c r="SH241" s="135"/>
      <c r="SJ241" s="135"/>
      <c r="SL241" s="135"/>
      <c r="SN241" s="135"/>
      <c r="SP241" s="135"/>
      <c r="SR241" s="756"/>
      <c r="ST241" s="135"/>
      <c r="SY241" s="707"/>
      <c r="TA241" s="707"/>
      <c r="TC241" s="707"/>
      <c r="TE241" s="707"/>
      <c r="TG241" s="707"/>
      <c r="TI241" s="756"/>
      <c r="TK241" s="707"/>
    </row>
    <row r="242" spans="64:531">
      <c r="BL242" s="454"/>
      <c r="BM242" s="42"/>
      <c r="BN242" s="454"/>
      <c r="BO242" s="42"/>
      <c r="BP242" s="454"/>
      <c r="BQ242"/>
      <c r="BS242" s="73"/>
      <c r="BU242" s="73"/>
      <c r="BV242" s="73"/>
      <c r="BW242" s="135"/>
      <c r="BX242" s="135"/>
      <c r="BY242" s="135"/>
      <c r="BZ242" s="42"/>
      <c r="CA242"/>
      <c r="CD242" s="135"/>
      <c r="CE242" s="454"/>
      <c r="CF242" s="135"/>
      <c r="CG242" s="454"/>
      <c r="CH242" s="135"/>
      <c r="CI242" s="454"/>
      <c r="CJ242" s="42"/>
      <c r="CK242" s="454"/>
      <c r="CL242" s="42"/>
      <c r="CM242" s="454"/>
      <c r="CN242" s="42"/>
      <c r="CP242" s="135"/>
      <c r="CR242" s="187"/>
      <c r="CW242" s="454"/>
      <c r="CY242" s="454"/>
      <c r="DA242" s="454"/>
      <c r="DC242" s="454"/>
      <c r="DD242" s="135"/>
      <c r="DE242" s="454"/>
      <c r="DF242" s="135"/>
      <c r="DG242" s="454"/>
      <c r="DH242" s="135"/>
      <c r="DI242" s="454"/>
      <c r="DJ242" s="135"/>
      <c r="DK242" s="454"/>
      <c r="DL242" s="135"/>
      <c r="DN242" s="135"/>
      <c r="DO242" s="454"/>
      <c r="DP242" s="135"/>
      <c r="DQ242" s="454"/>
      <c r="DR242" s="135"/>
      <c r="DU242" s="135"/>
      <c r="DV242" s="135"/>
      <c r="DW242" s="135"/>
      <c r="DY242" s="454"/>
      <c r="DZ242" s="135"/>
      <c r="EA242" s="454"/>
      <c r="EB242" s="135"/>
      <c r="EC242" s="454"/>
      <c r="ED242" s="135"/>
      <c r="EE242" s="454"/>
      <c r="EF242" s="135"/>
      <c r="EG242" s="454"/>
      <c r="EH242" s="135"/>
      <c r="EJ242" s="135"/>
      <c r="EN242" s="135"/>
      <c r="EP242" s="135"/>
      <c r="ER242" s="173"/>
      <c r="ES242" s="435"/>
      <c r="ET242" s="173"/>
      <c r="EU242" s="435"/>
      <c r="EV242" s="173"/>
      <c r="EW242" s="435"/>
      <c r="EX242" s="173"/>
      <c r="EZ242" s="135"/>
      <c r="FB242" s="173"/>
      <c r="FC242" s="42"/>
      <c r="FD242" s="173"/>
      <c r="FE242" s="42"/>
      <c r="FF242" s="42"/>
      <c r="FG242" s="454"/>
      <c r="FH242" s="42"/>
      <c r="FI242" s="454"/>
      <c r="FJ242" s="135"/>
      <c r="FK242" s="454"/>
      <c r="FL242" s="173"/>
      <c r="FM242" s="454"/>
      <c r="FN242" s="173"/>
      <c r="FO242" s="135"/>
      <c r="FP242" s="173"/>
      <c r="FQ242" s="135"/>
      <c r="FS242" s="173"/>
      <c r="FU242" s="173"/>
      <c r="FW242" s="173"/>
      <c r="FY242" s="173"/>
      <c r="GA242" s="135"/>
      <c r="GE242" s="42"/>
      <c r="GG242" s="42"/>
      <c r="GH242" s="173"/>
      <c r="GI242" s="42"/>
      <c r="GJ242" s="42"/>
      <c r="GK242" s="173"/>
      <c r="GL242" s="454"/>
      <c r="GM242" s="135"/>
      <c r="GP242" s="454"/>
      <c r="GQ242" s="42"/>
      <c r="GR242" s="454"/>
      <c r="GS242" s="42"/>
      <c r="GT242" s="454"/>
      <c r="GU242" s="42"/>
      <c r="GV242" s="454"/>
      <c r="GW242" s="42"/>
      <c r="GX242" s="454"/>
      <c r="GY242" s="42"/>
      <c r="GZ242" s="42"/>
      <c r="HA242" s="173"/>
      <c r="HB242" s="173"/>
      <c r="HC242" s="42"/>
      <c r="HD242" s="435"/>
      <c r="HE242" s="135"/>
      <c r="HF242" s="435"/>
      <c r="HG242" s="135"/>
      <c r="HH242" s="435"/>
      <c r="HI242" s="135"/>
      <c r="HJ242" s="435"/>
      <c r="HK242" s="135"/>
      <c r="HL242" s="435"/>
      <c r="HM242" s="135"/>
      <c r="HN242" s="435"/>
      <c r="HO242" s="135"/>
      <c r="HP242" s="435"/>
      <c r="HQ242" s="135"/>
      <c r="HR242" s="168"/>
      <c r="HS242" s="135"/>
      <c r="HT242" s="135"/>
      <c r="HU242" s="168"/>
      <c r="HV242" s="135"/>
      <c r="HW242" s="168"/>
      <c r="HX242" s="135"/>
      <c r="HY242" s="168"/>
      <c r="HZ242" s="756"/>
      <c r="IA242" s="168"/>
      <c r="IB242" s="756"/>
      <c r="IC242" s="168"/>
      <c r="ID242" s="135"/>
      <c r="IE242" s="168"/>
      <c r="IF242" s="135"/>
      <c r="IG242" s="168"/>
      <c r="IH242" s="135"/>
      <c r="II242" s="168"/>
      <c r="IJ242" s="135"/>
      <c r="IK242" s="135"/>
      <c r="IL242" s="173"/>
      <c r="IP242" s="173"/>
      <c r="IR242" s="173"/>
      <c r="IT242" s="173"/>
      <c r="JB242" s="135"/>
      <c r="JD242" s="432"/>
      <c r="JH242" s="173"/>
      <c r="JL242" s="173"/>
      <c r="JZ242" s="173"/>
      <c r="KD242" s="173"/>
      <c r="KF242" s="173"/>
      <c r="KH242" s="173"/>
      <c r="LJ242" s="173"/>
      <c r="LN242" s="173"/>
      <c r="LP242" s="173"/>
      <c r="LR242" s="173"/>
      <c r="LZ242" s="135"/>
      <c r="MB242" s="135"/>
      <c r="MP242" s="173"/>
      <c r="MT242" s="173"/>
      <c r="MV242" s="173"/>
      <c r="MX242" s="173"/>
      <c r="NF242" s="135"/>
      <c r="NH242" s="135"/>
      <c r="NX242" s="173"/>
      <c r="NY242" s="173"/>
      <c r="NZ242" s="173"/>
      <c r="OB242" s="173"/>
      <c r="OD242" s="173"/>
      <c r="OF242" s="173"/>
      <c r="OH242" s="173"/>
      <c r="OJ242" s="173"/>
      <c r="OL242" s="173"/>
      <c r="PH242" s="173"/>
      <c r="QN242" s="173"/>
      <c r="QO242" s="173"/>
      <c r="QP242" s="173"/>
      <c r="QS242" s="135"/>
      <c r="QU242" s="135"/>
      <c r="QY242" s="135"/>
      <c r="RA242" s="135"/>
      <c r="RC242" s="135"/>
      <c r="RE242" s="135"/>
      <c r="RI242" s="135"/>
      <c r="RP242" s="135"/>
      <c r="RQ242" s="135"/>
      <c r="RT242" s="135"/>
      <c r="RW242" s="135"/>
      <c r="RX242" s="135"/>
      <c r="SB242" s="135"/>
      <c r="SC242" s="135"/>
      <c r="SD242" s="135"/>
      <c r="SE242" s="558"/>
      <c r="SF242" s="135"/>
      <c r="SH242" s="135"/>
      <c r="SJ242" s="135"/>
      <c r="SL242" s="135"/>
      <c r="SN242" s="135"/>
      <c r="SP242" s="135"/>
      <c r="SR242" s="756"/>
      <c r="ST242" s="135"/>
      <c r="SY242" s="707"/>
      <c r="TA242" s="707"/>
      <c r="TC242" s="707"/>
      <c r="TE242" s="707"/>
      <c r="TG242" s="707"/>
      <c r="TI242" s="756"/>
      <c r="TK242" s="707"/>
    </row>
    <row r="243" spans="64:531">
      <c r="BL243" s="454"/>
      <c r="BM243" s="42"/>
      <c r="BN243" s="454"/>
      <c r="BO243" s="42"/>
      <c r="BP243" s="454"/>
      <c r="BQ243"/>
      <c r="BS243" s="73"/>
      <c r="BU243" s="73"/>
      <c r="BV243" s="73"/>
      <c r="BW243" s="135"/>
      <c r="BX243" s="135"/>
      <c r="BY243" s="135"/>
      <c r="BZ243" s="42"/>
      <c r="CA243"/>
      <c r="CD243" s="135"/>
      <c r="CE243" s="454"/>
      <c r="CF243" s="135"/>
      <c r="CG243" s="454"/>
      <c r="CH243" s="135"/>
      <c r="CI243" s="454"/>
      <c r="CJ243" s="42"/>
      <c r="CK243" s="454"/>
      <c r="CL243" s="42"/>
      <c r="CM243" s="454"/>
      <c r="CN243" s="42"/>
      <c r="CP243" s="135"/>
      <c r="CR243" s="187"/>
      <c r="CW243" s="454"/>
      <c r="CY243" s="454"/>
      <c r="DA243" s="454"/>
      <c r="DC243" s="454"/>
      <c r="DD243" s="135"/>
      <c r="DE243" s="454"/>
      <c r="DF243" s="135"/>
      <c r="DG243" s="454"/>
      <c r="DH243" s="135"/>
      <c r="DI243" s="454"/>
      <c r="DJ243" s="135"/>
      <c r="DK243" s="454"/>
      <c r="DL243" s="135"/>
      <c r="DN243" s="135"/>
      <c r="DO243" s="454"/>
      <c r="DP243" s="135"/>
      <c r="DQ243" s="454"/>
      <c r="DR243" s="135"/>
      <c r="DU243" s="135"/>
      <c r="DV243" s="135"/>
      <c r="DW243" s="135"/>
      <c r="DY243" s="454"/>
      <c r="DZ243" s="135"/>
      <c r="EA243" s="454"/>
      <c r="EB243" s="135"/>
      <c r="EC243" s="454"/>
      <c r="ED243" s="135"/>
      <c r="EE243" s="454"/>
      <c r="EF243" s="135"/>
      <c r="EG243" s="454"/>
      <c r="EH243" s="135"/>
      <c r="EJ243" s="135"/>
      <c r="EN243" s="135"/>
      <c r="EP243" s="135"/>
      <c r="ER243" s="173"/>
      <c r="ES243" s="435"/>
      <c r="ET243" s="173"/>
      <c r="EU243" s="435"/>
      <c r="EV243" s="173"/>
      <c r="EW243" s="435"/>
      <c r="EX243" s="173"/>
      <c r="EZ243" s="135"/>
      <c r="FB243" s="173"/>
      <c r="FC243" s="42"/>
      <c r="FD243" s="173"/>
      <c r="FE243" s="42"/>
      <c r="FF243" s="42"/>
      <c r="FG243" s="454"/>
      <c r="FH243" s="42"/>
      <c r="FI243" s="454"/>
      <c r="FJ243" s="135"/>
      <c r="FK243" s="454"/>
      <c r="FL243" s="173"/>
      <c r="FM243" s="454"/>
      <c r="FN243" s="173"/>
      <c r="FO243" s="135"/>
      <c r="FP243" s="173"/>
      <c r="FQ243" s="135"/>
      <c r="FS243" s="173"/>
      <c r="FU243" s="173"/>
      <c r="FW243" s="173"/>
      <c r="FY243" s="173"/>
      <c r="GA243" s="135"/>
      <c r="GE243" s="42"/>
      <c r="GG243" s="42"/>
      <c r="GH243" s="173"/>
      <c r="GI243" s="42"/>
      <c r="GJ243" s="42"/>
      <c r="GK243" s="173"/>
      <c r="GL243" s="454"/>
      <c r="GM243" s="135"/>
      <c r="GP243" s="454"/>
      <c r="GQ243" s="42"/>
      <c r="GR243" s="454"/>
      <c r="GS243" s="42"/>
      <c r="GT243" s="454"/>
      <c r="GU243" s="42"/>
      <c r="GV243" s="454"/>
      <c r="GW243" s="42"/>
      <c r="GX243" s="454"/>
      <c r="GY243" s="42"/>
      <c r="GZ243" s="42"/>
      <c r="HA243" s="173"/>
      <c r="HB243" s="173"/>
      <c r="HC243" s="42"/>
      <c r="HD243" s="435"/>
      <c r="HE243" s="135"/>
      <c r="HF243" s="435"/>
      <c r="HG243" s="135"/>
      <c r="HH243" s="435"/>
      <c r="HI243" s="135"/>
      <c r="HJ243" s="435"/>
      <c r="HK243" s="135"/>
      <c r="HL243" s="435"/>
      <c r="HM243" s="135"/>
      <c r="HN243" s="435"/>
      <c r="HO243" s="135"/>
      <c r="HP243" s="435"/>
      <c r="HQ243" s="135"/>
      <c r="HR243" s="168"/>
      <c r="HS243" s="135"/>
      <c r="HT243" s="135"/>
      <c r="HU243" s="168"/>
      <c r="HV243" s="135"/>
      <c r="HW243" s="168"/>
      <c r="HX243" s="135"/>
      <c r="HY243" s="168"/>
      <c r="HZ243" s="756"/>
      <c r="IA243" s="168"/>
      <c r="IB243" s="756"/>
      <c r="IC243" s="168"/>
      <c r="ID243" s="135"/>
      <c r="IE243" s="168"/>
      <c r="IF243" s="135"/>
      <c r="IG243" s="168"/>
      <c r="IH243" s="135"/>
      <c r="II243" s="168"/>
      <c r="IJ243" s="135"/>
      <c r="IK243" s="135"/>
      <c r="IL243" s="173"/>
      <c r="IP243" s="173"/>
      <c r="IR243" s="173"/>
      <c r="IT243" s="173"/>
      <c r="JB243" s="135"/>
      <c r="JD243" s="432"/>
      <c r="JH243" s="173"/>
      <c r="JL243" s="173"/>
      <c r="JZ243" s="173"/>
      <c r="KD243" s="173"/>
      <c r="KF243" s="173"/>
      <c r="KH243" s="173"/>
      <c r="LJ243" s="173"/>
      <c r="LN243" s="173"/>
      <c r="LP243" s="173"/>
      <c r="LR243" s="173"/>
      <c r="LZ243" s="135"/>
      <c r="MB243" s="135"/>
      <c r="MP243" s="173"/>
      <c r="MT243" s="173"/>
      <c r="MV243" s="173"/>
      <c r="MX243" s="173"/>
      <c r="NF243" s="135"/>
      <c r="NH243" s="135"/>
      <c r="NX243" s="173"/>
      <c r="NY243" s="173"/>
      <c r="NZ243" s="173"/>
      <c r="OB243" s="173"/>
      <c r="OD243" s="173"/>
      <c r="OF243" s="173"/>
      <c r="OH243" s="173"/>
      <c r="OJ243" s="173"/>
      <c r="OL243" s="173"/>
      <c r="PH243" s="173"/>
      <c r="QN243" s="173"/>
      <c r="QO243" s="173"/>
      <c r="QP243" s="173"/>
      <c r="QS243" s="135"/>
      <c r="QU243" s="135"/>
      <c r="QY243" s="135"/>
      <c r="RA243" s="135"/>
      <c r="RC243" s="135"/>
      <c r="RE243" s="135"/>
      <c r="RI243" s="135"/>
      <c r="RP243" s="135"/>
      <c r="RQ243" s="135"/>
      <c r="RT243" s="135"/>
      <c r="RW243" s="135"/>
      <c r="RX243" s="135"/>
      <c r="SB243" s="135"/>
      <c r="SC243" s="135"/>
      <c r="SD243" s="135"/>
      <c r="SE243" s="558"/>
      <c r="SF243" s="135"/>
      <c r="SH243" s="135"/>
      <c r="SJ243" s="135"/>
      <c r="SL243" s="135"/>
      <c r="SN243" s="135"/>
      <c r="SP243" s="135"/>
      <c r="SR243" s="756"/>
      <c r="ST243" s="135"/>
      <c r="SY243" s="707"/>
      <c r="TA243" s="707"/>
      <c r="TC243" s="707"/>
      <c r="TE243" s="707"/>
      <c r="TG243" s="707"/>
      <c r="TI243" s="756"/>
      <c r="TK243" s="707"/>
    </row>
    <row r="244" spans="64:531">
      <c r="BL244" s="454"/>
      <c r="BM244" s="42"/>
      <c r="BN244" s="454"/>
      <c r="BO244" s="42"/>
      <c r="BP244" s="454"/>
      <c r="BQ244"/>
      <c r="BS244" s="73"/>
      <c r="BU244" s="73"/>
      <c r="BV244" s="73"/>
      <c r="BW244" s="135"/>
      <c r="BX244" s="135"/>
      <c r="BY244" s="135"/>
      <c r="BZ244" s="42"/>
      <c r="CA244"/>
      <c r="CD244" s="135"/>
      <c r="CE244" s="454"/>
      <c r="CF244" s="135"/>
      <c r="CG244" s="454"/>
      <c r="CH244" s="135"/>
      <c r="CI244" s="454"/>
      <c r="CJ244" s="42"/>
      <c r="CK244" s="454"/>
      <c r="CL244" s="42"/>
      <c r="CM244" s="454"/>
      <c r="CN244" s="42"/>
      <c r="CP244" s="135"/>
      <c r="CR244" s="187"/>
      <c r="CW244" s="454"/>
      <c r="CY244" s="454"/>
      <c r="DA244" s="454"/>
      <c r="DC244" s="454"/>
      <c r="DD244" s="135"/>
      <c r="DE244" s="454"/>
      <c r="DF244" s="135"/>
      <c r="DG244" s="454"/>
      <c r="DH244" s="135"/>
      <c r="DI244" s="454"/>
      <c r="DJ244" s="135"/>
      <c r="DK244" s="454"/>
      <c r="DL244" s="135"/>
      <c r="DN244" s="135"/>
      <c r="DO244" s="454"/>
      <c r="DP244" s="135"/>
      <c r="DQ244" s="454"/>
      <c r="DR244" s="135"/>
      <c r="DU244" s="135"/>
      <c r="DV244" s="135"/>
      <c r="DW244" s="135"/>
      <c r="DY244" s="454"/>
      <c r="DZ244" s="135"/>
      <c r="EA244" s="454"/>
      <c r="EB244" s="135"/>
      <c r="EC244" s="454"/>
      <c r="ED244" s="135"/>
      <c r="EE244" s="454"/>
      <c r="EF244" s="135"/>
      <c r="EG244" s="454"/>
      <c r="EH244" s="135"/>
      <c r="EJ244" s="135"/>
      <c r="EN244" s="135"/>
      <c r="EP244" s="135"/>
      <c r="ER244" s="173"/>
      <c r="ES244" s="435"/>
      <c r="ET244" s="173"/>
      <c r="EU244" s="435"/>
      <c r="EV244" s="173"/>
      <c r="EW244" s="435"/>
      <c r="EX244" s="173"/>
      <c r="EZ244" s="135"/>
      <c r="FB244" s="173"/>
      <c r="FC244" s="42"/>
      <c r="FD244" s="173"/>
      <c r="FE244" s="42"/>
      <c r="FF244" s="42"/>
      <c r="FG244" s="454"/>
      <c r="FH244" s="42"/>
      <c r="FI244" s="454"/>
      <c r="FJ244" s="135"/>
      <c r="FK244" s="454"/>
      <c r="FL244" s="173"/>
      <c r="FM244" s="454"/>
      <c r="FN244" s="173"/>
      <c r="FO244" s="135"/>
      <c r="FP244" s="173"/>
      <c r="FQ244" s="135"/>
      <c r="FS244" s="173"/>
      <c r="FU244" s="173"/>
      <c r="FW244" s="173"/>
      <c r="FY244" s="173"/>
      <c r="GA244" s="135"/>
      <c r="GE244" s="42"/>
      <c r="GG244" s="42"/>
      <c r="GH244" s="173"/>
      <c r="GI244" s="42"/>
      <c r="GJ244" s="42"/>
      <c r="GK244" s="173"/>
      <c r="GL244" s="454"/>
      <c r="GM244" s="135"/>
      <c r="GP244" s="454"/>
      <c r="GQ244" s="42"/>
      <c r="GR244" s="454"/>
      <c r="GS244" s="42"/>
      <c r="GT244" s="454"/>
      <c r="GU244" s="42"/>
      <c r="GV244" s="454"/>
      <c r="GW244" s="42"/>
      <c r="GX244" s="454"/>
      <c r="GY244" s="42"/>
      <c r="GZ244" s="42"/>
      <c r="HA244" s="173"/>
      <c r="HB244" s="173"/>
      <c r="HC244" s="42"/>
      <c r="HD244" s="435"/>
      <c r="HE244" s="135"/>
      <c r="HF244" s="435"/>
      <c r="HG244" s="135"/>
      <c r="HH244" s="435"/>
      <c r="HI244" s="135"/>
      <c r="HJ244" s="435"/>
      <c r="HK244" s="135"/>
      <c r="HL244" s="435"/>
      <c r="HM244" s="135"/>
      <c r="HN244" s="435"/>
      <c r="HO244" s="135"/>
      <c r="HP244" s="435"/>
      <c r="HQ244" s="135"/>
      <c r="HR244" s="168"/>
      <c r="HS244" s="135"/>
      <c r="HT244" s="135"/>
      <c r="HU244" s="168"/>
      <c r="HV244" s="135"/>
      <c r="HW244" s="168"/>
      <c r="HX244" s="135"/>
      <c r="HY244" s="168"/>
      <c r="HZ244" s="756"/>
      <c r="IA244" s="168"/>
      <c r="IB244" s="756"/>
      <c r="IC244" s="168"/>
      <c r="ID244" s="135"/>
      <c r="IE244" s="168"/>
      <c r="IF244" s="135"/>
      <c r="IG244" s="168"/>
      <c r="IH244" s="135"/>
      <c r="II244" s="168"/>
      <c r="IJ244" s="135"/>
      <c r="IK244" s="135"/>
      <c r="IL244" s="173"/>
      <c r="IP244" s="173"/>
      <c r="IR244" s="173"/>
      <c r="IT244" s="173"/>
      <c r="JB244" s="135"/>
      <c r="JD244" s="432"/>
      <c r="JH244" s="173"/>
      <c r="JL244" s="173"/>
      <c r="JZ244" s="173"/>
      <c r="KD244" s="173"/>
      <c r="KF244" s="173"/>
      <c r="KH244" s="173"/>
      <c r="LJ244" s="173"/>
      <c r="LN244" s="173"/>
      <c r="LP244" s="173"/>
      <c r="LR244" s="173"/>
      <c r="LZ244" s="135"/>
      <c r="MB244" s="135"/>
      <c r="MP244" s="173"/>
      <c r="MT244" s="173"/>
      <c r="MV244" s="173"/>
      <c r="MX244" s="173"/>
      <c r="NF244" s="135"/>
      <c r="NH244" s="135"/>
      <c r="NX244" s="173"/>
      <c r="NY244" s="173"/>
      <c r="NZ244" s="173"/>
      <c r="OB244" s="173"/>
      <c r="OD244" s="173"/>
      <c r="OF244" s="173"/>
      <c r="OH244" s="173"/>
      <c r="OJ244" s="173"/>
      <c r="OL244" s="173"/>
      <c r="PH244" s="173"/>
      <c r="QN244" s="173"/>
      <c r="QO244" s="173"/>
      <c r="QP244" s="173"/>
      <c r="QS244" s="135"/>
      <c r="QU244" s="135"/>
      <c r="QY244" s="135"/>
      <c r="RA244" s="135"/>
      <c r="RC244" s="135"/>
      <c r="RE244" s="135"/>
      <c r="RI244" s="135"/>
      <c r="RP244" s="135"/>
      <c r="RQ244" s="135"/>
      <c r="RT244" s="135"/>
      <c r="RW244" s="135"/>
      <c r="RX244" s="135"/>
      <c r="SB244" s="135"/>
      <c r="SC244" s="135"/>
      <c r="SD244" s="135"/>
      <c r="SE244" s="558"/>
      <c r="SF244" s="135"/>
      <c r="SH244" s="135"/>
      <c r="SJ244" s="135"/>
      <c r="SL244" s="135"/>
      <c r="SN244" s="135"/>
      <c r="SP244" s="135"/>
      <c r="SR244" s="756"/>
      <c r="ST244" s="135"/>
      <c r="SY244" s="707"/>
      <c r="TA244" s="707"/>
      <c r="TC244" s="707"/>
      <c r="TE244" s="707"/>
      <c r="TG244" s="707"/>
      <c r="TI244" s="756"/>
      <c r="TK244" s="707"/>
    </row>
    <row r="245" spans="64:531">
      <c r="BL245" s="454"/>
      <c r="BM245" s="42"/>
      <c r="BN245" s="454"/>
      <c r="BO245" s="42"/>
      <c r="BP245" s="454"/>
      <c r="BQ245"/>
      <c r="BS245" s="73"/>
      <c r="BU245" s="73"/>
      <c r="BV245" s="73"/>
      <c r="BW245" s="135"/>
      <c r="BX245" s="135"/>
      <c r="BY245" s="135"/>
      <c r="BZ245" s="42"/>
      <c r="CA245"/>
      <c r="CD245" s="135"/>
      <c r="CE245" s="454"/>
      <c r="CF245" s="135"/>
      <c r="CG245" s="454"/>
      <c r="CH245" s="135"/>
      <c r="CI245" s="454"/>
      <c r="CJ245" s="42"/>
      <c r="CK245" s="454"/>
      <c r="CL245" s="42"/>
      <c r="CM245" s="454"/>
      <c r="CN245" s="42"/>
      <c r="CP245" s="135"/>
      <c r="CR245" s="187"/>
      <c r="CW245" s="454"/>
      <c r="CY245" s="454"/>
      <c r="DA245" s="454"/>
      <c r="DC245" s="454"/>
      <c r="DD245" s="135"/>
      <c r="DE245" s="454"/>
      <c r="DF245" s="135"/>
      <c r="DG245" s="454"/>
      <c r="DH245" s="135"/>
      <c r="DI245" s="454"/>
      <c r="DJ245" s="135"/>
      <c r="DK245" s="454"/>
      <c r="DL245" s="135"/>
      <c r="DN245" s="135"/>
      <c r="DO245" s="454"/>
      <c r="DP245" s="135"/>
      <c r="DQ245" s="454"/>
      <c r="DR245" s="135"/>
      <c r="DU245" s="135"/>
      <c r="DV245" s="135"/>
      <c r="DW245" s="135"/>
      <c r="DY245" s="454"/>
      <c r="DZ245" s="135"/>
      <c r="EA245" s="454"/>
      <c r="EB245" s="135"/>
      <c r="EC245" s="454"/>
      <c r="ED245" s="135"/>
      <c r="EE245" s="454"/>
      <c r="EF245" s="135"/>
      <c r="EG245" s="454"/>
      <c r="EH245" s="135"/>
      <c r="EJ245" s="135"/>
      <c r="EN245" s="135"/>
      <c r="EP245" s="135"/>
      <c r="ER245" s="173"/>
      <c r="ES245" s="435"/>
      <c r="ET245" s="173"/>
      <c r="EU245" s="435"/>
      <c r="EV245" s="173"/>
      <c r="EW245" s="435"/>
      <c r="EX245" s="173"/>
      <c r="EZ245" s="135"/>
      <c r="FB245" s="173"/>
      <c r="FC245" s="42"/>
      <c r="FD245" s="173"/>
      <c r="FE245" s="42"/>
      <c r="FF245" s="42"/>
      <c r="FG245" s="454"/>
      <c r="FH245" s="42"/>
      <c r="FI245" s="454"/>
      <c r="FJ245" s="135"/>
      <c r="FK245" s="454"/>
      <c r="FL245" s="173"/>
      <c r="FM245" s="454"/>
      <c r="FN245" s="173"/>
      <c r="FO245" s="135"/>
      <c r="FP245" s="173"/>
      <c r="FQ245" s="135"/>
      <c r="FS245" s="173"/>
      <c r="FU245" s="173"/>
      <c r="FW245" s="173"/>
      <c r="FY245" s="173"/>
      <c r="GA245" s="135"/>
      <c r="GE245" s="42"/>
      <c r="GG245" s="42"/>
      <c r="GH245" s="173"/>
      <c r="GI245" s="42"/>
      <c r="GJ245" s="42"/>
      <c r="GK245" s="173"/>
      <c r="GL245" s="454"/>
      <c r="GM245" s="135"/>
      <c r="GP245" s="454"/>
      <c r="GQ245" s="42"/>
      <c r="GR245" s="454"/>
      <c r="GS245" s="42"/>
      <c r="GT245" s="454"/>
      <c r="GU245" s="42"/>
      <c r="GV245" s="454"/>
      <c r="GW245" s="42"/>
      <c r="GX245" s="454"/>
      <c r="GY245" s="42"/>
      <c r="GZ245" s="42"/>
      <c r="HA245" s="173"/>
      <c r="HB245" s="173"/>
      <c r="HC245" s="42"/>
      <c r="HD245" s="435"/>
      <c r="HE245" s="135"/>
      <c r="HF245" s="435"/>
      <c r="HG245" s="135"/>
      <c r="HH245" s="435"/>
      <c r="HI245" s="135"/>
      <c r="HJ245" s="435"/>
      <c r="HK245" s="135"/>
      <c r="HL245" s="435"/>
      <c r="HM245" s="135"/>
      <c r="HN245" s="435"/>
      <c r="HO245" s="135"/>
      <c r="HP245" s="435"/>
      <c r="HQ245" s="135"/>
      <c r="HR245" s="168"/>
      <c r="HS245" s="135"/>
      <c r="HT245" s="135"/>
      <c r="HU245" s="168"/>
      <c r="HV245" s="135"/>
      <c r="HW245" s="168"/>
      <c r="HX245" s="135"/>
      <c r="HY245" s="168"/>
      <c r="HZ245" s="756"/>
      <c r="IA245" s="168"/>
      <c r="IB245" s="756"/>
      <c r="IC245" s="168"/>
      <c r="ID245" s="135"/>
      <c r="IE245" s="168"/>
      <c r="IF245" s="135"/>
      <c r="IG245" s="168"/>
      <c r="IH245" s="135"/>
      <c r="II245" s="168"/>
      <c r="IJ245" s="135"/>
      <c r="IK245" s="135"/>
      <c r="IL245" s="173"/>
      <c r="IP245" s="173"/>
      <c r="IR245" s="173"/>
      <c r="IT245" s="173"/>
      <c r="JB245" s="135"/>
      <c r="JD245" s="432"/>
      <c r="JH245" s="173"/>
      <c r="JL245" s="173"/>
      <c r="JZ245" s="173"/>
      <c r="KD245" s="173"/>
      <c r="KF245" s="173"/>
      <c r="KH245" s="173"/>
      <c r="LJ245" s="173"/>
      <c r="LN245" s="173"/>
      <c r="LP245" s="173"/>
      <c r="LR245" s="173"/>
      <c r="LZ245" s="135"/>
      <c r="MB245" s="135"/>
      <c r="MP245" s="173"/>
      <c r="MT245" s="173"/>
      <c r="MV245" s="173"/>
      <c r="MX245" s="173"/>
      <c r="NF245" s="135"/>
      <c r="NH245" s="135"/>
      <c r="NX245" s="173"/>
      <c r="NY245" s="173"/>
      <c r="NZ245" s="173"/>
      <c r="OB245" s="173"/>
      <c r="OD245" s="173"/>
      <c r="OF245" s="173"/>
      <c r="OH245" s="173"/>
      <c r="OJ245" s="173"/>
      <c r="OL245" s="173"/>
      <c r="PH245" s="173"/>
      <c r="QN245" s="173"/>
      <c r="QO245" s="173"/>
      <c r="QP245" s="173"/>
      <c r="QS245" s="135"/>
      <c r="QU245" s="135"/>
      <c r="QY245" s="135"/>
      <c r="RA245" s="135"/>
      <c r="RC245" s="135"/>
      <c r="RE245" s="135"/>
      <c r="RI245" s="135"/>
      <c r="RP245" s="135"/>
      <c r="RQ245" s="135"/>
      <c r="RT245" s="135"/>
      <c r="RW245" s="135"/>
      <c r="RX245" s="135"/>
      <c r="SB245" s="135"/>
      <c r="SC245" s="135"/>
      <c r="SD245" s="135"/>
      <c r="SE245" s="558"/>
      <c r="SF245" s="135"/>
      <c r="SH245" s="135"/>
      <c r="SJ245" s="135"/>
      <c r="SL245" s="135"/>
      <c r="SN245" s="135"/>
      <c r="SP245" s="135"/>
      <c r="SR245" s="756"/>
      <c r="ST245" s="135"/>
      <c r="SY245" s="707"/>
      <c r="TA245" s="707"/>
      <c r="TC245" s="707"/>
      <c r="TE245" s="707"/>
      <c r="TG245" s="707"/>
      <c r="TI245" s="756"/>
      <c r="TK245" s="707"/>
    </row>
    <row r="246" spans="64:531">
      <c r="BL246" s="454"/>
      <c r="BM246" s="42"/>
      <c r="BN246" s="454"/>
      <c r="BO246" s="42"/>
      <c r="BP246" s="454"/>
      <c r="BQ246"/>
      <c r="BS246" s="73"/>
      <c r="BU246" s="73"/>
      <c r="BV246" s="73"/>
      <c r="BW246" s="135"/>
      <c r="BX246" s="135"/>
      <c r="BY246" s="135"/>
      <c r="BZ246" s="42"/>
      <c r="CA246"/>
      <c r="CD246" s="135"/>
      <c r="CE246" s="454"/>
      <c r="CF246" s="135"/>
      <c r="CG246" s="454"/>
      <c r="CH246" s="135"/>
      <c r="CI246" s="454"/>
      <c r="CJ246" s="42"/>
      <c r="CK246" s="454"/>
      <c r="CL246" s="42"/>
      <c r="CM246" s="454"/>
      <c r="CN246" s="42"/>
      <c r="CP246" s="135"/>
      <c r="CR246" s="187"/>
      <c r="CW246" s="454"/>
      <c r="CY246" s="454"/>
      <c r="DA246" s="454"/>
      <c r="DC246" s="454"/>
      <c r="DD246" s="135"/>
      <c r="DE246" s="454"/>
      <c r="DF246" s="135"/>
      <c r="DG246" s="454"/>
      <c r="DH246" s="135"/>
      <c r="DI246" s="454"/>
      <c r="DJ246" s="135"/>
      <c r="DK246" s="454"/>
      <c r="DL246" s="135"/>
      <c r="DN246" s="135"/>
      <c r="DO246" s="454"/>
      <c r="DP246" s="135"/>
      <c r="DQ246" s="454"/>
      <c r="DR246" s="135"/>
      <c r="DU246" s="135"/>
      <c r="DV246" s="135"/>
      <c r="DW246" s="135"/>
      <c r="DY246" s="454"/>
      <c r="DZ246" s="135"/>
      <c r="EA246" s="454"/>
      <c r="EB246" s="135"/>
      <c r="EC246" s="454"/>
      <c r="ED246" s="135"/>
      <c r="EE246" s="454"/>
      <c r="EF246" s="135"/>
      <c r="EG246" s="454"/>
      <c r="EH246" s="135"/>
      <c r="EJ246" s="135"/>
      <c r="EN246" s="135"/>
      <c r="EP246" s="135"/>
      <c r="ER246" s="173"/>
      <c r="ES246" s="435"/>
      <c r="ET246" s="173"/>
      <c r="EU246" s="435"/>
      <c r="EV246" s="173"/>
      <c r="EW246" s="435"/>
      <c r="EX246" s="173"/>
      <c r="EZ246" s="135"/>
      <c r="FB246" s="173"/>
      <c r="FC246" s="42"/>
      <c r="FD246" s="173"/>
      <c r="FE246" s="42"/>
      <c r="FF246" s="42"/>
      <c r="FG246" s="454"/>
      <c r="FH246" s="42"/>
      <c r="FI246" s="454"/>
      <c r="FJ246" s="135"/>
      <c r="FK246" s="454"/>
      <c r="FL246" s="173"/>
      <c r="FM246" s="454"/>
      <c r="FN246" s="173"/>
      <c r="FO246" s="135"/>
      <c r="FP246" s="173"/>
      <c r="FQ246" s="135"/>
      <c r="FS246" s="173"/>
      <c r="FU246" s="173"/>
      <c r="FW246" s="173"/>
      <c r="FY246" s="173"/>
      <c r="GA246" s="135"/>
      <c r="GE246" s="42"/>
      <c r="GG246" s="42"/>
      <c r="GH246" s="173"/>
      <c r="GI246" s="42"/>
      <c r="GJ246" s="42"/>
      <c r="GK246" s="173"/>
      <c r="GL246" s="454"/>
      <c r="GM246" s="135"/>
      <c r="GP246" s="454"/>
      <c r="GQ246" s="42"/>
      <c r="GR246" s="454"/>
      <c r="GS246" s="42"/>
      <c r="GT246" s="454"/>
      <c r="GU246" s="42"/>
      <c r="GV246" s="454"/>
      <c r="GW246" s="42"/>
      <c r="GX246" s="454"/>
      <c r="GY246" s="42"/>
      <c r="GZ246" s="42"/>
      <c r="HA246" s="173"/>
      <c r="HB246" s="173"/>
      <c r="HC246" s="42"/>
      <c r="HD246" s="435"/>
      <c r="HE246" s="135"/>
      <c r="HF246" s="435"/>
      <c r="HG246" s="135"/>
      <c r="HH246" s="435"/>
      <c r="HI246" s="135"/>
      <c r="HJ246" s="435"/>
      <c r="HK246" s="135"/>
      <c r="HL246" s="435"/>
      <c r="HM246" s="135"/>
      <c r="HN246" s="435"/>
      <c r="HO246" s="135"/>
      <c r="HP246" s="435"/>
      <c r="HQ246" s="135"/>
      <c r="HR246" s="168"/>
      <c r="HS246" s="135"/>
      <c r="HT246" s="135"/>
      <c r="HU246" s="168"/>
      <c r="HV246" s="135"/>
      <c r="HW246" s="168"/>
      <c r="HX246" s="135"/>
      <c r="HY246" s="168"/>
      <c r="HZ246" s="756"/>
      <c r="IA246" s="168"/>
      <c r="IB246" s="756"/>
      <c r="IC246" s="168"/>
      <c r="ID246" s="135"/>
      <c r="IE246" s="168"/>
      <c r="IF246" s="135"/>
      <c r="IG246" s="168"/>
      <c r="IH246" s="135"/>
      <c r="II246" s="168"/>
      <c r="IJ246" s="135"/>
      <c r="IK246" s="135"/>
      <c r="IL246" s="173"/>
      <c r="IP246" s="173"/>
      <c r="IR246" s="173"/>
      <c r="IT246" s="173"/>
      <c r="JB246" s="135"/>
      <c r="JD246" s="432"/>
      <c r="JH246" s="173"/>
      <c r="JL246" s="173"/>
      <c r="JZ246" s="173"/>
      <c r="KD246" s="173"/>
      <c r="KF246" s="173"/>
      <c r="KH246" s="173"/>
      <c r="LJ246" s="173"/>
      <c r="LN246" s="173"/>
      <c r="LP246" s="173"/>
      <c r="LR246" s="173"/>
      <c r="LZ246" s="135"/>
      <c r="MB246" s="135"/>
      <c r="MP246" s="173"/>
      <c r="MT246" s="173"/>
      <c r="MV246" s="173"/>
      <c r="MX246" s="173"/>
      <c r="NF246" s="135"/>
      <c r="NH246" s="135"/>
      <c r="NX246" s="173"/>
      <c r="NY246" s="173"/>
      <c r="NZ246" s="173"/>
      <c r="OB246" s="173"/>
      <c r="OD246" s="173"/>
      <c r="OF246" s="173"/>
      <c r="OH246" s="173"/>
      <c r="OJ246" s="173"/>
      <c r="OL246" s="173"/>
      <c r="PH246" s="173"/>
      <c r="QN246" s="173"/>
      <c r="QO246" s="173"/>
      <c r="QP246" s="173"/>
      <c r="QS246" s="135"/>
      <c r="QU246" s="135"/>
      <c r="QY246" s="135"/>
      <c r="RA246" s="135"/>
      <c r="RC246" s="135"/>
      <c r="RE246" s="135"/>
      <c r="RI246" s="135"/>
      <c r="RP246" s="135"/>
      <c r="RQ246" s="135"/>
      <c r="RT246" s="135"/>
      <c r="RW246" s="135"/>
      <c r="RX246" s="135"/>
      <c r="SB246" s="135"/>
      <c r="SC246" s="135"/>
      <c r="SD246" s="135"/>
      <c r="SE246" s="558"/>
      <c r="SF246" s="135"/>
      <c r="SH246" s="135"/>
      <c r="SJ246" s="135"/>
      <c r="SL246" s="135"/>
      <c r="SN246" s="135"/>
      <c r="SP246" s="135"/>
      <c r="SR246" s="756"/>
      <c r="ST246" s="135"/>
      <c r="SY246" s="707"/>
      <c r="TA246" s="707"/>
      <c r="TC246" s="707"/>
      <c r="TE246" s="707"/>
      <c r="TG246" s="707"/>
      <c r="TI246" s="756"/>
      <c r="TK246" s="707"/>
    </row>
    <row r="247" spans="64:531">
      <c r="BL247" s="454"/>
      <c r="BM247" s="42"/>
      <c r="BN247" s="454"/>
      <c r="BO247" s="42"/>
      <c r="BP247" s="454"/>
      <c r="BQ247"/>
      <c r="BS247" s="73"/>
      <c r="BU247" s="73"/>
      <c r="BV247" s="73"/>
      <c r="BW247" s="135"/>
      <c r="BX247" s="135"/>
      <c r="BY247" s="135"/>
      <c r="BZ247" s="42"/>
      <c r="CA247"/>
      <c r="CD247" s="135"/>
      <c r="CE247" s="454"/>
      <c r="CF247" s="135"/>
      <c r="CG247" s="454"/>
      <c r="CH247" s="135"/>
      <c r="CI247" s="454"/>
      <c r="CJ247" s="42"/>
      <c r="CK247" s="454"/>
      <c r="CL247" s="42"/>
      <c r="CM247" s="454"/>
      <c r="CN247" s="42"/>
      <c r="CP247" s="135"/>
      <c r="CR247" s="187"/>
      <c r="CW247" s="454"/>
      <c r="CY247" s="454"/>
      <c r="DA247" s="454"/>
      <c r="DC247" s="454"/>
      <c r="DD247" s="135"/>
      <c r="DE247" s="454"/>
      <c r="DF247" s="135"/>
      <c r="DG247" s="454"/>
      <c r="DH247" s="135"/>
      <c r="DI247" s="454"/>
      <c r="DJ247" s="135"/>
      <c r="DK247" s="454"/>
      <c r="DL247" s="135"/>
      <c r="DN247" s="135"/>
      <c r="DO247" s="454"/>
      <c r="DP247" s="135"/>
      <c r="DQ247" s="454"/>
      <c r="DR247" s="135"/>
      <c r="DU247" s="135"/>
      <c r="DV247" s="135"/>
      <c r="DW247" s="135"/>
      <c r="DY247" s="454"/>
      <c r="DZ247" s="135"/>
      <c r="EA247" s="454"/>
      <c r="EB247" s="135"/>
      <c r="EC247" s="454"/>
      <c r="ED247" s="135"/>
      <c r="EE247" s="454"/>
      <c r="EF247" s="135"/>
      <c r="EG247" s="454"/>
      <c r="EH247" s="135"/>
      <c r="EJ247" s="135"/>
      <c r="EN247" s="135"/>
      <c r="EP247" s="135"/>
      <c r="ER247" s="173"/>
      <c r="ES247" s="435"/>
      <c r="ET247" s="173"/>
      <c r="EU247" s="435"/>
      <c r="EV247" s="173"/>
      <c r="EW247" s="435"/>
      <c r="EX247" s="173"/>
      <c r="EZ247" s="135"/>
      <c r="FB247" s="173"/>
      <c r="FC247" s="42"/>
      <c r="FD247" s="173"/>
      <c r="FE247" s="42"/>
      <c r="FF247" s="42"/>
      <c r="FG247" s="454"/>
      <c r="FH247" s="42"/>
      <c r="FI247" s="454"/>
      <c r="FJ247" s="135"/>
      <c r="FK247" s="454"/>
      <c r="FL247" s="173"/>
      <c r="FM247" s="454"/>
      <c r="FN247" s="173"/>
      <c r="FO247" s="135"/>
      <c r="FP247" s="173"/>
      <c r="FQ247" s="135"/>
      <c r="FS247" s="173"/>
      <c r="FU247" s="173"/>
      <c r="FW247" s="173"/>
      <c r="FY247" s="173"/>
      <c r="GA247" s="135"/>
      <c r="GE247" s="42"/>
      <c r="GG247" s="42"/>
      <c r="GH247" s="173"/>
      <c r="GI247" s="42"/>
      <c r="GJ247" s="42"/>
      <c r="GK247" s="173"/>
      <c r="GL247" s="454"/>
      <c r="GM247" s="135"/>
      <c r="GP247" s="454"/>
      <c r="GQ247" s="42"/>
      <c r="GR247" s="454"/>
      <c r="GS247" s="42"/>
      <c r="GT247" s="454"/>
      <c r="GU247" s="42"/>
      <c r="GV247" s="454"/>
      <c r="GW247" s="42"/>
      <c r="GX247" s="454"/>
      <c r="GY247" s="42"/>
      <c r="GZ247" s="42"/>
      <c r="HA247" s="173"/>
      <c r="HB247" s="173"/>
      <c r="HC247" s="42"/>
      <c r="HD247" s="435"/>
      <c r="HE247" s="135"/>
      <c r="HF247" s="435"/>
      <c r="HG247" s="135"/>
      <c r="HH247" s="435"/>
      <c r="HI247" s="135"/>
      <c r="HJ247" s="435"/>
      <c r="HK247" s="135"/>
      <c r="HL247" s="435"/>
      <c r="HM247" s="135"/>
      <c r="HN247" s="435"/>
      <c r="HO247" s="135"/>
      <c r="HP247" s="435"/>
      <c r="HQ247" s="135"/>
      <c r="HR247" s="168"/>
      <c r="HS247" s="135"/>
      <c r="HT247" s="135"/>
      <c r="HU247" s="168"/>
      <c r="HV247" s="135"/>
      <c r="HW247" s="168"/>
      <c r="HX247" s="135"/>
      <c r="HY247" s="168"/>
      <c r="HZ247" s="756"/>
      <c r="IA247" s="168"/>
      <c r="IB247" s="756"/>
      <c r="IC247" s="168"/>
      <c r="ID247" s="135"/>
      <c r="IE247" s="168"/>
      <c r="IF247" s="135"/>
      <c r="IG247" s="168"/>
      <c r="IH247" s="135"/>
      <c r="II247" s="168"/>
      <c r="IJ247" s="135"/>
      <c r="IK247" s="135"/>
      <c r="IL247" s="173"/>
      <c r="IP247" s="173"/>
      <c r="IR247" s="173"/>
      <c r="IT247" s="173"/>
      <c r="JB247" s="135"/>
      <c r="JD247" s="432"/>
      <c r="JH247" s="173"/>
      <c r="JL247" s="173"/>
      <c r="JZ247" s="173"/>
      <c r="KD247" s="173"/>
      <c r="KF247" s="173"/>
      <c r="KH247" s="173"/>
      <c r="LJ247" s="173"/>
      <c r="LN247" s="173"/>
      <c r="LP247" s="173"/>
      <c r="LR247" s="173"/>
      <c r="LZ247" s="135"/>
      <c r="MB247" s="135"/>
      <c r="MP247" s="173"/>
      <c r="MT247" s="173"/>
      <c r="MV247" s="173"/>
      <c r="MX247" s="173"/>
      <c r="NF247" s="135"/>
      <c r="NH247" s="135"/>
      <c r="NX247" s="173"/>
      <c r="NY247" s="173"/>
      <c r="NZ247" s="173"/>
      <c r="OB247" s="173"/>
      <c r="OD247" s="173"/>
      <c r="OF247" s="173"/>
      <c r="OH247" s="173"/>
      <c r="OJ247" s="173"/>
      <c r="OL247" s="173"/>
      <c r="PH247" s="173"/>
      <c r="QN247" s="173"/>
      <c r="QO247" s="173"/>
      <c r="QP247" s="173"/>
      <c r="QS247" s="135"/>
      <c r="QU247" s="135"/>
      <c r="QY247" s="135"/>
      <c r="RA247" s="135"/>
      <c r="RC247" s="135"/>
      <c r="RE247" s="135"/>
      <c r="RI247" s="135"/>
      <c r="RP247" s="135"/>
      <c r="RQ247" s="135"/>
      <c r="RT247" s="135"/>
      <c r="RW247" s="135"/>
      <c r="RX247" s="135"/>
      <c r="SB247" s="135"/>
      <c r="SC247" s="135"/>
      <c r="SD247" s="135"/>
      <c r="SE247" s="558"/>
      <c r="SF247" s="135"/>
      <c r="SH247" s="135"/>
      <c r="SJ247" s="135"/>
      <c r="SL247" s="135"/>
      <c r="SN247" s="135"/>
      <c r="SP247" s="135"/>
      <c r="SR247" s="756"/>
      <c r="ST247" s="135"/>
      <c r="SY247" s="707"/>
      <c r="TA247" s="707"/>
      <c r="TC247" s="707"/>
      <c r="TE247" s="707"/>
      <c r="TG247" s="707"/>
      <c r="TI247" s="756"/>
      <c r="TK247" s="707"/>
    </row>
    <row r="248" spans="64:531">
      <c r="BL248" s="454"/>
      <c r="BM248" s="42"/>
      <c r="BN248" s="454"/>
      <c r="BO248" s="42"/>
      <c r="BP248" s="454"/>
      <c r="BQ248"/>
      <c r="BS248" s="73"/>
      <c r="BU248" s="73"/>
      <c r="BV248" s="73"/>
      <c r="BW248" s="135"/>
      <c r="BX248" s="135"/>
      <c r="BY248" s="135"/>
      <c r="BZ248" s="42"/>
      <c r="CA248"/>
      <c r="CD248" s="135"/>
      <c r="CE248" s="454"/>
      <c r="CF248" s="135"/>
      <c r="CG248" s="454"/>
      <c r="CH248" s="135"/>
      <c r="CI248" s="454"/>
      <c r="CJ248" s="42"/>
      <c r="CK248" s="454"/>
      <c r="CL248" s="42"/>
      <c r="CM248" s="454"/>
      <c r="CN248" s="42"/>
      <c r="CP248" s="135"/>
      <c r="CR248" s="187"/>
      <c r="CW248" s="454"/>
      <c r="CY248" s="454"/>
      <c r="DA248" s="454"/>
      <c r="DC248" s="454"/>
      <c r="DD248" s="135"/>
      <c r="DE248" s="454"/>
      <c r="DF248" s="135"/>
      <c r="DG248" s="454"/>
      <c r="DH248" s="135"/>
      <c r="DI248" s="454"/>
      <c r="DJ248" s="135"/>
      <c r="DK248" s="454"/>
      <c r="DL248" s="135"/>
      <c r="DN248" s="135"/>
      <c r="DO248" s="454"/>
      <c r="DP248" s="135"/>
      <c r="DQ248" s="454"/>
      <c r="DR248" s="135"/>
      <c r="DU248" s="135"/>
      <c r="DV248" s="135"/>
      <c r="DW248" s="135"/>
      <c r="DY248" s="454"/>
      <c r="DZ248" s="135"/>
      <c r="EA248" s="454"/>
      <c r="EB248" s="135"/>
      <c r="EC248" s="454"/>
      <c r="ED248" s="135"/>
      <c r="EE248" s="454"/>
      <c r="EF248" s="135"/>
      <c r="EG248" s="454"/>
      <c r="EH248" s="135"/>
      <c r="EJ248" s="135"/>
      <c r="EN248" s="135"/>
      <c r="EP248" s="135"/>
      <c r="ER248" s="173"/>
      <c r="ES248" s="435"/>
      <c r="ET248" s="173"/>
      <c r="EU248" s="435"/>
      <c r="EV248" s="173"/>
      <c r="EW248" s="435"/>
      <c r="EX248" s="173"/>
      <c r="EZ248" s="135"/>
      <c r="FB248" s="173"/>
      <c r="FC248" s="42"/>
      <c r="FD248" s="173"/>
      <c r="FE248" s="42"/>
      <c r="FF248" s="42"/>
      <c r="FG248" s="454"/>
      <c r="FH248" s="42"/>
      <c r="FI248" s="454"/>
      <c r="FJ248" s="135"/>
      <c r="FK248" s="454"/>
      <c r="FL248" s="173"/>
      <c r="FM248" s="454"/>
      <c r="FN248" s="173"/>
      <c r="FO248" s="135"/>
      <c r="FP248" s="173"/>
      <c r="FQ248" s="135"/>
      <c r="FS248" s="173"/>
      <c r="FU248" s="173"/>
      <c r="FW248" s="173"/>
      <c r="FY248" s="173"/>
      <c r="GA248" s="135"/>
      <c r="GE248" s="42"/>
      <c r="GG248" s="42"/>
      <c r="GH248" s="173"/>
      <c r="GI248" s="42"/>
      <c r="GJ248" s="42"/>
      <c r="GK248" s="173"/>
      <c r="GL248" s="454"/>
      <c r="GM248" s="135"/>
      <c r="GP248" s="454"/>
      <c r="GQ248" s="42"/>
      <c r="GR248" s="454"/>
      <c r="GS248" s="42"/>
      <c r="GT248" s="454"/>
      <c r="GU248" s="42"/>
      <c r="GV248" s="454"/>
      <c r="GW248" s="42"/>
      <c r="GX248" s="454"/>
      <c r="GY248" s="42"/>
      <c r="GZ248" s="42"/>
      <c r="HA248" s="173"/>
      <c r="HB248" s="173"/>
      <c r="HC248" s="42"/>
      <c r="HD248" s="435"/>
      <c r="HE248" s="135"/>
      <c r="HF248" s="435"/>
      <c r="HG248" s="135"/>
      <c r="HH248" s="435"/>
      <c r="HI248" s="135"/>
      <c r="HJ248" s="435"/>
      <c r="HK248" s="135"/>
      <c r="HL248" s="435"/>
      <c r="HM248" s="135"/>
      <c r="HN248" s="435"/>
      <c r="HO248" s="135"/>
      <c r="HP248" s="435"/>
      <c r="HQ248" s="135"/>
      <c r="HR248" s="168"/>
      <c r="HS248" s="135"/>
      <c r="HT248" s="135"/>
      <c r="HU248" s="168"/>
      <c r="HV248" s="135"/>
      <c r="HW248" s="168"/>
      <c r="HX248" s="135"/>
      <c r="HY248" s="168"/>
      <c r="HZ248" s="756"/>
      <c r="IA248" s="168"/>
      <c r="IB248" s="756"/>
      <c r="IC248" s="168"/>
      <c r="ID248" s="135"/>
      <c r="IE248" s="168"/>
      <c r="IF248" s="135"/>
      <c r="IG248" s="168"/>
      <c r="IH248" s="135"/>
      <c r="II248" s="168"/>
      <c r="IJ248" s="135"/>
      <c r="IK248" s="135"/>
      <c r="IL248" s="173"/>
      <c r="IP248" s="173"/>
      <c r="IR248" s="173"/>
      <c r="IT248" s="173"/>
      <c r="JB248" s="135"/>
      <c r="JD248" s="432"/>
      <c r="JH248" s="173"/>
      <c r="JL248" s="173"/>
      <c r="JZ248" s="173"/>
      <c r="KD248" s="173"/>
      <c r="KF248" s="173"/>
      <c r="KH248" s="173"/>
      <c r="LJ248" s="173"/>
      <c r="LN248" s="173"/>
      <c r="LP248" s="173"/>
      <c r="LR248" s="173"/>
      <c r="LZ248" s="135"/>
      <c r="MB248" s="135"/>
      <c r="MP248" s="173"/>
      <c r="MT248" s="173"/>
      <c r="MV248" s="173"/>
      <c r="MX248" s="173"/>
      <c r="NF248" s="135"/>
      <c r="NH248" s="135"/>
      <c r="NX248" s="173"/>
      <c r="NY248" s="173"/>
      <c r="NZ248" s="173"/>
      <c r="OB248" s="173"/>
      <c r="OD248" s="173"/>
      <c r="OF248" s="173"/>
      <c r="OH248" s="173"/>
      <c r="OJ248" s="173"/>
      <c r="OL248" s="173"/>
      <c r="PH248" s="173"/>
      <c r="QN248" s="173"/>
      <c r="QO248" s="173"/>
      <c r="QP248" s="173"/>
      <c r="QS248" s="135"/>
      <c r="QU248" s="135"/>
      <c r="QY248" s="135"/>
      <c r="RA248" s="135"/>
      <c r="RC248" s="135"/>
      <c r="RE248" s="135"/>
      <c r="RI248" s="135"/>
      <c r="RP248" s="135"/>
      <c r="RQ248" s="135"/>
      <c r="RT248" s="135"/>
      <c r="RW248" s="135"/>
      <c r="RX248" s="135"/>
      <c r="SB248" s="135"/>
      <c r="SC248" s="135"/>
      <c r="SD248" s="135"/>
      <c r="SE248" s="558"/>
      <c r="SF248" s="135"/>
      <c r="SH248" s="135"/>
      <c r="SJ248" s="135"/>
      <c r="SL248" s="135"/>
      <c r="SN248" s="135"/>
      <c r="SP248" s="135"/>
      <c r="SR248" s="756"/>
      <c r="ST248" s="135"/>
      <c r="SY248" s="707"/>
      <c r="TA248" s="707"/>
      <c r="TC248" s="707"/>
      <c r="TE248" s="707"/>
      <c r="TG248" s="707"/>
      <c r="TI248" s="756"/>
      <c r="TK248" s="707"/>
    </row>
    <row r="249" spans="64:531">
      <c r="BL249" s="454"/>
      <c r="BM249" s="42"/>
      <c r="BN249" s="454"/>
      <c r="BO249" s="42"/>
      <c r="BP249" s="454"/>
      <c r="BQ249"/>
      <c r="BS249" s="73"/>
      <c r="BU249" s="73"/>
      <c r="BV249" s="73"/>
      <c r="BW249" s="135"/>
      <c r="BX249" s="135"/>
      <c r="BY249" s="135"/>
      <c r="BZ249" s="42"/>
      <c r="CA249"/>
      <c r="CD249" s="135"/>
      <c r="CE249" s="454"/>
      <c r="CF249" s="135"/>
      <c r="CG249" s="454"/>
      <c r="CH249" s="135"/>
      <c r="CI249" s="454"/>
      <c r="CJ249" s="42"/>
      <c r="CK249" s="454"/>
      <c r="CL249" s="42"/>
      <c r="CM249" s="454"/>
      <c r="CN249" s="42"/>
      <c r="CP249" s="135"/>
      <c r="CR249" s="187"/>
      <c r="CW249" s="454"/>
      <c r="CY249" s="454"/>
      <c r="DA249" s="454"/>
      <c r="DC249" s="454"/>
      <c r="DD249" s="135"/>
      <c r="DE249" s="454"/>
      <c r="DF249" s="135"/>
      <c r="DG249" s="454"/>
      <c r="DH249" s="135"/>
      <c r="DI249" s="454"/>
      <c r="DJ249" s="135"/>
      <c r="DK249" s="454"/>
      <c r="DL249" s="135"/>
      <c r="DN249" s="135"/>
      <c r="DO249" s="454"/>
      <c r="DP249" s="135"/>
      <c r="DQ249" s="454"/>
      <c r="DR249" s="135"/>
      <c r="DU249" s="135"/>
      <c r="DV249" s="135"/>
      <c r="DW249" s="135"/>
      <c r="DY249" s="454"/>
      <c r="DZ249" s="135"/>
      <c r="EA249" s="454"/>
      <c r="EB249" s="135"/>
      <c r="EC249" s="454"/>
      <c r="ED249" s="135"/>
      <c r="EE249" s="454"/>
      <c r="EF249" s="135"/>
      <c r="EG249" s="454"/>
      <c r="EH249" s="135"/>
      <c r="EJ249" s="135"/>
      <c r="EN249" s="135"/>
      <c r="EP249" s="135"/>
      <c r="ER249" s="173"/>
      <c r="ES249" s="435"/>
      <c r="ET249" s="173"/>
      <c r="EU249" s="435"/>
      <c r="EV249" s="173"/>
      <c r="EW249" s="435"/>
      <c r="EX249" s="173"/>
      <c r="EZ249" s="135"/>
      <c r="FB249" s="173"/>
      <c r="FC249" s="42"/>
      <c r="FD249" s="173"/>
      <c r="FE249" s="42"/>
      <c r="FF249" s="42"/>
      <c r="FG249" s="454"/>
      <c r="FH249" s="42"/>
      <c r="FI249" s="454"/>
      <c r="FJ249" s="135"/>
      <c r="FK249" s="454"/>
      <c r="FL249" s="173"/>
      <c r="FM249" s="454"/>
      <c r="FN249" s="173"/>
      <c r="FO249" s="135"/>
      <c r="FP249" s="173"/>
      <c r="FQ249" s="135"/>
      <c r="FS249" s="173"/>
      <c r="FU249" s="173"/>
      <c r="FW249" s="173"/>
      <c r="FY249" s="173"/>
      <c r="GA249" s="135"/>
      <c r="GE249" s="42"/>
      <c r="GG249" s="42"/>
      <c r="GH249" s="173"/>
      <c r="GI249" s="42"/>
      <c r="GJ249" s="42"/>
      <c r="GK249" s="173"/>
      <c r="GL249" s="454"/>
      <c r="GM249" s="135"/>
      <c r="GP249" s="454"/>
      <c r="GQ249" s="42"/>
      <c r="GR249" s="454"/>
      <c r="GS249" s="42"/>
      <c r="GT249" s="454"/>
      <c r="GU249" s="42"/>
      <c r="GV249" s="454"/>
      <c r="GW249" s="42"/>
      <c r="GX249" s="454"/>
      <c r="GY249" s="42"/>
      <c r="GZ249" s="42"/>
      <c r="HA249" s="173"/>
      <c r="HB249" s="173"/>
      <c r="HC249" s="42"/>
      <c r="HD249" s="435"/>
      <c r="HE249" s="135"/>
      <c r="HF249" s="435"/>
      <c r="HG249" s="135"/>
      <c r="HH249" s="435"/>
      <c r="HI249" s="135"/>
      <c r="HJ249" s="435"/>
      <c r="HK249" s="135"/>
      <c r="HL249" s="435"/>
      <c r="HM249" s="135"/>
      <c r="HN249" s="435"/>
      <c r="HO249" s="135"/>
      <c r="HP249" s="435"/>
      <c r="HQ249" s="135"/>
      <c r="HR249" s="168"/>
      <c r="HS249" s="135"/>
      <c r="HT249" s="135"/>
      <c r="HU249" s="168"/>
      <c r="HV249" s="135"/>
      <c r="HW249" s="168"/>
      <c r="HX249" s="135"/>
      <c r="HY249" s="168"/>
      <c r="HZ249" s="756"/>
      <c r="IA249" s="168"/>
      <c r="IB249" s="756"/>
      <c r="IC249" s="168"/>
      <c r="ID249" s="135"/>
      <c r="IE249" s="168"/>
      <c r="IF249" s="135"/>
      <c r="IG249" s="168"/>
      <c r="IH249" s="135"/>
      <c r="II249" s="168"/>
      <c r="IJ249" s="135"/>
      <c r="IK249" s="135"/>
      <c r="IL249" s="173"/>
      <c r="IP249" s="173"/>
      <c r="IR249" s="173"/>
      <c r="IT249" s="173"/>
      <c r="JB249" s="135"/>
      <c r="JD249" s="432"/>
      <c r="JH249" s="173"/>
      <c r="JL249" s="173"/>
      <c r="JZ249" s="173"/>
      <c r="KD249" s="173"/>
      <c r="KF249" s="173"/>
      <c r="KH249" s="173"/>
      <c r="LJ249" s="173"/>
      <c r="LN249" s="173"/>
      <c r="LP249" s="173"/>
      <c r="LR249" s="173"/>
      <c r="LZ249" s="135"/>
      <c r="MB249" s="135"/>
      <c r="MP249" s="173"/>
      <c r="MT249" s="173"/>
      <c r="MV249" s="173"/>
      <c r="MX249" s="173"/>
      <c r="NF249" s="135"/>
      <c r="NH249" s="135"/>
      <c r="NX249" s="173"/>
      <c r="NY249" s="173"/>
      <c r="NZ249" s="173"/>
      <c r="OB249" s="173"/>
      <c r="OD249" s="173"/>
      <c r="OF249" s="173"/>
      <c r="OH249" s="173"/>
      <c r="OJ249" s="173"/>
      <c r="OL249" s="173"/>
      <c r="PH249" s="173"/>
      <c r="QN249" s="173"/>
      <c r="QO249" s="173"/>
      <c r="QP249" s="173"/>
      <c r="QS249" s="135"/>
      <c r="QU249" s="135"/>
      <c r="QY249" s="135"/>
      <c r="RA249" s="135"/>
      <c r="RC249" s="135"/>
      <c r="RE249" s="135"/>
      <c r="RI249" s="135"/>
      <c r="RP249" s="135"/>
      <c r="RQ249" s="135"/>
      <c r="RT249" s="135"/>
      <c r="RW249" s="135"/>
      <c r="RX249" s="135"/>
      <c r="SB249" s="135"/>
      <c r="SC249" s="135"/>
      <c r="SD249" s="135"/>
      <c r="SE249" s="558"/>
      <c r="SF249" s="135"/>
      <c r="SH249" s="135"/>
      <c r="SJ249" s="135"/>
      <c r="SL249" s="135"/>
      <c r="SN249" s="135"/>
      <c r="SP249" s="135"/>
      <c r="SR249" s="756"/>
      <c r="ST249" s="135"/>
      <c r="SY249" s="707"/>
      <c r="TA249" s="707"/>
      <c r="TC249" s="707"/>
      <c r="TE249" s="707"/>
      <c r="TG249" s="707"/>
      <c r="TI249" s="756"/>
      <c r="TK249" s="707"/>
    </row>
    <row r="250" spans="64:531">
      <c r="BL250" s="454"/>
      <c r="BM250" s="42"/>
      <c r="BN250" s="454"/>
      <c r="BO250" s="42"/>
      <c r="BP250" s="454"/>
      <c r="BQ250"/>
      <c r="BS250" s="73"/>
      <c r="BU250" s="73"/>
      <c r="BV250" s="73"/>
      <c r="BW250" s="135"/>
      <c r="BX250" s="135"/>
      <c r="BY250" s="135"/>
      <c r="BZ250" s="42"/>
      <c r="CA250"/>
      <c r="CD250" s="135"/>
      <c r="CE250" s="454"/>
      <c r="CF250" s="135"/>
      <c r="CG250" s="454"/>
      <c r="CH250" s="135"/>
      <c r="CI250" s="454"/>
      <c r="CJ250" s="42"/>
      <c r="CK250" s="454"/>
      <c r="CL250" s="42"/>
      <c r="CM250" s="454"/>
      <c r="CN250" s="42"/>
      <c r="CP250" s="135"/>
      <c r="CR250" s="187"/>
      <c r="CW250" s="454"/>
      <c r="CY250" s="454"/>
      <c r="DA250" s="454"/>
      <c r="DC250" s="454"/>
      <c r="DD250" s="135"/>
      <c r="DE250" s="454"/>
      <c r="DF250" s="135"/>
      <c r="DG250" s="454"/>
      <c r="DH250" s="135"/>
      <c r="DI250" s="454"/>
      <c r="DJ250" s="135"/>
      <c r="DK250" s="454"/>
      <c r="DL250" s="135"/>
      <c r="DN250" s="135"/>
      <c r="DO250" s="454"/>
      <c r="DP250" s="135"/>
      <c r="DQ250" s="454"/>
      <c r="DR250" s="135"/>
      <c r="DU250" s="135"/>
      <c r="DV250" s="135"/>
      <c r="DW250" s="135"/>
      <c r="DY250" s="454"/>
      <c r="DZ250" s="135"/>
      <c r="EA250" s="454"/>
      <c r="EB250" s="135"/>
      <c r="EC250" s="454"/>
      <c r="ED250" s="135"/>
      <c r="EE250" s="454"/>
      <c r="EF250" s="135"/>
      <c r="EG250" s="454"/>
      <c r="EH250" s="135"/>
      <c r="EJ250" s="135"/>
      <c r="EN250" s="135"/>
      <c r="EP250" s="135"/>
      <c r="ER250" s="173"/>
      <c r="ES250" s="435"/>
      <c r="ET250" s="173"/>
      <c r="EU250" s="435"/>
      <c r="EV250" s="173"/>
      <c r="EW250" s="435"/>
      <c r="EX250" s="173"/>
      <c r="EZ250" s="135"/>
      <c r="FB250" s="173"/>
      <c r="FC250" s="42"/>
      <c r="FD250" s="173"/>
      <c r="FE250" s="42"/>
      <c r="FF250" s="42"/>
      <c r="FG250" s="454"/>
      <c r="FH250" s="42"/>
      <c r="FI250" s="454"/>
      <c r="FJ250" s="135"/>
      <c r="FK250" s="454"/>
      <c r="FL250" s="173"/>
      <c r="FM250" s="454"/>
      <c r="FN250" s="173"/>
      <c r="FO250" s="135"/>
      <c r="FP250" s="173"/>
      <c r="FQ250" s="135"/>
      <c r="FS250" s="173"/>
      <c r="FU250" s="173"/>
      <c r="FW250" s="173"/>
      <c r="FY250" s="173"/>
      <c r="GA250" s="135"/>
      <c r="GE250" s="42"/>
      <c r="GG250" s="42"/>
      <c r="GH250" s="173"/>
      <c r="GI250" s="42"/>
      <c r="GJ250" s="42"/>
      <c r="GK250" s="173"/>
      <c r="GL250" s="454"/>
      <c r="GM250" s="135"/>
      <c r="GP250" s="454"/>
      <c r="GQ250" s="42"/>
      <c r="GR250" s="454"/>
      <c r="GS250" s="42"/>
      <c r="GT250" s="454"/>
      <c r="GU250" s="42"/>
      <c r="GV250" s="454"/>
      <c r="GW250" s="42"/>
      <c r="GX250" s="454"/>
      <c r="GY250" s="42"/>
      <c r="GZ250" s="42"/>
      <c r="HA250" s="173"/>
      <c r="HB250" s="173"/>
      <c r="HC250" s="42"/>
      <c r="HD250" s="435"/>
      <c r="HE250" s="135"/>
      <c r="HF250" s="435"/>
      <c r="HG250" s="135"/>
      <c r="HH250" s="435"/>
      <c r="HI250" s="135"/>
      <c r="HJ250" s="435"/>
      <c r="HK250" s="135"/>
      <c r="HL250" s="435"/>
      <c r="HM250" s="135"/>
      <c r="HN250" s="435"/>
      <c r="HO250" s="135"/>
      <c r="HP250" s="435"/>
      <c r="HQ250" s="135"/>
      <c r="HR250" s="168"/>
      <c r="HS250" s="135"/>
      <c r="HT250" s="135"/>
      <c r="HU250" s="168"/>
      <c r="HV250" s="135"/>
      <c r="HW250" s="168"/>
      <c r="HX250" s="135"/>
      <c r="HY250" s="168"/>
      <c r="HZ250" s="756"/>
      <c r="IA250" s="168"/>
      <c r="IB250" s="756"/>
      <c r="IC250" s="168"/>
      <c r="ID250" s="135"/>
      <c r="IE250" s="168"/>
      <c r="IF250" s="135"/>
      <c r="IG250" s="168"/>
      <c r="IH250" s="135"/>
      <c r="II250" s="168"/>
      <c r="IJ250" s="135"/>
      <c r="IK250" s="135"/>
      <c r="IL250" s="173"/>
      <c r="IP250" s="173"/>
      <c r="IR250" s="173"/>
      <c r="IT250" s="173"/>
      <c r="JB250" s="135"/>
      <c r="JD250" s="432"/>
      <c r="JH250" s="173"/>
      <c r="JL250" s="173"/>
      <c r="JZ250" s="173"/>
      <c r="KD250" s="173"/>
      <c r="KF250" s="173"/>
      <c r="KH250" s="173"/>
      <c r="LJ250" s="173"/>
      <c r="LN250" s="173"/>
      <c r="LP250" s="173"/>
      <c r="LR250" s="173"/>
      <c r="LZ250" s="135"/>
      <c r="MB250" s="135"/>
      <c r="MP250" s="173"/>
      <c r="MT250" s="173"/>
      <c r="MV250" s="173"/>
      <c r="MX250" s="173"/>
      <c r="NF250" s="135"/>
      <c r="NH250" s="135"/>
      <c r="NX250" s="173"/>
      <c r="NY250" s="173"/>
      <c r="NZ250" s="173"/>
      <c r="OB250" s="173"/>
      <c r="OD250" s="173"/>
      <c r="OF250" s="173"/>
      <c r="OH250" s="173"/>
      <c r="OJ250" s="173"/>
      <c r="OL250" s="173"/>
      <c r="PH250" s="173"/>
      <c r="QN250" s="173"/>
      <c r="QO250" s="173"/>
      <c r="QP250" s="173"/>
      <c r="QS250" s="135"/>
      <c r="QU250" s="135"/>
      <c r="QY250" s="135"/>
      <c r="RA250" s="135"/>
      <c r="RC250" s="135"/>
      <c r="RE250" s="135"/>
      <c r="RI250" s="135"/>
      <c r="RP250" s="135"/>
      <c r="RQ250" s="135"/>
      <c r="RT250" s="135"/>
      <c r="RW250" s="135"/>
      <c r="RX250" s="135"/>
      <c r="SB250" s="135"/>
      <c r="SC250" s="135"/>
      <c r="SD250" s="135"/>
      <c r="SE250" s="558"/>
      <c r="SF250" s="135"/>
      <c r="SH250" s="135"/>
      <c r="SJ250" s="135"/>
      <c r="SL250" s="135"/>
      <c r="SN250" s="135"/>
      <c r="SP250" s="135"/>
      <c r="SR250" s="756"/>
      <c r="ST250" s="135"/>
      <c r="SY250" s="707"/>
      <c r="TA250" s="707"/>
      <c r="TC250" s="707"/>
      <c r="TE250" s="707"/>
      <c r="TG250" s="707"/>
      <c r="TI250" s="756"/>
      <c r="TK250" s="707"/>
    </row>
    <row r="251" spans="64:531">
      <c r="BL251" s="454"/>
      <c r="BM251" s="42"/>
      <c r="BN251" s="454"/>
      <c r="BO251" s="42"/>
      <c r="BP251" s="454"/>
      <c r="BQ251"/>
      <c r="BS251" s="73"/>
      <c r="BU251" s="73"/>
      <c r="BV251" s="73"/>
      <c r="BW251" s="135"/>
      <c r="BX251" s="135"/>
      <c r="BY251" s="135"/>
      <c r="BZ251" s="42"/>
      <c r="CA251"/>
      <c r="CD251" s="135"/>
      <c r="CE251" s="454"/>
      <c r="CF251" s="135"/>
      <c r="CG251" s="454"/>
      <c r="CH251" s="135"/>
      <c r="CI251" s="454"/>
      <c r="CJ251" s="42"/>
      <c r="CK251" s="454"/>
      <c r="CL251" s="42"/>
      <c r="CM251" s="454"/>
      <c r="CN251" s="42"/>
      <c r="CP251" s="135"/>
      <c r="CR251" s="187"/>
      <c r="CW251" s="454"/>
      <c r="CY251" s="454"/>
      <c r="DA251" s="454"/>
      <c r="DC251" s="454"/>
      <c r="DD251" s="135"/>
      <c r="DE251" s="454"/>
      <c r="DF251" s="135"/>
      <c r="DG251" s="454"/>
      <c r="DH251" s="135"/>
      <c r="DI251" s="454"/>
      <c r="DJ251" s="135"/>
      <c r="DK251" s="454"/>
      <c r="DL251" s="135"/>
      <c r="DN251" s="135"/>
      <c r="DO251" s="454"/>
      <c r="DP251" s="135"/>
      <c r="DQ251" s="454"/>
      <c r="DR251" s="135"/>
      <c r="DU251" s="135"/>
      <c r="DV251" s="135"/>
      <c r="DW251" s="135"/>
      <c r="DY251" s="454"/>
      <c r="DZ251" s="135"/>
      <c r="EA251" s="454"/>
      <c r="EB251" s="135"/>
      <c r="EC251" s="454"/>
      <c r="ED251" s="135"/>
      <c r="EE251" s="454"/>
      <c r="EF251" s="135"/>
      <c r="EG251" s="454"/>
      <c r="EH251" s="135"/>
      <c r="EJ251" s="135"/>
      <c r="EN251" s="135"/>
      <c r="EP251" s="135"/>
      <c r="ER251" s="173"/>
      <c r="ES251" s="435"/>
      <c r="ET251" s="173"/>
      <c r="EU251" s="435"/>
      <c r="EV251" s="173"/>
      <c r="EW251" s="435"/>
      <c r="EX251" s="173"/>
      <c r="EZ251" s="135"/>
      <c r="FB251" s="173"/>
      <c r="FC251" s="42"/>
      <c r="FD251" s="173"/>
      <c r="FE251" s="42"/>
      <c r="FF251" s="42"/>
      <c r="FG251" s="454"/>
      <c r="FH251" s="42"/>
      <c r="FI251" s="454"/>
      <c r="FJ251" s="135"/>
      <c r="FK251" s="454"/>
      <c r="FL251" s="173"/>
      <c r="FM251" s="454"/>
      <c r="FN251" s="173"/>
      <c r="FO251" s="135"/>
      <c r="FP251" s="173"/>
      <c r="FQ251" s="135"/>
      <c r="FS251" s="173"/>
      <c r="FU251" s="173"/>
      <c r="FW251" s="173"/>
      <c r="FY251" s="173"/>
      <c r="GA251" s="135"/>
      <c r="GE251" s="42"/>
      <c r="GG251" s="42"/>
      <c r="GH251" s="173"/>
      <c r="GI251" s="42"/>
      <c r="GJ251" s="42"/>
      <c r="GK251" s="173"/>
      <c r="GL251" s="454"/>
      <c r="GM251" s="135"/>
      <c r="GP251" s="454"/>
      <c r="GQ251" s="42"/>
      <c r="GR251" s="454"/>
      <c r="GS251" s="42"/>
      <c r="GT251" s="454"/>
      <c r="GU251" s="42"/>
      <c r="GV251" s="454"/>
      <c r="GW251" s="42"/>
      <c r="GX251" s="454"/>
      <c r="GY251" s="42"/>
      <c r="GZ251" s="42"/>
      <c r="HA251" s="173"/>
      <c r="HB251" s="173"/>
      <c r="HC251" s="42"/>
      <c r="HD251" s="435"/>
      <c r="HE251" s="135"/>
      <c r="HF251" s="435"/>
      <c r="HG251" s="135"/>
      <c r="HH251" s="435"/>
      <c r="HI251" s="135"/>
      <c r="HJ251" s="435"/>
      <c r="HK251" s="135"/>
      <c r="HL251" s="435"/>
      <c r="HM251" s="135"/>
      <c r="HN251" s="435"/>
      <c r="HO251" s="135"/>
      <c r="HP251" s="435"/>
      <c r="HQ251" s="135"/>
      <c r="HR251" s="168"/>
      <c r="HS251" s="135"/>
      <c r="HT251" s="135"/>
      <c r="HU251" s="168"/>
      <c r="HV251" s="135"/>
      <c r="HW251" s="168"/>
      <c r="HX251" s="135"/>
      <c r="HY251" s="168"/>
      <c r="HZ251" s="756"/>
      <c r="IA251" s="168"/>
      <c r="IB251" s="756"/>
      <c r="IC251" s="168"/>
      <c r="ID251" s="135"/>
      <c r="IE251" s="168"/>
      <c r="IF251" s="135"/>
      <c r="IG251" s="168"/>
      <c r="IH251" s="135"/>
      <c r="II251" s="168"/>
      <c r="IJ251" s="135"/>
      <c r="IK251" s="135"/>
      <c r="IL251" s="173"/>
      <c r="IP251" s="173"/>
      <c r="IR251" s="173"/>
      <c r="IT251" s="173"/>
      <c r="JB251" s="135"/>
      <c r="JD251" s="432"/>
      <c r="JH251" s="173"/>
      <c r="JL251" s="173"/>
      <c r="JZ251" s="173"/>
      <c r="KD251" s="173"/>
      <c r="KF251" s="173"/>
      <c r="KH251" s="173"/>
      <c r="LJ251" s="173"/>
      <c r="LN251" s="173"/>
      <c r="LP251" s="173"/>
      <c r="LR251" s="173"/>
      <c r="LZ251" s="135"/>
      <c r="MB251" s="135"/>
      <c r="MP251" s="173"/>
      <c r="MT251" s="173"/>
      <c r="MV251" s="173"/>
      <c r="MX251" s="173"/>
      <c r="NF251" s="135"/>
      <c r="NH251" s="135"/>
      <c r="NX251" s="173"/>
      <c r="NY251" s="173"/>
      <c r="NZ251" s="173"/>
      <c r="OB251" s="173"/>
      <c r="OD251" s="173"/>
      <c r="OF251" s="173"/>
      <c r="OH251" s="173"/>
      <c r="OJ251" s="173"/>
      <c r="OL251" s="173"/>
      <c r="PH251" s="173"/>
      <c r="QN251" s="173"/>
      <c r="QO251" s="173"/>
      <c r="QP251" s="173"/>
      <c r="QS251" s="135"/>
      <c r="QU251" s="135"/>
      <c r="QY251" s="135"/>
      <c r="RA251" s="135"/>
      <c r="RC251" s="135"/>
      <c r="RE251" s="135"/>
      <c r="RI251" s="135"/>
      <c r="RP251" s="135"/>
      <c r="RQ251" s="135"/>
      <c r="RT251" s="135"/>
      <c r="RW251" s="135"/>
      <c r="RX251" s="135"/>
      <c r="SB251" s="135"/>
      <c r="SC251" s="135"/>
      <c r="SD251" s="135"/>
      <c r="SE251" s="558"/>
      <c r="SF251" s="135"/>
      <c r="SH251" s="135"/>
      <c r="SJ251" s="135"/>
      <c r="SL251" s="135"/>
      <c r="SN251" s="135"/>
      <c r="SP251" s="135"/>
      <c r="SR251" s="756"/>
      <c r="ST251" s="135"/>
      <c r="SY251" s="707"/>
      <c r="TA251" s="707"/>
      <c r="TC251" s="707"/>
      <c r="TE251" s="707"/>
      <c r="TG251" s="707"/>
      <c r="TI251" s="756"/>
      <c r="TK251" s="707"/>
    </row>
    <row r="252" spans="64:531">
      <c r="BL252" s="454"/>
      <c r="BM252" s="42"/>
      <c r="BN252" s="454"/>
      <c r="BO252" s="42"/>
      <c r="BP252" s="454"/>
      <c r="BQ252"/>
      <c r="BS252" s="73"/>
      <c r="BU252" s="73"/>
      <c r="BV252" s="73"/>
      <c r="BW252" s="135"/>
      <c r="BX252" s="135"/>
      <c r="BY252" s="135"/>
      <c r="BZ252" s="42"/>
      <c r="CA252"/>
      <c r="CD252" s="135"/>
      <c r="CE252" s="454"/>
      <c r="CF252" s="135"/>
      <c r="CG252" s="454"/>
      <c r="CH252" s="135"/>
      <c r="CI252" s="454"/>
      <c r="CJ252" s="42"/>
      <c r="CK252" s="454"/>
      <c r="CL252" s="42"/>
      <c r="CM252" s="454"/>
      <c r="CN252" s="42"/>
      <c r="CP252" s="135"/>
      <c r="CR252" s="187"/>
      <c r="CW252" s="454"/>
      <c r="CY252" s="454"/>
      <c r="DA252" s="454"/>
      <c r="DC252" s="454"/>
      <c r="DD252" s="135"/>
      <c r="DE252" s="454"/>
      <c r="DF252" s="135"/>
      <c r="DG252" s="454"/>
      <c r="DH252" s="135"/>
      <c r="DI252" s="454"/>
      <c r="DJ252" s="135"/>
      <c r="DK252" s="454"/>
      <c r="DL252" s="135"/>
      <c r="DN252" s="135"/>
      <c r="DO252" s="454"/>
      <c r="DP252" s="135"/>
      <c r="DQ252" s="454"/>
      <c r="DR252" s="135"/>
      <c r="DU252" s="135"/>
      <c r="DV252" s="135"/>
      <c r="DW252" s="135"/>
      <c r="DY252" s="454"/>
      <c r="DZ252" s="135"/>
      <c r="EA252" s="454"/>
      <c r="EB252" s="135"/>
      <c r="EC252" s="454"/>
      <c r="ED252" s="135"/>
      <c r="EE252" s="454"/>
      <c r="EF252" s="135"/>
      <c r="EG252" s="454"/>
      <c r="EH252" s="135"/>
      <c r="EJ252" s="135"/>
      <c r="EN252" s="135"/>
      <c r="EP252" s="135"/>
      <c r="ER252" s="173"/>
      <c r="ES252" s="435"/>
      <c r="ET252" s="173"/>
      <c r="EU252" s="435"/>
      <c r="EV252" s="173"/>
      <c r="EW252" s="435"/>
      <c r="EX252" s="173"/>
      <c r="EZ252" s="135"/>
      <c r="FB252" s="173"/>
      <c r="FC252" s="42"/>
      <c r="FD252" s="173"/>
      <c r="FE252" s="42"/>
      <c r="FF252" s="42"/>
      <c r="FG252" s="454"/>
      <c r="FH252" s="42"/>
      <c r="FI252" s="454"/>
      <c r="FJ252" s="135"/>
      <c r="FK252" s="454"/>
      <c r="FL252" s="173"/>
      <c r="FM252" s="454"/>
      <c r="FN252" s="173"/>
      <c r="FO252" s="135"/>
      <c r="FP252" s="173"/>
      <c r="FQ252" s="135"/>
      <c r="FS252" s="173"/>
      <c r="FU252" s="173"/>
      <c r="FW252" s="173"/>
      <c r="FY252" s="173"/>
      <c r="GA252" s="135"/>
      <c r="GE252" s="42"/>
      <c r="GG252" s="42"/>
      <c r="GH252" s="173"/>
      <c r="GI252" s="42"/>
      <c r="GJ252" s="42"/>
      <c r="GK252" s="173"/>
      <c r="GL252" s="454"/>
      <c r="GM252" s="135"/>
      <c r="GP252" s="454"/>
      <c r="GQ252" s="42"/>
      <c r="GR252" s="454"/>
      <c r="GS252" s="42"/>
      <c r="GT252" s="454"/>
      <c r="GU252" s="42"/>
      <c r="GV252" s="454"/>
      <c r="GW252" s="42"/>
      <c r="GX252" s="454"/>
      <c r="GY252" s="42"/>
      <c r="GZ252" s="42"/>
      <c r="HA252" s="173"/>
      <c r="HB252" s="173"/>
      <c r="HC252" s="42"/>
      <c r="HD252" s="435"/>
      <c r="HE252" s="135"/>
      <c r="HF252" s="435"/>
      <c r="HG252" s="135"/>
      <c r="HH252" s="435"/>
      <c r="HI252" s="135"/>
      <c r="HJ252" s="435"/>
      <c r="HK252" s="135"/>
      <c r="HL252" s="435"/>
      <c r="HM252" s="135"/>
      <c r="HN252" s="435"/>
      <c r="HO252" s="135"/>
      <c r="HP252" s="435"/>
      <c r="HQ252" s="135"/>
      <c r="HR252" s="168"/>
      <c r="HS252" s="135"/>
      <c r="HT252" s="135"/>
      <c r="HU252" s="168"/>
      <c r="HV252" s="135"/>
      <c r="HW252" s="168"/>
      <c r="HX252" s="135"/>
      <c r="HY252" s="168"/>
      <c r="HZ252" s="756"/>
      <c r="IA252" s="168"/>
      <c r="IB252" s="756"/>
      <c r="IC252" s="168"/>
      <c r="ID252" s="135"/>
      <c r="IE252" s="168"/>
      <c r="IF252" s="135"/>
      <c r="IG252" s="168"/>
      <c r="IH252" s="135"/>
      <c r="II252" s="168"/>
      <c r="IJ252" s="135"/>
      <c r="IK252" s="135"/>
      <c r="IL252" s="173"/>
      <c r="IP252" s="173"/>
      <c r="IR252" s="173"/>
      <c r="IT252" s="173"/>
      <c r="JB252" s="135"/>
      <c r="JD252" s="432"/>
      <c r="JH252" s="173"/>
      <c r="JL252" s="173"/>
      <c r="JZ252" s="173"/>
      <c r="KD252" s="173"/>
      <c r="KF252" s="173"/>
      <c r="KH252" s="173"/>
      <c r="LJ252" s="173"/>
      <c r="LN252" s="173"/>
      <c r="LP252" s="173"/>
      <c r="LR252" s="173"/>
      <c r="LZ252" s="135"/>
      <c r="MB252" s="135"/>
      <c r="MP252" s="173"/>
      <c r="MT252" s="173"/>
      <c r="MV252" s="173"/>
      <c r="MX252" s="173"/>
      <c r="NF252" s="135"/>
      <c r="NH252" s="135"/>
      <c r="NX252" s="173"/>
      <c r="NY252" s="173"/>
      <c r="NZ252" s="173"/>
      <c r="OB252" s="173"/>
      <c r="OD252" s="173"/>
      <c r="OF252" s="173"/>
      <c r="OH252" s="173"/>
      <c r="OJ252" s="173"/>
      <c r="OL252" s="173"/>
      <c r="PH252" s="173"/>
      <c r="QN252" s="173"/>
      <c r="QO252" s="173"/>
      <c r="QP252" s="173"/>
      <c r="QS252" s="135"/>
      <c r="QU252" s="135"/>
      <c r="QY252" s="135"/>
      <c r="RA252" s="135"/>
      <c r="RC252" s="135"/>
      <c r="RE252" s="135"/>
      <c r="RI252" s="135"/>
      <c r="RP252" s="135"/>
      <c r="RQ252" s="135"/>
      <c r="RT252" s="135"/>
      <c r="RW252" s="135"/>
      <c r="RX252" s="135"/>
      <c r="SB252" s="135"/>
      <c r="SC252" s="135"/>
      <c r="SD252" s="135"/>
      <c r="SE252" s="558"/>
      <c r="SF252" s="135"/>
      <c r="SH252" s="135"/>
      <c r="SJ252" s="135"/>
      <c r="SL252" s="135"/>
      <c r="SN252" s="135"/>
      <c r="SP252" s="135"/>
      <c r="SR252" s="756"/>
      <c r="ST252" s="135"/>
      <c r="SY252" s="707"/>
      <c r="TA252" s="707"/>
      <c r="TC252" s="707"/>
      <c r="TE252" s="707"/>
      <c r="TG252" s="707"/>
      <c r="TI252" s="756"/>
      <c r="TK252" s="707"/>
    </row>
    <row r="253" spans="64:531">
      <c r="BL253" s="454"/>
      <c r="BM253" s="42"/>
      <c r="BN253" s="454"/>
      <c r="BO253" s="42"/>
      <c r="BP253" s="454"/>
      <c r="BQ253"/>
      <c r="BS253" s="73"/>
      <c r="BU253" s="73"/>
      <c r="BV253" s="73"/>
      <c r="BW253" s="135"/>
      <c r="BX253" s="135"/>
      <c r="BY253" s="135"/>
      <c r="BZ253" s="42"/>
      <c r="CA253"/>
      <c r="CD253" s="135"/>
      <c r="CE253" s="454"/>
      <c r="CF253" s="135"/>
      <c r="CG253" s="454"/>
      <c r="CH253" s="135"/>
      <c r="CI253" s="454"/>
      <c r="CJ253" s="42"/>
      <c r="CK253" s="454"/>
      <c r="CL253" s="42"/>
      <c r="CM253" s="454"/>
      <c r="CN253" s="42"/>
      <c r="CP253" s="135"/>
      <c r="CR253" s="187"/>
      <c r="CW253" s="454"/>
      <c r="CY253" s="454"/>
      <c r="DA253" s="454"/>
      <c r="DC253" s="454"/>
      <c r="DD253" s="135"/>
      <c r="DE253" s="454"/>
      <c r="DF253" s="135"/>
      <c r="DG253" s="454"/>
      <c r="DH253" s="135"/>
      <c r="DI253" s="454"/>
      <c r="DJ253" s="135"/>
      <c r="DK253" s="454"/>
      <c r="DL253" s="135"/>
      <c r="DN253" s="135"/>
      <c r="DO253" s="454"/>
      <c r="DP253" s="135"/>
      <c r="DQ253" s="454"/>
      <c r="DR253" s="135"/>
      <c r="DU253" s="135"/>
      <c r="DV253" s="135"/>
      <c r="DW253" s="135"/>
      <c r="DY253" s="454"/>
      <c r="DZ253" s="135"/>
      <c r="EA253" s="454"/>
      <c r="EB253" s="135"/>
      <c r="EC253" s="454"/>
      <c r="ED253" s="135"/>
      <c r="EE253" s="454"/>
      <c r="EF253" s="135"/>
      <c r="EG253" s="454"/>
      <c r="EH253" s="135"/>
      <c r="EJ253" s="135"/>
      <c r="EN253" s="135"/>
      <c r="EP253" s="135"/>
      <c r="ER253" s="173"/>
      <c r="ES253" s="435"/>
      <c r="ET253" s="173"/>
      <c r="EU253" s="435"/>
      <c r="EV253" s="173"/>
      <c r="EW253" s="435"/>
      <c r="EX253" s="173"/>
      <c r="EZ253" s="135"/>
      <c r="FB253" s="173"/>
      <c r="FC253" s="42"/>
      <c r="FD253" s="173"/>
      <c r="FE253" s="42"/>
      <c r="FF253" s="42"/>
      <c r="FG253" s="454"/>
      <c r="FH253" s="42"/>
      <c r="FI253" s="454"/>
      <c r="FJ253" s="135"/>
      <c r="FK253" s="454"/>
      <c r="FL253" s="173"/>
      <c r="FM253" s="454"/>
      <c r="FN253" s="173"/>
      <c r="FO253" s="135"/>
      <c r="FP253" s="173"/>
      <c r="FQ253" s="135"/>
      <c r="FS253" s="173"/>
      <c r="FU253" s="173"/>
      <c r="FW253" s="173"/>
      <c r="FY253" s="173"/>
      <c r="GA253" s="135"/>
      <c r="GE253" s="42"/>
      <c r="GG253" s="42"/>
      <c r="GH253" s="173"/>
      <c r="GI253" s="42"/>
      <c r="GJ253" s="42"/>
      <c r="GK253" s="173"/>
      <c r="GL253" s="454"/>
      <c r="GM253" s="135"/>
      <c r="GP253" s="454"/>
      <c r="GQ253" s="42"/>
      <c r="GR253" s="454"/>
      <c r="GS253" s="42"/>
      <c r="GT253" s="454"/>
      <c r="GU253" s="42"/>
      <c r="GV253" s="454"/>
      <c r="GW253" s="42"/>
      <c r="GX253" s="454"/>
      <c r="GY253" s="42"/>
      <c r="GZ253" s="42"/>
      <c r="HA253" s="173"/>
      <c r="HB253" s="173"/>
      <c r="HC253" s="42"/>
      <c r="HD253" s="435"/>
      <c r="HE253" s="135"/>
      <c r="HF253" s="435"/>
      <c r="HG253" s="135"/>
      <c r="HH253" s="435"/>
      <c r="HI253" s="135"/>
      <c r="HJ253" s="435"/>
      <c r="HK253" s="135"/>
      <c r="HL253" s="435"/>
      <c r="HM253" s="135"/>
      <c r="HN253" s="435"/>
      <c r="HO253" s="135"/>
      <c r="HP253" s="435"/>
      <c r="HQ253" s="135"/>
      <c r="HR253" s="168"/>
      <c r="HS253" s="135"/>
      <c r="HT253" s="135"/>
      <c r="HU253" s="168"/>
      <c r="HV253" s="135"/>
      <c r="HW253" s="168"/>
      <c r="HX253" s="135"/>
      <c r="HY253" s="168"/>
      <c r="HZ253" s="756"/>
      <c r="IA253" s="168"/>
      <c r="IB253" s="756"/>
      <c r="IC253" s="168"/>
      <c r="ID253" s="135"/>
      <c r="IE253" s="168"/>
      <c r="IF253" s="135"/>
      <c r="IG253" s="168"/>
      <c r="IH253" s="135"/>
      <c r="II253" s="168"/>
      <c r="IJ253" s="135"/>
      <c r="IK253" s="135"/>
      <c r="IL253" s="173"/>
      <c r="IP253" s="173"/>
      <c r="IR253" s="173"/>
      <c r="IT253" s="173"/>
      <c r="JB253" s="135"/>
      <c r="JD253" s="432"/>
      <c r="JH253" s="173"/>
      <c r="JL253" s="173"/>
      <c r="JZ253" s="173"/>
      <c r="KD253" s="173"/>
      <c r="KF253" s="173"/>
      <c r="KH253" s="173"/>
      <c r="LJ253" s="173"/>
      <c r="LN253" s="173"/>
      <c r="LP253" s="173"/>
      <c r="LR253" s="173"/>
      <c r="LZ253" s="135"/>
      <c r="MB253" s="135"/>
      <c r="MP253" s="173"/>
      <c r="MT253" s="173"/>
      <c r="MV253" s="173"/>
      <c r="MX253" s="173"/>
      <c r="NF253" s="135"/>
      <c r="NH253" s="135"/>
      <c r="NX253" s="173"/>
      <c r="NY253" s="173"/>
      <c r="NZ253" s="173"/>
      <c r="OB253" s="173"/>
      <c r="OD253" s="173"/>
      <c r="OF253" s="173"/>
      <c r="OH253" s="173"/>
      <c r="OJ253" s="173"/>
      <c r="OL253" s="173"/>
      <c r="PH253" s="173"/>
      <c r="QN253" s="173"/>
      <c r="QO253" s="173"/>
      <c r="QP253" s="173"/>
      <c r="QS253" s="135"/>
      <c r="QU253" s="135"/>
      <c r="QY253" s="135"/>
      <c r="RA253" s="135"/>
      <c r="RC253" s="135"/>
      <c r="RE253" s="135"/>
      <c r="RI253" s="135"/>
      <c r="RP253" s="135"/>
      <c r="RQ253" s="135"/>
      <c r="RT253" s="135"/>
      <c r="RW253" s="135"/>
      <c r="RX253" s="135"/>
      <c r="SB253" s="135"/>
      <c r="SC253" s="135"/>
      <c r="SD253" s="135"/>
      <c r="SE253" s="558"/>
      <c r="SF253" s="135"/>
      <c r="SH253" s="135"/>
      <c r="SJ253" s="135"/>
      <c r="SL253" s="135"/>
      <c r="SN253" s="135"/>
      <c r="SP253" s="135"/>
      <c r="SR253" s="756"/>
      <c r="ST253" s="135"/>
      <c r="SY253" s="707"/>
      <c r="TA253" s="707"/>
      <c r="TC253" s="707"/>
      <c r="TE253" s="707"/>
      <c r="TG253" s="707"/>
      <c r="TI253" s="756"/>
      <c r="TK253" s="707"/>
    </row>
    <row r="254" spans="64:531">
      <c r="BL254" s="454"/>
      <c r="BM254" s="42"/>
      <c r="BN254" s="454"/>
      <c r="BO254" s="42"/>
      <c r="BP254" s="454"/>
      <c r="BQ254"/>
      <c r="BS254" s="73"/>
      <c r="BU254" s="73"/>
      <c r="BV254" s="73"/>
      <c r="BW254" s="135"/>
      <c r="BX254" s="135"/>
      <c r="BY254" s="135"/>
      <c r="BZ254" s="42"/>
      <c r="CA254"/>
      <c r="CD254" s="135"/>
      <c r="CE254" s="454"/>
      <c r="CF254" s="135"/>
      <c r="CG254" s="454"/>
      <c r="CH254" s="135"/>
      <c r="CI254" s="454"/>
      <c r="CJ254" s="42"/>
      <c r="CK254" s="454"/>
      <c r="CL254" s="42"/>
      <c r="CM254" s="454"/>
      <c r="CN254" s="42"/>
      <c r="CP254" s="135"/>
      <c r="CR254" s="187"/>
      <c r="CW254" s="454"/>
      <c r="CY254" s="454"/>
      <c r="DA254" s="454"/>
      <c r="DC254" s="454"/>
      <c r="DD254" s="135"/>
      <c r="DE254" s="454"/>
      <c r="DF254" s="135"/>
      <c r="DG254" s="454"/>
      <c r="DH254" s="135"/>
      <c r="DI254" s="454"/>
      <c r="DJ254" s="135"/>
      <c r="DK254" s="454"/>
      <c r="DL254" s="135"/>
      <c r="DN254" s="135"/>
      <c r="DO254" s="454"/>
      <c r="DP254" s="135"/>
      <c r="DQ254" s="454"/>
      <c r="DR254" s="135"/>
      <c r="DU254" s="135"/>
      <c r="DV254" s="135"/>
      <c r="DW254" s="135"/>
      <c r="DY254" s="454"/>
      <c r="DZ254" s="135"/>
      <c r="EA254" s="454"/>
      <c r="EB254" s="135"/>
      <c r="EC254" s="454"/>
      <c r="ED254" s="135"/>
      <c r="EE254" s="454"/>
      <c r="EF254" s="135"/>
      <c r="EG254" s="454"/>
      <c r="EH254" s="135"/>
      <c r="EJ254" s="135"/>
      <c r="EN254" s="135"/>
      <c r="EP254" s="135"/>
      <c r="ER254" s="173"/>
      <c r="ES254" s="435"/>
      <c r="ET254" s="173"/>
      <c r="EU254" s="435"/>
      <c r="EV254" s="173"/>
      <c r="EW254" s="435"/>
      <c r="EX254" s="173"/>
      <c r="EZ254" s="135"/>
      <c r="FB254" s="173"/>
      <c r="FC254" s="42"/>
      <c r="FD254" s="173"/>
      <c r="FE254" s="42"/>
      <c r="FF254" s="42"/>
      <c r="FG254" s="454"/>
      <c r="FH254" s="42"/>
      <c r="FI254" s="454"/>
      <c r="FJ254" s="135"/>
      <c r="FK254" s="454"/>
      <c r="FL254" s="173"/>
      <c r="FM254" s="454"/>
      <c r="FN254" s="173"/>
      <c r="FO254" s="135"/>
      <c r="FP254" s="173"/>
      <c r="FQ254" s="135"/>
      <c r="FS254" s="173"/>
      <c r="FU254" s="173"/>
      <c r="FW254" s="173"/>
      <c r="FY254" s="173"/>
      <c r="GA254" s="135"/>
      <c r="GE254" s="42"/>
      <c r="GG254" s="42"/>
      <c r="GH254" s="173"/>
      <c r="GI254" s="42"/>
      <c r="GJ254" s="42"/>
      <c r="GK254" s="173"/>
      <c r="GL254" s="454"/>
      <c r="GM254" s="135"/>
      <c r="GP254" s="454"/>
      <c r="GQ254" s="42"/>
      <c r="GR254" s="454"/>
      <c r="GS254" s="42"/>
      <c r="GT254" s="454"/>
      <c r="GU254" s="42"/>
      <c r="GV254" s="454"/>
      <c r="GW254" s="42"/>
      <c r="GX254" s="454"/>
      <c r="GY254" s="42"/>
      <c r="GZ254" s="42"/>
      <c r="HA254" s="173"/>
      <c r="HB254" s="173"/>
      <c r="HC254" s="42"/>
      <c r="HD254" s="435"/>
      <c r="HE254" s="135"/>
      <c r="HF254" s="435"/>
      <c r="HG254" s="135"/>
      <c r="HH254" s="435"/>
      <c r="HI254" s="135"/>
      <c r="HJ254" s="435"/>
      <c r="HK254" s="135"/>
      <c r="HL254" s="435"/>
      <c r="HM254" s="135"/>
      <c r="HN254" s="435"/>
      <c r="HO254" s="135"/>
      <c r="HP254" s="435"/>
      <c r="HQ254" s="135"/>
      <c r="HR254" s="168"/>
      <c r="HS254" s="135"/>
      <c r="HT254" s="135"/>
      <c r="HU254" s="168"/>
      <c r="HV254" s="135"/>
      <c r="HW254" s="168"/>
      <c r="HX254" s="135"/>
      <c r="HY254" s="168"/>
      <c r="HZ254" s="756"/>
      <c r="IA254" s="168"/>
      <c r="IB254" s="756"/>
      <c r="IC254" s="168"/>
      <c r="ID254" s="135"/>
      <c r="IE254" s="168"/>
      <c r="IF254" s="135"/>
      <c r="IG254" s="168"/>
      <c r="IH254" s="135"/>
      <c r="II254" s="168"/>
      <c r="IJ254" s="135"/>
      <c r="IK254" s="135"/>
      <c r="IL254" s="173"/>
      <c r="IP254" s="173"/>
      <c r="IR254" s="173"/>
      <c r="IT254" s="173"/>
      <c r="JB254" s="135"/>
      <c r="JD254" s="432"/>
      <c r="JH254" s="173"/>
      <c r="JL254" s="173"/>
      <c r="JZ254" s="173"/>
      <c r="KD254" s="173"/>
      <c r="KF254" s="173"/>
      <c r="KH254" s="173"/>
      <c r="LJ254" s="173"/>
      <c r="LN254" s="173"/>
      <c r="LP254" s="173"/>
      <c r="LR254" s="173"/>
      <c r="LZ254" s="135"/>
      <c r="MB254" s="135"/>
      <c r="MP254" s="173"/>
      <c r="MT254" s="173"/>
      <c r="MV254" s="173"/>
      <c r="MX254" s="173"/>
      <c r="NF254" s="135"/>
      <c r="NH254" s="135"/>
      <c r="NX254" s="173"/>
      <c r="NY254" s="173"/>
      <c r="NZ254" s="173"/>
      <c r="OB254" s="173"/>
      <c r="OD254" s="173"/>
      <c r="OF254" s="173"/>
      <c r="OH254" s="173"/>
      <c r="OJ254" s="173"/>
      <c r="OL254" s="173"/>
      <c r="PH254" s="173"/>
      <c r="QN254" s="173"/>
      <c r="QO254" s="173"/>
      <c r="QP254" s="173"/>
      <c r="QS254" s="135"/>
      <c r="QU254" s="135"/>
      <c r="QY254" s="135"/>
      <c r="RA254" s="135"/>
      <c r="RC254" s="135"/>
      <c r="RE254" s="135"/>
      <c r="RI254" s="135"/>
      <c r="RP254" s="135"/>
      <c r="RQ254" s="135"/>
      <c r="RT254" s="135"/>
      <c r="RW254" s="135"/>
      <c r="RX254" s="135"/>
      <c r="SB254" s="135"/>
      <c r="SC254" s="135"/>
      <c r="SD254" s="135"/>
      <c r="SE254" s="558"/>
      <c r="SF254" s="135"/>
      <c r="SH254" s="135"/>
      <c r="SJ254" s="135"/>
      <c r="SL254" s="135"/>
      <c r="SN254" s="135"/>
      <c r="SP254" s="135"/>
      <c r="SR254" s="756"/>
      <c r="ST254" s="135"/>
      <c r="SY254" s="707"/>
      <c r="TA254" s="707"/>
      <c r="TC254" s="707"/>
      <c r="TE254" s="707"/>
      <c r="TG254" s="707"/>
      <c r="TI254" s="756"/>
      <c r="TK254" s="707"/>
    </row>
    <row r="255" spans="64:531">
      <c r="BL255" s="454"/>
      <c r="BM255" s="42"/>
      <c r="BN255" s="454"/>
      <c r="BO255" s="42"/>
      <c r="BP255" s="454"/>
      <c r="BQ255"/>
      <c r="BS255" s="73"/>
      <c r="BU255" s="73"/>
      <c r="BV255" s="73"/>
      <c r="BW255" s="135"/>
      <c r="BX255" s="135"/>
      <c r="BY255" s="135"/>
      <c r="BZ255" s="42"/>
      <c r="CA255"/>
      <c r="CD255" s="135"/>
      <c r="CE255" s="454"/>
      <c r="CF255" s="135"/>
      <c r="CG255" s="454"/>
      <c r="CH255" s="135"/>
      <c r="CI255" s="454"/>
      <c r="CJ255" s="42"/>
      <c r="CK255" s="454"/>
      <c r="CL255" s="42"/>
      <c r="CM255" s="454"/>
      <c r="CN255" s="42"/>
      <c r="CP255" s="135"/>
      <c r="CR255" s="187"/>
      <c r="CW255" s="454"/>
      <c r="CY255" s="454"/>
      <c r="DA255" s="454"/>
      <c r="DC255" s="454"/>
      <c r="DD255" s="135"/>
      <c r="DE255" s="454"/>
      <c r="DF255" s="135"/>
      <c r="DG255" s="454"/>
      <c r="DH255" s="135"/>
      <c r="DI255" s="454"/>
      <c r="DJ255" s="135"/>
      <c r="DK255" s="454"/>
      <c r="DL255" s="135"/>
      <c r="DN255" s="135"/>
      <c r="DO255" s="454"/>
      <c r="DP255" s="135"/>
      <c r="DQ255" s="454"/>
      <c r="DR255" s="135"/>
      <c r="DU255" s="135"/>
      <c r="DV255" s="135"/>
      <c r="DW255" s="135"/>
      <c r="DY255" s="454"/>
      <c r="DZ255" s="135"/>
      <c r="EA255" s="454"/>
      <c r="EB255" s="135"/>
      <c r="EC255" s="454"/>
      <c r="ED255" s="135"/>
      <c r="EE255" s="454"/>
      <c r="EF255" s="135"/>
      <c r="EG255" s="454"/>
      <c r="EH255" s="135"/>
      <c r="EJ255" s="135"/>
      <c r="EN255" s="135"/>
      <c r="EP255" s="135"/>
      <c r="ER255" s="173"/>
      <c r="ES255" s="435"/>
      <c r="ET255" s="173"/>
      <c r="EU255" s="435"/>
      <c r="EV255" s="173"/>
      <c r="EW255" s="435"/>
      <c r="EX255" s="173"/>
      <c r="EZ255" s="135"/>
      <c r="FB255" s="173"/>
      <c r="FC255" s="42"/>
      <c r="FD255" s="173"/>
      <c r="FE255" s="42"/>
      <c r="FF255" s="42"/>
      <c r="FG255" s="454"/>
      <c r="FH255" s="42"/>
      <c r="FI255" s="454"/>
      <c r="FJ255" s="135"/>
      <c r="FK255" s="454"/>
      <c r="FL255" s="173"/>
      <c r="FM255" s="454"/>
      <c r="FN255" s="173"/>
      <c r="FO255" s="135"/>
      <c r="FP255" s="173"/>
      <c r="FQ255" s="135"/>
      <c r="FS255" s="173"/>
      <c r="FU255" s="173"/>
      <c r="FW255" s="173"/>
      <c r="FY255" s="173"/>
      <c r="GA255" s="135"/>
      <c r="GE255" s="42"/>
      <c r="GG255" s="42"/>
      <c r="GH255" s="173"/>
      <c r="GI255" s="42"/>
      <c r="GJ255" s="42"/>
      <c r="GK255" s="173"/>
      <c r="GL255" s="454"/>
      <c r="GM255" s="135"/>
      <c r="GP255" s="454"/>
      <c r="GQ255" s="42"/>
      <c r="GR255" s="454"/>
      <c r="GS255" s="42"/>
      <c r="GT255" s="454"/>
      <c r="GU255" s="42"/>
      <c r="GV255" s="454"/>
      <c r="GW255" s="42"/>
      <c r="GX255" s="454"/>
      <c r="GY255" s="42"/>
      <c r="GZ255" s="42"/>
      <c r="HA255" s="173"/>
      <c r="HB255" s="173"/>
      <c r="HC255" s="42"/>
      <c r="HD255" s="435"/>
      <c r="HE255" s="135"/>
      <c r="HF255" s="435"/>
      <c r="HG255" s="135"/>
      <c r="HH255" s="435"/>
      <c r="HI255" s="135"/>
      <c r="HJ255" s="435"/>
      <c r="HK255" s="135"/>
      <c r="HL255" s="435"/>
      <c r="HM255" s="135"/>
      <c r="HN255" s="435"/>
      <c r="HO255" s="135"/>
      <c r="HP255" s="435"/>
      <c r="HQ255" s="135"/>
      <c r="HR255" s="168"/>
      <c r="HS255" s="135"/>
      <c r="HT255" s="135"/>
      <c r="HU255" s="168"/>
      <c r="HV255" s="135"/>
      <c r="HW255" s="168"/>
      <c r="HX255" s="135"/>
      <c r="HY255" s="168"/>
      <c r="HZ255" s="756"/>
      <c r="IA255" s="168"/>
      <c r="IB255" s="756"/>
      <c r="IC255" s="168"/>
      <c r="ID255" s="135"/>
      <c r="IE255" s="168"/>
      <c r="IF255" s="135"/>
      <c r="IG255" s="168"/>
      <c r="IH255" s="135"/>
      <c r="II255" s="168"/>
      <c r="IJ255" s="135"/>
      <c r="IK255" s="135"/>
      <c r="IL255" s="173"/>
      <c r="IP255" s="173"/>
      <c r="IR255" s="173"/>
      <c r="IT255" s="173"/>
      <c r="JB255" s="135"/>
      <c r="JD255" s="432"/>
      <c r="JH255" s="173"/>
      <c r="JL255" s="173"/>
      <c r="JZ255" s="173"/>
      <c r="KD255" s="173"/>
      <c r="KF255" s="173"/>
      <c r="KH255" s="173"/>
      <c r="LJ255" s="173"/>
      <c r="LN255" s="173"/>
      <c r="LP255" s="173"/>
      <c r="LR255" s="173"/>
      <c r="LZ255" s="135"/>
      <c r="MB255" s="135"/>
      <c r="MP255" s="173"/>
      <c r="MT255" s="173"/>
      <c r="MV255" s="173"/>
      <c r="MX255" s="173"/>
      <c r="NF255" s="135"/>
      <c r="NH255" s="135"/>
      <c r="NX255" s="173"/>
      <c r="NY255" s="173"/>
      <c r="NZ255" s="173"/>
      <c r="OB255" s="173"/>
      <c r="OD255" s="173"/>
      <c r="OF255" s="173"/>
      <c r="OH255" s="173"/>
      <c r="OJ255" s="173"/>
      <c r="OL255" s="173"/>
      <c r="PH255" s="173"/>
      <c r="QN255" s="173"/>
      <c r="QO255" s="173"/>
      <c r="QP255" s="173"/>
      <c r="QS255" s="135"/>
      <c r="QU255" s="135"/>
      <c r="QY255" s="135"/>
      <c r="RA255" s="135"/>
      <c r="RC255" s="135"/>
      <c r="RE255" s="135"/>
      <c r="RI255" s="135"/>
      <c r="RP255" s="135"/>
      <c r="RQ255" s="135"/>
      <c r="RT255" s="135"/>
      <c r="RW255" s="135"/>
      <c r="RX255" s="135"/>
      <c r="SB255" s="135"/>
      <c r="SC255" s="135"/>
      <c r="SD255" s="135"/>
      <c r="SE255" s="558"/>
      <c r="SF255" s="135"/>
      <c r="SH255" s="135"/>
      <c r="SJ255" s="135"/>
      <c r="SL255" s="135"/>
      <c r="SN255" s="135"/>
      <c r="SP255" s="135"/>
      <c r="SR255" s="756"/>
      <c r="ST255" s="135"/>
      <c r="SY255" s="707"/>
      <c r="TA255" s="707"/>
      <c r="TC255" s="707"/>
      <c r="TE255" s="707"/>
      <c r="TG255" s="707"/>
      <c r="TI255" s="756"/>
      <c r="TK255" s="707"/>
    </row>
    <row r="256" spans="64:531">
      <c r="BL256" s="454"/>
      <c r="BM256" s="42"/>
      <c r="BN256" s="454"/>
      <c r="BO256" s="42"/>
      <c r="BP256" s="454"/>
      <c r="BQ256"/>
      <c r="BS256" s="73"/>
      <c r="BU256" s="73"/>
      <c r="BV256" s="73"/>
      <c r="BW256" s="135"/>
      <c r="BX256" s="135"/>
      <c r="BY256" s="135"/>
      <c r="BZ256" s="42"/>
      <c r="CA256"/>
      <c r="CD256" s="135"/>
      <c r="CE256" s="454"/>
      <c r="CF256" s="135"/>
      <c r="CG256" s="454"/>
      <c r="CH256" s="135"/>
      <c r="CI256" s="454"/>
      <c r="CJ256" s="42"/>
      <c r="CK256" s="454"/>
      <c r="CL256" s="42"/>
      <c r="CM256" s="454"/>
      <c r="CN256" s="42"/>
      <c r="CP256" s="135"/>
      <c r="CR256" s="187"/>
      <c r="CW256" s="454"/>
      <c r="CY256" s="454"/>
      <c r="DA256" s="454"/>
      <c r="DC256" s="454"/>
      <c r="DD256" s="135"/>
      <c r="DE256" s="454"/>
      <c r="DF256" s="135"/>
      <c r="DG256" s="454"/>
      <c r="DH256" s="135"/>
      <c r="DI256" s="454"/>
      <c r="DJ256" s="135"/>
      <c r="DK256" s="454"/>
      <c r="DL256" s="135"/>
      <c r="DN256" s="135"/>
      <c r="DO256" s="454"/>
      <c r="DP256" s="135"/>
      <c r="DQ256" s="454"/>
      <c r="DR256" s="135"/>
      <c r="DU256" s="135"/>
      <c r="DV256" s="135"/>
      <c r="DW256" s="135"/>
      <c r="DY256" s="454"/>
      <c r="DZ256" s="135"/>
      <c r="EA256" s="454"/>
      <c r="EB256" s="135"/>
      <c r="EC256" s="454"/>
      <c r="ED256" s="135"/>
      <c r="EE256" s="454"/>
      <c r="EF256" s="135"/>
      <c r="EG256" s="454"/>
      <c r="EH256" s="135"/>
      <c r="EJ256" s="135"/>
      <c r="EN256" s="135"/>
      <c r="EP256" s="135"/>
      <c r="ER256" s="173"/>
      <c r="ES256" s="435"/>
      <c r="ET256" s="173"/>
      <c r="EU256" s="435"/>
      <c r="EV256" s="173"/>
      <c r="EW256" s="435"/>
      <c r="EX256" s="173"/>
      <c r="EZ256" s="135"/>
      <c r="FB256" s="173"/>
      <c r="FC256" s="42"/>
      <c r="FD256" s="173"/>
      <c r="FE256" s="42"/>
      <c r="FF256" s="42"/>
      <c r="FG256" s="454"/>
      <c r="FH256" s="42"/>
      <c r="FI256" s="454"/>
      <c r="FJ256" s="135"/>
      <c r="FK256" s="454"/>
      <c r="FL256" s="173"/>
      <c r="FM256" s="454"/>
      <c r="FN256" s="173"/>
      <c r="FO256" s="135"/>
      <c r="FP256" s="173"/>
      <c r="FQ256" s="135"/>
      <c r="FS256" s="173"/>
      <c r="FU256" s="173"/>
      <c r="FW256" s="173"/>
      <c r="FY256" s="173"/>
      <c r="GA256" s="135"/>
      <c r="GE256" s="42"/>
      <c r="GG256" s="42"/>
      <c r="GH256" s="173"/>
      <c r="GI256" s="42"/>
      <c r="GJ256" s="42"/>
      <c r="GK256" s="173"/>
      <c r="GL256" s="454"/>
      <c r="GM256" s="135"/>
      <c r="GP256" s="454"/>
      <c r="GQ256" s="42"/>
      <c r="GR256" s="454"/>
      <c r="GS256" s="42"/>
      <c r="GT256" s="454"/>
      <c r="GU256" s="42"/>
      <c r="GV256" s="454"/>
      <c r="GW256" s="42"/>
      <c r="GX256" s="454"/>
      <c r="GY256" s="42"/>
      <c r="GZ256" s="42"/>
      <c r="HA256" s="173"/>
      <c r="HB256" s="173"/>
      <c r="HC256" s="42"/>
      <c r="HD256" s="435"/>
      <c r="HE256" s="135"/>
      <c r="HF256" s="435"/>
      <c r="HG256" s="135"/>
      <c r="HH256" s="435"/>
      <c r="HI256" s="135"/>
      <c r="HJ256" s="435"/>
      <c r="HK256" s="135"/>
      <c r="HL256" s="435"/>
      <c r="HM256" s="135"/>
      <c r="HN256" s="435"/>
      <c r="HO256" s="135"/>
      <c r="HP256" s="435"/>
      <c r="HQ256" s="135"/>
      <c r="HR256" s="168"/>
      <c r="HS256" s="135"/>
      <c r="HT256" s="135"/>
      <c r="HU256" s="168"/>
      <c r="HV256" s="135"/>
      <c r="HW256" s="168"/>
      <c r="HX256" s="135"/>
      <c r="HY256" s="168"/>
      <c r="HZ256" s="756"/>
      <c r="IA256" s="168"/>
      <c r="IB256" s="756"/>
      <c r="IC256" s="168"/>
      <c r="ID256" s="135"/>
      <c r="IE256" s="168"/>
      <c r="IF256" s="135"/>
      <c r="IG256" s="168"/>
      <c r="IH256" s="135"/>
      <c r="II256" s="168"/>
      <c r="IJ256" s="135"/>
      <c r="IK256" s="135"/>
      <c r="IL256" s="173"/>
      <c r="IP256" s="173"/>
      <c r="IR256" s="173"/>
      <c r="IT256" s="173"/>
      <c r="JB256" s="135"/>
      <c r="JD256" s="432"/>
      <c r="JH256" s="173"/>
      <c r="JL256" s="173"/>
      <c r="JZ256" s="173"/>
      <c r="KD256" s="173"/>
      <c r="KF256" s="173"/>
      <c r="KH256" s="173"/>
      <c r="LJ256" s="173"/>
      <c r="LN256" s="173"/>
      <c r="LP256" s="173"/>
      <c r="LR256" s="173"/>
      <c r="LZ256" s="135"/>
      <c r="MB256" s="135"/>
      <c r="MP256" s="173"/>
      <c r="MT256" s="173"/>
      <c r="MV256" s="173"/>
      <c r="MX256" s="173"/>
      <c r="NF256" s="135"/>
      <c r="NH256" s="135"/>
      <c r="NX256" s="173"/>
      <c r="NY256" s="173"/>
      <c r="NZ256" s="173"/>
      <c r="OB256" s="173"/>
      <c r="OD256" s="173"/>
      <c r="OF256" s="173"/>
      <c r="OH256" s="173"/>
      <c r="OJ256" s="173"/>
      <c r="OL256" s="173"/>
      <c r="PH256" s="173"/>
      <c r="QN256" s="173"/>
      <c r="QO256" s="173"/>
      <c r="QP256" s="173"/>
      <c r="QS256" s="135"/>
      <c r="QU256" s="135"/>
      <c r="QY256" s="135"/>
      <c r="RA256" s="135"/>
      <c r="RC256" s="135"/>
      <c r="RE256" s="135"/>
      <c r="RI256" s="135"/>
      <c r="RP256" s="135"/>
      <c r="RQ256" s="135"/>
      <c r="RT256" s="135"/>
      <c r="RW256" s="135"/>
      <c r="RX256" s="135"/>
      <c r="SB256" s="135"/>
      <c r="SC256" s="135"/>
      <c r="SD256" s="135"/>
      <c r="SE256" s="558"/>
      <c r="SF256" s="135"/>
      <c r="SH256" s="135"/>
      <c r="SJ256" s="135"/>
      <c r="SL256" s="135"/>
      <c r="SN256" s="135"/>
      <c r="SP256" s="135"/>
      <c r="SR256" s="756"/>
      <c r="ST256" s="135"/>
      <c r="SY256" s="707"/>
      <c r="TA256" s="707"/>
      <c r="TC256" s="707"/>
      <c r="TE256" s="707"/>
      <c r="TG256" s="707"/>
      <c r="TI256" s="756"/>
      <c r="TK256" s="707"/>
    </row>
    <row r="257" spans="64:531">
      <c r="BL257" s="454"/>
      <c r="BM257" s="42"/>
      <c r="BN257" s="454"/>
      <c r="BO257" s="42"/>
      <c r="BP257" s="454"/>
      <c r="BQ257"/>
      <c r="BS257" s="73"/>
      <c r="BU257" s="73"/>
      <c r="BV257" s="73"/>
      <c r="BW257" s="135"/>
      <c r="BX257" s="135"/>
      <c r="BY257" s="135"/>
      <c r="BZ257" s="42"/>
      <c r="CA257"/>
      <c r="CD257" s="135"/>
      <c r="CE257" s="454"/>
      <c r="CF257" s="135"/>
      <c r="CG257" s="454"/>
      <c r="CH257" s="135"/>
      <c r="CI257" s="454"/>
      <c r="CJ257" s="42"/>
      <c r="CK257" s="454"/>
      <c r="CL257" s="42"/>
      <c r="CM257" s="454"/>
      <c r="CN257" s="42"/>
      <c r="CP257" s="135"/>
      <c r="CR257" s="187"/>
      <c r="CW257" s="454"/>
      <c r="CY257" s="454"/>
      <c r="DA257" s="454"/>
      <c r="DC257" s="454"/>
      <c r="DD257" s="135"/>
      <c r="DE257" s="454"/>
      <c r="DF257" s="135"/>
      <c r="DG257" s="454"/>
      <c r="DH257" s="135"/>
      <c r="DI257" s="454"/>
      <c r="DJ257" s="135"/>
      <c r="DK257" s="454"/>
      <c r="DL257" s="135"/>
      <c r="DN257" s="135"/>
      <c r="DO257" s="454"/>
      <c r="DP257" s="135"/>
      <c r="DQ257" s="454"/>
      <c r="DR257" s="135"/>
      <c r="DU257" s="135"/>
      <c r="DV257" s="135"/>
      <c r="DW257" s="135"/>
      <c r="DY257" s="454"/>
      <c r="DZ257" s="135"/>
      <c r="EA257" s="454"/>
      <c r="EB257" s="135"/>
      <c r="EC257" s="454"/>
      <c r="ED257" s="135"/>
      <c r="EE257" s="454"/>
      <c r="EF257" s="135"/>
      <c r="EG257" s="454"/>
      <c r="EH257" s="135"/>
      <c r="EJ257" s="135"/>
      <c r="EN257" s="135"/>
      <c r="EP257" s="135"/>
      <c r="ER257" s="173"/>
      <c r="ES257" s="435"/>
      <c r="ET257" s="173"/>
      <c r="EU257" s="435"/>
      <c r="EV257" s="173"/>
      <c r="EW257" s="435"/>
      <c r="EX257" s="173"/>
      <c r="EZ257" s="135"/>
      <c r="FB257" s="173"/>
      <c r="FC257" s="42"/>
      <c r="FD257" s="173"/>
      <c r="FE257" s="42"/>
      <c r="FF257" s="42"/>
      <c r="FG257" s="454"/>
      <c r="FH257" s="42"/>
      <c r="FI257" s="454"/>
      <c r="FJ257" s="135"/>
      <c r="FK257" s="454"/>
      <c r="FL257" s="173"/>
      <c r="FM257" s="454"/>
      <c r="FN257" s="173"/>
      <c r="FO257" s="135"/>
      <c r="FP257" s="173"/>
      <c r="FQ257" s="135"/>
      <c r="FS257" s="173"/>
      <c r="FU257" s="173"/>
      <c r="FW257" s="173"/>
      <c r="FY257" s="173"/>
      <c r="GA257" s="135"/>
      <c r="GE257" s="42"/>
      <c r="GG257" s="42"/>
      <c r="GH257" s="173"/>
      <c r="GI257" s="42"/>
      <c r="GJ257" s="42"/>
      <c r="GK257" s="173"/>
      <c r="GL257" s="454"/>
      <c r="GM257" s="135"/>
      <c r="GP257" s="454"/>
      <c r="GQ257" s="42"/>
      <c r="GR257" s="454"/>
      <c r="GS257" s="42"/>
      <c r="GT257" s="454"/>
      <c r="GU257" s="42"/>
      <c r="GV257" s="454"/>
      <c r="GW257" s="42"/>
      <c r="GX257" s="454"/>
      <c r="GY257" s="42"/>
      <c r="GZ257" s="42"/>
      <c r="HA257" s="173"/>
      <c r="HB257" s="173"/>
      <c r="HC257" s="42"/>
      <c r="HD257" s="435"/>
      <c r="HE257" s="135"/>
      <c r="HF257" s="435"/>
      <c r="HG257" s="135"/>
      <c r="HH257" s="435"/>
      <c r="HI257" s="135"/>
      <c r="HJ257" s="435"/>
      <c r="HK257" s="135"/>
      <c r="HL257" s="435"/>
      <c r="HM257" s="135"/>
      <c r="HN257" s="435"/>
      <c r="HO257" s="135"/>
      <c r="HP257" s="435"/>
      <c r="HQ257" s="135"/>
      <c r="HR257" s="168"/>
      <c r="HS257" s="135"/>
      <c r="HT257" s="135"/>
      <c r="HU257" s="168"/>
      <c r="HV257" s="135"/>
      <c r="HW257" s="168"/>
      <c r="HX257" s="135"/>
      <c r="HY257" s="168"/>
      <c r="HZ257" s="756"/>
      <c r="IA257" s="168"/>
      <c r="IB257" s="756"/>
      <c r="IC257" s="168"/>
      <c r="ID257" s="135"/>
      <c r="IE257" s="168"/>
      <c r="IF257" s="135"/>
      <c r="IG257" s="168"/>
      <c r="IH257" s="135"/>
      <c r="II257" s="168"/>
      <c r="IJ257" s="135"/>
      <c r="IK257" s="135"/>
      <c r="IL257" s="173"/>
      <c r="IP257" s="173"/>
      <c r="IR257" s="173"/>
      <c r="IT257" s="173"/>
      <c r="JB257" s="135"/>
      <c r="JD257" s="432"/>
      <c r="JH257" s="173"/>
      <c r="JL257" s="173"/>
      <c r="JZ257" s="173"/>
      <c r="KD257" s="173"/>
      <c r="KF257" s="173"/>
      <c r="KH257" s="173"/>
      <c r="LJ257" s="173"/>
      <c r="LN257" s="173"/>
      <c r="LP257" s="173"/>
      <c r="LR257" s="173"/>
      <c r="LZ257" s="135"/>
      <c r="MB257" s="135"/>
      <c r="MP257" s="173"/>
      <c r="MT257" s="173"/>
      <c r="MV257" s="173"/>
      <c r="MX257" s="173"/>
      <c r="NF257" s="135"/>
      <c r="NH257" s="135"/>
      <c r="NX257" s="173"/>
      <c r="NY257" s="173"/>
      <c r="NZ257" s="173"/>
      <c r="OB257" s="173"/>
      <c r="OD257" s="173"/>
      <c r="OF257" s="173"/>
      <c r="OH257" s="173"/>
      <c r="OJ257" s="173"/>
      <c r="OL257" s="173"/>
      <c r="PH257" s="173"/>
      <c r="QN257" s="173"/>
      <c r="QO257" s="173"/>
      <c r="QP257" s="173"/>
      <c r="QS257" s="135"/>
      <c r="QU257" s="135"/>
      <c r="QY257" s="135"/>
      <c r="RA257" s="135"/>
      <c r="RC257" s="135"/>
      <c r="RE257" s="135"/>
      <c r="RI257" s="135"/>
      <c r="RP257" s="135"/>
      <c r="RQ257" s="135"/>
      <c r="RT257" s="135"/>
      <c r="RW257" s="135"/>
      <c r="RX257" s="135"/>
      <c r="SB257" s="135"/>
      <c r="SC257" s="135"/>
      <c r="SD257" s="135"/>
      <c r="SE257" s="558"/>
      <c r="SF257" s="135"/>
      <c r="SH257" s="135"/>
      <c r="SJ257" s="135"/>
      <c r="SL257" s="135"/>
      <c r="SN257" s="135"/>
      <c r="SP257" s="135"/>
      <c r="SR257" s="756"/>
      <c r="ST257" s="135"/>
      <c r="SY257" s="707"/>
      <c r="TA257" s="707"/>
      <c r="TC257" s="707"/>
      <c r="TE257" s="707"/>
      <c r="TG257" s="707"/>
      <c r="TI257" s="756"/>
      <c r="TK257" s="707"/>
    </row>
    <row r="258" spans="64:531">
      <c r="BL258" s="454"/>
      <c r="BM258" s="42"/>
      <c r="BN258" s="454"/>
      <c r="BO258" s="42"/>
      <c r="BP258" s="454"/>
      <c r="BQ258"/>
      <c r="BS258" s="73"/>
      <c r="BU258" s="73"/>
      <c r="BV258" s="73"/>
      <c r="BW258" s="135"/>
      <c r="BX258" s="135"/>
      <c r="BY258" s="135"/>
      <c r="BZ258" s="42"/>
      <c r="CA258"/>
      <c r="CD258" s="135"/>
      <c r="CE258" s="454"/>
      <c r="CF258" s="135"/>
      <c r="CG258" s="454"/>
      <c r="CH258" s="135"/>
      <c r="CI258" s="454"/>
      <c r="CJ258" s="42"/>
      <c r="CK258" s="454"/>
      <c r="CL258" s="42"/>
      <c r="CM258" s="454"/>
      <c r="CN258" s="42"/>
      <c r="CP258" s="135"/>
      <c r="CR258" s="187"/>
      <c r="CW258" s="454"/>
      <c r="CY258" s="454"/>
      <c r="DA258" s="454"/>
      <c r="DC258" s="454"/>
      <c r="DD258" s="135"/>
      <c r="DE258" s="454"/>
      <c r="DF258" s="135"/>
      <c r="DG258" s="454"/>
      <c r="DH258" s="135"/>
      <c r="DI258" s="454"/>
      <c r="DJ258" s="135"/>
      <c r="DK258" s="454"/>
      <c r="DL258" s="135"/>
      <c r="DN258" s="135"/>
      <c r="DO258" s="454"/>
      <c r="DP258" s="135"/>
      <c r="DQ258" s="454"/>
      <c r="DR258" s="135"/>
      <c r="DU258" s="135"/>
      <c r="DV258" s="135"/>
      <c r="DW258" s="135"/>
      <c r="DY258" s="454"/>
      <c r="DZ258" s="135"/>
      <c r="EA258" s="454"/>
      <c r="EB258" s="135"/>
      <c r="EC258" s="454"/>
      <c r="ED258" s="135"/>
      <c r="EE258" s="454"/>
      <c r="EF258" s="135"/>
      <c r="EG258" s="454"/>
      <c r="EH258" s="135"/>
      <c r="EJ258" s="135"/>
      <c r="EN258" s="135"/>
      <c r="EP258" s="135"/>
      <c r="ER258" s="173"/>
      <c r="ES258" s="435"/>
      <c r="ET258" s="173"/>
      <c r="EU258" s="435"/>
      <c r="EV258" s="173"/>
      <c r="EW258" s="435"/>
      <c r="EX258" s="173"/>
      <c r="EZ258" s="135"/>
      <c r="FB258" s="173"/>
      <c r="FC258" s="42"/>
      <c r="FD258" s="173"/>
      <c r="FE258" s="42"/>
      <c r="FF258" s="42"/>
      <c r="FG258" s="454"/>
      <c r="FH258" s="42"/>
      <c r="FI258" s="454"/>
      <c r="FJ258" s="135"/>
      <c r="FK258" s="454"/>
      <c r="FL258" s="173"/>
      <c r="FM258" s="454"/>
      <c r="FN258" s="173"/>
      <c r="FO258" s="135"/>
      <c r="FP258" s="173"/>
      <c r="FQ258" s="135"/>
      <c r="FS258" s="173"/>
      <c r="FU258" s="173"/>
      <c r="FW258" s="173"/>
      <c r="FY258" s="173"/>
      <c r="GA258" s="135"/>
      <c r="GE258" s="42"/>
      <c r="GG258" s="42"/>
      <c r="GH258" s="173"/>
      <c r="GI258" s="42"/>
      <c r="GJ258" s="42"/>
      <c r="GK258" s="173"/>
      <c r="GL258" s="454"/>
      <c r="GM258" s="135"/>
      <c r="GP258" s="454"/>
      <c r="GQ258" s="42"/>
      <c r="GR258" s="454"/>
      <c r="GS258" s="42"/>
      <c r="GT258" s="454"/>
      <c r="GU258" s="42"/>
      <c r="GV258" s="454"/>
      <c r="GW258" s="42"/>
      <c r="GX258" s="454"/>
      <c r="GY258" s="42"/>
      <c r="GZ258" s="42"/>
      <c r="HA258" s="173"/>
      <c r="HB258" s="173"/>
      <c r="HC258" s="42"/>
      <c r="HD258" s="435"/>
      <c r="HE258" s="135"/>
      <c r="HF258" s="435"/>
      <c r="HG258" s="135"/>
      <c r="HH258" s="435"/>
      <c r="HI258" s="135"/>
      <c r="HJ258" s="435"/>
      <c r="HK258" s="135"/>
      <c r="HL258" s="435"/>
      <c r="HM258" s="135"/>
      <c r="HN258" s="435"/>
      <c r="HO258" s="135"/>
      <c r="HP258" s="435"/>
      <c r="HQ258" s="135"/>
      <c r="HR258" s="168"/>
      <c r="HS258" s="135"/>
      <c r="HT258" s="135"/>
      <c r="HU258" s="168"/>
      <c r="HV258" s="135"/>
      <c r="HW258" s="168"/>
      <c r="HX258" s="135"/>
      <c r="HY258" s="168"/>
      <c r="HZ258" s="756"/>
      <c r="IA258" s="168"/>
      <c r="IB258" s="756"/>
      <c r="IC258" s="168"/>
      <c r="ID258" s="135"/>
      <c r="IE258" s="168"/>
      <c r="IF258" s="135"/>
      <c r="IG258" s="168"/>
      <c r="IH258" s="135"/>
      <c r="II258" s="168"/>
      <c r="IJ258" s="135"/>
      <c r="IK258" s="135"/>
      <c r="IL258" s="173"/>
      <c r="IP258" s="173"/>
      <c r="IR258" s="173"/>
      <c r="IT258" s="173"/>
      <c r="JB258" s="135"/>
      <c r="JD258" s="432"/>
      <c r="JH258" s="173"/>
      <c r="JL258" s="173"/>
      <c r="JZ258" s="173"/>
      <c r="KD258" s="173"/>
      <c r="KF258" s="173"/>
      <c r="KH258" s="173"/>
      <c r="LJ258" s="173"/>
      <c r="LN258" s="173"/>
      <c r="LP258" s="173"/>
      <c r="LR258" s="173"/>
      <c r="LZ258" s="135"/>
      <c r="MB258" s="135"/>
      <c r="MP258" s="173"/>
      <c r="MT258" s="173"/>
      <c r="MV258" s="173"/>
      <c r="MX258" s="173"/>
      <c r="NF258" s="135"/>
      <c r="NH258" s="135"/>
      <c r="NX258" s="173"/>
      <c r="NY258" s="173"/>
      <c r="NZ258" s="173"/>
      <c r="OB258" s="173"/>
      <c r="OD258" s="173"/>
      <c r="OF258" s="173"/>
      <c r="OH258" s="173"/>
      <c r="OJ258" s="173"/>
      <c r="OL258" s="173"/>
      <c r="PH258" s="173"/>
      <c r="QN258" s="173"/>
      <c r="QO258" s="173"/>
      <c r="QP258" s="173"/>
      <c r="QS258" s="135"/>
      <c r="QU258" s="135"/>
      <c r="QY258" s="135"/>
      <c r="RA258" s="135"/>
      <c r="RC258" s="135"/>
      <c r="RE258" s="135"/>
      <c r="RI258" s="135"/>
      <c r="RP258" s="135"/>
      <c r="RQ258" s="135"/>
      <c r="RT258" s="135"/>
      <c r="RW258" s="135"/>
      <c r="RX258" s="135"/>
      <c r="SB258" s="135"/>
      <c r="SC258" s="135"/>
      <c r="SD258" s="135"/>
      <c r="SE258" s="558"/>
      <c r="SF258" s="135"/>
      <c r="SH258" s="135"/>
      <c r="SJ258" s="135"/>
      <c r="SL258" s="135"/>
      <c r="SN258" s="135"/>
      <c r="SP258" s="135"/>
      <c r="SR258" s="756"/>
      <c r="ST258" s="135"/>
      <c r="SY258" s="707"/>
      <c r="TA258" s="707"/>
      <c r="TC258" s="707"/>
      <c r="TE258" s="707"/>
      <c r="TG258" s="707"/>
      <c r="TI258" s="756"/>
      <c r="TK258" s="707"/>
    </row>
    <row r="259" spans="64:531">
      <c r="BL259" s="454"/>
      <c r="BM259" s="42"/>
      <c r="BN259" s="454"/>
      <c r="BO259" s="42"/>
      <c r="BP259" s="454"/>
      <c r="BQ259"/>
      <c r="BS259" s="73"/>
      <c r="BU259" s="73"/>
      <c r="BV259" s="73"/>
      <c r="BW259" s="135"/>
      <c r="BX259" s="135"/>
      <c r="BY259" s="135"/>
      <c r="BZ259" s="42"/>
      <c r="CA259"/>
      <c r="CD259" s="135"/>
      <c r="CE259" s="454"/>
      <c r="CF259" s="135"/>
      <c r="CG259" s="454"/>
      <c r="CH259" s="135"/>
      <c r="CI259" s="454"/>
      <c r="CJ259" s="42"/>
      <c r="CK259" s="454"/>
      <c r="CL259" s="42"/>
      <c r="CM259" s="454"/>
      <c r="CN259" s="42"/>
      <c r="CP259" s="135"/>
      <c r="CR259" s="187"/>
      <c r="CW259" s="454"/>
      <c r="CY259" s="454"/>
      <c r="DA259" s="454"/>
      <c r="DC259" s="454"/>
      <c r="DD259" s="135"/>
      <c r="DE259" s="454"/>
      <c r="DF259" s="135"/>
      <c r="DG259" s="454"/>
      <c r="DH259" s="135"/>
      <c r="DI259" s="454"/>
      <c r="DJ259" s="135"/>
      <c r="DK259" s="454"/>
      <c r="DL259" s="135"/>
      <c r="DN259" s="135"/>
      <c r="DO259" s="454"/>
      <c r="DP259" s="135"/>
      <c r="DQ259" s="454"/>
      <c r="DR259" s="135"/>
      <c r="DU259" s="135"/>
      <c r="DV259" s="135"/>
      <c r="DW259" s="135"/>
      <c r="DY259" s="454"/>
      <c r="DZ259" s="135"/>
      <c r="EA259" s="454"/>
      <c r="EB259" s="135"/>
      <c r="EC259" s="454"/>
      <c r="ED259" s="135"/>
      <c r="EE259" s="454"/>
      <c r="EF259" s="135"/>
      <c r="EG259" s="454"/>
      <c r="EH259" s="135"/>
      <c r="EJ259" s="135"/>
      <c r="EN259" s="135"/>
      <c r="EP259" s="135"/>
      <c r="ER259" s="173"/>
      <c r="ES259" s="435"/>
      <c r="ET259" s="173"/>
      <c r="EU259" s="435"/>
      <c r="EV259" s="173"/>
      <c r="EW259" s="435"/>
      <c r="EX259" s="173"/>
      <c r="EZ259" s="135"/>
      <c r="FB259" s="173"/>
      <c r="FC259" s="42"/>
      <c r="FD259" s="173"/>
      <c r="FE259" s="42"/>
      <c r="FF259" s="42"/>
      <c r="FG259" s="454"/>
      <c r="FH259" s="42"/>
      <c r="FI259" s="454"/>
      <c r="FJ259" s="135"/>
      <c r="FK259" s="454"/>
      <c r="FL259" s="173"/>
      <c r="FM259" s="454"/>
      <c r="FN259" s="173"/>
      <c r="FO259" s="135"/>
      <c r="FP259" s="173"/>
      <c r="FQ259" s="135"/>
      <c r="FS259" s="173"/>
      <c r="FU259" s="173"/>
      <c r="FW259" s="173"/>
      <c r="FY259" s="173"/>
      <c r="GA259" s="135"/>
      <c r="GE259" s="42"/>
      <c r="GG259" s="42"/>
      <c r="GH259" s="173"/>
      <c r="GI259" s="42"/>
      <c r="GJ259" s="42"/>
      <c r="GK259" s="173"/>
      <c r="GL259" s="454"/>
      <c r="GM259" s="135"/>
      <c r="GP259" s="454"/>
      <c r="GQ259" s="42"/>
      <c r="GR259" s="454"/>
      <c r="GS259" s="42"/>
      <c r="GT259" s="454"/>
      <c r="GU259" s="42"/>
      <c r="GV259" s="454"/>
      <c r="GW259" s="42"/>
      <c r="GX259" s="454"/>
      <c r="GY259" s="42"/>
      <c r="GZ259" s="42"/>
      <c r="HA259" s="173"/>
      <c r="HB259" s="173"/>
      <c r="HC259" s="42"/>
      <c r="HD259" s="435"/>
      <c r="HE259" s="135"/>
      <c r="HF259" s="435"/>
      <c r="HG259" s="135"/>
      <c r="HH259" s="435"/>
      <c r="HI259" s="135"/>
      <c r="HJ259" s="435"/>
      <c r="HK259" s="135"/>
      <c r="HL259" s="435"/>
      <c r="HM259" s="135"/>
      <c r="HN259" s="435"/>
      <c r="HO259" s="135"/>
      <c r="HP259" s="435"/>
      <c r="HQ259" s="135"/>
      <c r="HR259" s="168"/>
      <c r="HS259" s="135"/>
      <c r="HT259" s="135"/>
      <c r="HU259" s="168"/>
      <c r="HV259" s="135"/>
      <c r="HW259" s="168"/>
      <c r="HX259" s="135"/>
      <c r="HY259" s="168"/>
      <c r="HZ259" s="756"/>
      <c r="IA259" s="168"/>
      <c r="IB259" s="756"/>
      <c r="IC259" s="168"/>
      <c r="ID259" s="135"/>
      <c r="IE259" s="168"/>
      <c r="IF259" s="135"/>
      <c r="IG259" s="168"/>
      <c r="IH259" s="135"/>
      <c r="II259" s="168"/>
      <c r="IJ259" s="135"/>
      <c r="IK259" s="135"/>
      <c r="IL259" s="173"/>
      <c r="IP259" s="173"/>
      <c r="IR259" s="173"/>
      <c r="IT259" s="173"/>
      <c r="JB259" s="135"/>
      <c r="JD259" s="432"/>
      <c r="JH259" s="173"/>
      <c r="JL259" s="173"/>
      <c r="JZ259" s="173"/>
      <c r="KD259" s="173"/>
      <c r="KF259" s="173"/>
      <c r="KH259" s="173"/>
      <c r="LJ259" s="173"/>
      <c r="LN259" s="173"/>
      <c r="LP259" s="173"/>
      <c r="LR259" s="173"/>
      <c r="LZ259" s="135"/>
      <c r="MB259" s="135"/>
      <c r="MP259" s="173"/>
      <c r="MT259" s="173"/>
      <c r="MV259" s="173"/>
      <c r="MX259" s="173"/>
      <c r="NF259" s="135"/>
      <c r="NH259" s="135"/>
      <c r="NX259" s="173"/>
      <c r="NY259" s="173"/>
      <c r="NZ259" s="173"/>
      <c r="OB259" s="173"/>
      <c r="OD259" s="173"/>
      <c r="OF259" s="173"/>
      <c r="OH259" s="173"/>
      <c r="OJ259" s="173"/>
      <c r="OL259" s="173"/>
      <c r="PH259" s="173"/>
      <c r="QN259" s="173"/>
      <c r="QO259" s="173"/>
      <c r="QP259" s="173"/>
      <c r="QS259" s="135"/>
      <c r="QU259" s="135"/>
      <c r="QY259" s="135"/>
      <c r="RA259" s="135"/>
      <c r="RC259" s="135"/>
      <c r="RE259" s="135"/>
      <c r="RI259" s="135"/>
      <c r="RP259" s="135"/>
      <c r="RQ259" s="135"/>
      <c r="RT259" s="135"/>
      <c r="RW259" s="135"/>
      <c r="RX259" s="135"/>
      <c r="SB259" s="135"/>
      <c r="SC259" s="135"/>
      <c r="SD259" s="135"/>
      <c r="SE259" s="558"/>
      <c r="SF259" s="135"/>
      <c r="SH259" s="135"/>
      <c r="SJ259" s="135"/>
      <c r="SL259" s="135"/>
      <c r="SN259" s="135"/>
      <c r="SP259" s="135"/>
      <c r="SR259" s="756"/>
      <c r="ST259" s="135"/>
      <c r="SY259" s="707"/>
      <c r="TA259" s="707"/>
      <c r="TC259" s="707"/>
      <c r="TE259" s="707"/>
      <c r="TG259" s="707"/>
      <c r="TI259" s="756"/>
      <c r="TK259" s="707"/>
    </row>
    <row r="260" spans="64:531">
      <c r="BL260" s="454"/>
      <c r="BM260" s="42"/>
      <c r="BN260" s="454"/>
      <c r="BO260" s="42"/>
      <c r="BP260" s="454"/>
      <c r="BQ260"/>
      <c r="BS260" s="73"/>
      <c r="BU260" s="73"/>
      <c r="BV260" s="73"/>
      <c r="BW260" s="135"/>
      <c r="BX260" s="135"/>
      <c r="BY260" s="135"/>
      <c r="BZ260" s="42"/>
      <c r="CA260"/>
      <c r="CD260" s="135"/>
      <c r="CE260" s="454"/>
      <c r="CF260" s="135"/>
      <c r="CG260" s="454"/>
      <c r="CH260" s="135"/>
      <c r="CI260" s="454"/>
      <c r="CJ260" s="42"/>
      <c r="CK260" s="454"/>
      <c r="CL260" s="42"/>
      <c r="CM260" s="454"/>
      <c r="CN260" s="42"/>
      <c r="CP260" s="135"/>
      <c r="CR260" s="187"/>
      <c r="CW260" s="454"/>
      <c r="CY260" s="454"/>
      <c r="DA260" s="454"/>
      <c r="DC260" s="454"/>
      <c r="DD260" s="135"/>
      <c r="DE260" s="454"/>
      <c r="DF260" s="135"/>
      <c r="DG260" s="454"/>
      <c r="DH260" s="135"/>
      <c r="DI260" s="454"/>
      <c r="DJ260" s="135"/>
      <c r="DK260" s="454"/>
      <c r="DL260" s="135"/>
      <c r="DN260" s="135"/>
      <c r="DO260" s="454"/>
      <c r="DP260" s="135"/>
      <c r="DQ260" s="454"/>
      <c r="DR260" s="135"/>
      <c r="DU260" s="135"/>
      <c r="DV260" s="135"/>
      <c r="DW260" s="135"/>
      <c r="DY260" s="454"/>
      <c r="DZ260" s="135"/>
      <c r="EA260" s="454"/>
      <c r="EB260" s="135"/>
      <c r="EC260" s="454"/>
      <c r="ED260" s="135"/>
      <c r="EE260" s="454"/>
      <c r="EF260" s="135"/>
      <c r="EG260" s="454"/>
      <c r="EH260" s="135"/>
      <c r="EJ260" s="135"/>
      <c r="EN260" s="135"/>
      <c r="EP260" s="135"/>
      <c r="ER260" s="173"/>
      <c r="ES260" s="435"/>
      <c r="ET260" s="173"/>
      <c r="EU260" s="435"/>
      <c r="EV260" s="173"/>
      <c r="EW260" s="435"/>
      <c r="EX260" s="173"/>
      <c r="EZ260" s="135"/>
      <c r="FB260" s="173"/>
      <c r="FC260" s="42"/>
      <c r="FD260" s="173"/>
      <c r="FE260" s="42"/>
      <c r="FF260" s="42"/>
      <c r="FG260" s="454"/>
      <c r="FH260" s="42"/>
      <c r="FI260" s="454"/>
      <c r="FJ260" s="135"/>
      <c r="FK260" s="454"/>
      <c r="FL260" s="173"/>
      <c r="FM260" s="454"/>
      <c r="FN260" s="173"/>
      <c r="FO260" s="135"/>
      <c r="FP260" s="173"/>
      <c r="FQ260" s="135"/>
      <c r="FS260" s="173"/>
      <c r="FU260" s="173"/>
      <c r="FW260" s="173"/>
      <c r="FY260" s="173"/>
      <c r="GA260" s="135"/>
      <c r="GE260" s="42"/>
      <c r="GG260" s="42"/>
      <c r="GH260" s="173"/>
      <c r="GI260" s="42"/>
      <c r="GJ260" s="42"/>
      <c r="GK260" s="173"/>
      <c r="GL260" s="454"/>
      <c r="GM260" s="135"/>
      <c r="GP260" s="454"/>
      <c r="GQ260" s="42"/>
      <c r="GR260" s="454"/>
      <c r="GS260" s="42"/>
      <c r="GT260" s="454"/>
      <c r="GU260" s="42"/>
      <c r="GV260" s="454"/>
      <c r="GW260" s="42"/>
      <c r="GX260" s="454"/>
      <c r="GY260" s="42"/>
      <c r="GZ260" s="42"/>
      <c r="HA260" s="173"/>
      <c r="HB260" s="173"/>
      <c r="HC260" s="42"/>
      <c r="HD260" s="435"/>
      <c r="HE260" s="135"/>
      <c r="HF260" s="435"/>
      <c r="HG260" s="135"/>
      <c r="HH260" s="435"/>
      <c r="HI260" s="135"/>
      <c r="HJ260" s="435"/>
      <c r="HK260" s="135"/>
      <c r="HL260" s="435"/>
      <c r="HM260" s="135"/>
      <c r="HN260" s="435"/>
      <c r="HO260" s="135"/>
      <c r="HP260" s="435"/>
      <c r="HQ260" s="135"/>
      <c r="HR260" s="168"/>
      <c r="HS260" s="135"/>
      <c r="HT260" s="135"/>
      <c r="HU260" s="168"/>
      <c r="HV260" s="135"/>
      <c r="HW260" s="168"/>
      <c r="HX260" s="135"/>
      <c r="HY260" s="168"/>
      <c r="HZ260" s="756"/>
      <c r="IA260" s="168"/>
      <c r="IB260" s="756"/>
      <c r="IC260" s="168"/>
      <c r="ID260" s="135"/>
      <c r="IE260" s="168"/>
      <c r="IF260" s="135"/>
      <c r="IG260" s="168"/>
      <c r="IH260" s="135"/>
      <c r="II260" s="168"/>
      <c r="IJ260" s="135"/>
      <c r="IK260" s="135"/>
      <c r="IL260" s="173"/>
      <c r="IP260" s="173"/>
      <c r="IR260" s="173"/>
      <c r="IT260" s="173"/>
      <c r="JB260" s="135"/>
      <c r="JD260" s="432"/>
      <c r="JH260" s="173"/>
      <c r="JL260" s="173"/>
      <c r="JZ260" s="173"/>
      <c r="KD260" s="173"/>
      <c r="KF260" s="173"/>
      <c r="KH260" s="173"/>
      <c r="LJ260" s="173"/>
      <c r="LN260" s="173"/>
      <c r="LP260" s="173"/>
      <c r="LR260" s="173"/>
      <c r="LZ260" s="135"/>
      <c r="MB260" s="135"/>
      <c r="MP260" s="173"/>
      <c r="MT260" s="173"/>
      <c r="MV260" s="173"/>
      <c r="MX260" s="173"/>
      <c r="NF260" s="135"/>
      <c r="NH260" s="135"/>
      <c r="NX260" s="173"/>
      <c r="NY260" s="173"/>
      <c r="NZ260" s="173"/>
      <c r="OB260" s="173"/>
      <c r="OD260" s="173"/>
      <c r="OF260" s="173"/>
      <c r="OH260" s="173"/>
      <c r="OJ260" s="173"/>
      <c r="OL260" s="173"/>
      <c r="PH260" s="173"/>
      <c r="QN260" s="173"/>
      <c r="QO260" s="173"/>
      <c r="QP260" s="173"/>
      <c r="QS260" s="135"/>
      <c r="QU260" s="135"/>
      <c r="QY260" s="135"/>
      <c r="RA260" s="135"/>
      <c r="RC260" s="135"/>
      <c r="RE260" s="135"/>
      <c r="RI260" s="135"/>
      <c r="RP260" s="135"/>
      <c r="RQ260" s="135"/>
      <c r="RT260" s="135"/>
      <c r="RW260" s="135"/>
      <c r="RX260" s="135"/>
      <c r="SB260" s="135"/>
      <c r="SC260" s="135"/>
      <c r="SD260" s="135"/>
      <c r="SE260" s="558"/>
      <c r="SF260" s="135"/>
      <c r="SH260" s="135"/>
      <c r="SJ260" s="135"/>
      <c r="SL260" s="135"/>
      <c r="SN260" s="135"/>
      <c r="SP260" s="135"/>
      <c r="SR260" s="756"/>
      <c r="ST260" s="135"/>
      <c r="SY260" s="707"/>
      <c r="TA260" s="707"/>
      <c r="TC260" s="707"/>
      <c r="TE260" s="707"/>
      <c r="TG260" s="707"/>
      <c r="TI260" s="756"/>
      <c r="TK260" s="707"/>
    </row>
    <row r="261" spans="64:531">
      <c r="BL261" s="454"/>
      <c r="BM261" s="42"/>
      <c r="BN261" s="454"/>
      <c r="BO261" s="42"/>
      <c r="BP261" s="454"/>
      <c r="BQ261"/>
      <c r="BS261" s="73"/>
      <c r="BU261" s="73"/>
      <c r="BV261" s="73"/>
      <c r="BW261" s="135"/>
      <c r="BX261" s="135"/>
      <c r="BY261" s="135"/>
      <c r="BZ261" s="42"/>
      <c r="CA261"/>
      <c r="CD261" s="135"/>
      <c r="CE261" s="454"/>
      <c r="CF261" s="135"/>
      <c r="CG261" s="454"/>
      <c r="CH261" s="135"/>
      <c r="CI261" s="454"/>
      <c r="CJ261" s="42"/>
      <c r="CK261" s="454"/>
      <c r="CL261" s="42"/>
      <c r="CM261" s="454"/>
      <c r="CN261" s="42"/>
      <c r="CP261" s="135"/>
      <c r="CR261" s="187"/>
      <c r="CW261" s="454"/>
      <c r="CY261" s="454"/>
      <c r="DA261" s="454"/>
      <c r="DC261" s="454"/>
      <c r="DD261" s="135"/>
      <c r="DE261" s="454"/>
      <c r="DF261" s="135"/>
      <c r="DG261" s="454"/>
      <c r="DH261" s="135"/>
      <c r="DI261" s="454"/>
      <c r="DJ261" s="135"/>
      <c r="DK261" s="454"/>
      <c r="DL261" s="135"/>
      <c r="DN261" s="135"/>
      <c r="DO261" s="454"/>
      <c r="DP261" s="135"/>
      <c r="DQ261" s="454"/>
      <c r="DR261" s="135"/>
      <c r="DU261" s="135"/>
      <c r="DV261" s="135"/>
      <c r="DW261" s="135"/>
      <c r="DY261" s="454"/>
      <c r="DZ261" s="135"/>
      <c r="EA261" s="454"/>
      <c r="EB261" s="135"/>
      <c r="EC261" s="454"/>
      <c r="ED261" s="135"/>
      <c r="EE261" s="454"/>
      <c r="EF261" s="135"/>
      <c r="EG261" s="454"/>
      <c r="EH261" s="135"/>
      <c r="EJ261" s="135"/>
      <c r="EN261" s="135"/>
      <c r="EP261" s="135"/>
      <c r="ER261" s="173"/>
      <c r="ES261" s="435"/>
      <c r="ET261" s="173"/>
      <c r="EU261" s="435"/>
      <c r="EV261" s="173"/>
      <c r="EW261" s="435"/>
      <c r="EX261" s="173"/>
      <c r="EZ261" s="135"/>
      <c r="FB261" s="173"/>
      <c r="FC261" s="42"/>
      <c r="FD261" s="173"/>
      <c r="FE261" s="42"/>
      <c r="FF261" s="42"/>
      <c r="FG261" s="454"/>
      <c r="FH261" s="42"/>
      <c r="FI261" s="454"/>
      <c r="FJ261" s="135"/>
      <c r="FK261" s="454"/>
      <c r="FL261" s="173"/>
      <c r="FM261" s="454"/>
      <c r="FN261" s="173"/>
      <c r="FO261" s="135"/>
      <c r="FP261" s="173"/>
      <c r="FQ261" s="135"/>
      <c r="FS261" s="173"/>
      <c r="FU261" s="173"/>
      <c r="FW261" s="173"/>
      <c r="FY261" s="173"/>
      <c r="GA261" s="135"/>
      <c r="GE261" s="42"/>
      <c r="GG261" s="42"/>
      <c r="GH261" s="173"/>
      <c r="GI261" s="42"/>
      <c r="GJ261" s="42"/>
      <c r="GK261" s="173"/>
      <c r="GL261" s="454"/>
      <c r="GM261" s="135"/>
      <c r="GP261" s="454"/>
      <c r="GQ261" s="42"/>
      <c r="GR261" s="454"/>
      <c r="GS261" s="42"/>
      <c r="GT261" s="454"/>
      <c r="GU261" s="42"/>
      <c r="GV261" s="454"/>
      <c r="GW261" s="42"/>
      <c r="GX261" s="454"/>
      <c r="GY261" s="42"/>
      <c r="GZ261" s="42"/>
      <c r="HA261" s="173"/>
      <c r="HB261" s="173"/>
      <c r="HC261" s="42"/>
      <c r="HD261" s="435"/>
      <c r="HE261" s="135"/>
      <c r="HF261" s="435"/>
      <c r="HG261" s="135"/>
      <c r="HH261" s="435"/>
      <c r="HI261" s="135"/>
      <c r="HJ261" s="435"/>
      <c r="HK261" s="135"/>
      <c r="HL261" s="435"/>
      <c r="HM261" s="135"/>
      <c r="HN261" s="435"/>
      <c r="HO261" s="135"/>
      <c r="HP261" s="435"/>
      <c r="HQ261" s="135"/>
      <c r="HR261" s="168"/>
      <c r="HS261" s="135"/>
      <c r="HT261" s="135"/>
      <c r="HU261" s="168"/>
      <c r="HV261" s="135"/>
      <c r="HW261" s="168"/>
      <c r="HX261" s="135"/>
      <c r="HY261" s="168"/>
      <c r="HZ261" s="756"/>
      <c r="IA261" s="168"/>
      <c r="IB261" s="756"/>
      <c r="IC261" s="168"/>
      <c r="ID261" s="135"/>
      <c r="IE261" s="168"/>
      <c r="IF261" s="135"/>
      <c r="IG261" s="168"/>
      <c r="IH261" s="135"/>
      <c r="II261" s="168"/>
      <c r="IJ261" s="135"/>
      <c r="IK261" s="135"/>
      <c r="IL261" s="173"/>
      <c r="IP261" s="173"/>
      <c r="IR261" s="173"/>
      <c r="IT261" s="173"/>
      <c r="JB261" s="135"/>
      <c r="JD261" s="432"/>
      <c r="JH261" s="173"/>
      <c r="JL261" s="173"/>
      <c r="JZ261" s="173"/>
      <c r="KD261" s="173"/>
      <c r="KF261" s="173"/>
      <c r="KH261" s="173"/>
      <c r="LJ261" s="173"/>
      <c r="LN261" s="173"/>
      <c r="LP261" s="173"/>
      <c r="LR261" s="173"/>
      <c r="LZ261" s="135"/>
      <c r="MB261" s="135"/>
      <c r="MP261" s="173"/>
      <c r="MT261" s="173"/>
      <c r="MV261" s="173"/>
      <c r="MX261" s="173"/>
      <c r="NF261" s="135"/>
      <c r="NH261" s="135"/>
      <c r="NX261" s="173"/>
      <c r="NY261" s="173"/>
      <c r="NZ261" s="173"/>
      <c r="OB261" s="173"/>
      <c r="OD261" s="173"/>
      <c r="OF261" s="173"/>
      <c r="OH261" s="173"/>
      <c r="OJ261" s="173"/>
      <c r="OL261" s="173"/>
      <c r="PH261" s="173"/>
      <c r="QN261" s="173"/>
      <c r="QO261" s="173"/>
      <c r="QP261" s="173"/>
      <c r="QS261" s="135"/>
      <c r="QU261" s="135"/>
      <c r="QY261" s="135"/>
      <c r="RA261" s="135"/>
      <c r="RC261" s="135"/>
      <c r="RE261" s="135"/>
      <c r="RI261" s="135"/>
      <c r="RP261" s="135"/>
      <c r="RQ261" s="135"/>
      <c r="RT261" s="135"/>
      <c r="RW261" s="135"/>
      <c r="RX261" s="135"/>
      <c r="SB261" s="135"/>
      <c r="SC261" s="135"/>
      <c r="SD261" s="135"/>
      <c r="SE261" s="558"/>
      <c r="SF261" s="135"/>
      <c r="SH261" s="135"/>
      <c r="SJ261" s="135"/>
      <c r="SL261" s="135"/>
      <c r="SN261" s="135"/>
      <c r="SP261" s="135"/>
      <c r="SR261" s="756"/>
      <c r="ST261" s="135"/>
      <c r="SY261" s="707"/>
      <c r="TA261" s="707"/>
      <c r="TC261" s="707"/>
      <c r="TE261" s="707"/>
      <c r="TG261" s="707"/>
      <c r="TI261" s="756"/>
      <c r="TK261" s="707"/>
    </row>
    <row r="262" spans="64:531">
      <c r="BL262" s="454"/>
      <c r="BM262" s="42"/>
      <c r="BN262" s="454"/>
      <c r="BO262" s="42"/>
      <c r="BP262" s="454"/>
      <c r="BQ262"/>
      <c r="BS262" s="73"/>
      <c r="BU262" s="73"/>
      <c r="BV262" s="73"/>
      <c r="BW262" s="135"/>
      <c r="BX262" s="135"/>
      <c r="BY262" s="135"/>
      <c r="BZ262" s="42"/>
      <c r="CA262"/>
      <c r="CD262" s="135"/>
      <c r="CE262" s="454"/>
      <c r="CF262" s="135"/>
      <c r="CG262" s="454"/>
      <c r="CH262" s="135"/>
      <c r="CI262" s="454"/>
      <c r="CJ262" s="42"/>
      <c r="CK262" s="454"/>
      <c r="CL262" s="42"/>
      <c r="CM262" s="454"/>
      <c r="CN262" s="42"/>
      <c r="CP262" s="135"/>
      <c r="CR262" s="187"/>
      <c r="CW262" s="454"/>
      <c r="CY262" s="454"/>
      <c r="DA262" s="454"/>
      <c r="DC262" s="454"/>
      <c r="DD262" s="135"/>
      <c r="DE262" s="454"/>
      <c r="DF262" s="135"/>
      <c r="DG262" s="454"/>
      <c r="DH262" s="135"/>
      <c r="DI262" s="454"/>
      <c r="DJ262" s="135"/>
      <c r="DK262" s="454"/>
      <c r="DL262" s="135"/>
      <c r="DN262" s="135"/>
      <c r="DO262" s="454"/>
      <c r="DP262" s="135"/>
      <c r="DQ262" s="454"/>
      <c r="DR262" s="135"/>
      <c r="DU262" s="135"/>
      <c r="DV262" s="135"/>
      <c r="DW262" s="135"/>
      <c r="DY262" s="454"/>
      <c r="DZ262" s="135"/>
      <c r="EA262" s="454"/>
      <c r="EB262" s="135"/>
      <c r="EC262" s="454"/>
      <c r="ED262" s="135"/>
      <c r="EE262" s="454"/>
      <c r="EF262" s="135"/>
      <c r="EG262" s="454"/>
      <c r="EH262" s="135"/>
      <c r="EJ262" s="135"/>
      <c r="EN262" s="135"/>
      <c r="EP262" s="135"/>
      <c r="ER262" s="173"/>
      <c r="ES262" s="435"/>
      <c r="ET262" s="173"/>
      <c r="EU262" s="435"/>
      <c r="EV262" s="173"/>
      <c r="EW262" s="435"/>
      <c r="EX262" s="173"/>
      <c r="EZ262" s="135"/>
      <c r="FB262" s="173"/>
      <c r="FC262" s="42"/>
      <c r="FD262" s="173"/>
      <c r="FE262" s="42"/>
      <c r="FF262" s="42"/>
      <c r="FG262" s="454"/>
      <c r="FH262" s="42"/>
      <c r="FI262" s="454"/>
      <c r="FJ262" s="135"/>
      <c r="FK262" s="454"/>
      <c r="FL262" s="173"/>
      <c r="FM262" s="454"/>
      <c r="FN262" s="173"/>
      <c r="FO262" s="135"/>
      <c r="FP262" s="173"/>
      <c r="FQ262" s="135"/>
      <c r="FS262" s="173"/>
      <c r="FU262" s="173"/>
      <c r="FW262" s="173"/>
      <c r="FY262" s="173"/>
      <c r="GA262" s="135"/>
      <c r="GE262" s="42"/>
      <c r="GG262" s="42"/>
      <c r="GH262" s="173"/>
      <c r="GI262" s="42"/>
      <c r="GJ262" s="42"/>
      <c r="GK262" s="173"/>
      <c r="GL262" s="454"/>
      <c r="GM262" s="135"/>
      <c r="GP262" s="454"/>
      <c r="GQ262" s="42"/>
      <c r="GR262" s="454"/>
      <c r="GS262" s="42"/>
      <c r="GT262" s="454"/>
      <c r="GU262" s="42"/>
      <c r="GV262" s="454"/>
      <c r="GW262" s="42"/>
      <c r="GX262" s="454"/>
      <c r="GY262" s="42"/>
      <c r="GZ262" s="42"/>
      <c r="HA262" s="173"/>
      <c r="HB262" s="173"/>
      <c r="HC262" s="42"/>
      <c r="HD262" s="435"/>
      <c r="HE262" s="135"/>
      <c r="HF262" s="435"/>
      <c r="HG262" s="135"/>
      <c r="HH262" s="435"/>
      <c r="HI262" s="135"/>
      <c r="HJ262" s="435"/>
      <c r="HK262" s="135"/>
      <c r="HL262" s="435"/>
      <c r="HM262" s="135"/>
      <c r="HN262" s="435"/>
      <c r="HO262" s="135"/>
      <c r="HP262" s="435"/>
      <c r="HQ262" s="135"/>
      <c r="HR262" s="168"/>
      <c r="HS262" s="135"/>
      <c r="HT262" s="135"/>
      <c r="HU262" s="168"/>
      <c r="HV262" s="135"/>
      <c r="HW262" s="168"/>
      <c r="HX262" s="135"/>
      <c r="HY262" s="168"/>
      <c r="HZ262" s="756"/>
      <c r="IA262" s="168"/>
      <c r="IB262" s="756"/>
      <c r="IC262" s="168"/>
      <c r="ID262" s="135"/>
      <c r="IE262" s="168"/>
      <c r="IF262" s="135"/>
      <c r="IG262" s="168"/>
      <c r="IH262" s="135"/>
      <c r="II262" s="168"/>
      <c r="IJ262" s="135"/>
      <c r="IK262" s="135"/>
      <c r="IL262" s="173"/>
      <c r="IP262" s="173"/>
      <c r="IR262" s="173"/>
      <c r="IT262" s="173"/>
      <c r="JB262" s="135"/>
      <c r="JD262" s="432"/>
      <c r="JH262" s="173"/>
      <c r="JL262" s="173"/>
      <c r="JZ262" s="173"/>
      <c r="KD262" s="173"/>
      <c r="KF262" s="173"/>
      <c r="KH262" s="173"/>
      <c r="LJ262" s="173"/>
      <c r="LN262" s="173"/>
      <c r="LP262" s="173"/>
      <c r="LR262" s="173"/>
      <c r="LZ262" s="135"/>
      <c r="MB262" s="135"/>
      <c r="MP262" s="173"/>
      <c r="MT262" s="173"/>
      <c r="MV262" s="173"/>
      <c r="MX262" s="173"/>
      <c r="NF262" s="135"/>
      <c r="NH262" s="135"/>
      <c r="NX262" s="173"/>
      <c r="NY262" s="173"/>
      <c r="NZ262" s="173"/>
      <c r="OB262" s="173"/>
      <c r="OD262" s="173"/>
      <c r="OF262" s="173"/>
      <c r="OH262" s="173"/>
      <c r="OJ262" s="173"/>
      <c r="OL262" s="173"/>
      <c r="PH262" s="173"/>
      <c r="QN262" s="173"/>
      <c r="QO262" s="173"/>
      <c r="QP262" s="173"/>
      <c r="QS262" s="135"/>
      <c r="QU262" s="135"/>
      <c r="QY262" s="135"/>
      <c r="RA262" s="135"/>
      <c r="RC262" s="135"/>
      <c r="RE262" s="135"/>
      <c r="RI262" s="135"/>
      <c r="RP262" s="135"/>
      <c r="RQ262" s="135"/>
      <c r="RT262" s="135"/>
      <c r="RW262" s="135"/>
      <c r="RX262" s="135"/>
      <c r="SB262" s="135"/>
      <c r="SC262" s="135"/>
      <c r="SD262" s="135"/>
      <c r="SE262" s="558"/>
      <c r="SF262" s="135"/>
      <c r="SH262" s="135"/>
      <c r="SJ262" s="135"/>
      <c r="SL262" s="135"/>
      <c r="SN262" s="135"/>
      <c r="SP262" s="135"/>
      <c r="SR262" s="756"/>
      <c r="ST262" s="135"/>
      <c r="SY262" s="707"/>
      <c r="TA262" s="707"/>
      <c r="TC262" s="707"/>
      <c r="TE262" s="707"/>
      <c r="TG262" s="707"/>
      <c r="TI262" s="756"/>
      <c r="TK262" s="707"/>
    </row>
    <row r="263" spans="64:531">
      <c r="BL263" s="454"/>
      <c r="BM263" s="42"/>
      <c r="BN263" s="454"/>
      <c r="BO263" s="42"/>
      <c r="BP263" s="454"/>
      <c r="BQ263"/>
      <c r="BS263" s="73"/>
      <c r="BU263" s="73"/>
      <c r="BV263" s="73"/>
      <c r="BW263" s="135"/>
      <c r="BX263" s="135"/>
      <c r="BY263" s="135"/>
      <c r="BZ263" s="42"/>
      <c r="CA263"/>
      <c r="CD263" s="135"/>
      <c r="CE263" s="454"/>
      <c r="CF263" s="135"/>
      <c r="CG263" s="454"/>
      <c r="CH263" s="135"/>
      <c r="CI263" s="454"/>
      <c r="CJ263" s="42"/>
      <c r="CK263" s="454"/>
      <c r="CL263" s="42"/>
      <c r="CM263" s="454"/>
      <c r="CN263" s="42"/>
      <c r="CP263" s="135"/>
      <c r="CR263" s="187"/>
      <c r="CW263" s="454"/>
      <c r="CY263" s="454"/>
      <c r="DA263" s="454"/>
      <c r="DC263" s="454"/>
      <c r="DD263" s="135"/>
      <c r="DE263" s="454"/>
      <c r="DF263" s="135"/>
      <c r="DG263" s="454"/>
      <c r="DH263" s="135"/>
      <c r="DI263" s="454"/>
      <c r="DJ263" s="135"/>
      <c r="DK263" s="454"/>
      <c r="DL263" s="135"/>
      <c r="DN263" s="135"/>
      <c r="DO263" s="454"/>
      <c r="DP263" s="135"/>
      <c r="DQ263" s="454"/>
      <c r="DR263" s="135"/>
      <c r="DU263" s="135"/>
      <c r="DV263" s="135"/>
      <c r="DW263" s="135"/>
      <c r="DY263" s="454"/>
      <c r="DZ263" s="135"/>
      <c r="EA263" s="454"/>
      <c r="EB263" s="135"/>
      <c r="EC263" s="454"/>
      <c r="ED263" s="135"/>
      <c r="EE263" s="454"/>
      <c r="EF263" s="135"/>
      <c r="EG263" s="454"/>
      <c r="EH263" s="135"/>
      <c r="EJ263" s="135"/>
      <c r="EN263" s="135"/>
      <c r="EP263" s="135"/>
      <c r="ER263" s="173"/>
      <c r="ES263" s="435"/>
      <c r="ET263" s="173"/>
      <c r="EU263" s="435"/>
      <c r="EV263" s="173"/>
      <c r="EW263" s="435"/>
      <c r="EX263" s="173"/>
      <c r="EZ263" s="135"/>
      <c r="FB263" s="173"/>
      <c r="FC263" s="42"/>
      <c r="FD263" s="173"/>
      <c r="FE263" s="42"/>
      <c r="FF263" s="42"/>
      <c r="FG263" s="454"/>
      <c r="FH263" s="42"/>
      <c r="FI263" s="454"/>
      <c r="FJ263" s="135"/>
      <c r="FK263" s="454"/>
      <c r="FL263" s="173"/>
      <c r="FM263" s="454"/>
      <c r="FN263" s="173"/>
      <c r="FO263" s="135"/>
      <c r="FP263" s="173"/>
      <c r="FQ263" s="135"/>
      <c r="FS263" s="173"/>
      <c r="FU263" s="173"/>
      <c r="FW263" s="173"/>
      <c r="FY263" s="173"/>
      <c r="GA263" s="135"/>
      <c r="GE263" s="42"/>
      <c r="GG263" s="42"/>
      <c r="GH263" s="173"/>
      <c r="GI263" s="42"/>
      <c r="GJ263" s="42"/>
      <c r="GK263" s="173"/>
      <c r="GL263" s="454"/>
      <c r="GM263" s="135"/>
      <c r="GP263" s="454"/>
      <c r="GQ263" s="42"/>
      <c r="GR263" s="454"/>
      <c r="GS263" s="42"/>
      <c r="GT263" s="454"/>
      <c r="GU263" s="42"/>
      <c r="GV263" s="454"/>
      <c r="GW263" s="42"/>
      <c r="GX263" s="454"/>
      <c r="GY263" s="42"/>
      <c r="GZ263" s="42"/>
      <c r="HA263" s="173"/>
      <c r="HB263" s="173"/>
      <c r="HC263" s="42"/>
      <c r="HD263" s="435"/>
      <c r="HE263" s="135"/>
      <c r="HF263" s="435"/>
      <c r="HG263" s="135"/>
      <c r="HH263" s="435"/>
      <c r="HI263" s="135"/>
      <c r="HJ263" s="435"/>
      <c r="HK263" s="135"/>
      <c r="HL263" s="435"/>
      <c r="HM263" s="135"/>
      <c r="HN263" s="435"/>
      <c r="HO263" s="135"/>
      <c r="HP263" s="435"/>
      <c r="HQ263" s="135"/>
      <c r="HR263" s="168"/>
      <c r="HS263" s="135"/>
      <c r="HT263" s="135"/>
      <c r="HU263" s="168"/>
      <c r="HV263" s="135"/>
      <c r="HW263" s="168"/>
      <c r="HX263" s="135"/>
      <c r="HY263" s="168"/>
      <c r="HZ263" s="756"/>
      <c r="IA263" s="168"/>
      <c r="IB263" s="756"/>
      <c r="IC263" s="168"/>
      <c r="ID263" s="135"/>
      <c r="IE263" s="168"/>
      <c r="IF263" s="135"/>
      <c r="IG263" s="168"/>
      <c r="IH263" s="135"/>
      <c r="II263" s="168"/>
      <c r="IJ263" s="135"/>
      <c r="IK263" s="135"/>
      <c r="IL263" s="173"/>
      <c r="IP263" s="173"/>
      <c r="IR263" s="173"/>
      <c r="IT263" s="173"/>
      <c r="JB263" s="135"/>
      <c r="JD263" s="432"/>
      <c r="JH263" s="173"/>
      <c r="JL263" s="173"/>
      <c r="JZ263" s="173"/>
      <c r="KD263" s="173"/>
      <c r="KF263" s="173"/>
      <c r="KH263" s="173"/>
      <c r="LJ263" s="173"/>
      <c r="LN263" s="173"/>
      <c r="LP263" s="173"/>
      <c r="LR263" s="173"/>
      <c r="LZ263" s="135"/>
      <c r="MB263" s="135"/>
      <c r="MP263" s="173"/>
      <c r="MT263" s="173"/>
      <c r="MV263" s="173"/>
      <c r="MX263" s="173"/>
      <c r="NF263" s="135"/>
      <c r="NH263" s="135"/>
      <c r="NX263" s="173"/>
      <c r="NY263" s="173"/>
      <c r="NZ263" s="173"/>
      <c r="OB263" s="173"/>
      <c r="OD263" s="173"/>
      <c r="OF263" s="173"/>
      <c r="OH263" s="173"/>
      <c r="OJ263" s="173"/>
      <c r="OL263" s="173"/>
      <c r="PH263" s="173"/>
      <c r="QN263" s="173"/>
      <c r="QO263" s="173"/>
      <c r="QP263" s="173"/>
      <c r="QS263" s="135"/>
      <c r="QU263" s="135"/>
      <c r="QY263" s="135"/>
      <c r="RA263" s="135"/>
      <c r="RC263" s="135"/>
      <c r="RE263" s="135"/>
      <c r="RI263" s="135"/>
      <c r="RP263" s="135"/>
      <c r="RQ263" s="135"/>
      <c r="RT263" s="135"/>
      <c r="RW263" s="135"/>
      <c r="RX263" s="135"/>
      <c r="SB263" s="135"/>
      <c r="SC263" s="135"/>
      <c r="SD263" s="135"/>
      <c r="SE263" s="558"/>
      <c r="SF263" s="135"/>
      <c r="SH263" s="135"/>
      <c r="SJ263" s="135"/>
      <c r="SL263" s="135"/>
      <c r="SN263" s="135"/>
      <c r="SP263" s="135"/>
      <c r="SR263" s="756"/>
      <c r="ST263" s="135"/>
      <c r="SY263" s="707"/>
      <c r="TA263" s="707"/>
      <c r="TC263" s="707"/>
      <c r="TE263" s="707"/>
      <c r="TG263" s="707"/>
      <c r="TI263" s="756"/>
      <c r="TK263" s="707"/>
    </row>
    <row r="264" spans="64:531">
      <c r="BL264" s="454"/>
      <c r="BM264" s="42"/>
      <c r="BN264" s="454"/>
      <c r="BO264" s="42"/>
      <c r="BP264" s="454"/>
      <c r="BQ264"/>
      <c r="BS264" s="73"/>
      <c r="BU264" s="73"/>
      <c r="BV264" s="73"/>
      <c r="BW264" s="135"/>
      <c r="BX264" s="135"/>
      <c r="BY264" s="135"/>
      <c r="BZ264" s="42"/>
      <c r="CA264"/>
      <c r="CD264" s="135"/>
      <c r="CE264" s="454"/>
      <c r="CF264" s="135"/>
      <c r="CG264" s="454"/>
      <c r="CH264" s="135"/>
      <c r="CI264" s="454"/>
      <c r="CJ264" s="42"/>
      <c r="CK264" s="454"/>
      <c r="CL264" s="42"/>
      <c r="CM264" s="454"/>
      <c r="CN264" s="42"/>
      <c r="CP264" s="135"/>
      <c r="CR264" s="187"/>
      <c r="CW264" s="454"/>
      <c r="CY264" s="454"/>
      <c r="DA264" s="454"/>
      <c r="DC264" s="454"/>
      <c r="DD264" s="135"/>
      <c r="DE264" s="454"/>
      <c r="DF264" s="135"/>
      <c r="DG264" s="454"/>
      <c r="DH264" s="135"/>
      <c r="DI264" s="454"/>
      <c r="DJ264" s="135"/>
      <c r="DK264" s="454"/>
      <c r="DL264" s="135"/>
      <c r="DN264" s="135"/>
      <c r="DO264" s="454"/>
      <c r="DP264" s="135"/>
      <c r="DQ264" s="454"/>
      <c r="DR264" s="135"/>
      <c r="DU264" s="135"/>
      <c r="DV264" s="135"/>
      <c r="DW264" s="135"/>
      <c r="DY264" s="454"/>
      <c r="DZ264" s="135"/>
      <c r="EA264" s="454"/>
      <c r="EB264" s="135"/>
      <c r="EC264" s="454"/>
      <c r="ED264" s="135"/>
      <c r="EE264" s="454"/>
      <c r="EF264" s="135"/>
      <c r="EG264" s="454"/>
      <c r="EH264" s="135"/>
      <c r="EJ264" s="135"/>
      <c r="EN264" s="135"/>
      <c r="EP264" s="135"/>
      <c r="ER264" s="173"/>
      <c r="ES264" s="435"/>
      <c r="ET264" s="173"/>
      <c r="EU264" s="435"/>
      <c r="EV264" s="173"/>
      <c r="EW264" s="435"/>
      <c r="EX264" s="173"/>
      <c r="EZ264" s="135"/>
      <c r="FB264" s="173"/>
      <c r="FC264" s="42"/>
      <c r="FD264" s="173"/>
      <c r="FE264" s="42"/>
      <c r="FF264" s="42"/>
      <c r="FG264" s="454"/>
      <c r="FH264" s="42"/>
      <c r="FI264" s="454"/>
      <c r="FJ264" s="135"/>
      <c r="FK264" s="454"/>
      <c r="FL264" s="173"/>
      <c r="FM264" s="454"/>
      <c r="FN264" s="173"/>
      <c r="FO264" s="135"/>
      <c r="FP264" s="173"/>
      <c r="FQ264" s="135"/>
      <c r="FS264" s="173"/>
      <c r="FU264" s="173"/>
      <c r="FW264" s="173"/>
      <c r="FY264" s="173"/>
      <c r="GA264" s="135"/>
      <c r="GE264" s="42"/>
      <c r="GG264" s="42"/>
      <c r="GH264" s="173"/>
      <c r="GI264" s="42"/>
      <c r="GJ264" s="42"/>
      <c r="GK264" s="173"/>
      <c r="GL264" s="454"/>
      <c r="GM264" s="135"/>
      <c r="GP264" s="454"/>
      <c r="GQ264" s="42"/>
      <c r="GR264" s="454"/>
      <c r="GS264" s="42"/>
      <c r="GT264" s="454"/>
      <c r="GU264" s="42"/>
      <c r="GV264" s="454"/>
      <c r="GW264" s="42"/>
      <c r="GX264" s="454"/>
      <c r="GY264" s="42"/>
      <c r="GZ264" s="42"/>
      <c r="HA264" s="173"/>
      <c r="HB264" s="173"/>
      <c r="HC264" s="42"/>
      <c r="HD264" s="435"/>
      <c r="HE264" s="135"/>
      <c r="HF264" s="435"/>
      <c r="HG264" s="135"/>
      <c r="HH264" s="435"/>
      <c r="HI264" s="135"/>
      <c r="HJ264" s="435"/>
      <c r="HK264" s="135"/>
      <c r="HL264" s="435"/>
      <c r="HM264" s="135"/>
      <c r="HN264" s="435"/>
      <c r="HO264" s="135"/>
      <c r="HP264" s="435"/>
      <c r="HQ264" s="135"/>
      <c r="HR264" s="168"/>
      <c r="HS264" s="135"/>
      <c r="HT264" s="135"/>
      <c r="HU264" s="168"/>
      <c r="HV264" s="135"/>
      <c r="HW264" s="168"/>
      <c r="HX264" s="135"/>
      <c r="HY264" s="168"/>
      <c r="HZ264" s="756"/>
      <c r="IA264" s="168"/>
      <c r="IB264" s="756"/>
      <c r="IC264" s="168"/>
      <c r="ID264" s="135"/>
      <c r="IE264" s="168"/>
      <c r="IF264" s="135"/>
      <c r="IG264" s="168"/>
      <c r="IH264" s="135"/>
      <c r="II264" s="168"/>
      <c r="IJ264" s="135"/>
      <c r="IK264" s="135"/>
      <c r="IL264" s="173"/>
      <c r="IP264" s="173"/>
      <c r="IR264" s="173"/>
      <c r="IT264" s="173"/>
      <c r="JB264" s="135"/>
      <c r="JD264" s="432"/>
      <c r="JH264" s="173"/>
      <c r="JL264" s="173"/>
      <c r="JZ264" s="173"/>
      <c r="KD264" s="173"/>
      <c r="KF264" s="173"/>
      <c r="KH264" s="173"/>
      <c r="LJ264" s="173"/>
      <c r="LN264" s="173"/>
      <c r="LP264" s="173"/>
      <c r="LR264" s="173"/>
      <c r="LZ264" s="135"/>
      <c r="MB264" s="135"/>
      <c r="MP264" s="173"/>
      <c r="MT264" s="173"/>
      <c r="MV264" s="173"/>
      <c r="MX264" s="173"/>
      <c r="NF264" s="135"/>
      <c r="NH264" s="135"/>
      <c r="NX264" s="173"/>
      <c r="NY264" s="173"/>
      <c r="NZ264" s="173"/>
      <c r="OB264" s="173"/>
      <c r="OD264" s="173"/>
      <c r="OF264" s="173"/>
      <c r="OH264" s="173"/>
      <c r="OJ264" s="173"/>
      <c r="OL264" s="173"/>
      <c r="PH264" s="173"/>
      <c r="QN264" s="173"/>
      <c r="QO264" s="173"/>
      <c r="QP264" s="173"/>
      <c r="QS264" s="135"/>
      <c r="QU264" s="135"/>
      <c r="QY264" s="135"/>
      <c r="RA264" s="135"/>
      <c r="RC264" s="135"/>
      <c r="RE264" s="135"/>
      <c r="RI264" s="135"/>
      <c r="RP264" s="135"/>
      <c r="RQ264" s="135"/>
      <c r="RT264" s="135"/>
      <c r="RW264" s="135"/>
      <c r="RX264" s="135"/>
      <c r="SB264" s="135"/>
      <c r="SC264" s="135"/>
      <c r="SD264" s="135"/>
      <c r="SE264" s="558"/>
      <c r="SF264" s="135"/>
      <c r="SH264" s="135"/>
      <c r="SJ264" s="135"/>
      <c r="SL264" s="135"/>
      <c r="SN264" s="135"/>
      <c r="SP264" s="135"/>
      <c r="SR264" s="756"/>
      <c r="ST264" s="135"/>
      <c r="SY264" s="707"/>
      <c r="TA264" s="707"/>
      <c r="TC264" s="707"/>
      <c r="TE264" s="707"/>
      <c r="TG264" s="707"/>
      <c r="TI264" s="756"/>
      <c r="TK264" s="707"/>
    </row>
    <row r="265" spans="64:531">
      <c r="BL265" s="454"/>
      <c r="BM265" s="42"/>
      <c r="BN265" s="454"/>
      <c r="BO265" s="42"/>
      <c r="BP265" s="454"/>
      <c r="BQ265"/>
      <c r="BS265" s="73"/>
      <c r="BU265" s="73"/>
      <c r="BV265" s="73"/>
      <c r="BW265" s="135"/>
      <c r="BX265" s="135"/>
      <c r="BY265" s="135"/>
      <c r="BZ265" s="42"/>
      <c r="CA265"/>
      <c r="CD265" s="135"/>
      <c r="CE265" s="454"/>
      <c r="CF265" s="135"/>
      <c r="CG265" s="454"/>
      <c r="CH265" s="135"/>
      <c r="CI265" s="454"/>
      <c r="CJ265" s="42"/>
      <c r="CK265" s="454"/>
      <c r="CL265" s="42"/>
      <c r="CM265" s="454"/>
      <c r="CN265" s="42"/>
      <c r="CP265" s="135"/>
      <c r="CR265" s="187"/>
      <c r="CW265" s="454"/>
      <c r="CY265" s="454"/>
      <c r="DA265" s="454"/>
      <c r="DC265" s="454"/>
      <c r="DD265" s="135"/>
      <c r="DE265" s="454"/>
      <c r="DF265" s="135"/>
      <c r="DG265" s="454"/>
      <c r="DH265" s="135"/>
      <c r="DI265" s="454"/>
      <c r="DJ265" s="135"/>
      <c r="DK265" s="454"/>
      <c r="DL265" s="135"/>
      <c r="DN265" s="135"/>
      <c r="DO265" s="454"/>
      <c r="DP265" s="135"/>
      <c r="DQ265" s="454"/>
      <c r="DR265" s="135"/>
      <c r="DU265" s="135"/>
      <c r="DV265" s="135"/>
      <c r="DW265" s="135"/>
      <c r="DY265" s="454"/>
      <c r="DZ265" s="135"/>
      <c r="EA265" s="454"/>
      <c r="EB265" s="135"/>
      <c r="EC265" s="454"/>
      <c r="ED265" s="135"/>
      <c r="EE265" s="454"/>
      <c r="EF265" s="135"/>
      <c r="EG265" s="454"/>
      <c r="EH265" s="135"/>
      <c r="EJ265" s="135"/>
      <c r="EN265" s="135"/>
      <c r="EP265" s="135"/>
      <c r="ER265" s="173"/>
      <c r="ES265" s="435"/>
      <c r="ET265" s="173"/>
      <c r="EU265" s="435"/>
      <c r="EV265" s="173"/>
      <c r="EW265" s="435"/>
      <c r="EX265" s="173"/>
      <c r="EZ265" s="135"/>
      <c r="FB265" s="173"/>
      <c r="FC265" s="42"/>
      <c r="FD265" s="173"/>
      <c r="FE265" s="42"/>
      <c r="FF265" s="42"/>
      <c r="FG265" s="454"/>
      <c r="FH265" s="42"/>
      <c r="FI265" s="454"/>
      <c r="FJ265" s="135"/>
      <c r="FK265" s="454"/>
      <c r="FL265" s="173"/>
      <c r="FM265" s="454"/>
      <c r="FN265" s="173"/>
      <c r="FO265" s="135"/>
      <c r="FP265" s="173"/>
      <c r="FQ265" s="135"/>
      <c r="FS265" s="173"/>
      <c r="FU265" s="173"/>
      <c r="FW265" s="173"/>
      <c r="FY265" s="173"/>
      <c r="GA265" s="135"/>
      <c r="GE265" s="42"/>
      <c r="GG265" s="42"/>
      <c r="GH265" s="173"/>
      <c r="GI265" s="42"/>
      <c r="GJ265" s="42"/>
      <c r="GK265" s="173"/>
      <c r="GL265" s="454"/>
      <c r="GM265" s="135"/>
      <c r="GP265" s="454"/>
      <c r="GQ265" s="42"/>
      <c r="GR265" s="454"/>
      <c r="GS265" s="42"/>
      <c r="GT265" s="454"/>
      <c r="GU265" s="42"/>
      <c r="GV265" s="454"/>
      <c r="GW265" s="42"/>
      <c r="GX265" s="454"/>
      <c r="GY265" s="42"/>
      <c r="GZ265" s="42"/>
      <c r="HA265" s="173"/>
      <c r="HB265" s="173"/>
      <c r="HC265" s="42"/>
      <c r="HD265" s="435"/>
      <c r="HE265" s="135"/>
      <c r="HF265" s="435"/>
      <c r="HG265" s="135"/>
      <c r="HH265" s="435"/>
      <c r="HI265" s="135"/>
      <c r="HJ265" s="435"/>
      <c r="HK265" s="135"/>
      <c r="HL265" s="435"/>
      <c r="HM265" s="135"/>
      <c r="HN265" s="435"/>
      <c r="HO265" s="135"/>
      <c r="HP265" s="435"/>
      <c r="HQ265" s="135"/>
      <c r="HR265" s="168"/>
      <c r="HS265" s="135"/>
      <c r="HT265" s="135"/>
      <c r="HU265" s="168"/>
      <c r="HV265" s="135"/>
      <c r="HW265" s="168"/>
      <c r="HX265" s="135"/>
      <c r="HY265" s="168"/>
      <c r="HZ265" s="756"/>
      <c r="IA265" s="168"/>
      <c r="IB265" s="756"/>
      <c r="IC265" s="168"/>
      <c r="ID265" s="135"/>
      <c r="IE265" s="168"/>
      <c r="IF265" s="135"/>
      <c r="IG265" s="168"/>
      <c r="IH265" s="135"/>
      <c r="II265" s="168"/>
      <c r="IJ265" s="135"/>
      <c r="IK265" s="135"/>
      <c r="IL265" s="173"/>
      <c r="IP265" s="173"/>
      <c r="IR265" s="173"/>
      <c r="IT265" s="173"/>
      <c r="JB265" s="135"/>
      <c r="JD265" s="432"/>
      <c r="JH265" s="173"/>
      <c r="JL265" s="173"/>
      <c r="JZ265" s="173"/>
      <c r="KD265" s="173"/>
      <c r="KF265" s="173"/>
      <c r="KH265" s="173"/>
      <c r="LJ265" s="173"/>
      <c r="LN265" s="173"/>
      <c r="LP265" s="173"/>
      <c r="LR265" s="173"/>
      <c r="LZ265" s="135"/>
      <c r="MB265" s="135"/>
      <c r="MP265" s="173"/>
      <c r="MT265" s="173"/>
      <c r="MV265" s="173"/>
      <c r="MX265" s="173"/>
      <c r="NF265" s="135"/>
      <c r="NH265" s="135"/>
      <c r="NX265" s="173"/>
      <c r="NY265" s="173"/>
      <c r="NZ265" s="173"/>
      <c r="OB265" s="173"/>
      <c r="OD265" s="173"/>
      <c r="OF265" s="173"/>
      <c r="OH265" s="173"/>
      <c r="OJ265" s="173"/>
      <c r="OL265" s="173"/>
      <c r="PH265" s="173"/>
      <c r="QN265" s="173"/>
      <c r="QO265" s="173"/>
      <c r="QP265" s="173"/>
      <c r="QS265" s="135"/>
      <c r="QU265" s="135"/>
      <c r="QY265" s="135"/>
      <c r="RA265" s="135"/>
      <c r="RC265" s="135"/>
      <c r="RE265" s="135"/>
      <c r="RI265" s="135"/>
      <c r="RP265" s="135"/>
      <c r="RQ265" s="135"/>
      <c r="RT265" s="135"/>
      <c r="RW265" s="135"/>
      <c r="RX265" s="135"/>
      <c r="SB265" s="135"/>
      <c r="SC265" s="135"/>
      <c r="SD265" s="135"/>
      <c r="SE265" s="558"/>
      <c r="SF265" s="135"/>
      <c r="SH265" s="135"/>
      <c r="SJ265" s="135"/>
      <c r="SL265" s="135"/>
      <c r="SN265" s="135"/>
      <c r="SP265" s="135"/>
      <c r="SR265" s="756"/>
      <c r="ST265" s="135"/>
      <c r="SY265" s="707"/>
      <c r="TA265" s="707"/>
      <c r="TC265" s="707"/>
      <c r="TE265" s="707"/>
      <c r="TG265" s="707"/>
      <c r="TI265" s="756"/>
      <c r="TK265" s="707"/>
    </row>
    <row r="266" spans="64:531">
      <c r="BL266" s="454"/>
      <c r="BM266" s="42"/>
      <c r="BN266" s="454"/>
      <c r="BO266" s="42"/>
      <c r="BP266" s="454"/>
      <c r="BQ266"/>
      <c r="BS266" s="73"/>
      <c r="BU266" s="73"/>
      <c r="BV266" s="73"/>
      <c r="BW266" s="135"/>
      <c r="BX266" s="135"/>
      <c r="BY266" s="135"/>
      <c r="BZ266" s="42"/>
      <c r="CA266"/>
      <c r="CD266" s="135"/>
      <c r="CE266" s="454"/>
      <c r="CF266" s="135"/>
      <c r="CG266" s="454"/>
      <c r="CH266" s="135"/>
      <c r="CI266" s="454"/>
      <c r="CJ266" s="42"/>
      <c r="CK266" s="454"/>
      <c r="CL266" s="42"/>
      <c r="CM266" s="454"/>
      <c r="CN266" s="42"/>
      <c r="CP266" s="135"/>
      <c r="CR266" s="187"/>
      <c r="CW266" s="454"/>
      <c r="CY266" s="454"/>
      <c r="DA266" s="454"/>
      <c r="DC266" s="454"/>
      <c r="DD266" s="135"/>
      <c r="DE266" s="454"/>
      <c r="DF266" s="135"/>
      <c r="DG266" s="454"/>
      <c r="DH266" s="135"/>
      <c r="DI266" s="454"/>
      <c r="DJ266" s="135"/>
      <c r="DK266" s="454"/>
      <c r="DL266" s="135"/>
      <c r="DN266" s="135"/>
      <c r="DO266" s="454"/>
      <c r="DP266" s="135"/>
      <c r="DQ266" s="454"/>
      <c r="DR266" s="135"/>
      <c r="DU266" s="135"/>
      <c r="DV266" s="135"/>
      <c r="DW266" s="135"/>
      <c r="DY266" s="454"/>
      <c r="DZ266" s="135"/>
      <c r="EA266" s="454"/>
      <c r="EB266" s="135"/>
      <c r="EC266" s="454"/>
      <c r="ED266" s="135"/>
      <c r="EE266" s="454"/>
      <c r="EF266" s="135"/>
      <c r="EG266" s="454"/>
      <c r="EH266" s="135"/>
      <c r="EJ266" s="135"/>
      <c r="EN266" s="135"/>
      <c r="EP266" s="135"/>
      <c r="ER266" s="173"/>
      <c r="ES266" s="435"/>
      <c r="ET266" s="173"/>
      <c r="EU266" s="435"/>
      <c r="EV266" s="173"/>
      <c r="EW266" s="435"/>
      <c r="EX266" s="173"/>
      <c r="EZ266" s="135"/>
      <c r="FB266" s="173"/>
      <c r="FC266" s="42"/>
      <c r="FD266" s="173"/>
      <c r="FE266" s="42"/>
      <c r="FF266" s="42"/>
      <c r="FG266" s="454"/>
      <c r="FH266" s="42"/>
      <c r="FI266" s="454"/>
      <c r="FJ266" s="135"/>
      <c r="FK266" s="454"/>
      <c r="FL266" s="173"/>
      <c r="FM266" s="454"/>
      <c r="FN266" s="173"/>
      <c r="FO266" s="135"/>
      <c r="FP266" s="173"/>
      <c r="FQ266" s="135"/>
      <c r="FS266" s="173"/>
      <c r="FU266" s="173"/>
      <c r="FW266" s="173"/>
      <c r="FY266" s="173"/>
      <c r="GA266" s="135"/>
      <c r="GE266" s="42"/>
      <c r="GG266" s="42"/>
      <c r="GH266" s="173"/>
      <c r="GI266" s="42"/>
      <c r="GJ266" s="42"/>
      <c r="GK266" s="173"/>
      <c r="GL266" s="454"/>
      <c r="GM266" s="135"/>
      <c r="GP266" s="454"/>
      <c r="GQ266" s="42"/>
      <c r="GR266" s="454"/>
      <c r="GS266" s="42"/>
      <c r="GT266" s="454"/>
      <c r="GU266" s="42"/>
      <c r="GV266" s="454"/>
      <c r="GW266" s="42"/>
      <c r="GX266" s="454"/>
      <c r="GY266" s="42"/>
      <c r="GZ266" s="42"/>
      <c r="HA266" s="173"/>
      <c r="HB266" s="173"/>
      <c r="HC266" s="42"/>
      <c r="HD266" s="435"/>
      <c r="HE266" s="135"/>
      <c r="HF266" s="435"/>
      <c r="HG266" s="135"/>
      <c r="HH266" s="435"/>
      <c r="HI266" s="135"/>
      <c r="HJ266" s="435"/>
      <c r="HK266" s="135"/>
      <c r="HL266" s="435"/>
      <c r="HM266" s="135"/>
      <c r="HN266" s="435"/>
      <c r="HO266" s="135"/>
      <c r="HP266" s="435"/>
      <c r="HQ266" s="135"/>
      <c r="HR266" s="168"/>
      <c r="HS266" s="135"/>
      <c r="HT266" s="135"/>
      <c r="HU266" s="168"/>
      <c r="HV266" s="135"/>
      <c r="HW266" s="168"/>
      <c r="HX266" s="135"/>
      <c r="HY266" s="168"/>
      <c r="HZ266" s="756"/>
      <c r="IA266" s="168"/>
      <c r="IB266" s="756"/>
      <c r="IC266" s="168"/>
      <c r="ID266" s="135"/>
      <c r="IE266" s="168"/>
      <c r="IF266" s="135"/>
      <c r="IG266" s="168"/>
      <c r="IH266" s="135"/>
      <c r="II266" s="168"/>
      <c r="IJ266" s="135"/>
      <c r="IK266" s="135"/>
      <c r="IL266" s="173"/>
      <c r="IP266" s="173"/>
      <c r="IR266" s="173"/>
      <c r="IT266" s="173"/>
      <c r="JB266" s="135"/>
      <c r="JD266" s="432"/>
      <c r="JH266" s="173"/>
      <c r="JL266" s="173"/>
      <c r="JZ266" s="173"/>
      <c r="KD266" s="173"/>
      <c r="KF266" s="173"/>
      <c r="KH266" s="173"/>
      <c r="LJ266" s="173"/>
      <c r="LN266" s="173"/>
      <c r="LP266" s="173"/>
      <c r="LR266" s="173"/>
      <c r="LZ266" s="135"/>
      <c r="MB266" s="135"/>
      <c r="MP266" s="173"/>
      <c r="MT266" s="173"/>
      <c r="MV266" s="173"/>
      <c r="MX266" s="173"/>
      <c r="NF266" s="135"/>
      <c r="NH266" s="135"/>
      <c r="NX266" s="173"/>
      <c r="NY266" s="173"/>
      <c r="NZ266" s="173"/>
      <c r="OB266" s="173"/>
      <c r="OD266" s="173"/>
      <c r="OF266" s="173"/>
      <c r="OH266" s="173"/>
      <c r="OJ266" s="173"/>
      <c r="OL266" s="173"/>
      <c r="PH266" s="173"/>
      <c r="QN266" s="173"/>
      <c r="QO266" s="173"/>
      <c r="QP266" s="173"/>
      <c r="QS266" s="135"/>
      <c r="QU266" s="135"/>
      <c r="QY266" s="135"/>
      <c r="RA266" s="135"/>
      <c r="RC266" s="135"/>
      <c r="RE266" s="135"/>
      <c r="RI266" s="135"/>
      <c r="RP266" s="135"/>
      <c r="RQ266" s="135"/>
      <c r="RT266" s="135"/>
      <c r="RW266" s="135"/>
      <c r="RX266" s="135"/>
      <c r="SB266" s="135"/>
      <c r="SC266" s="135"/>
      <c r="SD266" s="135"/>
      <c r="SE266" s="558"/>
      <c r="SF266" s="135"/>
      <c r="SH266" s="135"/>
      <c r="SJ266" s="135"/>
      <c r="SL266" s="135"/>
      <c r="SN266" s="135"/>
      <c r="SP266" s="135"/>
      <c r="SR266" s="756"/>
      <c r="ST266" s="135"/>
      <c r="SY266" s="707"/>
      <c r="TA266" s="707"/>
      <c r="TC266" s="707"/>
      <c r="TE266" s="707"/>
      <c r="TG266" s="707"/>
      <c r="TI266" s="756"/>
      <c r="TK266" s="707"/>
    </row>
    <row r="267" spans="64:531">
      <c r="BL267" s="454"/>
      <c r="BM267" s="42"/>
      <c r="BN267" s="454"/>
      <c r="BO267" s="42"/>
      <c r="BP267" s="454"/>
      <c r="BQ267"/>
      <c r="BS267" s="73"/>
      <c r="BU267" s="73"/>
      <c r="BV267" s="73"/>
      <c r="BW267" s="135"/>
      <c r="BX267" s="135"/>
      <c r="BY267" s="135"/>
      <c r="BZ267" s="42"/>
      <c r="CA267"/>
      <c r="CD267" s="135"/>
      <c r="CE267" s="454"/>
      <c r="CF267" s="135"/>
      <c r="CG267" s="454"/>
      <c r="CH267" s="135"/>
      <c r="CI267" s="454"/>
      <c r="CJ267" s="42"/>
      <c r="CK267" s="454"/>
      <c r="CL267" s="42"/>
      <c r="CM267" s="454"/>
      <c r="CN267" s="42"/>
      <c r="CP267" s="135"/>
      <c r="CR267" s="187"/>
      <c r="CW267" s="454"/>
      <c r="CY267" s="454"/>
      <c r="DA267" s="454"/>
      <c r="DC267" s="454"/>
      <c r="DD267" s="135"/>
      <c r="DE267" s="454"/>
      <c r="DF267" s="135"/>
      <c r="DG267" s="454"/>
      <c r="DH267" s="135"/>
      <c r="DI267" s="454"/>
      <c r="DJ267" s="135"/>
      <c r="DK267" s="454"/>
      <c r="DL267" s="135"/>
      <c r="DN267" s="135"/>
      <c r="DO267" s="454"/>
      <c r="DP267" s="135"/>
      <c r="DQ267" s="454"/>
      <c r="DR267" s="135"/>
      <c r="DU267" s="135"/>
      <c r="DV267" s="135"/>
      <c r="DW267" s="135"/>
      <c r="DY267" s="454"/>
      <c r="DZ267" s="135"/>
      <c r="EA267" s="454"/>
      <c r="EB267" s="135"/>
      <c r="EC267" s="454"/>
      <c r="ED267" s="135"/>
      <c r="EE267" s="454"/>
      <c r="EF267" s="135"/>
      <c r="EG267" s="454"/>
      <c r="EH267" s="135"/>
      <c r="EJ267" s="135"/>
      <c r="EN267" s="135"/>
      <c r="EP267" s="135"/>
      <c r="ER267" s="173"/>
      <c r="ES267" s="435"/>
      <c r="ET267" s="173"/>
      <c r="EU267" s="435"/>
      <c r="EV267" s="173"/>
      <c r="EW267" s="435"/>
      <c r="EX267" s="173"/>
      <c r="EZ267" s="135"/>
      <c r="FB267" s="173"/>
      <c r="FC267" s="42"/>
      <c r="FD267" s="173"/>
      <c r="FE267" s="42"/>
      <c r="FF267" s="42"/>
      <c r="FG267" s="454"/>
      <c r="FH267" s="42"/>
      <c r="FI267" s="454"/>
      <c r="FJ267" s="135"/>
      <c r="FK267" s="454"/>
      <c r="FL267" s="173"/>
      <c r="FM267" s="454"/>
      <c r="FN267" s="173"/>
      <c r="FO267" s="135"/>
      <c r="FP267" s="173"/>
      <c r="FQ267" s="135"/>
      <c r="FS267" s="173"/>
      <c r="FU267" s="173"/>
      <c r="FW267" s="173"/>
      <c r="FY267" s="173"/>
      <c r="GA267" s="135"/>
      <c r="GE267" s="42"/>
      <c r="GG267" s="42"/>
      <c r="GH267" s="173"/>
      <c r="GI267" s="42"/>
      <c r="GJ267" s="42"/>
      <c r="GK267" s="173"/>
      <c r="GL267" s="454"/>
      <c r="GM267" s="135"/>
      <c r="GP267" s="454"/>
      <c r="GQ267" s="42"/>
      <c r="GR267" s="454"/>
      <c r="GS267" s="42"/>
      <c r="GT267" s="454"/>
      <c r="GU267" s="42"/>
      <c r="GV267" s="454"/>
      <c r="GW267" s="42"/>
      <c r="GX267" s="454"/>
      <c r="GY267" s="42"/>
      <c r="GZ267" s="42"/>
      <c r="HA267" s="173"/>
      <c r="HB267" s="173"/>
      <c r="HC267" s="42"/>
      <c r="HD267" s="435"/>
      <c r="HE267" s="135"/>
      <c r="HF267" s="435"/>
      <c r="HG267" s="135"/>
      <c r="HH267" s="435"/>
      <c r="HI267" s="135"/>
      <c r="HJ267" s="435"/>
      <c r="HK267" s="135"/>
      <c r="HL267" s="435"/>
      <c r="HM267" s="135"/>
      <c r="HN267" s="435"/>
      <c r="HO267" s="135"/>
      <c r="HP267" s="435"/>
      <c r="HQ267" s="135"/>
      <c r="HR267" s="168"/>
      <c r="HS267" s="135"/>
      <c r="HT267" s="135"/>
      <c r="HU267" s="168"/>
      <c r="HV267" s="135"/>
      <c r="HW267" s="168"/>
      <c r="HX267" s="135"/>
      <c r="HY267" s="168"/>
      <c r="HZ267" s="756"/>
      <c r="IA267" s="168"/>
      <c r="IB267" s="756"/>
      <c r="IC267" s="168"/>
      <c r="ID267" s="135"/>
      <c r="IE267" s="168"/>
      <c r="IF267" s="135"/>
      <c r="IG267" s="168"/>
      <c r="IH267" s="135"/>
      <c r="II267" s="168"/>
      <c r="IJ267" s="135"/>
      <c r="IK267" s="135"/>
      <c r="IL267" s="173"/>
      <c r="IP267" s="173"/>
      <c r="IR267" s="173"/>
      <c r="IT267" s="173"/>
      <c r="JB267" s="135"/>
      <c r="JD267" s="432"/>
      <c r="JH267" s="173"/>
      <c r="JL267" s="173"/>
      <c r="JZ267" s="173"/>
      <c r="KD267" s="173"/>
      <c r="KF267" s="173"/>
      <c r="KH267" s="173"/>
      <c r="LJ267" s="173"/>
      <c r="LN267" s="173"/>
      <c r="LP267" s="173"/>
      <c r="LR267" s="173"/>
      <c r="LZ267" s="135"/>
      <c r="MB267" s="135"/>
      <c r="MP267" s="173"/>
      <c r="MT267" s="173"/>
      <c r="MV267" s="173"/>
      <c r="MX267" s="173"/>
      <c r="NF267" s="135"/>
      <c r="NH267" s="135"/>
      <c r="NX267" s="173"/>
      <c r="NY267" s="173"/>
      <c r="NZ267" s="173"/>
      <c r="OB267" s="173"/>
      <c r="OD267" s="173"/>
      <c r="OF267" s="173"/>
      <c r="OH267" s="173"/>
      <c r="OJ267" s="173"/>
      <c r="OL267" s="173"/>
      <c r="PH267" s="173"/>
      <c r="QN267" s="173"/>
      <c r="QO267" s="173"/>
      <c r="QP267" s="173"/>
      <c r="QS267" s="135"/>
      <c r="QU267" s="135"/>
      <c r="QY267" s="135"/>
      <c r="RA267" s="135"/>
      <c r="RC267" s="135"/>
      <c r="RE267" s="135"/>
      <c r="RI267" s="135"/>
      <c r="RP267" s="135"/>
      <c r="RQ267" s="135"/>
      <c r="RT267" s="135"/>
      <c r="RW267" s="135"/>
      <c r="RX267" s="135"/>
      <c r="SB267" s="135"/>
      <c r="SC267" s="135"/>
      <c r="SD267" s="135"/>
      <c r="SE267" s="558"/>
      <c r="SF267" s="135"/>
      <c r="SH267" s="135"/>
      <c r="SJ267" s="135"/>
      <c r="SL267" s="135"/>
      <c r="SN267" s="135"/>
      <c r="SP267" s="135"/>
      <c r="SR267" s="756"/>
      <c r="ST267" s="135"/>
      <c r="SY267" s="707"/>
      <c r="TA267" s="707"/>
      <c r="TC267" s="707"/>
      <c r="TE267" s="707"/>
      <c r="TG267" s="707"/>
      <c r="TI267" s="756"/>
      <c r="TK267" s="707"/>
    </row>
    <row r="268" spans="64:531">
      <c r="BL268" s="454"/>
      <c r="BM268" s="42"/>
      <c r="BN268" s="454"/>
      <c r="BO268" s="42"/>
      <c r="BP268" s="454"/>
      <c r="BQ268"/>
      <c r="BS268" s="73"/>
      <c r="BU268" s="73"/>
      <c r="BV268" s="73"/>
      <c r="BW268" s="135"/>
      <c r="BX268" s="135"/>
      <c r="BY268" s="135"/>
      <c r="BZ268" s="42"/>
      <c r="CA268"/>
      <c r="CD268" s="135"/>
      <c r="CE268" s="454"/>
      <c r="CF268" s="135"/>
      <c r="CG268" s="454"/>
      <c r="CH268" s="135"/>
      <c r="CI268" s="454"/>
      <c r="CJ268" s="42"/>
      <c r="CK268" s="454"/>
      <c r="CL268" s="42"/>
      <c r="CM268" s="454"/>
      <c r="CN268" s="42"/>
      <c r="CP268" s="135"/>
      <c r="CR268" s="187"/>
      <c r="CW268" s="454"/>
      <c r="CY268" s="454"/>
      <c r="DA268" s="454"/>
      <c r="DC268" s="454"/>
      <c r="DD268" s="135"/>
      <c r="DE268" s="454"/>
      <c r="DF268" s="135"/>
      <c r="DG268" s="454"/>
      <c r="DH268" s="135"/>
      <c r="DI268" s="454"/>
      <c r="DJ268" s="135"/>
      <c r="DK268" s="454"/>
      <c r="DL268" s="135"/>
      <c r="DN268" s="135"/>
      <c r="DO268" s="454"/>
      <c r="DP268" s="135"/>
      <c r="DQ268" s="454"/>
      <c r="DR268" s="135"/>
      <c r="DU268" s="135"/>
      <c r="DV268" s="135"/>
      <c r="DW268" s="135"/>
      <c r="DY268" s="454"/>
      <c r="DZ268" s="135"/>
      <c r="EA268" s="454"/>
      <c r="EB268" s="135"/>
      <c r="EC268" s="454"/>
      <c r="ED268" s="135"/>
      <c r="EE268" s="454"/>
      <c r="EF268" s="135"/>
      <c r="EG268" s="454"/>
      <c r="EH268" s="135"/>
      <c r="EJ268" s="135"/>
      <c r="EN268" s="135"/>
      <c r="EP268" s="135"/>
      <c r="ER268" s="173"/>
      <c r="ES268" s="435"/>
      <c r="ET268" s="173"/>
      <c r="EU268" s="435"/>
      <c r="EV268" s="173"/>
      <c r="EW268" s="435"/>
      <c r="EX268" s="173"/>
      <c r="EZ268" s="135"/>
      <c r="FB268" s="173"/>
      <c r="FC268" s="42"/>
      <c r="FD268" s="173"/>
      <c r="FE268" s="42"/>
      <c r="FF268" s="42"/>
      <c r="FG268" s="454"/>
      <c r="FH268" s="42"/>
      <c r="FI268" s="454"/>
      <c r="FJ268" s="135"/>
      <c r="FK268" s="454"/>
      <c r="FL268" s="173"/>
      <c r="FM268" s="454"/>
      <c r="FN268" s="173"/>
      <c r="FO268" s="135"/>
      <c r="FP268" s="173"/>
      <c r="FQ268" s="135"/>
      <c r="FS268" s="173"/>
      <c r="FU268" s="173"/>
      <c r="FW268" s="173"/>
      <c r="FY268" s="173"/>
      <c r="GA268" s="135"/>
      <c r="GE268" s="42"/>
      <c r="GG268" s="42"/>
      <c r="GH268" s="173"/>
      <c r="GI268" s="42"/>
      <c r="GJ268" s="42"/>
      <c r="GK268" s="173"/>
      <c r="GL268" s="454"/>
      <c r="GM268" s="135"/>
      <c r="GP268" s="454"/>
      <c r="GQ268" s="42"/>
      <c r="GR268" s="454"/>
      <c r="GS268" s="42"/>
      <c r="GT268" s="454"/>
      <c r="GU268" s="42"/>
      <c r="GV268" s="454"/>
      <c r="GW268" s="42"/>
      <c r="GX268" s="454"/>
      <c r="GY268" s="42"/>
      <c r="GZ268" s="42"/>
      <c r="HA268" s="173"/>
      <c r="HB268" s="173"/>
      <c r="HC268" s="42"/>
      <c r="HD268" s="435"/>
      <c r="HE268" s="135"/>
      <c r="HF268" s="435"/>
      <c r="HG268" s="135"/>
      <c r="HH268" s="435"/>
      <c r="HI268" s="135"/>
      <c r="HJ268" s="435"/>
      <c r="HK268" s="135"/>
      <c r="HL268" s="435"/>
      <c r="HM268" s="135"/>
      <c r="HN268" s="435"/>
      <c r="HO268" s="135"/>
      <c r="HP268" s="435"/>
      <c r="HQ268" s="135"/>
      <c r="HR268" s="168"/>
      <c r="HS268" s="135"/>
      <c r="HT268" s="135"/>
      <c r="HU268" s="168"/>
      <c r="HV268" s="135"/>
      <c r="HW268" s="168"/>
      <c r="HX268" s="135"/>
      <c r="HY268" s="168"/>
      <c r="HZ268" s="756"/>
      <c r="IA268" s="168"/>
      <c r="IB268" s="756"/>
      <c r="IC268" s="168"/>
      <c r="ID268" s="135"/>
      <c r="IE268" s="168"/>
      <c r="IF268" s="135"/>
      <c r="IG268" s="168"/>
      <c r="IH268" s="135"/>
      <c r="II268" s="168"/>
      <c r="IJ268" s="135"/>
      <c r="IK268" s="135"/>
      <c r="IL268" s="173"/>
      <c r="IP268" s="173"/>
      <c r="IR268" s="173"/>
      <c r="IT268" s="173"/>
      <c r="JB268" s="135"/>
      <c r="JD268" s="432"/>
      <c r="JH268" s="173"/>
      <c r="JL268" s="173"/>
      <c r="JZ268" s="173"/>
      <c r="KD268" s="173"/>
      <c r="KF268" s="173"/>
      <c r="KH268" s="173"/>
      <c r="LJ268" s="173"/>
      <c r="LN268" s="173"/>
      <c r="LP268" s="173"/>
      <c r="LR268" s="173"/>
      <c r="LZ268" s="135"/>
      <c r="MB268" s="135"/>
      <c r="MP268" s="173"/>
      <c r="MT268" s="173"/>
      <c r="MV268" s="173"/>
      <c r="MX268" s="173"/>
      <c r="NF268" s="135"/>
      <c r="NH268" s="135"/>
      <c r="NX268" s="173"/>
      <c r="NY268" s="173"/>
      <c r="NZ268" s="173"/>
      <c r="OB268" s="173"/>
      <c r="OD268" s="173"/>
      <c r="OF268" s="173"/>
      <c r="OH268" s="173"/>
      <c r="OJ268" s="173"/>
      <c r="OL268" s="173"/>
      <c r="PH268" s="173"/>
      <c r="QN268" s="173"/>
      <c r="QO268" s="173"/>
      <c r="QP268" s="173"/>
      <c r="QS268" s="135"/>
      <c r="QU268" s="135"/>
      <c r="QY268" s="135"/>
      <c r="RA268" s="135"/>
      <c r="RC268" s="135"/>
      <c r="RE268" s="135"/>
      <c r="RI268" s="135"/>
      <c r="RP268" s="135"/>
      <c r="RQ268" s="135"/>
      <c r="RT268" s="135"/>
      <c r="RW268" s="135"/>
      <c r="RX268" s="135"/>
      <c r="SB268" s="135"/>
      <c r="SC268" s="135"/>
      <c r="SD268" s="135"/>
      <c r="SE268" s="558"/>
      <c r="SF268" s="135"/>
      <c r="SH268" s="135"/>
      <c r="SJ268" s="135"/>
      <c r="SL268" s="135"/>
      <c r="SN268" s="135"/>
      <c r="SP268" s="135"/>
      <c r="SR268" s="756"/>
      <c r="ST268" s="135"/>
      <c r="SY268" s="707"/>
      <c r="TA268" s="707"/>
      <c r="TC268" s="707"/>
      <c r="TE268" s="707"/>
      <c r="TG268" s="707"/>
      <c r="TI268" s="756"/>
      <c r="TK268" s="707"/>
    </row>
    <row r="269" spans="64:531">
      <c r="BL269" s="454"/>
      <c r="BM269" s="42"/>
      <c r="BN269" s="454"/>
      <c r="BO269" s="42"/>
      <c r="BP269" s="454"/>
      <c r="BQ269"/>
      <c r="BS269" s="73"/>
      <c r="BU269" s="73"/>
      <c r="BV269" s="73"/>
      <c r="BW269" s="135"/>
      <c r="BX269" s="135"/>
      <c r="BY269" s="135"/>
      <c r="BZ269" s="42"/>
      <c r="CA269"/>
      <c r="CD269" s="135"/>
      <c r="CE269" s="454"/>
      <c r="CF269" s="135"/>
      <c r="CG269" s="454"/>
      <c r="CH269" s="135"/>
      <c r="CI269" s="454"/>
      <c r="CJ269" s="42"/>
      <c r="CK269" s="454"/>
      <c r="CL269" s="42"/>
      <c r="CM269" s="454"/>
      <c r="CN269" s="42"/>
      <c r="CP269" s="135"/>
      <c r="CR269" s="187"/>
      <c r="CW269" s="454"/>
      <c r="CY269" s="454"/>
      <c r="DA269" s="454"/>
      <c r="DC269" s="454"/>
      <c r="DD269" s="135"/>
      <c r="DE269" s="454"/>
      <c r="DF269" s="135"/>
      <c r="DG269" s="454"/>
      <c r="DH269" s="135"/>
      <c r="DI269" s="454"/>
      <c r="DJ269" s="135"/>
      <c r="DK269" s="454"/>
      <c r="DL269" s="135"/>
      <c r="DN269" s="135"/>
      <c r="DO269" s="454"/>
      <c r="DP269" s="135"/>
      <c r="DQ269" s="454"/>
      <c r="DR269" s="135"/>
      <c r="DU269" s="135"/>
      <c r="DV269" s="135"/>
      <c r="DW269" s="135"/>
      <c r="DY269" s="454"/>
      <c r="DZ269" s="135"/>
      <c r="EA269" s="454"/>
      <c r="EB269" s="135"/>
      <c r="EC269" s="454"/>
      <c r="ED269" s="135"/>
      <c r="EE269" s="454"/>
      <c r="EF269" s="135"/>
      <c r="EG269" s="454"/>
      <c r="EH269" s="135"/>
      <c r="EJ269" s="135"/>
      <c r="EN269" s="135"/>
      <c r="EP269" s="135"/>
      <c r="ER269" s="173"/>
      <c r="ES269" s="435"/>
      <c r="ET269" s="173"/>
      <c r="EU269" s="435"/>
      <c r="EV269" s="173"/>
      <c r="EW269" s="435"/>
      <c r="EX269" s="173"/>
      <c r="EZ269" s="135"/>
      <c r="FB269" s="173"/>
      <c r="FC269" s="42"/>
      <c r="FD269" s="173"/>
      <c r="FE269" s="42"/>
      <c r="FF269" s="42"/>
      <c r="FG269" s="454"/>
      <c r="FH269" s="42"/>
      <c r="FI269" s="454"/>
      <c r="FJ269" s="135"/>
      <c r="FK269" s="454"/>
      <c r="FL269" s="173"/>
      <c r="FM269" s="454"/>
      <c r="FN269" s="173"/>
      <c r="FO269" s="135"/>
      <c r="FP269" s="173"/>
      <c r="FQ269" s="135"/>
      <c r="FS269" s="173"/>
      <c r="FU269" s="173"/>
      <c r="FW269" s="173"/>
      <c r="FY269" s="173"/>
      <c r="GA269" s="135"/>
      <c r="GE269" s="42"/>
      <c r="GG269" s="42"/>
      <c r="GH269" s="173"/>
      <c r="GI269" s="42"/>
      <c r="GJ269" s="42"/>
      <c r="GK269" s="173"/>
      <c r="GL269" s="454"/>
      <c r="GM269" s="135"/>
      <c r="GP269" s="454"/>
      <c r="GQ269" s="42"/>
      <c r="GR269" s="454"/>
      <c r="GS269" s="42"/>
      <c r="GT269" s="454"/>
      <c r="GU269" s="42"/>
      <c r="GV269" s="454"/>
      <c r="GW269" s="42"/>
      <c r="GX269" s="454"/>
      <c r="GY269" s="42"/>
      <c r="GZ269" s="42"/>
      <c r="HA269" s="173"/>
      <c r="HB269" s="173"/>
      <c r="HC269" s="42"/>
      <c r="HD269" s="435"/>
      <c r="HE269" s="135"/>
      <c r="HF269" s="435"/>
      <c r="HG269" s="135"/>
      <c r="HH269" s="435"/>
      <c r="HI269" s="135"/>
      <c r="HJ269" s="435"/>
      <c r="HK269" s="135"/>
      <c r="HL269" s="435"/>
      <c r="HM269" s="135"/>
      <c r="HN269" s="435"/>
      <c r="HO269" s="135"/>
      <c r="HP269" s="435"/>
      <c r="HQ269" s="135"/>
      <c r="HR269" s="168"/>
      <c r="HS269" s="135"/>
      <c r="HT269" s="135"/>
      <c r="HU269" s="168"/>
      <c r="HV269" s="135"/>
      <c r="HW269" s="168"/>
      <c r="HX269" s="135"/>
      <c r="HY269" s="168"/>
      <c r="HZ269" s="756"/>
      <c r="IA269" s="168"/>
      <c r="IB269" s="756"/>
      <c r="IC269" s="168"/>
      <c r="ID269" s="135"/>
      <c r="IE269" s="168"/>
      <c r="IF269" s="135"/>
      <c r="IG269" s="168"/>
      <c r="IH269" s="135"/>
      <c r="II269" s="168"/>
      <c r="IJ269" s="135"/>
      <c r="IK269" s="135"/>
      <c r="IL269" s="173"/>
      <c r="IP269" s="173"/>
      <c r="IR269" s="173"/>
      <c r="IT269" s="173"/>
      <c r="JB269" s="135"/>
      <c r="JD269" s="432"/>
      <c r="JH269" s="173"/>
      <c r="JL269" s="173"/>
      <c r="JZ269" s="173"/>
      <c r="KD269" s="173"/>
      <c r="KF269" s="173"/>
      <c r="KH269" s="173"/>
      <c r="LJ269" s="173"/>
      <c r="LN269" s="173"/>
      <c r="LP269" s="173"/>
      <c r="LR269" s="173"/>
      <c r="LZ269" s="135"/>
      <c r="MB269" s="135"/>
      <c r="MP269" s="173"/>
      <c r="MT269" s="173"/>
      <c r="MV269" s="173"/>
      <c r="MX269" s="173"/>
      <c r="NF269" s="135"/>
      <c r="NH269" s="135"/>
      <c r="NX269" s="173"/>
      <c r="NY269" s="173"/>
      <c r="NZ269" s="173"/>
      <c r="OB269" s="173"/>
      <c r="OD269" s="173"/>
      <c r="OF269" s="173"/>
      <c r="OH269" s="173"/>
      <c r="OJ269" s="173"/>
      <c r="OL269" s="173"/>
      <c r="PH269" s="173"/>
      <c r="QN269" s="173"/>
      <c r="QO269" s="173"/>
      <c r="QP269" s="173"/>
      <c r="QS269" s="135"/>
      <c r="QU269" s="135"/>
      <c r="QY269" s="135"/>
      <c r="RA269" s="135"/>
      <c r="RC269" s="135"/>
      <c r="RE269" s="135"/>
      <c r="RI269" s="135"/>
      <c r="RP269" s="135"/>
      <c r="RQ269" s="135"/>
      <c r="RT269" s="135"/>
      <c r="RW269" s="135"/>
      <c r="RX269" s="135"/>
      <c r="SB269" s="135"/>
      <c r="SC269" s="135"/>
      <c r="SD269" s="135"/>
      <c r="SE269" s="558"/>
      <c r="SF269" s="135"/>
      <c r="SH269" s="135"/>
      <c r="SJ269" s="135"/>
      <c r="SL269" s="135"/>
      <c r="SN269" s="135"/>
      <c r="SP269" s="135"/>
      <c r="SR269" s="756"/>
      <c r="ST269" s="135"/>
      <c r="SY269" s="707"/>
      <c r="TA269" s="707"/>
      <c r="TC269" s="707"/>
      <c r="TE269" s="707"/>
      <c r="TG269" s="707"/>
      <c r="TI269" s="756"/>
      <c r="TK269" s="707"/>
    </row>
    <row r="270" spans="64:531">
      <c r="BL270" s="454"/>
      <c r="BM270" s="42"/>
      <c r="BN270" s="454"/>
      <c r="BO270" s="42"/>
      <c r="BP270" s="454"/>
      <c r="BQ270"/>
      <c r="BS270" s="73"/>
      <c r="BU270" s="73"/>
      <c r="BV270" s="73"/>
      <c r="BW270" s="135"/>
      <c r="BX270" s="135"/>
      <c r="BY270" s="135"/>
      <c r="BZ270" s="42"/>
      <c r="CA270"/>
      <c r="CD270" s="135"/>
      <c r="CE270" s="454"/>
      <c r="CF270" s="135"/>
      <c r="CG270" s="454"/>
      <c r="CH270" s="135"/>
      <c r="CI270" s="454"/>
      <c r="CJ270" s="42"/>
      <c r="CK270" s="454"/>
      <c r="CL270" s="42"/>
      <c r="CM270" s="454"/>
      <c r="CN270" s="42"/>
      <c r="CP270" s="135"/>
      <c r="CR270" s="187"/>
      <c r="CW270" s="454"/>
      <c r="CY270" s="454"/>
      <c r="DA270" s="454"/>
      <c r="DC270" s="454"/>
      <c r="DD270" s="135"/>
      <c r="DE270" s="454"/>
      <c r="DF270" s="135"/>
      <c r="DG270" s="454"/>
      <c r="DH270" s="135"/>
      <c r="DI270" s="454"/>
      <c r="DJ270" s="135"/>
      <c r="DK270" s="454"/>
      <c r="DL270" s="135"/>
      <c r="DN270" s="135"/>
      <c r="DO270" s="454"/>
      <c r="DP270" s="135"/>
      <c r="DQ270" s="454"/>
      <c r="DR270" s="135"/>
      <c r="DU270" s="135"/>
      <c r="DV270" s="135"/>
      <c r="DW270" s="135"/>
      <c r="DY270" s="454"/>
      <c r="DZ270" s="135"/>
      <c r="EA270" s="454"/>
      <c r="EB270" s="135"/>
      <c r="EC270" s="454"/>
      <c r="ED270" s="135"/>
      <c r="EE270" s="454"/>
      <c r="EF270" s="135"/>
      <c r="EG270" s="454"/>
      <c r="EH270" s="135"/>
      <c r="EJ270" s="135"/>
      <c r="EN270" s="135"/>
      <c r="EP270" s="135"/>
      <c r="ER270" s="173"/>
      <c r="ES270" s="435"/>
      <c r="ET270" s="173"/>
      <c r="EU270" s="435"/>
      <c r="EV270" s="173"/>
      <c r="EW270" s="435"/>
      <c r="EX270" s="173"/>
      <c r="EZ270" s="135"/>
      <c r="FB270" s="173"/>
      <c r="FC270" s="42"/>
      <c r="FD270" s="173"/>
      <c r="FE270" s="42"/>
      <c r="FF270" s="42"/>
      <c r="FG270" s="454"/>
      <c r="FH270" s="42"/>
      <c r="FI270" s="454"/>
      <c r="FJ270" s="135"/>
      <c r="FK270" s="454"/>
      <c r="FL270" s="173"/>
      <c r="FM270" s="454"/>
      <c r="FN270" s="173"/>
      <c r="FO270" s="135"/>
      <c r="FP270" s="173"/>
      <c r="FQ270" s="135"/>
      <c r="FS270" s="173"/>
      <c r="FU270" s="173"/>
      <c r="FW270" s="173"/>
      <c r="FY270" s="173"/>
      <c r="GA270" s="135"/>
      <c r="GE270" s="42"/>
      <c r="GG270" s="42"/>
      <c r="GH270" s="173"/>
      <c r="GI270" s="42"/>
      <c r="GJ270" s="42"/>
      <c r="GK270" s="173"/>
      <c r="GL270" s="454"/>
      <c r="GM270" s="135"/>
      <c r="GP270" s="454"/>
      <c r="GQ270" s="42"/>
      <c r="GR270" s="454"/>
      <c r="GS270" s="42"/>
      <c r="GT270" s="454"/>
      <c r="GU270" s="42"/>
      <c r="GV270" s="454"/>
      <c r="GW270" s="42"/>
      <c r="GX270" s="454"/>
      <c r="GY270" s="42"/>
      <c r="GZ270" s="42"/>
      <c r="HA270" s="173"/>
      <c r="HB270" s="173"/>
      <c r="HC270" s="42"/>
      <c r="HD270" s="435"/>
      <c r="HE270" s="135"/>
      <c r="HF270" s="435"/>
      <c r="HG270" s="135"/>
      <c r="HH270" s="435"/>
      <c r="HI270" s="135"/>
      <c r="HJ270" s="435"/>
      <c r="HK270" s="135"/>
      <c r="HL270" s="435"/>
      <c r="HM270" s="135"/>
      <c r="HN270" s="435"/>
      <c r="HO270" s="135"/>
      <c r="HP270" s="435"/>
      <c r="HQ270" s="135"/>
      <c r="HR270" s="168"/>
      <c r="HS270" s="135"/>
      <c r="HT270" s="135"/>
      <c r="HU270" s="168"/>
      <c r="HV270" s="135"/>
      <c r="HW270" s="168"/>
      <c r="HX270" s="135"/>
      <c r="HY270" s="168"/>
      <c r="HZ270" s="756"/>
      <c r="IA270" s="168"/>
      <c r="IB270" s="756"/>
      <c r="IC270" s="168"/>
      <c r="ID270" s="135"/>
      <c r="IE270" s="168"/>
      <c r="IF270" s="135"/>
      <c r="IG270" s="168"/>
      <c r="IH270" s="135"/>
      <c r="II270" s="168"/>
      <c r="IJ270" s="135"/>
      <c r="IK270" s="135"/>
      <c r="IL270" s="173"/>
      <c r="IP270" s="173"/>
      <c r="IR270" s="173"/>
      <c r="IT270" s="173"/>
      <c r="JB270" s="135"/>
      <c r="JD270" s="432"/>
      <c r="JH270" s="173"/>
      <c r="JL270" s="173"/>
      <c r="JZ270" s="173"/>
      <c r="KD270" s="173"/>
      <c r="KF270" s="173"/>
      <c r="KH270" s="173"/>
      <c r="LJ270" s="173"/>
      <c r="LN270" s="173"/>
      <c r="LP270" s="173"/>
      <c r="LR270" s="173"/>
      <c r="LZ270" s="135"/>
      <c r="MB270" s="135"/>
      <c r="MP270" s="173"/>
      <c r="MT270" s="173"/>
      <c r="MV270" s="173"/>
      <c r="MX270" s="173"/>
      <c r="NF270" s="135"/>
      <c r="NH270" s="135"/>
      <c r="NX270" s="173"/>
      <c r="NY270" s="173"/>
      <c r="NZ270" s="173"/>
      <c r="OB270" s="173"/>
      <c r="OD270" s="173"/>
      <c r="OF270" s="173"/>
      <c r="OH270" s="173"/>
      <c r="OJ270" s="173"/>
      <c r="OL270" s="173"/>
      <c r="PH270" s="173"/>
      <c r="QN270" s="173"/>
      <c r="QO270" s="173"/>
      <c r="QP270" s="173"/>
      <c r="QS270" s="135"/>
      <c r="QU270" s="135"/>
      <c r="QY270" s="135"/>
      <c r="RA270" s="135"/>
      <c r="RC270" s="135"/>
      <c r="RE270" s="135"/>
      <c r="RI270" s="135"/>
      <c r="RP270" s="135"/>
      <c r="RQ270" s="135"/>
      <c r="RT270" s="135"/>
      <c r="RW270" s="135"/>
      <c r="RX270" s="135"/>
      <c r="SB270" s="135"/>
      <c r="SC270" s="135"/>
      <c r="SD270" s="135"/>
      <c r="SE270" s="558"/>
      <c r="SF270" s="135"/>
      <c r="SH270" s="135"/>
      <c r="SJ270" s="135"/>
      <c r="SL270" s="135"/>
      <c r="SN270" s="135"/>
      <c r="SP270" s="135"/>
      <c r="SR270" s="756"/>
      <c r="ST270" s="135"/>
      <c r="SY270" s="707"/>
      <c r="TA270" s="707"/>
      <c r="TC270" s="707"/>
      <c r="TE270" s="707"/>
      <c r="TG270" s="707"/>
      <c r="TI270" s="756"/>
      <c r="TK270" s="707"/>
    </row>
    <row r="271" spans="64:531">
      <c r="BL271" s="454"/>
      <c r="BM271" s="42"/>
      <c r="BN271" s="454"/>
      <c r="BO271" s="42"/>
      <c r="BP271" s="454"/>
      <c r="BQ271"/>
      <c r="BS271" s="73"/>
      <c r="BU271" s="73"/>
      <c r="BV271" s="73"/>
      <c r="BW271" s="135"/>
      <c r="BX271" s="135"/>
      <c r="BY271" s="135"/>
      <c r="BZ271" s="42"/>
      <c r="CA271"/>
      <c r="CD271" s="135"/>
      <c r="CE271" s="454"/>
      <c r="CF271" s="135"/>
      <c r="CG271" s="454"/>
      <c r="CH271" s="135"/>
      <c r="CI271" s="454"/>
      <c r="CJ271" s="42"/>
      <c r="CK271" s="454"/>
      <c r="CL271" s="42"/>
      <c r="CM271" s="454"/>
      <c r="CN271" s="42"/>
      <c r="CP271" s="135"/>
      <c r="CR271" s="187"/>
      <c r="CW271" s="454"/>
      <c r="CY271" s="454"/>
      <c r="DA271" s="454"/>
      <c r="DC271" s="454"/>
      <c r="DD271" s="135"/>
      <c r="DE271" s="454"/>
      <c r="DF271" s="135"/>
      <c r="DG271" s="454"/>
      <c r="DH271" s="135"/>
      <c r="DI271" s="454"/>
      <c r="DJ271" s="135"/>
      <c r="DK271" s="454"/>
      <c r="DL271" s="135"/>
      <c r="DN271" s="135"/>
      <c r="DO271" s="454"/>
      <c r="DP271" s="135"/>
      <c r="DQ271" s="454"/>
      <c r="DR271" s="135"/>
      <c r="DU271" s="135"/>
      <c r="DV271" s="135"/>
      <c r="DW271" s="135"/>
      <c r="DY271" s="454"/>
      <c r="DZ271" s="135"/>
      <c r="EA271" s="454"/>
      <c r="EB271" s="135"/>
      <c r="EC271" s="454"/>
      <c r="ED271" s="135"/>
      <c r="EE271" s="454"/>
      <c r="EF271" s="135"/>
      <c r="EG271" s="454"/>
      <c r="EH271" s="135"/>
      <c r="EJ271" s="135"/>
      <c r="EN271" s="135"/>
      <c r="EP271" s="135"/>
      <c r="ER271" s="173"/>
      <c r="ES271" s="435"/>
      <c r="ET271" s="173"/>
      <c r="EU271" s="435"/>
      <c r="EV271" s="173"/>
      <c r="EW271" s="435"/>
      <c r="EX271" s="173"/>
      <c r="EZ271" s="135"/>
      <c r="FB271" s="173"/>
      <c r="FC271" s="42"/>
      <c r="FD271" s="173"/>
      <c r="FE271" s="42"/>
      <c r="FF271" s="42"/>
      <c r="FG271" s="454"/>
      <c r="FH271" s="42"/>
      <c r="FI271" s="454"/>
      <c r="FJ271" s="135"/>
      <c r="FK271" s="454"/>
      <c r="FL271" s="173"/>
      <c r="FM271" s="454"/>
      <c r="FN271" s="173"/>
      <c r="FO271" s="135"/>
      <c r="FP271" s="173"/>
      <c r="FQ271" s="135"/>
      <c r="FS271" s="173"/>
      <c r="FU271" s="173"/>
      <c r="FW271" s="173"/>
      <c r="FY271" s="173"/>
      <c r="GA271" s="135"/>
      <c r="GE271" s="42"/>
      <c r="GG271" s="42"/>
      <c r="GH271" s="173"/>
      <c r="GI271" s="42"/>
      <c r="GJ271" s="42"/>
      <c r="GK271" s="173"/>
      <c r="GL271" s="454"/>
      <c r="GM271" s="135"/>
      <c r="GP271" s="454"/>
      <c r="GQ271" s="42"/>
      <c r="GR271" s="454"/>
      <c r="GS271" s="42"/>
      <c r="GT271" s="454"/>
      <c r="GU271" s="42"/>
      <c r="GV271" s="454"/>
      <c r="GW271" s="42"/>
      <c r="GX271" s="454"/>
      <c r="GY271" s="42"/>
      <c r="GZ271" s="42"/>
      <c r="HA271" s="173"/>
      <c r="HB271" s="173"/>
      <c r="HC271" s="42"/>
      <c r="HD271" s="435"/>
      <c r="HE271" s="135"/>
      <c r="HF271" s="435"/>
      <c r="HG271" s="135"/>
      <c r="HH271" s="435"/>
      <c r="HI271" s="135"/>
      <c r="HJ271" s="435"/>
      <c r="HK271" s="135"/>
      <c r="HL271" s="435"/>
      <c r="HM271" s="135"/>
      <c r="HN271" s="435"/>
      <c r="HO271" s="135"/>
      <c r="HP271" s="435"/>
      <c r="HQ271" s="135"/>
      <c r="HR271" s="168"/>
      <c r="HS271" s="135"/>
      <c r="HT271" s="135"/>
      <c r="HU271" s="168"/>
      <c r="HV271" s="135"/>
      <c r="HW271" s="168"/>
      <c r="HX271" s="135"/>
      <c r="HY271" s="168"/>
      <c r="HZ271" s="756"/>
      <c r="IA271" s="168"/>
      <c r="IB271" s="756"/>
      <c r="IC271" s="168"/>
      <c r="ID271" s="135"/>
      <c r="IE271" s="168"/>
      <c r="IF271" s="135"/>
      <c r="IG271" s="168"/>
      <c r="IH271" s="135"/>
      <c r="II271" s="168"/>
      <c r="IJ271" s="135"/>
      <c r="IK271" s="135"/>
      <c r="IL271" s="173"/>
      <c r="IP271" s="173"/>
      <c r="IR271" s="173"/>
      <c r="IT271" s="173"/>
      <c r="JB271" s="135"/>
      <c r="JD271" s="432"/>
      <c r="JH271" s="173"/>
      <c r="JL271" s="173"/>
      <c r="JZ271" s="173"/>
      <c r="KD271" s="173"/>
      <c r="KF271" s="173"/>
      <c r="KH271" s="173"/>
      <c r="LJ271" s="173"/>
      <c r="LN271" s="173"/>
      <c r="LP271" s="173"/>
      <c r="LR271" s="173"/>
      <c r="LZ271" s="135"/>
      <c r="MB271" s="135"/>
      <c r="MP271" s="173"/>
      <c r="MT271" s="173"/>
      <c r="MV271" s="173"/>
      <c r="MX271" s="173"/>
      <c r="NF271" s="135"/>
      <c r="NH271" s="135"/>
      <c r="NX271" s="173"/>
      <c r="NY271" s="173"/>
      <c r="NZ271" s="173"/>
      <c r="OB271" s="173"/>
      <c r="OD271" s="173"/>
      <c r="OF271" s="173"/>
      <c r="OH271" s="173"/>
      <c r="OJ271" s="173"/>
      <c r="OL271" s="173"/>
      <c r="PH271" s="173"/>
      <c r="QN271" s="173"/>
      <c r="QO271" s="173"/>
      <c r="QP271" s="173"/>
      <c r="QS271" s="135"/>
      <c r="QU271" s="135"/>
      <c r="QY271" s="135"/>
      <c r="RA271" s="135"/>
      <c r="RC271" s="135"/>
      <c r="RE271" s="135"/>
      <c r="RI271" s="135"/>
      <c r="RP271" s="135"/>
      <c r="RQ271" s="135"/>
      <c r="RT271" s="135"/>
      <c r="RW271" s="135"/>
      <c r="RX271" s="135"/>
      <c r="SB271" s="135"/>
      <c r="SC271" s="135"/>
      <c r="SD271" s="135"/>
      <c r="SE271" s="558"/>
      <c r="SF271" s="135"/>
      <c r="SH271" s="135"/>
      <c r="SJ271" s="135"/>
      <c r="SL271" s="135"/>
      <c r="SN271" s="135"/>
      <c r="SP271" s="135"/>
      <c r="SR271" s="756"/>
      <c r="ST271" s="135"/>
      <c r="SY271" s="707"/>
      <c r="TA271" s="707"/>
      <c r="TC271" s="707"/>
      <c r="TE271" s="707"/>
      <c r="TG271" s="707"/>
      <c r="TI271" s="756"/>
      <c r="TK271" s="707"/>
    </row>
    <row r="272" spans="64:531">
      <c r="BL272" s="454"/>
      <c r="BM272" s="42"/>
      <c r="BN272" s="454"/>
      <c r="BO272" s="42"/>
      <c r="BP272" s="454"/>
      <c r="BQ272"/>
      <c r="BS272" s="73"/>
      <c r="BU272" s="73"/>
      <c r="BV272" s="73"/>
      <c r="BW272" s="135"/>
      <c r="BX272" s="135"/>
      <c r="BY272" s="135"/>
      <c r="BZ272" s="42"/>
      <c r="CA272"/>
      <c r="CD272" s="135"/>
      <c r="CE272" s="454"/>
      <c r="CF272" s="135"/>
      <c r="CG272" s="454"/>
      <c r="CH272" s="135"/>
      <c r="CI272" s="454"/>
      <c r="CJ272" s="42"/>
      <c r="CK272" s="454"/>
      <c r="CL272" s="42"/>
      <c r="CM272" s="454"/>
      <c r="CN272" s="42"/>
      <c r="CP272" s="135"/>
      <c r="CR272" s="187"/>
      <c r="CW272" s="454"/>
      <c r="CY272" s="454"/>
      <c r="DA272" s="454"/>
      <c r="DC272" s="454"/>
      <c r="DD272" s="135"/>
      <c r="DE272" s="454"/>
      <c r="DF272" s="135"/>
      <c r="DG272" s="454"/>
      <c r="DH272" s="135"/>
      <c r="DI272" s="454"/>
      <c r="DJ272" s="135"/>
      <c r="DK272" s="454"/>
      <c r="DL272" s="135"/>
      <c r="DN272" s="135"/>
      <c r="DO272" s="454"/>
      <c r="DP272" s="135"/>
      <c r="DQ272" s="454"/>
      <c r="DR272" s="135"/>
      <c r="DU272" s="135"/>
      <c r="DV272" s="135"/>
      <c r="DW272" s="135"/>
      <c r="DY272" s="454"/>
      <c r="DZ272" s="135"/>
      <c r="EA272" s="454"/>
      <c r="EB272" s="135"/>
      <c r="EC272" s="454"/>
      <c r="ED272" s="135"/>
      <c r="EE272" s="454"/>
      <c r="EF272" s="135"/>
      <c r="EG272" s="454"/>
      <c r="EH272" s="135"/>
      <c r="EJ272" s="135"/>
      <c r="EN272" s="135"/>
      <c r="EP272" s="135"/>
      <c r="ER272" s="173"/>
      <c r="ES272" s="435"/>
      <c r="ET272" s="173"/>
      <c r="EU272" s="435"/>
      <c r="EV272" s="173"/>
      <c r="EW272" s="435"/>
      <c r="EX272" s="173"/>
      <c r="EZ272" s="135"/>
      <c r="FB272" s="173"/>
      <c r="FC272" s="42"/>
      <c r="FD272" s="173"/>
      <c r="FE272" s="42"/>
      <c r="FF272" s="42"/>
      <c r="FG272" s="454"/>
      <c r="FH272" s="42"/>
      <c r="FI272" s="454"/>
      <c r="FJ272" s="135"/>
      <c r="FK272" s="454"/>
      <c r="FL272" s="173"/>
      <c r="FM272" s="454"/>
      <c r="FN272" s="173"/>
      <c r="FO272" s="135"/>
      <c r="FP272" s="173"/>
      <c r="FQ272" s="135"/>
      <c r="FS272" s="173"/>
      <c r="FU272" s="173"/>
      <c r="FW272" s="173"/>
      <c r="FY272" s="173"/>
      <c r="GA272" s="135"/>
      <c r="GE272" s="42"/>
      <c r="GG272" s="42"/>
      <c r="GH272" s="173"/>
      <c r="GI272" s="42"/>
      <c r="GJ272" s="42"/>
      <c r="GK272" s="173"/>
      <c r="GL272" s="454"/>
      <c r="GM272" s="135"/>
      <c r="GP272" s="454"/>
      <c r="GQ272" s="42"/>
      <c r="GR272" s="454"/>
      <c r="GS272" s="42"/>
      <c r="GT272" s="454"/>
      <c r="GU272" s="42"/>
      <c r="GV272" s="454"/>
      <c r="GW272" s="42"/>
      <c r="GX272" s="454"/>
      <c r="GY272" s="42"/>
      <c r="GZ272" s="42"/>
      <c r="HA272" s="173"/>
      <c r="HB272" s="173"/>
      <c r="HC272" s="42"/>
      <c r="HD272" s="435"/>
      <c r="HE272" s="135"/>
      <c r="HF272" s="435"/>
      <c r="HG272" s="135"/>
      <c r="HH272" s="435"/>
      <c r="HI272" s="135"/>
      <c r="HJ272" s="435"/>
      <c r="HK272" s="135"/>
      <c r="HL272" s="435"/>
      <c r="HM272" s="135"/>
      <c r="HN272" s="435"/>
      <c r="HO272" s="135"/>
      <c r="HP272" s="435"/>
      <c r="HQ272" s="135"/>
      <c r="HR272" s="168"/>
      <c r="HS272" s="135"/>
      <c r="HT272" s="135"/>
      <c r="HU272" s="168"/>
      <c r="HV272" s="135"/>
      <c r="HW272" s="168"/>
      <c r="HX272" s="135"/>
      <c r="HY272" s="168"/>
      <c r="HZ272" s="756"/>
      <c r="IA272" s="168"/>
      <c r="IB272" s="756"/>
      <c r="IC272" s="168"/>
      <c r="ID272" s="135"/>
      <c r="IE272" s="168"/>
      <c r="IF272" s="135"/>
      <c r="IG272" s="168"/>
      <c r="IH272" s="135"/>
      <c r="II272" s="168"/>
      <c r="IJ272" s="135"/>
      <c r="IK272" s="135"/>
      <c r="IL272" s="173"/>
      <c r="IP272" s="173"/>
      <c r="IR272" s="173"/>
      <c r="IT272" s="173"/>
      <c r="JB272" s="135"/>
      <c r="JD272" s="432"/>
      <c r="JH272" s="173"/>
      <c r="JL272" s="173"/>
      <c r="JZ272" s="173"/>
      <c r="KD272" s="173"/>
      <c r="KF272" s="173"/>
      <c r="KH272" s="173"/>
      <c r="LJ272" s="173"/>
      <c r="LN272" s="173"/>
      <c r="LP272" s="173"/>
      <c r="LR272" s="173"/>
      <c r="LZ272" s="135"/>
      <c r="MB272" s="135"/>
      <c r="MP272" s="173"/>
      <c r="MT272" s="173"/>
      <c r="MV272" s="173"/>
      <c r="MX272" s="173"/>
      <c r="NF272" s="135"/>
      <c r="NH272" s="135"/>
      <c r="NX272" s="173"/>
      <c r="NY272" s="173"/>
      <c r="NZ272" s="173"/>
      <c r="OB272" s="173"/>
      <c r="OD272" s="173"/>
      <c r="OF272" s="173"/>
      <c r="OH272" s="173"/>
      <c r="OJ272" s="173"/>
      <c r="OL272" s="173"/>
      <c r="PH272" s="173"/>
      <c r="QN272" s="173"/>
      <c r="QO272" s="173"/>
      <c r="QP272" s="173"/>
      <c r="QS272" s="135"/>
      <c r="QU272" s="135"/>
      <c r="QY272" s="135"/>
      <c r="RA272" s="135"/>
      <c r="RC272" s="135"/>
      <c r="RE272" s="135"/>
      <c r="RI272" s="135"/>
      <c r="RP272" s="135"/>
      <c r="RQ272" s="135"/>
      <c r="RT272" s="135"/>
      <c r="RW272" s="135"/>
      <c r="RX272" s="135"/>
      <c r="SB272" s="135"/>
      <c r="SC272" s="135"/>
      <c r="SD272" s="135"/>
      <c r="SE272" s="558"/>
      <c r="SF272" s="135"/>
      <c r="SH272" s="135"/>
      <c r="SJ272" s="135"/>
      <c r="SL272" s="135"/>
      <c r="SN272" s="135"/>
      <c r="SP272" s="135"/>
      <c r="SR272" s="756"/>
      <c r="ST272" s="135"/>
      <c r="SY272" s="707"/>
      <c r="TA272" s="707"/>
      <c r="TC272" s="707"/>
      <c r="TE272" s="707"/>
      <c r="TG272" s="707"/>
      <c r="TI272" s="756"/>
      <c r="TK272" s="707"/>
    </row>
    <row r="273" spans="64:531">
      <c r="BL273" s="454"/>
      <c r="BM273" s="42"/>
      <c r="BN273" s="454"/>
      <c r="BO273" s="42"/>
      <c r="BP273" s="454"/>
      <c r="BQ273"/>
      <c r="BS273" s="73"/>
      <c r="BU273" s="73"/>
      <c r="BV273" s="73"/>
      <c r="BW273" s="135"/>
      <c r="BX273" s="135"/>
      <c r="BY273" s="135"/>
      <c r="BZ273" s="42"/>
      <c r="CA273"/>
      <c r="CD273" s="135"/>
      <c r="CE273" s="454"/>
      <c r="CF273" s="135"/>
      <c r="CG273" s="454"/>
      <c r="CH273" s="135"/>
      <c r="CI273" s="454"/>
      <c r="CJ273" s="42"/>
      <c r="CK273" s="454"/>
      <c r="CL273" s="42"/>
      <c r="CM273" s="454"/>
      <c r="CN273" s="42"/>
      <c r="CP273" s="135"/>
      <c r="CR273" s="187"/>
      <c r="CW273" s="454"/>
      <c r="CY273" s="454"/>
      <c r="DA273" s="454"/>
      <c r="DC273" s="454"/>
      <c r="DD273" s="135"/>
      <c r="DE273" s="454"/>
      <c r="DF273" s="135"/>
      <c r="DG273" s="454"/>
      <c r="DH273" s="135"/>
      <c r="DI273" s="454"/>
      <c r="DJ273" s="135"/>
      <c r="DK273" s="454"/>
      <c r="DL273" s="135"/>
      <c r="DN273" s="135"/>
      <c r="DO273" s="454"/>
      <c r="DP273" s="135"/>
      <c r="DQ273" s="454"/>
      <c r="DR273" s="135"/>
      <c r="DU273" s="135"/>
      <c r="DV273" s="135"/>
      <c r="DW273" s="135"/>
      <c r="DY273" s="454"/>
      <c r="DZ273" s="135"/>
      <c r="EA273" s="454"/>
      <c r="EB273" s="135"/>
      <c r="EC273" s="454"/>
      <c r="ED273" s="135"/>
      <c r="EE273" s="454"/>
      <c r="EF273" s="135"/>
      <c r="EG273" s="454"/>
      <c r="EH273" s="135"/>
      <c r="EJ273" s="135"/>
      <c r="EN273" s="135"/>
      <c r="EP273" s="135"/>
      <c r="ER273" s="173"/>
      <c r="ES273" s="435"/>
      <c r="ET273" s="173"/>
      <c r="EU273" s="435"/>
      <c r="EV273" s="173"/>
      <c r="EW273" s="435"/>
      <c r="EX273" s="173"/>
      <c r="EZ273" s="135"/>
      <c r="FB273" s="173"/>
      <c r="FC273" s="42"/>
      <c r="FD273" s="173"/>
      <c r="FE273" s="42"/>
      <c r="FF273" s="42"/>
      <c r="FG273" s="454"/>
      <c r="FH273" s="42"/>
      <c r="FI273" s="454"/>
      <c r="FJ273" s="135"/>
      <c r="FK273" s="454"/>
      <c r="FL273" s="173"/>
      <c r="FM273" s="454"/>
      <c r="FN273" s="173"/>
      <c r="FO273" s="135"/>
      <c r="FP273" s="173"/>
      <c r="FQ273" s="135"/>
      <c r="FS273" s="173"/>
      <c r="FU273" s="173"/>
      <c r="FW273" s="173"/>
      <c r="FY273" s="173"/>
      <c r="GA273" s="135"/>
      <c r="GE273" s="42"/>
      <c r="GG273" s="42"/>
      <c r="GH273" s="173"/>
      <c r="GI273" s="42"/>
      <c r="GJ273" s="42"/>
      <c r="GK273" s="173"/>
      <c r="GL273" s="454"/>
      <c r="GM273" s="135"/>
      <c r="GP273" s="454"/>
      <c r="GQ273" s="42"/>
      <c r="GR273" s="454"/>
      <c r="GS273" s="42"/>
      <c r="GT273" s="454"/>
      <c r="GU273" s="42"/>
      <c r="GV273" s="454"/>
      <c r="GW273" s="42"/>
      <c r="GX273" s="454"/>
      <c r="GY273" s="42"/>
      <c r="GZ273" s="42"/>
      <c r="HA273" s="173"/>
      <c r="HB273" s="173"/>
      <c r="HC273" s="42"/>
      <c r="HD273" s="435"/>
      <c r="HE273" s="135"/>
      <c r="HF273" s="435"/>
      <c r="HG273" s="135"/>
      <c r="HH273" s="435"/>
      <c r="HI273" s="135"/>
      <c r="HJ273" s="435"/>
      <c r="HK273" s="135"/>
      <c r="HL273" s="435"/>
      <c r="HM273" s="135"/>
      <c r="HN273" s="435"/>
      <c r="HO273" s="135"/>
      <c r="HP273" s="435"/>
      <c r="HQ273" s="135"/>
      <c r="HR273" s="168"/>
      <c r="HS273" s="135"/>
      <c r="HT273" s="135"/>
      <c r="HU273" s="168"/>
      <c r="HV273" s="135"/>
      <c r="HW273" s="168"/>
      <c r="HX273" s="135"/>
      <c r="HY273" s="168"/>
      <c r="HZ273" s="756"/>
      <c r="IA273" s="168"/>
      <c r="IB273" s="756"/>
      <c r="IC273" s="168"/>
      <c r="ID273" s="135"/>
      <c r="IE273" s="168"/>
      <c r="IF273" s="135"/>
      <c r="IG273" s="168"/>
      <c r="IH273" s="135"/>
      <c r="II273" s="168"/>
      <c r="IJ273" s="135"/>
      <c r="IK273" s="135"/>
      <c r="IL273" s="173"/>
      <c r="IP273" s="173"/>
      <c r="IR273" s="173"/>
      <c r="IT273" s="173"/>
      <c r="JB273" s="135"/>
      <c r="JD273" s="432"/>
      <c r="JH273" s="173"/>
      <c r="JL273" s="173"/>
      <c r="JZ273" s="173"/>
      <c r="KD273" s="173"/>
      <c r="KF273" s="173"/>
      <c r="KH273" s="173"/>
      <c r="LJ273" s="173"/>
      <c r="LN273" s="173"/>
      <c r="LP273" s="173"/>
      <c r="LR273" s="173"/>
      <c r="LZ273" s="135"/>
      <c r="MB273" s="135"/>
      <c r="MP273" s="173"/>
      <c r="MT273" s="173"/>
      <c r="MV273" s="173"/>
      <c r="MX273" s="173"/>
      <c r="NF273" s="135"/>
      <c r="NH273" s="135"/>
      <c r="NX273" s="173"/>
      <c r="NY273" s="173"/>
      <c r="NZ273" s="173"/>
      <c r="OB273" s="173"/>
      <c r="OD273" s="173"/>
      <c r="OF273" s="173"/>
      <c r="OH273" s="173"/>
      <c r="OJ273" s="173"/>
      <c r="OL273" s="173"/>
      <c r="PH273" s="173"/>
      <c r="QN273" s="173"/>
      <c r="QO273" s="173"/>
      <c r="QP273" s="173"/>
      <c r="QS273" s="135"/>
      <c r="QU273" s="135"/>
      <c r="QY273" s="135"/>
      <c r="RA273" s="135"/>
      <c r="RC273" s="135"/>
      <c r="RE273" s="135"/>
      <c r="RI273" s="135"/>
      <c r="RP273" s="135"/>
      <c r="RQ273" s="135"/>
      <c r="RT273" s="135"/>
      <c r="RW273" s="135"/>
      <c r="RX273" s="135"/>
      <c r="SB273" s="135"/>
      <c r="SC273" s="135"/>
      <c r="SD273" s="135"/>
      <c r="SE273" s="558"/>
      <c r="SF273" s="135"/>
      <c r="SH273" s="135"/>
      <c r="SJ273" s="135"/>
      <c r="SL273" s="135"/>
      <c r="SN273" s="135"/>
      <c r="SP273" s="135"/>
      <c r="SR273" s="756"/>
      <c r="ST273" s="135"/>
      <c r="SY273" s="707"/>
      <c r="TA273" s="707"/>
      <c r="TC273" s="707"/>
      <c r="TE273" s="707"/>
      <c r="TG273" s="707"/>
      <c r="TI273" s="756"/>
      <c r="TK273" s="707"/>
    </row>
    <row r="274" spans="64:531">
      <c r="BL274" s="454"/>
      <c r="BM274" s="42"/>
      <c r="BN274" s="454"/>
      <c r="BO274" s="42"/>
      <c r="BP274" s="454"/>
      <c r="BQ274"/>
      <c r="BS274" s="73"/>
      <c r="BU274" s="73"/>
      <c r="BV274" s="73"/>
      <c r="BW274" s="135"/>
      <c r="BX274" s="135"/>
      <c r="BY274" s="135"/>
      <c r="BZ274" s="42"/>
      <c r="CA274"/>
      <c r="CD274" s="135"/>
      <c r="CE274" s="454"/>
      <c r="CF274" s="135"/>
      <c r="CG274" s="454"/>
      <c r="CH274" s="135"/>
      <c r="CI274" s="454"/>
      <c r="CJ274" s="42"/>
      <c r="CK274" s="454"/>
      <c r="CL274" s="42"/>
      <c r="CM274" s="454"/>
      <c r="CN274" s="42"/>
      <c r="CP274" s="135"/>
      <c r="CR274" s="187"/>
      <c r="CW274" s="454"/>
      <c r="CY274" s="454"/>
      <c r="DA274" s="454"/>
      <c r="DC274" s="454"/>
      <c r="DD274" s="135"/>
      <c r="DE274" s="454"/>
      <c r="DF274" s="135"/>
      <c r="DG274" s="454"/>
      <c r="DH274" s="135"/>
      <c r="DI274" s="454"/>
      <c r="DJ274" s="135"/>
      <c r="DK274" s="454"/>
      <c r="DL274" s="135"/>
      <c r="DN274" s="135"/>
      <c r="DO274" s="454"/>
      <c r="DP274" s="135"/>
      <c r="DQ274" s="454"/>
      <c r="DR274" s="135"/>
      <c r="DU274" s="135"/>
      <c r="DV274" s="135"/>
      <c r="DW274" s="135"/>
      <c r="DY274" s="454"/>
      <c r="DZ274" s="135"/>
      <c r="EA274" s="454"/>
      <c r="EB274" s="135"/>
      <c r="EC274" s="454"/>
      <c r="ED274" s="135"/>
      <c r="EE274" s="454"/>
      <c r="EF274" s="135"/>
      <c r="EG274" s="454"/>
      <c r="EH274" s="135"/>
      <c r="EJ274" s="135"/>
      <c r="EN274" s="135"/>
      <c r="EP274" s="135"/>
      <c r="ER274" s="173"/>
      <c r="ES274" s="435"/>
      <c r="ET274" s="173"/>
      <c r="EU274" s="435"/>
      <c r="EV274" s="173"/>
      <c r="EW274" s="435"/>
      <c r="EX274" s="173"/>
      <c r="EZ274" s="135"/>
      <c r="FB274" s="173"/>
      <c r="FC274" s="42"/>
      <c r="FD274" s="173"/>
      <c r="FE274" s="42"/>
      <c r="FF274" s="42"/>
      <c r="FG274" s="454"/>
      <c r="FH274" s="42"/>
      <c r="FI274" s="454"/>
      <c r="FJ274" s="135"/>
      <c r="FK274" s="454"/>
      <c r="FL274" s="173"/>
      <c r="FM274" s="454"/>
      <c r="FN274" s="173"/>
      <c r="FO274" s="135"/>
      <c r="FP274" s="173"/>
      <c r="FQ274" s="135"/>
      <c r="FS274" s="173"/>
      <c r="FU274" s="173"/>
      <c r="FW274" s="173"/>
      <c r="FY274" s="173"/>
      <c r="GA274" s="135"/>
      <c r="GE274" s="42"/>
      <c r="GG274" s="42"/>
      <c r="GH274" s="173"/>
      <c r="GI274" s="42"/>
      <c r="GJ274" s="42"/>
      <c r="GK274" s="173"/>
      <c r="GL274" s="454"/>
      <c r="GM274" s="135"/>
      <c r="GP274" s="454"/>
      <c r="GQ274" s="42"/>
      <c r="GR274" s="454"/>
      <c r="GS274" s="42"/>
      <c r="GT274" s="454"/>
      <c r="GU274" s="42"/>
      <c r="GV274" s="454"/>
      <c r="GW274" s="42"/>
      <c r="GX274" s="454"/>
      <c r="GY274" s="42"/>
      <c r="GZ274" s="42"/>
      <c r="HA274" s="173"/>
      <c r="HB274" s="173"/>
      <c r="HC274" s="42"/>
      <c r="HD274" s="435"/>
      <c r="HE274" s="135"/>
      <c r="HF274" s="435"/>
      <c r="HG274" s="135"/>
      <c r="HH274" s="435"/>
      <c r="HI274" s="135"/>
      <c r="HJ274" s="435"/>
      <c r="HK274" s="135"/>
      <c r="HL274" s="435"/>
      <c r="HM274" s="135"/>
      <c r="HN274" s="435"/>
      <c r="HO274" s="135"/>
      <c r="HP274" s="435"/>
      <c r="HQ274" s="135"/>
      <c r="HR274" s="168"/>
      <c r="HS274" s="135"/>
      <c r="HT274" s="135"/>
      <c r="HU274" s="168"/>
      <c r="HV274" s="135"/>
      <c r="HW274" s="168"/>
      <c r="HX274" s="135"/>
      <c r="HY274" s="168"/>
      <c r="HZ274" s="756"/>
      <c r="IA274" s="168"/>
      <c r="IB274" s="756"/>
      <c r="IC274" s="168"/>
      <c r="ID274" s="135"/>
      <c r="IE274" s="168"/>
      <c r="IF274" s="135"/>
      <c r="IG274" s="168"/>
      <c r="IH274" s="135"/>
      <c r="II274" s="168"/>
      <c r="IJ274" s="135"/>
      <c r="IK274" s="135"/>
      <c r="IL274" s="173"/>
      <c r="IP274" s="173"/>
      <c r="IR274" s="173"/>
      <c r="IT274" s="173"/>
      <c r="JB274" s="135"/>
      <c r="JD274" s="432"/>
      <c r="JH274" s="173"/>
      <c r="JL274" s="173"/>
      <c r="JZ274" s="173"/>
      <c r="KD274" s="173"/>
      <c r="KF274" s="173"/>
      <c r="KH274" s="173"/>
      <c r="LJ274" s="173"/>
      <c r="LN274" s="173"/>
      <c r="LP274" s="173"/>
      <c r="LR274" s="173"/>
      <c r="LZ274" s="135"/>
      <c r="MB274" s="135"/>
      <c r="MP274" s="173"/>
      <c r="MT274" s="173"/>
      <c r="MV274" s="173"/>
      <c r="MX274" s="173"/>
      <c r="NF274" s="135"/>
      <c r="NH274" s="135"/>
      <c r="NX274" s="173"/>
      <c r="NY274" s="173"/>
      <c r="NZ274" s="173"/>
      <c r="OB274" s="173"/>
      <c r="OD274" s="173"/>
      <c r="OF274" s="173"/>
      <c r="OH274" s="173"/>
      <c r="OJ274" s="173"/>
      <c r="OL274" s="173"/>
      <c r="PH274" s="173"/>
      <c r="QN274" s="173"/>
      <c r="QO274" s="173"/>
      <c r="QP274" s="173"/>
      <c r="QS274" s="135"/>
      <c r="QU274" s="135"/>
      <c r="QY274" s="135"/>
      <c r="RA274" s="135"/>
      <c r="RC274" s="135"/>
      <c r="RE274" s="135"/>
      <c r="RI274" s="135"/>
      <c r="RP274" s="135"/>
      <c r="RQ274" s="135"/>
      <c r="RT274" s="135"/>
      <c r="RW274" s="135"/>
      <c r="RX274" s="135"/>
      <c r="SB274" s="135"/>
      <c r="SC274" s="135"/>
      <c r="SD274" s="135"/>
      <c r="SE274" s="558"/>
      <c r="SF274" s="135"/>
      <c r="SH274" s="135"/>
      <c r="SJ274" s="135"/>
      <c r="SL274" s="135"/>
      <c r="SN274" s="135"/>
      <c r="SP274" s="135"/>
      <c r="SR274" s="756"/>
      <c r="ST274" s="135"/>
      <c r="SY274" s="707"/>
      <c r="TA274" s="707"/>
      <c r="TC274" s="707"/>
      <c r="TE274" s="707"/>
      <c r="TG274" s="707"/>
      <c r="TI274" s="756"/>
      <c r="TK274" s="707"/>
    </row>
    <row r="275" spans="64:531">
      <c r="BL275" s="454"/>
      <c r="BM275" s="42"/>
      <c r="BN275" s="454"/>
      <c r="BO275" s="42"/>
      <c r="BP275" s="454"/>
      <c r="BQ275"/>
      <c r="BS275" s="73"/>
      <c r="BU275" s="73"/>
      <c r="BV275" s="73"/>
      <c r="BW275" s="135"/>
      <c r="BX275" s="135"/>
      <c r="BY275" s="135"/>
      <c r="BZ275" s="42"/>
      <c r="CA275"/>
      <c r="CD275" s="135"/>
      <c r="CE275" s="454"/>
      <c r="CF275" s="135"/>
      <c r="CG275" s="454"/>
      <c r="CH275" s="135"/>
      <c r="CI275" s="454"/>
      <c r="CJ275" s="42"/>
      <c r="CK275" s="454"/>
      <c r="CL275" s="42"/>
      <c r="CM275" s="454"/>
      <c r="CN275" s="42"/>
      <c r="CP275" s="135"/>
      <c r="CR275" s="187"/>
      <c r="CW275" s="454"/>
      <c r="CY275" s="454"/>
      <c r="DA275" s="454"/>
      <c r="DC275" s="454"/>
      <c r="DD275" s="135"/>
      <c r="DE275" s="454"/>
      <c r="DF275" s="135"/>
      <c r="DG275" s="454"/>
      <c r="DH275" s="135"/>
      <c r="DI275" s="454"/>
      <c r="DJ275" s="135"/>
      <c r="DK275" s="454"/>
      <c r="DL275" s="135"/>
      <c r="DN275" s="135"/>
      <c r="DO275" s="454"/>
      <c r="DP275" s="135"/>
      <c r="DQ275" s="454"/>
      <c r="DR275" s="135"/>
      <c r="DU275" s="135"/>
      <c r="DV275" s="135"/>
      <c r="DW275" s="135"/>
      <c r="DY275" s="454"/>
      <c r="DZ275" s="135"/>
      <c r="EA275" s="454"/>
      <c r="EB275" s="135"/>
      <c r="EC275" s="454"/>
      <c r="ED275" s="135"/>
      <c r="EE275" s="454"/>
      <c r="EF275" s="135"/>
      <c r="EG275" s="454"/>
      <c r="EH275" s="135"/>
      <c r="EJ275" s="135"/>
      <c r="EN275" s="135"/>
      <c r="EP275" s="135"/>
      <c r="ER275" s="173"/>
      <c r="ES275" s="435"/>
      <c r="ET275" s="173"/>
      <c r="EU275" s="435"/>
      <c r="EV275" s="173"/>
      <c r="EW275" s="435"/>
      <c r="EX275" s="173"/>
      <c r="EZ275" s="135"/>
      <c r="FB275" s="173"/>
      <c r="FC275" s="42"/>
      <c r="FD275" s="173"/>
      <c r="FE275" s="42"/>
      <c r="FF275" s="42"/>
      <c r="FG275" s="454"/>
      <c r="FH275" s="42"/>
      <c r="FI275" s="454"/>
      <c r="FJ275" s="135"/>
      <c r="FK275" s="454"/>
      <c r="FL275" s="173"/>
      <c r="FM275" s="454"/>
      <c r="FN275" s="173"/>
      <c r="FO275" s="135"/>
      <c r="FP275" s="173"/>
      <c r="FQ275" s="135"/>
      <c r="FS275" s="173"/>
      <c r="FU275" s="173"/>
      <c r="FW275" s="173"/>
      <c r="FY275" s="173"/>
      <c r="GA275" s="135"/>
      <c r="GE275" s="42"/>
      <c r="GG275" s="42"/>
      <c r="GH275" s="173"/>
      <c r="GI275" s="42"/>
      <c r="GJ275" s="42"/>
      <c r="GK275" s="173"/>
      <c r="GL275" s="454"/>
      <c r="GM275" s="135"/>
      <c r="GP275" s="454"/>
      <c r="GQ275" s="42"/>
      <c r="GR275" s="454"/>
      <c r="GS275" s="42"/>
      <c r="GT275" s="454"/>
      <c r="GU275" s="42"/>
      <c r="GV275" s="454"/>
      <c r="GW275" s="42"/>
      <c r="GX275" s="454"/>
      <c r="GY275" s="42"/>
      <c r="GZ275" s="42"/>
      <c r="HA275" s="173"/>
      <c r="HB275" s="173"/>
      <c r="HC275" s="42"/>
      <c r="HD275" s="435"/>
      <c r="HE275" s="135"/>
      <c r="HF275" s="435"/>
      <c r="HG275" s="135"/>
      <c r="HH275" s="435"/>
      <c r="HI275" s="135"/>
      <c r="HJ275" s="435"/>
      <c r="HK275" s="135"/>
      <c r="HL275" s="435"/>
      <c r="HM275" s="135"/>
      <c r="HN275" s="435"/>
      <c r="HO275" s="135"/>
      <c r="HP275" s="435"/>
      <c r="HQ275" s="135"/>
      <c r="HR275" s="168"/>
      <c r="HS275" s="135"/>
      <c r="HT275" s="135"/>
      <c r="HU275" s="168"/>
      <c r="HV275" s="135"/>
      <c r="HW275" s="168"/>
      <c r="HX275" s="135"/>
      <c r="HY275" s="168"/>
      <c r="HZ275" s="756"/>
      <c r="IA275" s="168"/>
      <c r="IB275" s="756"/>
      <c r="IC275" s="168"/>
      <c r="ID275" s="135"/>
      <c r="IE275" s="168"/>
      <c r="IF275" s="135"/>
      <c r="IG275" s="168"/>
      <c r="IH275" s="135"/>
      <c r="II275" s="168"/>
      <c r="IJ275" s="135"/>
      <c r="IK275" s="135"/>
      <c r="IL275" s="173"/>
      <c r="IP275" s="173"/>
      <c r="IR275" s="173"/>
      <c r="IT275" s="173"/>
      <c r="JB275" s="135"/>
      <c r="JD275" s="432"/>
      <c r="JH275" s="173"/>
      <c r="JL275" s="173"/>
      <c r="JZ275" s="173"/>
      <c r="KD275" s="173"/>
      <c r="KF275" s="173"/>
      <c r="KH275" s="173"/>
      <c r="LJ275" s="173"/>
      <c r="LN275" s="173"/>
      <c r="LP275" s="173"/>
      <c r="LR275" s="173"/>
      <c r="LZ275" s="135"/>
      <c r="MB275" s="135"/>
      <c r="MP275" s="173"/>
      <c r="MT275" s="173"/>
      <c r="MV275" s="173"/>
      <c r="MX275" s="173"/>
      <c r="NF275" s="135"/>
      <c r="NH275" s="135"/>
      <c r="NX275" s="173"/>
      <c r="NY275" s="173"/>
      <c r="NZ275" s="173"/>
      <c r="OB275" s="173"/>
      <c r="OD275" s="173"/>
      <c r="OF275" s="173"/>
      <c r="OH275" s="173"/>
      <c r="OJ275" s="173"/>
      <c r="OL275" s="173"/>
      <c r="PH275" s="173"/>
      <c r="QN275" s="173"/>
      <c r="QO275" s="173"/>
      <c r="QP275" s="173"/>
      <c r="QS275" s="135"/>
      <c r="QU275" s="135"/>
      <c r="QY275" s="135"/>
      <c r="RA275" s="135"/>
      <c r="RC275" s="135"/>
      <c r="RE275" s="135"/>
      <c r="RI275" s="135"/>
      <c r="RP275" s="135"/>
      <c r="RQ275" s="135"/>
      <c r="RT275" s="135"/>
      <c r="RW275" s="135"/>
      <c r="RX275" s="135"/>
      <c r="SB275" s="135"/>
      <c r="SC275" s="135"/>
      <c r="SD275" s="135"/>
      <c r="SE275" s="558"/>
      <c r="SF275" s="135"/>
      <c r="SH275" s="135"/>
      <c r="SJ275" s="135"/>
      <c r="SL275" s="135"/>
      <c r="SN275" s="135"/>
      <c r="SP275" s="135"/>
      <c r="SR275" s="756"/>
      <c r="ST275" s="135"/>
      <c r="SY275" s="707"/>
      <c r="TA275" s="707"/>
      <c r="TC275" s="707"/>
      <c r="TE275" s="707"/>
      <c r="TG275" s="707"/>
      <c r="TI275" s="756"/>
      <c r="TK275" s="707"/>
    </row>
    <row r="276" spans="64:531">
      <c r="BL276" s="454"/>
      <c r="BM276" s="42"/>
      <c r="BN276" s="454"/>
      <c r="BO276" s="42"/>
      <c r="BP276" s="454"/>
      <c r="BQ276"/>
      <c r="BS276" s="73"/>
      <c r="BU276" s="73"/>
      <c r="BV276" s="73"/>
      <c r="BW276" s="135"/>
      <c r="BX276" s="135"/>
      <c r="BY276" s="135"/>
      <c r="BZ276" s="42"/>
      <c r="CA276"/>
      <c r="CD276" s="135"/>
      <c r="CE276" s="454"/>
      <c r="CF276" s="135"/>
      <c r="CG276" s="454"/>
      <c r="CH276" s="135"/>
      <c r="CI276" s="454"/>
      <c r="CJ276" s="42"/>
      <c r="CK276" s="454"/>
      <c r="CL276" s="42"/>
      <c r="CM276" s="454"/>
      <c r="CN276" s="42"/>
      <c r="CP276" s="135"/>
      <c r="CR276" s="187"/>
      <c r="CW276" s="454"/>
      <c r="CY276" s="454"/>
      <c r="DA276" s="454"/>
      <c r="DC276" s="454"/>
      <c r="DD276" s="135"/>
      <c r="DE276" s="454"/>
      <c r="DF276" s="135"/>
      <c r="DG276" s="454"/>
      <c r="DH276" s="135"/>
      <c r="DI276" s="454"/>
      <c r="DJ276" s="135"/>
      <c r="DK276" s="454"/>
      <c r="DL276" s="135"/>
      <c r="DN276" s="135"/>
      <c r="DO276" s="454"/>
      <c r="DP276" s="135"/>
      <c r="DQ276" s="454"/>
      <c r="DR276" s="135"/>
      <c r="DU276" s="135"/>
      <c r="DV276" s="135"/>
      <c r="DW276" s="135"/>
      <c r="DY276" s="454"/>
      <c r="DZ276" s="135"/>
      <c r="EA276" s="454"/>
      <c r="EB276" s="135"/>
      <c r="EC276" s="454"/>
      <c r="ED276" s="135"/>
      <c r="EE276" s="454"/>
      <c r="EF276" s="135"/>
      <c r="EG276" s="454"/>
      <c r="EH276" s="135"/>
      <c r="EJ276" s="135"/>
      <c r="EN276" s="135"/>
      <c r="EP276" s="135"/>
      <c r="ER276" s="173"/>
      <c r="ES276" s="435"/>
      <c r="ET276" s="173"/>
      <c r="EU276" s="435"/>
      <c r="EV276" s="173"/>
      <c r="EW276" s="435"/>
      <c r="EX276" s="173"/>
      <c r="EZ276" s="135"/>
      <c r="FB276" s="173"/>
      <c r="FC276" s="42"/>
      <c r="FD276" s="173"/>
      <c r="FE276" s="42"/>
      <c r="FF276" s="42"/>
      <c r="FG276" s="454"/>
      <c r="FH276" s="42"/>
      <c r="FI276" s="454"/>
      <c r="FJ276" s="135"/>
      <c r="FK276" s="454"/>
      <c r="FL276" s="173"/>
      <c r="FM276" s="454"/>
      <c r="FN276" s="173"/>
      <c r="FO276" s="135"/>
      <c r="FP276" s="173"/>
      <c r="FQ276" s="135"/>
      <c r="FS276" s="173"/>
      <c r="FU276" s="173"/>
      <c r="FW276" s="173"/>
      <c r="FY276" s="173"/>
      <c r="GA276" s="135"/>
      <c r="GE276" s="42"/>
      <c r="GG276" s="42"/>
      <c r="GH276" s="173"/>
      <c r="GI276" s="42"/>
      <c r="GJ276" s="42"/>
      <c r="GK276" s="173"/>
      <c r="GL276" s="454"/>
      <c r="GM276" s="135"/>
      <c r="GP276" s="454"/>
      <c r="GQ276" s="42"/>
      <c r="GR276" s="454"/>
      <c r="GS276" s="42"/>
      <c r="GT276" s="454"/>
      <c r="GU276" s="42"/>
      <c r="GV276" s="454"/>
      <c r="GW276" s="42"/>
      <c r="GX276" s="454"/>
      <c r="GY276" s="42"/>
      <c r="GZ276" s="42"/>
      <c r="HA276" s="173"/>
      <c r="HB276" s="173"/>
      <c r="HC276" s="42"/>
      <c r="HD276" s="435"/>
      <c r="HE276" s="135"/>
      <c r="HF276" s="435"/>
      <c r="HG276" s="135"/>
      <c r="HH276" s="435"/>
      <c r="HI276" s="135"/>
      <c r="HJ276" s="435"/>
      <c r="HK276" s="135"/>
      <c r="HL276" s="435"/>
      <c r="HM276" s="135"/>
      <c r="HN276" s="435"/>
      <c r="HO276" s="135"/>
      <c r="HP276" s="435"/>
      <c r="HQ276" s="135"/>
      <c r="HR276" s="168"/>
      <c r="HS276" s="135"/>
      <c r="HT276" s="135"/>
      <c r="HU276" s="168"/>
      <c r="HV276" s="135"/>
      <c r="HW276" s="168"/>
      <c r="HX276" s="135"/>
      <c r="HY276" s="168"/>
      <c r="HZ276" s="756"/>
      <c r="IA276" s="168"/>
      <c r="IB276" s="756"/>
      <c r="IC276" s="168"/>
      <c r="ID276" s="135"/>
      <c r="IE276" s="168"/>
      <c r="IF276" s="135"/>
      <c r="IG276" s="168"/>
      <c r="IH276" s="135"/>
      <c r="II276" s="168"/>
      <c r="IJ276" s="135"/>
      <c r="IK276" s="135"/>
      <c r="IL276" s="173"/>
      <c r="IP276" s="173"/>
      <c r="IR276" s="173"/>
      <c r="IT276" s="173"/>
      <c r="JB276" s="135"/>
      <c r="JD276" s="432"/>
      <c r="JH276" s="173"/>
      <c r="JL276" s="173"/>
      <c r="JZ276" s="173"/>
      <c r="KD276" s="173"/>
      <c r="KF276" s="173"/>
      <c r="KH276" s="173"/>
      <c r="LJ276" s="173"/>
      <c r="LN276" s="173"/>
      <c r="LP276" s="173"/>
      <c r="LR276" s="173"/>
      <c r="LZ276" s="135"/>
      <c r="MB276" s="135"/>
      <c r="MP276" s="173"/>
      <c r="MT276" s="173"/>
      <c r="MV276" s="173"/>
      <c r="MX276" s="173"/>
      <c r="NF276" s="135"/>
      <c r="NH276" s="135"/>
      <c r="NX276" s="173"/>
      <c r="NY276" s="173"/>
      <c r="NZ276" s="173"/>
      <c r="OB276" s="173"/>
      <c r="OD276" s="173"/>
      <c r="OF276" s="173"/>
      <c r="OH276" s="173"/>
      <c r="OJ276" s="173"/>
      <c r="OL276" s="173"/>
      <c r="PH276" s="173"/>
      <c r="QN276" s="173"/>
      <c r="QO276" s="173"/>
      <c r="QP276" s="173"/>
      <c r="QS276" s="135"/>
      <c r="QU276" s="135"/>
      <c r="QY276" s="135"/>
      <c r="RA276" s="135"/>
      <c r="RC276" s="135"/>
      <c r="RE276" s="135"/>
      <c r="RI276" s="135"/>
      <c r="RP276" s="135"/>
      <c r="RQ276" s="135"/>
      <c r="RT276" s="135"/>
      <c r="RW276" s="135"/>
      <c r="RX276" s="135"/>
      <c r="SB276" s="135"/>
      <c r="SC276" s="135"/>
      <c r="SD276" s="135"/>
      <c r="SE276" s="558"/>
      <c r="SF276" s="135"/>
      <c r="SH276" s="135"/>
      <c r="SJ276" s="135"/>
      <c r="SL276" s="135"/>
      <c r="SN276" s="135"/>
      <c r="SP276" s="135"/>
      <c r="SR276" s="756"/>
      <c r="ST276" s="135"/>
      <c r="SY276" s="707"/>
      <c r="TA276" s="707"/>
      <c r="TC276" s="707"/>
      <c r="TE276" s="707"/>
      <c r="TG276" s="707"/>
      <c r="TI276" s="756"/>
      <c r="TK276" s="707"/>
    </row>
    <row r="277" spans="64:531">
      <c r="BL277" s="454"/>
      <c r="BM277" s="42"/>
      <c r="BN277" s="454"/>
      <c r="BO277" s="42"/>
      <c r="BP277" s="454"/>
      <c r="BQ277"/>
      <c r="BS277" s="73"/>
      <c r="BU277" s="73"/>
      <c r="BV277" s="73"/>
      <c r="BW277" s="135"/>
      <c r="BX277" s="135"/>
      <c r="BY277" s="135"/>
      <c r="BZ277" s="42"/>
      <c r="CA277"/>
      <c r="CD277" s="135"/>
      <c r="CE277" s="454"/>
      <c r="CF277" s="135"/>
      <c r="CG277" s="454"/>
      <c r="CH277" s="135"/>
      <c r="CI277" s="454"/>
      <c r="CJ277" s="42"/>
      <c r="CK277" s="454"/>
      <c r="CL277" s="42"/>
      <c r="CM277" s="454"/>
      <c r="CN277" s="42"/>
      <c r="CP277" s="135"/>
      <c r="CR277" s="187"/>
      <c r="CW277" s="454"/>
      <c r="CY277" s="454"/>
      <c r="DA277" s="454"/>
      <c r="DC277" s="454"/>
      <c r="DD277" s="135"/>
      <c r="DE277" s="454"/>
      <c r="DF277" s="135"/>
      <c r="DG277" s="454"/>
      <c r="DH277" s="135"/>
      <c r="DI277" s="454"/>
      <c r="DJ277" s="135"/>
      <c r="DK277" s="454"/>
      <c r="DL277" s="135"/>
      <c r="DN277" s="135"/>
      <c r="DO277" s="454"/>
      <c r="DP277" s="135"/>
      <c r="DQ277" s="454"/>
      <c r="DR277" s="135"/>
      <c r="DU277" s="135"/>
      <c r="DV277" s="135"/>
      <c r="DW277" s="135"/>
      <c r="DY277" s="454"/>
      <c r="DZ277" s="135"/>
      <c r="EA277" s="454"/>
      <c r="EB277" s="135"/>
      <c r="EC277" s="454"/>
      <c r="ED277" s="135"/>
      <c r="EE277" s="454"/>
      <c r="EF277" s="135"/>
      <c r="EG277" s="454"/>
      <c r="EH277" s="135"/>
      <c r="EJ277" s="135"/>
      <c r="EN277" s="135"/>
      <c r="EP277" s="135"/>
      <c r="ER277" s="173"/>
      <c r="ES277" s="435"/>
      <c r="ET277" s="173"/>
      <c r="EU277" s="435"/>
      <c r="EV277" s="173"/>
      <c r="EW277" s="435"/>
      <c r="EX277" s="173"/>
      <c r="EZ277" s="135"/>
      <c r="FB277" s="173"/>
      <c r="FC277" s="42"/>
      <c r="FD277" s="173"/>
      <c r="FE277" s="42"/>
      <c r="FF277" s="42"/>
      <c r="FG277" s="454"/>
      <c r="FH277" s="42"/>
      <c r="FI277" s="454"/>
      <c r="FJ277" s="135"/>
      <c r="FK277" s="454"/>
      <c r="FL277" s="173"/>
      <c r="FM277" s="454"/>
      <c r="FN277" s="173"/>
      <c r="FO277" s="135"/>
      <c r="FP277" s="173"/>
      <c r="FQ277" s="135"/>
      <c r="FS277" s="173"/>
      <c r="FU277" s="173"/>
      <c r="FW277" s="173"/>
      <c r="FY277" s="173"/>
      <c r="GA277" s="135"/>
      <c r="GE277" s="42"/>
      <c r="GG277" s="42"/>
      <c r="GH277" s="173"/>
      <c r="GI277" s="42"/>
      <c r="GJ277" s="42"/>
      <c r="GK277" s="173"/>
      <c r="GL277" s="454"/>
      <c r="GM277" s="135"/>
      <c r="GP277" s="454"/>
      <c r="GQ277" s="42"/>
      <c r="GR277" s="454"/>
      <c r="GS277" s="42"/>
      <c r="GT277" s="454"/>
      <c r="GU277" s="42"/>
      <c r="GV277" s="454"/>
      <c r="GW277" s="42"/>
      <c r="GX277" s="454"/>
      <c r="GY277" s="42"/>
      <c r="GZ277" s="42"/>
      <c r="HA277" s="173"/>
      <c r="HB277" s="173"/>
      <c r="HC277" s="42"/>
      <c r="HD277" s="435"/>
      <c r="HE277" s="135"/>
      <c r="HF277" s="435"/>
      <c r="HG277" s="135"/>
      <c r="HH277" s="435"/>
      <c r="HI277" s="135"/>
      <c r="HJ277" s="435"/>
      <c r="HK277" s="135"/>
      <c r="HL277" s="435"/>
      <c r="HM277" s="135"/>
      <c r="HN277" s="435"/>
      <c r="HO277" s="135"/>
      <c r="HP277" s="435"/>
      <c r="HQ277" s="135"/>
      <c r="HR277" s="168"/>
      <c r="HS277" s="135"/>
      <c r="HT277" s="135"/>
      <c r="HU277" s="168"/>
      <c r="HV277" s="135"/>
      <c r="HW277" s="168"/>
      <c r="HX277" s="135"/>
      <c r="HY277" s="168"/>
      <c r="HZ277" s="756"/>
      <c r="IA277" s="168"/>
      <c r="IB277" s="756"/>
      <c r="IC277" s="168"/>
      <c r="ID277" s="135"/>
      <c r="IE277" s="168"/>
      <c r="IF277" s="135"/>
      <c r="IG277" s="168"/>
      <c r="IH277" s="135"/>
      <c r="II277" s="168"/>
      <c r="IJ277" s="135"/>
      <c r="IK277" s="135"/>
      <c r="IL277" s="173"/>
      <c r="IP277" s="173"/>
      <c r="IR277" s="173"/>
      <c r="IT277" s="173"/>
      <c r="JB277" s="135"/>
      <c r="JD277" s="432"/>
      <c r="JH277" s="173"/>
      <c r="JL277" s="173"/>
      <c r="JZ277" s="173"/>
      <c r="KD277" s="173"/>
      <c r="KF277" s="173"/>
      <c r="KH277" s="173"/>
      <c r="LJ277" s="173"/>
      <c r="LN277" s="173"/>
      <c r="LP277" s="173"/>
      <c r="LR277" s="173"/>
      <c r="LZ277" s="135"/>
      <c r="MB277" s="135"/>
      <c r="MP277" s="173"/>
      <c r="MT277" s="173"/>
      <c r="MV277" s="173"/>
      <c r="MX277" s="173"/>
      <c r="NF277" s="135"/>
      <c r="NH277" s="135"/>
      <c r="NX277" s="173"/>
      <c r="NY277" s="173"/>
      <c r="NZ277" s="173"/>
      <c r="OB277" s="173"/>
      <c r="OD277" s="173"/>
      <c r="OF277" s="173"/>
      <c r="OH277" s="173"/>
      <c r="OJ277" s="173"/>
      <c r="OL277" s="173"/>
      <c r="PH277" s="173"/>
      <c r="QN277" s="173"/>
      <c r="QO277" s="173"/>
      <c r="QP277" s="173"/>
      <c r="QS277" s="135"/>
      <c r="QU277" s="135"/>
      <c r="QY277" s="135"/>
      <c r="RA277" s="135"/>
      <c r="RC277" s="135"/>
      <c r="RE277" s="135"/>
      <c r="RI277" s="135"/>
      <c r="RP277" s="135"/>
      <c r="RQ277" s="135"/>
      <c r="RT277" s="135"/>
      <c r="RW277" s="135"/>
      <c r="RX277" s="135"/>
      <c r="SB277" s="135"/>
      <c r="SC277" s="135"/>
      <c r="SD277" s="135"/>
      <c r="SE277" s="558"/>
      <c r="SF277" s="135"/>
      <c r="SH277" s="135"/>
      <c r="SJ277" s="135"/>
      <c r="SL277" s="135"/>
      <c r="SN277" s="135"/>
      <c r="SP277" s="135"/>
      <c r="SR277" s="756"/>
      <c r="ST277" s="135"/>
      <c r="SY277" s="707"/>
      <c r="TA277" s="707"/>
      <c r="TC277" s="707"/>
      <c r="TE277" s="707"/>
      <c r="TG277" s="707"/>
      <c r="TI277" s="756"/>
      <c r="TK277" s="707"/>
    </row>
    <row r="278" spans="64:531">
      <c r="BL278" s="454"/>
      <c r="BM278" s="42"/>
      <c r="BN278" s="454"/>
      <c r="BO278" s="42"/>
      <c r="BP278" s="454"/>
      <c r="BQ278"/>
      <c r="BS278" s="73"/>
      <c r="BU278" s="73"/>
      <c r="BV278" s="73"/>
      <c r="BW278" s="135"/>
      <c r="BX278" s="135"/>
      <c r="BY278" s="135"/>
      <c r="BZ278" s="42"/>
      <c r="CA278"/>
      <c r="CD278" s="135"/>
      <c r="CE278" s="454"/>
      <c r="CF278" s="135"/>
      <c r="CG278" s="454"/>
      <c r="CH278" s="135"/>
      <c r="CI278" s="454"/>
      <c r="CJ278" s="42"/>
      <c r="CK278" s="454"/>
      <c r="CL278" s="42"/>
      <c r="CM278" s="454"/>
      <c r="CN278" s="42"/>
      <c r="CP278" s="135"/>
      <c r="CR278" s="187"/>
      <c r="CW278" s="454"/>
      <c r="CY278" s="454"/>
      <c r="DA278" s="454"/>
      <c r="DC278" s="454"/>
      <c r="DD278" s="135"/>
      <c r="DE278" s="454"/>
      <c r="DF278" s="135"/>
      <c r="DG278" s="454"/>
      <c r="DH278" s="135"/>
      <c r="DI278" s="454"/>
      <c r="DJ278" s="135"/>
      <c r="DK278" s="454"/>
      <c r="DL278" s="135"/>
      <c r="DN278" s="135"/>
      <c r="DO278" s="454"/>
      <c r="DP278" s="135"/>
      <c r="DQ278" s="454"/>
      <c r="DR278" s="135"/>
      <c r="DU278" s="135"/>
      <c r="DV278" s="135"/>
      <c r="DW278" s="135"/>
      <c r="DY278" s="454"/>
      <c r="DZ278" s="135"/>
      <c r="EA278" s="454"/>
      <c r="EB278" s="135"/>
      <c r="EC278" s="454"/>
      <c r="ED278" s="135"/>
      <c r="EE278" s="454"/>
      <c r="EF278" s="135"/>
      <c r="EG278" s="454"/>
      <c r="EH278" s="135"/>
      <c r="EJ278" s="135"/>
      <c r="EN278" s="135"/>
      <c r="EP278" s="135"/>
      <c r="ER278" s="173"/>
      <c r="ES278" s="435"/>
      <c r="ET278" s="173"/>
      <c r="EU278" s="435"/>
      <c r="EV278" s="173"/>
      <c r="EW278" s="435"/>
      <c r="EX278" s="173"/>
      <c r="EZ278" s="135"/>
      <c r="FB278" s="173"/>
      <c r="FC278" s="42"/>
      <c r="FD278" s="173"/>
      <c r="FE278" s="42"/>
      <c r="FF278" s="42"/>
      <c r="FG278" s="454"/>
      <c r="FH278" s="42"/>
      <c r="FI278" s="454"/>
      <c r="FJ278" s="135"/>
      <c r="FK278" s="454"/>
      <c r="FL278" s="173"/>
      <c r="FM278" s="454"/>
      <c r="FN278" s="173"/>
      <c r="FO278" s="135"/>
      <c r="FP278" s="173"/>
      <c r="FQ278" s="135"/>
      <c r="FS278" s="173"/>
      <c r="FU278" s="173"/>
      <c r="FW278" s="173"/>
      <c r="FY278" s="173"/>
      <c r="GA278" s="135"/>
      <c r="GE278" s="42"/>
      <c r="GG278" s="42"/>
      <c r="GH278" s="173"/>
      <c r="GI278" s="42"/>
      <c r="GJ278" s="42"/>
      <c r="GK278" s="173"/>
      <c r="GL278" s="454"/>
      <c r="GM278" s="135"/>
      <c r="GP278" s="454"/>
      <c r="GQ278" s="42"/>
      <c r="GR278" s="454"/>
      <c r="GS278" s="42"/>
      <c r="GT278" s="454"/>
      <c r="GU278" s="42"/>
      <c r="GV278" s="454"/>
      <c r="GW278" s="42"/>
      <c r="GX278" s="454"/>
      <c r="GY278" s="42"/>
      <c r="GZ278" s="42"/>
      <c r="HA278" s="173"/>
      <c r="HB278" s="173"/>
      <c r="HC278" s="42"/>
      <c r="HD278" s="435"/>
      <c r="HE278" s="135"/>
      <c r="HF278" s="435"/>
      <c r="HG278" s="135"/>
      <c r="HH278" s="435"/>
      <c r="HI278" s="135"/>
      <c r="HJ278" s="435"/>
      <c r="HK278" s="135"/>
      <c r="HL278" s="435"/>
      <c r="HM278" s="135"/>
      <c r="HN278" s="435"/>
      <c r="HO278" s="135"/>
      <c r="HP278" s="435"/>
      <c r="HQ278" s="135"/>
      <c r="HR278" s="168"/>
      <c r="HS278" s="135"/>
      <c r="HT278" s="135"/>
      <c r="HU278" s="168"/>
      <c r="HV278" s="135"/>
      <c r="HW278" s="168"/>
      <c r="HX278" s="135"/>
      <c r="HY278" s="168"/>
      <c r="HZ278" s="756"/>
      <c r="IA278" s="168"/>
      <c r="IB278" s="756"/>
      <c r="IC278" s="168"/>
      <c r="ID278" s="135"/>
      <c r="IE278" s="168"/>
      <c r="IF278" s="135"/>
      <c r="IG278" s="168"/>
      <c r="IH278" s="135"/>
      <c r="II278" s="168"/>
      <c r="IJ278" s="135"/>
      <c r="IK278" s="135"/>
      <c r="IL278" s="173"/>
      <c r="IP278" s="173"/>
      <c r="IR278" s="173"/>
      <c r="IT278" s="173"/>
      <c r="JB278" s="135"/>
      <c r="JD278" s="432"/>
      <c r="JH278" s="173"/>
      <c r="JL278" s="173"/>
      <c r="JZ278" s="173"/>
      <c r="KD278" s="173"/>
      <c r="KF278" s="173"/>
      <c r="KH278" s="173"/>
      <c r="LJ278" s="173"/>
      <c r="LN278" s="173"/>
      <c r="LP278" s="173"/>
      <c r="LR278" s="173"/>
      <c r="LZ278" s="135"/>
      <c r="MB278" s="135"/>
      <c r="MP278" s="173"/>
      <c r="MT278" s="173"/>
      <c r="MV278" s="173"/>
      <c r="MX278" s="173"/>
      <c r="NF278" s="135"/>
      <c r="NH278" s="135"/>
      <c r="NX278" s="173"/>
      <c r="NY278" s="173"/>
      <c r="NZ278" s="173"/>
      <c r="OB278" s="173"/>
      <c r="OD278" s="173"/>
      <c r="OF278" s="173"/>
      <c r="OH278" s="173"/>
      <c r="OJ278" s="173"/>
      <c r="OL278" s="173"/>
      <c r="PH278" s="173"/>
      <c r="QN278" s="173"/>
      <c r="QO278" s="173"/>
      <c r="QP278" s="173"/>
      <c r="QS278" s="135"/>
      <c r="QU278" s="135"/>
      <c r="QY278" s="135"/>
      <c r="RA278" s="135"/>
      <c r="RC278" s="135"/>
      <c r="RE278" s="135"/>
      <c r="RI278" s="135"/>
      <c r="RP278" s="135"/>
      <c r="RQ278" s="135"/>
      <c r="RT278" s="135"/>
      <c r="RW278" s="135"/>
      <c r="RX278" s="135"/>
      <c r="SB278" s="135"/>
      <c r="SC278" s="135"/>
      <c r="SD278" s="135"/>
      <c r="SE278" s="558"/>
      <c r="SF278" s="135"/>
      <c r="SH278" s="135"/>
      <c r="SJ278" s="135"/>
      <c r="SL278" s="135"/>
      <c r="SN278" s="135"/>
      <c r="SP278" s="135"/>
      <c r="SR278" s="756"/>
      <c r="ST278" s="135"/>
      <c r="SY278" s="707"/>
      <c r="TA278" s="707"/>
      <c r="TC278" s="707"/>
      <c r="TE278" s="707"/>
      <c r="TG278" s="707"/>
      <c r="TI278" s="756"/>
      <c r="TK278" s="707"/>
    </row>
    <row r="279" spans="64:531">
      <c r="BL279" s="454"/>
      <c r="BM279" s="42"/>
      <c r="BN279" s="454"/>
      <c r="BO279" s="42"/>
      <c r="BP279" s="454"/>
      <c r="BQ279"/>
      <c r="BS279" s="73"/>
      <c r="BU279" s="73"/>
      <c r="BV279" s="73"/>
      <c r="BW279" s="135"/>
      <c r="BX279" s="135"/>
      <c r="BY279" s="135"/>
      <c r="BZ279" s="42"/>
      <c r="CA279"/>
      <c r="CD279" s="135"/>
      <c r="CE279" s="454"/>
      <c r="CF279" s="135"/>
      <c r="CG279" s="454"/>
      <c r="CH279" s="135"/>
      <c r="CI279" s="454"/>
      <c r="CJ279" s="42"/>
      <c r="CK279" s="454"/>
      <c r="CL279" s="42"/>
      <c r="CM279" s="454"/>
      <c r="CN279" s="42"/>
      <c r="CP279" s="135"/>
      <c r="CR279" s="187"/>
      <c r="CW279" s="454"/>
      <c r="CY279" s="454"/>
      <c r="DA279" s="454"/>
      <c r="DC279" s="454"/>
      <c r="DD279" s="135"/>
      <c r="DE279" s="454"/>
      <c r="DF279" s="135"/>
      <c r="DG279" s="454"/>
      <c r="DH279" s="135"/>
      <c r="DI279" s="454"/>
      <c r="DJ279" s="135"/>
      <c r="DK279" s="454"/>
      <c r="DL279" s="135"/>
      <c r="DN279" s="135"/>
      <c r="DO279" s="454"/>
      <c r="DP279" s="135"/>
      <c r="DQ279" s="454"/>
      <c r="DR279" s="135"/>
      <c r="DU279" s="135"/>
      <c r="DV279" s="135"/>
      <c r="DW279" s="135"/>
      <c r="DY279" s="454"/>
      <c r="DZ279" s="135"/>
      <c r="EA279" s="454"/>
      <c r="EB279" s="135"/>
      <c r="EC279" s="454"/>
      <c r="ED279" s="135"/>
      <c r="EE279" s="454"/>
      <c r="EF279" s="135"/>
      <c r="EG279" s="454"/>
      <c r="EH279" s="135"/>
      <c r="EJ279" s="135"/>
      <c r="EN279" s="135"/>
      <c r="EP279" s="135"/>
      <c r="ER279" s="173"/>
      <c r="ES279" s="435"/>
      <c r="ET279" s="173"/>
      <c r="EU279" s="435"/>
      <c r="EV279" s="173"/>
      <c r="EW279" s="435"/>
      <c r="EX279" s="173"/>
      <c r="EZ279" s="135"/>
      <c r="FB279" s="173"/>
      <c r="FC279" s="42"/>
      <c r="FD279" s="173"/>
      <c r="FE279" s="42"/>
      <c r="FF279" s="42"/>
      <c r="FG279" s="454"/>
      <c r="FH279" s="42"/>
      <c r="FI279" s="454"/>
      <c r="FJ279" s="135"/>
      <c r="FK279" s="454"/>
      <c r="FL279" s="173"/>
      <c r="FM279" s="454"/>
      <c r="FN279" s="173"/>
      <c r="FO279" s="135"/>
      <c r="FP279" s="173"/>
      <c r="FQ279" s="135"/>
      <c r="FS279" s="173"/>
      <c r="FU279" s="173"/>
      <c r="FW279" s="173"/>
      <c r="FY279" s="173"/>
      <c r="GA279" s="135"/>
      <c r="GE279" s="42"/>
      <c r="GG279" s="42"/>
      <c r="GH279" s="173"/>
      <c r="GI279" s="42"/>
      <c r="GJ279" s="42"/>
      <c r="GK279" s="173"/>
      <c r="GL279" s="454"/>
      <c r="GM279" s="135"/>
      <c r="GP279" s="454"/>
      <c r="GQ279" s="42"/>
      <c r="GR279" s="454"/>
      <c r="GS279" s="42"/>
      <c r="GT279" s="454"/>
      <c r="GU279" s="42"/>
      <c r="GV279" s="454"/>
      <c r="GW279" s="42"/>
      <c r="GX279" s="454"/>
      <c r="GY279" s="42"/>
      <c r="GZ279" s="42"/>
      <c r="HA279" s="173"/>
      <c r="HB279" s="173"/>
      <c r="HC279" s="42"/>
      <c r="HD279" s="435"/>
      <c r="HE279" s="135"/>
      <c r="HF279" s="435"/>
      <c r="HG279" s="135"/>
      <c r="HH279" s="435"/>
      <c r="HI279" s="135"/>
      <c r="HJ279" s="435"/>
      <c r="HK279" s="135"/>
      <c r="HL279" s="435"/>
      <c r="HM279" s="135"/>
      <c r="HN279" s="435"/>
      <c r="HO279" s="135"/>
      <c r="HP279" s="435"/>
      <c r="HQ279" s="135"/>
      <c r="HR279" s="168"/>
      <c r="HS279" s="135"/>
      <c r="HT279" s="135"/>
      <c r="HU279" s="168"/>
      <c r="HV279" s="135"/>
      <c r="HW279" s="168"/>
      <c r="HX279" s="135"/>
      <c r="HY279" s="168"/>
      <c r="HZ279" s="756"/>
      <c r="IA279" s="168"/>
      <c r="IB279" s="756"/>
      <c r="IC279" s="168"/>
      <c r="ID279" s="135"/>
      <c r="IE279" s="168"/>
      <c r="IF279" s="135"/>
      <c r="IG279" s="168"/>
      <c r="IH279" s="135"/>
      <c r="II279" s="168"/>
      <c r="IJ279" s="135"/>
      <c r="IK279" s="135"/>
      <c r="IL279" s="173"/>
      <c r="IP279" s="173"/>
      <c r="IR279" s="173"/>
      <c r="IT279" s="173"/>
      <c r="JB279" s="135"/>
      <c r="JD279" s="432"/>
      <c r="JH279" s="173"/>
      <c r="JL279" s="173"/>
      <c r="JZ279" s="173"/>
      <c r="KD279" s="173"/>
      <c r="KF279" s="173"/>
      <c r="KH279" s="173"/>
      <c r="LJ279" s="173"/>
      <c r="LN279" s="173"/>
      <c r="LP279" s="173"/>
      <c r="LR279" s="173"/>
      <c r="LZ279" s="135"/>
      <c r="MB279" s="135"/>
      <c r="MP279" s="173"/>
      <c r="MT279" s="173"/>
      <c r="MV279" s="173"/>
      <c r="MX279" s="173"/>
      <c r="NF279" s="135"/>
      <c r="NH279" s="135"/>
      <c r="NX279" s="173"/>
      <c r="NY279" s="173"/>
      <c r="NZ279" s="173"/>
      <c r="OB279" s="173"/>
      <c r="OD279" s="173"/>
      <c r="OF279" s="173"/>
      <c r="OH279" s="173"/>
      <c r="OJ279" s="173"/>
      <c r="OL279" s="173"/>
      <c r="PH279" s="173"/>
      <c r="QN279" s="173"/>
      <c r="QO279" s="173"/>
      <c r="QP279" s="173"/>
      <c r="QS279" s="135"/>
      <c r="QU279" s="135"/>
      <c r="QY279" s="135"/>
      <c r="RA279" s="135"/>
      <c r="RC279" s="135"/>
      <c r="RE279" s="135"/>
      <c r="RI279" s="135"/>
      <c r="RP279" s="135"/>
      <c r="RQ279" s="135"/>
      <c r="RT279" s="135"/>
      <c r="RW279" s="135"/>
      <c r="RX279" s="135"/>
      <c r="SB279" s="135"/>
      <c r="SC279" s="135"/>
      <c r="SD279" s="135"/>
      <c r="SE279" s="558"/>
      <c r="SF279" s="135"/>
      <c r="SH279" s="135"/>
      <c r="SJ279" s="135"/>
      <c r="SL279" s="135"/>
      <c r="SN279" s="135"/>
      <c r="SP279" s="135"/>
      <c r="SR279" s="756"/>
      <c r="ST279" s="135"/>
      <c r="SY279" s="707"/>
      <c r="TA279" s="707"/>
      <c r="TC279" s="707"/>
      <c r="TE279" s="707"/>
      <c r="TG279" s="707"/>
      <c r="TI279" s="756"/>
      <c r="TK279" s="707"/>
    </row>
    <row r="280" spans="64:531">
      <c r="BL280" s="454"/>
      <c r="BM280" s="42"/>
      <c r="BN280" s="454"/>
      <c r="BO280" s="42"/>
      <c r="BP280" s="454"/>
      <c r="BQ280"/>
      <c r="BS280" s="73"/>
      <c r="BU280" s="73"/>
      <c r="BV280" s="73"/>
      <c r="BW280" s="135"/>
      <c r="BX280" s="135"/>
      <c r="BY280" s="135"/>
      <c r="BZ280" s="42"/>
      <c r="CA280"/>
      <c r="CD280" s="135"/>
      <c r="CE280" s="454"/>
      <c r="CF280" s="135"/>
      <c r="CG280" s="454"/>
      <c r="CH280" s="135"/>
      <c r="CI280" s="454"/>
      <c r="CJ280" s="42"/>
      <c r="CK280" s="454"/>
      <c r="CL280" s="42"/>
      <c r="CM280" s="454"/>
      <c r="CN280" s="42"/>
      <c r="CP280" s="135"/>
      <c r="CR280" s="187"/>
      <c r="CW280" s="454"/>
      <c r="CY280" s="454"/>
      <c r="DA280" s="454"/>
      <c r="DC280" s="454"/>
      <c r="DD280" s="135"/>
      <c r="DE280" s="454"/>
      <c r="DF280" s="135"/>
      <c r="DG280" s="454"/>
      <c r="DH280" s="135"/>
      <c r="DI280" s="454"/>
      <c r="DJ280" s="135"/>
      <c r="DK280" s="454"/>
      <c r="DL280" s="135"/>
      <c r="DN280" s="135"/>
      <c r="DO280" s="454"/>
      <c r="DP280" s="135"/>
      <c r="DQ280" s="454"/>
      <c r="DR280" s="135"/>
      <c r="DU280" s="135"/>
      <c r="DV280" s="135"/>
      <c r="DW280" s="135"/>
      <c r="DY280" s="454"/>
      <c r="DZ280" s="135"/>
      <c r="EA280" s="454"/>
      <c r="EB280" s="135"/>
      <c r="EC280" s="454"/>
      <c r="ED280" s="135"/>
      <c r="EE280" s="454"/>
      <c r="EF280" s="135"/>
      <c r="EG280" s="454"/>
      <c r="EH280" s="135"/>
      <c r="EJ280" s="135"/>
      <c r="EN280" s="135"/>
      <c r="EP280" s="135"/>
      <c r="ER280" s="173"/>
      <c r="ES280" s="435"/>
      <c r="ET280" s="173"/>
      <c r="EU280" s="435"/>
      <c r="EV280" s="173"/>
      <c r="EW280" s="435"/>
      <c r="EX280" s="173"/>
      <c r="EZ280" s="135"/>
      <c r="FB280" s="173"/>
      <c r="FC280" s="42"/>
      <c r="FD280" s="173"/>
      <c r="FE280" s="42"/>
      <c r="FF280" s="42"/>
      <c r="FG280" s="454"/>
      <c r="FH280" s="42"/>
      <c r="FI280" s="454"/>
      <c r="FJ280" s="135"/>
      <c r="FK280" s="454"/>
      <c r="FL280" s="173"/>
      <c r="FM280" s="454"/>
      <c r="FN280" s="173"/>
      <c r="FO280" s="135"/>
      <c r="FP280" s="173"/>
      <c r="FQ280" s="135"/>
      <c r="FS280" s="173"/>
      <c r="FU280" s="173"/>
      <c r="FW280" s="173"/>
      <c r="FY280" s="173"/>
      <c r="GA280" s="135"/>
      <c r="GE280" s="42"/>
      <c r="GG280" s="42"/>
      <c r="GH280" s="173"/>
      <c r="GI280" s="42"/>
      <c r="GJ280" s="42"/>
      <c r="GK280" s="173"/>
      <c r="GL280" s="454"/>
      <c r="GM280" s="135"/>
      <c r="GP280" s="454"/>
      <c r="GQ280" s="42"/>
      <c r="GR280" s="454"/>
      <c r="GS280" s="42"/>
      <c r="GT280" s="454"/>
      <c r="GU280" s="42"/>
      <c r="GV280" s="454"/>
      <c r="GW280" s="42"/>
      <c r="GX280" s="454"/>
      <c r="GY280" s="42"/>
      <c r="GZ280" s="42"/>
      <c r="HA280" s="173"/>
      <c r="HB280" s="173"/>
      <c r="HC280" s="42"/>
      <c r="HD280" s="435"/>
      <c r="HE280" s="135"/>
      <c r="HF280" s="435"/>
      <c r="HG280" s="135"/>
      <c r="HH280" s="435"/>
      <c r="HI280" s="135"/>
      <c r="HJ280" s="435"/>
      <c r="HK280" s="135"/>
      <c r="HL280" s="435"/>
      <c r="HM280" s="135"/>
      <c r="HN280" s="435"/>
      <c r="HO280" s="135"/>
      <c r="HP280" s="435"/>
      <c r="HQ280" s="135"/>
      <c r="HR280" s="168"/>
      <c r="HS280" s="135"/>
      <c r="HT280" s="135"/>
      <c r="HU280" s="168"/>
      <c r="HV280" s="135"/>
      <c r="HW280" s="168"/>
      <c r="HX280" s="135"/>
      <c r="HY280" s="168"/>
      <c r="HZ280" s="756"/>
      <c r="IA280" s="168"/>
      <c r="IB280" s="756"/>
      <c r="IC280" s="168"/>
      <c r="ID280" s="135"/>
      <c r="IE280" s="168"/>
      <c r="IF280" s="135"/>
      <c r="IG280" s="168"/>
      <c r="IH280" s="135"/>
      <c r="II280" s="168"/>
      <c r="IJ280" s="135"/>
      <c r="IK280" s="135"/>
      <c r="IL280" s="173"/>
      <c r="IP280" s="173"/>
      <c r="IR280" s="173"/>
      <c r="IT280" s="173"/>
      <c r="JB280" s="135"/>
      <c r="JD280" s="432"/>
      <c r="JH280" s="173"/>
      <c r="JL280" s="173"/>
      <c r="JZ280" s="173"/>
      <c r="KD280" s="173"/>
      <c r="KF280" s="173"/>
      <c r="KH280" s="173"/>
      <c r="LJ280" s="173"/>
      <c r="LN280" s="173"/>
      <c r="LP280" s="173"/>
      <c r="LR280" s="173"/>
      <c r="LZ280" s="135"/>
      <c r="MB280" s="135"/>
      <c r="MP280" s="173"/>
      <c r="MT280" s="173"/>
      <c r="MV280" s="173"/>
      <c r="MX280" s="173"/>
      <c r="NF280" s="135"/>
      <c r="NH280" s="135"/>
      <c r="NX280" s="173"/>
      <c r="NY280" s="173"/>
      <c r="NZ280" s="173"/>
      <c r="OB280" s="173"/>
      <c r="OD280" s="173"/>
      <c r="OF280" s="173"/>
      <c r="OH280" s="173"/>
      <c r="OJ280" s="173"/>
      <c r="OL280" s="173"/>
      <c r="PH280" s="173"/>
      <c r="QN280" s="173"/>
      <c r="QO280" s="173"/>
      <c r="QP280" s="173"/>
      <c r="QS280" s="135"/>
      <c r="QU280" s="135"/>
      <c r="QY280" s="135"/>
      <c r="RA280" s="135"/>
      <c r="RC280" s="135"/>
      <c r="RE280" s="135"/>
      <c r="RI280" s="135"/>
      <c r="RP280" s="135"/>
      <c r="RQ280" s="135"/>
      <c r="RT280" s="135"/>
      <c r="RW280" s="135"/>
      <c r="RX280" s="135"/>
      <c r="SB280" s="135"/>
      <c r="SC280" s="135"/>
      <c r="SD280" s="135"/>
      <c r="SE280" s="558"/>
      <c r="SF280" s="135"/>
      <c r="SH280" s="135"/>
      <c r="SJ280" s="135"/>
      <c r="SL280" s="135"/>
      <c r="SN280" s="135"/>
      <c r="SP280" s="135"/>
      <c r="SR280" s="756"/>
      <c r="ST280" s="135"/>
      <c r="SY280" s="707"/>
      <c r="TA280" s="707"/>
      <c r="TC280" s="707"/>
      <c r="TE280" s="707"/>
      <c r="TG280" s="707"/>
      <c r="TI280" s="756"/>
      <c r="TK280" s="707"/>
    </row>
    <row r="281" spans="64:531">
      <c r="BL281" s="454"/>
      <c r="BM281" s="42"/>
      <c r="BN281" s="454"/>
      <c r="BO281" s="42"/>
      <c r="BP281" s="454"/>
      <c r="BQ281"/>
      <c r="BS281" s="73"/>
      <c r="BU281" s="73"/>
      <c r="BV281" s="73"/>
      <c r="BW281" s="135"/>
      <c r="BX281" s="135"/>
      <c r="BY281" s="135"/>
      <c r="BZ281" s="42"/>
      <c r="CA281"/>
      <c r="CD281" s="135"/>
      <c r="CE281" s="454"/>
      <c r="CF281" s="135"/>
      <c r="CG281" s="454"/>
      <c r="CH281" s="135"/>
      <c r="CI281" s="454"/>
      <c r="CJ281" s="42"/>
      <c r="CK281" s="454"/>
      <c r="CL281" s="42"/>
      <c r="CM281" s="454"/>
      <c r="CN281" s="42"/>
      <c r="CP281" s="135"/>
      <c r="CR281" s="187"/>
      <c r="CW281" s="454"/>
      <c r="CY281" s="454"/>
      <c r="DA281" s="454"/>
      <c r="DC281" s="454"/>
      <c r="DD281" s="135"/>
      <c r="DE281" s="454"/>
      <c r="DF281" s="135"/>
      <c r="DG281" s="454"/>
      <c r="DH281" s="135"/>
      <c r="DI281" s="454"/>
      <c r="DJ281" s="135"/>
      <c r="DK281" s="454"/>
      <c r="DL281" s="135"/>
      <c r="DN281" s="135"/>
      <c r="DO281" s="454"/>
      <c r="DP281" s="135"/>
      <c r="DQ281" s="454"/>
      <c r="DR281" s="135"/>
      <c r="DU281" s="135"/>
      <c r="DV281" s="135"/>
      <c r="DW281" s="135"/>
      <c r="DY281" s="454"/>
      <c r="DZ281" s="135"/>
      <c r="EA281" s="454"/>
      <c r="EB281" s="135"/>
      <c r="EC281" s="454"/>
      <c r="ED281" s="135"/>
      <c r="EE281" s="454"/>
      <c r="EF281" s="135"/>
      <c r="EG281" s="454"/>
      <c r="EH281" s="135"/>
      <c r="EJ281" s="135"/>
      <c r="EN281" s="135"/>
      <c r="EP281" s="135"/>
      <c r="ER281" s="173"/>
      <c r="ES281" s="435"/>
      <c r="ET281" s="173"/>
      <c r="EU281" s="435"/>
      <c r="EV281" s="173"/>
      <c r="EW281" s="435"/>
      <c r="EX281" s="173"/>
      <c r="EZ281" s="135"/>
      <c r="FB281" s="173"/>
      <c r="FC281" s="42"/>
      <c r="FD281" s="173"/>
      <c r="FE281" s="42"/>
      <c r="FF281" s="42"/>
      <c r="FG281" s="454"/>
      <c r="FH281" s="42"/>
      <c r="FI281" s="454"/>
      <c r="FJ281" s="135"/>
      <c r="FK281" s="454"/>
      <c r="FL281" s="173"/>
      <c r="FM281" s="454"/>
      <c r="FN281" s="173"/>
      <c r="FO281" s="135"/>
      <c r="FP281" s="173"/>
      <c r="FQ281" s="135"/>
      <c r="FS281" s="173"/>
      <c r="FU281" s="173"/>
      <c r="FW281" s="173"/>
      <c r="FY281" s="173"/>
      <c r="GA281" s="135"/>
      <c r="GE281" s="42"/>
      <c r="GG281" s="42"/>
      <c r="GH281" s="173"/>
      <c r="GI281" s="42"/>
      <c r="GJ281" s="42"/>
      <c r="GK281" s="173"/>
      <c r="GL281" s="454"/>
      <c r="GM281" s="135"/>
      <c r="GP281" s="454"/>
      <c r="GQ281" s="42"/>
      <c r="GR281" s="454"/>
      <c r="GS281" s="42"/>
      <c r="GT281" s="454"/>
      <c r="GU281" s="42"/>
      <c r="GV281" s="454"/>
      <c r="GW281" s="42"/>
      <c r="GX281" s="454"/>
      <c r="GY281" s="42"/>
      <c r="GZ281" s="42"/>
      <c r="HA281" s="173"/>
      <c r="HB281" s="173"/>
      <c r="HC281" s="42"/>
      <c r="HD281" s="435"/>
      <c r="HE281" s="135"/>
      <c r="HF281" s="435"/>
      <c r="HG281" s="135"/>
      <c r="HH281" s="435"/>
      <c r="HI281" s="135"/>
      <c r="HJ281" s="435"/>
      <c r="HK281" s="135"/>
      <c r="HL281" s="435"/>
      <c r="HM281" s="135"/>
      <c r="HN281" s="435"/>
      <c r="HO281" s="135"/>
      <c r="HP281" s="435"/>
      <c r="HQ281" s="135"/>
      <c r="HR281" s="168"/>
      <c r="HS281" s="135"/>
      <c r="HT281" s="135"/>
      <c r="HU281" s="168"/>
      <c r="HV281" s="135"/>
      <c r="HW281" s="168"/>
      <c r="HX281" s="135"/>
      <c r="HY281" s="168"/>
      <c r="HZ281" s="756"/>
      <c r="IA281" s="168"/>
      <c r="IB281" s="756"/>
      <c r="IC281" s="168"/>
      <c r="ID281" s="135"/>
      <c r="IE281" s="168"/>
      <c r="IF281" s="135"/>
      <c r="IG281" s="168"/>
      <c r="IH281" s="135"/>
      <c r="II281" s="168"/>
      <c r="IJ281" s="135"/>
      <c r="IK281" s="135"/>
      <c r="IL281" s="173"/>
      <c r="IP281" s="173"/>
      <c r="IR281" s="173"/>
      <c r="IT281" s="173"/>
      <c r="JB281" s="135"/>
      <c r="JD281" s="432"/>
      <c r="JH281" s="173"/>
      <c r="JL281" s="173"/>
      <c r="JZ281" s="173"/>
      <c r="KD281" s="173"/>
      <c r="KF281" s="173"/>
      <c r="KH281" s="173"/>
      <c r="LJ281" s="173"/>
      <c r="LN281" s="173"/>
      <c r="LP281" s="173"/>
      <c r="LR281" s="173"/>
      <c r="LZ281" s="135"/>
      <c r="MB281" s="135"/>
      <c r="MP281" s="173"/>
      <c r="MT281" s="173"/>
      <c r="MV281" s="173"/>
      <c r="MX281" s="173"/>
      <c r="NF281" s="135"/>
      <c r="NH281" s="135"/>
      <c r="NX281" s="173"/>
      <c r="NY281" s="173"/>
      <c r="NZ281" s="173"/>
      <c r="OB281" s="173"/>
      <c r="OD281" s="173"/>
      <c r="OF281" s="173"/>
      <c r="OH281" s="173"/>
      <c r="OJ281" s="173"/>
      <c r="OL281" s="173"/>
      <c r="PH281" s="173"/>
      <c r="QN281" s="173"/>
      <c r="QO281" s="173"/>
      <c r="QP281" s="173"/>
      <c r="QS281" s="135"/>
      <c r="QU281" s="135"/>
      <c r="QY281" s="135"/>
      <c r="RA281" s="135"/>
      <c r="RC281" s="135"/>
      <c r="RE281" s="135"/>
      <c r="RI281" s="135"/>
      <c r="RP281" s="135"/>
      <c r="RQ281" s="135"/>
      <c r="RT281" s="135"/>
      <c r="RW281" s="135"/>
      <c r="RX281" s="135"/>
      <c r="SB281" s="135"/>
      <c r="SC281" s="135"/>
      <c r="SD281" s="135"/>
      <c r="SE281" s="558"/>
      <c r="SF281" s="135"/>
      <c r="SH281" s="135"/>
      <c r="SJ281" s="135"/>
      <c r="SL281" s="135"/>
      <c r="SN281" s="135"/>
      <c r="SP281" s="135"/>
      <c r="SR281" s="756"/>
      <c r="ST281" s="135"/>
      <c r="SY281" s="707"/>
      <c r="TA281" s="707"/>
      <c r="TC281" s="707"/>
      <c r="TE281" s="707"/>
      <c r="TG281" s="707"/>
      <c r="TI281" s="756"/>
      <c r="TK281" s="707"/>
    </row>
    <row r="282" spans="64:531">
      <c r="BL282" s="454"/>
      <c r="BM282" s="42"/>
      <c r="BN282" s="454"/>
      <c r="BO282" s="42"/>
      <c r="BP282" s="454"/>
      <c r="BQ282"/>
      <c r="BS282" s="73"/>
      <c r="BU282" s="73"/>
      <c r="BV282" s="73"/>
      <c r="BW282" s="135"/>
      <c r="BX282" s="135"/>
      <c r="BY282" s="135"/>
      <c r="BZ282" s="42"/>
      <c r="CA282"/>
      <c r="CD282" s="135"/>
      <c r="CE282" s="454"/>
      <c r="CF282" s="135"/>
      <c r="CG282" s="454"/>
      <c r="CH282" s="135"/>
      <c r="CI282" s="454"/>
      <c r="CJ282" s="42"/>
      <c r="CK282" s="454"/>
      <c r="CL282" s="42"/>
      <c r="CM282" s="454"/>
      <c r="CN282" s="42"/>
      <c r="CP282" s="135"/>
      <c r="CR282" s="187"/>
      <c r="CW282" s="454"/>
      <c r="CY282" s="454"/>
      <c r="DA282" s="454"/>
      <c r="DC282" s="454"/>
      <c r="DD282" s="135"/>
      <c r="DE282" s="454"/>
      <c r="DF282" s="135"/>
      <c r="DG282" s="454"/>
      <c r="DH282" s="135"/>
      <c r="DI282" s="454"/>
      <c r="DJ282" s="135"/>
      <c r="DK282" s="454"/>
      <c r="DL282" s="135"/>
      <c r="DN282" s="135"/>
      <c r="DO282" s="454"/>
      <c r="DP282" s="135"/>
      <c r="DQ282" s="454"/>
      <c r="DR282" s="135"/>
      <c r="DU282" s="135"/>
      <c r="DV282" s="135"/>
      <c r="DW282" s="135"/>
      <c r="DY282" s="454"/>
      <c r="DZ282" s="135"/>
      <c r="EA282" s="454"/>
      <c r="EB282" s="135"/>
      <c r="EC282" s="454"/>
      <c r="ED282" s="135"/>
      <c r="EE282" s="454"/>
      <c r="EF282" s="135"/>
      <c r="EG282" s="454"/>
      <c r="EH282" s="135"/>
      <c r="EJ282" s="135"/>
      <c r="EN282" s="135"/>
      <c r="EP282" s="135"/>
      <c r="ER282" s="173"/>
      <c r="ES282" s="435"/>
      <c r="ET282" s="173"/>
      <c r="EU282" s="435"/>
      <c r="EV282" s="173"/>
      <c r="EW282" s="435"/>
      <c r="EX282" s="173"/>
      <c r="EZ282" s="135"/>
      <c r="FB282" s="173"/>
      <c r="FC282" s="42"/>
      <c r="FD282" s="173"/>
      <c r="FE282" s="42"/>
      <c r="FF282" s="42"/>
      <c r="FG282" s="454"/>
      <c r="FH282" s="42"/>
      <c r="FI282" s="454"/>
      <c r="FJ282" s="135"/>
      <c r="FK282" s="454"/>
      <c r="FL282" s="173"/>
      <c r="FM282" s="454"/>
      <c r="FN282" s="173"/>
      <c r="FO282" s="135"/>
      <c r="FP282" s="173"/>
      <c r="FQ282" s="135"/>
      <c r="FS282" s="173"/>
      <c r="FU282" s="173"/>
      <c r="FW282" s="173"/>
      <c r="FY282" s="173"/>
      <c r="GA282" s="135"/>
      <c r="GE282" s="42"/>
      <c r="GG282" s="42"/>
      <c r="GH282" s="173"/>
      <c r="GI282" s="42"/>
      <c r="GJ282" s="42"/>
      <c r="GK282" s="173"/>
      <c r="GL282" s="454"/>
      <c r="GM282" s="135"/>
      <c r="GP282" s="454"/>
      <c r="GQ282" s="42"/>
      <c r="GR282" s="454"/>
      <c r="GS282" s="42"/>
      <c r="GT282" s="454"/>
      <c r="GU282" s="42"/>
      <c r="GV282" s="454"/>
      <c r="GW282" s="42"/>
      <c r="GX282" s="454"/>
      <c r="GY282" s="42"/>
      <c r="GZ282" s="42"/>
      <c r="HA282" s="173"/>
      <c r="HB282" s="173"/>
      <c r="HC282" s="42"/>
      <c r="HD282" s="435"/>
      <c r="HE282" s="135"/>
      <c r="HF282" s="435"/>
      <c r="HG282" s="135"/>
      <c r="HH282" s="435"/>
      <c r="HI282" s="135"/>
      <c r="HJ282" s="435"/>
      <c r="HK282" s="135"/>
      <c r="HL282" s="435"/>
      <c r="HM282" s="135"/>
      <c r="HN282" s="435"/>
      <c r="HO282" s="135"/>
      <c r="HP282" s="435"/>
      <c r="HQ282" s="135"/>
      <c r="HR282" s="168"/>
      <c r="HS282" s="135"/>
      <c r="HT282" s="135"/>
      <c r="HU282" s="168"/>
      <c r="HV282" s="135"/>
      <c r="HW282" s="168"/>
      <c r="HX282" s="135"/>
      <c r="HY282" s="168"/>
      <c r="HZ282" s="756"/>
      <c r="IA282" s="168"/>
      <c r="IB282" s="756"/>
      <c r="IC282" s="168"/>
      <c r="ID282" s="135"/>
      <c r="IE282" s="168"/>
      <c r="IF282" s="135"/>
      <c r="IG282" s="168"/>
      <c r="IH282" s="135"/>
      <c r="II282" s="168"/>
      <c r="IJ282" s="135"/>
      <c r="IK282" s="135"/>
      <c r="IL282" s="173"/>
      <c r="IP282" s="173"/>
      <c r="IR282" s="173"/>
      <c r="IT282" s="173"/>
      <c r="JB282" s="135"/>
      <c r="JD282" s="432"/>
      <c r="JH282" s="173"/>
      <c r="JL282" s="173"/>
      <c r="JZ282" s="173"/>
      <c r="KD282" s="173"/>
      <c r="KF282" s="173"/>
      <c r="KH282" s="173"/>
      <c r="LJ282" s="173"/>
      <c r="LN282" s="173"/>
      <c r="LP282" s="173"/>
      <c r="LR282" s="173"/>
      <c r="LZ282" s="135"/>
      <c r="MB282" s="135"/>
      <c r="MP282" s="173"/>
      <c r="MT282" s="173"/>
      <c r="MV282" s="173"/>
      <c r="MX282" s="173"/>
      <c r="NF282" s="135"/>
      <c r="NH282" s="135"/>
      <c r="NX282" s="173"/>
      <c r="NY282" s="173"/>
      <c r="NZ282" s="173"/>
      <c r="OB282" s="173"/>
      <c r="OD282" s="173"/>
      <c r="OF282" s="173"/>
      <c r="OH282" s="173"/>
      <c r="OJ282" s="173"/>
      <c r="OL282" s="173"/>
      <c r="PH282" s="173"/>
      <c r="QN282" s="173"/>
      <c r="QO282" s="173"/>
      <c r="QP282" s="173"/>
      <c r="QS282" s="135"/>
      <c r="QU282" s="135"/>
      <c r="QY282" s="135"/>
      <c r="RA282" s="135"/>
      <c r="RC282" s="135"/>
      <c r="RE282" s="135"/>
      <c r="RI282" s="135"/>
      <c r="RP282" s="135"/>
      <c r="RQ282" s="135"/>
      <c r="RT282" s="135"/>
      <c r="RW282" s="135"/>
      <c r="RX282" s="135"/>
      <c r="SB282" s="135"/>
      <c r="SC282" s="135"/>
      <c r="SD282" s="135"/>
      <c r="SE282" s="558"/>
      <c r="SF282" s="135"/>
      <c r="SH282" s="135"/>
      <c r="SJ282" s="135"/>
      <c r="SL282" s="135"/>
      <c r="SN282" s="135"/>
      <c r="SP282" s="135"/>
      <c r="SR282" s="756"/>
      <c r="ST282" s="135"/>
      <c r="SY282" s="707"/>
      <c r="TA282" s="707"/>
      <c r="TC282" s="707"/>
      <c r="TE282" s="707"/>
      <c r="TG282" s="707"/>
      <c r="TI282" s="756"/>
      <c r="TK282" s="707"/>
    </row>
    <row r="283" spans="64:531">
      <c r="BL283" s="454"/>
      <c r="BM283" s="42"/>
      <c r="BN283" s="454"/>
      <c r="BO283" s="42"/>
      <c r="BP283" s="454"/>
      <c r="BQ283"/>
      <c r="BS283" s="73"/>
      <c r="BU283" s="73"/>
      <c r="BV283" s="73"/>
      <c r="BW283" s="135"/>
      <c r="BX283" s="135"/>
      <c r="BY283" s="135"/>
      <c r="BZ283" s="42"/>
      <c r="CA283"/>
      <c r="CD283" s="135"/>
      <c r="CE283" s="454"/>
      <c r="CF283" s="135"/>
      <c r="CG283" s="454"/>
      <c r="CH283" s="135"/>
      <c r="CI283" s="454"/>
      <c r="CJ283" s="42"/>
      <c r="CK283" s="454"/>
      <c r="CL283" s="42"/>
      <c r="CM283" s="454"/>
      <c r="CN283" s="42"/>
      <c r="CP283" s="135"/>
      <c r="CR283" s="187"/>
      <c r="CW283" s="454"/>
      <c r="CY283" s="454"/>
      <c r="DA283" s="454"/>
      <c r="DC283" s="454"/>
      <c r="DD283" s="135"/>
      <c r="DE283" s="454"/>
      <c r="DF283" s="135"/>
      <c r="DG283" s="454"/>
      <c r="DH283" s="135"/>
      <c r="DI283" s="454"/>
      <c r="DJ283" s="135"/>
      <c r="DK283" s="454"/>
      <c r="DL283" s="135"/>
      <c r="DN283" s="135"/>
      <c r="DO283" s="454"/>
      <c r="DP283" s="135"/>
      <c r="DQ283" s="454"/>
      <c r="DR283" s="135"/>
      <c r="DU283" s="135"/>
      <c r="DV283" s="135"/>
      <c r="DW283" s="135"/>
      <c r="DY283" s="454"/>
      <c r="DZ283" s="135"/>
      <c r="EA283" s="454"/>
      <c r="EB283" s="135"/>
      <c r="EC283" s="454"/>
      <c r="ED283" s="135"/>
      <c r="EE283" s="454"/>
      <c r="EF283" s="135"/>
      <c r="EG283" s="454"/>
      <c r="EH283" s="135"/>
      <c r="EJ283" s="135"/>
      <c r="EN283" s="135"/>
      <c r="EP283" s="135"/>
      <c r="ER283" s="173"/>
      <c r="ES283" s="435"/>
      <c r="ET283" s="173"/>
      <c r="EU283" s="435"/>
      <c r="EV283" s="173"/>
      <c r="EW283" s="435"/>
      <c r="EX283" s="173"/>
      <c r="EZ283" s="135"/>
      <c r="FB283" s="173"/>
      <c r="FC283" s="42"/>
      <c r="FD283" s="173"/>
      <c r="FE283" s="42"/>
      <c r="FF283" s="42"/>
      <c r="FG283" s="454"/>
      <c r="FH283" s="42"/>
      <c r="FI283" s="454"/>
      <c r="FJ283" s="135"/>
      <c r="FK283" s="454"/>
      <c r="FL283" s="173"/>
      <c r="FM283" s="454"/>
      <c r="FN283" s="173"/>
      <c r="FO283" s="135"/>
      <c r="FP283" s="173"/>
      <c r="FQ283" s="135"/>
      <c r="FS283" s="173"/>
      <c r="FU283" s="173"/>
      <c r="FW283" s="173"/>
      <c r="FY283" s="173"/>
      <c r="GA283" s="135"/>
      <c r="GE283" s="42"/>
      <c r="GG283" s="42"/>
      <c r="GH283" s="173"/>
      <c r="GI283" s="42"/>
      <c r="GJ283" s="42"/>
      <c r="GK283" s="173"/>
      <c r="GL283" s="454"/>
      <c r="GM283" s="135"/>
      <c r="GP283" s="454"/>
      <c r="GQ283" s="42"/>
      <c r="GR283" s="454"/>
      <c r="GS283" s="42"/>
      <c r="GT283" s="454"/>
      <c r="GU283" s="42"/>
      <c r="GV283" s="454"/>
      <c r="GW283" s="42"/>
      <c r="GX283" s="454"/>
      <c r="GY283" s="42"/>
      <c r="GZ283" s="42"/>
      <c r="HA283" s="173"/>
      <c r="HB283" s="173"/>
      <c r="HC283" s="42"/>
      <c r="HD283" s="435"/>
      <c r="HE283" s="135"/>
      <c r="HF283" s="435"/>
      <c r="HG283" s="135"/>
      <c r="HH283" s="435"/>
      <c r="HI283" s="135"/>
      <c r="HJ283" s="435"/>
      <c r="HK283" s="135"/>
      <c r="HL283" s="435"/>
      <c r="HM283" s="135"/>
      <c r="HN283" s="435"/>
      <c r="HO283" s="135"/>
      <c r="HP283" s="435"/>
      <c r="HQ283" s="135"/>
      <c r="HR283" s="168"/>
      <c r="HS283" s="135"/>
      <c r="HT283" s="135"/>
      <c r="HU283" s="168"/>
      <c r="HV283" s="135"/>
      <c r="HW283" s="168"/>
      <c r="HX283" s="135"/>
      <c r="HY283" s="168"/>
      <c r="HZ283" s="756"/>
      <c r="IA283" s="168"/>
      <c r="IB283" s="756"/>
      <c r="IC283" s="168"/>
      <c r="ID283" s="135"/>
      <c r="IE283" s="168"/>
      <c r="IF283" s="135"/>
      <c r="IG283" s="168"/>
      <c r="IH283" s="135"/>
      <c r="II283" s="168"/>
      <c r="IJ283" s="135"/>
      <c r="IK283" s="135"/>
      <c r="IL283" s="173"/>
      <c r="IP283" s="173"/>
      <c r="IR283" s="173"/>
      <c r="IT283" s="173"/>
      <c r="JB283" s="135"/>
      <c r="JD283" s="432"/>
      <c r="JH283" s="173"/>
      <c r="JL283" s="173"/>
      <c r="JZ283" s="173"/>
      <c r="KD283" s="173"/>
      <c r="KF283" s="173"/>
      <c r="KH283" s="173"/>
      <c r="LJ283" s="173"/>
      <c r="LN283" s="173"/>
      <c r="LP283" s="173"/>
      <c r="LR283" s="173"/>
      <c r="LZ283" s="135"/>
      <c r="MB283" s="135"/>
      <c r="MP283" s="173"/>
      <c r="MT283" s="173"/>
      <c r="MV283" s="173"/>
      <c r="MX283" s="173"/>
      <c r="NF283" s="135"/>
      <c r="NH283" s="135"/>
      <c r="NX283" s="173"/>
      <c r="NY283" s="173"/>
      <c r="NZ283" s="173"/>
      <c r="OB283" s="173"/>
      <c r="OD283" s="173"/>
      <c r="OF283" s="173"/>
      <c r="OH283" s="173"/>
      <c r="OJ283" s="173"/>
      <c r="OL283" s="173"/>
      <c r="PH283" s="173"/>
      <c r="QN283" s="173"/>
      <c r="QO283" s="173"/>
      <c r="QP283" s="173"/>
      <c r="QS283" s="135"/>
      <c r="QU283" s="135"/>
      <c r="QY283" s="135"/>
      <c r="RA283" s="135"/>
      <c r="RC283" s="135"/>
      <c r="RE283" s="135"/>
      <c r="RI283" s="135"/>
      <c r="RP283" s="135"/>
      <c r="RQ283" s="135"/>
      <c r="RT283" s="135"/>
      <c r="RW283" s="135"/>
      <c r="RX283" s="135"/>
      <c r="SB283" s="135"/>
      <c r="SC283" s="135"/>
      <c r="SD283" s="135"/>
      <c r="SE283" s="558"/>
      <c r="SF283" s="135"/>
      <c r="SH283" s="135"/>
      <c r="SJ283" s="135"/>
      <c r="SL283" s="135"/>
      <c r="SN283" s="135"/>
      <c r="SP283" s="135"/>
      <c r="SR283" s="756"/>
      <c r="ST283" s="135"/>
      <c r="SY283" s="707"/>
      <c r="TA283" s="707"/>
      <c r="TC283" s="707"/>
      <c r="TE283" s="707"/>
      <c r="TG283" s="707"/>
      <c r="TI283" s="756"/>
      <c r="TK283" s="707"/>
    </row>
    <row r="284" spans="64:531">
      <c r="BL284" s="454"/>
      <c r="BM284" s="42"/>
      <c r="BN284" s="454"/>
      <c r="BO284" s="42"/>
      <c r="BP284" s="454"/>
      <c r="BQ284"/>
      <c r="BS284" s="73"/>
      <c r="BU284" s="73"/>
      <c r="BV284" s="73"/>
      <c r="BW284" s="135"/>
      <c r="BX284" s="135"/>
      <c r="BY284" s="135"/>
      <c r="BZ284" s="42"/>
      <c r="CA284"/>
      <c r="CD284" s="135"/>
      <c r="CE284" s="454"/>
      <c r="CF284" s="135"/>
      <c r="CG284" s="454"/>
      <c r="CH284" s="135"/>
      <c r="CI284" s="454"/>
      <c r="CJ284" s="42"/>
      <c r="CK284" s="454"/>
      <c r="CL284" s="42"/>
      <c r="CM284" s="454"/>
      <c r="CN284" s="42"/>
      <c r="CP284" s="135"/>
      <c r="CR284" s="187"/>
      <c r="CW284" s="454"/>
      <c r="CY284" s="454"/>
      <c r="DA284" s="454"/>
      <c r="DC284" s="454"/>
      <c r="DD284" s="135"/>
      <c r="DE284" s="454"/>
      <c r="DF284" s="135"/>
      <c r="DG284" s="454"/>
      <c r="DH284" s="135"/>
      <c r="DI284" s="454"/>
      <c r="DJ284" s="135"/>
      <c r="DK284" s="454"/>
      <c r="DL284" s="135"/>
      <c r="DN284" s="135"/>
      <c r="DO284" s="454"/>
      <c r="DP284" s="135"/>
      <c r="DQ284" s="454"/>
      <c r="DR284" s="135"/>
      <c r="DU284" s="135"/>
      <c r="DV284" s="135"/>
      <c r="DW284" s="135"/>
      <c r="DY284" s="454"/>
      <c r="DZ284" s="135"/>
      <c r="EA284" s="454"/>
      <c r="EB284" s="135"/>
      <c r="EC284" s="454"/>
      <c r="ED284" s="135"/>
      <c r="EE284" s="454"/>
      <c r="EF284" s="135"/>
      <c r="EG284" s="454"/>
      <c r="EH284" s="135"/>
      <c r="EJ284" s="135"/>
      <c r="EN284" s="135"/>
      <c r="EP284" s="135"/>
      <c r="ER284" s="173"/>
      <c r="ES284" s="435"/>
      <c r="ET284" s="173"/>
      <c r="EU284" s="435"/>
      <c r="EV284" s="173"/>
      <c r="EW284" s="435"/>
      <c r="EX284" s="173"/>
      <c r="EZ284" s="135"/>
      <c r="FB284" s="173"/>
      <c r="FC284" s="42"/>
      <c r="FD284" s="173"/>
      <c r="FE284" s="42"/>
      <c r="FF284" s="42"/>
      <c r="FG284" s="454"/>
      <c r="FH284" s="42"/>
      <c r="FI284" s="454"/>
      <c r="FJ284" s="135"/>
      <c r="FK284" s="454"/>
      <c r="FL284" s="173"/>
      <c r="FM284" s="454"/>
      <c r="FN284" s="173"/>
      <c r="FO284" s="135"/>
      <c r="FP284" s="173"/>
      <c r="FQ284" s="135"/>
      <c r="FS284" s="173"/>
      <c r="FU284" s="173"/>
      <c r="FW284" s="173"/>
      <c r="FY284" s="173"/>
      <c r="GA284" s="135"/>
      <c r="GE284" s="42"/>
      <c r="GG284" s="42"/>
      <c r="GH284" s="173"/>
      <c r="GI284" s="42"/>
      <c r="GJ284" s="42"/>
      <c r="GK284" s="173"/>
      <c r="GL284" s="454"/>
      <c r="GM284" s="135"/>
      <c r="GP284" s="454"/>
      <c r="GQ284" s="42"/>
      <c r="GR284" s="454"/>
      <c r="GS284" s="42"/>
      <c r="GT284" s="454"/>
      <c r="GU284" s="42"/>
      <c r="GV284" s="454"/>
      <c r="GW284" s="42"/>
      <c r="GX284" s="454"/>
      <c r="GY284" s="42"/>
      <c r="GZ284" s="42"/>
      <c r="HA284" s="173"/>
      <c r="HB284" s="173"/>
      <c r="HC284" s="42"/>
      <c r="HD284" s="435"/>
      <c r="HE284" s="135"/>
      <c r="HF284" s="435"/>
      <c r="HG284" s="135"/>
      <c r="HH284" s="435"/>
      <c r="HI284" s="135"/>
      <c r="HJ284" s="435"/>
      <c r="HK284" s="135"/>
      <c r="HL284" s="435"/>
      <c r="HM284" s="135"/>
      <c r="HN284" s="435"/>
      <c r="HO284" s="135"/>
      <c r="HP284" s="435"/>
      <c r="HQ284" s="135"/>
      <c r="HR284" s="168"/>
      <c r="HS284" s="135"/>
      <c r="HT284" s="135"/>
      <c r="HU284" s="168"/>
      <c r="HV284" s="135"/>
      <c r="HW284" s="168"/>
      <c r="HX284" s="135"/>
      <c r="HY284" s="168"/>
      <c r="HZ284" s="756"/>
      <c r="IA284" s="168"/>
      <c r="IB284" s="756"/>
      <c r="IC284" s="168"/>
      <c r="ID284" s="135"/>
      <c r="IE284" s="168"/>
      <c r="IF284" s="135"/>
      <c r="IG284" s="168"/>
      <c r="IH284" s="135"/>
      <c r="II284" s="168"/>
      <c r="IJ284" s="135"/>
      <c r="IK284" s="135"/>
      <c r="IL284" s="173"/>
      <c r="IP284" s="173"/>
      <c r="IR284" s="173"/>
      <c r="IT284" s="173"/>
      <c r="JB284" s="135"/>
      <c r="JD284" s="432"/>
      <c r="JH284" s="173"/>
      <c r="JL284" s="173"/>
      <c r="JZ284" s="173"/>
      <c r="KD284" s="173"/>
      <c r="KF284" s="173"/>
      <c r="KH284" s="173"/>
      <c r="LJ284" s="173"/>
      <c r="LN284" s="173"/>
      <c r="LP284" s="173"/>
      <c r="LR284" s="173"/>
      <c r="LZ284" s="135"/>
      <c r="MB284" s="135"/>
      <c r="MP284" s="173"/>
      <c r="MT284" s="173"/>
      <c r="MV284" s="173"/>
      <c r="MX284" s="173"/>
      <c r="NF284" s="135"/>
      <c r="NH284" s="135"/>
      <c r="NX284" s="173"/>
      <c r="NY284" s="173"/>
      <c r="NZ284" s="173"/>
      <c r="OB284" s="173"/>
      <c r="OD284" s="173"/>
      <c r="OF284" s="173"/>
      <c r="OH284" s="173"/>
      <c r="OJ284" s="173"/>
      <c r="OL284" s="173"/>
      <c r="PH284" s="173"/>
      <c r="QN284" s="173"/>
      <c r="QO284" s="173"/>
      <c r="QP284" s="173"/>
      <c r="QS284" s="135"/>
      <c r="QU284" s="135"/>
      <c r="QY284" s="135"/>
      <c r="RA284" s="135"/>
      <c r="RC284" s="135"/>
      <c r="RE284" s="135"/>
      <c r="RI284" s="135"/>
      <c r="RP284" s="135"/>
      <c r="RQ284" s="135"/>
      <c r="RT284" s="135"/>
      <c r="RW284" s="135"/>
      <c r="RX284" s="135"/>
      <c r="SB284" s="135"/>
      <c r="SC284" s="135"/>
      <c r="SD284" s="135"/>
      <c r="SE284" s="558"/>
      <c r="SF284" s="135"/>
      <c r="SH284" s="135"/>
      <c r="SJ284" s="135"/>
      <c r="SL284" s="135"/>
      <c r="SN284" s="135"/>
      <c r="SP284" s="135"/>
      <c r="SR284" s="756"/>
      <c r="ST284" s="135"/>
      <c r="SY284" s="707"/>
      <c r="TA284" s="707"/>
      <c r="TC284" s="707"/>
      <c r="TE284" s="707"/>
      <c r="TG284" s="707"/>
      <c r="TI284" s="756"/>
      <c r="TK284" s="707"/>
    </row>
    <row r="285" spans="64:531">
      <c r="BL285" s="454"/>
      <c r="BM285" s="42"/>
      <c r="BN285" s="454"/>
      <c r="BO285" s="42"/>
      <c r="BP285" s="454"/>
      <c r="BQ285"/>
      <c r="BS285" s="73"/>
      <c r="BU285" s="73"/>
      <c r="BV285" s="73"/>
      <c r="BW285" s="135"/>
      <c r="BX285" s="135"/>
      <c r="BY285" s="135"/>
      <c r="BZ285" s="42"/>
      <c r="CA285"/>
      <c r="CD285" s="135"/>
      <c r="CE285" s="454"/>
      <c r="CF285" s="135"/>
      <c r="CG285" s="454"/>
      <c r="CH285" s="135"/>
      <c r="CI285" s="454"/>
      <c r="CJ285" s="42"/>
      <c r="CK285" s="454"/>
      <c r="CL285" s="42"/>
      <c r="CM285" s="454"/>
      <c r="CN285" s="42"/>
      <c r="CP285" s="135"/>
      <c r="CR285" s="187"/>
      <c r="CW285" s="454"/>
      <c r="CY285" s="454"/>
      <c r="DA285" s="454"/>
      <c r="DC285" s="454"/>
      <c r="DD285" s="135"/>
      <c r="DE285" s="454"/>
      <c r="DF285" s="135"/>
      <c r="DG285" s="454"/>
      <c r="DH285" s="135"/>
      <c r="DI285" s="454"/>
      <c r="DJ285" s="135"/>
      <c r="DK285" s="454"/>
      <c r="DL285" s="135"/>
      <c r="DN285" s="135"/>
      <c r="DO285" s="454"/>
      <c r="DP285" s="135"/>
      <c r="DQ285" s="454"/>
      <c r="DR285" s="135"/>
      <c r="DU285" s="135"/>
      <c r="DV285" s="135"/>
      <c r="DW285" s="135"/>
      <c r="DY285" s="454"/>
      <c r="DZ285" s="135"/>
      <c r="EA285" s="454"/>
      <c r="EB285" s="135"/>
      <c r="EC285" s="454"/>
      <c r="ED285" s="135"/>
      <c r="EE285" s="454"/>
      <c r="EF285" s="135"/>
      <c r="EG285" s="454"/>
      <c r="EH285" s="135"/>
      <c r="EJ285" s="135"/>
      <c r="EN285" s="135"/>
      <c r="EP285" s="135"/>
      <c r="ER285" s="173"/>
      <c r="ES285" s="435"/>
      <c r="ET285" s="173"/>
      <c r="EU285" s="435"/>
      <c r="EV285" s="173"/>
      <c r="EW285" s="435"/>
      <c r="EX285" s="173"/>
      <c r="EZ285" s="135"/>
      <c r="FB285" s="173"/>
      <c r="FC285" s="42"/>
      <c r="FD285" s="173"/>
      <c r="FE285" s="42"/>
      <c r="FF285" s="42"/>
      <c r="FG285" s="454"/>
      <c r="FH285" s="42"/>
      <c r="FI285" s="454"/>
      <c r="FJ285" s="135"/>
      <c r="FK285" s="454"/>
      <c r="FL285" s="173"/>
      <c r="FM285" s="454"/>
      <c r="FN285" s="173"/>
      <c r="FO285" s="135"/>
      <c r="FP285" s="173"/>
      <c r="FQ285" s="135"/>
      <c r="FS285" s="173"/>
      <c r="FU285" s="173"/>
      <c r="FW285" s="173"/>
      <c r="FY285" s="173"/>
      <c r="GA285" s="135"/>
      <c r="GE285" s="42"/>
      <c r="GG285" s="42"/>
      <c r="GH285" s="173"/>
      <c r="GI285" s="42"/>
      <c r="GJ285" s="42"/>
      <c r="GK285" s="173"/>
      <c r="GL285" s="454"/>
      <c r="GM285" s="135"/>
      <c r="GP285" s="454"/>
      <c r="GQ285" s="42"/>
      <c r="GR285" s="454"/>
      <c r="GS285" s="42"/>
      <c r="GT285" s="454"/>
      <c r="GU285" s="42"/>
      <c r="GV285" s="454"/>
      <c r="GW285" s="42"/>
      <c r="GX285" s="454"/>
      <c r="GY285" s="42"/>
      <c r="GZ285" s="42"/>
      <c r="HA285" s="173"/>
      <c r="HB285" s="173"/>
      <c r="HC285" s="42"/>
      <c r="HD285" s="435"/>
      <c r="HE285" s="135"/>
      <c r="HF285" s="435"/>
      <c r="HG285" s="135"/>
      <c r="HH285" s="435"/>
      <c r="HI285" s="135"/>
      <c r="HJ285" s="435"/>
      <c r="HK285" s="135"/>
      <c r="HL285" s="435"/>
      <c r="HM285" s="135"/>
      <c r="HN285" s="435"/>
      <c r="HO285" s="135"/>
      <c r="HP285" s="435"/>
      <c r="HQ285" s="135"/>
      <c r="HR285" s="168"/>
      <c r="HS285" s="135"/>
      <c r="HT285" s="135"/>
      <c r="HU285" s="168"/>
      <c r="HV285" s="135"/>
      <c r="HW285" s="168"/>
      <c r="HX285" s="135"/>
      <c r="HY285" s="168"/>
      <c r="HZ285" s="756"/>
      <c r="IA285" s="168"/>
      <c r="IB285" s="756"/>
      <c r="IC285" s="168"/>
      <c r="ID285" s="135"/>
      <c r="IE285" s="168"/>
      <c r="IF285" s="135"/>
      <c r="IG285" s="168"/>
      <c r="IH285" s="135"/>
      <c r="II285" s="168"/>
      <c r="IJ285" s="135"/>
      <c r="IK285" s="135"/>
      <c r="IL285" s="173"/>
      <c r="IP285" s="173"/>
      <c r="IR285" s="173"/>
      <c r="IT285" s="173"/>
      <c r="JB285" s="135"/>
      <c r="JD285" s="432"/>
      <c r="JH285" s="173"/>
      <c r="JL285" s="173"/>
      <c r="JZ285" s="173"/>
      <c r="KD285" s="173"/>
      <c r="KF285" s="173"/>
      <c r="KH285" s="173"/>
      <c r="LJ285" s="173"/>
      <c r="LN285" s="173"/>
      <c r="LP285" s="173"/>
      <c r="LR285" s="173"/>
      <c r="LZ285" s="135"/>
      <c r="MB285" s="135"/>
      <c r="MP285" s="173"/>
      <c r="MT285" s="173"/>
      <c r="MV285" s="173"/>
      <c r="MX285" s="173"/>
      <c r="NF285" s="135"/>
      <c r="NH285" s="135"/>
      <c r="NX285" s="173"/>
      <c r="NY285" s="173"/>
      <c r="NZ285" s="173"/>
      <c r="OB285" s="173"/>
      <c r="OD285" s="173"/>
      <c r="OF285" s="173"/>
      <c r="OH285" s="173"/>
      <c r="OJ285" s="173"/>
      <c r="OL285" s="173"/>
      <c r="PH285" s="173"/>
      <c r="QN285" s="173"/>
      <c r="QO285" s="173"/>
      <c r="QP285" s="173"/>
      <c r="QS285" s="135"/>
      <c r="QU285" s="135"/>
      <c r="QY285" s="135"/>
      <c r="RA285" s="135"/>
      <c r="RC285" s="135"/>
      <c r="RE285" s="135"/>
      <c r="RI285" s="135"/>
      <c r="RP285" s="135"/>
      <c r="RQ285" s="135"/>
      <c r="RT285" s="135"/>
      <c r="RW285" s="135"/>
      <c r="RX285" s="135"/>
      <c r="SB285" s="135"/>
      <c r="SC285" s="135"/>
      <c r="SD285" s="135"/>
      <c r="SE285" s="558"/>
      <c r="SF285" s="135"/>
      <c r="SH285" s="135"/>
      <c r="SJ285" s="135"/>
      <c r="SL285" s="135"/>
      <c r="SN285" s="135"/>
      <c r="SP285" s="135"/>
      <c r="SR285" s="756"/>
      <c r="ST285" s="135"/>
      <c r="SY285" s="707"/>
      <c r="TA285" s="707"/>
      <c r="TC285" s="707"/>
      <c r="TE285" s="707"/>
      <c r="TG285" s="707"/>
      <c r="TI285" s="756"/>
      <c r="TK285" s="707"/>
    </row>
    <row r="286" spans="64:531">
      <c r="BL286" s="454"/>
      <c r="BM286" s="42"/>
      <c r="BN286" s="454"/>
      <c r="BO286" s="42"/>
      <c r="BP286" s="454"/>
      <c r="BQ286"/>
      <c r="BS286" s="73"/>
      <c r="BU286" s="73"/>
      <c r="BV286" s="73"/>
      <c r="BW286" s="135"/>
      <c r="BX286" s="135"/>
      <c r="BY286" s="135"/>
      <c r="BZ286" s="42"/>
      <c r="CA286"/>
      <c r="CD286" s="135"/>
      <c r="CE286" s="454"/>
      <c r="CF286" s="135"/>
      <c r="CG286" s="454"/>
      <c r="CH286" s="135"/>
      <c r="CI286" s="454"/>
      <c r="CJ286" s="42"/>
      <c r="CK286" s="454"/>
      <c r="CL286" s="42"/>
      <c r="CM286" s="454"/>
      <c r="CN286" s="42"/>
      <c r="CP286" s="135"/>
      <c r="CR286" s="187"/>
      <c r="CW286" s="454"/>
      <c r="CY286" s="454"/>
      <c r="DA286" s="454"/>
      <c r="DC286" s="454"/>
      <c r="DD286" s="135"/>
      <c r="DE286" s="454"/>
      <c r="DF286" s="135"/>
      <c r="DG286" s="454"/>
      <c r="DH286" s="135"/>
      <c r="DI286" s="454"/>
      <c r="DJ286" s="135"/>
      <c r="DK286" s="454"/>
      <c r="DL286" s="135"/>
      <c r="DN286" s="135"/>
      <c r="DO286" s="454"/>
      <c r="DP286" s="135"/>
      <c r="DQ286" s="454"/>
      <c r="DR286" s="135"/>
      <c r="DU286" s="135"/>
      <c r="DV286" s="135"/>
      <c r="DW286" s="135"/>
      <c r="DY286" s="454"/>
      <c r="DZ286" s="135"/>
      <c r="EA286" s="454"/>
      <c r="EB286" s="135"/>
      <c r="EC286" s="454"/>
      <c r="ED286" s="135"/>
      <c r="EE286" s="454"/>
      <c r="EF286" s="135"/>
      <c r="EG286" s="454"/>
      <c r="EH286" s="135"/>
      <c r="EJ286" s="135"/>
      <c r="EN286" s="135"/>
      <c r="EP286" s="135"/>
      <c r="ER286" s="173"/>
      <c r="ES286" s="435"/>
      <c r="ET286" s="173"/>
      <c r="EU286" s="435"/>
      <c r="EV286" s="173"/>
      <c r="EW286" s="435"/>
      <c r="EX286" s="173"/>
      <c r="EZ286" s="135"/>
      <c r="FB286" s="173"/>
      <c r="FC286" s="42"/>
      <c r="FD286" s="173"/>
      <c r="FE286" s="42"/>
      <c r="FF286" s="42"/>
      <c r="FG286" s="454"/>
      <c r="FH286" s="42"/>
      <c r="FI286" s="454"/>
      <c r="FJ286" s="135"/>
      <c r="FK286" s="454"/>
      <c r="FL286" s="173"/>
      <c r="FM286" s="454"/>
      <c r="FN286" s="173"/>
      <c r="FO286" s="135"/>
      <c r="FP286" s="173"/>
      <c r="FQ286" s="135"/>
      <c r="FS286" s="173"/>
      <c r="FU286" s="173"/>
      <c r="FW286" s="173"/>
      <c r="FY286" s="173"/>
      <c r="GA286" s="135"/>
      <c r="GE286" s="42"/>
      <c r="GG286" s="42"/>
      <c r="GH286" s="173"/>
      <c r="GI286" s="42"/>
      <c r="GJ286" s="42"/>
      <c r="GK286" s="173"/>
      <c r="GL286" s="454"/>
      <c r="GM286" s="135"/>
      <c r="GP286" s="454"/>
      <c r="GQ286" s="42"/>
      <c r="GR286" s="454"/>
      <c r="GS286" s="42"/>
      <c r="GT286" s="454"/>
      <c r="GU286" s="42"/>
      <c r="GV286" s="454"/>
      <c r="GW286" s="42"/>
      <c r="GX286" s="454"/>
      <c r="GY286" s="42"/>
      <c r="GZ286" s="42"/>
      <c r="HA286" s="173"/>
      <c r="HB286" s="173"/>
      <c r="HC286" s="42"/>
      <c r="HD286" s="435"/>
      <c r="HE286" s="135"/>
      <c r="HF286" s="435"/>
      <c r="HG286" s="135"/>
      <c r="HH286" s="435"/>
      <c r="HI286" s="135"/>
      <c r="HJ286" s="435"/>
      <c r="HK286" s="135"/>
      <c r="HL286" s="435"/>
      <c r="HM286" s="135"/>
      <c r="HN286" s="435"/>
      <c r="HO286" s="135"/>
      <c r="HP286" s="435"/>
      <c r="HQ286" s="135"/>
      <c r="HR286" s="168"/>
      <c r="HS286" s="135"/>
      <c r="HT286" s="135"/>
      <c r="HU286" s="168"/>
      <c r="HV286" s="135"/>
      <c r="HW286" s="168"/>
      <c r="HX286" s="135"/>
      <c r="HY286" s="168"/>
      <c r="HZ286" s="756"/>
      <c r="IA286" s="168"/>
      <c r="IB286" s="756"/>
      <c r="IC286" s="168"/>
      <c r="ID286" s="135"/>
      <c r="IE286" s="168"/>
      <c r="IF286" s="135"/>
      <c r="IG286" s="168"/>
      <c r="IH286" s="135"/>
      <c r="II286" s="168"/>
      <c r="IJ286" s="135"/>
      <c r="IK286" s="135"/>
      <c r="IL286" s="173"/>
      <c r="IP286" s="173"/>
      <c r="IR286" s="173"/>
      <c r="IT286" s="173"/>
      <c r="JB286" s="135"/>
      <c r="JD286" s="432"/>
      <c r="JH286" s="173"/>
      <c r="JL286" s="173"/>
      <c r="JZ286" s="173"/>
      <c r="KD286" s="173"/>
      <c r="KF286" s="173"/>
      <c r="KH286" s="173"/>
      <c r="LJ286" s="173"/>
      <c r="LN286" s="173"/>
      <c r="LP286" s="173"/>
      <c r="LR286" s="173"/>
      <c r="LZ286" s="135"/>
      <c r="MB286" s="135"/>
      <c r="MP286" s="173"/>
      <c r="MT286" s="173"/>
      <c r="MV286" s="173"/>
      <c r="MX286" s="173"/>
      <c r="NF286" s="135"/>
      <c r="NH286" s="135"/>
      <c r="NX286" s="173"/>
      <c r="NY286" s="173"/>
      <c r="NZ286" s="173"/>
      <c r="OB286" s="173"/>
      <c r="OD286" s="173"/>
      <c r="OF286" s="173"/>
      <c r="OH286" s="173"/>
      <c r="OJ286" s="173"/>
      <c r="OL286" s="173"/>
      <c r="PH286" s="173"/>
      <c r="QN286" s="173"/>
      <c r="QO286" s="173"/>
      <c r="QP286" s="173"/>
      <c r="QS286" s="135"/>
      <c r="QU286" s="135"/>
      <c r="QY286" s="135"/>
      <c r="RA286" s="135"/>
      <c r="RC286" s="135"/>
      <c r="RE286" s="135"/>
      <c r="RI286" s="135"/>
      <c r="RP286" s="135"/>
      <c r="RQ286" s="135"/>
      <c r="RT286" s="135"/>
      <c r="RW286" s="135"/>
      <c r="RX286" s="135"/>
      <c r="SB286" s="135"/>
      <c r="SC286" s="135"/>
      <c r="SD286" s="135"/>
      <c r="SE286" s="558"/>
      <c r="SF286" s="135"/>
      <c r="SH286" s="135"/>
      <c r="SJ286" s="135"/>
      <c r="SL286" s="135"/>
      <c r="SN286" s="135"/>
      <c r="SP286" s="135"/>
      <c r="SR286" s="756"/>
      <c r="ST286" s="135"/>
      <c r="SY286" s="707"/>
      <c r="TA286" s="707"/>
      <c r="TC286" s="707"/>
      <c r="TE286" s="707"/>
      <c r="TG286" s="707"/>
      <c r="TI286" s="756"/>
      <c r="TK286" s="707"/>
    </row>
    <row r="287" spans="64:531">
      <c r="BL287" s="454"/>
      <c r="BM287" s="42"/>
      <c r="BN287" s="454"/>
      <c r="BO287" s="42"/>
      <c r="BP287" s="454"/>
      <c r="BQ287"/>
      <c r="BS287" s="73"/>
      <c r="BU287" s="73"/>
      <c r="BV287" s="73"/>
      <c r="BW287" s="135"/>
      <c r="BX287" s="135"/>
      <c r="BY287" s="135"/>
      <c r="BZ287" s="42"/>
      <c r="CA287"/>
      <c r="CD287" s="135"/>
      <c r="CE287" s="454"/>
      <c r="CF287" s="135"/>
      <c r="CG287" s="454"/>
      <c r="CH287" s="135"/>
      <c r="CI287" s="454"/>
      <c r="CJ287" s="42"/>
      <c r="CK287" s="454"/>
      <c r="CL287" s="42"/>
      <c r="CM287" s="454"/>
      <c r="CN287" s="42"/>
      <c r="CP287" s="135"/>
      <c r="CR287" s="187"/>
      <c r="CW287" s="454"/>
      <c r="CY287" s="454"/>
      <c r="DA287" s="454"/>
      <c r="DC287" s="454"/>
      <c r="DD287" s="135"/>
      <c r="DE287" s="454"/>
      <c r="DF287" s="135"/>
      <c r="DG287" s="454"/>
      <c r="DH287" s="135"/>
      <c r="DI287" s="454"/>
      <c r="DJ287" s="135"/>
      <c r="DK287" s="454"/>
      <c r="DL287" s="135"/>
      <c r="DN287" s="135"/>
      <c r="DO287" s="454"/>
      <c r="DP287" s="135"/>
      <c r="DQ287" s="454"/>
      <c r="DR287" s="135"/>
      <c r="DU287" s="135"/>
      <c r="DV287" s="135"/>
      <c r="DW287" s="135"/>
      <c r="DY287" s="454"/>
      <c r="DZ287" s="135"/>
      <c r="EA287" s="454"/>
      <c r="EB287" s="135"/>
      <c r="EC287" s="454"/>
      <c r="ED287" s="135"/>
      <c r="EE287" s="454"/>
      <c r="EF287" s="135"/>
      <c r="EG287" s="454"/>
      <c r="EH287" s="135"/>
      <c r="EJ287" s="135"/>
      <c r="EN287" s="135"/>
      <c r="EP287" s="135"/>
      <c r="ER287" s="173"/>
      <c r="ES287" s="435"/>
      <c r="ET287" s="173"/>
      <c r="EU287" s="435"/>
      <c r="EV287" s="173"/>
      <c r="EW287" s="435"/>
      <c r="EX287" s="173"/>
      <c r="EZ287" s="135"/>
      <c r="FB287" s="173"/>
      <c r="FC287" s="42"/>
      <c r="FD287" s="173"/>
      <c r="FE287" s="42"/>
      <c r="FF287" s="42"/>
      <c r="FG287" s="454"/>
      <c r="FH287" s="42"/>
      <c r="FI287" s="454"/>
      <c r="FJ287" s="135"/>
      <c r="FK287" s="454"/>
      <c r="FL287" s="173"/>
      <c r="FM287" s="454"/>
      <c r="FN287" s="173"/>
      <c r="FO287" s="135"/>
      <c r="FP287" s="173"/>
      <c r="FQ287" s="135"/>
      <c r="FS287" s="173"/>
      <c r="FU287" s="173"/>
      <c r="FW287" s="173"/>
      <c r="FY287" s="173"/>
      <c r="GA287" s="135"/>
      <c r="GE287" s="42"/>
      <c r="GG287" s="42"/>
      <c r="GH287" s="173"/>
      <c r="GI287" s="42"/>
      <c r="GJ287" s="42"/>
      <c r="GK287" s="173"/>
      <c r="GL287" s="454"/>
      <c r="GM287" s="135"/>
      <c r="GP287" s="454"/>
      <c r="GQ287" s="42"/>
      <c r="GR287" s="454"/>
      <c r="GS287" s="42"/>
      <c r="GT287" s="454"/>
      <c r="GU287" s="42"/>
      <c r="GV287" s="454"/>
      <c r="GW287" s="42"/>
      <c r="GX287" s="454"/>
      <c r="GY287" s="42"/>
      <c r="GZ287" s="42"/>
      <c r="HA287" s="173"/>
      <c r="HB287" s="173"/>
      <c r="HC287" s="42"/>
      <c r="HD287" s="435"/>
      <c r="HE287" s="135"/>
      <c r="HF287" s="435"/>
      <c r="HG287" s="135"/>
      <c r="HH287" s="435"/>
      <c r="HI287" s="135"/>
      <c r="HJ287" s="435"/>
      <c r="HK287" s="135"/>
      <c r="HL287" s="435"/>
      <c r="HM287" s="135"/>
      <c r="HN287" s="435"/>
      <c r="HO287" s="135"/>
      <c r="HP287" s="435"/>
      <c r="HQ287" s="135"/>
      <c r="HR287" s="168"/>
      <c r="HS287" s="135"/>
      <c r="HT287" s="135"/>
      <c r="HU287" s="168"/>
      <c r="HV287" s="135"/>
      <c r="HW287" s="168"/>
      <c r="HX287" s="135"/>
      <c r="HY287" s="168"/>
      <c r="HZ287" s="756"/>
      <c r="IA287" s="168"/>
      <c r="IB287" s="756"/>
      <c r="IC287" s="168"/>
      <c r="ID287" s="135"/>
      <c r="IE287" s="168"/>
      <c r="IF287" s="135"/>
      <c r="IG287" s="168"/>
      <c r="IH287" s="135"/>
      <c r="II287" s="168"/>
      <c r="IJ287" s="135"/>
      <c r="IK287" s="135"/>
      <c r="IL287" s="173"/>
      <c r="IP287" s="173"/>
      <c r="IR287" s="173"/>
      <c r="IT287" s="173"/>
      <c r="JB287" s="135"/>
      <c r="JD287" s="432"/>
      <c r="JH287" s="173"/>
      <c r="JL287" s="173"/>
      <c r="JZ287" s="173"/>
      <c r="KD287" s="173"/>
      <c r="KF287" s="173"/>
      <c r="KH287" s="173"/>
      <c r="LJ287" s="173"/>
      <c r="LN287" s="173"/>
      <c r="LP287" s="173"/>
      <c r="LR287" s="173"/>
      <c r="LZ287" s="135"/>
      <c r="MB287" s="135"/>
      <c r="MP287" s="173"/>
      <c r="MT287" s="173"/>
      <c r="MV287" s="173"/>
      <c r="MX287" s="173"/>
      <c r="NF287" s="135"/>
      <c r="NH287" s="135"/>
      <c r="NX287" s="173"/>
      <c r="NY287" s="173"/>
      <c r="NZ287" s="173"/>
      <c r="OB287" s="173"/>
      <c r="OD287" s="173"/>
      <c r="OF287" s="173"/>
      <c r="OH287" s="173"/>
      <c r="OJ287" s="173"/>
      <c r="OL287" s="173"/>
      <c r="PH287" s="173"/>
      <c r="QN287" s="173"/>
      <c r="QO287" s="173"/>
      <c r="QP287" s="173"/>
      <c r="QS287" s="135"/>
      <c r="QU287" s="135"/>
      <c r="QY287" s="135"/>
      <c r="RA287" s="135"/>
      <c r="RC287" s="135"/>
      <c r="RE287" s="135"/>
      <c r="RI287" s="135"/>
      <c r="RP287" s="135"/>
      <c r="RQ287" s="135"/>
      <c r="RT287" s="135"/>
      <c r="RW287" s="135"/>
      <c r="RX287" s="135"/>
      <c r="SB287" s="135"/>
      <c r="SC287" s="135"/>
      <c r="SD287" s="135"/>
      <c r="SE287" s="558"/>
      <c r="SF287" s="135"/>
      <c r="SH287" s="135"/>
      <c r="SJ287" s="135"/>
      <c r="SL287" s="135"/>
      <c r="SN287" s="135"/>
      <c r="SP287" s="135"/>
      <c r="SR287" s="756"/>
      <c r="ST287" s="135"/>
      <c r="SY287" s="707"/>
      <c r="TA287" s="707"/>
      <c r="TC287" s="707"/>
      <c r="TE287" s="707"/>
      <c r="TG287" s="707"/>
      <c r="TI287" s="756"/>
      <c r="TK287" s="707"/>
    </row>
    <row r="288" spans="64:531">
      <c r="BL288" s="454"/>
      <c r="BM288" s="42"/>
      <c r="BN288" s="454"/>
      <c r="BO288" s="42"/>
      <c r="BP288" s="454"/>
      <c r="BQ288"/>
      <c r="BS288" s="73"/>
      <c r="BU288" s="73"/>
      <c r="BV288" s="73"/>
      <c r="BW288" s="135"/>
      <c r="BX288" s="135"/>
      <c r="BY288" s="135"/>
      <c r="BZ288" s="42"/>
      <c r="CA288"/>
      <c r="CD288" s="135"/>
      <c r="CE288" s="454"/>
      <c r="CF288" s="135"/>
      <c r="CG288" s="454"/>
      <c r="CH288" s="135"/>
      <c r="CI288" s="454"/>
      <c r="CJ288" s="42"/>
      <c r="CK288" s="454"/>
      <c r="CL288" s="42"/>
      <c r="CM288" s="454"/>
      <c r="CN288" s="42"/>
      <c r="CP288" s="135"/>
      <c r="CR288" s="187"/>
      <c r="CW288" s="454"/>
      <c r="CY288" s="454"/>
      <c r="DA288" s="454"/>
      <c r="DC288" s="454"/>
      <c r="DD288" s="135"/>
      <c r="DE288" s="454"/>
      <c r="DF288" s="135"/>
      <c r="DG288" s="454"/>
      <c r="DH288" s="135"/>
      <c r="DI288" s="454"/>
      <c r="DJ288" s="135"/>
      <c r="DK288" s="454"/>
      <c r="DL288" s="135"/>
      <c r="DN288" s="135"/>
      <c r="DO288" s="454"/>
      <c r="DP288" s="135"/>
      <c r="DQ288" s="454"/>
      <c r="DR288" s="135"/>
      <c r="DU288" s="135"/>
      <c r="DV288" s="135"/>
      <c r="DW288" s="135"/>
      <c r="DY288" s="454"/>
      <c r="DZ288" s="135"/>
      <c r="EA288" s="454"/>
      <c r="EB288" s="135"/>
      <c r="EC288" s="454"/>
      <c r="ED288" s="135"/>
      <c r="EE288" s="454"/>
      <c r="EF288" s="135"/>
      <c r="EG288" s="454"/>
      <c r="EH288" s="135"/>
      <c r="EJ288" s="135"/>
      <c r="EN288" s="135"/>
      <c r="EP288" s="135"/>
      <c r="ER288" s="173"/>
      <c r="ES288" s="435"/>
      <c r="ET288" s="173"/>
      <c r="EU288" s="435"/>
      <c r="EV288" s="173"/>
      <c r="EW288" s="435"/>
      <c r="EX288" s="173"/>
      <c r="EZ288" s="135"/>
      <c r="FB288" s="173"/>
      <c r="FC288" s="42"/>
      <c r="FD288" s="173"/>
      <c r="FE288" s="42"/>
      <c r="FF288" s="42"/>
      <c r="FG288" s="454"/>
      <c r="FH288" s="42"/>
      <c r="FI288" s="454"/>
      <c r="FJ288" s="135"/>
      <c r="FK288" s="454"/>
      <c r="FL288" s="173"/>
      <c r="FM288" s="454"/>
      <c r="FN288" s="173"/>
      <c r="FO288" s="135"/>
      <c r="FP288" s="173"/>
      <c r="FQ288" s="135"/>
      <c r="FS288" s="173"/>
      <c r="FU288" s="173"/>
      <c r="FW288" s="173"/>
      <c r="FY288" s="173"/>
      <c r="GA288" s="135"/>
      <c r="GE288" s="42"/>
      <c r="GG288" s="42"/>
      <c r="GH288" s="173"/>
      <c r="GI288" s="42"/>
      <c r="GJ288" s="42"/>
      <c r="GK288" s="173"/>
      <c r="GL288" s="454"/>
      <c r="GM288" s="135"/>
      <c r="GP288" s="454"/>
      <c r="GQ288" s="42"/>
      <c r="GR288" s="454"/>
      <c r="GS288" s="42"/>
      <c r="GT288" s="454"/>
      <c r="GU288" s="42"/>
      <c r="GV288" s="454"/>
      <c r="GW288" s="42"/>
      <c r="GX288" s="454"/>
      <c r="GY288" s="42"/>
      <c r="GZ288" s="42"/>
      <c r="HA288" s="173"/>
      <c r="HB288" s="173"/>
      <c r="HC288" s="42"/>
      <c r="HD288" s="435"/>
      <c r="HE288" s="135"/>
      <c r="HF288" s="435"/>
      <c r="HG288" s="135"/>
      <c r="HH288" s="435"/>
      <c r="HI288" s="135"/>
      <c r="HJ288" s="435"/>
      <c r="HK288" s="135"/>
      <c r="HL288" s="435"/>
      <c r="HM288" s="135"/>
      <c r="HN288" s="435"/>
      <c r="HO288" s="135"/>
      <c r="HP288" s="435"/>
      <c r="HQ288" s="135"/>
      <c r="HR288" s="168"/>
      <c r="HS288" s="135"/>
      <c r="HT288" s="135"/>
      <c r="HU288" s="168"/>
      <c r="HV288" s="135"/>
      <c r="HW288" s="168"/>
      <c r="HX288" s="135"/>
      <c r="HY288" s="168"/>
      <c r="HZ288" s="756"/>
      <c r="IA288" s="168"/>
      <c r="IB288" s="756"/>
      <c r="IC288" s="168"/>
      <c r="ID288" s="135"/>
      <c r="IE288" s="168"/>
      <c r="IF288" s="135"/>
      <c r="IG288" s="168"/>
      <c r="IH288" s="135"/>
      <c r="II288" s="168"/>
      <c r="IJ288" s="135"/>
      <c r="IK288" s="135"/>
      <c r="IL288" s="173"/>
      <c r="IP288" s="173"/>
      <c r="IR288" s="173"/>
      <c r="IT288" s="173"/>
      <c r="JB288" s="135"/>
      <c r="JD288" s="432"/>
      <c r="JH288" s="173"/>
      <c r="JL288" s="173"/>
      <c r="JZ288" s="173"/>
      <c r="KD288" s="173"/>
      <c r="KF288" s="173"/>
      <c r="KH288" s="173"/>
      <c r="LJ288" s="173"/>
      <c r="LN288" s="173"/>
      <c r="LP288" s="173"/>
      <c r="LR288" s="173"/>
      <c r="LZ288" s="135"/>
      <c r="MB288" s="135"/>
      <c r="MP288" s="173"/>
      <c r="MT288" s="173"/>
      <c r="MV288" s="173"/>
      <c r="MX288" s="173"/>
      <c r="NF288" s="135"/>
      <c r="NH288" s="135"/>
      <c r="NX288" s="173"/>
      <c r="NY288" s="173"/>
      <c r="NZ288" s="173"/>
      <c r="OB288" s="173"/>
      <c r="OD288" s="173"/>
      <c r="OF288" s="173"/>
      <c r="OH288" s="173"/>
      <c r="OJ288" s="173"/>
      <c r="OL288" s="173"/>
      <c r="PH288" s="173"/>
      <c r="QN288" s="173"/>
      <c r="QO288" s="173"/>
      <c r="QP288" s="173"/>
      <c r="QS288" s="135"/>
      <c r="QU288" s="135"/>
      <c r="QY288" s="135"/>
      <c r="RA288" s="135"/>
      <c r="RC288" s="135"/>
      <c r="RE288" s="135"/>
      <c r="RI288" s="135"/>
      <c r="RP288" s="135"/>
      <c r="RQ288" s="135"/>
      <c r="RT288" s="135"/>
      <c r="RW288" s="135"/>
      <c r="RX288" s="135"/>
      <c r="SB288" s="135"/>
      <c r="SC288" s="135"/>
      <c r="SD288" s="135"/>
      <c r="SE288" s="558"/>
      <c r="SF288" s="135"/>
      <c r="SH288" s="135"/>
      <c r="SJ288" s="135"/>
      <c r="SL288" s="135"/>
      <c r="SN288" s="135"/>
      <c r="SP288" s="135"/>
      <c r="SR288" s="756"/>
      <c r="ST288" s="135"/>
      <c r="SY288" s="707"/>
      <c r="TA288" s="707"/>
      <c r="TC288" s="707"/>
      <c r="TE288" s="707"/>
      <c r="TG288" s="707"/>
      <c r="TI288" s="756"/>
      <c r="TK288" s="707"/>
    </row>
    <row r="289" spans="64:531">
      <c r="BL289" s="454"/>
      <c r="BM289" s="42"/>
      <c r="BN289" s="454"/>
      <c r="BO289" s="42"/>
      <c r="BP289" s="454"/>
      <c r="BQ289"/>
      <c r="BS289" s="73"/>
      <c r="BU289" s="73"/>
      <c r="BV289" s="73"/>
      <c r="BW289" s="135"/>
      <c r="BX289" s="135"/>
      <c r="BY289" s="135"/>
      <c r="BZ289" s="42"/>
      <c r="CA289"/>
      <c r="CD289" s="135"/>
      <c r="CE289" s="454"/>
      <c r="CF289" s="135"/>
      <c r="CG289" s="454"/>
      <c r="CH289" s="135"/>
      <c r="CI289" s="454"/>
      <c r="CJ289" s="42"/>
      <c r="CK289" s="454"/>
      <c r="CL289" s="42"/>
      <c r="CM289" s="454"/>
      <c r="CN289" s="42"/>
      <c r="CP289" s="135"/>
      <c r="CR289" s="187"/>
      <c r="CW289" s="454"/>
      <c r="CY289" s="454"/>
      <c r="DA289" s="454"/>
      <c r="DC289" s="454"/>
      <c r="DD289" s="135"/>
      <c r="DE289" s="454"/>
      <c r="DF289" s="135"/>
      <c r="DG289" s="454"/>
      <c r="DH289" s="135"/>
      <c r="DI289" s="454"/>
      <c r="DJ289" s="135"/>
      <c r="DK289" s="454"/>
      <c r="DL289" s="135"/>
      <c r="DN289" s="135"/>
      <c r="DO289" s="454"/>
      <c r="DP289" s="135"/>
      <c r="DQ289" s="454"/>
      <c r="DR289" s="135"/>
      <c r="DU289" s="135"/>
      <c r="DV289" s="135"/>
      <c r="DW289" s="135"/>
      <c r="DY289" s="454"/>
      <c r="DZ289" s="135"/>
      <c r="EA289" s="454"/>
      <c r="EB289" s="135"/>
      <c r="EC289" s="454"/>
      <c r="ED289" s="135"/>
      <c r="EE289" s="454"/>
      <c r="EF289" s="135"/>
      <c r="EG289" s="454"/>
      <c r="EH289" s="135"/>
      <c r="EJ289" s="135"/>
      <c r="EN289" s="135"/>
      <c r="EP289" s="135"/>
      <c r="ER289" s="173"/>
      <c r="ES289" s="435"/>
      <c r="ET289" s="173"/>
      <c r="EU289" s="435"/>
      <c r="EV289" s="173"/>
      <c r="EW289" s="435"/>
      <c r="EX289" s="173"/>
      <c r="EZ289" s="135"/>
      <c r="FB289" s="173"/>
      <c r="FC289" s="42"/>
      <c r="FD289" s="173"/>
      <c r="FE289" s="42"/>
      <c r="FF289" s="42"/>
      <c r="FG289" s="454"/>
      <c r="FH289" s="42"/>
      <c r="FI289" s="454"/>
      <c r="FJ289" s="135"/>
      <c r="FK289" s="454"/>
      <c r="FL289" s="173"/>
      <c r="FM289" s="454"/>
      <c r="FN289" s="173"/>
      <c r="FO289" s="135"/>
      <c r="FP289" s="173"/>
      <c r="FQ289" s="135"/>
      <c r="FS289" s="173"/>
      <c r="FU289" s="173"/>
      <c r="FW289" s="173"/>
      <c r="FY289" s="173"/>
      <c r="GA289" s="135"/>
      <c r="GE289" s="42"/>
      <c r="GG289" s="42"/>
      <c r="GH289" s="173"/>
      <c r="GI289" s="42"/>
      <c r="GJ289" s="42"/>
      <c r="GK289" s="173"/>
      <c r="GL289" s="454"/>
      <c r="GM289" s="135"/>
      <c r="GP289" s="454"/>
      <c r="GQ289" s="42"/>
      <c r="GR289" s="454"/>
      <c r="GS289" s="42"/>
      <c r="GT289" s="454"/>
      <c r="GU289" s="42"/>
      <c r="GV289" s="454"/>
      <c r="GW289" s="42"/>
      <c r="GX289" s="454"/>
      <c r="GY289" s="42"/>
      <c r="GZ289" s="42"/>
      <c r="HA289" s="173"/>
      <c r="HB289" s="173"/>
      <c r="HC289" s="42"/>
      <c r="HD289" s="435"/>
      <c r="HE289" s="135"/>
      <c r="HF289" s="435"/>
      <c r="HG289" s="135"/>
      <c r="HH289" s="435"/>
      <c r="HI289" s="135"/>
      <c r="HJ289" s="435"/>
      <c r="HK289" s="135"/>
      <c r="HL289" s="435"/>
      <c r="HM289" s="135"/>
      <c r="HN289" s="435"/>
      <c r="HO289" s="135"/>
      <c r="HP289" s="435"/>
      <c r="HQ289" s="135"/>
      <c r="HR289" s="168"/>
      <c r="HS289" s="135"/>
      <c r="HT289" s="135"/>
      <c r="HU289" s="168"/>
      <c r="HV289" s="135"/>
      <c r="HW289" s="168"/>
      <c r="HX289" s="135"/>
      <c r="HY289" s="168"/>
      <c r="HZ289" s="756"/>
      <c r="IA289" s="168"/>
      <c r="IB289" s="756"/>
      <c r="IC289" s="168"/>
      <c r="ID289" s="135"/>
      <c r="IE289" s="168"/>
      <c r="IF289" s="135"/>
      <c r="IG289" s="168"/>
      <c r="IH289" s="135"/>
      <c r="II289" s="168"/>
      <c r="IJ289" s="135"/>
      <c r="IK289" s="135"/>
      <c r="IL289" s="173"/>
      <c r="IP289" s="173"/>
      <c r="IR289" s="173"/>
      <c r="IT289" s="173"/>
      <c r="JB289" s="135"/>
      <c r="JD289" s="432"/>
      <c r="JH289" s="173"/>
      <c r="JL289" s="173"/>
      <c r="JZ289" s="173"/>
      <c r="KD289" s="173"/>
      <c r="KF289" s="173"/>
      <c r="KH289" s="173"/>
      <c r="LJ289" s="173"/>
      <c r="LN289" s="173"/>
      <c r="LP289" s="173"/>
      <c r="LR289" s="173"/>
      <c r="LZ289" s="135"/>
      <c r="MB289" s="135"/>
      <c r="MP289" s="173"/>
      <c r="MT289" s="173"/>
      <c r="MV289" s="173"/>
      <c r="MX289" s="173"/>
      <c r="NF289" s="135"/>
      <c r="NH289" s="135"/>
      <c r="NX289" s="173"/>
      <c r="NY289" s="173"/>
      <c r="NZ289" s="173"/>
      <c r="OB289" s="173"/>
      <c r="OD289" s="173"/>
      <c r="OF289" s="173"/>
      <c r="OH289" s="173"/>
      <c r="OJ289" s="173"/>
      <c r="OL289" s="173"/>
      <c r="PH289" s="173"/>
      <c r="QN289" s="173"/>
      <c r="QO289" s="173"/>
      <c r="QP289" s="173"/>
      <c r="QS289" s="135"/>
      <c r="QU289" s="135"/>
      <c r="QY289" s="135"/>
      <c r="RA289" s="135"/>
      <c r="RC289" s="135"/>
      <c r="RE289" s="135"/>
      <c r="RI289" s="135"/>
      <c r="RP289" s="135"/>
      <c r="RQ289" s="135"/>
      <c r="RT289" s="135"/>
      <c r="RW289" s="135"/>
      <c r="RX289" s="135"/>
      <c r="SB289" s="135"/>
      <c r="SC289" s="135"/>
      <c r="SD289" s="135"/>
      <c r="SE289" s="558"/>
      <c r="SF289" s="135"/>
      <c r="SH289" s="135"/>
      <c r="SJ289" s="135"/>
      <c r="SL289" s="135"/>
      <c r="SN289" s="135"/>
      <c r="SP289" s="135"/>
      <c r="SR289" s="756"/>
      <c r="ST289" s="135"/>
      <c r="SY289" s="707"/>
      <c r="TA289" s="707"/>
      <c r="TC289" s="707"/>
      <c r="TE289" s="707"/>
      <c r="TG289" s="707"/>
      <c r="TI289" s="756"/>
      <c r="TK289" s="707"/>
    </row>
    <row r="290" spans="64:531">
      <c r="BL290" s="454"/>
      <c r="BM290" s="42"/>
      <c r="BN290" s="454"/>
      <c r="BO290" s="42"/>
      <c r="BP290" s="454"/>
      <c r="BQ290"/>
      <c r="BS290" s="73"/>
      <c r="BU290" s="73"/>
      <c r="BV290" s="73"/>
      <c r="BW290" s="135"/>
      <c r="BX290" s="135"/>
      <c r="BY290" s="135"/>
      <c r="BZ290" s="42"/>
      <c r="CA290"/>
      <c r="CD290" s="135"/>
      <c r="CE290" s="454"/>
      <c r="CF290" s="135"/>
      <c r="CG290" s="454"/>
      <c r="CH290" s="135"/>
      <c r="CI290" s="454"/>
      <c r="CJ290" s="42"/>
      <c r="CK290" s="454"/>
      <c r="CL290" s="42"/>
      <c r="CM290" s="454"/>
      <c r="CN290" s="42"/>
      <c r="CP290" s="135"/>
      <c r="CR290" s="187"/>
      <c r="CW290" s="454"/>
      <c r="CY290" s="454"/>
      <c r="DA290" s="454"/>
      <c r="DC290" s="454"/>
      <c r="DD290" s="135"/>
      <c r="DE290" s="454"/>
      <c r="DF290" s="135"/>
      <c r="DG290" s="454"/>
      <c r="DH290" s="135"/>
      <c r="DI290" s="454"/>
      <c r="DJ290" s="135"/>
      <c r="DK290" s="454"/>
      <c r="DL290" s="135"/>
      <c r="DN290" s="135"/>
      <c r="DO290" s="454"/>
      <c r="DP290" s="135"/>
      <c r="DQ290" s="454"/>
      <c r="DR290" s="135"/>
      <c r="DU290" s="135"/>
      <c r="DV290" s="135"/>
      <c r="DW290" s="135"/>
      <c r="DY290" s="454"/>
      <c r="DZ290" s="135"/>
      <c r="EA290" s="454"/>
      <c r="EB290" s="135"/>
      <c r="EC290" s="454"/>
      <c r="ED290" s="135"/>
      <c r="EE290" s="454"/>
      <c r="EF290" s="135"/>
      <c r="EG290" s="454"/>
      <c r="EH290" s="135"/>
      <c r="EJ290" s="135"/>
      <c r="EN290" s="135"/>
      <c r="EP290" s="135"/>
      <c r="ER290" s="173"/>
      <c r="ES290" s="435"/>
      <c r="ET290" s="173"/>
      <c r="EU290" s="435"/>
      <c r="EV290" s="173"/>
      <c r="EW290" s="435"/>
      <c r="EX290" s="173"/>
      <c r="EZ290" s="135"/>
      <c r="FB290" s="173"/>
      <c r="FC290" s="42"/>
      <c r="FD290" s="173"/>
      <c r="FE290" s="42"/>
      <c r="FF290" s="42"/>
      <c r="FG290" s="454"/>
      <c r="FH290" s="42"/>
      <c r="FI290" s="454"/>
      <c r="FJ290" s="135"/>
      <c r="FK290" s="454"/>
      <c r="FL290" s="173"/>
      <c r="FM290" s="454"/>
      <c r="FN290" s="173"/>
      <c r="FO290" s="135"/>
      <c r="FP290" s="173"/>
      <c r="FQ290" s="135"/>
      <c r="FS290" s="173"/>
      <c r="FU290" s="173"/>
      <c r="FW290" s="173"/>
      <c r="FY290" s="173"/>
      <c r="GA290" s="135"/>
      <c r="GE290" s="42"/>
      <c r="GG290" s="42"/>
      <c r="GH290" s="173"/>
      <c r="GI290" s="42"/>
      <c r="GJ290" s="42"/>
      <c r="GK290" s="173"/>
      <c r="GL290" s="454"/>
      <c r="GM290" s="135"/>
      <c r="GP290" s="454"/>
      <c r="GQ290" s="42"/>
      <c r="GR290" s="454"/>
      <c r="GS290" s="42"/>
      <c r="GT290" s="454"/>
      <c r="GU290" s="42"/>
      <c r="GV290" s="454"/>
      <c r="GW290" s="42"/>
      <c r="GX290" s="454"/>
      <c r="GY290" s="42"/>
      <c r="GZ290" s="42"/>
      <c r="HA290" s="173"/>
      <c r="HB290" s="173"/>
      <c r="HC290" s="42"/>
      <c r="HD290" s="435"/>
      <c r="HE290" s="135"/>
      <c r="HF290" s="435"/>
      <c r="HG290" s="135"/>
      <c r="HH290" s="435"/>
      <c r="HI290" s="135"/>
      <c r="HJ290" s="435"/>
      <c r="HK290" s="135"/>
      <c r="HL290" s="435"/>
      <c r="HM290" s="135"/>
      <c r="HN290" s="435"/>
      <c r="HO290" s="135"/>
      <c r="HP290" s="435"/>
      <c r="HQ290" s="135"/>
      <c r="HR290" s="168"/>
      <c r="HS290" s="135"/>
      <c r="HT290" s="135"/>
      <c r="HU290" s="168"/>
      <c r="HV290" s="135"/>
      <c r="HW290" s="168"/>
      <c r="HX290" s="135"/>
      <c r="HY290" s="168"/>
      <c r="HZ290" s="756"/>
      <c r="IA290" s="168"/>
      <c r="IB290" s="756"/>
      <c r="IC290" s="168"/>
      <c r="ID290" s="135"/>
      <c r="IE290" s="168"/>
      <c r="IF290" s="135"/>
      <c r="IG290" s="168"/>
      <c r="IH290" s="135"/>
      <c r="II290" s="168"/>
      <c r="IJ290" s="135"/>
      <c r="IK290" s="135"/>
      <c r="IL290" s="173"/>
      <c r="IP290" s="173"/>
      <c r="IR290" s="173"/>
      <c r="IT290" s="173"/>
      <c r="JB290" s="135"/>
      <c r="JD290" s="432"/>
      <c r="JH290" s="173"/>
      <c r="JL290" s="173"/>
      <c r="JZ290" s="173"/>
      <c r="KD290" s="173"/>
      <c r="KF290" s="173"/>
      <c r="KH290" s="173"/>
      <c r="LJ290" s="173"/>
      <c r="LN290" s="173"/>
      <c r="LP290" s="173"/>
      <c r="LR290" s="173"/>
      <c r="LZ290" s="135"/>
      <c r="MB290" s="135"/>
      <c r="MP290" s="173"/>
      <c r="MT290" s="173"/>
      <c r="MV290" s="173"/>
      <c r="MX290" s="173"/>
      <c r="NF290" s="135"/>
      <c r="NH290" s="135"/>
      <c r="NX290" s="173"/>
      <c r="NY290" s="173"/>
      <c r="NZ290" s="173"/>
      <c r="OB290" s="173"/>
      <c r="OD290" s="173"/>
      <c r="OF290" s="173"/>
      <c r="OH290" s="173"/>
      <c r="OJ290" s="173"/>
      <c r="OL290" s="173"/>
      <c r="PH290" s="173"/>
      <c r="QN290" s="173"/>
      <c r="QO290" s="173"/>
      <c r="QP290" s="173"/>
      <c r="QS290" s="135"/>
      <c r="QU290" s="135"/>
      <c r="QY290" s="135"/>
      <c r="RA290" s="135"/>
      <c r="RC290" s="135"/>
      <c r="RE290" s="135"/>
      <c r="RI290" s="135"/>
      <c r="RP290" s="135"/>
      <c r="RQ290" s="135"/>
      <c r="RT290" s="135"/>
      <c r="RW290" s="135"/>
      <c r="RX290" s="135"/>
      <c r="SB290" s="135"/>
      <c r="SC290" s="135"/>
      <c r="SD290" s="135"/>
      <c r="SE290" s="558"/>
      <c r="SF290" s="135"/>
      <c r="SH290" s="135"/>
      <c r="SJ290" s="135"/>
      <c r="SL290" s="135"/>
      <c r="SN290" s="135"/>
      <c r="SP290" s="135"/>
      <c r="SR290" s="756"/>
      <c r="ST290" s="135"/>
      <c r="SY290" s="707"/>
      <c r="TA290" s="707"/>
      <c r="TC290" s="707"/>
      <c r="TE290" s="707"/>
      <c r="TG290" s="707"/>
      <c r="TI290" s="756"/>
      <c r="TK290" s="707"/>
    </row>
    <row r="291" spans="64:531">
      <c r="BL291" s="454"/>
      <c r="BM291" s="42"/>
      <c r="BN291" s="454"/>
      <c r="BO291" s="42"/>
      <c r="BP291" s="454"/>
      <c r="BQ291"/>
      <c r="BS291" s="73"/>
      <c r="BU291" s="73"/>
      <c r="BV291" s="73"/>
      <c r="BW291" s="135"/>
      <c r="BX291" s="135"/>
      <c r="BY291" s="135"/>
      <c r="BZ291" s="42"/>
      <c r="CA291"/>
      <c r="CD291" s="135"/>
      <c r="CE291" s="454"/>
      <c r="CF291" s="135"/>
      <c r="CG291" s="454"/>
      <c r="CH291" s="135"/>
      <c r="CI291" s="454"/>
      <c r="CJ291" s="42"/>
      <c r="CK291" s="454"/>
      <c r="CL291" s="42"/>
      <c r="CM291" s="454"/>
      <c r="CN291" s="42"/>
      <c r="CP291" s="135"/>
      <c r="CR291" s="187"/>
      <c r="CW291" s="454"/>
      <c r="CY291" s="454"/>
      <c r="DA291" s="454"/>
      <c r="DC291" s="454"/>
      <c r="DD291" s="135"/>
      <c r="DE291" s="454"/>
      <c r="DF291" s="135"/>
      <c r="DG291" s="454"/>
      <c r="DH291" s="135"/>
      <c r="DI291" s="454"/>
      <c r="DJ291" s="135"/>
      <c r="DK291" s="454"/>
      <c r="DL291" s="135"/>
      <c r="DN291" s="135"/>
      <c r="DO291" s="454"/>
      <c r="DP291" s="135"/>
      <c r="DQ291" s="454"/>
      <c r="DR291" s="135"/>
      <c r="DU291" s="135"/>
      <c r="DV291" s="135"/>
      <c r="DW291" s="135"/>
      <c r="DY291" s="454"/>
      <c r="DZ291" s="135"/>
      <c r="EA291" s="454"/>
      <c r="EB291" s="135"/>
      <c r="EC291" s="454"/>
      <c r="ED291" s="135"/>
      <c r="EE291" s="454"/>
      <c r="EF291" s="135"/>
      <c r="EG291" s="454"/>
      <c r="EH291" s="135"/>
      <c r="EJ291" s="135"/>
      <c r="EN291" s="135"/>
      <c r="EP291" s="135"/>
      <c r="ER291" s="173"/>
      <c r="ES291" s="435"/>
      <c r="ET291" s="173"/>
      <c r="EU291" s="435"/>
      <c r="EV291" s="173"/>
      <c r="EW291" s="435"/>
      <c r="EX291" s="173"/>
      <c r="EZ291" s="135"/>
      <c r="FB291" s="173"/>
      <c r="FC291" s="42"/>
      <c r="FD291" s="173"/>
      <c r="FE291" s="42"/>
      <c r="FF291" s="42"/>
      <c r="FG291" s="454"/>
      <c r="FH291" s="42"/>
      <c r="FI291" s="454"/>
      <c r="FJ291" s="135"/>
      <c r="FK291" s="454"/>
      <c r="FL291" s="173"/>
      <c r="FM291" s="454"/>
      <c r="FN291" s="173"/>
      <c r="FO291" s="135"/>
      <c r="FP291" s="173"/>
      <c r="FQ291" s="135"/>
      <c r="FS291" s="173"/>
      <c r="FU291" s="173"/>
      <c r="FW291" s="173"/>
      <c r="FY291" s="173"/>
      <c r="GA291" s="135"/>
      <c r="GE291" s="42"/>
      <c r="GG291" s="42"/>
      <c r="GH291" s="173"/>
      <c r="GI291" s="42"/>
      <c r="GJ291" s="42"/>
      <c r="GK291" s="173"/>
      <c r="GL291" s="454"/>
      <c r="GM291" s="135"/>
      <c r="GP291" s="454"/>
      <c r="GQ291" s="42"/>
      <c r="GR291" s="454"/>
      <c r="GS291" s="42"/>
      <c r="GT291" s="454"/>
      <c r="GU291" s="42"/>
      <c r="GV291" s="454"/>
      <c r="GW291" s="42"/>
      <c r="GX291" s="454"/>
      <c r="GY291" s="42"/>
      <c r="GZ291" s="42"/>
      <c r="HA291" s="173"/>
      <c r="HB291" s="173"/>
      <c r="HC291" s="42"/>
      <c r="HD291" s="435"/>
      <c r="HE291" s="135"/>
      <c r="HF291" s="435"/>
      <c r="HG291" s="135"/>
      <c r="HH291" s="435"/>
      <c r="HI291" s="135"/>
      <c r="HJ291" s="435"/>
      <c r="HK291" s="135"/>
      <c r="HL291" s="435"/>
      <c r="HM291" s="135"/>
      <c r="HN291" s="435"/>
      <c r="HO291" s="135"/>
      <c r="HP291" s="435"/>
      <c r="HQ291" s="135"/>
      <c r="HR291" s="168"/>
      <c r="HS291" s="135"/>
      <c r="HT291" s="135"/>
      <c r="HU291" s="168"/>
      <c r="HV291" s="135"/>
      <c r="HW291" s="168"/>
      <c r="HX291" s="135"/>
      <c r="HY291" s="168"/>
      <c r="HZ291" s="756"/>
      <c r="IA291" s="168"/>
      <c r="IB291" s="756"/>
      <c r="IC291" s="168"/>
      <c r="ID291" s="135"/>
      <c r="IE291" s="168"/>
      <c r="IF291" s="135"/>
      <c r="IG291" s="168"/>
      <c r="IH291" s="135"/>
      <c r="II291" s="168"/>
      <c r="IJ291" s="135"/>
      <c r="IK291" s="135"/>
      <c r="IL291" s="173"/>
      <c r="IP291" s="173"/>
      <c r="IR291" s="173"/>
      <c r="IT291" s="173"/>
      <c r="JB291" s="135"/>
      <c r="JD291" s="432"/>
      <c r="JH291" s="173"/>
      <c r="JL291" s="173"/>
      <c r="JZ291" s="173"/>
      <c r="KD291" s="173"/>
      <c r="KF291" s="173"/>
      <c r="KH291" s="173"/>
      <c r="LJ291" s="173"/>
      <c r="LN291" s="173"/>
      <c r="LP291" s="173"/>
      <c r="LR291" s="173"/>
      <c r="LZ291" s="135"/>
      <c r="MB291" s="135"/>
      <c r="MP291" s="173"/>
      <c r="MT291" s="173"/>
      <c r="MV291" s="173"/>
      <c r="MX291" s="173"/>
      <c r="NF291" s="135"/>
      <c r="NH291" s="135"/>
      <c r="NX291" s="173"/>
      <c r="NY291" s="173"/>
      <c r="NZ291" s="173"/>
      <c r="OB291" s="173"/>
      <c r="OD291" s="173"/>
      <c r="OF291" s="173"/>
      <c r="OH291" s="173"/>
      <c r="OJ291" s="173"/>
      <c r="OL291" s="173"/>
      <c r="PH291" s="173"/>
      <c r="QN291" s="173"/>
      <c r="QO291" s="173"/>
      <c r="QP291" s="173"/>
      <c r="QS291" s="135"/>
      <c r="QU291" s="135"/>
      <c r="QY291" s="135"/>
      <c r="RA291" s="135"/>
      <c r="RC291" s="135"/>
      <c r="RE291" s="135"/>
      <c r="RI291" s="135"/>
      <c r="RP291" s="135"/>
      <c r="RQ291" s="135"/>
      <c r="RT291" s="135"/>
      <c r="RW291" s="135"/>
      <c r="RX291" s="135"/>
      <c r="SB291" s="135"/>
      <c r="SC291" s="135"/>
      <c r="SD291" s="135"/>
      <c r="SE291" s="558"/>
      <c r="SF291" s="135"/>
      <c r="SH291" s="135"/>
      <c r="SJ291" s="135"/>
      <c r="SL291" s="135"/>
      <c r="SN291" s="135"/>
      <c r="SP291" s="135"/>
      <c r="SR291" s="756"/>
      <c r="ST291" s="135"/>
      <c r="SY291" s="707"/>
      <c r="TA291" s="707"/>
      <c r="TC291" s="707"/>
      <c r="TE291" s="707"/>
      <c r="TG291" s="707"/>
      <c r="TI291" s="756"/>
      <c r="TK291" s="707"/>
    </row>
    <row r="292" spans="64:531">
      <c r="BL292" s="454"/>
      <c r="BM292" s="42"/>
      <c r="BN292" s="454"/>
      <c r="BO292" s="42"/>
      <c r="BP292" s="454"/>
      <c r="BQ292"/>
      <c r="BS292" s="73"/>
      <c r="BU292" s="73"/>
      <c r="BV292" s="73"/>
      <c r="BW292" s="135"/>
      <c r="BX292" s="135"/>
      <c r="BY292" s="135"/>
      <c r="BZ292" s="42"/>
      <c r="CA292"/>
      <c r="CD292" s="135"/>
      <c r="CE292" s="454"/>
      <c r="CF292" s="135"/>
      <c r="CG292" s="454"/>
      <c r="CH292" s="135"/>
      <c r="CI292" s="454"/>
      <c r="CJ292" s="42"/>
      <c r="CK292" s="454"/>
      <c r="CL292" s="42"/>
      <c r="CM292" s="454"/>
      <c r="CN292" s="42"/>
      <c r="CP292" s="135"/>
      <c r="CR292" s="187"/>
      <c r="CW292" s="454"/>
      <c r="CY292" s="454"/>
      <c r="DA292" s="454"/>
      <c r="DC292" s="454"/>
      <c r="DD292" s="135"/>
      <c r="DE292" s="454"/>
      <c r="DF292" s="135"/>
      <c r="DG292" s="454"/>
      <c r="DH292" s="135"/>
      <c r="DI292" s="454"/>
      <c r="DJ292" s="135"/>
      <c r="DK292" s="454"/>
      <c r="DL292" s="135"/>
      <c r="DN292" s="135"/>
      <c r="DO292" s="454"/>
      <c r="DP292" s="135"/>
      <c r="DQ292" s="454"/>
      <c r="DR292" s="135"/>
      <c r="DU292" s="135"/>
      <c r="DV292" s="135"/>
      <c r="DW292" s="135"/>
      <c r="DY292" s="454"/>
      <c r="DZ292" s="135"/>
      <c r="EA292" s="454"/>
      <c r="EB292" s="135"/>
      <c r="EC292" s="454"/>
      <c r="ED292" s="135"/>
      <c r="EE292" s="454"/>
      <c r="EF292" s="135"/>
      <c r="EG292" s="454"/>
      <c r="EH292" s="135"/>
      <c r="EJ292" s="135"/>
      <c r="EN292" s="135"/>
      <c r="EP292" s="135"/>
      <c r="ER292" s="173"/>
      <c r="ES292" s="435"/>
      <c r="ET292" s="173"/>
      <c r="EU292" s="435"/>
      <c r="EV292" s="173"/>
      <c r="EW292" s="435"/>
      <c r="EX292" s="173"/>
      <c r="EZ292" s="135"/>
      <c r="FB292" s="173"/>
      <c r="FC292" s="42"/>
      <c r="FD292" s="173"/>
      <c r="FE292" s="42"/>
      <c r="FF292" s="42"/>
      <c r="FG292" s="454"/>
      <c r="FH292" s="42"/>
      <c r="FI292" s="454"/>
      <c r="FJ292" s="135"/>
      <c r="FK292" s="454"/>
      <c r="FL292" s="173"/>
      <c r="FM292" s="454"/>
      <c r="FN292" s="173"/>
      <c r="FO292" s="135"/>
      <c r="FP292" s="173"/>
      <c r="FQ292" s="135"/>
      <c r="FS292" s="173"/>
      <c r="FU292" s="173"/>
      <c r="FW292" s="173"/>
      <c r="FY292" s="173"/>
      <c r="GA292" s="135"/>
      <c r="GE292" s="42"/>
      <c r="GG292" s="42"/>
      <c r="GH292" s="173"/>
      <c r="GI292" s="42"/>
      <c r="GJ292" s="42"/>
      <c r="GK292" s="173"/>
      <c r="GL292" s="454"/>
      <c r="GM292" s="135"/>
      <c r="GP292" s="454"/>
      <c r="GQ292" s="42"/>
      <c r="GR292" s="454"/>
      <c r="GS292" s="42"/>
      <c r="GT292" s="454"/>
      <c r="GU292" s="42"/>
      <c r="GV292" s="454"/>
      <c r="GW292" s="42"/>
      <c r="GX292" s="454"/>
      <c r="GY292" s="42"/>
      <c r="GZ292" s="42"/>
      <c r="HA292" s="173"/>
      <c r="HB292" s="173"/>
      <c r="HC292" s="42"/>
      <c r="HD292" s="435"/>
      <c r="HE292" s="135"/>
      <c r="HF292" s="435"/>
      <c r="HG292" s="135"/>
      <c r="HH292" s="435"/>
      <c r="HI292" s="135"/>
      <c r="HJ292" s="435"/>
      <c r="HK292" s="135"/>
      <c r="HL292" s="435"/>
      <c r="HM292" s="135"/>
      <c r="HN292" s="435"/>
      <c r="HO292" s="135"/>
      <c r="HP292" s="435"/>
      <c r="HQ292" s="135"/>
      <c r="HR292" s="168"/>
      <c r="HS292" s="135"/>
      <c r="HT292" s="135"/>
      <c r="HU292" s="168"/>
      <c r="HV292" s="135"/>
      <c r="HW292" s="168"/>
      <c r="HX292" s="135"/>
      <c r="HY292" s="168"/>
      <c r="HZ292" s="756"/>
      <c r="IA292" s="168"/>
      <c r="IB292" s="756"/>
      <c r="IC292" s="168"/>
      <c r="ID292" s="135"/>
      <c r="IE292" s="168"/>
      <c r="IF292" s="135"/>
      <c r="IG292" s="168"/>
      <c r="IH292" s="135"/>
      <c r="II292" s="168"/>
      <c r="IJ292" s="135"/>
      <c r="IK292" s="135"/>
      <c r="IL292" s="173"/>
      <c r="IP292" s="173"/>
      <c r="IR292" s="173"/>
      <c r="IT292" s="173"/>
      <c r="JB292" s="135"/>
      <c r="JD292" s="432"/>
      <c r="JH292" s="173"/>
      <c r="JL292" s="173"/>
      <c r="JZ292" s="173"/>
      <c r="KD292" s="173"/>
      <c r="KF292" s="173"/>
      <c r="KH292" s="173"/>
      <c r="LJ292" s="173"/>
      <c r="LN292" s="173"/>
      <c r="LP292" s="173"/>
      <c r="LR292" s="173"/>
      <c r="LZ292" s="135"/>
      <c r="MB292" s="135"/>
      <c r="MP292" s="173"/>
      <c r="MT292" s="173"/>
      <c r="MV292" s="173"/>
      <c r="MX292" s="173"/>
      <c r="NF292" s="135"/>
      <c r="NH292" s="135"/>
      <c r="NX292" s="173"/>
      <c r="NY292" s="173"/>
      <c r="NZ292" s="173"/>
      <c r="OB292" s="173"/>
      <c r="OD292" s="173"/>
      <c r="OF292" s="173"/>
      <c r="OH292" s="173"/>
      <c r="OJ292" s="173"/>
      <c r="OL292" s="173"/>
      <c r="PH292" s="173"/>
      <c r="QN292" s="173"/>
      <c r="QO292" s="173"/>
      <c r="QP292" s="173"/>
      <c r="QS292" s="135"/>
      <c r="QU292" s="135"/>
      <c r="QY292" s="135"/>
      <c r="RA292" s="135"/>
      <c r="RC292" s="135"/>
      <c r="RE292" s="135"/>
      <c r="RI292" s="135"/>
      <c r="RP292" s="135"/>
      <c r="RQ292" s="135"/>
      <c r="RT292" s="135"/>
      <c r="RW292" s="135"/>
      <c r="RX292" s="135"/>
      <c r="SB292" s="135"/>
      <c r="SC292" s="135"/>
      <c r="SD292" s="135"/>
      <c r="SE292" s="558"/>
      <c r="SF292" s="135"/>
      <c r="SH292" s="135"/>
      <c r="SJ292" s="135"/>
      <c r="SL292" s="135"/>
      <c r="SN292" s="135"/>
      <c r="SP292" s="135"/>
      <c r="SR292" s="756"/>
      <c r="ST292" s="135"/>
      <c r="SY292" s="707"/>
      <c r="TA292" s="707"/>
      <c r="TC292" s="707"/>
      <c r="TE292" s="707"/>
      <c r="TG292" s="707"/>
      <c r="TI292" s="756"/>
      <c r="TK292" s="707"/>
    </row>
    <row r="293" spans="64:531">
      <c r="BL293" s="454"/>
      <c r="BM293" s="42"/>
      <c r="BN293" s="454"/>
      <c r="BO293" s="42"/>
      <c r="BP293" s="454"/>
      <c r="BQ293"/>
      <c r="BS293" s="73"/>
      <c r="BU293" s="73"/>
      <c r="BV293" s="73"/>
      <c r="BW293" s="135"/>
      <c r="BX293" s="135"/>
      <c r="BY293" s="135"/>
      <c r="BZ293" s="42"/>
      <c r="CA293"/>
      <c r="CD293" s="135"/>
      <c r="CE293" s="454"/>
      <c r="CF293" s="135"/>
      <c r="CG293" s="454"/>
      <c r="CH293" s="135"/>
      <c r="CI293" s="454"/>
      <c r="CJ293" s="42"/>
      <c r="CK293" s="454"/>
      <c r="CL293" s="42"/>
      <c r="CM293" s="454"/>
      <c r="CN293" s="42"/>
      <c r="CP293" s="135"/>
      <c r="CR293" s="187"/>
      <c r="CW293" s="454"/>
      <c r="CY293" s="454"/>
      <c r="DA293" s="454"/>
      <c r="DC293" s="454"/>
      <c r="DD293" s="135"/>
      <c r="DE293" s="454"/>
      <c r="DF293" s="135"/>
      <c r="DG293" s="454"/>
      <c r="DH293" s="135"/>
      <c r="DI293" s="454"/>
      <c r="DJ293" s="135"/>
      <c r="DK293" s="454"/>
      <c r="DL293" s="135"/>
      <c r="DN293" s="135"/>
      <c r="DO293" s="454"/>
      <c r="DP293" s="135"/>
      <c r="DQ293" s="454"/>
      <c r="DR293" s="135"/>
      <c r="DU293" s="135"/>
      <c r="DV293" s="135"/>
      <c r="DW293" s="135"/>
      <c r="DY293" s="454"/>
      <c r="DZ293" s="135"/>
      <c r="EA293" s="454"/>
      <c r="EB293" s="135"/>
      <c r="EC293" s="454"/>
      <c r="ED293" s="135"/>
      <c r="EE293" s="454"/>
      <c r="EF293" s="135"/>
      <c r="EG293" s="454"/>
      <c r="EH293" s="135"/>
      <c r="EJ293" s="135"/>
      <c r="EN293" s="135"/>
      <c r="EP293" s="135"/>
      <c r="ER293" s="173"/>
      <c r="ES293" s="435"/>
      <c r="ET293" s="173"/>
      <c r="EU293" s="435"/>
      <c r="EV293" s="173"/>
      <c r="EW293" s="435"/>
      <c r="EX293" s="173"/>
      <c r="EZ293" s="135"/>
      <c r="FB293" s="173"/>
      <c r="FC293" s="42"/>
      <c r="FD293" s="173"/>
      <c r="FE293" s="42"/>
      <c r="FF293" s="42"/>
      <c r="FG293" s="454"/>
      <c r="FH293" s="42"/>
      <c r="FI293" s="454"/>
      <c r="FJ293" s="135"/>
      <c r="FK293" s="454"/>
      <c r="FL293" s="173"/>
      <c r="FM293" s="454"/>
      <c r="FN293" s="173"/>
      <c r="FO293" s="135"/>
      <c r="FP293" s="173"/>
      <c r="FQ293" s="135"/>
      <c r="FS293" s="173"/>
      <c r="FU293" s="173"/>
      <c r="FW293" s="173"/>
      <c r="FY293" s="173"/>
      <c r="GA293" s="135"/>
      <c r="GE293" s="42"/>
      <c r="GG293" s="42"/>
      <c r="GH293" s="173"/>
      <c r="GI293" s="42"/>
      <c r="GJ293" s="42"/>
      <c r="GK293" s="173"/>
      <c r="GL293" s="454"/>
      <c r="GM293" s="135"/>
      <c r="GP293" s="454"/>
      <c r="GQ293" s="42"/>
      <c r="GR293" s="454"/>
      <c r="GS293" s="42"/>
      <c r="GT293" s="454"/>
      <c r="GU293" s="42"/>
      <c r="GV293" s="454"/>
      <c r="GW293" s="42"/>
      <c r="GX293" s="454"/>
      <c r="GY293" s="42"/>
      <c r="GZ293" s="42"/>
      <c r="HA293" s="173"/>
      <c r="HB293" s="173"/>
      <c r="HC293" s="42"/>
      <c r="HD293" s="435"/>
      <c r="HE293" s="135"/>
      <c r="HF293" s="435"/>
      <c r="HG293" s="135"/>
      <c r="HH293" s="435"/>
      <c r="HI293" s="135"/>
      <c r="HJ293" s="435"/>
      <c r="HK293" s="135"/>
      <c r="HL293" s="435"/>
      <c r="HM293" s="135"/>
      <c r="HN293" s="435"/>
      <c r="HO293" s="135"/>
      <c r="HP293" s="435"/>
      <c r="HQ293" s="135"/>
      <c r="HR293" s="168"/>
      <c r="HS293" s="135"/>
      <c r="HT293" s="135"/>
      <c r="HU293" s="168"/>
      <c r="HV293" s="135"/>
      <c r="HW293" s="168"/>
      <c r="HX293" s="135"/>
      <c r="HY293" s="168"/>
      <c r="HZ293" s="756"/>
      <c r="IA293" s="168"/>
      <c r="IB293" s="756"/>
      <c r="IC293" s="168"/>
      <c r="ID293" s="135"/>
      <c r="IE293" s="168"/>
      <c r="IF293" s="135"/>
      <c r="IG293" s="168"/>
      <c r="IH293" s="135"/>
      <c r="II293" s="168"/>
      <c r="IJ293" s="135"/>
      <c r="IK293" s="135"/>
      <c r="IL293" s="173"/>
      <c r="IP293" s="173"/>
      <c r="IR293" s="173"/>
      <c r="IT293" s="173"/>
      <c r="JB293" s="135"/>
      <c r="JD293" s="432"/>
      <c r="JH293" s="173"/>
      <c r="JL293" s="173"/>
      <c r="JZ293" s="173"/>
      <c r="KD293" s="173"/>
      <c r="KF293" s="173"/>
      <c r="KH293" s="173"/>
      <c r="LJ293" s="173"/>
      <c r="LN293" s="173"/>
      <c r="LP293" s="173"/>
      <c r="LR293" s="173"/>
      <c r="LZ293" s="135"/>
      <c r="MB293" s="135"/>
      <c r="MP293" s="173"/>
      <c r="MT293" s="173"/>
      <c r="MV293" s="173"/>
      <c r="MX293" s="173"/>
      <c r="NF293" s="135"/>
      <c r="NH293" s="135"/>
      <c r="NX293" s="173"/>
      <c r="NY293" s="173"/>
      <c r="NZ293" s="173"/>
      <c r="OB293" s="173"/>
      <c r="OD293" s="173"/>
      <c r="OF293" s="173"/>
      <c r="OH293" s="173"/>
      <c r="OJ293" s="173"/>
      <c r="OL293" s="173"/>
      <c r="PH293" s="173"/>
      <c r="QN293" s="173"/>
      <c r="QO293" s="173"/>
      <c r="QP293" s="173"/>
      <c r="QS293" s="135"/>
      <c r="QU293" s="135"/>
      <c r="QY293" s="135"/>
      <c r="RA293" s="135"/>
      <c r="RC293" s="135"/>
      <c r="RE293" s="135"/>
      <c r="RI293" s="135"/>
      <c r="RP293" s="135"/>
      <c r="RQ293" s="135"/>
      <c r="RT293" s="135"/>
      <c r="RW293" s="135"/>
      <c r="RX293" s="135"/>
      <c r="SB293" s="135"/>
      <c r="SC293" s="135"/>
      <c r="SD293" s="135"/>
      <c r="SE293" s="558"/>
      <c r="SF293" s="135"/>
      <c r="SH293" s="135"/>
      <c r="SJ293" s="135"/>
      <c r="SL293" s="135"/>
      <c r="SN293" s="135"/>
      <c r="SP293" s="135"/>
      <c r="SR293" s="756"/>
      <c r="ST293" s="135"/>
      <c r="SY293" s="707"/>
      <c r="TA293" s="707"/>
      <c r="TC293" s="707"/>
      <c r="TE293" s="707"/>
      <c r="TG293" s="707"/>
      <c r="TI293" s="756"/>
      <c r="TK293" s="707"/>
    </row>
    <row r="294" spans="64:531">
      <c r="BL294" s="454"/>
      <c r="BM294" s="42"/>
      <c r="BN294" s="454"/>
      <c r="BO294" s="42"/>
      <c r="BP294" s="454"/>
      <c r="BQ294"/>
      <c r="BS294" s="73"/>
      <c r="BU294" s="73"/>
      <c r="BV294" s="73"/>
      <c r="BW294" s="135"/>
      <c r="BX294" s="135"/>
      <c r="BY294" s="135"/>
      <c r="BZ294" s="42"/>
      <c r="CA294"/>
      <c r="CD294" s="135"/>
      <c r="CE294" s="454"/>
      <c r="CF294" s="135"/>
      <c r="CG294" s="454"/>
      <c r="CH294" s="135"/>
      <c r="CI294" s="454"/>
      <c r="CJ294" s="42"/>
      <c r="CK294" s="454"/>
      <c r="CL294" s="42"/>
      <c r="CM294" s="454"/>
      <c r="CN294" s="42"/>
      <c r="CP294" s="135"/>
      <c r="CR294" s="187"/>
      <c r="CW294" s="454"/>
      <c r="CY294" s="454"/>
      <c r="DA294" s="454"/>
      <c r="DC294" s="454"/>
      <c r="DD294" s="135"/>
      <c r="DE294" s="454"/>
      <c r="DF294" s="135"/>
      <c r="DG294" s="454"/>
      <c r="DH294" s="135"/>
      <c r="DI294" s="454"/>
      <c r="DJ294" s="135"/>
      <c r="DK294" s="454"/>
      <c r="DL294" s="135"/>
      <c r="DN294" s="135"/>
      <c r="DO294" s="454"/>
      <c r="DP294" s="135"/>
      <c r="DQ294" s="454"/>
      <c r="DR294" s="135"/>
      <c r="DU294" s="135"/>
      <c r="DV294" s="135"/>
      <c r="DW294" s="135"/>
      <c r="DY294" s="454"/>
      <c r="DZ294" s="135"/>
      <c r="EA294" s="454"/>
      <c r="EB294" s="135"/>
      <c r="EC294" s="454"/>
      <c r="ED294" s="135"/>
      <c r="EE294" s="454"/>
      <c r="EF294" s="135"/>
      <c r="EG294" s="454"/>
      <c r="EH294" s="135"/>
      <c r="EJ294" s="135"/>
      <c r="EN294" s="135"/>
      <c r="EP294" s="135"/>
      <c r="ER294" s="173"/>
      <c r="ES294" s="435"/>
      <c r="ET294" s="173"/>
      <c r="EU294" s="435"/>
      <c r="EV294" s="173"/>
      <c r="EW294" s="435"/>
      <c r="EX294" s="173"/>
      <c r="EZ294" s="135"/>
      <c r="FB294" s="173"/>
      <c r="FC294" s="42"/>
      <c r="FD294" s="173"/>
      <c r="FE294" s="42"/>
      <c r="FF294" s="42"/>
      <c r="FG294" s="454"/>
      <c r="FH294" s="42"/>
      <c r="FI294" s="454"/>
      <c r="FJ294" s="135"/>
      <c r="FK294" s="454"/>
      <c r="FL294" s="173"/>
      <c r="FM294" s="454"/>
      <c r="FN294" s="173"/>
      <c r="FO294" s="135"/>
      <c r="FP294" s="173"/>
      <c r="FQ294" s="135"/>
      <c r="FS294" s="173"/>
      <c r="FU294" s="173"/>
      <c r="FW294" s="173"/>
      <c r="FY294" s="173"/>
      <c r="GA294" s="135"/>
      <c r="GE294" s="42"/>
      <c r="GG294" s="42"/>
      <c r="GH294" s="173"/>
      <c r="GI294" s="42"/>
      <c r="GJ294" s="42"/>
      <c r="GK294" s="173"/>
      <c r="GL294" s="454"/>
      <c r="GM294" s="135"/>
      <c r="GP294" s="454"/>
      <c r="GQ294" s="42"/>
      <c r="GR294" s="454"/>
      <c r="GS294" s="42"/>
      <c r="GT294" s="454"/>
      <c r="GU294" s="42"/>
      <c r="GV294" s="454"/>
      <c r="GW294" s="42"/>
      <c r="GX294" s="454"/>
      <c r="GY294" s="42"/>
      <c r="GZ294" s="42"/>
      <c r="HA294" s="173"/>
      <c r="HB294" s="173"/>
      <c r="HC294" s="42"/>
      <c r="HD294" s="435"/>
      <c r="HE294" s="135"/>
      <c r="HF294" s="435"/>
      <c r="HG294" s="135"/>
      <c r="HH294" s="435"/>
      <c r="HI294" s="135"/>
      <c r="HJ294" s="435"/>
      <c r="HK294" s="135"/>
      <c r="HL294" s="435"/>
      <c r="HM294" s="135"/>
      <c r="HN294" s="435"/>
      <c r="HO294" s="135"/>
      <c r="HP294" s="435"/>
      <c r="HQ294" s="135"/>
      <c r="HR294" s="168"/>
      <c r="HS294" s="135"/>
      <c r="HT294" s="135"/>
      <c r="HU294" s="168"/>
      <c r="HV294" s="135"/>
      <c r="HW294" s="168"/>
      <c r="HX294" s="135"/>
      <c r="HY294" s="168"/>
      <c r="HZ294" s="756"/>
      <c r="IA294" s="168"/>
      <c r="IB294" s="756"/>
      <c r="IC294" s="168"/>
      <c r="ID294" s="135"/>
      <c r="IE294" s="168"/>
      <c r="IF294" s="135"/>
      <c r="IG294" s="168"/>
      <c r="IH294" s="135"/>
      <c r="II294" s="168"/>
      <c r="IJ294" s="135"/>
      <c r="IK294" s="135"/>
      <c r="IL294" s="173"/>
      <c r="IP294" s="173"/>
      <c r="IR294" s="173"/>
      <c r="IT294" s="173"/>
      <c r="JB294" s="135"/>
      <c r="JD294" s="432"/>
      <c r="JH294" s="173"/>
      <c r="JL294" s="173"/>
      <c r="JZ294" s="173"/>
      <c r="KD294" s="173"/>
      <c r="KF294" s="173"/>
      <c r="KH294" s="173"/>
      <c r="LJ294" s="173"/>
      <c r="LN294" s="173"/>
      <c r="LP294" s="173"/>
      <c r="LR294" s="173"/>
      <c r="LZ294" s="135"/>
      <c r="MB294" s="135"/>
      <c r="MP294" s="173"/>
      <c r="MT294" s="173"/>
      <c r="MV294" s="173"/>
      <c r="MX294" s="173"/>
      <c r="NF294" s="135"/>
      <c r="NH294" s="135"/>
      <c r="NX294" s="173"/>
      <c r="NY294" s="173"/>
      <c r="NZ294" s="173"/>
      <c r="OB294" s="173"/>
      <c r="OD294" s="173"/>
      <c r="OF294" s="173"/>
      <c r="OH294" s="173"/>
      <c r="OJ294" s="173"/>
      <c r="OL294" s="173"/>
      <c r="PH294" s="173"/>
      <c r="QN294" s="173"/>
      <c r="QO294" s="173"/>
      <c r="QP294" s="173"/>
      <c r="QS294" s="135"/>
      <c r="QU294" s="135"/>
      <c r="QY294" s="135"/>
      <c r="RA294" s="135"/>
      <c r="RC294" s="135"/>
      <c r="RE294" s="135"/>
      <c r="RI294" s="135"/>
      <c r="RP294" s="135"/>
      <c r="RQ294" s="135"/>
      <c r="RT294" s="135"/>
      <c r="RW294" s="135"/>
      <c r="RX294" s="135"/>
      <c r="SB294" s="135"/>
      <c r="SC294" s="135"/>
      <c r="SD294" s="135"/>
      <c r="SE294" s="558"/>
      <c r="SF294" s="135"/>
      <c r="SH294" s="135"/>
      <c r="SJ294" s="135"/>
      <c r="SL294" s="135"/>
      <c r="SN294" s="135"/>
      <c r="SP294" s="135"/>
      <c r="SR294" s="756"/>
      <c r="ST294" s="135"/>
      <c r="SY294" s="707"/>
      <c r="TA294" s="707"/>
      <c r="TC294" s="707"/>
      <c r="TE294" s="707"/>
      <c r="TG294" s="707"/>
      <c r="TI294" s="756"/>
      <c r="TK294" s="707"/>
    </row>
    <row r="295" spans="64:531">
      <c r="BL295" s="454"/>
      <c r="BM295" s="42"/>
      <c r="BN295" s="454"/>
      <c r="BO295" s="42"/>
      <c r="BP295" s="454"/>
      <c r="BQ295"/>
      <c r="BS295" s="73"/>
      <c r="BU295" s="73"/>
      <c r="BV295" s="73"/>
      <c r="BW295" s="135"/>
      <c r="BX295" s="135"/>
      <c r="BY295" s="135"/>
      <c r="BZ295" s="42"/>
      <c r="CA295"/>
      <c r="CD295" s="135"/>
      <c r="CE295" s="454"/>
      <c r="CF295" s="135"/>
      <c r="CG295" s="454"/>
      <c r="CH295" s="135"/>
      <c r="CI295" s="454"/>
      <c r="CJ295" s="42"/>
      <c r="CK295" s="454"/>
      <c r="CL295" s="42"/>
      <c r="CM295" s="454"/>
      <c r="CN295" s="42"/>
      <c r="CP295" s="135"/>
      <c r="CR295" s="187"/>
      <c r="CW295" s="454"/>
      <c r="CY295" s="454"/>
      <c r="DA295" s="454"/>
      <c r="DC295" s="454"/>
      <c r="DD295" s="135"/>
      <c r="DE295" s="454"/>
      <c r="DF295" s="135"/>
      <c r="DG295" s="454"/>
      <c r="DH295" s="135"/>
      <c r="DI295" s="454"/>
      <c r="DJ295" s="135"/>
      <c r="DK295" s="454"/>
      <c r="DL295" s="135"/>
      <c r="DN295" s="135"/>
      <c r="DO295" s="454"/>
      <c r="DP295" s="135"/>
      <c r="DQ295" s="454"/>
      <c r="DR295" s="135"/>
      <c r="DU295" s="135"/>
      <c r="DV295" s="135"/>
      <c r="DW295" s="135"/>
      <c r="DY295" s="454"/>
      <c r="DZ295" s="135"/>
      <c r="EA295" s="454"/>
      <c r="EB295" s="135"/>
      <c r="EC295" s="454"/>
      <c r="ED295" s="135"/>
      <c r="EE295" s="454"/>
      <c r="EF295" s="135"/>
      <c r="EG295" s="454"/>
      <c r="EH295" s="135"/>
      <c r="EJ295" s="135"/>
      <c r="EN295" s="135"/>
      <c r="EP295" s="135"/>
      <c r="ER295" s="173"/>
      <c r="ES295" s="435"/>
      <c r="ET295" s="173"/>
      <c r="EU295" s="435"/>
      <c r="EV295" s="173"/>
      <c r="EW295" s="435"/>
      <c r="EX295" s="173"/>
      <c r="EZ295" s="135"/>
      <c r="FB295" s="173"/>
      <c r="FC295" s="42"/>
      <c r="FD295" s="173"/>
      <c r="FE295" s="42"/>
      <c r="FF295" s="42"/>
      <c r="FG295" s="454"/>
      <c r="FH295" s="42"/>
      <c r="FI295" s="454"/>
      <c r="FJ295" s="135"/>
      <c r="FK295" s="454"/>
      <c r="FL295" s="173"/>
      <c r="FM295" s="454"/>
      <c r="FN295" s="173"/>
      <c r="FO295" s="135"/>
      <c r="FP295" s="173"/>
      <c r="FQ295" s="135"/>
      <c r="FS295" s="173"/>
      <c r="FU295" s="173"/>
      <c r="FW295" s="173"/>
      <c r="FY295" s="173"/>
      <c r="GA295" s="135"/>
      <c r="GE295" s="42"/>
      <c r="GG295" s="42"/>
      <c r="GH295" s="173"/>
      <c r="GI295" s="42"/>
      <c r="GJ295" s="42"/>
      <c r="GK295" s="173"/>
      <c r="GL295" s="454"/>
      <c r="GM295" s="135"/>
      <c r="GP295" s="454"/>
      <c r="GQ295" s="42"/>
      <c r="GR295" s="454"/>
      <c r="GS295" s="42"/>
      <c r="GT295" s="454"/>
      <c r="GU295" s="42"/>
      <c r="GV295" s="454"/>
      <c r="GW295" s="42"/>
      <c r="GX295" s="454"/>
      <c r="GY295" s="42"/>
      <c r="GZ295" s="42"/>
      <c r="HA295" s="173"/>
      <c r="HB295" s="173"/>
      <c r="HC295" s="42"/>
      <c r="HD295" s="435"/>
      <c r="HE295" s="135"/>
      <c r="HF295" s="435"/>
      <c r="HG295" s="135"/>
      <c r="HH295" s="435"/>
      <c r="HI295" s="135"/>
      <c r="HJ295" s="435"/>
      <c r="HK295" s="135"/>
      <c r="HL295" s="435"/>
      <c r="HM295" s="135"/>
      <c r="HN295" s="435"/>
      <c r="HO295" s="135"/>
      <c r="HP295" s="435"/>
      <c r="HQ295" s="135"/>
      <c r="HR295" s="168"/>
      <c r="HS295" s="135"/>
      <c r="HT295" s="135"/>
      <c r="HU295" s="168"/>
      <c r="HV295" s="135"/>
      <c r="HW295" s="168"/>
      <c r="HX295" s="135"/>
      <c r="HY295" s="168"/>
      <c r="HZ295" s="756"/>
      <c r="IA295" s="168"/>
      <c r="IB295" s="756"/>
      <c r="IC295" s="168"/>
      <c r="ID295" s="135"/>
      <c r="IE295" s="168"/>
      <c r="IF295" s="135"/>
      <c r="IG295" s="168"/>
      <c r="IH295" s="135"/>
      <c r="II295" s="168"/>
      <c r="IJ295" s="135"/>
      <c r="IK295" s="135"/>
      <c r="IL295" s="173"/>
      <c r="IP295" s="173"/>
      <c r="IR295" s="173"/>
      <c r="IT295" s="173"/>
      <c r="JB295" s="135"/>
      <c r="JD295" s="432"/>
      <c r="JH295" s="173"/>
      <c r="JL295" s="173"/>
      <c r="JZ295" s="173"/>
      <c r="KD295" s="173"/>
      <c r="KF295" s="173"/>
      <c r="KH295" s="173"/>
      <c r="LJ295" s="173"/>
      <c r="LN295" s="173"/>
      <c r="LP295" s="173"/>
      <c r="LR295" s="173"/>
      <c r="LZ295" s="135"/>
      <c r="MB295" s="135"/>
      <c r="MP295" s="173"/>
      <c r="MT295" s="173"/>
      <c r="MV295" s="173"/>
      <c r="MX295" s="173"/>
      <c r="NF295" s="135"/>
      <c r="NH295" s="135"/>
      <c r="NX295" s="173"/>
      <c r="NY295" s="173"/>
      <c r="NZ295" s="173"/>
      <c r="OB295" s="173"/>
      <c r="OD295" s="173"/>
      <c r="OF295" s="173"/>
      <c r="OH295" s="173"/>
      <c r="OJ295" s="173"/>
      <c r="OL295" s="173"/>
      <c r="PH295" s="173"/>
      <c r="QN295" s="173"/>
      <c r="QO295" s="173"/>
      <c r="QP295" s="173"/>
      <c r="QS295" s="135"/>
      <c r="QU295" s="135"/>
      <c r="QY295" s="135"/>
      <c r="RA295" s="135"/>
      <c r="RC295" s="135"/>
      <c r="RE295" s="135"/>
      <c r="RI295" s="135"/>
      <c r="RP295" s="135"/>
      <c r="RQ295" s="135"/>
      <c r="RT295" s="135"/>
      <c r="RW295" s="135"/>
      <c r="RX295" s="135"/>
      <c r="SB295" s="135"/>
      <c r="SC295" s="135"/>
      <c r="SD295" s="135"/>
      <c r="SE295" s="558"/>
      <c r="SF295" s="135"/>
      <c r="SH295" s="135"/>
      <c r="SJ295" s="135"/>
      <c r="SL295" s="135"/>
      <c r="SN295" s="135"/>
      <c r="SP295" s="135"/>
      <c r="SR295" s="756"/>
      <c r="ST295" s="135"/>
      <c r="SY295" s="707"/>
      <c r="TA295" s="707"/>
      <c r="TC295" s="707"/>
      <c r="TE295" s="707"/>
      <c r="TG295" s="707"/>
      <c r="TI295" s="756"/>
      <c r="TK295" s="707"/>
    </row>
    <row r="296" spans="64:531">
      <c r="BL296" s="454"/>
      <c r="BM296" s="42"/>
      <c r="BN296" s="454"/>
      <c r="BO296" s="42"/>
      <c r="BP296" s="454"/>
      <c r="BQ296"/>
      <c r="BS296" s="73"/>
      <c r="BU296" s="73"/>
      <c r="BV296" s="73"/>
      <c r="BW296" s="135"/>
      <c r="BX296" s="135"/>
      <c r="BY296" s="135"/>
      <c r="BZ296" s="42"/>
      <c r="CA296"/>
      <c r="CD296" s="135"/>
      <c r="CE296" s="454"/>
      <c r="CF296" s="135"/>
      <c r="CG296" s="454"/>
      <c r="CH296" s="135"/>
      <c r="CI296" s="454"/>
      <c r="CJ296" s="42"/>
      <c r="CK296" s="454"/>
      <c r="CL296" s="42"/>
      <c r="CM296" s="454"/>
      <c r="CN296" s="42"/>
      <c r="CP296" s="135"/>
      <c r="CR296" s="187"/>
      <c r="CW296" s="454"/>
      <c r="CY296" s="454"/>
      <c r="DA296" s="454"/>
      <c r="DC296" s="454"/>
      <c r="DD296" s="135"/>
      <c r="DE296" s="454"/>
      <c r="DF296" s="135"/>
      <c r="DG296" s="454"/>
      <c r="DH296" s="135"/>
      <c r="DI296" s="454"/>
      <c r="DJ296" s="135"/>
      <c r="DK296" s="454"/>
      <c r="DL296" s="135"/>
      <c r="DN296" s="135"/>
      <c r="DO296" s="454"/>
      <c r="DP296" s="135"/>
      <c r="DQ296" s="454"/>
      <c r="DR296" s="135"/>
      <c r="DU296" s="135"/>
      <c r="DV296" s="135"/>
      <c r="DW296" s="135"/>
      <c r="DY296" s="454"/>
      <c r="DZ296" s="135"/>
      <c r="EA296" s="454"/>
      <c r="EB296" s="135"/>
      <c r="EC296" s="454"/>
      <c r="ED296" s="135"/>
      <c r="EE296" s="454"/>
      <c r="EF296" s="135"/>
      <c r="EG296" s="454"/>
      <c r="EH296" s="135"/>
      <c r="EJ296" s="135"/>
      <c r="EN296" s="135"/>
      <c r="EP296" s="135"/>
      <c r="ER296" s="173"/>
      <c r="ES296" s="435"/>
      <c r="ET296" s="173"/>
      <c r="EU296" s="435"/>
      <c r="EV296" s="173"/>
      <c r="EW296" s="435"/>
      <c r="EX296" s="173"/>
      <c r="EZ296" s="135"/>
      <c r="FB296" s="173"/>
      <c r="FC296" s="42"/>
      <c r="FD296" s="173"/>
      <c r="FE296" s="42"/>
      <c r="FF296" s="42"/>
      <c r="FG296" s="454"/>
      <c r="FH296" s="42"/>
      <c r="FI296" s="454"/>
      <c r="FJ296" s="135"/>
      <c r="FK296" s="454"/>
      <c r="FL296" s="173"/>
      <c r="FM296" s="454"/>
      <c r="FN296" s="173"/>
      <c r="FO296" s="135"/>
      <c r="FP296" s="173"/>
      <c r="FQ296" s="135"/>
      <c r="FS296" s="173"/>
      <c r="FU296" s="173"/>
      <c r="FW296" s="173"/>
      <c r="FY296" s="173"/>
      <c r="GA296" s="135"/>
      <c r="GE296" s="42"/>
      <c r="GG296" s="42"/>
      <c r="GH296" s="173"/>
      <c r="GI296" s="42"/>
      <c r="GJ296" s="42"/>
      <c r="GK296" s="173"/>
      <c r="GL296" s="454"/>
      <c r="GM296" s="135"/>
      <c r="GP296" s="454"/>
      <c r="GQ296" s="42"/>
      <c r="GR296" s="454"/>
      <c r="GS296" s="42"/>
      <c r="GT296" s="454"/>
      <c r="GU296" s="42"/>
      <c r="GV296" s="454"/>
      <c r="GW296" s="42"/>
      <c r="GX296" s="454"/>
      <c r="GY296" s="42"/>
      <c r="GZ296" s="42"/>
      <c r="HA296" s="173"/>
      <c r="HB296" s="173"/>
      <c r="HC296" s="42"/>
      <c r="HD296" s="435"/>
      <c r="HE296" s="135"/>
      <c r="HF296" s="435"/>
      <c r="HG296" s="135"/>
      <c r="HH296" s="435"/>
      <c r="HI296" s="135"/>
      <c r="HJ296" s="435"/>
      <c r="HK296" s="135"/>
      <c r="HL296" s="435"/>
      <c r="HM296" s="135"/>
      <c r="HN296" s="435"/>
      <c r="HO296" s="135"/>
      <c r="HP296" s="435"/>
      <c r="HQ296" s="135"/>
      <c r="HR296" s="168"/>
      <c r="HS296" s="135"/>
      <c r="HT296" s="135"/>
      <c r="HU296" s="168"/>
      <c r="HV296" s="135"/>
      <c r="HW296" s="168"/>
      <c r="HX296" s="135"/>
      <c r="HY296" s="168"/>
      <c r="HZ296" s="756"/>
      <c r="IA296" s="168"/>
      <c r="IB296" s="756"/>
      <c r="IC296" s="168"/>
      <c r="ID296" s="135"/>
      <c r="IE296" s="168"/>
      <c r="IF296" s="135"/>
      <c r="IG296" s="168"/>
      <c r="IH296" s="135"/>
      <c r="II296" s="168"/>
      <c r="IJ296" s="135"/>
      <c r="IK296" s="135"/>
      <c r="IL296" s="173"/>
      <c r="IP296" s="173"/>
      <c r="IR296" s="173"/>
      <c r="IT296" s="173"/>
      <c r="JB296" s="135"/>
      <c r="JD296" s="432"/>
      <c r="JH296" s="173"/>
      <c r="JL296" s="173"/>
      <c r="JZ296" s="173"/>
      <c r="KD296" s="173"/>
      <c r="KF296" s="173"/>
      <c r="KH296" s="173"/>
      <c r="LJ296" s="173"/>
      <c r="LN296" s="173"/>
      <c r="LP296" s="173"/>
      <c r="LR296" s="173"/>
      <c r="LZ296" s="135"/>
      <c r="MB296" s="135"/>
      <c r="MP296" s="173"/>
      <c r="MT296" s="173"/>
      <c r="MV296" s="173"/>
      <c r="MX296" s="173"/>
      <c r="NF296" s="135"/>
      <c r="NH296" s="135"/>
      <c r="NX296" s="173"/>
      <c r="NY296" s="173"/>
      <c r="NZ296" s="173"/>
      <c r="OB296" s="173"/>
      <c r="OD296" s="173"/>
      <c r="OF296" s="173"/>
      <c r="OH296" s="173"/>
      <c r="OJ296" s="173"/>
      <c r="OL296" s="173"/>
      <c r="PH296" s="173"/>
      <c r="QN296" s="173"/>
      <c r="QO296" s="173"/>
      <c r="QP296" s="173"/>
      <c r="QS296" s="135"/>
      <c r="QU296" s="135"/>
      <c r="QY296" s="135"/>
      <c r="RA296" s="135"/>
      <c r="RC296" s="135"/>
      <c r="RE296" s="135"/>
      <c r="RI296" s="135"/>
      <c r="RP296" s="135"/>
      <c r="RQ296" s="135"/>
      <c r="RT296" s="135"/>
      <c r="RW296" s="135"/>
      <c r="RX296" s="135"/>
      <c r="SB296" s="135"/>
      <c r="SC296" s="135"/>
      <c r="SD296" s="135"/>
      <c r="SE296" s="558"/>
      <c r="SF296" s="135"/>
      <c r="SH296" s="135"/>
      <c r="SJ296" s="135"/>
      <c r="SL296" s="135"/>
      <c r="SN296" s="135"/>
      <c r="SP296" s="135"/>
      <c r="SR296" s="756"/>
      <c r="ST296" s="135"/>
      <c r="SY296" s="707"/>
      <c r="TA296" s="707"/>
      <c r="TC296" s="707"/>
      <c r="TE296" s="707"/>
      <c r="TG296" s="707"/>
      <c r="TI296" s="756"/>
      <c r="TK296" s="707"/>
    </row>
    <row r="297" spans="64:531">
      <c r="BL297" s="454"/>
      <c r="BM297" s="42"/>
      <c r="BN297" s="454"/>
      <c r="BO297" s="42"/>
      <c r="BP297" s="454"/>
      <c r="BQ297"/>
      <c r="BS297" s="73"/>
      <c r="BU297" s="73"/>
      <c r="BV297" s="73"/>
      <c r="BW297" s="135"/>
      <c r="BX297" s="135"/>
      <c r="BY297" s="135"/>
      <c r="BZ297" s="42"/>
      <c r="CA297"/>
      <c r="CD297" s="135"/>
      <c r="CE297" s="454"/>
      <c r="CF297" s="135"/>
      <c r="CG297" s="454"/>
      <c r="CH297" s="135"/>
      <c r="CI297" s="454"/>
      <c r="CJ297" s="42"/>
      <c r="CK297" s="454"/>
      <c r="CL297" s="42"/>
      <c r="CM297" s="454"/>
      <c r="CN297" s="42"/>
      <c r="CP297" s="135"/>
      <c r="CR297" s="187"/>
      <c r="CW297" s="454"/>
      <c r="CY297" s="454"/>
      <c r="DA297" s="454"/>
      <c r="DC297" s="454"/>
      <c r="DD297" s="135"/>
      <c r="DE297" s="454"/>
      <c r="DF297" s="135"/>
      <c r="DG297" s="454"/>
      <c r="DH297" s="135"/>
      <c r="DI297" s="454"/>
      <c r="DJ297" s="135"/>
      <c r="DK297" s="454"/>
      <c r="DL297" s="135"/>
      <c r="DN297" s="135"/>
      <c r="DO297" s="454"/>
      <c r="DP297" s="135"/>
      <c r="DQ297" s="454"/>
      <c r="DR297" s="135"/>
      <c r="DU297" s="135"/>
      <c r="DV297" s="135"/>
      <c r="DW297" s="135"/>
      <c r="DY297" s="454"/>
      <c r="DZ297" s="135"/>
      <c r="EA297" s="454"/>
      <c r="EB297" s="135"/>
      <c r="EC297" s="454"/>
      <c r="ED297" s="135"/>
      <c r="EE297" s="454"/>
      <c r="EF297" s="135"/>
      <c r="EG297" s="454"/>
      <c r="EH297" s="135"/>
      <c r="EJ297" s="135"/>
      <c r="EN297" s="135"/>
      <c r="EP297" s="135"/>
      <c r="ER297" s="173"/>
      <c r="ES297" s="435"/>
      <c r="ET297" s="173"/>
      <c r="EU297" s="435"/>
      <c r="EV297" s="173"/>
      <c r="EW297" s="435"/>
      <c r="EX297" s="173"/>
      <c r="EZ297" s="135"/>
      <c r="FB297" s="173"/>
      <c r="FC297" s="42"/>
      <c r="FD297" s="173"/>
      <c r="FE297" s="42"/>
      <c r="FF297" s="42"/>
      <c r="FG297" s="454"/>
      <c r="FH297" s="42"/>
      <c r="FI297" s="454"/>
      <c r="FJ297" s="135"/>
      <c r="FK297" s="454"/>
      <c r="FL297" s="173"/>
      <c r="FM297" s="454"/>
      <c r="FN297" s="173"/>
      <c r="FO297" s="135"/>
      <c r="FP297" s="173"/>
      <c r="FQ297" s="135"/>
      <c r="FS297" s="173"/>
      <c r="FU297" s="173"/>
      <c r="FW297" s="173"/>
      <c r="FY297" s="173"/>
      <c r="GA297" s="135"/>
      <c r="GE297" s="42"/>
      <c r="GG297" s="42"/>
      <c r="GH297" s="173"/>
      <c r="GI297" s="42"/>
      <c r="GJ297" s="42"/>
      <c r="GK297" s="173"/>
      <c r="GL297" s="454"/>
      <c r="GM297" s="135"/>
      <c r="GP297" s="454"/>
      <c r="GQ297" s="42"/>
      <c r="GR297" s="454"/>
      <c r="GS297" s="42"/>
      <c r="GT297" s="454"/>
      <c r="GU297" s="42"/>
      <c r="GV297" s="454"/>
      <c r="GW297" s="42"/>
      <c r="GX297" s="454"/>
      <c r="GY297" s="42"/>
      <c r="GZ297" s="42"/>
      <c r="HA297" s="173"/>
      <c r="HB297" s="173"/>
      <c r="HC297" s="42"/>
      <c r="HD297" s="435"/>
      <c r="HE297" s="135"/>
      <c r="HF297" s="435"/>
      <c r="HG297" s="135"/>
      <c r="HH297" s="435"/>
      <c r="HI297" s="135"/>
      <c r="HJ297" s="435"/>
      <c r="HK297" s="135"/>
      <c r="HL297" s="435"/>
      <c r="HM297" s="135"/>
      <c r="HN297" s="435"/>
      <c r="HO297" s="135"/>
      <c r="HP297" s="435"/>
      <c r="HQ297" s="135"/>
      <c r="HR297" s="168"/>
      <c r="HS297" s="135"/>
      <c r="HT297" s="135"/>
      <c r="HU297" s="168"/>
      <c r="HV297" s="135"/>
      <c r="HW297" s="168"/>
      <c r="HX297" s="135"/>
      <c r="HY297" s="168"/>
      <c r="HZ297" s="756"/>
      <c r="IA297" s="168"/>
      <c r="IB297" s="756"/>
      <c r="IC297" s="168"/>
      <c r="ID297" s="135"/>
      <c r="IE297" s="168"/>
      <c r="IF297" s="135"/>
      <c r="IG297" s="168"/>
      <c r="IH297" s="135"/>
      <c r="II297" s="168"/>
      <c r="IJ297" s="135"/>
      <c r="IK297" s="135"/>
      <c r="IL297" s="173"/>
      <c r="IP297" s="173"/>
      <c r="IR297" s="173"/>
      <c r="IT297" s="173"/>
      <c r="JB297" s="135"/>
      <c r="JD297" s="432"/>
      <c r="JH297" s="173"/>
      <c r="JL297" s="173"/>
      <c r="JZ297" s="173"/>
      <c r="KD297" s="173"/>
      <c r="KF297" s="173"/>
      <c r="KH297" s="173"/>
      <c r="LJ297" s="173"/>
      <c r="LN297" s="173"/>
      <c r="LP297" s="173"/>
      <c r="LR297" s="173"/>
      <c r="LZ297" s="135"/>
      <c r="MB297" s="135"/>
      <c r="MP297" s="173"/>
      <c r="MT297" s="173"/>
      <c r="MV297" s="173"/>
      <c r="MX297" s="173"/>
      <c r="NF297" s="135"/>
      <c r="NH297" s="135"/>
      <c r="NX297" s="173"/>
      <c r="NY297" s="173"/>
      <c r="NZ297" s="173"/>
      <c r="OB297" s="173"/>
      <c r="OD297" s="173"/>
      <c r="OF297" s="173"/>
      <c r="OH297" s="173"/>
      <c r="OJ297" s="173"/>
      <c r="OL297" s="173"/>
      <c r="PH297" s="173"/>
      <c r="QN297" s="173"/>
      <c r="QO297" s="173"/>
      <c r="QP297" s="173"/>
      <c r="QS297" s="135"/>
      <c r="QU297" s="135"/>
      <c r="QY297" s="135"/>
      <c r="RA297" s="135"/>
      <c r="RC297" s="135"/>
      <c r="RE297" s="135"/>
      <c r="RI297" s="135"/>
      <c r="RP297" s="135"/>
      <c r="RQ297" s="135"/>
      <c r="RT297" s="135"/>
      <c r="RW297" s="135"/>
      <c r="RX297" s="135"/>
      <c r="SB297" s="135"/>
      <c r="SC297" s="135"/>
      <c r="SD297" s="135"/>
      <c r="SE297" s="558"/>
      <c r="SF297" s="135"/>
      <c r="SH297" s="135"/>
      <c r="SJ297" s="135"/>
      <c r="SL297" s="135"/>
      <c r="SN297" s="135"/>
      <c r="SP297" s="135"/>
      <c r="SR297" s="756"/>
      <c r="ST297" s="135"/>
      <c r="SY297" s="707"/>
      <c r="TA297" s="707"/>
      <c r="TC297" s="707"/>
      <c r="TE297" s="707"/>
      <c r="TG297" s="707"/>
      <c r="TI297" s="756"/>
      <c r="TK297" s="707"/>
    </row>
    <row r="298" spans="64:531">
      <c r="BL298" s="454"/>
      <c r="BM298" s="42"/>
      <c r="BN298" s="454"/>
      <c r="BO298" s="42"/>
      <c r="BP298" s="454"/>
      <c r="BQ298"/>
      <c r="BS298" s="73"/>
      <c r="BU298" s="73"/>
      <c r="BV298" s="73"/>
      <c r="BW298" s="135"/>
      <c r="BX298" s="135"/>
      <c r="BY298" s="135"/>
      <c r="BZ298" s="42"/>
      <c r="CA298"/>
      <c r="CD298" s="135"/>
      <c r="CE298" s="454"/>
      <c r="CF298" s="135"/>
      <c r="CG298" s="454"/>
      <c r="CH298" s="135"/>
      <c r="CI298" s="454"/>
      <c r="CJ298" s="42"/>
      <c r="CK298" s="454"/>
      <c r="CL298" s="42"/>
      <c r="CM298" s="454"/>
      <c r="CN298" s="42"/>
      <c r="CP298" s="135"/>
      <c r="CR298" s="187"/>
      <c r="CW298" s="454"/>
      <c r="CY298" s="454"/>
      <c r="DA298" s="454"/>
      <c r="DC298" s="454"/>
      <c r="DD298" s="135"/>
      <c r="DE298" s="454"/>
      <c r="DF298" s="135"/>
      <c r="DG298" s="454"/>
      <c r="DH298" s="135"/>
      <c r="DI298" s="454"/>
      <c r="DJ298" s="135"/>
      <c r="DK298" s="454"/>
      <c r="DL298" s="135"/>
      <c r="DN298" s="135"/>
      <c r="DO298" s="454"/>
      <c r="DP298" s="135"/>
      <c r="DQ298" s="454"/>
      <c r="DR298" s="135"/>
      <c r="DU298" s="135"/>
      <c r="DV298" s="135"/>
      <c r="DW298" s="135"/>
      <c r="DY298" s="454"/>
      <c r="DZ298" s="135"/>
      <c r="EA298" s="454"/>
      <c r="EB298" s="135"/>
      <c r="EC298" s="454"/>
      <c r="ED298" s="135"/>
      <c r="EE298" s="454"/>
      <c r="EF298" s="135"/>
      <c r="EG298" s="454"/>
      <c r="EH298" s="135"/>
      <c r="EJ298" s="135"/>
      <c r="EN298" s="135"/>
      <c r="EP298" s="135"/>
      <c r="ER298" s="173"/>
      <c r="ES298" s="435"/>
      <c r="ET298" s="173"/>
      <c r="EU298" s="435"/>
      <c r="EV298" s="173"/>
      <c r="EW298" s="435"/>
      <c r="EX298" s="173"/>
      <c r="EZ298" s="135"/>
      <c r="FB298" s="173"/>
      <c r="FC298" s="42"/>
      <c r="FD298" s="173"/>
      <c r="FE298" s="42"/>
      <c r="FF298" s="42"/>
      <c r="FG298" s="454"/>
      <c r="FH298" s="42"/>
      <c r="FI298" s="454"/>
      <c r="FJ298" s="135"/>
      <c r="FK298" s="454"/>
      <c r="FL298" s="173"/>
      <c r="FM298" s="454"/>
      <c r="FN298" s="173"/>
      <c r="FO298" s="135"/>
      <c r="FP298" s="173"/>
      <c r="FQ298" s="135"/>
      <c r="FS298" s="173"/>
      <c r="FU298" s="173"/>
      <c r="FW298" s="173"/>
      <c r="FY298" s="173"/>
      <c r="GA298" s="135"/>
      <c r="GE298" s="42"/>
      <c r="GG298" s="42"/>
      <c r="GH298" s="173"/>
      <c r="GI298" s="42"/>
      <c r="GJ298" s="42"/>
      <c r="GK298" s="173"/>
      <c r="GL298" s="454"/>
      <c r="GM298" s="135"/>
      <c r="GP298" s="454"/>
      <c r="GQ298" s="42"/>
      <c r="GR298" s="454"/>
      <c r="GS298" s="42"/>
      <c r="GT298" s="454"/>
      <c r="GU298" s="42"/>
      <c r="GV298" s="454"/>
      <c r="GW298" s="42"/>
      <c r="GX298" s="454"/>
      <c r="GY298" s="42"/>
      <c r="GZ298" s="42"/>
      <c r="HA298" s="173"/>
      <c r="HB298" s="173"/>
      <c r="HC298" s="42"/>
      <c r="HD298" s="435"/>
      <c r="HE298" s="135"/>
      <c r="HF298" s="435"/>
      <c r="HG298" s="135"/>
      <c r="HH298" s="435"/>
      <c r="HI298" s="135"/>
      <c r="HJ298" s="435"/>
      <c r="HK298" s="135"/>
      <c r="HL298" s="435"/>
      <c r="HM298" s="135"/>
      <c r="HN298" s="435"/>
      <c r="HO298" s="135"/>
      <c r="HP298" s="435"/>
      <c r="HQ298" s="135"/>
      <c r="HR298" s="168"/>
      <c r="HS298" s="135"/>
      <c r="HT298" s="135"/>
      <c r="HU298" s="168"/>
      <c r="HV298" s="135"/>
      <c r="HW298" s="168"/>
      <c r="HX298" s="135"/>
      <c r="HY298" s="168"/>
      <c r="HZ298" s="756"/>
      <c r="IA298" s="168"/>
      <c r="IB298" s="756"/>
      <c r="IC298" s="168"/>
      <c r="ID298" s="135"/>
      <c r="IE298" s="168"/>
      <c r="IF298" s="135"/>
      <c r="IG298" s="168"/>
      <c r="IH298" s="135"/>
      <c r="II298" s="168"/>
      <c r="IJ298" s="135"/>
      <c r="IK298" s="135"/>
      <c r="IL298" s="173"/>
      <c r="IP298" s="173"/>
      <c r="IR298" s="173"/>
      <c r="IT298" s="173"/>
      <c r="JB298" s="135"/>
      <c r="JD298" s="432"/>
      <c r="JH298" s="173"/>
      <c r="JL298" s="173"/>
      <c r="JZ298" s="173"/>
      <c r="KD298" s="173"/>
      <c r="KF298" s="173"/>
      <c r="KH298" s="173"/>
      <c r="LJ298" s="173"/>
      <c r="LN298" s="173"/>
      <c r="LP298" s="173"/>
      <c r="LR298" s="173"/>
      <c r="LZ298" s="135"/>
      <c r="MB298" s="135"/>
      <c r="MP298" s="173"/>
      <c r="MT298" s="173"/>
      <c r="MV298" s="173"/>
      <c r="MX298" s="173"/>
      <c r="NF298" s="135"/>
      <c r="NH298" s="135"/>
      <c r="NX298" s="173"/>
      <c r="NY298" s="173"/>
      <c r="NZ298" s="173"/>
      <c r="OB298" s="173"/>
      <c r="OD298" s="173"/>
      <c r="OF298" s="173"/>
      <c r="OH298" s="173"/>
      <c r="OJ298" s="173"/>
      <c r="OL298" s="173"/>
      <c r="PH298" s="173"/>
      <c r="QN298" s="173"/>
      <c r="QO298" s="173"/>
      <c r="QP298" s="173"/>
      <c r="QS298" s="135"/>
      <c r="QU298" s="135"/>
      <c r="QY298" s="135"/>
      <c r="RA298" s="135"/>
      <c r="RC298" s="135"/>
      <c r="RE298" s="135"/>
      <c r="RI298" s="135"/>
      <c r="RP298" s="135"/>
      <c r="RQ298" s="135"/>
      <c r="RT298" s="135"/>
      <c r="RW298" s="135"/>
      <c r="RX298" s="135"/>
      <c r="SB298" s="135"/>
      <c r="SC298" s="135"/>
      <c r="SD298" s="135"/>
      <c r="SE298" s="558"/>
      <c r="SF298" s="135"/>
      <c r="SH298" s="135"/>
      <c r="SJ298" s="135"/>
      <c r="SL298" s="135"/>
      <c r="SN298" s="135"/>
      <c r="SP298" s="135"/>
      <c r="SR298" s="756"/>
      <c r="ST298" s="135"/>
      <c r="SY298" s="707"/>
      <c r="TA298" s="707"/>
      <c r="TC298" s="707"/>
      <c r="TE298" s="707"/>
      <c r="TG298" s="707"/>
      <c r="TI298" s="756"/>
      <c r="TK298" s="707"/>
    </row>
    <row r="299" spans="64:531">
      <c r="BL299" s="454"/>
      <c r="BM299" s="42"/>
      <c r="BN299" s="454"/>
      <c r="BO299" s="42"/>
      <c r="BP299" s="454"/>
      <c r="BQ299"/>
      <c r="BS299" s="73"/>
      <c r="BU299" s="73"/>
      <c r="BV299" s="73"/>
      <c r="BW299" s="135"/>
      <c r="BX299" s="135"/>
      <c r="BY299" s="135"/>
      <c r="BZ299" s="42"/>
      <c r="CA299"/>
      <c r="CD299" s="135"/>
      <c r="CE299" s="454"/>
      <c r="CF299" s="135"/>
      <c r="CG299" s="454"/>
      <c r="CH299" s="135"/>
      <c r="CI299" s="454"/>
      <c r="CJ299" s="42"/>
      <c r="CK299" s="454"/>
      <c r="CL299" s="42"/>
      <c r="CM299" s="454"/>
      <c r="CN299" s="42"/>
      <c r="CP299" s="135"/>
      <c r="CR299" s="187"/>
      <c r="CW299" s="454"/>
      <c r="CY299" s="454"/>
      <c r="DA299" s="454"/>
      <c r="DC299" s="454"/>
      <c r="DD299" s="135"/>
      <c r="DE299" s="454"/>
      <c r="DF299" s="135"/>
      <c r="DG299" s="454"/>
      <c r="DH299" s="135"/>
      <c r="DI299" s="454"/>
      <c r="DJ299" s="135"/>
      <c r="DK299" s="454"/>
      <c r="DL299" s="135"/>
      <c r="DN299" s="135"/>
      <c r="DO299" s="454"/>
      <c r="DP299" s="135"/>
      <c r="DQ299" s="454"/>
      <c r="DR299" s="135"/>
      <c r="DU299" s="135"/>
      <c r="DV299" s="135"/>
      <c r="DW299" s="135"/>
      <c r="DY299" s="454"/>
      <c r="DZ299" s="135"/>
      <c r="EA299" s="454"/>
      <c r="EB299" s="135"/>
      <c r="EC299" s="454"/>
      <c r="ED299" s="135"/>
      <c r="EE299" s="454"/>
      <c r="EF299" s="135"/>
      <c r="EG299" s="454"/>
      <c r="EH299" s="135"/>
      <c r="EJ299" s="135"/>
      <c r="EN299" s="135"/>
      <c r="EP299" s="135"/>
      <c r="ER299" s="173"/>
      <c r="ES299" s="435"/>
      <c r="ET299" s="173"/>
      <c r="EU299" s="435"/>
      <c r="EV299" s="173"/>
      <c r="EW299" s="435"/>
      <c r="EX299" s="173"/>
      <c r="EZ299" s="135"/>
      <c r="FB299" s="173"/>
      <c r="FC299" s="42"/>
      <c r="FD299" s="173"/>
      <c r="FE299" s="42"/>
      <c r="FF299" s="42"/>
      <c r="FG299" s="454"/>
      <c r="FH299" s="42"/>
      <c r="FI299" s="454"/>
      <c r="FJ299" s="135"/>
      <c r="FK299" s="454"/>
      <c r="FL299" s="173"/>
      <c r="FM299" s="454"/>
      <c r="FN299" s="173"/>
      <c r="FO299" s="135"/>
      <c r="FP299" s="173"/>
      <c r="FQ299" s="135"/>
      <c r="FS299" s="173"/>
      <c r="FU299" s="173"/>
      <c r="FW299" s="173"/>
      <c r="FY299" s="173"/>
      <c r="GA299" s="135"/>
      <c r="GE299" s="42"/>
      <c r="GG299" s="42"/>
      <c r="GH299" s="173"/>
      <c r="GI299" s="42"/>
      <c r="GJ299" s="42"/>
      <c r="GK299" s="173"/>
      <c r="GL299" s="454"/>
      <c r="GM299" s="135"/>
      <c r="GP299" s="454"/>
      <c r="GQ299" s="42"/>
      <c r="GR299" s="454"/>
      <c r="GS299" s="42"/>
      <c r="GT299" s="454"/>
      <c r="GU299" s="42"/>
      <c r="GV299" s="454"/>
      <c r="GW299" s="42"/>
      <c r="GX299" s="454"/>
      <c r="GY299" s="42"/>
      <c r="GZ299" s="42"/>
      <c r="HA299" s="173"/>
      <c r="HB299" s="173"/>
      <c r="HC299" s="42"/>
      <c r="HD299" s="435"/>
      <c r="HE299" s="135"/>
      <c r="HF299" s="435"/>
      <c r="HG299" s="135"/>
      <c r="HH299" s="435"/>
      <c r="HI299" s="135"/>
      <c r="HJ299" s="435"/>
      <c r="HK299" s="135"/>
      <c r="HL299" s="435"/>
      <c r="HM299" s="135"/>
      <c r="HN299" s="435"/>
      <c r="HO299" s="135"/>
      <c r="HP299" s="435"/>
      <c r="HQ299" s="135"/>
      <c r="HR299" s="168"/>
      <c r="HS299" s="135"/>
      <c r="HT299" s="135"/>
      <c r="HU299" s="168"/>
      <c r="HV299" s="135"/>
      <c r="HW299" s="168"/>
      <c r="HX299" s="135"/>
      <c r="HY299" s="168"/>
      <c r="HZ299" s="756"/>
      <c r="IA299" s="168"/>
      <c r="IB299" s="756"/>
      <c r="IC299" s="168"/>
      <c r="ID299" s="135"/>
      <c r="IE299" s="168"/>
      <c r="IF299" s="135"/>
      <c r="IG299" s="168"/>
      <c r="IH299" s="135"/>
      <c r="II299" s="168"/>
      <c r="IJ299" s="135"/>
      <c r="IK299" s="135"/>
      <c r="IL299" s="173"/>
      <c r="IP299" s="173"/>
      <c r="IR299" s="173"/>
      <c r="IT299" s="173"/>
      <c r="JB299" s="135"/>
      <c r="JD299" s="432"/>
      <c r="JH299" s="173"/>
      <c r="JL299" s="173"/>
      <c r="JZ299" s="173"/>
      <c r="KD299" s="173"/>
      <c r="KF299" s="173"/>
      <c r="KH299" s="173"/>
      <c r="LJ299" s="173"/>
      <c r="LN299" s="173"/>
      <c r="LP299" s="173"/>
      <c r="LR299" s="173"/>
      <c r="LZ299" s="135"/>
      <c r="MB299" s="135"/>
      <c r="MP299" s="173"/>
      <c r="MT299" s="173"/>
      <c r="MV299" s="173"/>
      <c r="MX299" s="173"/>
      <c r="NF299" s="135"/>
      <c r="NH299" s="135"/>
      <c r="NX299" s="173"/>
      <c r="NY299" s="173"/>
      <c r="NZ299" s="173"/>
      <c r="OB299" s="173"/>
      <c r="OD299" s="173"/>
      <c r="OF299" s="173"/>
      <c r="OH299" s="173"/>
      <c r="OJ299" s="173"/>
      <c r="OL299" s="173"/>
      <c r="PH299" s="173"/>
      <c r="QN299" s="173"/>
      <c r="QO299" s="173"/>
      <c r="QP299" s="173"/>
      <c r="QS299" s="135"/>
      <c r="QU299" s="135"/>
      <c r="QY299" s="135"/>
      <c r="RA299" s="135"/>
      <c r="RC299" s="135"/>
      <c r="RE299" s="135"/>
      <c r="RI299" s="135"/>
      <c r="RP299" s="135"/>
      <c r="RQ299" s="135"/>
      <c r="RT299" s="135"/>
      <c r="RW299" s="135"/>
      <c r="RX299" s="135"/>
      <c r="SB299" s="135"/>
      <c r="SC299" s="135"/>
      <c r="SD299" s="135"/>
      <c r="SE299" s="558"/>
      <c r="SF299" s="135"/>
      <c r="SH299" s="135"/>
      <c r="SJ299" s="135"/>
      <c r="SL299" s="135"/>
      <c r="SN299" s="135"/>
      <c r="SP299" s="135"/>
      <c r="SR299" s="756"/>
      <c r="ST299" s="135"/>
      <c r="SY299" s="707"/>
      <c r="TA299" s="707"/>
      <c r="TC299" s="707"/>
      <c r="TE299" s="707"/>
      <c r="TG299" s="707"/>
      <c r="TI299" s="756"/>
      <c r="TK299" s="707"/>
    </row>
    <row r="300" spans="64:531">
      <c r="BL300" s="454"/>
      <c r="BM300" s="42"/>
      <c r="BN300" s="454"/>
      <c r="BO300" s="42"/>
      <c r="BP300" s="454"/>
      <c r="BQ300"/>
      <c r="BS300" s="73"/>
      <c r="BU300" s="73"/>
      <c r="BV300" s="73"/>
      <c r="BW300" s="135"/>
      <c r="BX300" s="135"/>
      <c r="BY300" s="135"/>
      <c r="BZ300" s="42"/>
      <c r="CA300"/>
      <c r="CD300" s="135"/>
      <c r="CE300" s="454"/>
      <c r="CF300" s="135"/>
      <c r="CG300" s="454"/>
      <c r="CH300" s="135"/>
      <c r="CI300" s="454"/>
      <c r="CJ300" s="42"/>
      <c r="CK300" s="454"/>
      <c r="CL300" s="42"/>
      <c r="CM300" s="454"/>
      <c r="CN300" s="42"/>
      <c r="CP300" s="135"/>
      <c r="CR300" s="187"/>
      <c r="CW300" s="454"/>
      <c r="CY300" s="454"/>
      <c r="DA300" s="454"/>
      <c r="DC300" s="454"/>
      <c r="DD300" s="135"/>
      <c r="DE300" s="454"/>
      <c r="DF300" s="135"/>
      <c r="DG300" s="454"/>
      <c r="DH300" s="135"/>
      <c r="DI300" s="454"/>
      <c r="DJ300" s="135"/>
      <c r="DK300" s="454"/>
      <c r="DL300" s="135"/>
      <c r="DN300" s="135"/>
      <c r="DO300" s="454"/>
      <c r="DP300" s="135"/>
      <c r="DQ300" s="454"/>
      <c r="DR300" s="135"/>
      <c r="DU300" s="135"/>
      <c r="DV300" s="135"/>
      <c r="DW300" s="135"/>
      <c r="DY300" s="454"/>
      <c r="DZ300" s="135"/>
      <c r="EA300" s="454"/>
      <c r="EB300" s="135"/>
      <c r="EC300" s="454"/>
      <c r="ED300" s="135"/>
      <c r="EE300" s="454"/>
      <c r="EF300" s="135"/>
      <c r="EG300" s="454"/>
      <c r="EH300" s="135"/>
      <c r="EJ300" s="135"/>
      <c r="EN300" s="135"/>
      <c r="EP300" s="135"/>
      <c r="ER300" s="173"/>
      <c r="ES300" s="435"/>
      <c r="ET300" s="173"/>
      <c r="EU300" s="435"/>
      <c r="EV300" s="173"/>
      <c r="EW300" s="435"/>
      <c r="EX300" s="173"/>
      <c r="EZ300" s="135"/>
      <c r="FB300" s="173"/>
      <c r="FC300" s="42"/>
      <c r="FD300" s="173"/>
      <c r="FE300" s="42"/>
      <c r="FF300" s="42"/>
      <c r="FG300" s="454"/>
      <c r="FH300" s="42"/>
      <c r="FI300" s="454"/>
      <c r="FJ300" s="135"/>
      <c r="FK300" s="454"/>
      <c r="FL300" s="173"/>
      <c r="FM300" s="454"/>
      <c r="FN300" s="173"/>
      <c r="FO300" s="135"/>
      <c r="FP300" s="173"/>
      <c r="FQ300" s="135"/>
      <c r="FS300" s="173"/>
      <c r="FU300" s="173"/>
      <c r="FW300" s="173"/>
      <c r="FY300" s="173"/>
      <c r="GA300" s="135"/>
      <c r="GE300" s="42"/>
      <c r="GG300" s="42"/>
      <c r="GH300" s="173"/>
      <c r="GI300" s="42"/>
      <c r="GJ300" s="42"/>
      <c r="GK300" s="173"/>
      <c r="GL300" s="454"/>
      <c r="GM300" s="135"/>
      <c r="GP300" s="454"/>
      <c r="GQ300" s="42"/>
      <c r="GR300" s="454"/>
      <c r="GS300" s="42"/>
      <c r="GT300" s="454"/>
      <c r="GU300" s="42"/>
      <c r="GV300" s="454"/>
      <c r="GW300" s="42"/>
      <c r="GX300" s="454"/>
      <c r="GY300" s="42"/>
      <c r="GZ300" s="42"/>
      <c r="HA300" s="173"/>
      <c r="HB300" s="173"/>
      <c r="HC300" s="42"/>
      <c r="HD300" s="435"/>
      <c r="HE300" s="135"/>
      <c r="HF300" s="435"/>
      <c r="HG300" s="135"/>
      <c r="HH300" s="435"/>
      <c r="HI300" s="135"/>
      <c r="HJ300" s="435"/>
      <c r="HK300" s="135"/>
      <c r="HL300" s="435"/>
      <c r="HM300" s="135"/>
      <c r="HN300" s="435"/>
      <c r="HO300" s="135"/>
      <c r="HP300" s="435"/>
      <c r="HQ300" s="135"/>
      <c r="HR300" s="168"/>
      <c r="HS300" s="135"/>
      <c r="HT300" s="135"/>
      <c r="HU300" s="168"/>
      <c r="HV300" s="135"/>
      <c r="HW300" s="168"/>
      <c r="HX300" s="135"/>
      <c r="HY300" s="168"/>
      <c r="HZ300" s="756"/>
      <c r="IA300" s="168"/>
      <c r="IB300" s="756"/>
      <c r="IC300" s="168"/>
      <c r="ID300" s="135"/>
      <c r="IE300" s="168"/>
      <c r="IF300" s="135"/>
      <c r="IG300" s="168"/>
      <c r="IH300" s="135"/>
      <c r="II300" s="168"/>
      <c r="IJ300" s="135"/>
      <c r="IK300" s="135"/>
      <c r="IL300" s="173"/>
      <c r="IP300" s="173"/>
      <c r="IR300" s="173"/>
      <c r="IT300" s="173"/>
      <c r="JB300" s="135"/>
      <c r="JD300" s="432"/>
      <c r="JH300" s="173"/>
      <c r="JL300" s="173"/>
      <c r="JZ300" s="173"/>
      <c r="KD300" s="173"/>
      <c r="KF300" s="173"/>
      <c r="KH300" s="173"/>
      <c r="LJ300" s="173"/>
      <c r="LN300" s="173"/>
      <c r="LP300" s="173"/>
      <c r="LR300" s="173"/>
      <c r="LZ300" s="135"/>
      <c r="MB300" s="135"/>
      <c r="MP300" s="173"/>
      <c r="MT300" s="173"/>
      <c r="MV300" s="173"/>
      <c r="MX300" s="173"/>
      <c r="NF300" s="135"/>
      <c r="NH300" s="135"/>
      <c r="NX300" s="173"/>
      <c r="NY300" s="173"/>
      <c r="NZ300" s="173"/>
      <c r="OB300" s="173"/>
      <c r="OD300" s="173"/>
      <c r="OF300" s="173"/>
      <c r="OH300" s="173"/>
      <c r="OJ300" s="173"/>
      <c r="OL300" s="173"/>
      <c r="PH300" s="173"/>
      <c r="QN300" s="173"/>
      <c r="QO300" s="173"/>
      <c r="QP300" s="173"/>
      <c r="QS300" s="135"/>
      <c r="QU300" s="135"/>
      <c r="QY300" s="135"/>
      <c r="RA300" s="135"/>
      <c r="RC300" s="135"/>
      <c r="RE300" s="135"/>
      <c r="RI300" s="135"/>
      <c r="RP300" s="135"/>
      <c r="RQ300" s="135"/>
      <c r="RT300" s="135"/>
      <c r="RW300" s="135"/>
      <c r="RX300" s="135"/>
      <c r="SB300" s="135"/>
      <c r="SC300" s="135"/>
      <c r="SD300" s="135"/>
      <c r="SE300" s="558"/>
      <c r="SF300" s="135"/>
      <c r="SH300" s="135"/>
      <c r="SJ300" s="135"/>
      <c r="SL300" s="135"/>
      <c r="SN300" s="135"/>
      <c r="SP300" s="135"/>
      <c r="SR300" s="756"/>
      <c r="ST300" s="135"/>
      <c r="SY300" s="707"/>
      <c r="TA300" s="707"/>
      <c r="TC300" s="707"/>
      <c r="TE300" s="707"/>
      <c r="TG300" s="707"/>
      <c r="TI300" s="756"/>
      <c r="TK300" s="707"/>
    </row>
    <row r="301" spans="64:531">
      <c r="BL301" s="454"/>
      <c r="BM301" s="42"/>
      <c r="BN301" s="454"/>
      <c r="BO301" s="42"/>
      <c r="BP301" s="454"/>
      <c r="BQ301"/>
      <c r="BS301" s="73"/>
      <c r="BU301" s="73"/>
      <c r="BV301" s="73"/>
      <c r="BW301" s="135"/>
      <c r="BX301" s="135"/>
      <c r="BY301" s="135"/>
      <c r="BZ301" s="42"/>
      <c r="CA301"/>
      <c r="CD301" s="135"/>
      <c r="CE301" s="454"/>
      <c r="CF301" s="135"/>
      <c r="CG301" s="454"/>
      <c r="CH301" s="135"/>
      <c r="CI301" s="454"/>
      <c r="CJ301" s="42"/>
      <c r="CK301" s="454"/>
      <c r="CL301" s="42"/>
      <c r="CM301" s="454"/>
      <c r="CN301" s="42"/>
      <c r="CP301" s="135"/>
      <c r="CR301" s="187"/>
      <c r="CW301" s="454"/>
      <c r="CY301" s="454"/>
      <c r="DA301" s="454"/>
      <c r="DC301" s="454"/>
      <c r="DD301" s="135"/>
      <c r="DE301" s="454"/>
      <c r="DF301" s="135"/>
      <c r="DG301" s="454"/>
      <c r="DH301" s="135"/>
      <c r="DI301" s="454"/>
      <c r="DJ301" s="135"/>
      <c r="DK301" s="454"/>
      <c r="DL301" s="135"/>
      <c r="DN301" s="135"/>
      <c r="DO301" s="454"/>
      <c r="DP301" s="135"/>
      <c r="DQ301" s="454"/>
      <c r="DR301" s="135"/>
      <c r="DU301" s="135"/>
      <c r="DV301" s="135"/>
      <c r="DW301" s="135"/>
      <c r="DY301" s="454"/>
      <c r="DZ301" s="135"/>
      <c r="EA301" s="454"/>
      <c r="EB301" s="135"/>
      <c r="EC301" s="454"/>
      <c r="ED301" s="135"/>
      <c r="EE301" s="454"/>
      <c r="EF301" s="135"/>
      <c r="EG301" s="454"/>
      <c r="EH301" s="135"/>
      <c r="EJ301" s="135"/>
      <c r="EN301" s="135"/>
      <c r="EP301" s="135"/>
      <c r="ER301" s="173"/>
      <c r="ES301" s="435"/>
      <c r="ET301" s="173"/>
      <c r="EU301" s="435"/>
      <c r="EV301" s="173"/>
      <c r="EW301" s="435"/>
      <c r="EX301" s="173"/>
      <c r="EZ301" s="135"/>
      <c r="FB301" s="173"/>
      <c r="FC301" s="42"/>
      <c r="FD301" s="173"/>
      <c r="FE301" s="42"/>
      <c r="FF301" s="42"/>
      <c r="FG301" s="454"/>
      <c r="FH301" s="42"/>
      <c r="FI301" s="454"/>
      <c r="FJ301" s="135"/>
      <c r="FK301" s="454"/>
      <c r="FL301" s="173"/>
      <c r="FM301" s="454"/>
      <c r="FN301" s="173"/>
      <c r="FO301" s="135"/>
      <c r="FP301" s="173"/>
      <c r="FQ301" s="135"/>
      <c r="FS301" s="173"/>
      <c r="FU301" s="173"/>
      <c r="FW301" s="173"/>
      <c r="FY301" s="173"/>
      <c r="GA301" s="135"/>
      <c r="GE301" s="42"/>
      <c r="GG301" s="42"/>
      <c r="GH301" s="173"/>
      <c r="GI301" s="42"/>
      <c r="GJ301" s="42"/>
      <c r="GK301" s="173"/>
      <c r="GL301" s="454"/>
      <c r="GM301" s="135"/>
      <c r="GP301" s="454"/>
      <c r="GQ301" s="42"/>
      <c r="GR301" s="454"/>
      <c r="GS301" s="42"/>
      <c r="GT301" s="454"/>
      <c r="GU301" s="42"/>
      <c r="GV301" s="454"/>
      <c r="GW301" s="42"/>
      <c r="GX301" s="454"/>
      <c r="GY301" s="42"/>
      <c r="GZ301" s="42"/>
      <c r="HA301" s="173"/>
      <c r="HB301" s="173"/>
      <c r="HC301" s="42"/>
      <c r="HD301" s="435"/>
      <c r="HE301" s="135"/>
      <c r="HF301" s="435"/>
      <c r="HG301" s="135"/>
      <c r="HH301" s="435"/>
      <c r="HI301" s="135"/>
      <c r="HJ301" s="435"/>
      <c r="HK301" s="135"/>
      <c r="HL301" s="435"/>
      <c r="HM301" s="135"/>
      <c r="HN301" s="435"/>
      <c r="HO301" s="135"/>
      <c r="HP301" s="435"/>
      <c r="HQ301" s="135"/>
      <c r="HR301" s="168"/>
      <c r="HS301" s="135"/>
      <c r="HT301" s="135"/>
      <c r="HU301" s="168"/>
      <c r="HV301" s="135"/>
      <c r="HW301" s="168"/>
      <c r="HX301" s="135"/>
      <c r="HY301" s="168"/>
      <c r="HZ301" s="756"/>
      <c r="IA301" s="168"/>
      <c r="IB301" s="756"/>
      <c r="IC301" s="168"/>
      <c r="ID301" s="135"/>
      <c r="IE301" s="168"/>
      <c r="IF301" s="135"/>
      <c r="IG301" s="168"/>
      <c r="IH301" s="135"/>
      <c r="II301" s="168"/>
      <c r="IJ301" s="135"/>
      <c r="IK301" s="135"/>
      <c r="IL301" s="173"/>
      <c r="IP301" s="173"/>
      <c r="IR301" s="173"/>
      <c r="IT301" s="173"/>
      <c r="JB301" s="135"/>
      <c r="JD301" s="432"/>
      <c r="JH301" s="173"/>
      <c r="JL301" s="173"/>
      <c r="JZ301" s="173"/>
      <c r="KD301" s="173"/>
      <c r="KF301" s="173"/>
      <c r="KH301" s="173"/>
      <c r="LJ301" s="173"/>
      <c r="LN301" s="173"/>
      <c r="LP301" s="173"/>
      <c r="LR301" s="173"/>
      <c r="LZ301" s="135"/>
      <c r="MB301" s="135"/>
      <c r="MP301" s="173"/>
      <c r="MT301" s="173"/>
      <c r="MV301" s="173"/>
      <c r="MX301" s="173"/>
      <c r="NF301" s="135"/>
      <c r="NH301" s="135"/>
      <c r="NX301" s="173"/>
      <c r="NY301" s="173"/>
      <c r="NZ301" s="173"/>
      <c r="OB301" s="173"/>
      <c r="OD301" s="173"/>
      <c r="OF301" s="173"/>
      <c r="OH301" s="173"/>
      <c r="OJ301" s="173"/>
      <c r="OL301" s="173"/>
      <c r="PH301" s="173"/>
      <c r="QN301" s="173"/>
      <c r="QO301" s="173"/>
      <c r="QP301" s="173"/>
      <c r="QS301" s="135"/>
      <c r="QU301" s="135"/>
      <c r="QY301" s="135"/>
      <c r="RA301" s="135"/>
      <c r="RC301" s="135"/>
      <c r="RE301" s="135"/>
      <c r="RI301" s="135"/>
      <c r="RP301" s="135"/>
      <c r="RQ301" s="135"/>
      <c r="RT301" s="135"/>
      <c r="RW301" s="135"/>
      <c r="RX301" s="135"/>
      <c r="SB301" s="135"/>
      <c r="SC301" s="135"/>
      <c r="SD301" s="135"/>
      <c r="SE301" s="558"/>
      <c r="SF301" s="135"/>
      <c r="SH301" s="135"/>
      <c r="SJ301" s="135"/>
      <c r="SL301" s="135"/>
      <c r="SN301" s="135"/>
      <c r="SP301" s="135"/>
      <c r="SR301" s="756"/>
      <c r="ST301" s="135"/>
      <c r="SY301" s="707"/>
      <c r="TA301" s="707"/>
      <c r="TC301" s="707"/>
      <c r="TE301" s="707"/>
      <c r="TG301" s="707"/>
      <c r="TI301" s="756"/>
      <c r="TK301" s="707"/>
    </row>
    <row r="302" spans="64:531">
      <c r="BL302" s="454"/>
      <c r="BM302" s="42"/>
      <c r="BN302" s="454"/>
      <c r="BO302" s="42"/>
      <c r="BP302" s="454"/>
      <c r="BQ302"/>
      <c r="BS302" s="73"/>
      <c r="BU302" s="73"/>
      <c r="BV302" s="73"/>
      <c r="BW302" s="135"/>
      <c r="BX302" s="135"/>
      <c r="BY302" s="135"/>
      <c r="BZ302" s="42"/>
      <c r="CA302"/>
      <c r="CD302" s="135"/>
      <c r="CE302" s="454"/>
      <c r="CF302" s="135"/>
      <c r="CG302" s="454"/>
      <c r="CH302" s="135"/>
      <c r="CI302" s="454"/>
      <c r="CJ302" s="42"/>
      <c r="CK302" s="454"/>
      <c r="CL302" s="42"/>
      <c r="CM302" s="454"/>
      <c r="CN302" s="42"/>
      <c r="CP302" s="135"/>
      <c r="CR302" s="187"/>
      <c r="CW302" s="454"/>
      <c r="CY302" s="454"/>
      <c r="DA302" s="454"/>
      <c r="DC302" s="454"/>
      <c r="DD302" s="135"/>
      <c r="DE302" s="454"/>
      <c r="DF302" s="135"/>
      <c r="DG302" s="454"/>
      <c r="DH302" s="135"/>
      <c r="DI302" s="454"/>
      <c r="DJ302" s="135"/>
      <c r="DK302" s="454"/>
      <c r="DL302" s="135"/>
      <c r="DN302" s="135"/>
      <c r="DO302" s="454"/>
      <c r="DP302" s="135"/>
      <c r="DQ302" s="454"/>
      <c r="DR302" s="135"/>
      <c r="DU302" s="135"/>
      <c r="DV302" s="135"/>
      <c r="DW302" s="135"/>
      <c r="DY302" s="454"/>
      <c r="DZ302" s="135"/>
      <c r="EA302" s="454"/>
      <c r="EB302" s="135"/>
      <c r="EC302" s="454"/>
      <c r="ED302" s="135"/>
      <c r="EE302" s="454"/>
      <c r="EF302" s="135"/>
      <c r="EG302" s="454"/>
      <c r="EH302" s="135"/>
      <c r="EJ302" s="135"/>
      <c r="EN302" s="135"/>
      <c r="EP302" s="135"/>
      <c r="ER302" s="173"/>
      <c r="ES302" s="435"/>
      <c r="ET302" s="173"/>
      <c r="EU302" s="435"/>
      <c r="EV302" s="173"/>
      <c r="EW302" s="435"/>
      <c r="EX302" s="173"/>
      <c r="EZ302" s="135"/>
      <c r="FB302" s="173"/>
      <c r="FC302" s="42"/>
      <c r="FD302" s="173"/>
      <c r="FE302" s="42"/>
      <c r="FF302" s="42"/>
      <c r="FG302" s="454"/>
      <c r="FH302" s="42"/>
      <c r="FI302" s="454"/>
      <c r="FJ302" s="135"/>
      <c r="FK302" s="454"/>
      <c r="FL302" s="173"/>
      <c r="FM302" s="454"/>
      <c r="FN302" s="173"/>
      <c r="FO302" s="135"/>
      <c r="FP302" s="173"/>
      <c r="FQ302" s="135"/>
      <c r="FS302" s="173"/>
      <c r="FU302" s="173"/>
      <c r="FW302" s="173"/>
      <c r="FY302" s="173"/>
      <c r="GA302" s="135"/>
      <c r="GE302" s="42"/>
      <c r="GG302" s="42"/>
      <c r="GH302" s="173"/>
      <c r="GI302" s="42"/>
      <c r="GJ302" s="42"/>
      <c r="GK302" s="173"/>
      <c r="GL302" s="454"/>
      <c r="GM302" s="135"/>
      <c r="GP302" s="454"/>
      <c r="GQ302" s="42"/>
      <c r="GR302" s="454"/>
      <c r="GS302" s="42"/>
      <c r="GT302" s="454"/>
      <c r="GU302" s="42"/>
      <c r="GV302" s="454"/>
      <c r="GW302" s="42"/>
      <c r="GX302" s="454"/>
      <c r="GY302" s="42"/>
      <c r="GZ302" s="42"/>
      <c r="HA302" s="173"/>
      <c r="HB302" s="173"/>
      <c r="HC302" s="42"/>
      <c r="HD302" s="435"/>
      <c r="HE302" s="135"/>
      <c r="HF302" s="435"/>
      <c r="HG302" s="135"/>
      <c r="HH302" s="435"/>
      <c r="HI302" s="135"/>
      <c r="HJ302" s="435"/>
      <c r="HK302" s="135"/>
      <c r="HL302" s="435"/>
      <c r="HM302" s="135"/>
      <c r="HN302" s="435"/>
      <c r="HO302" s="135"/>
      <c r="HP302" s="435"/>
      <c r="HQ302" s="135"/>
      <c r="HR302" s="168"/>
      <c r="HS302" s="135"/>
      <c r="HT302" s="135"/>
      <c r="HU302" s="168"/>
      <c r="HV302" s="135"/>
      <c r="HW302" s="168"/>
      <c r="HX302" s="135"/>
      <c r="HY302" s="168"/>
      <c r="HZ302" s="756"/>
      <c r="IA302" s="168"/>
      <c r="IB302" s="756"/>
      <c r="IC302" s="168"/>
      <c r="ID302" s="135"/>
      <c r="IE302" s="168"/>
      <c r="IF302" s="135"/>
      <c r="IG302" s="168"/>
      <c r="IH302" s="135"/>
      <c r="II302" s="168"/>
      <c r="IJ302" s="135"/>
      <c r="IK302" s="135"/>
      <c r="IL302" s="173"/>
      <c r="IP302" s="173"/>
      <c r="IR302" s="173"/>
      <c r="IT302" s="173"/>
      <c r="JB302" s="135"/>
      <c r="JD302" s="432"/>
      <c r="JH302" s="173"/>
      <c r="JL302" s="173"/>
      <c r="JZ302" s="173"/>
      <c r="KD302" s="173"/>
      <c r="KF302" s="173"/>
      <c r="KH302" s="173"/>
      <c r="LJ302" s="173"/>
      <c r="LN302" s="173"/>
      <c r="LP302" s="173"/>
      <c r="LR302" s="173"/>
      <c r="LZ302" s="135"/>
      <c r="MB302" s="135"/>
      <c r="MP302" s="173"/>
      <c r="MT302" s="173"/>
      <c r="MV302" s="173"/>
      <c r="MX302" s="173"/>
      <c r="NF302" s="135"/>
      <c r="NH302" s="135"/>
      <c r="NX302" s="173"/>
      <c r="NY302" s="173"/>
      <c r="NZ302" s="173"/>
      <c r="OB302" s="173"/>
      <c r="OD302" s="173"/>
      <c r="OF302" s="173"/>
      <c r="OH302" s="173"/>
      <c r="OJ302" s="173"/>
      <c r="OL302" s="173"/>
      <c r="PH302" s="173"/>
      <c r="QN302" s="173"/>
      <c r="QO302" s="173"/>
      <c r="QP302" s="173"/>
      <c r="QS302" s="135"/>
      <c r="QU302" s="135"/>
      <c r="QY302" s="135"/>
      <c r="RA302" s="135"/>
      <c r="RC302" s="135"/>
      <c r="RE302" s="135"/>
      <c r="RI302" s="135"/>
      <c r="RP302" s="135"/>
      <c r="RQ302" s="135"/>
      <c r="RT302" s="135"/>
      <c r="RW302" s="135"/>
      <c r="RX302" s="135"/>
      <c r="SB302" s="135"/>
      <c r="SC302" s="135"/>
      <c r="SD302" s="135"/>
      <c r="SE302" s="558"/>
      <c r="SF302" s="135"/>
      <c r="SH302" s="135"/>
      <c r="SJ302" s="135"/>
      <c r="SL302" s="135"/>
      <c r="SN302" s="135"/>
      <c r="SP302" s="135"/>
      <c r="SR302" s="756"/>
      <c r="ST302" s="135"/>
      <c r="SY302" s="707"/>
      <c r="TA302" s="707"/>
      <c r="TC302" s="707"/>
      <c r="TE302" s="707"/>
      <c r="TG302" s="707"/>
      <c r="TI302" s="756"/>
      <c r="TK302" s="707"/>
    </row>
    <row r="303" spans="64:531">
      <c r="BL303" s="454"/>
      <c r="BM303" s="42"/>
      <c r="BN303" s="454"/>
      <c r="BO303" s="42"/>
      <c r="BP303" s="454"/>
      <c r="BQ303"/>
      <c r="BS303" s="73"/>
      <c r="BU303" s="73"/>
      <c r="BV303" s="73"/>
      <c r="BW303" s="135"/>
      <c r="BX303" s="135"/>
      <c r="BY303" s="135"/>
      <c r="BZ303" s="42"/>
      <c r="CA303"/>
      <c r="CD303" s="135"/>
      <c r="CE303" s="454"/>
      <c r="CF303" s="135"/>
      <c r="CG303" s="454"/>
      <c r="CH303" s="135"/>
      <c r="CI303" s="454"/>
      <c r="CJ303" s="42"/>
      <c r="CK303" s="454"/>
      <c r="CL303" s="42"/>
      <c r="CM303" s="454"/>
      <c r="CN303" s="42"/>
      <c r="CP303" s="135"/>
      <c r="CR303" s="187"/>
      <c r="CW303" s="454"/>
      <c r="CY303" s="454"/>
      <c r="DA303" s="454"/>
      <c r="DC303" s="454"/>
      <c r="DD303" s="135"/>
      <c r="DE303" s="454"/>
      <c r="DF303" s="135"/>
      <c r="DG303" s="454"/>
      <c r="DH303" s="135"/>
      <c r="DI303" s="454"/>
      <c r="DJ303" s="135"/>
      <c r="DK303" s="454"/>
      <c r="DL303" s="135"/>
      <c r="DN303" s="135"/>
      <c r="DO303" s="454"/>
      <c r="DP303" s="135"/>
      <c r="DQ303" s="454"/>
      <c r="DR303" s="135"/>
      <c r="DU303" s="135"/>
      <c r="DV303" s="135"/>
      <c r="DW303" s="135"/>
      <c r="DY303" s="454"/>
      <c r="DZ303" s="135"/>
      <c r="EA303" s="454"/>
      <c r="EB303" s="135"/>
      <c r="EC303" s="454"/>
      <c r="ED303" s="135"/>
      <c r="EE303" s="454"/>
      <c r="EF303" s="135"/>
      <c r="EG303" s="454"/>
      <c r="EH303" s="135"/>
      <c r="EJ303" s="135"/>
      <c r="EN303" s="135"/>
      <c r="EP303" s="135"/>
      <c r="ER303" s="173"/>
      <c r="ES303" s="435"/>
      <c r="ET303" s="173"/>
      <c r="EU303" s="435"/>
      <c r="EV303" s="173"/>
      <c r="EW303" s="435"/>
      <c r="EX303" s="173"/>
      <c r="EZ303" s="135"/>
      <c r="FB303" s="173"/>
      <c r="FC303" s="42"/>
      <c r="FD303" s="173"/>
      <c r="FE303" s="42"/>
      <c r="FF303" s="42"/>
      <c r="FG303" s="454"/>
      <c r="FH303" s="42"/>
      <c r="FI303" s="454"/>
      <c r="FJ303" s="135"/>
      <c r="FK303" s="454"/>
      <c r="FL303" s="173"/>
      <c r="FM303" s="454"/>
      <c r="FN303" s="173"/>
      <c r="FO303" s="135"/>
      <c r="FP303" s="173"/>
      <c r="FQ303" s="135"/>
      <c r="FS303" s="173"/>
      <c r="FU303" s="173"/>
      <c r="FW303" s="173"/>
      <c r="FY303" s="173"/>
      <c r="GA303" s="135"/>
      <c r="GE303" s="42"/>
      <c r="GG303" s="42"/>
      <c r="GH303" s="173"/>
      <c r="GI303" s="42"/>
      <c r="GJ303" s="42"/>
      <c r="GK303" s="173"/>
      <c r="GL303" s="454"/>
      <c r="GM303" s="135"/>
      <c r="GP303" s="454"/>
      <c r="GQ303" s="42"/>
      <c r="GR303" s="454"/>
      <c r="GS303" s="42"/>
      <c r="GT303" s="454"/>
      <c r="GU303" s="42"/>
      <c r="GV303" s="454"/>
      <c r="GW303" s="42"/>
      <c r="GX303" s="454"/>
      <c r="GY303" s="42"/>
      <c r="GZ303" s="42"/>
      <c r="HA303" s="173"/>
      <c r="HB303" s="173"/>
      <c r="HC303" s="42"/>
      <c r="HD303" s="435"/>
      <c r="HE303" s="135"/>
      <c r="HF303" s="435"/>
      <c r="HG303" s="135"/>
      <c r="HH303" s="435"/>
      <c r="HI303" s="135"/>
      <c r="HJ303" s="435"/>
      <c r="HK303" s="135"/>
      <c r="HL303" s="435"/>
      <c r="HM303" s="135"/>
      <c r="HN303" s="435"/>
      <c r="HO303" s="135"/>
      <c r="HP303" s="435"/>
      <c r="HQ303" s="135"/>
      <c r="HR303" s="168"/>
      <c r="HS303" s="135"/>
      <c r="HT303" s="135"/>
      <c r="HU303" s="168"/>
      <c r="HV303" s="135"/>
      <c r="HW303" s="168"/>
      <c r="HX303" s="135"/>
      <c r="HY303" s="168"/>
      <c r="HZ303" s="756"/>
      <c r="IA303" s="168"/>
      <c r="IB303" s="756"/>
      <c r="IC303" s="168"/>
      <c r="ID303" s="135"/>
      <c r="IE303" s="168"/>
      <c r="IF303" s="135"/>
      <c r="IG303" s="168"/>
      <c r="IH303" s="135"/>
      <c r="II303" s="168"/>
      <c r="IJ303" s="135"/>
      <c r="IK303" s="135"/>
      <c r="IL303" s="173"/>
      <c r="IP303" s="173"/>
      <c r="IR303" s="173"/>
      <c r="IT303" s="173"/>
      <c r="JB303" s="135"/>
      <c r="JD303" s="432"/>
      <c r="JH303" s="173"/>
      <c r="JL303" s="173"/>
      <c r="JZ303" s="173"/>
      <c r="KD303" s="173"/>
      <c r="KF303" s="173"/>
      <c r="KH303" s="173"/>
      <c r="LJ303" s="173"/>
      <c r="LN303" s="173"/>
      <c r="LP303" s="173"/>
      <c r="LR303" s="173"/>
      <c r="LZ303" s="135"/>
      <c r="MB303" s="135"/>
      <c r="MP303" s="173"/>
      <c r="MT303" s="173"/>
      <c r="MV303" s="173"/>
      <c r="MX303" s="173"/>
      <c r="NF303" s="135"/>
      <c r="NH303" s="135"/>
      <c r="NX303" s="173"/>
      <c r="NY303" s="173"/>
      <c r="NZ303" s="173"/>
      <c r="OB303" s="173"/>
      <c r="OD303" s="173"/>
      <c r="OF303" s="173"/>
      <c r="OH303" s="173"/>
      <c r="OJ303" s="173"/>
      <c r="OL303" s="173"/>
      <c r="PH303" s="173"/>
      <c r="QN303" s="173"/>
      <c r="QO303" s="173"/>
      <c r="QP303" s="173"/>
      <c r="QS303" s="135"/>
      <c r="QU303" s="135"/>
      <c r="QY303" s="135"/>
      <c r="RA303" s="135"/>
      <c r="RC303" s="135"/>
      <c r="RE303" s="135"/>
      <c r="RI303" s="135"/>
      <c r="RP303" s="135"/>
      <c r="RQ303" s="135"/>
      <c r="RT303" s="135"/>
      <c r="RW303" s="135"/>
      <c r="RX303" s="135"/>
      <c r="SB303" s="135"/>
      <c r="SC303" s="135"/>
      <c r="SD303" s="135"/>
      <c r="SE303" s="558"/>
      <c r="SF303" s="135"/>
      <c r="SH303" s="135"/>
      <c r="SJ303" s="135"/>
      <c r="SL303" s="135"/>
      <c r="SN303" s="135"/>
      <c r="SP303" s="135"/>
      <c r="SR303" s="756"/>
      <c r="ST303" s="135"/>
      <c r="SY303" s="707"/>
      <c r="TA303" s="707"/>
      <c r="TC303" s="707"/>
      <c r="TE303" s="707"/>
      <c r="TG303" s="707"/>
      <c r="TI303" s="756"/>
      <c r="TK303" s="707"/>
    </row>
    <row r="304" spans="64:531">
      <c r="BL304" s="454"/>
      <c r="BM304" s="42"/>
      <c r="BN304" s="454"/>
      <c r="BO304" s="42"/>
      <c r="BP304" s="454"/>
      <c r="BQ304"/>
      <c r="BS304" s="73"/>
      <c r="BU304" s="73"/>
      <c r="BV304" s="73"/>
      <c r="BW304" s="135"/>
      <c r="BX304" s="135"/>
      <c r="BY304" s="135"/>
      <c r="BZ304" s="42"/>
      <c r="CA304"/>
      <c r="CD304" s="135"/>
      <c r="CE304" s="454"/>
      <c r="CF304" s="135"/>
      <c r="CG304" s="454"/>
      <c r="CH304" s="135"/>
      <c r="CI304" s="454"/>
      <c r="CJ304" s="42"/>
      <c r="CK304" s="454"/>
      <c r="CL304" s="42"/>
      <c r="CM304" s="454"/>
      <c r="CN304" s="42"/>
      <c r="CP304" s="135"/>
      <c r="CR304" s="187"/>
      <c r="CW304" s="454"/>
      <c r="CY304" s="454"/>
      <c r="DA304" s="454"/>
      <c r="DC304" s="454"/>
      <c r="DD304" s="135"/>
      <c r="DE304" s="454"/>
      <c r="DF304" s="135"/>
      <c r="DG304" s="454"/>
      <c r="DH304" s="135"/>
      <c r="DI304" s="454"/>
      <c r="DJ304" s="135"/>
      <c r="DK304" s="454"/>
      <c r="DL304" s="135"/>
      <c r="DN304" s="135"/>
      <c r="DO304" s="454"/>
      <c r="DP304" s="135"/>
      <c r="DQ304" s="454"/>
      <c r="DR304" s="135"/>
      <c r="DU304" s="135"/>
      <c r="DV304" s="135"/>
      <c r="DW304" s="135"/>
      <c r="DY304" s="454"/>
      <c r="DZ304" s="135"/>
      <c r="EA304" s="454"/>
      <c r="EB304" s="135"/>
      <c r="EC304" s="454"/>
      <c r="ED304" s="135"/>
      <c r="EE304" s="454"/>
      <c r="EF304" s="135"/>
      <c r="EG304" s="454"/>
      <c r="EH304" s="135"/>
      <c r="EJ304" s="135"/>
      <c r="EN304" s="135"/>
      <c r="EP304" s="135"/>
      <c r="ER304" s="173"/>
      <c r="ES304" s="435"/>
      <c r="ET304" s="173"/>
      <c r="EU304" s="435"/>
      <c r="EV304" s="173"/>
      <c r="EW304" s="435"/>
      <c r="EX304" s="173"/>
      <c r="EZ304" s="135"/>
      <c r="FB304" s="173"/>
      <c r="FC304" s="42"/>
      <c r="FD304" s="173"/>
      <c r="FE304" s="42"/>
      <c r="FF304" s="42"/>
      <c r="FG304" s="454"/>
      <c r="FH304" s="42"/>
      <c r="FI304" s="454"/>
      <c r="FJ304" s="135"/>
      <c r="FK304" s="454"/>
      <c r="FL304" s="173"/>
      <c r="FM304" s="454"/>
      <c r="FN304" s="173"/>
      <c r="FO304" s="135"/>
      <c r="FP304" s="173"/>
      <c r="FQ304" s="135"/>
      <c r="FS304" s="173"/>
      <c r="FU304" s="173"/>
      <c r="FW304" s="173"/>
      <c r="FY304" s="173"/>
      <c r="GA304" s="135"/>
      <c r="GE304" s="42"/>
      <c r="GG304" s="42"/>
      <c r="GH304" s="173"/>
      <c r="GI304" s="42"/>
      <c r="GJ304" s="42"/>
      <c r="GK304" s="173"/>
      <c r="GL304" s="454"/>
      <c r="GM304" s="135"/>
      <c r="GP304" s="454"/>
      <c r="GQ304" s="42"/>
      <c r="GR304" s="454"/>
      <c r="GS304" s="42"/>
      <c r="GT304" s="454"/>
      <c r="GU304" s="42"/>
      <c r="GV304" s="454"/>
      <c r="GW304" s="42"/>
      <c r="GX304" s="454"/>
      <c r="GY304" s="42"/>
      <c r="GZ304" s="42"/>
      <c r="HA304" s="173"/>
      <c r="HB304" s="173"/>
      <c r="HC304" s="42"/>
      <c r="HD304" s="435"/>
      <c r="HE304" s="135"/>
      <c r="HF304" s="435"/>
      <c r="HG304" s="135"/>
      <c r="HH304" s="435"/>
      <c r="HI304" s="135"/>
      <c r="HJ304" s="435"/>
      <c r="HK304" s="135"/>
      <c r="HL304" s="435"/>
      <c r="HM304" s="135"/>
      <c r="HN304" s="435"/>
      <c r="HO304" s="135"/>
      <c r="HP304" s="435"/>
      <c r="HQ304" s="135"/>
      <c r="HR304" s="168"/>
      <c r="HS304" s="135"/>
      <c r="HT304" s="135"/>
      <c r="HU304" s="168"/>
      <c r="HV304" s="135"/>
      <c r="HW304" s="168"/>
      <c r="HX304" s="135"/>
      <c r="HY304" s="168"/>
      <c r="HZ304" s="756"/>
      <c r="IA304" s="168"/>
      <c r="IB304" s="756"/>
      <c r="IC304" s="168"/>
      <c r="ID304" s="135"/>
      <c r="IE304" s="168"/>
      <c r="IF304" s="135"/>
      <c r="IG304" s="168"/>
      <c r="IH304" s="135"/>
      <c r="II304" s="168"/>
      <c r="IJ304" s="135"/>
      <c r="IK304" s="135"/>
      <c r="IL304" s="173"/>
      <c r="IP304" s="173"/>
      <c r="IR304" s="173"/>
      <c r="IT304" s="173"/>
      <c r="JB304" s="135"/>
      <c r="JD304" s="432"/>
      <c r="JH304" s="173"/>
      <c r="JL304" s="173"/>
      <c r="JZ304" s="173"/>
      <c r="KD304" s="173"/>
      <c r="KF304" s="173"/>
      <c r="KH304" s="173"/>
      <c r="LJ304" s="173"/>
      <c r="LN304" s="173"/>
      <c r="LP304" s="173"/>
      <c r="LR304" s="173"/>
      <c r="LZ304" s="135"/>
      <c r="MB304" s="135"/>
      <c r="MP304" s="173"/>
      <c r="MT304" s="173"/>
      <c r="MV304" s="173"/>
      <c r="MX304" s="173"/>
      <c r="NF304" s="135"/>
      <c r="NH304" s="135"/>
      <c r="NX304" s="173"/>
      <c r="NY304" s="173"/>
      <c r="NZ304" s="173"/>
      <c r="OB304" s="173"/>
      <c r="OD304" s="173"/>
      <c r="OF304" s="173"/>
      <c r="OH304" s="173"/>
      <c r="OJ304" s="173"/>
      <c r="OL304" s="173"/>
      <c r="PH304" s="173"/>
      <c r="QN304" s="173"/>
      <c r="QO304" s="173"/>
      <c r="QP304" s="173"/>
      <c r="QS304" s="135"/>
      <c r="QU304" s="135"/>
      <c r="QY304" s="135"/>
      <c r="RA304" s="135"/>
      <c r="RC304" s="135"/>
      <c r="RE304" s="135"/>
      <c r="RI304" s="135"/>
      <c r="RP304" s="135"/>
      <c r="RQ304" s="135"/>
      <c r="RT304" s="135"/>
      <c r="RW304" s="135"/>
      <c r="RX304" s="135"/>
      <c r="SB304" s="135"/>
      <c r="SC304" s="135"/>
      <c r="SD304" s="135"/>
      <c r="SE304" s="558"/>
      <c r="SF304" s="135"/>
      <c r="SH304" s="135"/>
      <c r="SJ304" s="135"/>
      <c r="SL304" s="135"/>
      <c r="SN304" s="135"/>
      <c r="SP304" s="135"/>
      <c r="SR304" s="756"/>
      <c r="ST304" s="135"/>
      <c r="SY304" s="707"/>
      <c r="TA304" s="707"/>
      <c r="TC304" s="707"/>
      <c r="TE304" s="707"/>
      <c r="TG304" s="707"/>
      <c r="TI304" s="756"/>
      <c r="TK304" s="707"/>
    </row>
    <row r="305" spans="64:531">
      <c r="BL305" s="454"/>
      <c r="BM305" s="42"/>
      <c r="BN305" s="454"/>
      <c r="BO305" s="42"/>
      <c r="BP305" s="454"/>
      <c r="BQ305"/>
      <c r="BS305" s="73"/>
      <c r="BU305" s="73"/>
      <c r="BV305" s="73"/>
      <c r="BW305" s="135"/>
      <c r="BX305" s="135"/>
      <c r="BY305" s="135"/>
      <c r="BZ305" s="42"/>
      <c r="CA305"/>
      <c r="CD305" s="135"/>
      <c r="CE305" s="454"/>
      <c r="CF305" s="135"/>
      <c r="CG305" s="454"/>
      <c r="CH305" s="135"/>
      <c r="CI305" s="454"/>
      <c r="CJ305" s="42"/>
      <c r="CK305" s="454"/>
      <c r="CL305" s="42"/>
      <c r="CM305" s="454"/>
      <c r="CN305" s="42"/>
      <c r="CP305" s="135"/>
      <c r="CR305" s="187"/>
      <c r="CW305" s="454"/>
      <c r="CY305" s="454"/>
      <c r="DA305" s="454"/>
      <c r="DC305" s="454"/>
      <c r="DD305" s="135"/>
      <c r="DE305" s="454"/>
      <c r="DF305" s="135"/>
      <c r="DG305" s="454"/>
      <c r="DH305" s="135"/>
      <c r="DI305" s="454"/>
      <c r="DJ305" s="135"/>
      <c r="DK305" s="454"/>
      <c r="DL305" s="135"/>
      <c r="DN305" s="135"/>
      <c r="DO305" s="454"/>
      <c r="DP305" s="135"/>
      <c r="DQ305" s="454"/>
      <c r="DR305" s="135"/>
      <c r="DU305" s="135"/>
      <c r="DV305" s="135"/>
      <c r="DW305" s="135"/>
      <c r="DY305" s="454"/>
      <c r="DZ305" s="135"/>
      <c r="EA305" s="454"/>
      <c r="EB305" s="135"/>
      <c r="EC305" s="454"/>
      <c r="ED305" s="135"/>
      <c r="EE305" s="454"/>
      <c r="EF305" s="135"/>
      <c r="EG305" s="454"/>
      <c r="EH305" s="135"/>
      <c r="EJ305" s="135"/>
      <c r="EN305" s="135"/>
      <c r="EP305" s="135"/>
      <c r="ER305" s="173"/>
      <c r="ES305" s="435"/>
      <c r="ET305" s="173"/>
      <c r="EU305" s="435"/>
      <c r="EV305" s="173"/>
      <c r="EW305" s="435"/>
      <c r="EX305" s="173"/>
      <c r="EZ305" s="135"/>
      <c r="FB305" s="173"/>
      <c r="FC305" s="42"/>
      <c r="FD305" s="173"/>
      <c r="FE305" s="42"/>
      <c r="FF305" s="42"/>
      <c r="FG305" s="454"/>
      <c r="FH305" s="42"/>
      <c r="FI305" s="454"/>
      <c r="FJ305" s="135"/>
      <c r="FK305" s="454"/>
      <c r="FL305" s="173"/>
      <c r="FM305" s="454"/>
      <c r="FN305" s="173"/>
      <c r="FO305" s="135"/>
      <c r="FP305" s="173"/>
      <c r="FQ305" s="135"/>
      <c r="FS305" s="173"/>
      <c r="FU305" s="173"/>
      <c r="FW305" s="173"/>
      <c r="FY305" s="173"/>
      <c r="GA305" s="135"/>
      <c r="GE305" s="42"/>
      <c r="GG305" s="42"/>
      <c r="GH305" s="173"/>
      <c r="GI305" s="42"/>
      <c r="GJ305" s="42"/>
      <c r="GK305" s="173"/>
      <c r="GL305" s="454"/>
      <c r="GM305" s="135"/>
      <c r="GP305" s="454"/>
      <c r="GQ305" s="42"/>
      <c r="GR305" s="454"/>
      <c r="GS305" s="42"/>
      <c r="GT305" s="454"/>
      <c r="GU305" s="42"/>
      <c r="GV305" s="454"/>
      <c r="GW305" s="42"/>
      <c r="GX305" s="454"/>
      <c r="GY305" s="42"/>
      <c r="GZ305" s="42"/>
      <c r="HA305" s="173"/>
      <c r="HB305" s="173"/>
      <c r="HC305" s="42"/>
      <c r="HD305" s="435"/>
      <c r="HE305" s="135"/>
      <c r="HF305" s="435"/>
      <c r="HG305" s="135"/>
      <c r="HH305" s="435"/>
      <c r="HI305" s="135"/>
      <c r="HJ305" s="435"/>
      <c r="HK305" s="135"/>
      <c r="HL305" s="435"/>
      <c r="HM305" s="135"/>
      <c r="HN305" s="435"/>
      <c r="HO305" s="135"/>
      <c r="HP305" s="435"/>
      <c r="HQ305" s="135"/>
      <c r="HR305" s="168"/>
      <c r="HS305" s="135"/>
      <c r="HT305" s="135"/>
      <c r="HU305" s="168"/>
      <c r="HV305" s="135"/>
      <c r="HW305" s="168"/>
      <c r="HX305" s="135"/>
      <c r="HY305" s="168"/>
      <c r="HZ305" s="756"/>
      <c r="IA305" s="168"/>
      <c r="IB305" s="756"/>
      <c r="IC305" s="168"/>
      <c r="ID305" s="135"/>
      <c r="IE305" s="168"/>
      <c r="IF305" s="135"/>
      <c r="IG305" s="168"/>
      <c r="IH305" s="135"/>
      <c r="II305" s="168"/>
      <c r="IJ305" s="135"/>
      <c r="IK305" s="135"/>
      <c r="IL305" s="173"/>
      <c r="IP305" s="173"/>
      <c r="IR305" s="173"/>
      <c r="IT305" s="173"/>
      <c r="JB305" s="135"/>
      <c r="JD305" s="432"/>
      <c r="JH305" s="173"/>
      <c r="JL305" s="173"/>
      <c r="JZ305" s="173"/>
      <c r="KD305" s="173"/>
      <c r="KF305" s="173"/>
      <c r="KH305" s="173"/>
      <c r="LJ305" s="173"/>
      <c r="LN305" s="173"/>
      <c r="LP305" s="173"/>
      <c r="LR305" s="173"/>
      <c r="LZ305" s="135"/>
      <c r="MB305" s="135"/>
      <c r="MP305" s="173"/>
      <c r="MT305" s="173"/>
      <c r="MV305" s="173"/>
      <c r="MX305" s="173"/>
      <c r="NF305" s="135"/>
      <c r="NH305" s="135"/>
      <c r="NX305" s="173"/>
      <c r="NY305" s="173"/>
      <c r="NZ305" s="173"/>
      <c r="OB305" s="173"/>
      <c r="OD305" s="173"/>
      <c r="OF305" s="173"/>
      <c r="OH305" s="173"/>
      <c r="OJ305" s="173"/>
      <c r="OL305" s="173"/>
      <c r="PH305" s="173"/>
      <c r="QN305" s="173"/>
      <c r="QO305" s="173"/>
      <c r="QP305" s="173"/>
      <c r="QS305" s="135"/>
      <c r="QU305" s="135"/>
      <c r="QY305" s="135"/>
      <c r="RA305" s="135"/>
      <c r="RC305" s="135"/>
      <c r="RE305" s="135"/>
      <c r="RI305" s="135"/>
      <c r="RP305" s="135"/>
      <c r="RQ305" s="135"/>
      <c r="RT305" s="135"/>
      <c r="RW305" s="135"/>
      <c r="RX305" s="135"/>
      <c r="SB305" s="135"/>
      <c r="SC305" s="135"/>
      <c r="SD305" s="135"/>
      <c r="SE305" s="558"/>
      <c r="SF305" s="135"/>
      <c r="SH305" s="135"/>
      <c r="SJ305" s="135"/>
      <c r="SL305" s="135"/>
      <c r="SN305" s="135"/>
      <c r="SP305" s="135"/>
      <c r="SR305" s="756"/>
      <c r="ST305" s="135"/>
      <c r="SY305" s="707"/>
      <c r="TA305" s="707"/>
      <c r="TC305" s="707"/>
      <c r="TE305" s="707"/>
      <c r="TG305" s="707"/>
      <c r="TI305" s="756"/>
      <c r="TK305" s="707"/>
    </row>
    <row r="306" spans="64:531">
      <c r="BL306" s="454"/>
      <c r="BM306" s="42"/>
      <c r="BN306" s="454"/>
      <c r="BO306" s="42"/>
      <c r="BP306" s="454"/>
      <c r="BQ306"/>
      <c r="BS306" s="73"/>
      <c r="BU306" s="73"/>
      <c r="BV306" s="73"/>
      <c r="BW306" s="135"/>
      <c r="BX306" s="135"/>
      <c r="BY306" s="135"/>
      <c r="BZ306" s="42"/>
      <c r="CA306"/>
      <c r="CD306" s="135"/>
      <c r="CE306" s="454"/>
      <c r="CF306" s="135"/>
      <c r="CG306" s="454"/>
      <c r="CH306" s="135"/>
      <c r="CI306" s="454"/>
      <c r="CJ306" s="42"/>
      <c r="CK306" s="454"/>
      <c r="CL306" s="42"/>
      <c r="CM306" s="454"/>
      <c r="CN306" s="42"/>
      <c r="CP306" s="135"/>
      <c r="CR306" s="187"/>
      <c r="CW306" s="454"/>
      <c r="CY306" s="454"/>
      <c r="DA306" s="454"/>
      <c r="DC306" s="454"/>
      <c r="DD306" s="135"/>
      <c r="DE306" s="454"/>
      <c r="DF306" s="135"/>
      <c r="DG306" s="454"/>
      <c r="DH306" s="135"/>
      <c r="DI306" s="454"/>
      <c r="DJ306" s="135"/>
      <c r="DK306" s="454"/>
      <c r="DL306" s="135"/>
      <c r="DN306" s="135"/>
      <c r="DO306" s="454"/>
      <c r="DP306" s="135"/>
      <c r="DQ306" s="454"/>
      <c r="DR306" s="135"/>
      <c r="DU306" s="135"/>
      <c r="DV306" s="135"/>
      <c r="DW306" s="135"/>
      <c r="DY306" s="454"/>
      <c r="DZ306" s="135"/>
      <c r="EA306" s="454"/>
      <c r="EB306" s="135"/>
      <c r="EC306" s="454"/>
      <c r="ED306" s="135"/>
      <c r="EE306" s="454"/>
      <c r="EF306" s="135"/>
      <c r="EG306" s="454"/>
      <c r="EH306" s="135"/>
      <c r="EJ306" s="135"/>
      <c r="EN306" s="135"/>
      <c r="EP306" s="135"/>
      <c r="ER306" s="173"/>
      <c r="ES306" s="435"/>
      <c r="ET306" s="173"/>
      <c r="EU306" s="435"/>
      <c r="EV306" s="173"/>
      <c r="EW306" s="435"/>
      <c r="EX306" s="173"/>
      <c r="EZ306" s="135"/>
      <c r="FB306" s="173"/>
      <c r="FC306" s="42"/>
      <c r="FD306" s="173"/>
      <c r="FE306" s="42"/>
      <c r="FF306" s="42"/>
      <c r="FG306" s="454"/>
      <c r="FH306" s="42"/>
      <c r="FI306" s="454"/>
      <c r="FJ306" s="135"/>
      <c r="FK306" s="454"/>
      <c r="FL306" s="173"/>
      <c r="FM306" s="454"/>
      <c r="FN306" s="173"/>
      <c r="FO306" s="135"/>
      <c r="FP306" s="173"/>
      <c r="FQ306" s="135"/>
      <c r="FS306" s="173"/>
      <c r="FU306" s="173"/>
      <c r="FW306" s="173"/>
      <c r="FY306" s="173"/>
      <c r="GA306" s="135"/>
      <c r="GE306" s="42"/>
      <c r="GG306" s="42"/>
      <c r="GH306" s="173"/>
      <c r="GI306" s="42"/>
      <c r="GJ306" s="42"/>
      <c r="GK306" s="173"/>
      <c r="GL306" s="454"/>
      <c r="GM306" s="135"/>
      <c r="GP306" s="454"/>
      <c r="GQ306" s="42"/>
      <c r="GR306" s="454"/>
      <c r="GS306" s="42"/>
      <c r="GT306" s="454"/>
      <c r="GU306" s="42"/>
      <c r="GV306" s="454"/>
      <c r="GW306" s="42"/>
      <c r="GX306" s="454"/>
      <c r="GY306" s="42"/>
      <c r="GZ306" s="42"/>
      <c r="HA306" s="173"/>
      <c r="HB306" s="173"/>
      <c r="HC306" s="42"/>
      <c r="HD306" s="435"/>
      <c r="HE306" s="135"/>
      <c r="HF306" s="435"/>
      <c r="HG306" s="135"/>
      <c r="HH306" s="435"/>
      <c r="HI306" s="135"/>
      <c r="HJ306" s="435"/>
      <c r="HK306" s="135"/>
      <c r="HL306" s="435"/>
      <c r="HM306" s="135"/>
      <c r="HN306" s="435"/>
      <c r="HO306" s="135"/>
      <c r="HP306" s="435"/>
      <c r="HQ306" s="135"/>
      <c r="HR306" s="168"/>
      <c r="HS306" s="135"/>
      <c r="HT306" s="135"/>
      <c r="HU306" s="168"/>
      <c r="HV306" s="135"/>
      <c r="HW306" s="168"/>
      <c r="HX306" s="135"/>
      <c r="HY306" s="168"/>
      <c r="HZ306" s="756"/>
      <c r="IA306" s="168"/>
      <c r="IB306" s="756"/>
      <c r="IC306" s="168"/>
      <c r="ID306" s="135"/>
      <c r="IE306" s="168"/>
      <c r="IF306" s="135"/>
      <c r="IG306" s="168"/>
      <c r="IH306" s="135"/>
      <c r="II306" s="168"/>
      <c r="IJ306" s="135"/>
      <c r="IK306" s="135"/>
      <c r="IL306" s="173"/>
      <c r="IP306" s="173"/>
      <c r="IR306" s="173"/>
      <c r="IT306" s="173"/>
      <c r="JB306" s="135"/>
      <c r="JD306" s="432"/>
      <c r="JH306" s="173"/>
      <c r="JL306" s="173"/>
      <c r="JZ306" s="173"/>
      <c r="KD306" s="173"/>
      <c r="KF306" s="173"/>
      <c r="KH306" s="173"/>
      <c r="LJ306" s="173"/>
      <c r="LN306" s="173"/>
      <c r="LP306" s="173"/>
      <c r="LR306" s="173"/>
      <c r="LZ306" s="135"/>
      <c r="MB306" s="135"/>
      <c r="MP306" s="173"/>
      <c r="MT306" s="173"/>
      <c r="MV306" s="173"/>
      <c r="MX306" s="173"/>
      <c r="NF306" s="135"/>
      <c r="NH306" s="135"/>
      <c r="NX306" s="173"/>
      <c r="NY306" s="173"/>
      <c r="NZ306" s="173"/>
      <c r="OB306" s="173"/>
      <c r="OD306" s="173"/>
      <c r="OF306" s="173"/>
      <c r="OH306" s="173"/>
      <c r="OJ306" s="173"/>
      <c r="OL306" s="173"/>
      <c r="PH306" s="173"/>
      <c r="QN306" s="173"/>
      <c r="QO306" s="173"/>
      <c r="QP306" s="173"/>
      <c r="QS306" s="135"/>
      <c r="QU306" s="135"/>
      <c r="QY306" s="135"/>
      <c r="RA306" s="135"/>
      <c r="RC306" s="135"/>
      <c r="RE306" s="135"/>
      <c r="RI306" s="135"/>
      <c r="RP306" s="135"/>
      <c r="RQ306" s="135"/>
      <c r="RT306" s="135"/>
      <c r="RW306" s="135"/>
      <c r="RX306" s="135"/>
      <c r="SB306" s="135"/>
      <c r="SC306" s="135"/>
      <c r="SD306" s="135"/>
      <c r="SE306" s="558"/>
      <c r="SF306" s="135"/>
      <c r="SH306" s="135"/>
      <c r="SJ306" s="135"/>
      <c r="SL306" s="135"/>
      <c r="SN306" s="135"/>
      <c r="SP306" s="135"/>
      <c r="SR306" s="756"/>
      <c r="ST306" s="135"/>
      <c r="SY306" s="707"/>
      <c r="TA306" s="707"/>
      <c r="TC306" s="707"/>
      <c r="TE306" s="707"/>
      <c r="TG306" s="707"/>
      <c r="TI306" s="756"/>
      <c r="TK306" s="707"/>
    </row>
    <row r="307" spans="64:531">
      <c r="BL307" s="454"/>
      <c r="BM307" s="42"/>
      <c r="BN307" s="454"/>
      <c r="BO307" s="42"/>
      <c r="BP307" s="454"/>
      <c r="BQ307"/>
      <c r="BS307" s="73"/>
      <c r="BU307" s="73"/>
      <c r="BV307" s="73"/>
      <c r="BW307" s="135"/>
      <c r="BX307" s="135"/>
      <c r="BY307" s="135"/>
      <c r="BZ307" s="42"/>
      <c r="CA307"/>
      <c r="CD307" s="135"/>
      <c r="CE307" s="454"/>
      <c r="CF307" s="135"/>
      <c r="CG307" s="454"/>
      <c r="CH307" s="135"/>
      <c r="CI307" s="454"/>
      <c r="CJ307" s="42"/>
      <c r="CK307" s="454"/>
      <c r="CL307" s="42"/>
      <c r="CM307" s="454"/>
      <c r="CN307" s="42"/>
      <c r="CP307" s="135"/>
      <c r="CR307" s="187"/>
      <c r="CW307" s="454"/>
      <c r="CY307" s="454"/>
      <c r="DA307" s="454"/>
      <c r="DC307" s="454"/>
      <c r="DD307" s="135"/>
      <c r="DE307" s="454"/>
      <c r="DF307" s="135"/>
      <c r="DG307" s="454"/>
      <c r="DH307" s="135"/>
      <c r="DI307" s="454"/>
      <c r="DJ307" s="135"/>
      <c r="DK307" s="454"/>
      <c r="DL307" s="135"/>
      <c r="DN307" s="135"/>
      <c r="DO307" s="454"/>
      <c r="DP307" s="135"/>
      <c r="DQ307" s="454"/>
      <c r="DR307" s="135"/>
      <c r="DU307" s="135"/>
      <c r="DV307" s="135"/>
      <c r="DW307" s="135"/>
      <c r="DY307" s="454"/>
      <c r="DZ307" s="135"/>
      <c r="EA307" s="454"/>
      <c r="EB307" s="135"/>
      <c r="EC307" s="454"/>
      <c r="ED307" s="135"/>
      <c r="EE307" s="454"/>
      <c r="EF307" s="135"/>
      <c r="EG307" s="454"/>
      <c r="EH307" s="135"/>
      <c r="EJ307" s="135"/>
      <c r="EN307" s="135"/>
      <c r="EP307" s="135"/>
      <c r="ER307" s="173"/>
      <c r="ES307" s="435"/>
      <c r="ET307" s="173"/>
      <c r="EU307" s="435"/>
      <c r="EV307" s="173"/>
      <c r="EW307" s="435"/>
      <c r="EX307" s="173"/>
      <c r="EZ307" s="135"/>
      <c r="FB307" s="173"/>
      <c r="FC307" s="42"/>
      <c r="FD307" s="173"/>
      <c r="FE307" s="42"/>
      <c r="FF307" s="42"/>
      <c r="FG307" s="454"/>
      <c r="FH307" s="42"/>
      <c r="FI307" s="454"/>
      <c r="FJ307" s="135"/>
      <c r="FK307" s="454"/>
      <c r="FL307" s="173"/>
      <c r="FM307" s="454"/>
      <c r="FN307" s="173"/>
      <c r="FO307" s="135"/>
      <c r="FP307" s="173"/>
      <c r="FQ307" s="135"/>
      <c r="FS307" s="173"/>
      <c r="FU307" s="173"/>
      <c r="FW307" s="173"/>
      <c r="FY307" s="173"/>
      <c r="GA307" s="135"/>
      <c r="GE307" s="42"/>
      <c r="GG307" s="42"/>
      <c r="GH307" s="173"/>
      <c r="GI307" s="42"/>
      <c r="GJ307" s="42"/>
      <c r="GK307" s="173"/>
      <c r="GL307" s="454"/>
      <c r="GM307" s="135"/>
      <c r="GP307" s="454"/>
      <c r="GQ307" s="42"/>
      <c r="GR307" s="454"/>
      <c r="GS307" s="42"/>
      <c r="GT307" s="454"/>
      <c r="GU307" s="42"/>
      <c r="GV307" s="454"/>
      <c r="GW307" s="42"/>
      <c r="GX307" s="454"/>
      <c r="GY307" s="42"/>
      <c r="GZ307" s="42"/>
      <c r="HA307" s="173"/>
      <c r="HB307" s="173"/>
      <c r="HC307" s="42"/>
      <c r="HD307" s="435"/>
      <c r="HE307" s="135"/>
      <c r="HF307" s="435"/>
      <c r="HG307" s="135"/>
      <c r="HH307" s="435"/>
      <c r="HI307" s="135"/>
      <c r="HJ307" s="435"/>
      <c r="HK307" s="135"/>
      <c r="HL307" s="435"/>
      <c r="HM307" s="135"/>
      <c r="HN307" s="435"/>
      <c r="HO307" s="135"/>
      <c r="HP307" s="435"/>
      <c r="HQ307" s="135"/>
      <c r="HR307" s="168"/>
      <c r="HS307" s="135"/>
      <c r="HT307" s="135"/>
      <c r="HU307" s="168"/>
      <c r="HV307" s="135"/>
      <c r="HW307" s="168"/>
      <c r="HX307" s="135"/>
      <c r="HY307" s="168"/>
      <c r="HZ307" s="756"/>
      <c r="IA307" s="168"/>
      <c r="IB307" s="756"/>
      <c r="IC307" s="168"/>
      <c r="ID307" s="135"/>
      <c r="IE307" s="168"/>
      <c r="IF307" s="135"/>
      <c r="IG307" s="168"/>
      <c r="IH307" s="135"/>
      <c r="II307" s="168"/>
      <c r="IJ307" s="135"/>
      <c r="IK307" s="135"/>
      <c r="IL307" s="173"/>
      <c r="IP307" s="173"/>
      <c r="IR307" s="173"/>
      <c r="IT307" s="173"/>
      <c r="JB307" s="135"/>
      <c r="JD307" s="432"/>
      <c r="JH307" s="173"/>
      <c r="JL307" s="173"/>
      <c r="JZ307" s="173"/>
      <c r="KD307" s="173"/>
      <c r="KF307" s="173"/>
      <c r="KH307" s="173"/>
      <c r="LJ307" s="173"/>
      <c r="LN307" s="173"/>
      <c r="LP307" s="173"/>
      <c r="LR307" s="173"/>
      <c r="LZ307" s="135"/>
      <c r="MB307" s="135"/>
      <c r="MP307" s="173"/>
      <c r="MT307" s="173"/>
      <c r="MV307" s="173"/>
      <c r="MX307" s="173"/>
      <c r="NF307" s="135"/>
      <c r="NH307" s="135"/>
      <c r="NX307" s="173"/>
      <c r="NY307" s="173"/>
      <c r="NZ307" s="173"/>
      <c r="OB307" s="173"/>
      <c r="OD307" s="173"/>
      <c r="OF307" s="173"/>
      <c r="OH307" s="173"/>
      <c r="OJ307" s="173"/>
      <c r="OL307" s="173"/>
      <c r="PH307" s="173"/>
      <c r="QN307" s="173"/>
      <c r="QO307" s="173"/>
      <c r="QP307" s="173"/>
      <c r="QS307" s="135"/>
      <c r="QU307" s="135"/>
      <c r="QY307" s="135"/>
      <c r="RA307" s="135"/>
      <c r="RC307" s="135"/>
      <c r="RE307" s="135"/>
      <c r="RI307" s="135"/>
      <c r="RP307" s="135"/>
      <c r="RQ307" s="135"/>
      <c r="RT307" s="135"/>
      <c r="RW307" s="135"/>
      <c r="RX307" s="135"/>
      <c r="SB307" s="135"/>
      <c r="SC307" s="135"/>
      <c r="SD307" s="135"/>
      <c r="SE307" s="558"/>
      <c r="SF307" s="135"/>
      <c r="SH307" s="135"/>
      <c r="SJ307" s="135"/>
      <c r="SL307" s="135"/>
      <c r="SN307" s="135"/>
      <c r="SP307" s="135"/>
      <c r="SR307" s="756"/>
      <c r="ST307" s="135"/>
      <c r="SY307" s="707"/>
      <c r="TA307" s="707"/>
      <c r="TC307" s="707"/>
      <c r="TE307" s="707"/>
      <c r="TG307" s="707"/>
      <c r="TI307" s="756"/>
      <c r="TK307" s="707"/>
    </row>
    <row r="308" spans="64:531">
      <c r="BL308" s="454"/>
      <c r="BM308" s="42"/>
      <c r="BN308" s="454"/>
      <c r="BO308" s="42"/>
      <c r="BP308" s="454"/>
      <c r="BQ308"/>
      <c r="BS308" s="73"/>
      <c r="BU308" s="73"/>
      <c r="BV308" s="73"/>
      <c r="BW308" s="135"/>
      <c r="BX308" s="135"/>
      <c r="BY308" s="135"/>
      <c r="BZ308" s="42"/>
      <c r="CA308"/>
      <c r="CD308" s="135"/>
      <c r="CE308" s="454"/>
      <c r="CF308" s="135"/>
      <c r="CG308" s="454"/>
      <c r="CH308" s="135"/>
      <c r="CI308" s="454"/>
      <c r="CJ308" s="42"/>
      <c r="CK308" s="454"/>
      <c r="CL308" s="42"/>
      <c r="CM308" s="454"/>
      <c r="CN308" s="42"/>
      <c r="CP308" s="135"/>
      <c r="CR308" s="187"/>
      <c r="CW308" s="454"/>
      <c r="CY308" s="454"/>
      <c r="DA308" s="454"/>
      <c r="DC308" s="454"/>
      <c r="DD308" s="135"/>
      <c r="DE308" s="454"/>
      <c r="DF308" s="135"/>
      <c r="DG308" s="454"/>
      <c r="DH308" s="135"/>
      <c r="DI308" s="454"/>
      <c r="DJ308" s="135"/>
      <c r="DK308" s="454"/>
      <c r="DL308" s="135"/>
      <c r="DN308" s="135"/>
      <c r="DO308" s="454"/>
      <c r="DP308" s="135"/>
      <c r="DQ308" s="454"/>
      <c r="DR308" s="135"/>
      <c r="DU308" s="135"/>
      <c r="DV308" s="135"/>
      <c r="DW308" s="135"/>
      <c r="DY308" s="454"/>
      <c r="DZ308" s="135"/>
      <c r="EA308" s="454"/>
      <c r="EB308" s="135"/>
      <c r="EC308" s="454"/>
      <c r="ED308" s="135"/>
      <c r="EE308" s="454"/>
      <c r="EF308" s="135"/>
      <c r="EG308" s="454"/>
      <c r="EH308" s="135"/>
      <c r="EJ308" s="135"/>
      <c r="EN308" s="135"/>
      <c r="EP308" s="135"/>
      <c r="ER308" s="173"/>
      <c r="ES308" s="435"/>
      <c r="ET308" s="173"/>
      <c r="EU308" s="435"/>
      <c r="EV308" s="173"/>
      <c r="EW308" s="435"/>
      <c r="EX308" s="173"/>
      <c r="EZ308" s="135"/>
      <c r="FB308" s="173"/>
      <c r="FC308" s="42"/>
      <c r="FD308" s="173"/>
      <c r="FE308" s="42"/>
      <c r="FF308" s="42"/>
      <c r="FG308" s="454"/>
      <c r="FH308" s="42"/>
      <c r="FI308" s="454"/>
      <c r="FJ308" s="135"/>
      <c r="FK308" s="454"/>
      <c r="FL308" s="173"/>
      <c r="FM308" s="454"/>
      <c r="FN308" s="173"/>
      <c r="FO308" s="135"/>
      <c r="FP308" s="173"/>
      <c r="FQ308" s="135"/>
      <c r="FS308" s="173"/>
      <c r="FU308" s="173"/>
      <c r="FW308" s="173"/>
      <c r="FY308" s="173"/>
      <c r="GA308" s="135"/>
      <c r="GE308" s="42"/>
      <c r="GG308" s="42"/>
      <c r="GH308" s="173"/>
      <c r="GI308" s="42"/>
      <c r="GJ308" s="42"/>
      <c r="GK308" s="173"/>
      <c r="GL308" s="454"/>
      <c r="GM308" s="135"/>
      <c r="GP308" s="454"/>
      <c r="GQ308" s="42"/>
      <c r="GR308" s="454"/>
      <c r="GS308" s="42"/>
      <c r="GT308" s="454"/>
      <c r="GU308" s="42"/>
      <c r="GV308" s="454"/>
      <c r="GW308" s="42"/>
      <c r="GX308" s="454"/>
      <c r="GY308" s="42"/>
      <c r="GZ308" s="42"/>
      <c r="HA308" s="173"/>
      <c r="HB308" s="173"/>
      <c r="HC308" s="42"/>
      <c r="HD308" s="435"/>
      <c r="HE308" s="135"/>
      <c r="HF308" s="435"/>
      <c r="HG308" s="135"/>
      <c r="HH308" s="435"/>
      <c r="HI308" s="135"/>
      <c r="HJ308" s="435"/>
      <c r="HK308" s="135"/>
      <c r="HL308" s="435"/>
      <c r="HM308" s="135"/>
      <c r="HN308" s="435"/>
      <c r="HO308" s="135"/>
      <c r="HP308" s="435"/>
      <c r="HQ308" s="135"/>
      <c r="HR308" s="168"/>
      <c r="HS308" s="135"/>
      <c r="HT308" s="135"/>
      <c r="HU308" s="168"/>
      <c r="HV308" s="135"/>
      <c r="HW308" s="168"/>
      <c r="HX308" s="135"/>
      <c r="HY308" s="168"/>
      <c r="HZ308" s="756"/>
      <c r="IA308" s="168"/>
      <c r="IB308" s="756"/>
      <c r="IC308" s="168"/>
      <c r="ID308" s="135"/>
      <c r="IE308" s="168"/>
      <c r="IF308" s="135"/>
      <c r="IG308" s="168"/>
      <c r="IH308" s="135"/>
      <c r="II308" s="168"/>
      <c r="IJ308" s="135"/>
      <c r="IK308" s="135"/>
      <c r="IL308" s="173"/>
      <c r="IP308" s="173"/>
      <c r="IR308" s="173"/>
      <c r="IT308" s="173"/>
      <c r="JB308" s="135"/>
      <c r="JD308" s="432"/>
      <c r="JH308" s="173"/>
      <c r="JL308" s="173"/>
      <c r="JZ308" s="173"/>
      <c r="KD308" s="173"/>
      <c r="KF308" s="173"/>
      <c r="KH308" s="173"/>
      <c r="LJ308" s="173"/>
      <c r="LN308" s="173"/>
      <c r="LP308" s="173"/>
      <c r="LR308" s="173"/>
      <c r="LZ308" s="135"/>
      <c r="MB308" s="135"/>
      <c r="MP308" s="173"/>
      <c r="MT308" s="173"/>
      <c r="MV308" s="173"/>
      <c r="MX308" s="173"/>
      <c r="NF308" s="135"/>
      <c r="NH308" s="135"/>
      <c r="NX308" s="173"/>
      <c r="NY308" s="173"/>
      <c r="NZ308" s="173"/>
      <c r="OB308" s="173"/>
      <c r="OD308" s="173"/>
      <c r="OF308" s="173"/>
      <c r="OH308" s="173"/>
      <c r="OJ308" s="173"/>
      <c r="OL308" s="173"/>
      <c r="PH308" s="173"/>
      <c r="QN308" s="173"/>
      <c r="QO308" s="173"/>
      <c r="QP308" s="173"/>
      <c r="QS308" s="135"/>
      <c r="QU308" s="135"/>
      <c r="QY308" s="135"/>
      <c r="RA308" s="135"/>
      <c r="RC308" s="135"/>
      <c r="RE308" s="135"/>
      <c r="RI308" s="135"/>
      <c r="RP308" s="135"/>
      <c r="RQ308" s="135"/>
      <c r="RT308" s="135"/>
      <c r="RW308" s="135"/>
      <c r="RX308" s="135"/>
      <c r="SB308" s="135"/>
      <c r="SC308" s="135"/>
      <c r="SD308" s="135"/>
      <c r="SE308" s="558"/>
      <c r="SF308" s="135"/>
      <c r="SH308" s="135"/>
      <c r="SJ308" s="135"/>
      <c r="SL308" s="135"/>
      <c r="SN308" s="135"/>
      <c r="SP308" s="135"/>
      <c r="SR308" s="756"/>
      <c r="ST308" s="135"/>
      <c r="SY308" s="707"/>
      <c r="TA308" s="707"/>
      <c r="TC308" s="707"/>
      <c r="TE308" s="707"/>
      <c r="TG308" s="707"/>
      <c r="TI308" s="756"/>
      <c r="TK308" s="707"/>
    </row>
    <row r="309" spans="64:531">
      <c r="BL309" s="454"/>
      <c r="BM309" s="42"/>
      <c r="BN309" s="454"/>
      <c r="BO309" s="42"/>
      <c r="BP309" s="454"/>
      <c r="BQ309"/>
      <c r="BS309" s="73"/>
      <c r="BU309" s="73"/>
      <c r="BV309" s="73"/>
      <c r="BW309" s="135"/>
      <c r="BX309" s="135"/>
      <c r="BY309" s="135"/>
      <c r="BZ309" s="42"/>
      <c r="CA309"/>
      <c r="CD309" s="135"/>
      <c r="CE309" s="454"/>
      <c r="CF309" s="135"/>
      <c r="CG309" s="454"/>
      <c r="CH309" s="135"/>
      <c r="CI309" s="454"/>
      <c r="CJ309" s="42"/>
      <c r="CK309" s="454"/>
      <c r="CL309" s="42"/>
      <c r="CM309" s="454"/>
      <c r="CN309" s="42"/>
      <c r="CP309" s="135"/>
      <c r="CR309" s="187"/>
      <c r="CW309" s="454"/>
      <c r="CY309" s="454"/>
      <c r="DA309" s="454"/>
      <c r="DC309" s="454"/>
      <c r="DD309" s="135"/>
      <c r="DE309" s="454"/>
      <c r="DF309" s="135"/>
      <c r="DG309" s="454"/>
      <c r="DH309" s="135"/>
      <c r="DI309" s="454"/>
      <c r="DJ309" s="135"/>
      <c r="DK309" s="454"/>
      <c r="DL309" s="135"/>
      <c r="DN309" s="135"/>
      <c r="DO309" s="454"/>
      <c r="DP309" s="135"/>
      <c r="DQ309" s="454"/>
      <c r="DR309" s="135"/>
      <c r="DU309" s="135"/>
      <c r="DV309" s="135"/>
      <c r="DW309" s="135"/>
      <c r="DY309" s="454"/>
      <c r="DZ309" s="135"/>
      <c r="EA309" s="454"/>
      <c r="EB309" s="135"/>
      <c r="EC309" s="454"/>
      <c r="ED309" s="135"/>
      <c r="EE309" s="454"/>
      <c r="EF309" s="135"/>
      <c r="EG309" s="454"/>
      <c r="EH309" s="135"/>
      <c r="EJ309" s="135"/>
      <c r="EN309" s="135"/>
      <c r="EP309" s="135"/>
      <c r="ER309" s="173"/>
      <c r="ES309" s="435"/>
      <c r="ET309" s="173"/>
      <c r="EU309" s="435"/>
      <c r="EV309" s="173"/>
      <c r="EW309" s="435"/>
      <c r="EX309" s="173"/>
      <c r="EZ309" s="135"/>
      <c r="FB309" s="173"/>
      <c r="FC309" s="42"/>
      <c r="FD309" s="173"/>
      <c r="FE309" s="42"/>
      <c r="FF309" s="42"/>
      <c r="FG309" s="454"/>
      <c r="FH309" s="42"/>
      <c r="FI309" s="454"/>
      <c r="FJ309" s="135"/>
      <c r="FK309" s="454"/>
      <c r="FL309" s="173"/>
      <c r="FM309" s="454"/>
      <c r="FN309" s="173"/>
      <c r="FO309" s="135"/>
      <c r="FP309" s="173"/>
      <c r="FQ309" s="135"/>
      <c r="FS309" s="173"/>
      <c r="FU309" s="173"/>
      <c r="FW309" s="173"/>
      <c r="FY309" s="173"/>
      <c r="GA309" s="135"/>
      <c r="GE309" s="42"/>
      <c r="GG309" s="42"/>
      <c r="GH309" s="173"/>
      <c r="GI309" s="42"/>
      <c r="GJ309" s="42"/>
      <c r="GK309" s="173"/>
      <c r="GL309" s="454"/>
      <c r="GM309" s="135"/>
      <c r="GP309" s="454"/>
      <c r="GQ309" s="42"/>
      <c r="GR309" s="454"/>
      <c r="GS309" s="42"/>
      <c r="GT309" s="454"/>
      <c r="GU309" s="42"/>
      <c r="GV309" s="454"/>
      <c r="GW309" s="42"/>
      <c r="GX309" s="454"/>
      <c r="GY309" s="42"/>
      <c r="GZ309" s="42"/>
      <c r="HA309" s="173"/>
      <c r="HB309" s="173"/>
      <c r="HC309" s="42"/>
      <c r="HD309" s="435"/>
      <c r="HE309" s="135"/>
      <c r="HF309" s="435"/>
      <c r="HG309" s="135"/>
      <c r="HH309" s="435"/>
      <c r="HI309" s="135"/>
      <c r="HJ309" s="435"/>
      <c r="HK309" s="135"/>
      <c r="HL309" s="435"/>
      <c r="HM309" s="135"/>
      <c r="HN309" s="435"/>
      <c r="HO309" s="135"/>
      <c r="HP309" s="435"/>
      <c r="HQ309" s="135"/>
      <c r="HR309" s="168"/>
      <c r="HS309" s="135"/>
      <c r="HT309" s="135"/>
      <c r="HU309" s="168"/>
      <c r="HV309" s="135"/>
      <c r="HW309" s="168"/>
      <c r="HX309" s="135"/>
      <c r="HY309" s="168"/>
      <c r="HZ309" s="756"/>
      <c r="IA309" s="168"/>
      <c r="IB309" s="756"/>
      <c r="IC309" s="168"/>
      <c r="ID309" s="135"/>
      <c r="IE309" s="168"/>
      <c r="IF309" s="135"/>
      <c r="IG309" s="168"/>
      <c r="IH309" s="135"/>
      <c r="II309" s="168"/>
      <c r="IJ309" s="135"/>
      <c r="IK309" s="135"/>
      <c r="IL309" s="173"/>
      <c r="IP309" s="173"/>
      <c r="IR309" s="173"/>
      <c r="IT309" s="173"/>
      <c r="JB309" s="135"/>
      <c r="JD309" s="432"/>
      <c r="JH309" s="173"/>
      <c r="JL309" s="173"/>
      <c r="JZ309" s="173"/>
      <c r="KD309" s="173"/>
      <c r="KF309" s="173"/>
      <c r="KH309" s="173"/>
      <c r="LJ309" s="173"/>
      <c r="LN309" s="173"/>
      <c r="LP309" s="173"/>
      <c r="LR309" s="173"/>
      <c r="LZ309" s="135"/>
      <c r="MB309" s="135"/>
      <c r="MP309" s="173"/>
      <c r="MT309" s="173"/>
      <c r="MV309" s="173"/>
      <c r="MX309" s="173"/>
      <c r="NF309" s="135"/>
      <c r="NH309" s="135"/>
      <c r="NX309" s="173"/>
      <c r="NY309" s="173"/>
      <c r="NZ309" s="173"/>
      <c r="OB309" s="173"/>
      <c r="OD309" s="173"/>
      <c r="OF309" s="173"/>
      <c r="OH309" s="173"/>
      <c r="OJ309" s="173"/>
      <c r="OL309" s="173"/>
      <c r="PH309" s="173"/>
      <c r="QN309" s="173"/>
      <c r="QO309" s="173"/>
      <c r="QP309" s="173"/>
      <c r="QS309" s="135"/>
      <c r="QU309" s="135"/>
      <c r="QY309" s="135"/>
      <c r="RA309" s="135"/>
      <c r="RC309" s="135"/>
      <c r="RE309" s="135"/>
      <c r="RI309" s="135"/>
      <c r="RP309" s="135"/>
      <c r="RQ309" s="135"/>
      <c r="RT309" s="135"/>
      <c r="RW309" s="135"/>
      <c r="RX309" s="135"/>
      <c r="SB309" s="135"/>
      <c r="SC309" s="135"/>
      <c r="SD309" s="135"/>
      <c r="SE309" s="558"/>
      <c r="SF309" s="135"/>
      <c r="SH309" s="135"/>
      <c r="SJ309" s="135"/>
      <c r="SL309" s="135"/>
      <c r="SN309" s="135"/>
      <c r="SP309" s="135"/>
      <c r="SR309" s="756"/>
      <c r="ST309" s="135"/>
      <c r="SY309" s="707"/>
      <c r="TA309" s="707"/>
      <c r="TC309" s="707"/>
      <c r="TE309" s="707"/>
      <c r="TG309" s="707"/>
      <c r="TI309" s="756"/>
      <c r="TK309" s="707"/>
    </row>
    <row r="310" spans="64:531">
      <c r="BL310" s="454"/>
      <c r="BM310" s="42"/>
      <c r="BN310" s="454"/>
      <c r="BO310" s="42"/>
      <c r="BP310" s="454"/>
      <c r="BQ310"/>
      <c r="BS310" s="73"/>
      <c r="BU310" s="73"/>
      <c r="BV310" s="73"/>
      <c r="BW310" s="135"/>
      <c r="BX310" s="135"/>
      <c r="BY310" s="135"/>
      <c r="BZ310" s="42"/>
      <c r="CA310"/>
      <c r="CD310" s="135"/>
      <c r="CE310" s="454"/>
      <c r="CF310" s="135"/>
      <c r="CG310" s="454"/>
      <c r="CH310" s="135"/>
      <c r="CI310" s="454"/>
      <c r="CJ310" s="42"/>
      <c r="CK310" s="454"/>
      <c r="CL310" s="42"/>
      <c r="CM310" s="454"/>
      <c r="CN310" s="42"/>
      <c r="CP310" s="135"/>
      <c r="CR310" s="187"/>
      <c r="CW310" s="454"/>
      <c r="CY310" s="454"/>
      <c r="DA310" s="454"/>
      <c r="DC310" s="454"/>
      <c r="DD310" s="135"/>
      <c r="DE310" s="454"/>
      <c r="DF310" s="135"/>
      <c r="DG310" s="454"/>
      <c r="DH310" s="135"/>
      <c r="DI310" s="454"/>
      <c r="DJ310" s="135"/>
      <c r="DK310" s="454"/>
      <c r="DL310" s="135"/>
      <c r="DN310" s="135"/>
      <c r="DO310" s="454"/>
      <c r="DP310" s="135"/>
      <c r="DQ310" s="454"/>
      <c r="DR310" s="135"/>
      <c r="DU310" s="135"/>
      <c r="DV310" s="135"/>
      <c r="DW310" s="135"/>
      <c r="DY310" s="454"/>
      <c r="DZ310" s="135"/>
      <c r="EA310" s="454"/>
      <c r="EB310" s="135"/>
      <c r="EC310" s="454"/>
      <c r="ED310" s="135"/>
      <c r="EE310" s="454"/>
      <c r="EF310" s="135"/>
      <c r="EG310" s="454"/>
      <c r="EH310" s="135"/>
      <c r="EJ310" s="135"/>
      <c r="EN310" s="135"/>
      <c r="EP310" s="135"/>
      <c r="ER310" s="173"/>
      <c r="ES310" s="435"/>
      <c r="ET310" s="173"/>
      <c r="EU310" s="435"/>
      <c r="EV310" s="173"/>
      <c r="EW310" s="435"/>
      <c r="EX310" s="173"/>
      <c r="EZ310" s="135"/>
      <c r="FB310" s="173"/>
      <c r="FC310" s="42"/>
      <c r="FD310" s="173"/>
      <c r="FE310" s="42"/>
      <c r="FF310" s="42"/>
      <c r="FG310" s="454"/>
      <c r="FH310" s="42"/>
      <c r="FI310" s="454"/>
      <c r="FJ310" s="135"/>
      <c r="FK310" s="454"/>
      <c r="FL310" s="173"/>
      <c r="FM310" s="454"/>
      <c r="FN310" s="173"/>
      <c r="FO310" s="135"/>
      <c r="FP310" s="173"/>
      <c r="FQ310" s="135"/>
      <c r="FS310" s="173"/>
      <c r="FU310" s="173"/>
      <c r="FW310" s="173"/>
      <c r="FY310" s="173"/>
      <c r="GA310" s="135"/>
      <c r="GE310" s="42"/>
      <c r="GG310" s="42"/>
      <c r="GH310" s="173"/>
      <c r="GI310" s="42"/>
      <c r="GJ310" s="42"/>
      <c r="GK310" s="173"/>
      <c r="GL310" s="454"/>
      <c r="GM310" s="135"/>
      <c r="GP310" s="454"/>
      <c r="GQ310" s="42"/>
      <c r="GR310" s="454"/>
      <c r="GS310" s="42"/>
      <c r="GT310" s="454"/>
      <c r="GU310" s="42"/>
      <c r="GV310" s="454"/>
      <c r="GW310" s="42"/>
      <c r="GX310" s="454"/>
      <c r="GY310" s="42"/>
      <c r="GZ310" s="42"/>
      <c r="HA310" s="173"/>
      <c r="HB310" s="173"/>
      <c r="HC310" s="42"/>
      <c r="HD310" s="435"/>
      <c r="HE310" s="135"/>
      <c r="HF310" s="435"/>
      <c r="HG310" s="135"/>
      <c r="HH310" s="435"/>
      <c r="HI310" s="135"/>
      <c r="HJ310" s="435"/>
      <c r="HK310" s="135"/>
      <c r="HL310" s="435"/>
      <c r="HM310" s="135"/>
      <c r="HN310" s="435"/>
      <c r="HO310" s="135"/>
      <c r="HP310" s="435"/>
      <c r="HQ310" s="135"/>
      <c r="HR310" s="168"/>
      <c r="HS310" s="135"/>
      <c r="HT310" s="135"/>
      <c r="HU310" s="168"/>
      <c r="HV310" s="135"/>
      <c r="HW310" s="168"/>
      <c r="HX310" s="135"/>
      <c r="HY310" s="168"/>
      <c r="HZ310" s="756"/>
      <c r="IA310" s="168"/>
      <c r="IB310" s="756"/>
      <c r="IC310" s="168"/>
      <c r="ID310" s="135"/>
      <c r="IE310" s="168"/>
      <c r="IF310" s="135"/>
      <c r="IG310" s="168"/>
      <c r="IH310" s="135"/>
      <c r="II310" s="168"/>
      <c r="IJ310" s="135"/>
      <c r="IK310" s="135"/>
      <c r="IL310" s="173"/>
      <c r="IP310" s="173"/>
      <c r="IR310" s="173"/>
      <c r="IT310" s="173"/>
      <c r="JB310" s="135"/>
      <c r="JD310" s="432"/>
      <c r="JH310" s="173"/>
      <c r="JL310" s="173"/>
      <c r="JZ310" s="173"/>
      <c r="KD310" s="173"/>
      <c r="KF310" s="173"/>
      <c r="KH310" s="173"/>
      <c r="LJ310" s="173"/>
      <c r="LN310" s="173"/>
      <c r="LP310" s="173"/>
      <c r="LR310" s="173"/>
      <c r="LZ310" s="135"/>
      <c r="MB310" s="135"/>
      <c r="MP310" s="173"/>
      <c r="MT310" s="173"/>
      <c r="MV310" s="173"/>
      <c r="MX310" s="173"/>
      <c r="NF310" s="135"/>
      <c r="NH310" s="135"/>
      <c r="NX310" s="173"/>
      <c r="NY310" s="173"/>
      <c r="NZ310" s="173"/>
      <c r="OB310" s="173"/>
      <c r="OD310" s="173"/>
      <c r="OF310" s="173"/>
      <c r="OH310" s="173"/>
      <c r="OJ310" s="173"/>
      <c r="OL310" s="173"/>
      <c r="PH310" s="173"/>
      <c r="QN310" s="173"/>
      <c r="QO310" s="173"/>
      <c r="QP310" s="173"/>
      <c r="QS310" s="135"/>
      <c r="QU310" s="135"/>
      <c r="QY310" s="135"/>
      <c r="RA310" s="135"/>
      <c r="RC310" s="135"/>
      <c r="RE310" s="135"/>
      <c r="RI310" s="135"/>
      <c r="RP310" s="135"/>
      <c r="RQ310" s="135"/>
      <c r="RT310" s="135"/>
      <c r="RW310" s="135"/>
      <c r="RX310" s="135"/>
      <c r="SB310" s="135"/>
      <c r="SC310" s="135"/>
      <c r="SD310" s="135"/>
      <c r="SE310" s="558"/>
      <c r="SF310" s="135"/>
      <c r="SH310" s="135"/>
      <c r="SJ310" s="135"/>
      <c r="SL310" s="135"/>
      <c r="SN310" s="135"/>
      <c r="SP310" s="135"/>
      <c r="SR310" s="756"/>
      <c r="ST310" s="135"/>
      <c r="SY310" s="707"/>
      <c r="TA310" s="707"/>
      <c r="TC310" s="707"/>
      <c r="TE310" s="707"/>
      <c r="TG310" s="707"/>
      <c r="TI310" s="756"/>
      <c r="TK310" s="707"/>
    </row>
    <row r="311" spans="64:531">
      <c r="BL311" s="454"/>
      <c r="BM311" s="42"/>
      <c r="BN311" s="454"/>
      <c r="BO311" s="42"/>
      <c r="BP311" s="454"/>
      <c r="BQ311"/>
      <c r="BS311" s="73"/>
      <c r="BU311" s="73"/>
      <c r="BV311" s="73"/>
      <c r="BW311" s="135"/>
      <c r="BX311" s="135"/>
      <c r="BY311" s="135"/>
      <c r="BZ311" s="42"/>
      <c r="CA311"/>
      <c r="CD311" s="135"/>
      <c r="CE311" s="454"/>
      <c r="CF311" s="135"/>
      <c r="CG311" s="454"/>
      <c r="CH311" s="135"/>
      <c r="CI311" s="454"/>
      <c r="CJ311" s="42"/>
      <c r="CK311" s="454"/>
      <c r="CL311" s="42"/>
      <c r="CM311" s="454"/>
      <c r="CN311" s="42"/>
      <c r="CP311" s="135"/>
      <c r="CR311" s="187"/>
      <c r="CW311" s="454"/>
      <c r="CY311" s="454"/>
      <c r="DA311" s="454"/>
      <c r="DC311" s="454"/>
      <c r="DD311" s="135"/>
      <c r="DE311" s="454"/>
      <c r="DF311" s="135"/>
      <c r="DG311" s="454"/>
      <c r="DH311" s="135"/>
      <c r="DI311" s="454"/>
      <c r="DJ311" s="135"/>
      <c r="DK311" s="454"/>
      <c r="DL311" s="135"/>
      <c r="DN311" s="135"/>
      <c r="DO311" s="454"/>
      <c r="DP311" s="135"/>
      <c r="DQ311" s="454"/>
      <c r="DR311" s="135"/>
      <c r="DU311" s="135"/>
      <c r="DV311" s="135"/>
      <c r="DW311" s="135"/>
      <c r="DY311" s="454"/>
      <c r="DZ311" s="135"/>
      <c r="EA311" s="454"/>
      <c r="EB311" s="135"/>
      <c r="EC311" s="454"/>
      <c r="ED311" s="135"/>
      <c r="EE311" s="454"/>
      <c r="EF311" s="135"/>
      <c r="EG311" s="454"/>
      <c r="EH311" s="135"/>
      <c r="EJ311" s="135"/>
      <c r="EN311" s="135"/>
      <c r="EP311" s="135"/>
      <c r="ER311" s="173"/>
      <c r="ES311" s="435"/>
      <c r="ET311" s="173"/>
      <c r="EU311" s="435"/>
      <c r="EV311" s="173"/>
      <c r="EW311" s="435"/>
      <c r="EX311" s="173"/>
      <c r="EZ311" s="135"/>
      <c r="FB311" s="173"/>
      <c r="FC311" s="42"/>
      <c r="FD311" s="173"/>
      <c r="FE311" s="42"/>
      <c r="FF311" s="42"/>
      <c r="FG311" s="454"/>
      <c r="FH311" s="42"/>
      <c r="FI311" s="454"/>
      <c r="FJ311" s="135"/>
      <c r="FK311" s="454"/>
      <c r="FL311" s="173"/>
      <c r="FM311" s="454"/>
      <c r="FN311" s="173"/>
      <c r="FO311" s="135"/>
      <c r="FP311" s="173"/>
      <c r="FQ311" s="135"/>
      <c r="FS311" s="173"/>
      <c r="FU311" s="173"/>
      <c r="FW311" s="173"/>
      <c r="FY311" s="173"/>
      <c r="GA311" s="135"/>
      <c r="GE311" s="42"/>
      <c r="GG311" s="42"/>
      <c r="GH311" s="173"/>
      <c r="GI311" s="42"/>
      <c r="GJ311" s="42"/>
      <c r="GK311" s="173"/>
      <c r="GL311" s="454"/>
      <c r="GM311" s="135"/>
      <c r="GP311" s="454"/>
      <c r="GQ311" s="42"/>
      <c r="GR311" s="454"/>
      <c r="GS311" s="42"/>
      <c r="GT311" s="454"/>
      <c r="GU311" s="42"/>
      <c r="GV311" s="454"/>
      <c r="GW311" s="42"/>
      <c r="GX311" s="454"/>
      <c r="GY311" s="42"/>
      <c r="GZ311" s="42"/>
      <c r="HA311" s="173"/>
      <c r="HB311" s="173"/>
      <c r="HC311" s="42"/>
      <c r="HD311" s="435"/>
      <c r="HE311" s="135"/>
      <c r="HF311" s="435"/>
      <c r="HG311" s="135"/>
      <c r="HH311" s="435"/>
      <c r="HI311" s="135"/>
      <c r="HJ311" s="435"/>
      <c r="HK311" s="135"/>
      <c r="HL311" s="435"/>
      <c r="HM311" s="135"/>
      <c r="HN311" s="435"/>
      <c r="HO311" s="135"/>
      <c r="HP311" s="435"/>
      <c r="HQ311" s="135"/>
      <c r="HR311" s="168"/>
      <c r="HS311" s="135"/>
      <c r="HT311" s="135"/>
      <c r="HU311" s="168"/>
      <c r="HV311" s="135"/>
      <c r="HW311" s="168"/>
      <c r="HX311" s="135"/>
      <c r="HY311" s="168"/>
      <c r="HZ311" s="756"/>
      <c r="IA311" s="168"/>
      <c r="IB311" s="756"/>
      <c r="IC311" s="168"/>
      <c r="ID311" s="135"/>
      <c r="IE311" s="168"/>
      <c r="IF311" s="135"/>
      <c r="IG311" s="168"/>
      <c r="IH311" s="135"/>
      <c r="II311" s="168"/>
      <c r="IJ311" s="135"/>
      <c r="IK311" s="135"/>
      <c r="IL311" s="173"/>
      <c r="IP311" s="173"/>
      <c r="IR311" s="173"/>
      <c r="IT311" s="173"/>
      <c r="JB311" s="135"/>
      <c r="JD311" s="432"/>
      <c r="JH311" s="173"/>
      <c r="JL311" s="173"/>
      <c r="JZ311" s="173"/>
      <c r="KD311" s="173"/>
      <c r="KF311" s="173"/>
      <c r="KH311" s="173"/>
      <c r="LJ311" s="173"/>
      <c r="LN311" s="173"/>
      <c r="LP311" s="173"/>
      <c r="LR311" s="173"/>
      <c r="LZ311" s="135"/>
      <c r="MB311" s="135"/>
      <c r="MP311" s="173"/>
      <c r="MT311" s="173"/>
      <c r="MV311" s="173"/>
      <c r="MX311" s="173"/>
      <c r="NF311" s="135"/>
      <c r="NH311" s="135"/>
      <c r="NX311" s="173"/>
      <c r="NY311" s="173"/>
      <c r="NZ311" s="173"/>
      <c r="OB311" s="173"/>
      <c r="OD311" s="173"/>
      <c r="OF311" s="173"/>
      <c r="OH311" s="173"/>
      <c r="OJ311" s="173"/>
      <c r="OL311" s="173"/>
      <c r="PH311" s="173"/>
      <c r="QN311" s="173"/>
      <c r="QO311" s="173"/>
      <c r="QP311" s="173"/>
      <c r="QS311" s="135"/>
      <c r="QU311" s="135"/>
      <c r="QY311" s="135"/>
      <c r="RA311" s="135"/>
      <c r="RC311" s="135"/>
      <c r="RE311" s="135"/>
      <c r="RI311" s="135"/>
      <c r="RP311" s="135"/>
      <c r="RQ311" s="135"/>
      <c r="RT311" s="135"/>
      <c r="RW311" s="135"/>
      <c r="RX311" s="135"/>
      <c r="SB311" s="135"/>
      <c r="SC311" s="135"/>
      <c r="SD311" s="135"/>
      <c r="SE311" s="558"/>
      <c r="SF311" s="135"/>
      <c r="SH311" s="135"/>
      <c r="SJ311" s="135"/>
      <c r="SL311" s="135"/>
      <c r="SN311" s="135"/>
      <c r="SP311" s="135"/>
      <c r="SR311" s="756"/>
      <c r="ST311" s="135"/>
      <c r="SY311" s="707"/>
      <c r="TA311" s="707"/>
      <c r="TC311" s="707"/>
      <c r="TE311" s="707"/>
      <c r="TG311" s="707"/>
      <c r="TI311" s="756"/>
      <c r="TK311" s="707"/>
    </row>
    <row r="312" spans="64:531">
      <c r="BL312" s="454"/>
      <c r="BM312" s="42"/>
      <c r="BN312" s="454"/>
      <c r="BO312" s="42"/>
      <c r="BP312" s="454"/>
      <c r="BQ312"/>
      <c r="BS312" s="73"/>
      <c r="BU312" s="73"/>
      <c r="BV312" s="73"/>
      <c r="BW312" s="135"/>
      <c r="BX312" s="135"/>
      <c r="BY312" s="135"/>
      <c r="BZ312" s="42"/>
      <c r="CA312"/>
      <c r="CD312" s="135"/>
      <c r="CE312" s="454"/>
      <c r="CF312" s="135"/>
      <c r="CG312" s="454"/>
      <c r="CH312" s="135"/>
      <c r="CI312" s="454"/>
      <c r="CJ312" s="42"/>
      <c r="CK312" s="454"/>
      <c r="CL312" s="42"/>
      <c r="CM312" s="454"/>
      <c r="CN312" s="42"/>
      <c r="CP312" s="135"/>
      <c r="CR312" s="187"/>
      <c r="CW312" s="454"/>
      <c r="CY312" s="454"/>
      <c r="DA312" s="454"/>
      <c r="DC312" s="454"/>
      <c r="DD312" s="135"/>
      <c r="DE312" s="454"/>
      <c r="DF312" s="135"/>
      <c r="DG312" s="454"/>
      <c r="DH312" s="135"/>
      <c r="DI312" s="454"/>
      <c r="DJ312" s="135"/>
      <c r="DK312" s="454"/>
      <c r="DL312" s="135"/>
      <c r="DN312" s="135"/>
      <c r="DO312" s="454"/>
      <c r="DP312" s="135"/>
      <c r="DQ312" s="454"/>
      <c r="DR312" s="135"/>
      <c r="DU312" s="135"/>
      <c r="DV312" s="135"/>
      <c r="DW312" s="135"/>
      <c r="DY312" s="454"/>
      <c r="DZ312" s="135"/>
      <c r="EA312" s="454"/>
      <c r="EB312" s="135"/>
      <c r="EC312" s="454"/>
      <c r="ED312" s="135"/>
      <c r="EE312" s="454"/>
      <c r="EF312" s="135"/>
      <c r="EG312" s="454"/>
      <c r="EH312" s="135"/>
      <c r="EJ312" s="135"/>
      <c r="EN312" s="135"/>
      <c r="EP312" s="135"/>
      <c r="ER312" s="173"/>
      <c r="ES312" s="435"/>
      <c r="ET312" s="173"/>
      <c r="EU312" s="435"/>
      <c r="EV312" s="173"/>
      <c r="EW312" s="435"/>
      <c r="EX312" s="173"/>
      <c r="EZ312" s="135"/>
      <c r="FB312" s="173"/>
      <c r="FC312" s="42"/>
      <c r="FD312" s="173"/>
      <c r="FE312" s="42"/>
      <c r="FF312" s="42"/>
      <c r="FG312" s="454"/>
      <c r="FH312" s="42"/>
      <c r="FI312" s="454"/>
      <c r="FJ312" s="135"/>
      <c r="FK312" s="454"/>
      <c r="FL312" s="173"/>
      <c r="FM312" s="454"/>
      <c r="FN312" s="173"/>
      <c r="FO312" s="135"/>
      <c r="FP312" s="173"/>
      <c r="FQ312" s="135"/>
      <c r="FS312" s="173"/>
      <c r="FU312" s="173"/>
      <c r="FW312" s="173"/>
      <c r="FY312" s="173"/>
      <c r="GA312" s="135"/>
      <c r="GE312" s="42"/>
      <c r="GG312" s="42"/>
      <c r="GH312" s="173"/>
      <c r="GI312" s="42"/>
      <c r="GJ312" s="42"/>
      <c r="GK312" s="173"/>
      <c r="GL312" s="454"/>
      <c r="GM312" s="135"/>
      <c r="GP312" s="454"/>
      <c r="GQ312" s="42"/>
      <c r="GR312" s="454"/>
      <c r="GS312" s="42"/>
      <c r="GT312" s="454"/>
      <c r="GU312" s="42"/>
      <c r="GV312" s="454"/>
      <c r="GW312" s="42"/>
      <c r="GX312" s="454"/>
      <c r="GY312" s="42"/>
      <c r="GZ312" s="42"/>
      <c r="HA312" s="173"/>
      <c r="HB312" s="173"/>
      <c r="HC312" s="42"/>
      <c r="HD312" s="435"/>
      <c r="HE312" s="135"/>
      <c r="HF312" s="435"/>
      <c r="HG312" s="135"/>
      <c r="HH312" s="435"/>
      <c r="HI312" s="135"/>
      <c r="HJ312" s="435"/>
      <c r="HK312" s="135"/>
      <c r="HL312" s="435"/>
      <c r="HM312" s="135"/>
      <c r="HN312" s="435"/>
      <c r="HO312" s="135"/>
      <c r="HP312" s="435"/>
      <c r="HQ312" s="135"/>
      <c r="HR312" s="168"/>
      <c r="HS312" s="135"/>
      <c r="HT312" s="135"/>
      <c r="HU312" s="168"/>
      <c r="HV312" s="135"/>
      <c r="HW312" s="168"/>
      <c r="HX312" s="135"/>
      <c r="HY312" s="168"/>
      <c r="HZ312" s="756"/>
      <c r="IA312" s="168"/>
      <c r="IB312" s="756"/>
      <c r="IC312" s="168"/>
      <c r="ID312" s="135"/>
      <c r="IE312" s="168"/>
      <c r="IF312" s="135"/>
      <c r="IG312" s="168"/>
      <c r="IH312" s="135"/>
      <c r="II312" s="168"/>
      <c r="IJ312" s="135"/>
      <c r="IK312" s="135"/>
      <c r="IL312" s="173"/>
      <c r="IP312" s="173"/>
      <c r="IR312" s="173"/>
      <c r="IT312" s="173"/>
      <c r="JB312" s="135"/>
      <c r="JD312" s="432"/>
      <c r="JH312" s="173"/>
      <c r="JL312" s="173"/>
      <c r="JZ312" s="173"/>
      <c r="KD312" s="173"/>
      <c r="KF312" s="173"/>
      <c r="KH312" s="173"/>
      <c r="LJ312" s="173"/>
      <c r="LN312" s="173"/>
      <c r="LP312" s="173"/>
      <c r="LR312" s="173"/>
      <c r="LZ312" s="135"/>
      <c r="MB312" s="135"/>
      <c r="MP312" s="173"/>
      <c r="MT312" s="173"/>
      <c r="MV312" s="173"/>
      <c r="MX312" s="173"/>
      <c r="NF312" s="135"/>
      <c r="NH312" s="135"/>
      <c r="NX312" s="173"/>
      <c r="NY312" s="173"/>
      <c r="NZ312" s="173"/>
      <c r="OB312" s="173"/>
      <c r="OD312" s="173"/>
      <c r="OF312" s="173"/>
      <c r="OH312" s="173"/>
      <c r="OJ312" s="173"/>
      <c r="OL312" s="173"/>
      <c r="PH312" s="173"/>
      <c r="QN312" s="173"/>
      <c r="QO312" s="173"/>
      <c r="QP312" s="173"/>
      <c r="QS312" s="135"/>
      <c r="QU312" s="135"/>
      <c r="QY312" s="135"/>
      <c r="RA312" s="135"/>
      <c r="RC312" s="135"/>
      <c r="RE312" s="135"/>
      <c r="RI312" s="135"/>
      <c r="RP312" s="135"/>
      <c r="RQ312" s="135"/>
      <c r="RT312" s="135"/>
      <c r="RW312" s="135"/>
      <c r="RX312" s="135"/>
      <c r="SB312" s="135"/>
      <c r="SC312" s="135"/>
      <c r="SD312" s="135"/>
      <c r="SE312" s="558"/>
      <c r="SF312" s="135"/>
      <c r="SH312" s="135"/>
      <c r="SJ312" s="135"/>
      <c r="SL312" s="135"/>
      <c r="SN312" s="135"/>
      <c r="SP312" s="135"/>
      <c r="SR312" s="756"/>
      <c r="ST312" s="135"/>
      <c r="SY312" s="707"/>
      <c r="TA312" s="707"/>
      <c r="TC312" s="707"/>
      <c r="TE312" s="707"/>
      <c r="TG312" s="707"/>
      <c r="TI312" s="756"/>
      <c r="TK312" s="707"/>
    </row>
    <row r="313" spans="64:531">
      <c r="BL313" s="454"/>
      <c r="BM313" s="42"/>
      <c r="BN313" s="454"/>
      <c r="BO313" s="42"/>
      <c r="BP313" s="454"/>
      <c r="BQ313"/>
      <c r="BS313" s="73"/>
      <c r="BU313" s="73"/>
      <c r="BV313" s="73"/>
      <c r="BW313" s="135"/>
      <c r="BX313" s="135"/>
      <c r="BY313" s="135"/>
      <c r="BZ313" s="42"/>
      <c r="CA313"/>
      <c r="CD313" s="135"/>
      <c r="CE313" s="454"/>
      <c r="CF313" s="135"/>
      <c r="CG313" s="454"/>
      <c r="CH313" s="135"/>
      <c r="CI313" s="454"/>
      <c r="CJ313" s="42"/>
      <c r="CK313" s="454"/>
      <c r="CL313" s="42"/>
      <c r="CM313" s="454"/>
      <c r="CN313" s="42"/>
      <c r="CP313" s="135"/>
      <c r="CR313" s="187"/>
      <c r="CW313" s="454"/>
      <c r="CY313" s="454"/>
      <c r="DA313" s="454"/>
      <c r="DC313" s="454"/>
      <c r="DD313" s="135"/>
      <c r="DE313" s="454"/>
      <c r="DF313" s="135"/>
      <c r="DG313" s="454"/>
      <c r="DH313" s="135"/>
      <c r="DI313" s="454"/>
      <c r="DJ313" s="135"/>
      <c r="DK313" s="454"/>
      <c r="DL313" s="135"/>
      <c r="DN313" s="135"/>
      <c r="DO313" s="454"/>
      <c r="DP313" s="135"/>
      <c r="DQ313" s="454"/>
      <c r="DR313" s="135"/>
      <c r="DU313" s="135"/>
      <c r="DV313" s="135"/>
      <c r="DW313" s="135"/>
      <c r="DY313" s="454"/>
      <c r="DZ313" s="135"/>
      <c r="EA313" s="454"/>
      <c r="EB313" s="135"/>
      <c r="EC313" s="454"/>
      <c r="ED313" s="135"/>
      <c r="EE313" s="454"/>
      <c r="EF313" s="135"/>
      <c r="EG313" s="454"/>
      <c r="EH313" s="135"/>
      <c r="EJ313" s="135"/>
      <c r="EN313" s="135"/>
      <c r="EP313" s="135"/>
      <c r="ER313" s="173"/>
      <c r="ES313" s="435"/>
      <c r="ET313" s="173"/>
      <c r="EU313" s="435"/>
      <c r="EV313" s="173"/>
      <c r="EW313" s="435"/>
      <c r="EX313" s="173"/>
      <c r="EZ313" s="135"/>
      <c r="FB313" s="173"/>
      <c r="FC313" s="42"/>
      <c r="FD313" s="173"/>
      <c r="FE313" s="42"/>
      <c r="FF313" s="42"/>
      <c r="FG313" s="454"/>
      <c r="FH313" s="42"/>
      <c r="FI313" s="454"/>
      <c r="FJ313" s="135"/>
      <c r="FK313" s="454"/>
      <c r="FL313" s="173"/>
      <c r="FM313" s="454"/>
      <c r="FN313" s="173"/>
      <c r="FO313" s="135"/>
      <c r="FP313" s="173"/>
      <c r="FQ313" s="135"/>
      <c r="FS313" s="173"/>
      <c r="FU313" s="173"/>
      <c r="FW313" s="173"/>
      <c r="FY313" s="173"/>
      <c r="GA313" s="135"/>
      <c r="GE313" s="42"/>
      <c r="GG313" s="42"/>
      <c r="GH313" s="173"/>
      <c r="GI313" s="42"/>
      <c r="GJ313" s="42"/>
      <c r="GK313" s="173"/>
      <c r="GL313" s="454"/>
      <c r="GM313" s="135"/>
      <c r="GP313" s="454"/>
      <c r="GQ313" s="42"/>
      <c r="GR313" s="454"/>
      <c r="GS313" s="42"/>
      <c r="GT313" s="454"/>
      <c r="GU313" s="42"/>
      <c r="GV313" s="454"/>
      <c r="GW313" s="42"/>
      <c r="GX313" s="454"/>
      <c r="GY313" s="42"/>
      <c r="GZ313" s="42"/>
      <c r="HA313" s="173"/>
      <c r="HB313" s="173"/>
      <c r="HC313" s="42"/>
      <c r="HD313" s="435"/>
      <c r="HE313" s="135"/>
      <c r="HF313" s="435"/>
      <c r="HG313" s="135"/>
      <c r="HH313" s="435"/>
      <c r="HI313" s="135"/>
      <c r="HJ313" s="435"/>
      <c r="HK313" s="135"/>
      <c r="HL313" s="435"/>
      <c r="HM313" s="135"/>
      <c r="HN313" s="435"/>
      <c r="HO313" s="135"/>
      <c r="HP313" s="435"/>
      <c r="HQ313" s="135"/>
      <c r="HR313" s="168"/>
      <c r="HS313" s="135"/>
      <c r="HT313" s="135"/>
      <c r="HU313" s="168"/>
      <c r="HV313" s="135"/>
      <c r="HW313" s="168"/>
      <c r="HX313" s="135"/>
      <c r="HY313" s="168"/>
      <c r="HZ313" s="756"/>
      <c r="IA313" s="168"/>
      <c r="IB313" s="756"/>
      <c r="IC313" s="168"/>
      <c r="ID313" s="135"/>
      <c r="IE313" s="168"/>
      <c r="IF313" s="135"/>
      <c r="IG313" s="168"/>
      <c r="IH313" s="135"/>
      <c r="II313" s="168"/>
      <c r="IJ313" s="135"/>
      <c r="IK313" s="135"/>
      <c r="IL313" s="173"/>
      <c r="IP313" s="173"/>
      <c r="IR313" s="173"/>
      <c r="IT313" s="173"/>
      <c r="JB313" s="135"/>
      <c r="JD313" s="432"/>
      <c r="JH313" s="173"/>
      <c r="JL313" s="173"/>
      <c r="JZ313" s="173"/>
      <c r="KD313" s="173"/>
      <c r="KF313" s="173"/>
      <c r="KH313" s="173"/>
      <c r="LJ313" s="173"/>
      <c r="LN313" s="173"/>
      <c r="LP313" s="173"/>
      <c r="LR313" s="173"/>
      <c r="LZ313" s="135"/>
      <c r="MB313" s="135"/>
      <c r="MP313" s="173"/>
      <c r="MT313" s="173"/>
      <c r="MV313" s="173"/>
      <c r="MX313" s="173"/>
      <c r="NF313" s="135"/>
      <c r="NH313" s="135"/>
      <c r="NX313" s="173"/>
      <c r="NY313" s="173"/>
      <c r="NZ313" s="173"/>
      <c r="OB313" s="173"/>
      <c r="OD313" s="173"/>
      <c r="OF313" s="173"/>
      <c r="OH313" s="173"/>
      <c r="OJ313" s="173"/>
      <c r="OL313" s="173"/>
      <c r="PH313" s="173"/>
      <c r="QN313" s="173"/>
      <c r="QO313" s="173"/>
      <c r="QP313" s="173"/>
      <c r="QS313" s="135"/>
      <c r="QU313" s="135"/>
      <c r="QY313" s="135"/>
      <c r="RA313" s="135"/>
      <c r="RC313" s="135"/>
      <c r="RE313" s="135"/>
      <c r="RI313" s="135"/>
      <c r="RP313" s="135"/>
      <c r="RQ313" s="135"/>
      <c r="RT313" s="135"/>
      <c r="RW313" s="135"/>
      <c r="RX313" s="135"/>
      <c r="SB313" s="135"/>
      <c r="SC313" s="135"/>
      <c r="SD313" s="135"/>
      <c r="SE313" s="558"/>
      <c r="SF313" s="135"/>
      <c r="SH313" s="135"/>
      <c r="SJ313" s="135"/>
      <c r="SL313" s="135"/>
      <c r="SN313" s="135"/>
      <c r="SP313" s="135"/>
      <c r="SR313" s="756"/>
      <c r="ST313" s="135"/>
      <c r="SY313" s="707"/>
      <c r="TA313" s="707"/>
      <c r="TC313" s="707"/>
      <c r="TE313" s="707"/>
      <c r="TG313" s="707"/>
      <c r="TI313" s="756"/>
      <c r="TK313" s="707"/>
    </row>
    <row r="314" spans="64:531">
      <c r="BL314" s="454"/>
      <c r="BM314" s="42"/>
      <c r="BN314" s="454"/>
      <c r="BO314" s="42"/>
      <c r="BP314" s="454"/>
      <c r="BQ314"/>
      <c r="BS314" s="73"/>
      <c r="BU314" s="73"/>
      <c r="BV314" s="73"/>
      <c r="BW314" s="135"/>
      <c r="BX314" s="135"/>
      <c r="BY314" s="135"/>
      <c r="BZ314" s="42"/>
      <c r="CA314"/>
      <c r="CD314" s="135"/>
      <c r="CE314" s="454"/>
      <c r="CF314" s="135"/>
      <c r="CG314" s="454"/>
      <c r="CH314" s="135"/>
      <c r="CI314" s="454"/>
      <c r="CJ314" s="42"/>
      <c r="CK314" s="454"/>
      <c r="CL314" s="42"/>
      <c r="CM314" s="454"/>
      <c r="CN314" s="42"/>
      <c r="CP314" s="135"/>
      <c r="CR314" s="187"/>
      <c r="CW314" s="454"/>
      <c r="CY314" s="454"/>
      <c r="DA314" s="454"/>
      <c r="DC314" s="454"/>
      <c r="DD314" s="135"/>
      <c r="DE314" s="454"/>
      <c r="DF314" s="135"/>
      <c r="DG314" s="454"/>
      <c r="DH314" s="135"/>
      <c r="DI314" s="454"/>
      <c r="DJ314" s="135"/>
      <c r="DK314" s="454"/>
      <c r="DL314" s="135"/>
      <c r="DN314" s="135"/>
      <c r="DO314" s="454"/>
      <c r="DP314" s="135"/>
      <c r="DQ314" s="454"/>
      <c r="DR314" s="135"/>
      <c r="DU314" s="135"/>
      <c r="DV314" s="135"/>
      <c r="DW314" s="135"/>
      <c r="DY314" s="454"/>
      <c r="DZ314" s="135"/>
      <c r="EA314" s="454"/>
      <c r="EB314" s="135"/>
      <c r="EC314" s="454"/>
      <c r="ED314" s="135"/>
      <c r="EE314" s="454"/>
      <c r="EF314" s="135"/>
      <c r="EG314" s="454"/>
      <c r="EH314" s="135"/>
      <c r="EJ314" s="135"/>
      <c r="EN314" s="135"/>
      <c r="EP314" s="135"/>
      <c r="ER314" s="173"/>
      <c r="ES314" s="435"/>
      <c r="ET314" s="173"/>
      <c r="EU314" s="435"/>
      <c r="EV314" s="173"/>
      <c r="EW314" s="435"/>
      <c r="EX314" s="173"/>
      <c r="EZ314" s="135"/>
      <c r="FB314" s="173"/>
      <c r="FC314" s="42"/>
      <c r="FD314" s="173"/>
      <c r="FE314" s="42"/>
      <c r="FF314" s="42"/>
      <c r="FG314" s="454"/>
      <c r="FH314" s="42"/>
      <c r="FI314" s="454"/>
      <c r="FJ314" s="135"/>
      <c r="FK314" s="454"/>
      <c r="FL314" s="173"/>
      <c r="FM314" s="454"/>
      <c r="FN314" s="173"/>
      <c r="FO314" s="135"/>
      <c r="FP314" s="173"/>
      <c r="FQ314" s="135"/>
      <c r="FS314" s="173"/>
      <c r="FU314" s="173"/>
      <c r="FW314" s="173"/>
      <c r="FY314" s="173"/>
      <c r="GA314" s="135"/>
      <c r="GE314" s="42"/>
      <c r="GG314" s="42"/>
      <c r="GH314" s="173"/>
      <c r="GI314" s="42"/>
      <c r="GJ314" s="42"/>
      <c r="GK314" s="173"/>
      <c r="GL314" s="454"/>
      <c r="GM314" s="135"/>
      <c r="GP314" s="454"/>
      <c r="GQ314" s="42"/>
      <c r="GR314" s="454"/>
      <c r="GS314" s="42"/>
      <c r="GT314" s="454"/>
      <c r="GU314" s="42"/>
      <c r="GV314" s="454"/>
      <c r="GW314" s="42"/>
      <c r="GX314" s="454"/>
      <c r="GY314" s="42"/>
      <c r="GZ314" s="42"/>
      <c r="HA314" s="173"/>
      <c r="HB314" s="173"/>
      <c r="HC314" s="42"/>
      <c r="HD314" s="435"/>
      <c r="HE314" s="135"/>
      <c r="HF314" s="435"/>
      <c r="HG314" s="135"/>
      <c r="HH314" s="435"/>
      <c r="HI314" s="135"/>
      <c r="HJ314" s="435"/>
      <c r="HK314" s="135"/>
      <c r="HL314" s="435"/>
      <c r="HM314" s="135"/>
      <c r="HN314" s="435"/>
      <c r="HO314" s="135"/>
      <c r="HP314" s="435"/>
      <c r="HQ314" s="135"/>
      <c r="HR314" s="168"/>
      <c r="HS314" s="135"/>
      <c r="HT314" s="135"/>
      <c r="HU314" s="168"/>
      <c r="HV314" s="135"/>
      <c r="HW314" s="168"/>
      <c r="HX314" s="135"/>
      <c r="HY314" s="168"/>
      <c r="HZ314" s="756"/>
      <c r="IA314" s="168"/>
      <c r="IB314" s="756"/>
      <c r="IC314" s="168"/>
      <c r="ID314" s="135"/>
      <c r="IE314" s="168"/>
      <c r="IF314" s="135"/>
      <c r="IG314" s="168"/>
      <c r="IH314" s="135"/>
      <c r="II314" s="168"/>
      <c r="IJ314" s="135"/>
      <c r="IK314" s="135"/>
      <c r="IL314" s="173"/>
      <c r="IP314" s="173"/>
      <c r="IR314" s="173"/>
      <c r="IT314" s="173"/>
      <c r="JB314" s="135"/>
      <c r="JD314" s="432"/>
      <c r="JH314" s="173"/>
      <c r="JL314" s="173"/>
      <c r="JZ314" s="173"/>
      <c r="KD314" s="173"/>
      <c r="KF314" s="173"/>
      <c r="KH314" s="173"/>
      <c r="LJ314" s="173"/>
      <c r="LN314" s="173"/>
      <c r="LP314" s="173"/>
      <c r="LR314" s="173"/>
      <c r="LZ314" s="135"/>
      <c r="MB314" s="135"/>
      <c r="MP314" s="173"/>
      <c r="MT314" s="173"/>
      <c r="MV314" s="173"/>
      <c r="MX314" s="173"/>
      <c r="NF314" s="135"/>
      <c r="NH314" s="135"/>
      <c r="NX314" s="173"/>
      <c r="NY314" s="173"/>
      <c r="NZ314" s="173"/>
      <c r="OB314" s="173"/>
      <c r="OD314" s="173"/>
      <c r="OF314" s="173"/>
      <c r="OH314" s="173"/>
      <c r="OJ314" s="173"/>
      <c r="OL314" s="173"/>
      <c r="PH314" s="173"/>
      <c r="QN314" s="173"/>
      <c r="QO314" s="173"/>
      <c r="QP314" s="173"/>
      <c r="QS314" s="135"/>
      <c r="QU314" s="135"/>
      <c r="QY314" s="135"/>
      <c r="RA314" s="135"/>
      <c r="RC314" s="135"/>
      <c r="RE314" s="135"/>
      <c r="RI314" s="135"/>
      <c r="RP314" s="135"/>
      <c r="RQ314" s="135"/>
      <c r="RT314" s="135"/>
      <c r="RW314" s="135"/>
      <c r="RX314" s="135"/>
      <c r="SB314" s="135"/>
      <c r="SC314" s="135"/>
      <c r="SD314" s="135"/>
      <c r="SE314" s="558"/>
      <c r="SF314" s="135"/>
      <c r="SH314" s="135"/>
      <c r="SJ314" s="135"/>
      <c r="SL314" s="135"/>
      <c r="SN314" s="135"/>
      <c r="SP314" s="135"/>
      <c r="SR314" s="756"/>
      <c r="ST314" s="135"/>
      <c r="SY314" s="707"/>
      <c r="TA314" s="707"/>
      <c r="TC314" s="707"/>
      <c r="TE314" s="707"/>
      <c r="TG314" s="707"/>
      <c r="TI314" s="756"/>
      <c r="TK314" s="707"/>
    </row>
    <row r="315" spans="64:531">
      <c r="BL315" s="454"/>
      <c r="BM315" s="42"/>
      <c r="BN315" s="454"/>
      <c r="BO315" s="42"/>
      <c r="BP315" s="454"/>
      <c r="BQ315"/>
      <c r="BS315" s="73"/>
      <c r="BU315" s="73"/>
      <c r="BV315" s="73"/>
      <c r="BW315" s="135"/>
      <c r="BX315" s="135"/>
      <c r="BY315" s="135"/>
      <c r="BZ315" s="42"/>
      <c r="CA315"/>
      <c r="CD315" s="135"/>
      <c r="CE315" s="454"/>
      <c r="CF315" s="135"/>
      <c r="CG315" s="454"/>
      <c r="CH315" s="135"/>
      <c r="CI315" s="454"/>
      <c r="CJ315" s="42"/>
      <c r="CK315" s="454"/>
      <c r="CL315" s="42"/>
      <c r="CM315" s="454"/>
      <c r="CN315" s="42"/>
      <c r="CP315" s="135"/>
      <c r="CR315" s="187"/>
      <c r="CW315" s="454"/>
      <c r="CY315" s="454"/>
      <c r="DA315" s="454"/>
      <c r="DC315" s="454"/>
      <c r="DD315" s="135"/>
      <c r="DE315" s="454"/>
      <c r="DF315" s="135"/>
      <c r="DG315" s="454"/>
      <c r="DH315" s="135"/>
      <c r="DI315" s="454"/>
      <c r="DJ315" s="135"/>
      <c r="DK315" s="454"/>
      <c r="DL315" s="135"/>
      <c r="DN315" s="135"/>
      <c r="DO315" s="454"/>
      <c r="DP315" s="135"/>
      <c r="DQ315" s="454"/>
      <c r="DR315" s="135"/>
      <c r="DU315" s="135"/>
      <c r="DV315" s="135"/>
      <c r="DW315" s="135"/>
      <c r="DY315" s="454"/>
      <c r="DZ315" s="135"/>
      <c r="EA315" s="454"/>
      <c r="EB315" s="135"/>
      <c r="EC315" s="454"/>
      <c r="ED315" s="135"/>
      <c r="EE315" s="454"/>
      <c r="EF315" s="135"/>
      <c r="EG315" s="454"/>
      <c r="EH315" s="135"/>
      <c r="EJ315" s="135"/>
      <c r="EN315" s="135"/>
      <c r="EP315" s="135"/>
      <c r="ER315" s="173"/>
      <c r="ES315" s="435"/>
      <c r="ET315" s="173"/>
      <c r="EU315" s="435"/>
      <c r="EV315" s="173"/>
      <c r="EW315" s="435"/>
      <c r="EX315" s="173"/>
      <c r="EZ315" s="135"/>
      <c r="FB315" s="173"/>
      <c r="FC315" s="42"/>
      <c r="FD315" s="173"/>
      <c r="FE315" s="42"/>
      <c r="FF315" s="42"/>
      <c r="FG315" s="454"/>
      <c r="FH315" s="42"/>
      <c r="FI315" s="454"/>
      <c r="FJ315" s="135"/>
      <c r="FK315" s="454"/>
      <c r="FL315" s="173"/>
      <c r="FM315" s="454"/>
      <c r="FN315" s="173"/>
      <c r="FO315" s="135"/>
      <c r="FP315" s="173"/>
      <c r="FQ315" s="135"/>
      <c r="FS315" s="173"/>
      <c r="FU315" s="173"/>
      <c r="FW315" s="173"/>
      <c r="FY315" s="173"/>
      <c r="GA315" s="135"/>
      <c r="GE315" s="42"/>
      <c r="GG315" s="42"/>
      <c r="GH315" s="173"/>
      <c r="GI315" s="42"/>
      <c r="GJ315" s="42"/>
      <c r="GK315" s="173"/>
      <c r="GL315" s="454"/>
      <c r="GM315" s="135"/>
      <c r="GP315" s="454"/>
      <c r="GQ315" s="42"/>
      <c r="GR315" s="454"/>
      <c r="GS315" s="42"/>
      <c r="GT315" s="454"/>
      <c r="GU315" s="42"/>
      <c r="GV315" s="454"/>
      <c r="GW315" s="42"/>
      <c r="GX315" s="454"/>
      <c r="GY315" s="42"/>
      <c r="GZ315" s="42"/>
      <c r="HA315" s="173"/>
      <c r="HB315" s="173"/>
      <c r="HC315" s="42"/>
      <c r="HD315" s="435"/>
      <c r="HE315" s="135"/>
      <c r="HF315" s="435"/>
      <c r="HG315" s="135"/>
      <c r="HH315" s="435"/>
      <c r="HI315" s="135"/>
      <c r="HJ315" s="435"/>
      <c r="HK315" s="135"/>
      <c r="HL315" s="435"/>
      <c r="HM315" s="135"/>
      <c r="HN315" s="435"/>
      <c r="HO315" s="135"/>
      <c r="HP315" s="435"/>
      <c r="HQ315" s="135"/>
      <c r="HR315" s="168"/>
      <c r="HS315" s="135"/>
      <c r="HT315" s="135"/>
      <c r="HU315" s="168"/>
      <c r="HV315" s="135"/>
      <c r="HW315" s="168"/>
      <c r="HX315" s="135"/>
      <c r="HY315" s="168"/>
      <c r="HZ315" s="756"/>
      <c r="IA315" s="168"/>
      <c r="IB315" s="756"/>
      <c r="IC315" s="168"/>
      <c r="ID315" s="135"/>
      <c r="IE315" s="168"/>
      <c r="IF315" s="135"/>
      <c r="IG315" s="168"/>
      <c r="IH315" s="135"/>
      <c r="II315" s="168"/>
      <c r="IJ315" s="135"/>
      <c r="IK315" s="135"/>
      <c r="IL315" s="173"/>
      <c r="IP315" s="173"/>
      <c r="IR315" s="173"/>
      <c r="IT315" s="173"/>
      <c r="JB315" s="135"/>
      <c r="JD315" s="432"/>
      <c r="JH315" s="173"/>
      <c r="JL315" s="173"/>
      <c r="JZ315" s="173"/>
      <c r="KD315" s="173"/>
      <c r="KF315" s="173"/>
      <c r="KH315" s="173"/>
      <c r="LJ315" s="173"/>
      <c r="LN315" s="173"/>
      <c r="LP315" s="173"/>
      <c r="LR315" s="173"/>
      <c r="LZ315" s="135"/>
      <c r="MB315" s="135"/>
      <c r="MP315" s="173"/>
      <c r="MT315" s="173"/>
      <c r="MV315" s="173"/>
      <c r="MX315" s="173"/>
      <c r="NF315" s="135"/>
      <c r="NH315" s="135"/>
      <c r="NX315" s="173"/>
      <c r="NY315" s="173"/>
      <c r="NZ315" s="173"/>
      <c r="OB315" s="173"/>
      <c r="OD315" s="173"/>
      <c r="OF315" s="173"/>
      <c r="OH315" s="173"/>
      <c r="OJ315" s="173"/>
      <c r="OL315" s="173"/>
      <c r="PH315" s="173"/>
      <c r="QN315" s="173"/>
      <c r="QO315" s="173"/>
      <c r="QP315" s="173"/>
      <c r="QS315" s="135"/>
      <c r="QU315" s="135"/>
      <c r="QY315" s="135"/>
      <c r="RA315" s="135"/>
      <c r="RC315" s="135"/>
      <c r="RE315" s="135"/>
      <c r="RI315" s="135"/>
      <c r="RP315" s="135"/>
      <c r="RQ315" s="135"/>
      <c r="RT315" s="135"/>
      <c r="RW315" s="135"/>
      <c r="RX315" s="135"/>
      <c r="SB315" s="135"/>
      <c r="SC315" s="135"/>
      <c r="SD315" s="135"/>
      <c r="SE315" s="558"/>
      <c r="SF315" s="135"/>
      <c r="SH315" s="135"/>
      <c r="SJ315" s="135"/>
      <c r="SL315" s="135"/>
      <c r="SN315" s="135"/>
      <c r="SP315" s="135"/>
      <c r="SR315" s="756"/>
      <c r="ST315" s="135"/>
      <c r="SY315" s="707"/>
      <c r="TA315" s="707"/>
      <c r="TC315" s="707"/>
      <c r="TE315" s="707"/>
      <c r="TG315" s="707"/>
      <c r="TI315" s="756"/>
      <c r="TK315" s="707"/>
    </row>
    <row r="316" spans="64:531">
      <c r="BL316" s="454"/>
      <c r="BM316" s="42"/>
      <c r="BN316" s="454"/>
      <c r="BO316" s="42"/>
      <c r="BP316" s="454"/>
      <c r="BQ316"/>
      <c r="BS316" s="73"/>
      <c r="BU316" s="73"/>
      <c r="BV316" s="73"/>
      <c r="BW316" s="135"/>
      <c r="BX316" s="135"/>
      <c r="BY316" s="135"/>
      <c r="BZ316" s="42"/>
      <c r="CA316"/>
      <c r="CD316" s="135"/>
      <c r="CE316" s="454"/>
      <c r="CF316" s="135"/>
      <c r="CG316" s="454"/>
      <c r="CH316" s="135"/>
      <c r="CI316" s="454"/>
      <c r="CJ316" s="42"/>
      <c r="CK316" s="454"/>
      <c r="CL316" s="42"/>
      <c r="CM316" s="454"/>
      <c r="CN316" s="42"/>
      <c r="CP316" s="135"/>
      <c r="CR316" s="187"/>
      <c r="CW316" s="454"/>
      <c r="CY316" s="454"/>
      <c r="DA316" s="454"/>
      <c r="DC316" s="454"/>
      <c r="DD316" s="135"/>
      <c r="DE316" s="454"/>
      <c r="DF316" s="135"/>
      <c r="DG316" s="454"/>
      <c r="DH316" s="135"/>
      <c r="DI316" s="454"/>
      <c r="DJ316" s="135"/>
      <c r="DK316" s="454"/>
      <c r="DL316" s="135"/>
      <c r="DN316" s="135"/>
      <c r="DO316" s="454"/>
      <c r="DP316" s="135"/>
      <c r="DQ316" s="454"/>
      <c r="DR316" s="135"/>
      <c r="DU316" s="135"/>
      <c r="DV316" s="135"/>
      <c r="DW316" s="135"/>
      <c r="DY316" s="454"/>
      <c r="DZ316" s="135"/>
      <c r="EA316" s="454"/>
      <c r="EB316" s="135"/>
      <c r="EC316" s="454"/>
      <c r="ED316" s="135"/>
      <c r="EE316" s="454"/>
      <c r="EF316" s="135"/>
      <c r="EG316" s="454"/>
      <c r="EH316" s="135"/>
      <c r="EJ316" s="135"/>
      <c r="EN316" s="135"/>
      <c r="EP316" s="135"/>
      <c r="ER316" s="173"/>
      <c r="ES316" s="435"/>
      <c r="ET316" s="173"/>
      <c r="EU316" s="435"/>
      <c r="EV316" s="173"/>
      <c r="EW316" s="435"/>
      <c r="EX316" s="173"/>
      <c r="EZ316" s="135"/>
      <c r="FB316" s="173"/>
      <c r="FC316" s="42"/>
      <c r="FD316" s="173"/>
      <c r="FE316" s="42"/>
      <c r="FF316" s="42"/>
      <c r="FG316" s="454"/>
      <c r="FH316" s="42"/>
      <c r="FI316" s="454"/>
      <c r="FJ316" s="135"/>
      <c r="FK316" s="454"/>
      <c r="FL316" s="173"/>
      <c r="FM316" s="454"/>
      <c r="FN316" s="173"/>
      <c r="FO316" s="135"/>
      <c r="FP316" s="173"/>
      <c r="FQ316" s="135"/>
      <c r="FS316" s="173"/>
      <c r="FU316" s="173"/>
      <c r="FW316" s="173"/>
      <c r="FY316" s="173"/>
      <c r="GA316" s="135"/>
      <c r="GE316" s="42"/>
      <c r="GG316" s="42"/>
      <c r="GH316" s="173"/>
      <c r="GI316" s="42"/>
      <c r="GJ316" s="42"/>
      <c r="GK316" s="173"/>
      <c r="GL316" s="454"/>
      <c r="GM316" s="135"/>
      <c r="GP316" s="454"/>
      <c r="GQ316" s="42"/>
      <c r="GR316" s="454"/>
      <c r="GS316" s="42"/>
      <c r="GT316" s="454"/>
      <c r="GU316" s="42"/>
      <c r="GV316" s="454"/>
      <c r="GW316" s="42"/>
      <c r="GX316" s="454"/>
      <c r="GY316" s="42"/>
      <c r="GZ316" s="42"/>
      <c r="HA316" s="173"/>
      <c r="HB316" s="173"/>
      <c r="HC316" s="42"/>
      <c r="HD316" s="435"/>
      <c r="HE316" s="135"/>
      <c r="HF316" s="435"/>
      <c r="HG316" s="135"/>
      <c r="HH316" s="435"/>
      <c r="HI316" s="135"/>
      <c r="HJ316" s="435"/>
      <c r="HK316" s="135"/>
      <c r="HL316" s="435"/>
      <c r="HM316" s="135"/>
      <c r="HN316" s="435"/>
      <c r="HO316" s="135"/>
      <c r="HP316" s="435"/>
      <c r="HQ316" s="135"/>
      <c r="HR316" s="168"/>
      <c r="HS316" s="135"/>
      <c r="HT316" s="135"/>
      <c r="HU316" s="168"/>
      <c r="HV316" s="135"/>
      <c r="HW316" s="168"/>
      <c r="HX316" s="135"/>
      <c r="HY316" s="168"/>
      <c r="HZ316" s="756"/>
      <c r="IA316" s="168"/>
      <c r="IB316" s="756"/>
      <c r="IC316" s="168"/>
      <c r="ID316" s="135"/>
      <c r="IE316" s="168"/>
      <c r="IF316" s="135"/>
      <c r="IG316" s="168"/>
      <c r="IH316" s="135"/>
      <c r="II316" s="168"/>
      <c r="IJ316" s="135"/>
      <c r="IK316" s="135"/>
      <c r="IL316" s="173"/>
      <c r="IP316" s="173"/>
      <c r="IR316" s="173"/>
      <c r="IT316" s="173"/>
      <c r="JB316" s="135"/>
      <c r="JD316" s="432"/>
      <c r="JH316" s="173"/>
      <c r="JL316" s="173"/>
      <c r="JZ316" s="173"/>
      <c r="KD316" s="173"/>
      <c r="KF316" s="173"/>
      <c r="KH316" s="173"/>
      <c r="LJ316" s="173"/>
      <c r="LN316" s="173"/>
      <c r="LP316" s="173"/>
      <c r="LR316" s="173"/>
      <c r="LZ316" s="135"/>
      <c r="MB316" s="135"/>
      <c r="MP316" s="173"/>
      <c r="MT316" s="173"/>
      <c r="MV316" s="173"/>
      <c r="MX316" s="173"/>
      <c r="NF316" s="135"/>
      <c r="NH316" s="135"/>
      <c r="NX316" s="173"/>
      <c r="NY316" s="173"/>
      <c r="NZ316" s="173"/>
      <c r="OB316" s="173"/>
      <c r="OD316" s="173"/>
      <c r="OF316" s="173"/>
      <c r="OH316" s="173"/>
      <c r="OJ316" s="173"/>
      <c r="OL316" s="173"/>
      <c r="PH316" s="173"/>
      <c r="QN316" s="173"/>
      <c r="QO316" s="173"/>
      <c r="QP316" s="173"/>
      <c r="QS316" s="135"/>
      <c r="QU316" s="135"/>
      <c r="QY316" s="135"/>
      <c r="RA316" s="135"/>
      <c r="RC316" s="135"/>
      <c r="RE316" s="135"/>
      <c r="RI316" s="135"/>
      <c r="RP316" s="135"/>
      <c r="RQ316" s="135"/>
      <c r="RT316" s="135"/>
      <c r="RW316" s="135"/>
      <c r="RX316" s="135"/>
      <c r="SB316" s="135"/>
      <c r="SC316" s="135"/>
      <c r="SD316" s="135"/>
      <c r="SE316" s="558"/>
      <c r="SF316" s="135"/>
      <c r="SH316" s="135"/>
      <c r="SJ316" s="135"/>
      <c r="SL316" s="135"/>
      <c r="SN316" s="135"/>
      <c r="SP316" s="135"/>
      <c r="SR316" s="756"/>
      <c r="ST316" s="135"/>
      <c r="SY316" s="707"/>
      <c r="TA316" s="707"/>
      <c r="TC316" s="707"/>
      <c r="TE316" s="707"/>
      <c r="TG316" s="707"/>
      <c r="TI316" s="756"/>
      <c r="TK316" s="707"/>
    </row>
    <row r="317" spans="64:531">
      <c r="BL317" s="454"/>
      <c r="BM317" s="42"/>
      <c r="BN317" s="454"/>
      <c r="BO317" s="42"/>
      <c r="BP317" s="454"/>
      <c r="BQ317"/>
      <c r="BS317" s="73"/>
      <c r="BU317" s="73"/>
      <c r="BV317" s="73"/>
      <c r="BW317" s="135"/>
      <c r="BX317" s="135"/>
      <c r="BY317" s="135"/>
      <c r="BZ317" s="42"/>
      <c r="CA317"/>
      <c r="CD317" s="135"/>
      <c r="CE317" s="454"/>
      <c r="CF317" s="135"/>
      <c r="CG317" s="454"/>
      <c r="CH317" s="135"/>
      <c r="CI317" s="454"/>
      <c r="CJ317" s="42"/>
      <c r="CK317" s="454"/>
      <c r="CL317" s="42"/>
      <c r="CM317" s="454"/>
      <c r="CN317" s="42"/>
      <c r="CP317" s="135"/>
      <c r="CR317" s="187"/>
      <c r="CW317" s="454"/>
      <c r="CY317" s="454"/>
      <c r="DA317" s="454"/>
      <c r="DC317" s="454"/>
      <c r="DD317" s="135"/>
      <c r="DE317" s="454"/>
      <c r="DF317" s="135"/>
      <c r="DG317" s="454"/>
      <c r="DH317" s="135"/>
      <c r="DI317" s="454"/>
      <c r="DJ317" s="135"/>
      <c r="DK317" s="454"/>
      <c r="DL317" s="135"/>
      <c r="DN317" s="135"/>
      <c r="DO317" s="454"/>
      <c r="DP317" s="135"/>
      <c r="DQ317" s="454"/>
      <c r="DR317" s="135"/>
      <c r="DU317" s="135"/>
      <c r="DV317" s="135"/>
      <c r="DW317" s="135"/>
      <c r="DY317" s="454"/>
      <c r="DZ317" s="135"/>
      <c r="EA317" s="454"/>
      <c r="EB317" s="135"/>
      <c r="EC317" s="454"/>
      <c r="ED317" s="135"/>
      <c r="EE317" s="454"/>
      <c r="EF317" s="135"/>
      <c r="EG317" s="454"/>
      <c r="EH317" s="135"/>
      <c r="EJ317" s="135"/>
      <c r="EN317" s="135"/>
      <c r="EP317" s="135"/>
      <c r="ER317" s="173"/>
      <c r="ES317" s="435"/>
      <c r="ET317" s="173"/>
      <c r="EU317" s="435"/>
      <c r="EV317" s="173"/>
      <c r="EW317" s="435"/>
      <c r="EX317" s="173"/>
      <c r="EZ317" s="135"/>
      <c r="FB317" s="173"/>
      <c r="FC317" s="42"/>
      <c r="FD317" s="173"/>
      <c r="FE317" s="42"/>
      <c r="FF317" s="42"/>
      <c r="FG317" s="454"/>
      <c r="FH317" s="42"/>
      <c r="FI317" s="454"/>
      <c r="FJ317" s="135"/>
      <c r="FK317" s="454"/>
      <c r="FL317" s="173"/>
      <c r="FM317" s="454"/>
      <c r="FN317" s="173"/>
      <c r="FO317" s="135"/>
      <c r="FP317" s="173"/>
      <c r="FQ317" s="135"/>
      <c r="FS317" s="173"/>
      <c r="FU317" s="173"/>
      <c r="FW317" s="173"/>
      <c r="FY317" s="173"/>
      <c r="GA317" s="135"/>
      <c r="GE317" s="42"/>
      <c r="GG317" s="42"/>
      <c r="GH317" s="173"/>
      <c r="GI317" s="42"/>
      <c r="GJ317" s="42"/>
      <c r="GK317" s="173"/>
      <c r="GL317" s="454"/>
      <c r="GM317" s="135"/>
      <c r="GP317" s="454"/>
      <c r="GQ317" s="42"/>
      <c r="GR317" s="454"/>
      <c r="GS317" s="42"/>
      <c r="GT317" s="454"/>
      <c r="GU317" s="42"/>
      <c r="GV317" s="454"/>
      <c r="GW317" s="42"/>
      <c r="GX317" s="454"/>
      <c r="GY317" s="42"/>
      <c r="GZ317" s="42"/>
      <c r="HA317" s="173"/>
      <c r="HB317" s="173"/>
      <c r="HC317" s="42"/>
      <c r="HD317" s="435"/>
      <c r="HE317" s="135"/>
      <c r="HF317" s="435"/>
      <c r="HG317" s="135"/>
      <c r="HH317" s="435"/>
      <c r="HI317" s="135"/>
      <c r="HJ317" s="435"/>
      <c r="HK317" s="135"/>
      <c r="HL317" s="435"/>
      <c r="HM317" s="135"/>
      <c r="HN317" s="435"/>
      <c r="HO317" s="135"/>
      <c r="HP317" s="435"/>
      <c r="HQ317" s="135"/>
      <c r="HR317" s="168"/>
      <c r="HS317" s="135"/>
      <c r="HT317" s="135"/>
      <c r="HU317" s="168"/>
      <c r="HV317" s="135"/>
      <c r="HW317" s="168"/>
      <c r="HX317" s="135"/>
      <c r="HY317" s="168"/>
      <c r="HZ317" s="756"/>
      <c r="IA317" s="168"/>
      <c r="IB317" s="756"/>
      <c r="IC317" s="168"/>
      <c r="ID317" s="135"/>
      <c r="IE317" s="168"/>
      <c r="IF317" s="135"/>
      <c r="IG317" s="168"/>
      <c r="IH317" s="135"/>
      <c r="II317" s="168"/>
      <c r="IJ317" s="135"/>
      <c r="IK317" s="135"/>
      <c r="IL317" s="173"/>
      <c r="IP317" s="173"/>
      <c r="IR317" s="173"/>
      <c r="IT317" s="173"/>
      <c r="JB317" s="135"/>
      <c r="JD317" s="432"/>
      <c r="JH317" s="173"/>
      <c r="JL317" s="173"/>
      <c r="JZ317" s="173"/>
      <c r="KD317" s="173"/>
      <c r="KF317" s="173"/>
      <c r="KH317" s="173"/>
      <c r="LJ317" s="173"/>
      <c r="LN317" s="173"/>
      <c r="LP317" s="173"/>
      <c r="LR317" s="173"/>
      <c r="LZ317" s="135"/>
      <c r="MB317" s="135"/>
      <c r="MP317" s="173"/>
      <c r="MT317" s="173"/>
      <c r="MV317" s="173"/>
      <c r="MX317" s="173"/>
      <c r="NF317" s="135"/>
      <c r="NH317" s="135"/>
      <c r="NX317" s="173"/>
      <c r="NY317" s="173"/>
      <c r="NZ317" s="173"/>
      <c r="OB317" s="173"/>
      <c r="OD317" s="173"/>
      <c r="OF317" s="173"/>
      <c r="OH317" s="173"/>
      <c r="OJ317" s="173"/>
      <c r="OL317" s="173"/>
      <c r="PH317" s="173"/>
      <c r="QN317" s="173"/>
      <c r="QO317" s="173"/>
      <c r="QP317" s="173"/>
      <c r="QS317" s="135"/>
      <c r="QU317" s="135"/>
      <c r="QY317" s="135"/>
      <c r="RA317" s="135"/>
      <c r="RC317" s="135"/>
      <c r="RE317" s="135"/>
      <c r="RI317" s="135"/>
      <c r="RP317" s="135"/>
      <c r="RQ317" s="135"/>
      <c r="RT317" s="135"/>
      <c r="RW317" s="135"/>
      <c r="RX317" s="135"/>
      <c r="SB317" s="135"/>
      <c r="SC317" s="135"/>
      <c r="SD317" s="135"/>
      <c r="SE317" s="558"/>
      <c r="SF317" s="135"/>
      <c r="SH317" s="135"/>
      <c r="SJ317" s="135"/>
      <c r="SL317" s="135"/>
      <c r="SN317" s="135"/>
      <c r="SP317" s="135"/>
      <c r="SR317" s="756"/>
      <c r="ST317" s="135"/>
      <c r="SY317" s="707"/>
      <c r="TA317" s="707"/>
      <c r="TC317" s="707"/>
      <c r="TE317" s="707"/>
      <c r="TG317" s="707"/>
      <c r="TI317" s="756"/>
      <c r="TK317" s="707"/>
    </row>
    <row r="318" spans="64:531">
      <c r="BL318" s="454"/>
      <c r="BM318" s="42"/>
      <c r="BN318" s="454"/>
      <c r="BO318" s="42"/>
      <c r="BP318" s="454"/>
      <c r="BQ318"/>
      <c r="BS318" s="73"/>
      <c r="BU318" s="73"/>
      <c r="BV318" s="73"/>
      <c r="BW318" s="135"/>
      <c r="BX318" s="135"/>
      <c r="BY318" s="135"/>
      <c r="BZ318" s="42"/>
      <c r="CA318"/>
      <c r="CD318" s="135"/>
      <c r="CE318" s="454"/>
      <c r="CF318" s="135"/>
      <c r="CG318" s="454"/>
      <c r="CH318" s="135"/>
      <c r="CI318" s="454"/>
      <c r="CJ318" s="42"/>
      <c r="CK318" s="454"/>
      <c r="CL318" s="42"/>
      <c r="CM318" s="454"/>
      <c r="CN318" s="42"/>
      <c r="CP318" s="135"/>
      <c r="CR318" s="187"/>
      <c r="CW318" s="454"/>
      <c r="CY318" s="454"/>
      <c r="DA318" s="454"/>
      <c r="DC318" s="454"/>
      <c r="DD318" s="135"/>
      <c r="DE318" s="454"/>
      <c r="DF318" s="135"/>
      <c r="DG318" s="454"/>
      <c r="DH318" s="135"/>
      <c r="DI318" s="454"/>
      <c r="DJ318" s="135"/>
      <c r="DK318" s="454"/>
      <c r="DL318" s="135"/>
      <c r="DN318" s="135"/>
      <c r="DO318" s="454"/>
      <c r="DP318" s="135"/>
      <c r="DQ318" s="454"/>
      <c r="DR318" s="135"/>
      <c r="DU318" s="135"/>
      <c r="DV318" s="135"/>
      <c r="DW318" s="135"/>
      <c r="DY318" s="454"/>
      <c r="DZ318" s="135"/>
      <c r="EA318" s="454"/>
      <c r="EB318" s="135"/>
      <c r="EC318" s="454"/>
      <c r="ED318" s="135"/>
      <c r="EE318" s="454"/>
      <c r="EF318" s="135"/>
      <c r="EG318" s="454"/>
      <c r="EH318" s="135"/>
      <c r="EJ318" s="135"/>
      <c r="EN318" s="135"/>
      <c r="EP318" s="135"/>
      <c r="ER318" s="173"/>
      <c r="ES318" s="435"/>
      <c r="ET318" s="173"/>
      <c r="EU318" s="435"/>
      <c r="EV318" s="173"/>
      <c r="EW318" s="435"/>
      <c r="EX318" s="173"/>
      <c r="EZ318" s="135"/>
      <c r="FB318" s="173"/>
      <c r="FC318" s="42"/>
      <c r="FD318" s="173"/>
      <c r="FE318" s="42"/>
      <c r="FF318" s="42"/>
      <c r="FG318" s="454"/>
      <c r="FH318" s="42"/>
      <c r="FI318" s="454"/>
      <c r="FJ318" s="135"/>
      <c r="FK318" s="454"/>
      <c r="FL318" s="173"/>
      <c r="FM318" s="454"/>
      <c r="FN318" s="173"/>
      <c r="FO318" s="135"/>
      <c r="FP318" s="173"/>
      <c r="FQ318" s="135"/>
      <c r="FS318" s="173"/>
      <c r="FU318" s="173"/>
      <c r="FW318" s="173"/>
      <c r="FY318" s="173"/>
      <c r="GA318" s="135"/>
      <c r="GE318" s="42"/>
      <c r="GG318" s="42"/>
      <c r="GH318" s="173"/>
      <c r="GI318" s="42"/>
      <c r="GJ318" s="42"/>
      <c r="GK318" s="173"/>
      <c r="GL318" s="454"/>
      <c r="GM318" s="135"/>
      <c r="GP318" s="454"/>
      <c r="GQ318" s="42"/>
      <c r="GR318" s="454"/>
      <c r="GS318" s="42"/>
      <c r="GT318" s="454"/>
      <c r="GU318" s="42"/>
      <c r="GV318" s="454"/>
      <c r="GW318" s="42"/>
      <c r="GX318" s="454"/>
      <c r="GY318" s="42"/>
      <c r="GZ318" s="42"/>
      <c r="HA318" s="173"/>
      <c r="HB318" s="173"/>
      <c r="HC318" s="42"/>
      <c r="HD318" s="435"/>
      <c r="HE318" s="135"/>
      <c r="HF318" s="435"/>
      <c r="HG318" s="135"/>
      <c r="HH318" s="435"/>
      <c r="HI318" s="135"/>
      <c r="HJ318" s="435"/>
      <c r="HK318" s="135"/>
      <c r="HL318" s="435"/>
      <c r="HM318" s="135"/>
      <c r="HN318" s="435"/>
      <c r="HO318" s="135"/>
      <c r="HP318" s="435"/>
      <c r="HQ318" s="135"/>
      <c r="HR318" s="168"/>
      <c r="HS318" s="135"/>
      <c r="HT318" s="135"/>
      <c r="HU318" s="168"/>
      <c r="HV318" s="135"/>
      <c r="HW318" s="168"/>
      <c r="HX318" s="135"/>
      <c r="HY318" s="168"/>
      <c r="HZ318" s="756"/>
      <c r="IA318" s="168"/>
      <c r="IB318" s="756"/>
      <c r="IC318" s="168"/>
      <c r="ID318" s="135"/>
      <c r="IE318" s="168"/>
      <c r="IF318" s="135"/>
      <c r="IG318" s="168"/>
      <c r="IH318" s="135"/>
      <c r="II318" s="168"/>
      <c r="IJ318" s="135"/>
      <c r="IK318" s="135"/>
      <c r="IL318" s="173"/>
      <c r="IP318" s="173"/>
      <c r="IR318" s="173"/>
      <c r="IT318" s="173"/>
      <c r="JB318" s="135"/>
      <c r="JD318" s="432"/>
      <c r="JH318" s="173"/>
      <c r="JL318" s="173"/>
      <c r="JZ318" s="173"/>
      <c r="KD318" s="173"/>
      <c r="KF318" s="173"/>
      <c r="KH318" s="173"/>
      <c r="LJ318" s="173"/>
      <c r="LN318" s="173"/>
      <c r="LP318" s="173"/>
      <c r="LR318" s="173"/>
      <c r="LZ318" s="135"/>
      <c r="MB318" s="135"/>
      <c r="MP318" s="173"/>
      <c r="MT318" s="173"/>
      <c r="MV318" s="173"/>
      <c r="MX318" s="173"/>
      <c r="NF318" s="135"/>
      <c r="NH318" s="135"/>
      <c r="NX318" s="173"/>
      <c r="NY318" s="173"/>
      <c r="NZ318" s="173"/>
      <c r="OB318" s="173"/>
      <c r="OD318" s="173"/>
      <c r="OF318" s="173"/>
      <c r="OH318" s="173"/>
      <c r="OJ318" s="173"/>
      <c r="OL318" s="173"/>
      <c r="PH318" s="173"/>
      <c r="QN318" s="173"/>
      <c r="QO318" s="173"/>
      <c r="QP318" s="173"/>
      <c r="QS318" s="135"/>
      <c r="QU318" s="135"/>
      <c r="QY318" s="135"/>
      <c r="RA318" s="135"/>
      <c r="RC318" s="135"/>
      <c r="RE318" s="135"/>
      <c r="RI318" s="135"/>
      <c r="RP318" s="135"/>
      <c r="RQ318" s="135"/>
      <c r="RT318" s="135"/>
      <c r="RW318" s="135"/>
      <c r="RX318" s="135"/>
      <c r="SB318" s="135"/>
      <c r="SC318" s="135"/>
      <c r="SD318" s="135"/>
      <c r="SE318" s="558"/>
      <c r="SF318" s="135"/>
      <c r="SH318" s="135"/>
      <c r="SJ318" s="135"/>
      <c r="SL318" s="135"/>
      <c r="SN318" s="135"/>
      <c r="SP318" s="135"/>
      <c r="SR318" s="756"/>
      <c r="ST318" s="135"/>
      <c r="SY318" s="707"/>
      <c r="TA318" s="707"/>
      <c r="TC318" s="707"/>
      <c r="TE318" s="707"/>
      <c r="TG318" s="707"/>
      <c r="TI318" s="756"/>
      <c r="TK318" s="707"/>
    </row>
    <row r="319" spans="64:531">
      <c r="BL319" s="454"/>
      <c r="BM319" s="42"/>
      <c r="BN319" s="454"/>
      <c r="BO319" s="42"/>
      <c r="BP319" s="454"/>
      <c r="BQ319"/>
      <c r="BS319" s="73"/>
      <c r="BU319" s="73"/>
      <c r="BV319" s="73"/>
      <c r="BW319" s="135"/>
      <c r="BX319" s="135"/>
      <c r="BY319" s="135"/>
      <c r="BZ319" s="42"/>
      <c r="CA319"/>
      <c r="CD319" s="135"/>
      <c r="CE319" s="454"/>
      <c r="CF319" s="135"/>
      <c r="CG319" s="454"/>
      <c r="CH319" s="135"/>
      <c r="CI319" s="454"/>
      <c r="CJ319" s="42"/>
      <c r="CK319" s="454"/>
      <c r="CL319" s="42"/>
      <c r="CM319" s="454"/>
      <c r="CN319" s="42"/>
      <c r="CP319" s="135"/>
      <c r="CR319" s="187"/>
      <c r="CW319" s="454"/>
      <c r="CY319" s="454"/>
      <c r="DA319" s="454"/>
      <c r="DC319" s="454"/>
      <c r="DD319" s="135"/>
      <c r="DE319" s="454"/>
      <c r="DF319" s="135"/>
      <c r="DG319" s="454"/>
      <c r="DH319" s="135"/>
      <c r="DI319" s="454"/>
      <c r="DJ319" s="135"/>
      <c r="DK319" s="454"/>
      <c r="DL319" s="135"/>
      <c r="DN319" s="135"/>
      <c r="DO319" s="454"/>
      <c r="DP319" s="135"/>
      <c r="DQ319" s="454"/>
      <c r="DR319" s="135"/>
      <c r="DU319" s="135"/>
      <c r="DV319" s="135"/>
      <c r="DW319" s="135"/>
      <c r="DY319" s="454"/>
      <c r="DZ319" s="135"/>
      <c r="EA319" s="454"/>
      <c r="EB319" s="135"/>
      <c r="EC319" s="454"/>
      <c r="ED319" s="135"/>
      <c r="EE319" s="454"/>
      <c r="EF319" s="135"/>
      <c r="EG319" s="454"/>
      <c r="EH319" s="135"/>
      <c r="EJ319" s="135"/>
      <c r="EN319" s="135"/>
      <c r="EP319" s="135"/>
      <c r="ER319" s="173"/>
      <c r="ES319" s="435"/>
      <c r="ET319" s="173"/>
      <c r="EU319" s="435"/>
      <c r="EV319" s="173"/>
      <c r="EW319" s="435"/>
      <c r="EX319" s="173"/>
      <c r="EZ319" s="135"/>
      <c r="FB319" s="173"/>
      <c r="FC319" s="42"/>
      <c r="FD319" s="173"/>
      <c r="FE319" s="42"/>
      <c r="FF319" s="42"/>
      <c r="FG319" s="454"/>
      <c r="FH319" s="42"/>
      <c r="FI319" s="454"/>
      <c r="FJ319" s="135"/>
      <c r="FK319" s="454"/>
      <c r="FL319" s="173"/>
      <c r="FM319" s="454"/>
      <c r="FN319" s="173"/>
      <c r="FO319" s="135"/>
      <c r="FP319" s="173"/>
      <c r="FQ319" s="135"/>
      <c r="FS319" s="173"/>
      <c r="FU319" s="173"/>
      <c r="FW319" s="173"/>
      <c r="FY319" s="173"/>
      <c r="GA319" s="135"/>
      <c r="GE319" s="42"/>
      <c r="GG319" s="42"/>
      <c r="GH319" s="173"/>
      <c r="GI319" s="42"/>
      <c r="GJ319" s="42"/>
      <c r="GK319" s="173"/>
      <c r="GL319" s="454"/>
      <c r="GM319" s="135"/>
      <c r="GP319" s="454"/>
      <c r="GQ319" s="42"/>
      <c r="GR319" s="454"/>
      <c r="GS319" s="42"/>
      <c r="GT319" s="454"/>
      <c r="GU319" s="42"/>
      <c r="GV319" s="454"/>
      <c r="GW319" s="42"/>
      <c r="GX319" s="454"/>
      <c r="GY319" s="42"/>
      <c r="GZ319" s="42"/>
      <c r="HA319" s="173"/>
      <c r="HB319" s="173"/>
      <c r="HC319" s="42"/>
      <c r="HD319" s="435"/>
      <c r="HE319" s="135"/>
      <c r="HF319" s="435"/>
      <c r="HG319" s="135"/>
      <c r="HH319" s="435"/>
      <c r="HI319" s="135"/>
      <c r="HJ319" s="435"/>
      <c r="HK319" s="135"/>
      <c r="HL319" s="435"/>
      <c r="HM319" s="135"/>
      <c r="HN319" s="435"/>
      <c r="HO319" s="135"/>
      <c r="HP319" s="435"/>
      <c r="HQ319" s="135"/>
      <c r="HR319" s="168"/>
      <c r="HS319" s="135"/>
      <c r="HT319" s="135"/>
      <c r="HU319" s="168"/>
      <c r="HV319" s="135"/>
      <c r="HW319" s="168"/>
      <c r="HX319" s="135"/>
      <c r="HY319" s="168"/>
      <c r="HZ319" s="756"/>
      <c r="IA319" s="168"/>
      <c r="IB319" s="756"/>
      <c r="IC319" s="168"/>
      <c r="ID319" s="135"/>
      <c r="IE319" s="168"/>
      <c r="IF319" s="135"/>
      <c r="IG319" s="168"/>
      <c r="IH319" s="135"/>
      <c r="II319" s="168"/>
      <c r="IJ319" s="135"/>
      <c r="IK319" s="135"/>
      <c r="IL319" s="173"/>
      <c r="IP319" s="173"/>
      <c r="IR319" s="173"/>
      <c r="IT319" s="173"/>
      <c r="JB319" s="135"/>
      <c r="JD319" s="432"/>
      <c r="JH319" s="173"/>
      <c r="JL319" s="173"/>
      <c r="JZ319" s="173"/>
      <c r="KD319" s="173"/>
      <c r="KF319" s="173"/>
      <c r="KH319" s="173"/>
      <c r="LJ319" s="173"/>
      <c r="LN319" s="173"/>
      <c r="LP319" s="173"/>
      <c r="LR319" s="173"/>
      <c r="LZ319" s="135"/>
      <c r="MB319" s="135"/>
      <c r="MP319" s="173"/>
      <c r="MT319" s="173"/>
      <c r="MV319" s="173"/>
      <c r="MX319" s="173"/>
      <c r="NF319" s="135"/>
      <c r="NH319" s="135"/>
      <c r="NX319" s="173"/>
      <c r="NY319" s="173"/>
      <c r="NZ319" s="173"/>
      <c r="OB319" s="173"/>
      <c r="OD319" s="173"/>
      <c r="OF319" s="173"/>
      <c r="OH319" s="173"/>
      <c r="OJ319" s="173"/>
      <c r="OL319" s="173"/>
      <c r="PH319" s="173"/>
      <c r="QN319" s="173"/>
      <c r="QO319" s="173"/>
      <c r="QP319" s="173"/>
      <c r="QS319" s="135"/>
      <c r="QU319" s="135"/>
      <c r="QY319" s="135"/>
      <c r="RA319" s="135"/>
      <c r="RC319" s="135"/>
      <c r="RE319" s="135"/>
      <c r="RI319" s="135"/>
      <c r="RP319" s="135"/>
      <c r="RQ319" s="135"/>
      <c r="RT319" s="135"/>
      <c r="RW319" s="135"/>
      <c r="RX319" s="135"/>
      <c r="SB319" s="135"/>
      <c r="SC319" s="135"/>
      <c r="SD319" s="135"/>
      <c r="SE319" s="558"/>
      <c r="SF319" s="135"/>
      <c r="SH319" s="135"/>
      <c r="SJ319" s="135"/>
      <c r="SL319" s="135"/>
      <c r="SN319" s="135"/>
      <c r="SP319" s="135"/>
      <c r="SR319" s="756"/>
      <c r="ST319" s="135"/>
      <c r="SY319" s="707"/>
      <c r="TA319" s="707"/>
      <c r="TC319" s="707"/>
      <c r="TE319" s="707"/>
      <c r="TG319" s="707"/>
      <c r="TI319" s="756"/>
      <c r="TK319" s="707"/>
    </row>
    <row r="320" spans="64:531">
      <c r="BL320" s="454"/>
      <c r="BM320" s="42"/>
      <c r="BN320" s="454"/>
      <c r="BO320" s="42"/>
      <c r="BP320" s="454"/>
      <c r="BQ320"/>
      <c r="BS320" s="73"/>
      <c r="BU320" s="73"/>
      <c r="BV320" s="73"/>
      <c r="BW320" s="135"/>
      <c r="BX320" s="135"/>
      <c r="BY320" s="135"/>
      <c r="BZ320" s="42"/>
      <c r="CA320"/>
      <c r="CD320" s="135"/>
      <c r="CE320" s="454"/>
      <c r="CF320" s="135"/>
      <c r="CG320" s="454"/>
      <c r="CH320" s="135"/>
      <c r="CI320" s="454"/>
      <c r="CJ320" s="42"/>
      <c r="CK320" s="454"/>
      <c r="CL320" s="42"/>
      <c r="CM320" s="454"/>
      <c r="CN320" s="42"/>
      <c r="CP320" s="135"/>
      <c r="CR320" s="187"/>
      <c r="CW320" s="454"/>
      <c r="CY320" s="454"/>
      <c r="DA320" s="454"/>
      <c r="DC320" s="454"/>
      <c r="DD320" s="135"/>
      <c r="DE320" s="454"/>
      <c r="DF320" s="135"/>
      <c r="DG320" s="454"/>
      <c r="DH320" s="135"/>
      <c r="DI320" s="454"/>
      <c r="DJ320" s="135"/>
      <c r="DK320" s="454"/>
      <c r="DL320" s="135"/>
      <c r="DN320" s="135"/>
      <c r="DO320" s="454"/>
      <c r="DP320" s="135"/>
      <c r="DQ320" s="454"/>
      <c r="DR320" s="135"/>
      <c r="DU320" s="135"/>
      <c r="DV320" s="135"/>
      <c r="DW320" s="135"/>
      <c r="DY320" s="454"/>
      <c r="DZ320" s="135"/>
      <c r="EA320" s="454"/>
      <c r="EB320" s="135"/>
      <c r="EC320" s="454"/>
      <c r="ED320" s="135"/>
      <c r="EE320" s="454"/>
      <c r="EF320" s="135"/>
      <c r="EG320" s="454"/>
      <c r="EH320" s="135"/>
      <c r="EJ320" s="135"/>
      <c r="EN320" s="135"/>
      <c r="EP320" s="135"/>
      <c r="ER320" s="173"/>
      <c r="ES320" s="435"/>
      <c r="ET320" s="173"/>
      <c r="EU320" s="435"/>
      <c r="EV320" s="173"/>
      <c r="EW320" s="435"/>
      <c r="EX320" s="173"/>
      <c r="EZ320" s="135"/>
      <c r="FB320" s="173"/>
      <c r="FC320" s="42"/>
      <c r="FD320" s="173"/>
      <c r="FE320" s="42"/>
      <c r="FF320" s="42"/>
      <c r="FG320" s="454"/>
      <c r="FH320" s="42"/>
      <c r="FI320" s="454"/>
      <c r="FJ320" s="135"/>
      <c r="FK320" s="454"/>
      <c r="FL320" s="173"/>
      <c r="FM320" s="454"/>
      <c r="FN320" s="173"/>
      <c r="FO320" s="135"/>
      <c r="FP320" s="173"/>
      <c r="FQ320" s="135"/>
      <c r="FS320" s="173"/>
      <c r="FU320" s="173"/>
      <c r="FW320" s="173"/>
      <c r="FY320" s="173"/>
      <c r="GA320" s="135"/>
      <c r="GE320" s="42"/>
      <c r="GG320" s="42"/>
      <c r="GH320" s="173"/>
      <c r="GI320" s="42"/>
      <c r="GJ320" s="42"/>
      <c r="GK320" s="173"/>
      <c r="GL320" s="454"/>
      <c r="GM320" s="135"/>
      <c r="GP320" s="454"/>
      <c r="GQ320" s="42"/>
      <c r="GR320" s="454"/>
      <c r="GS320" s="42"/>
      <c r="GT320" s="454"/>
      <c r="GU320" s="42"/>
      <c r="GV320" s="454"/>
      <c r="GW320" s="42"/>
      <c r="GX320" s="454"/>
      <c r="GY320" s="42"/>
      <c r="GZ320" s="42"/>
      <c r="HA320" s="173"/>
      <c r="HB320" s="173"/>
      <c r="HC320" s="42"/>
      <c r="HD320" s="435"/>
      <c r="HE320" s="135"/>
      <c r="HF320" s="435"/>
      <c r="HG320" s="135"/>
      <c r="HH320" s="435"/>
      <c r="HI320" s="135"/>
      <c r="HJ320" s="435"/>
      <c r="HK320" s="135"/>
      <c r="HL320" s="435"/>
      <c r="HM320" s="135"/>
      <c r="HN320" s="435"/>
      <c r="HO320" s="135"/>
      <c r="HP320" s="435"/>
      <c r="HQ320" s="135"/>
      <c r="HR320" s="168"/>
      <c r="HS320" s="135"/>
      <c r="HT320" s="135"/>
      <c r="HU320" s="168"/>
      <c r="HV320" s="135"/>
      <c r="HW320" s="168"/>
      <c r="HX320" s="135"/>
      <c r="HY320" s="168"/>
      <c r="HZ320" s="756"/>
      <c r="IA320" s="168"/>
      <c r="IB320" s="756"/>
      <c r="IC320" s="168"/>
      <c r="ID320" s="135"/>
      <c r="IE320" s="168"/>
      <c r="IF320" s="135"/>
      <c r="IG320" s="168"/>
      <c r="IH320" s="135"/>
      <c r="II320" s="168"/>
      <c r="IJ320" s="135"/>
      <c r="IK320" s="135"/>
      <c r="IL320" s="173"/>
      <c r="IP320" s="173"/>
      <c r="IR320" s="173"/>
      <c r="IT320" s="173"/>
      <c r="JB320" s="135"/>
      <c r="JD320" s="432"/>
      <c r="JH320" s="173"/>
      <c r="JL320" s="173"/>
      <c r="JZ320" s="173"/>
      <c r="KD320" s="173"/>
      <c r="KF320" s="173"/>
      <c r="KH320" s="173"/>
      <c r="LJ320" s="173"/>
      <c r="LN320" s="173"/>
      <c r="LP320" s="173"/>
      <c r="LR320" s="173"/>
      <c r="LZ320" s="135"/>
      <c r="MB320" s="135"/>
      <c r="MP320" s="173"/>
      <c r="MT320" s="173"/>
      <c r="MV320" s="173"/>
      <c r="MX320" s="173"/>
      <c r="NF320" s="135"/>
      <c r="NH320" s="135"/>
      <c r="NX320" s="173"/>
      <c r="NY320" s="173"/>
      <c r="NZ320" s="173"/>
      <c r="OB320" s="173"/>
      <c r="OD320" s="173"/>
      <c r="OF320" s="173"/>
      <c r="OH320" s="173"/>
      <c r="OJ320" s="173"/>
      <c r="OL320" s="173"/>
      <c r="PH320" s="173"/>
      <c r="QN320" s="173"/>
      <c r="QO320" s="173"/>
      <c r="QP320" s="173"/>
      <c r="QS320" s="135"/>
      <c r="QU320" s="135"/>
      <c r="QY320" s="135"/>
      <c r="RA320" s="135"/>
      <c r="RC320" s="135"/>
      <c r="RE320" s="135"/>
      <c r="RI320" s="135"/>
      <c r="RP320" s="135"/>
      <c r="RQ320" s="135"/>
      <c r="RT320" s="135"/>
      <c r="RW320" s="135"/>
      <c r="RX320" s="135"/>
      <c r="SB320" s="135"/>
      <c r="SC320" s="135"/>
      <c r="SD320" s="135"/>
      <c r="SE320" s="558"/>
      <c r="SF320" s="135"/>
      <c r="SH320" s="135"/>
      <c r="SJ320" s="135"/>
      <c r="SL320" s="135"/>
      <c r="SN320" s="135"/>
      <c r="SP320" s="135"/>
      <c r="SR320" s="756"/>
      <c r="ST320" s="135"/>
      <c r="SY320" s="707"/>
      <c r="TA320" s="707"/>
      <c r="TC320" s="707"/>
      <c r="TE320" s="707"/>
      <c r="TG320" s="707"/>
      <c r="TI320" s="756"/>
      <c r="TK320" s="707"/>
    </row>
    <row r="321" spans="64:531">
      <c r="BL321" s="454"/>
      <c r="BM321" s="42"/>
      <c r="BN321" s="454"/>
      <c r="BO321" s="42"/>
      <c r="BP321" s="454"/>
      <c r="BQ321"/>
      <c r="BS321" s="73"/>
      <c r="BU321" s="73"/>
      <c r="BV321" s="73"/>
      <c r="BW321" s="135"/>
      <c r="BX321" s="135"/>
      <c r="BY321" s="135"/>
      <c r="BZ321" s="42"/>
      <c r="CA321"/>
      <c r="CD321" s="135"/>
      <c r="CE321" s="454"/>
      <c r="CF321" s="135"/>
      <c r="CG321" s="454"/>
      <c r="CH321" s="135"/>
      <c r="CI321" s="454"/>
      <c r="CJ321" s="42"/>
      <c r="CK321" s="454"/>
      <c r="CL321" s="42"/>
      <c r="CM321" s="454"/>
      <c r="CN321" s="42"/>
      <c r="CP321" s="135"/>
      <c r="CR321" s="187"/>
      <c r="CW321" s="454"/>
      <c r="CY321" s="454"/>
      <c r="DA321" s="454"/>
      <c r="DC321" s="454"/>
      <c r="DD321" s="135"/>
      <c r="DE321" s="454"/>
      <c r="DF321" s="135"/>
      <c r="DG321" s="454"/>
      <c r="DH321" s="135"/>
      <c r="DI321" s="454"/>
      <c r="DJ321" s="135"/>
      <c r="DK321" s="454"/>
      <c r="DL321" s="135"/>
      <c r="DN321" s="135"/>
      <c r="DO321" s="454"/>
      <c r="DP321" s="135"/>
      <c r="DQ321" s="454"/>
      <c r="DR321" s="135"/>
      <c r="DU321" s="135"/>
      <c r="DV321" s="135"/>
      <c r="DW321" s="135"/>
      <c r="DY321" s="454"/>
      <c r="DZ321" s="135"/>
      <c r="EA321" s="454"/>
      <c r="EB321" s="135"/>
      <c r="EC321" s="454"/>
      <c r="ED321" s="135"/>
      <c r="EE321" s="454"/>
      <c r="EF321" s="135"/>
      <c r="EG321" s="454"/>
      <c r="EH321" s="135"/>
      <c r="EJ321" s="135"/>
      <c r="EN321" s="135"/>
      <c r="EP321" s="135"/>
      <c r="ER321" s="173"/>
      <c r="ES321" s="435"/>
      <c r="ET321" s="173"/>
      <c r="EU321" s="435"/>
      <c r="EV321" s="173"/>
      <c r="EW321" s="435"/>
      <c r="EX321" s="173"/>
      <c r="EZ321" s="135"/>
      <c r="FB321" s="173"/>
      <c r="FC321" s="42"/>
      <c r="FD321" s="173"/>
      <c r="FE321" s="42"/>
      <c r="FF321" s="42"/>
      <c r="FG321" s="454"/>
      <c r="FH321" s="42"/>
      <c r="FI321" s="454"/>
      <c r="FJ321" s="135"/>
      <c r="FK321" s="454"/>
      <c r="FL321" s="173"/>
      <c r="FM321" s="454"/>
      <c r="FN321" s="173"/>
      <c r="FO321" s="135"/>
      <c r="FP321" s="173"/>
      <c r="FQ321" s="135"/>
      <c r="FS321" s="173"/>
      <c r="FU321" s="173"/>
      <c r="FW321" s="173"/>
      <c r="FY321" s="173"/>
      <c r="GA321" s="135"/>
      <c r="GE321" s="42"/>
      <c r="GG321" s="42"/>
      <c r="GH321" s="173"/>
      <c r="GI321" s="42"/>
      <c r="GJ321" s="42"/>
      <c r="GK321" s="173"/>
      <c r="GL321" s="454"/>
      <c r="GM321" s="135"/>
      <c r="GP321" s="454"/>
      <c r="GQ321" s="42"/>
      <c r="GR321" s="454"/>
      <c r="GS321" s="42"/>
      <c r="GT321" s="454"/>
      <c r="GU321" s="42"/>
      <c r="GV321" s="454"/>
      <c r="GW321" s="42"/>
      <c r="GX321" s="454"/>
      <c r="GY321" s="42"/>
      <c r="GZ321" s="42"/>
      <c r="HA321" s="173"/>
      <c r="HB321" s="173"/>
      <c r="HC321" s="42"/>
      <c r="HD321" s="435"/>
      <c r="HE321" s="135"/>
      <c r="HF321" s="435"/>
      <c r="HG321" s="135"/>
      <c r="HH321" s="435"/>
      <c r="HI321" s="135"/>
      <c r="HJ321" s="435"/>
      <c r="HK321" s="135"/>
      <c r="HL321" s="435"/>
      <c r="HM321" s="135"/>
      <c r="HN321" s="435"/>
      <c r="HO321" s="135"/>
      <c r="HP321" s="435"/>
      <c r="HQ321" s="135"/>
      <c r="HR321" s="168"/>
      <c r="HS321" s="135"/>
      <c r="HT321" s="135"/>
      <c r="HU321" s="168"/>
      <c r="HV321" s="135"/>
      <c r="HW321" s="168"/>
      <c r="HX321" s="135"/>
      <c r="HY321" s="168"/>
      <c r="HZ321" s="756"/>
      <c r="IA321" s="168"/>
      <c r="IB321" s="756"/>
      <c r="IC321" s="168"/>
      <c r="ID321" s="135"/>
      <c r="IE321" s="168"/>
      <c r="IF321" s="135"/>
      <c r="IG321" s="168"/>
      <c r="IH321" s="135"/>
      <c r="II321" s="168"/>
      <c r="IJ321" s="135"/>
      <c r="IK321" s="135"/>
      <c r="IL321" s="173"/>
      <c r="IP321" s="173"/>
      <c r="IR321" s="173"/>
      <c r="IT321" s="173"/>
      <c r="JB321" s="135"/>
      <c r="JD321" s="432"/>
      <c r="JH321" s="173"/>
      <c r="JL321" s="173"/>
      <c r="JZ321" s="173"/>
      <c r="KD321" s="173"/>
      <c r="KF321" s="173"/>
      <c r="KH321" s="173"/>
      <c r="LJ321" s="173"/>
      <c r="LN321" s="173"/>
      <c r="LP321" s="173"/>
      <c r="LR321" s="173"/>
      <c r="LZ321" s="135"/>
      <c r="MB321" s="135"/>
      <c r="MP321" s="173"/>
      <c r="MT321" s="173"/>
      <c r="MV321" s="173"/>
      <c r="MX321" s="173"/>
      <c r="NF321" s="135"/>
      <c r="NH321" s="135"/>
      <c r="NX321" s="173"/>
      <c r="NY321" s="173"/>
      <c r="NZ321" s="173"/>
      <c r="OB321" s="173"/>
      <c r="OD321" s="173"/>
      <c r="OF321" s="173"/>
      <c r="OH321" s="173"/>
      <c r="OJ321" s="173"/>
      <c r="OL321" s="173"/>
      <c r="PH321" s="173"/>
      <c r="QN321" s="173"/>
      <c r="QO321" s="173"/>
      <c r="QP321" s="173"/>
      <c r="QS321" s="135"/>
      <c r="QU321" s="135"/>
      <c r="QY321" s="135"/>
      <c r="RA321" s="135"/>
      <c r="RC321" s="135"/>
      <c r="RE321" s="135"/>
      <c r="RI321" s="135"/>
      <c r="RP321" s="135"/>
      <c r="RQ321" s="135"/>
      <c r="RT321" s="135"/>
      <c r="RW321" s="135"/>
      <c r="RX321" s="135"/>
      <c r="SB321" s="135"/>
      <c r="SC321" s="135"/>
      <c r="SD321" s="135"/>
      <c r="SE321" s="558"/>
      <c r="SF321" s="135"/>
      <c r="SH321" s="135"/>
      <c r="SJ321" s="135"/>
      <c r="SL321" s="135"/>
      <c r="SN321" s="135"/>
      <c r="SP321" s="135"/>
      <c r="SR321" s="756"/>
      <c r="ST321" s="135"/>
      <c r="SY321" s="707"/>
      <c r="TA321" s="707"/>
      <c r="TC321" s="707"/>
      <c r="TE321" s="707"/>
      <c r="TG321" s="707"/>
      <c r="TI321" s="756"/>
      <c r="TK321" s="707"/>
    </row>
    <row r="322" spans="64:531">
      <c r="BL322" s="454"/>
      <c r="BM322" s="42"/>
      <c r="BN322" s="454"/>
      <c r="BO322" s="42"/>
      <c r="BP322" s="454"/>
      <c r="BQ322"/>
      <c r="BS322" s="73"/>
      <c r="BU322" s="73"/>
      <c r="BV322" s="73"/>
      <c r="BW322" s="135"/>
      <c r="BX322" s="135"/>
      <c r="BY322" s="135"/>
      <c r="BZ322" s="42"/>
      <c r="CA322"/>
      <c r="CD322" s="135"/>
      <c r="CE322" s="454"/>
      <c r="CF322" s="135"/>
      <c r="CG322" s="454"/>
      <c r="CH322" s="135"/>
      <c r="CI322" s="454"/>
      <c r="CJ322" s="42"/>
      <c r="CK322" s="454"/>
      <c r="CL322" s="42"/>
      <c r="CM322" s="454"/>
      <c r="CN322" s="42"/>
      <c r="CP322" s="135"/>
      <c r="CR322" s="187"/>
      <c r="CW322" s="454"/>
      <c r="CY322" s="454"/>
      <c r="DA322" s="454"/>
      <c r="DC322" s="454"/>
      <c r="DD322" s="135"/>
      <c r="DE322" s="454"/>
      <c r="DF322" s="135"/>
      <c r="DG322" s="454"/>
      <c r="DH322" s="135"/>
      <c r="DI322" s="454"/>
      <c r="DJ322" s="135"/>
      <c r="DK322" s="454"/>
      <c r="DL322" s="135"/>
      <c r="DN322" s="135"/>
      <c r="DO322" s="454"/>
      <c r="DP322" s="135"/>
      <c r="DQ322" s="454"/>
      <c r="DR322" s="135"/>
      <c r="DU322" s="135"/>
      <c r="DV322" s="135"/>
      <c r="DW322" s="135"/>
      <c r="DY322" s="454"/>
      <c r="DZ322" s="135"/>
      <c r="EA322" s="454"/>
      <c r="EB322" s="135"/>
      <c r="EC322" s="454"/>
      <c r="ED322" s="135"/>
      <c r="EE322" s="454"/>
      <c r="EF322" s="135"/>
      <c r="EG322" s="454"/>
      <c r="EH322" s="135"/>
      <c r="EJ322" s="135"/>
      <c r="EN322" s="135"/>
      <c r="EP322" s="135"/>
      <c r="ER322" s="173"/>
      <c r="ES322" s="435"/>
      <c r="ET322" s="173"/>
      <c r="EU322" s="435"/>
      <c r="EV322" s="173"/>
      <c r="EW322" s="435"/>
      <c r="EX322" s="173"/>
      <c r="EZ322" s="135"/>
      <c r="FB322" s="173"/>
      <c r="FC322" s="42"/>
      <c r="FD322" s="173"/>
      <c r="FE322" s="42"/>
      <c r="FF322" s="42"/>
      <c r="FG322" s="454"/>
      <c r="FH322" s="42"/>
      <c r="FI322" s="454"/>
      <c r="FJ322" s="135"/>
      <c r="FK322" s="454"/>
      <c r="FL322" s="173"/>
      <c r="FM322" s="454"/>
      <c r="FN322" s="173"/>
      <c r="FO322" s="135"/>
      <c r="FP322" s="173"/>
      <c r="FQ322" s="135"/>
      <c r="FS322" s="173"/>
      <c r="FU322" s="173"/>
      <c r="FW322" s="173"/>
      <c r="FY322" s="173"/>
      <c r="GA322" s="135"/>
      <c r="GE322" s="42"/>
      <c r="GG322" s="42"/>
      <c r="GH322" s="173"/>
      <c r="GI322" s="42"/>
      <c r="GJ322" s="42"/>
      <c r="GK322" s="173"/>
      <c r="GL322" s="454"/>
      <c r="GM322" s="135"/>
      <c r="GP322" s="454"/>
      <c r="GQ322" s="42"/>
      <c r="GR322" s="454"/>
      <c r="GS322" s="42"/>
      <c r="GT322" s="454"/>
      <c r="GU322" s="42"/>
      <c r="GV322" s="454"/>
      <c r="GW322" s="42"/>
      <c r="GX322" s="454"/>
      <c r="GY322" s="42"/>
      <c r="GZ322" s="42"/>
      <c r="HA322" s="173"/>
      <c r="HB322" s="173"/>
      <c r="HC322" s="42"/>
      <c r="HD322" s="435"/>
      <c r="HE322" s="135"/>
      <c r="HF322" s="435"/>
      <c r="HG322" s="135"/>
      <c r="HH322" s="435"/>
      <c r="HI322" s="135"/>
      <c r="HJ322" s="435"/>
      <c r="HK322" s="135"/>
      <c r="HL322" s="435"/>
      <c r="HM322" s="135"/>
      <c r="HN322" s="435"/>
      <c r="HO322" s="135"/>
      <c r="HP322" s="435"/>
      <c r="HQ322" s="135"/>
      <c r="HR322" s="168"/>
      <c r="HS322" s="135"/>
      <c r="HT322" s="135"/>
      <c r="HU322" s="168"/>
      <c r="HV322" s="135"/>
      <c r="HW322" s="168"/>
      <c r="HX322" s="135"/>
      <c r="HY322" s="168"/>
      <c r="HZ322" s="756"/>
      <c r="IA322" s="168"/>
      <c r="IB322" s="756"/>
      <c r="IC322" s="168"/>
      <c r="ID322" s="135"/>
      <c r="IE322" s="168"/>
      <c r="IF322" s="135"/>
      <c r="IG322" s="168"/>
      <c r="IH322" s="135"/>
      <c r="II322" s="168"/>
      <c r="IJ322" s="135"/>
      <c r="IK322" s="135"/>
      <c r="IL322" s="173"/>
      <c r="IP322" s="173"/>
      <c r="IR322" s="173"/>
      <c r="IT322" s="173"/>
      <c r="JB322" s="135"/>
      <c r="JD322" s="432"/>
      <c r="JH322" s="173"/>
      <c r="JL322" s="173"/>
      <c r="JZ322" s="173"/>
      <c r="KD322" s="173"/>
      <c r="KF322" s="173"/>
      <c r="KH322" s="173"/>
      <c r="LJ322" s="173"/>
      <c r="LN322" s="173"/>
      <c r="LP322" s="173"/>
      <c r="LR322" s="173"/>
      <c r="LZ322" s="135"/>
      <c r="MB322" s="135"/>
      <c r="MP322" s="173"/>
      <c r="MT322" s="173"/>
      <c r="MV322" s="173"/>
      <c r="MX322" s="173"/>
      <c r="NF322" s="135"/>
      <c r="NH322" s="135"/>
      <c r="NX322" s="173"/>
      <c r="NY322" s="173"/>
      <c r="NZ322" s="173"/>
      <c r="OB322" s="173"/>
      <c r="OD322" s="173"/>
      <c r="OF322" s="173"/>
      <c r="OH322" s="173"/>
      <c r="OJ322" s="173"/>
      <c r="OL322" s="173"/>
      <c r="PH322" s="173"/>
      <c r="QN322" s="173"/>
      <c r="QO322" s="173"/>
      <c r="QP322" s="173"/>
      <c r="QS322" s="135"/>
      <c r="QU322" s="135"/>
      <c r="QY322" s="135"/>
      <c r="RA322" s="135"/>
      <c r="RC322" s="135"/>
      <c r="RE322" s="135"/>
      <c r="RI322" s="135"/>
      <c r="RP322" s="135"/>
      <c r="RQ322" s="135"/>
      <c r="RT322" s="135"/>
      <c r="RW322" s="135"/>
      <c r="RX322" s="135"/>
      <c r="SB322" s="135"/>
      <c r="SC322" s="135"/>
      <c r="SD322" s="135"/>
      <c r="SE322" s="558"/>
      <c r="SF322" s="135"/>
      <c r="SH322" s="135"/>
      <c r="SJ322" s="135"/>
      <c r="SL322" s="135"/>
      <c r="SN322" s="135"/>
      <c r="SP322" s="135"/>
      <c r="SR322" s="756"/>
      <c r="ST322" s="135"/>
      <c r="SY322" s="707"/>
      <c r="TA322" s="707"/>
      <c r="TC322" s="707"/>
      <c r="TE322" s="707"/>
      <c r="TG322" s="707"/>
      <c r="TI322" s="756"/>
      <c r="TK322" s="707"/>
    </row>
    <row r="323" spans="64:531">
      <c r="BL323" s="454"/>
      <c r="BM323" s="42"/>
      <c r="BN323" s="454"/>
      <c r="BO323" s="42"/>
      <c r="BP323" s="454"/>
      <c r="BQ323"/>
      <c r="BS323" s="73"/>
      <c r="BU323" s="73"/>
      <c r="BV323" s="73"/>
      <c r="BW323" s="135"/>
      <c r="BX323" s="135"/>
      <c r="BY323" s="135"/>
      <c r="BZ323" s="42"/>
      <c r="CA323"/>
      <c r="CD323" s="135"/>
      <c r="CE323" s="454"/>
      <c r="CF323" s="135"/>
      <c r="CG323" s="454"/>
      <c r="CH323" s="135"/>
      <c r="CI323" s="454"/>
      <c r="CJ323" s="42"/>
      <c r="CK323" s="454"/>
      <c r="CL323" s="42"/>
      <c r="CM323" s="454"/>
      <c r="CN323" s="42"/>
      <c r="CP323" s="135"/>
      <c r="CR323" s="187"/>
      <c r="CW323" s="454"/>
      <c r="CY323" s="454"/>
      <c r="DA323" s="454"/>
      <c r="DC323" s="454"/>
      <c r="DD323" s="135"/>
      <c r="DE323" s="454"/>
      <c r="DF323" s="135"/>
      <c r="DG323" s="454"/>
      <c r="DH323" s="135"/>
      <c r="DI323" s="454"/>
      <c r="DJ323" s="135"/>
      <c r="DK323" s="454"/>
      <c r="DL323" s="135"/>
      <c r="DN323" s="135"/>
      <c r="DO323" s="454"/>
      <c r="DP323" s="135"/>
      <c r="DQ323" s="454"/>
      <c r="DR323" s="135"/>
      <c r="DU323" s="135"/>
      <c r="DV323" s="135"/>
      <c r="DW323" s="135"/>
      <c r="DY323" s="454"/>
      <c r="DZ323" s="135"/>
      <c r="EA323" s="454"/>
      <c r="EB323" s="135"/>
      <c r="EC323" s="454"/>
      <c r="ED323" s="135"/>
      <c r="EE323" s="454"/>
      <c r="EF323" s="135"/>
      <c r="EG323" s="454"/>
      <c r="EH323" s="135"/>
      <c r="EJ323" s="135"/>
      <c r="EN323" s="135"/>
      <c r="EP323" s="135"/>
      <c r="ER323" s="173"/>
      <c r="ES323" s="435"/>
      <c r="ET323" s="173"/>
      <c r="EU323" s="435"/>
      <c r="EV323" s="173"/>
      <c r="EW323" s="435"/>
      <c r="EX323" s="173"/>
      <c r="EZ323" s="135"/>
      <c r="FB323" s="173"/>
      <c r="FC323" s="42"/>
      <c r="FD323" s="173"/>
      <c r="FE323" s="42"/>
      <c r="FF323" s="42"/>
      <c r="FG323" s="454"/>
      <c r="FH323" s="42"/>
      <c r="FI323" s="454"/>
      <c r="FJ323" s="135"/>
      <c r="FK323" s="454"/>
      <c r="FL323" s="173"/>
      <c r="FM323" s="454"/>
      <c r="FN323" s="173"/>
      <c r="FO323" s="135"/>
      <c r="FP323" s="173"/>
      <c r="FQ323" s="135"/>
      <c r="FS323" s="173"/>
      <c r="FU323" s="173"/>
      <c r="FW323" s="173"/>
      <c r="FY323" s="173"/>
      <c r="GA323" s="135"/>
      <c r="GE323" s="42"/>
      <c r="GG323" s="42"/>
      <c r="GH323" s="173"/>
      <c r="GI323" s="42"/>
      <c r="GJ323" s="42"/>
      <c r="GK323" s="173"/>
      <c r="GL323" s="454"/>
      <c r="GM323" s="135"/>
      <c r="GP323" s="454"/>
      <c r="GQ323" s="42"/>
      <c r="GR323" s="454"/>
      <c r="GS323" s="42"/>
      <c r="GT323" s="454"/>
      <c r="GU323" s="42"/>
      <c r="GV323" s="454"/>
      <c r="GW323" s="42"/>
      <c r="GX323" s="454"/>
      <c r="GY323" s="42"/>
      <c r="GZ323" s="42"/>
      <c r="HA323" s="173"/>
      <c r="HB323" s="173"/>
      <c r="HC323" s="42"/>
      <c r="HD323" s="435"/>
      <c r="HE323" s="135"/>
      <c r="HF323" s="435"/>
      <c r="HG323" s="135"/>
      <c r="HH323" s="435"/>
      <c r="HI323" s="135"/>
      <c r="HJ323" s="435"/>
      <c r="HK323" s="135"/>
      <c r="HL323" s="435"/>
      <c r="HM323" s="135"/>
      <c r="HN323" s="435"/>
      <c r="HO323" s="135"/>
      <c r="HP323" s="435"/>
      <c r="HQ323" s="135"/>
      <c r="HR323" s="168"/>
      <c r="HS323" s="135"/>
      <c r="HT323" s="135"/>
      <c r="HU323" s="168"/>
      <c r="HV323" s="135"/>
      <c r="HW323" s="168"/>
      <c r="HX323" s="135"/>
      <c r="HY323" s="168"/>
      <c r="HZ323" s="756"/>
      <c r="IA323" s="168"/>
      <c r="IB323" s="756"/>
      <c r="IC323" s="168"/>
      <c r="ID323" s="135"/>
      <c r="IE323" s="168"/>
      <c r="IF323" s="135"/>
      <c r="IG323" s="168"/>
      <c r="IH323" s="135"/>
      <c r="II323" s="168"/>
      <c r="IJ323" s="135"/>
      <c r="IK323" s="135"/>
      <c r="IL323" s="173"/>
      <c r="IP323" s="173"/>
      <c r="IR323" s="173"/>
      <c r="IT323" s="173"/>
      <c r="JB323" s="135"/>
      <c r="JD323" s="432"/>
      <c r="JH323" s="173"/>
      <c r="JL323" s="173"/>
      <c r="JZ323" s="173"/>
      <c r="KD323" s="173"/>
      <c r="KF323" s="173"/>
      <c r="KH323" s="173"/>
      <c r="LJ323" s="173"/>
      <c r="LN323" s="173"/>
      <c r="LP323" s="173"/>
      <c r="LR323" s="173"/>
      <c r="LZ323" s="135"/>
      <c r="MB323" s="135"/>
      <c r="MP323" s="173"/>
      <c r="MT323" s="173"/>
      <c r="MV323" s="173"/>
      <c r="MX323" s="173"/>
      <c r="NF323" s="135"/>
      <c r="NH323" s="135"/>
      <c r="NX323" s="173"/>
      <c r="NY323" s="173"/>
      <c r="NZ323" s="173"/>
      <c r="OB323" s="173"/>
      <c r="OD323" s="173"/>
      <c r="OF323" s="173"/>
      <c r="OH323" s="173"/>
      <c r="OJ323" s="173"/>
      <c r="OL323" s="173"/>
      <c r="PH323" s="173"/>
      <c r="QN323" s="173"/>
      <c r="QO323" s="173"/>
      <c r="QP323" s="173"/>
      <c r="QS323" s="135"/>
      <c r="QU323" s="135"/>
      <c r="QY323" s="135"/>
      <c r="RA323" s="135"/>
      <c r="RC323" s="135"/>
      <c r="RE323" s="135"/>
      <c r="RI323" s="135"/>
      <c r="RP323" s="135"/>
      <c r="RQ323" s="135"/>
      <c r="RT323" s="135"/>
      <c r="RW323" s="135"/>
      <c r="RX323" s="135"/>
      <c r="SB323" s="135"/>
      <c r="SC323" s="135"/>
      <c r="SD323" s="135"/>
      <c r="SE323" s="558"/>
      <c r="SF323" s="135"/>
      <c r="SH323" s="135"/>
      <c r="SJ323" s="135"/>
      <c r="SL323" s="135"/>
      <c r="SN323" s="135"/>
      <c r="SP323" s="135"/>
      <c r="SR323" s="756"/>
      <c r="ST323" s="135"/>
      <c r="SY323" s="707"/>
      <c r="TA323" s="707"/>
      <c r="TC323" s="707"/>
      <c r="TE323" s="707"/>
      <c r="TG323" s="707"/>
      <c r="TI323" s="756"/>
      <c r="TK323" s="707"/>
    </row>
    <row r="324" spans="64:531">
      <c r="BL324" s="454"/>
      <c r="BM324" s="42"/>
      <c r="BN324" s="454"/>
      <c r="BO324" s="42"/>
      <c r="BP324" s="454"/>
      <c r="BQ324"/>
      <c r="BS324" s="73"/>
      <c r="BU324" s="73"/>
      <c r="BV324" s="73"/>
      <c r="BW324" s="135"/>
      <c r="BX324" s="135"/>
      <c r="BY324" s="135"/>
      <c r="BZ324" s="42"/>
      <c r="CA324"/>
      <c r="CD324" s="135"/>
      <c r="CE324" s="454"/>
      <c r="CF324" s="135"/>
      <c r="CG324" s="454"/>
      <c r="CH324" s="135"/>
      <c r="CI324" s="454"/>
      <c r="CJ324" s="42"/>
      <c r="CK324" s="454"/>
      <c r="CL324" s="42"/>
      <c r="CM324" s="454"/>
      <c r="CN324" s="42"/>
      <c r="CP324" s="135"/>
      <c r="CR324" s="187"/>
      <c r="CW324" s="454"/>
      <c r="CY324" s="454"/>
      <c r="DA324" s="454"/>
      <c r="DC324" s="454"/>
      <c r="DD324" s="135"/>
      <c r="DE324" s="454"/>
      <c r="DF324" s="135"/>
      <c r="DG324" s="454"/>
      <c r="DH324" s="135"/>
      <c r="DI324" s="454"/>
      <c r="DJ324" s="135"/>
      <c r="DK324" s="454"/>
      <c r="DL324" s="135"/>
      <c r="DN324" s="135"/>
      <c r="DO324" s="454"/>
      <c r="DP324" s="135"/>
      <c r="DQ324" s="454"/>
      <c r="DR324" s="135"/>
      <c r="DU324" s="135"/>
      <c r="DV324" s="135"/>
      <c r="DW324" s="135"/>
      <c r="DY324" s="454"/>
      <c r="DZ324" s="135"/>
      <c r="EA324" s="454"/>
      <c r="EB324" s="135"/>
      <c r="EC324" s="454"/>
      <c r="ED324" s="135"/>
      <c r="EE324" s="454"/>
      <c r="EF324" s="135"/>
      <c r="EG324" s="454"/>
      <c r="EH324" s="135"/>
      <c r="EJ324" s="135"/>
      <c r="EN324" s="135"/>
      <c r="EP324" s="135"/>
      <c r="ER324" s="173"/>
      <c r="ES324" s="435"/>
      <c r="ET324" s="173"/>
      <c r="EU324" s="435"/>
      <c r="EV324" s="173"/>
      <c r="EW324" s="435"/>
      <c r="EX324" s="173"/>
      <c r="EZ324" s="135"/>
      <c r="FB324" s="173"/>
      <c r="FC324" s="42"/>
      <c r="FD324" s="173"/>
      <c r="FE324" s="42"/>
      <c r="FF324" s="42"/>
      <c r="FG324" s="454"/>
      <c r="FH324" s="42"/>
      <c r="FI324" s="454"/>
      <c r="FJ324" s="135"/>
      <c r="FK324" s="454"/>
      <c r="FL324" s="173"/>
      <c r="FM324" s="454"/>
      <c r="FN324" s="173"/>
      <c r="FO324" s="135"/>
      <c r="FP324" s="173"/>
      <c r="FQ324" s="135"/>
      <c r="FS324" s="173"/>
      <c r="FU324" s="173"/>
      <c r="FW324" s="173"/>
      <c r="FY324" s="173"/>
      <c r="GA324" s="135"/>
      <c r="GE324" s="42"/>
      <c r="GG324" s="42"/>
      <c r="GH324" s="173"/>
      <c r="GI324" s="42"/>
      <c r="GJ324" s="42"/>
      <c r="GK324" s="173"/>
      <c r="GL324" s="454"/>
      <c r="GM324" s="135"/>
      <c r="GP324" s="454"/>
      <c r="GQ324" s="42"/>
      <c r="GR324" s="454"/>
      <c r="GS324" s="42"/>
      <c r="GT324" s="454"/>
      <c r="GU324" s="42"/>
      <c r="GV324" s="454"/>
      <c r="GW324" s="42"/>
      <c r="GX324" s="454"/>
      <c r="GY324" s="42"/>
      <c r="GZ324" s="42"/>
      <c r="HA324" s="173"/>
      <c r="HB324" s="173"/>
      <c r="HC324" s="42"/>
      <c r="HD324" s="435"/>
      <c r="HE324" s="135"/>
      <c r="HF324" s="435"/>
      <c r="HG324" s="135"/>
      <c r="HH324" s="435"/>
      <c r="HI324" s="135"/>
      <c r="HJ324" s="435"/>
      <c r="HK324" s="135"/>
      <c r="HL324" s="435"/>
      <c r="HM324" s="135"/>
      <c r="HN324" s="435"/>
      <c r="HO324" s="135"/>
      <c r="HP324" s="435"/>
      <c r="HQ324" s="135"/>
      <c r="HR324" s="168"/>
      <c r="HS324" s="135"/>
      <c r="HT324" s="135"/>
      <c r="HU324" s="168"/>
      <c r="HV324" s="135"/>
      <c r="HW324" s="168"/>
      <c r="HX324" s="135"/>
      <c r="HY324" s="168"/>
      <c r="HZ324" s="756"/>
      <c r="IA324" s="168"/>
      <c r="IB324" s="756"/>
      <c r="IC324" s="168"/>
      <c r="ID324" s="135"/>
      <c r="IE324" s="168"/>
      <c r="IF324" s="135"/>
      <c r="IG324" s="168"/>
      <c r="IH324" s="135"/>
      <c r="II324" s="168"/>
      <c r="IJ324" s="135"/>
      <c r="IK324" s="135"/>
      <c r="IL324" s="173"/>
      <c r="IP324" s="173"/>
      <c r="IR324" s="173"/>
      <c r="IT324" s="173"/>
      <c r="JB324" s="135"/>
      <c r="JD324" s="432"/>
      <c r="JH324" s="173"/>
      <c r="JL324" s="173"/>
      <c r="JZ324" s="173"/>
      <c r="KD324" s="173"/>
      <c r="KF324" s="173"/>
      <c r="KH324" s="173"/>
      <c r="LJ324" s="173"/>
      <c r="LN324" s="173"/>
      <c r="LP324" s="173"/>
      <c r="LR324" s="173"/>
      <c r="LZ324" s="135"/>
      <c r="MB324" s="135"/>
      <c r="MP324" s="173"/>
      <c r="MT324" s="173"/>
      <c r="MV324" s="173"/>
      <c r="MX324" s="173"/>
      <c r="NF324" s="135"/>
      <c r="NH324" s="135"/>
      <c r="NX324" s="173"/>
      <c r="NY324" s="173"/>
      <c r="NZ324" s="173"/>
      <c r="OB324" s="173"/>
      <c r="OD324" s="173"/>
      <c r="OF324" s="173"/>
      <c r="OH324" s="173"/>
      <c r="OJ324" s="173"/>
      <c r="OL324" s="173"/>
      <c r="PH324" s="173"/>
      <c r="QN324" s="173"/>
      <c r="QO324" s="173"/>
      <c r="QP324" s="173"/>
      <c r="QS324" s="135"/>
      <c r="QU324" s="135"/>
      <c r="QY324" s="135"/>
      <c r="RA324" s="135"/>
      <c r="RC324" s="135"/>
      <c r="RE324" s="135"/>
      <c r="RI324" s="135"/>
      <c r="RP324" s="135"/>
      <c r="RQ324" s="135"/>
      <c r="RT324" s="135"/>
      <c r="RW324" s="135"/>
      <c r="RX324" s="135"/>
      <c r="SB324" s="135"/>
      <c r="SC324" s="135"/>
      <c r="SD324" s="135"/>
      <c r="SE324" s="558"/>
      <c r="SF324" s="135"/>
      <c r="SH324" s="135"/>
      <c r="SJ324" s="135"/>
      <c r="SL324" s="135"/>
      <c r="SN324" s="135"/>
      <c r="SP324" s="135"/>
      <c r="SR324" s="756"/>
      <c r="ST324" s="135"/>
      <c r="SY324" s="707"/>
      <c r="TA324" s="707"/>
      <c r="TC324" s="707"/>
      <c r="TE324" s="707"/>
      <c r="TG324" s="707"/>
      <c r="TI324" s="756"/>
      <c r="TK324" s="707"/>
    </row>
    <row r="325" spans="64:531">
      <c r="BL325" s="454"/>
      <c r="BM325" s="42"/>
      <c r="BN325" s="454"/>
      <c r="BO325" s="42"/>
      <c r="BP325" s="454"/>
      <c r="BQ325"/>
      <c r="BS325" s="73"/>
      <c r="BU325" s="73"/>
      <c r="BV325" s="73"/>
      <c r="BW325" s="135"/>
      <c r="BX325" s="135"/>
      <c r="BY325" s="135"/>
      <c r="BZ325" s="42"/>
      <c r="CA325"/>
      <c r="CD325" s="135"/>
      <c r="CE325" s="454"/>
      <c r="CF325" s="135"/>
      <c r="CG325" s="454"/>
      <c r="CH325" s="135"/>
      <c r="CI325" s="454"/>
      <c r="CJ325" s="42"/>
      <c r="CK325" s="454"/>
      <c r="CL325" s="42"/>
      <c r="CM325" s="454"/>
      <c r="CN325" s="42"/>
      <c r="CP325" s="135"/>
      <c r="CR325" s="187"/>
      <c r="CW325" s="454"/>
      <c r="CY325" s="454"/>
      <c r="DA325" s="454"/>
      <c r="DC325" s="454"/>
      <c r="DD325" s="135"/>
      <c r="DE325" s="454"/>
      <c r="DF325" s="135"/>
      <c r="DG325" s="454"/>
      <c r="DH325" s="135"/>
      <c r="DI325" s="454"/>
      <c r="DJ325" s="135"/>
      <c r="DK325" s="454"/>
      <c r="DL325" s="135"/>
      <c r="DN325" s="135"/>
      <c r="DO325" s="454"/>
      <c r="DP325" s="135"/>
      <c r="DQ325" s="454"/>
      <c r="DR325" s="135"/>
      <c r="DU325" s="135"/>
      <c r="DV325" s="135"/>
      <c r="DW325" s="135"/>
      <c r="DY325" s="454"/>
      <c r="DZ325" s="135"/>
      <c r="EA325" s="454"/>
      <c r="EB325" s="135"/>
      <c r="EC325" s="454"/>
      <c r="ED325" s="135"/>
      <c r="EE325" s="454"/>
      <c r="EF325" s="135"/>
      <c r="EG325" s="454"/>
      <c r="EH325" s="135"/>
      <c r="EJ325" s="135"/>
      <c r="EN325" s="135"/>
      <c r="EP325" s="135"/>
      <c r="ER325" s="173"/>
      <c r="ES325" s="435"/>
      <c r="ET325" s="173"/>
      <c r="EU325" s="435"/>
      <c r="EV325" s="173"/>
      <c r="EW325" s="435"/>
      <c r="EX325" s="173"/>
      <c r="EZ325" s="135"/>
      <c r="FB325" s="173"/>
      <c r="FC325" s="42"/>
      <c r="FD325" s="173"/>
      <c r="FE325" s="42"/>
      <c r="FF325" s="42"/>
      <c r="FG325" s="454"/>
      <c r="FH325" s="42"/>
      <c r="FI325" s="454"/>
      <c r="FJ325" s="135"/>
      <c r="FK325" s="454"/>
      <c r="FL325" s="173"/>
      <c r="FM325" s="454"/>
      <c r="FN325" s="173"/>
      <c r="FO325" s="135"/>
      <c r="FP325" s="173"/>
      <c r="FQ325" s="135"/>
      <c r="FS325" s="173"/>
      <c r="FU325" s="173"/>
      <c r="FW325" s="173"/>
      <c r="FY325" s="173"/>
      <c r="GA325" s="135"/>
      <c r="GE325" s="42"/>
      <c r="GG325" s="42"/>
      <c r="GH325" s="173"/>
      <c r="GI325" s="42"/>
      <c r="GJ325" s="42"/>
      <c r="GK325" s="173"/>
      <c r="GL325" s="454"/>
      <c r="GM325" s="135"/>
      <c r="GP325" s="454"/>
      <c r="GQ325" s="42"/>
      <c r="GR325" s="454"/>
      <c r="GS325" s="42"/>
      <c r="GT325" s="454"/>
      <c r="GU325" s="42"/>
      <c r="GV325" s="454"/>
      <c r="GW325" s="42"/>
      <c r="GX325" s="454"/>
      <c r="GY325" s="42"/>
      <c r="GZ325" s="42"/>
      <c r="HA325" s="173"/>
      <c r="HB325" s="173"/>
      <c r="HC325" s="42"/>
      <c r="HD325" s="435"/>
      <c r="HE325" s="135"/>
      <c r="HF325" s="435"/>
      <c r="HG325" s="135"/>
      <c r="HH325" s="435"/>
      <c r="HI325" s="135"/>
      <c r="HJ325" s="435"/>
      <c r="HK325" s="135"/>
      <c r="HL325" s="435"/>
      <c r="HM325" s="135"/>
      <c r="HN325" s="435"/>
      <c r="HO325" s="135"/>
      <c r="HP325" s="435"/>
      <c r="HQ325" s="135"/>
      <c r="HR325" s="168"/>
      <c r="HS325" s="135"/>
      <c r="HT325" s="135"/>
      <c r="HU325" s="168"/>
      <c r="HV325" s="135"/>
      <c r="HW325" s="168"/>
      <c r="HX325" s="135"/>
      <c r="HY325" s="168"/>
      <c r="HZ325" s="756"/>
      <c r="IA325" s="168"/>
      <c r="IB325" s="756"/>
      <c r="IC325" s="168"/>
      <c r="ID325" s="135"/>
      <c r="IE325" s="168"/>
      <c r="IF325" s="135"/>
      <c r="IG325" s="168"/>
      <c r="IH325" s="135"/>
      <c r="II325" s="168"/>
      <c r="IJ325" s="135"/>
      <c r="IK325" s="135"/>
      <c r="IL325" s="173"/>
      <c r="IP325" s="173"/>
      <c r="IR325" s="173"/>
      <c r="IT325" s="173"/>
      <c r="JB325" s="135"/>
      <c r="JD325" s="432"/>
      <c r="JH325" s="173"/>
      <c r="JL325" s="173"/>
      <c r="JZ325" s="173"/>
      <c r="KD325" s="173"/>
      <c r="KF325" s="173"/>
      <c r="KH325" s="173"/>
      <c r="LJ325" s="173"/>
      <c r="LN325" s="173"/>
      <c r="LP325" s="173"/>
      <c r="LR325" s="173"/>
      <c r="LZ325" s="135"/>
      <c r="MB325" s="135"/>
      <c r="MP325" s="173"/>
      <c r="MT325" s="173"/>
      <c r="MV325" s="173"/>
      <c r="MX325" s="173"/>
      <c r="NF325" s="135"/>
      <c r="NH325" s="135"/>
      <c r="NX325" s="173"/>
      <c r="NY325" s="173"/>
      <c r="NZ325" s="173"/>
      <c r="OB325" s="173"/>
      <c r="OD325" s="173"/>
      <c r="OF325" s="173"/>
      <c r="OH325" s="173"/>
      <c r="OJ325" s="173"/>
      <c r="OL325" s="173"/>
      <c r="PH325" s="173"/>
      <c r="QN325" s="173"/>
      <c r="QO325" s="173"/>
      <c r="QP325" s="173"/>
      <c r="QS325" s="135"/>
      <c r="QU325" s="135"/>
      <c r="QY325" s="135"/>
      <c r="RA325" s="135"/>
      <c r="RC325" s="135"/>
      <c r="RE325" s="135"/>
      <c r="RI325" s="135"/>
      <c r="RP325" s="135"/>
      <c r="RQ325" s="135"/>
      <c r="RT325" s="135"/>
      <c r="RW325" s="135"/>
      <c r="RX325" s="135"/>
      <c r="SB325" s="135"/>
      <c r="SC325" s="135"/>
      <c r="SD325" s="135"/>
      <c r="SE325" s="558"/>
      <c r="SF325" s="135"/>
      <c r="SH325" s="135"/>
      <c r="SJ325" s="135"/>
      <c r="SL325" s="135"/>
      <c r="SN325" s="135"/>
      <c r="SP325" s="135"/>
      <c r="SR325" s="756"/>
      <c r="ST325" s="135"/>
      <c r="SY325" s="707"/>
      <c r="TA325" s="707"/>
      <c r="TC325" s="707"/>
      <c r="TE325" s="707"/>
      <c r="TG325" s="707"/>
      <c r="TI325" s="756"/>
      <c r="TK325" s="707"/>
    </row>
    <row r="326" spans="64:531">
      <c r="BL326" s="454"/>
      <c r="BM326" s="42"/>
      <c r="BN326" s="454"/>
      <c r="BO326" s="42"/>
      <c r="BP326" s="454"/>
      <c r="BQ326"/>
      <c r="BS326" s="73"/>
      <c r="BU326" s="73"/>
      <c r="BV326" s="73"/>
      <c r="BW326" s="135"/>
      <c r="BX326" s="135"/>
      <c r="BY326" s="135"/>
      <c r="BZ326" s="42"/>
      <c r="CA326"/>
      <c r="CD326" s="135"/>
      <c r="CE326" s="454"/>
      <c r="CF326" s="135"/>
      <c r="CG326" s="454"/>
      <c r="CH326" s="135"/>
      <c r="CI326" s="454"/>
      <c r="CJ326" s="42"/>
      <c r="CK326" s="454"/>
      <c r="CL326" s="42"/>
      <c r="CM326" s="454"/>
      <c r="CN326" s="42"/>
      <c r="CP326" s="135"/>
      <c r="CR326" s="187"/>
      <c r="CW326" s="454"/>
      <c r="CY326" s="454"/>
      <c r="DA326" s="454"/>
      <c r="DC326" s="454"/>
      <c r="DD326" s="135"/>
      <c r="DE326" s="454"/>
      <c r="DF326" s="135"/>
      <c r="DG326" s="454"/>
      <c r="DH326" s="135"/>
      <c r="DI326" s="454"/>
      <c r="DJ326" s="135"/>
      <c r="DK326" s="454"/>
      <c r="DL326" s="135"/>
      <c r="DN326" s="135"/>
      <c r="DO326" s="454"/>
      <c r="DP326" s="135"/>
      <c r="DQ326" s="454"/>
      <c r="DR326" s="135"/>
      <c r="DU326" s="135"/>
      <c r="DV326" s="135"/>
      <c r="DW326" s="135"/>
      <c r="DY326" s="454"/>
      <c r="DZ326" s="135"/>
      <c r="EA326" s="454"/>
      <c r="EB326" s="135"/>
      <c r="EC326" s="454"/>
      <c r="ED326" s="135"/>
      <c r="EE326" s="454"/>
      <c r="EF326" s="135"/>
      <c r="EG326" s="454"/>
      <c r="EH326" s="135"/>
      <c r="EJ326" s="135"/>
      <c r="EN326" s="135"/>
      <c r="EP326" s="135"/>
      <c r="ER326" s="173"/>
      <c r="ES326" s="435"/>
      <c r="ET326" s="173"/>
      <c r="EU326" s="435"/>
      <c r="EV326" s="173"/>
      <c r="EW326" s="435"/>
      <c r="EX326" s="173"/>
      <c r="EZ326" s="135"/>
      <c r="FB326" s="173"/>
      <c r="FC326" s="42"/>
      <c r="FD326" s="173"/>
      <c r="FE326" s="42"/>
      <c r="FF326" s="42"/>
      <c r="FG326" s="454"/>
      <c r="FH326" s="42"/>
      <c r="FI326" s="454"/>
      <c r="FJ326" s="135"/>
      <c r="FK326" s="454"/>
      <c r="FL326" s="173"/>
      <c r="FM326" s="454"/>
      <c r="FN326" s="173"/>
      <c r="FO326" s="135"/>
      <c r="FP326" s="173"/>
      <c r="FQ326" s="135"/>
      <c r="FS326" s="173"/>
      <c r="FU326" s="173"/>
      <c r="FW326" s="173"/>
      <c r="FY326" s="173"/>
      <c r="GA326" s="135"/>
      <c r="GE326" s="42"/>
      <c r="GG326" s="42"/>
      <c r="GH326" s="173"/>
      <c r="GI326" s="42"/>
      <c r="GJ326" s="42"/>
      <c r="GK326" s="173"/>
      <c r="GL326" s="454"/>
      <c r="GM326" s="135"/>
      <c r="GP326" s="454"/>
      <c r="GQ326" s="42"/>
      <c r="GR326" s="454"/>
      <c r="GS326" s="42"/>
      <c r="GT326" s="454"/>
      <c r="GU326" s="42"/>
      <c r="GV326" s="454"/>
      <c r="GW326" s="42"/>
      <c r="GX326" s="454"/>
      <c r="GY326" s="42"/>
      <c r="GZ326" s="42"/>
      <c r="HA326" s="173"/>
      <c r="HB326" s="173"/>
      <c r="HC326" s="42"/>
      <c r="HD326" s="435"/>
      <c r="HE326" s="135"/>
      <c r="HF326" s="435"/>
      <c r="HG326" s="135"/>
      <c r="HH326" s="435"/>
      <c r="HI326" s="135"/>
      <c r="HJ326" s="435"/>
      <c r="HK326" s="135"/>
      <c r="HL326" s="435"/>
      <c r="HM326" s="135"/>
      <c r="HN326" s="435"/>
      <c r="HO326" s="135"/>
      <c r="HP326" s="435"/>
      <c r="HQ326" s="135"/>
      <c r="HR326" s="168"/>
      <c r="HS326" s="135"/>
      <c r="HT326" s="135"/>
      <c r="HU326" s="168"/>
      <c r="HV326" s="135"/>
      <c r="HW326" s="168"/>
      <c r="HX326" s="135"/>
      <c r="HY326" s="168"/>
      <c r="HZ326" s="756"/>
      <c r="IA326" s="168"/>
      <c r="IB326" s="756"/>
      <c r="IC326" s="168"/>
      <c r="ID326" s="135"/>
      <c r="IE326" s="168"/>
      <c r="IF326" s="135"/>
      <c r="IG326" s="168"/>
      <c r="IH326" s="135"/>
      <c r="II326" s="168"/>
      <c r="IJ326" s="135"/>
      <c r="IK326" s="135"/>
      <c r="IL326" s="173"/>
      <c r="IP326" s="173"/>
      <c r="IR326" s="173"/>
      <c r="IT326" s="173"/>
      <c r="JB326" s="135"/>
      <c r="JD326" s="432"/>
      <c r="JH326" s="173"/>
      <c r="JL326" s="173"/>
      <c r="JZ326" s="173"/>
      <c r="KD326" s="173"/>
      <c r="KF326" s="173"/>
      <c r="KH326" s="173"/>
      <c r="LJ326" s="173"/>
      <c r="LN326" s="173"/>
      <c r="LP326" s="173"/>
      <c r="LR326" s="173"/>
      <c r="LZ326" s="135"/>
      <c r="MB326" s="135"/>
      <c r="MP326" s="173"/>
      <c r="MT326" s="173"/>
      <c r="MV326" s="173"/>
      <c r="MX326" s="173"/>
      <c r="NF326" s="135"/>
      <c r="NH326" s="135"/>
      <c r="NX326" s="173"/>
      <c r="NY326" s="173"/>
      <c r="NZ326" s="173"/>
      <c r="OB326" s="173"/>
      <c r="OD326" s="173"/>
      <c r="OF326" s="173"/>
      <c r="OH326" s="173"/>
      <c r="OJ326" s="173"/>
      <c r="OL326" s="173"/>
      <c r="PH326" s="173"/>
      <c r="QN326" s="173"/>
      <c r="QO326" s="173"/>
      <c r="QP326" s="173"/>
      <c r="QS326" s="135"/>
      <c r="QU326" s="135"/>
      <c r="QY326" s="135"/>
      <c r="RA326" s="135"/>
      <c r="RC326" s="135"/>
      <c r="RE326" s="135"/>
      <c r="RI326" s="135"/>
      <c r="RP326" s="135"/>
      <c r="RQ326" s="135"/>
      <c r="RT326" s="135"/>
      <c r="RW326" s="135"/>
      <c r="RX326" s="135"/>
      <c r="SB326" s="135"/>
      <c r="SC326" s="135"/>
      <c r="SD326" s="135"/>
      <c r="SE326" s="558"/>
      <c r="SF326" s="135"/>
      <c r="SH326" s="135"/>
      <c r="SJ326" s="135"/>
      <c r="SL326" s="135"/>
      <c r="SN326" s="135"/>
      <c r="SP326" s="135"/>
      <c r="SR326" s="756"/>
      <c r="ST326" s="135"/>
      <c r="SY326" s="707"/>
      <c r="TA326" s="707"/>
      <c r="TC326" s="707"/>
      <c r="TE326" s="707"/>
      <c r="TG326" s="707"/>
      <c r="TI326" s="756"/>
      <c r="TK326" s="707"/>
    </row>
    <row r="327" spans="64:531">
      <c r="BL327" s="454"/>
      <c r="BM327" s="42"/>
      <c r="BN327" s="454"/>
      <c r="BO327" s="42"/>
      <c r="BP327" s="454"/>
      <c r="BQ327"/>
      <c r="BS327" s="73"/>
      <c r="BU327" s="73"/>
      <c r="BV327" s="73"/>
      <c r="BW327" s="135"/>
      <c r="BX327" s="135"/>
      <c r="BY327" s="135"/>
      <c r="BZ327" s="42"/>
      <c r="CA327"/>
      <c r="CD327" s="135"/>
      <c r="CE327" s="454"/>
      <c r="CF327" s="135"/>
      <c r="CG327" s="454"/>
      <c r="CH327" s="135"/>
      <c r="CI327" s="454"/>
      <c r="CJ327" s="42"/>
      <c r="CK327" s="454"/>
      <c r="CL327" s="42"/>
      <c r="CM327" s="454"/>
      <c r="CN327" s="42"/>
      <c r="CP327" s="135"/>
      <c r="CR327" s="187"/>
      <c r="CW327" s="454"/>
      <c r="CY327" s="454"/>
      <c r="DA327" s="454"/>
      <c r="DC327" s="454"/>
      <c r="DD327" s="135"/>
      <c r="DE327" s="454"/>
      <c r="DF327" s="135"/>
      <c r="DG327" s="454"/>
      <c r="DH327" s="135"/>
      <c r="DI327" s="454"/>
      <c r="DJ327" s="135"/>
      <c r="DK327" s="454"/>
      <c r="DL327" s="135"/>
      <c r="DN327" s="135"/>
      <c r="DO327" s="454"/>
      <c r="DP327" s="135"/>
      <c r="DQ327" s="454"/>
      <c r="DR327" s="135"/>
      <c r="DU327" s="135"/>
      <c r="DV327" s="135"/>
      <c r="DW327" s="135"/>
      <c r="DY327" s="454"/>
      <c r="DZ327" s="135"/>
      <c r="EA327" s="454"/>
      <c r="EB327" s="135"/>
      <c r="EC327" s="454"/>
      <c r="ED327" s="135"/>
      <c r="EE327" s="454"/>
      <c r="EF327" s="135"/>
      <c r="EG327" s="454"/>
      <c r="EH327" s="135"/>
      <c r="EJ327" s="135"/>
      <c r="EN327" s="135"/>
      <c r="EP327" s="135"/>
      <c r="ER327" s="173"/>
      <c r="ES327" s="435"/>
      <c r="ET327" s="173"/>
      <c r="EU327" s="435"/>
      <c r="EV327" s="173"/>
      <c r="EW327" s="435"/>
      <c r="EX327" s="173"/>
      <c r="EZ327" s="135"/>
      <c r="FB327" s="173"/>
      <c r="FC327" s="42"/>
      <c r="FD327" s="173"/>
      <c r="FE327" s="42"/>
      <c r="FF327" s="42"/>
      <c r="FG327" s="454"/>
      <c r="FH327" s="42"/>
      <c r="FI327" s="454"/>
      <c r="FJ327" s="135"/>
      <c r="FK327" s="454"/>
      <c r="FL327" s="173"/>
      <c r="FM327" s="454"/>
      <c r="FN327" s="173"/>
      <c r="FO327" s="135"/>
      <c r="FP327" s="173"/>
      <c r="FQ327" s="135"/>
      <c r="FS327" s="173"/>
      <c r="FU327" s="173"/>
      <c r="FW327" s="173"/>
      <c r="FY327" s="173"/>
      <c r="GA327" s="135"/>
      <c r="GE327" s="42"/>
      <c r="GG327" s="42"/>
      <c r="GH327" s="173"/>
      <c r="GI327" s="42"/>
      <c r="GJ327" s="42"/>
      <c r="GK327" s="173"/>
      <c r="GL327" s="454"/>
      <c r="GM327" s="135"/>
      <c r="GP327" s="454"/>
      <c r="GQ327" s="42"/>
      <c r="GR327" s="454"/>
      <c r="GS327" s="42"/>
      <c r="GT327" s="454"/>
      <c r="GU327" s="42"/>
      <c r="GV327" s="454"/>
      <c r="GW327" s="42"/>
      <c r="GX327" s="454"/>
      <c r="GY327" s="42"/>
      <c r="GZ327" s="42"/>
      <c r="HA327" s="173"/>
      <c r="HB327" s="173"/>
      <c r="HC327" s="42"/>
      <c r="HD327" s="435"/>
      <c r="HE327" s="135"/>
      <c r="HF327" s="435"/>
      <c r="HG327" s="135"/>
      <c r="HH327" s="435"/>
      <c r="HI327" s="135"/>
      <c r="HJ327" s="435"/>
      <c r="HK327" s="135"/>
      <c r="HL327" s="435"/>
      <c r="HM327" s="135"/>
      <c r="HN327" s="435"/>
      <c r="HO327" s="135"/>
      <c r="HP327" s="435"/>
      <c r="HQ327" s="135"/>
      <c r="HR327" s="168"/>
      <c r="HS327" s="135"/>
      <c r="HT327" s="135"/>
      <c r="HU327" s="168"/>
      <c r="HV327" s="135"/>
      <c r="HW327" s="168"/>
      <c r="HX327" s="135"/>
      <c r="HY327" s="168"/>
      <c r="HZ327" s="756"/>
      <c r="IA327" s="168"/>
      <c r="IB327" s="756"/>
      <c r="IC327" s="168"/>
      <c r="ID327" s="135"/>
      <c r="IE327" s="168"/>
      <c r="IF327" s="135"/>
      <c r="IG327" s="168"/>
      <c r="IH327" s="135"/>
      <c r="II327" s="168"/>
      <c r="IJ327" s="135"/>
      <c r="IK327" s="135"/>
      <c r="IL327" s="173"/>
      <c r="IP327" s="173"/>
      <c r="IR327" s="173"/>
      <c r="IT327" s="173"/>
      <c r="JB327" s="135"/>
      <c r="JD327" s="432"/>
      <c r="JH327" s="173"/>
      <c r="JL327" s="173"/>
      <c r="JZ327" s="173"/>
      <c r="KD327" s="173"/>
      <c r="KF327" s="173"/>
      <c r="KH327" s="173"/>
      <c r="LJ327" s="173"/>
      <c r="LN327" s="173"/>
      <c r="LP327" s="173"/>
      <c r="LR327" s="173"/>
      <c r="LZ327" s="135"/>
      <c r="MB327" s="135"/>
      <c r="MP327" s="173"/>
      <c r="MT327" s="173"/>
      <c r="MV327" s="173"/>
      <c r="MX327" s="173"/>
      <c r="NF327" s="135"/>
      <c r="NH327" s="135"/>
      <c r="NX327" s="173"/>
      <c r="NY327" s="173"/>
      <c r="NZ327" s="173"/>
      <c r="OB327" s="173"/>
      <c r="OD327" s="173"/>
      <c r="OF327" s="173"/>
      <c r="OH327" s="173"/>
      <c r="OJ327" s="173"/>
      <c r="OL327" s="173"/>
      <c r="PH327" s="173"/>
      <c r="QN327" s="173"/>
      <c r="QO327" s="173"/>
      <c r="QP327" s="173"/>
      <c r="QS327" s="135"/>
      <c r="QU327" s="135"/>
      <c r="QY327" s="135"/>
      <c r="RA327" s="135"/>
      <c r="RC327" s="135"/>
      <c r="RE327" s="135"/>
      <c r="RI327" s="135"/>
      <c r="RP327" s="135"/>
      <c r="RQ327" s="135"/>
      <c r="RT327" s="135"/>
      <c r="RW327" s="135"/>
      <c r="RX327" s="135"/>
      <c r="SB327" s="135"/>
      <c r="SC327" s="135"/>
      <c r="SD327" s="135"/>
      <c r="SE327" s="558"/>
      <c r="SF327" s="135"/>
      <c r="SH327" s="135"/>
      <c r="SJ327" s="135"/>
      <c r="SL327" s="135"/>
      <c r="SN327" s="135"/>
      <c r="SP327" s="135"/>
      <c r="SR327" s="756"/>
      <c r="ST327" s="135"/>
      <c r="SY327" s="707"/>
      <c r="TA327" s="707"/>
      <c r="TC327" s="707"/>
      <c r="TE327" s="707"/>
      <c r="TG327" s="707"/>
      <c r="TI327" s="756"/>
      <c r="TK327" s="707"/>
    </row>
    <row r="328" spans="64:531">
      <c r="BL328" s="454"/>
      <c r="BM328" s="42"/>
      <c r="BN328" s="454"/>
      <c r="BO328" s="42"/>
      <c r="BP328" s="454"/>
      <c r="BQ328"/>
      <c r="BS328" s="73"/>
      <c r="BU328" s="73"/>
      <c r="BV328" s="73"/>
      <c r="BW328" s="135"/>
      <c r="BX328" s="135"/>
      <c r="BY328" s="135"/>
      <c r="BZ328" s="42"/>
      <c r="CA328"/>
      <c r="CD328" s="135"/>
      <c r="CE328" s="454"/>
      <c r="CF328" s="135"/>
      <c r="CG328" s="454"/>
      <c r="CH328" s="135"/>
      <c r="CI328" s="454"/>
      <c r="CJ328" s="42"/>
      <c r="CK328" s="454"/>
      <c r="CL328" s="42"/>
      <c r="CM328" s="454"/>
      <c r="CN328" s="42"/>
      <c r="CP328" s="135"/>
      <c r="CR328" s="187"/>
      <c r="CW328" s="454"/>
      <c r="CY328" s="454"/>
      <c r="DA328" s="454"/>
      <c r="DC328" s="454"/>
      <c r="DD328" s="135"/>
      <c r="DE328" s="454"/>
      <c r="DF328" s="135"/>
      <c r="DG328" s="454"/>
      <c r="DH328" s="135"/>
      <c r="DI328" s="454"/>
      <c r="DJ328" s="135"/>
      <c r="DK328" s="454"/>
      <c r="DL328" s="135"/>
      <c r="DN328" s="135"/>
      <c r="DO328" s="454"/>
      <c r="DP328" s="135"/>
      <c r="DQ328" s="454"/>
      <c r="DR328" s="135"/>
      <c r="DU328" s="135"/>
      <c r="DV328" s="135"/>
      <c r="DW328" s="135"/>
      <c r="DY328" s="454"/>
      <c r="DZ328" s="135"/>
      <c r="EA328" s="454"/>
      <c r="EB328" s="135"/>
      <c r="EC328" s="454"/>
      <c r="ED328" s="135"/>
      <c r="EE328" s="454"/>
      <c r="EF328" s="135"/>
      <c r="EG328" s="454"/>
      <c r="EH328" s="135"/>
      <c r="EJ328" s="135"/>
      <c r="EN328" s="135"/>
      <c r="EP328" s="135"/>
      <c r="ER328" s="173"/>
      <c r="ES328" s="435"/>
      <c r="ET328" s="173"/>
      <c r="EU328" s="435"/>
      <c r="EV328" s="173"/>
      <c r="EW328" s="435"/>
      <c r="EX328" s="173"/>
      <c r="EZ328" s="135"/>
      <c r="FB328" s="173"/>
      <c r="FC328" s="42"/>
      <c r="FD328" s="173"/>
      <c r="FE328" s="42"/>
      <c r="FF328" s="42"/>
      <c r="FG328" s="454"/>
      <c r="FH328" s="42"/>
      <c r="FI328" s="454"/>
      <c r="FJ328" s="135"/>
      <c r="FK328" s="454"/>
      <c r="FL328" s="173"/>
      <c r="FM328" s="454"/>
      <c r="FN328" s="173"/>
      <c r="FO328" s="135"/>
      <c r="FP328" s="173"/>
      <c r="FQ328" s="135"/>
      <c r="FS328" s="173"/>
      <c r="FU328" s="173"/>
      <c r="FW328" s="173"/>
      <c r="FY328" s="173"/>
      <c r="GA328" s="135"/>
      <c r="GE328" s="42"/>
      <c r="GG328" s="42"/>
      <c r="GH328" s="173"/>
      <c r="GI328" s="42"/>
      <c r="GJ328" s="42"/>
      <c r="GK328" s="173"/>
      <c r="GL328" s="454"/>
      <c r="GM328" s="135"/>
      <c r="GP328" s="454"/>
      <c r="GQ328" s="42"/>
      <c r="GR328" s="454"/>
      <c r="GS328" s="42"/>
      <c r="GT328" s="454"/>
      <c r="GU328" s="42"/>
      <c r="GV328" s="454"/>
      <c r="GW328" s="42"/>
      <c r="GX328" s="454"/>
      <c r="GY328" s="42"/>
      <c r="GZ328" s="42"/>
      <c r="HA328" s="173"/>
      <c r="HB328" s="173"/>
      <c r="HC328" s="42"/>
      <c r="HD328" s="435"/>
      <c r="HE328" s="135"/>
      <c r="HF328" s="435"/>
      <c r="HG328" s="135"/>
      <c r="HH328" s="435"/>
      <c r="HI328" s="135"/>
      <c r="HJ328" s="435"/>
      <c r="HK328" s="135"/>
      <c r="HL328" s="435"/>
      <c r="HM328" s="135"/>
      <c r="HN328" s="435"/>
      <c r="HO328" s="135"/>
      <c r="HP328" s="435"/>
      <c r="HQ328" s="135"/>
      <c r="HR328" s="168"/>
      <c r="HS328" s="135"/>
      <c r="HT328" s="135"/>
      <c r="HU328" s="168"/>
      <c r="HV328" s="135"/>
      <c r="HW328" s="168"/>
      <c r="HX328" s="135"/>
      <c r="HY328" s="168"/>
      <c r="HZ328" s="756"/>
      <c r="IA328" s="168"/>
      <c r="IB328" s="756"/>
      <c r="IC328" s="168"/>
      <c r="ID328" s="135"/>
      <c r="IE328" s="168"/>
      <c r="IF328" s="135"/>
      <c r="IG328" s="168"/>
      <c r="IH328" s="135"/>
      <c r="II328" s="168"/>
      <c r="IJ328" s="135"/>
      <c r="IK328" s="135"/>
      <c r="IL328" s="173"/>
      <c r="IP328" s="173"/>
      <c r="IR328" s="173"/>
      <c r="IT328" s="173"/>
      <c r="JB328" s="135"/>
      <c r="JD328" s="432"/>
      <c r="JH328" s="173"/>
      <c r="JL328" s="173"/>
      <c r="JZ328" s="173"/>
      <c r="KD328" s="173"/>
      <c r="KF328" s="173"/>
      <c r="KH328" s="173"/>
      <c r="LJ328" s="173"/>
      <c r="LN328" s="173"/>
      <c r="LP328" s="173"/>
      <c r="LR328" s="173"/>
      <c r="LZ328" s="135"/>
      <c r="MB328" s="135"/>
      <c r="MP328" s="173"/>
      <c r="MT328" s="173"/>
      <c r="MV328" s="173"/>
      <c r="MX328" s="173"/>
      <c r="NF328" s="135"/>
      <c r="NH328" s="135"/>
      <c r="NX328" s="173"/>
      <c r="NY328" s="173"/>
      <c r="NZ328" s="173"/>
      <c r="OB328" s="173"/>
      <c r="OD328" s="173"/>
      <c r="OF328" s="173"/>
      <c r="OH328" s="173"/>
      <c r="OJ328" s="173"/>
      <c r="OL328" s="173"/>
      <c r="PH328" s="173"/>
      <c r="QN328" s="173"/>
      <c r="QO328" s="173"/>
      <c r="QP328" s="173"/>
      <c r="QS328" s="135"/>
      <c r="QU328" s="135"/>
      <c r="QY328" s="135"/>
      <c r="RA328" s="135"/>
      <c r="RC328" s="135"/>
      <c r="RE328" s="135"/>
      <c r="RI328" s="135"/>
      <c r="RP328" s="135"/>
      <c r="RQ328" s="135"/>
      <c r="RT328" s="135"/>
      <c r="RW328" s="135"/>
      <c r="RX328" s="135"/>
      <c r="SB328" s="135"/>
      <c r="SC328" s="135"/>
      <c r="SD328" s="135"/>
      <c r="SE328" s="558"/>
      <c r="SF328" s="135"/>
      <c r="SH328" s="135"/>
      <c r="SJ328" s="135"/>
      <c r="SL328" s="135"/>
      <c r="SN328" s="135"/>
      <c r="SP328" s="135"/>
      <c r="SR328" s="756"/>
      <c r="ST328" s="135"/>
      <c r="SY328" s="707"/>
      <c r="TA328" s="707"/>
      <c r="TC328" s="707"/>
      <c r="TE328" s="707"/>
      <c r="TG328" s="707"/>
      <c r="TI328" s="756"/>
      <c r="TK328" s="707"/>
    </row>
    <row r="329" spans="64:531">
      <c r="BL329" s="454"/>
      <c r="BM329" s="42"/>
      <c r="BN329" s="454"/>
      <c r="BO329" s="42"/>
      <c r="BP329" s="454"/>
      <c r="BQ329"/>
      <c r="BS329" s="73"/>
      <c r="BU329" s="73"/>
      <c r="BV329" s="73"/>
      <c r="BW329" s="135"/>
      <c r="BX329" s="135"/>
      <c r="BY329" s="135"/>
      <c r="BZ329" s="42"/>
      <c r="CA329"/>
      <c r="CD329" s="135"/>
      <c r="CE329" s="454"/>
      <c r="CF329" s="135"/>
      <c r="CG329" s="454"/>
      <c r="CH329" s="135"/>
      <c r="CI329" s="454"/>
      <c r="CJ329" s="42"/>
      <c r="CK329" s="454"/>
      <c r="CL329" s="42"/>
      <c r="CM329" s="454"/>
      <c r="CN329" s="42"/>
      <c r="CP329" s="135"/>
      <c r="CR329" s="187"/>
      <c r="CW329" s="454"/>
      <c r="CY329" s="454"/>
      <c r="DA329" s="454"/>
      <c r="DC329" s="454"/>
      <c r="DD329" s="135"/>
      <c r="DE329" s="454"/>
      <c r="DF329" s="135"/>
      <c r="DG329" s="454"/>
      <c r="DH329" s="135"/>
      <c r="DI329" s="454"/>
      <c r="DJ329" s="135"/>
      <c r="DK329" s="454"/>
      <c r="DL329" s="135"/>
      <c r="DN329" s="135"/>
      <c r="DO329" s="454"/>
      <c r="DP329" s="135"/>
      <c r="DQ329" s="454"/>
      <c r="DR329" s="135"/>
      <c r="DU329" s="135"/>
      <c r="DV329" s="135"/>
      <c r="DW329" s="135"/>
      <c r="DY329" s="454"/>
      <c r="DZ329" s="135"/>
      <c r="EA329" s="454"/>
      <c r="EB329" s="135"/>
      <c r="EC329" s="454"/>
      <c r="ED329" s="135"/>
      <c r="EE329" s="454"/>
      <c r="EF329" s="135"/>
      <c r="EG329" s="454"/>
      <c r="EH329" s="135"/>
      <c r="EJ329" s="135"/>
      <c r="EN329" s="135"/>
      <c r="EP329" s="135"/>
      <c r="ER329" s="173"/>
      <c r="ES329" s="435"/>
      <c r="ET329" s="173"/>
      <c r="EU329" s="435"/>
      <c r="EV329" s="173"/>
      <c r="EW329" s="435"/>
      <c r="EX329" s="173"/>
      <c r="EZ329" s="135"/>
      <c r="FB329" s="173"/>
      <c r="FC329" s="42"/>
      <c r="FD329" s="173"/>
      <c r="FE329" s="42"/>
      <c r="FF329" s="42"/>
      <c r="FG329" s="454"/>
      <c r="FH329" s="42"/>
      <c r="FI329" s="454"/>
      <c r="FJ329" s="135"/>
      <c r="FK329" s="454"/>
      <c r="FL329" s="173"/>
      <c r="FM329" s="454"/>
      <c r="FN329" s="173"/>
      <c r="FO329" s="135"/>
      <c r="FP329" s="173"/>
      <c r="FQ329" s="135"/>
      <c r="FS329" s="173"/>
      <c r="FU329" s="173"/>
      <c r="FW329" s="173"/>
      <c r="FY329" s="173"/>
      <c r="GA329" s="135"/>
      <c r="GE329" s="42"/>
      <c r="GG329" s="42"/>
      <c r="GH329" s="173"/>
      <c r="GI329" s="42"/>
      <c r="GJ329" s="42"/>
      <c r="GK329" s="173"/>
      <c r="GL329" s="454"/>
      <c r="GM329" s="135"/>
      <c r="GP329" s="454"/>
      <c r="GQ329" s="42"/>
      <c r="GR329" s="454"/>
      <c r="GS329" s="42"/>
      <c r="GT329" s="454"/>
      <c r="GU329" s="42"/>
      <c r="GV329" s="454"/>
      <c r="GW329" s="42"/>
      <c r="GX329" s="454"/>
      <c r="GY329" s="42"/>
      <c r="GZ329" s="42"/>
      <c r="HA329" s="173"/>
      <c r="HB329" s="173"/>
      <c r="HC329" s="42"/>
      <c r="HD329" s="435"/>
      <c r="HE329" s="135"/>
      <c r="HF329" s="435"/>
      <c r="HG329" s="135"/>
      <c r="HH329" s="435"/>
      <c r="HI329" s="135"/>
      <c r="HJ329" s="435"/>
      <c r="HK329" s="135"/>
      <c r="HL329" s="435"/>
      <c r="HM329" s="135"/>
      <c r="HN329" s="435"/>
      <c r="HO329" s="135"/>
      <c r="HP329" s="435"/>
      <c r="HQ329" s="135"/>
      <c r="HR329" s="168"/>
      <c r="HS329" s="135"/>
      <c r="HT329" s="135"/>
      <c r="HU329" s="168"/>
      <c r="HV329" s="135"/>
      <c r="HW329" s="168"/>
      <c r="HX329" s="135"/>
      <c r="HY329" s="168"/>
      <c r="HZ329" s="756"/>
      <c r="IA329" s="168"/>
      <c r="IB329" s="756"/>
      <c r="IC329" s="168"/>
      <c r="ID329" s="135"/>
      <c r="IE329" s="168"/>
      <c r="IF329" s="135"/>
      <c r="IG329" s="168"/>
      <c r="IH329" s="135"/>
      <c r="II329" s="168"/>
      <c r="IJ329" s="135"/>
      <c r="IK329" s="135"/>
      <c r="IL329" s="173"/>
      <c r="IP329" s="173"/>
      <c r="IR329" s="173"/>
      <c r="IT329" s="173"/>
      <c r="JB329" s="135"/>
      <c r="JD329" s="432"/>
      <c r="JH329" s="173"/>
      <c r="JL329" s="173"/>
      <c r="JZ329" s="173"/>
      <c r="KD329" s="173"/>
      <c r="KF329" s="173"/>
      <c r="KH329" s="173"/>
      <c r="LJ329" s="173"/>
      <c r="LN329" s="173"/>
      <c r="LP329" s="173"/>
      <c r="LR329" s="173"/>
      <c r="LZ329" s="135"/>
      <c r="MB329" s="135"/>
      <c r="MP329" s="173"/>
      <c r="MT329" s="173"/>
      <c r="MV329" s="173"/>
      <c r="MX329" s="173"/>
      <c r="NF329" s="135"/>
      <c r="NH329" s="135"/>
      <c r="NX329" s="173"/>
      <c r="NY329" s="173"/>
      <c r="NZ329" s="173"/>
      <c r="OB329" s="173"/>
      <c r="OD329" s="173"/>
      <c r="OF329" s="173"/>
      <c r="OH329" s="173"/>
      <c r="OJ329" s="173"/>
      <c r="OL329" s="173"/>
      <c r="PH329" s="173"/>
      <c r="QN329" s="173"/>
      <c r="QO329" s="173"/>
      <c r="QP329" s="173"/>
      <c r="QS329" s="135"/>
      <c r="QU329" s="135"/>
      <c r="QY329" s="135"/>
      <c r="RA329" s="135"/>
      <c r="RC329" s="135"/>
      <c r="RE329" s="135"/>
      <c r="RI329" s="135"/>
      <c r="RP329" s="135"/>
      <c r="RQ329" s="135"/>
      <c r="RT329" s="135"/>
      <c r="RW329" s="135"/>
      <c r="RX329" s="135"/>
      <c r="SB329" s="135"/>
      <c r="SC329" s="135"/>
      <c r="SD329" s="135"/>
      <c r="SE329" s="558"/>
      <c r="SF329" s="135"/>
      <c r="SH329" s="135"/>
      <c r="SJ329" s="135"/>
      <c r="SL329" s="135"/>
      <c r="SN329" s="135"/>
      <c r="SP329" s="135"/>
      <c r="SR329" s="756"/>
      <c r="ST329" s="135"/>
      <c r="SY329" s="707"/>
      <c r="TA329" s="707"/>
      <c r="TC329" s="707"/>
      <c r="TE329" s="707"/>
      <c r="TG329" s="707"/>
      <c r="TI329" s="756"/>
      <c r="TK329" s="707"/>
    </row>
    <row r="330" spans="64:531">
      <c r="BL330" s="454"/>
      <c r="BM330" s="42"/>
      <c r="BN330" s="454"/>
      <c r="BO330" s="42"/>
      <c r="BP330" s="454"/>
      <c r="BQ330"/>
      <c r="BS330" s="73"/>
      <c r="BU330" s="73"/>
      <c r="BV330" s="73"/>
      <c r="BW330" s="135"/>
      <c r="BX330" s="135"/>
      <c r="BY330" s="135"/>
      <c r="BZ330" s="42"/>
      <c r="CA330"/>
      <c r="CD330" s="135"/>
      <c r="CE330" s="454"/>
      <c r="CF330" s="135"/>
      <c r="CG330" s="454"/>
      <c r="CH330" s="135"/>
      <c r="CI330" s="454"/>
      <c r="CJ330" s="42"/>
      <c r="CK330" s="454"/>
      <c r="CL330" s="42"/>
      <c r="CM330" s="454"/>
      <c r="CN330" s="42"/>
      <c r="CP330" s="135"/>
      <c r="CR330" s="187"/>
      <c r="CW330" s="454"/>
      <c r="CY330" s="454"/>
      <c r="DA330" s="454"/>
      <c r="DC330" s="454"/>
      <c r="DD330" s="135"/>
      <c r="DE330" s="454"/>
      <c r="DF330" s="135"/>
      <c r="DG330" s="454"/>
      <c r="DH330" s="135"/>
      <c r="DI330" s="454"/>
      <c r="DJ330" s="135"/>
      <c r="DK330" s="454"/>
      <c r="DL330" s="135"/>
      <c r="DN330" s="135"/>
      <c r="DO330" s="454"/>
      <c r="DP330" s="135"/>
      <c r="DQ330" s="454"/>
      <c r="DR330" s="135"/>
      <c r="DU330" s="135"/>
      <c r="DV330" s="135"/>
      <c r="DW330" s="135"/>
      <c r="DY330" s="454"/>
      <c r="DZ330" s="135"/>
      <c r="EA330" s="454"/>
      <c r="EB330" s="135"/>
      <c r="EC330" s="454"/>
      <c r="ED330" s="135"/>
      <c r="EE330" s="454"/>
      <c r="EF330" s="135"/>
      <c r="EG330" s="454"/>
      <c r="EH330" s="135"/>
      <c r="EJ330" s="135"/>
      <c r="EN330" s="135"/>
      <c r="EP330" s="135"/>
      <c r="ER330" s="173"/>
      <c r="ES330" s="435"/>
      <c r="ET330" s="173"/>
      <c r="EU330" s="435"/>
      <c r="EV330" s="173"/>
      <c r="EW330" s="435"/>
      <c r="EX330" s="173"/>
      <c r="EZ330" s="135"/>
      <c r="FB330" s="173"/>
      <c r="FC330" s="42"/>
      <c r="FD330" s="173"/>
      <c r="FE330" s="42"/>
      <c r="FF330" s="42"/>
      <c r="FG330" s="454"/>
      <c r="FH330" s="42"/>
      <c r="FI330" s="454"/>
      <c r="FJ330" s="135"/>
      <c r="FK330" s="454"/>
      <c r="FL330" s="173"/>
      <c r="FM330" s="454"/>
      <c r="FN330" s="173"/>
      <c r="FO330" s="135"/>
      <c r="FP330" s="173"/>
      <c r="FQ330" s="135"/>
      <c r="FS330" s="173"/>
      <c r="FU330" s="173"/>
      <c r="FW330" s="173"/>
      <c r="FY330" s="173"/>
      <c r="GA330" s="135"/>
      <c r="GE330" s="42"/>
      <c r="GG330" s="42"/>
      <c r="GH330" s="173"/>
      <c r="GI330" s="42"/>
      <c r="GJ330" s="42"/>
      <c r="GK330" s="173"/>
      <c r="GL330" s="454"/>
      <c r="GM330" s="135"/>
      <c r="GP330" s="454"/>
      <c r="GQ330" s="42"/>
      <c r="GR330" s="454"/>
      <c r="GS330" s="42"/>
      <c r="GT330" s="454"/>
      <c r="GU330" s="42"/>
      <c r="GV330" s="454"/>
      <c r="GW330" s="42"/>
      <c r="GX330" s="454"/>
      <c r="GY330" s="42"/>
      <c r="GZ330" s="42"/>
      <c r="HA330" s="173"/>
      <c r="HB330" s="173"/>
      <c r="HC330" s="42"/>
      <c r="HD330" s="435"/>
      <c r="HE330" s="135"/>
      <c r="HF330" s="435"/>
      <c r="HG330" s="135"/>
      <c r="HH330" s="435"/>
      <c r="HI330" s="135"/>
      <c r="HJ330" s="435"/>
      <c r="HK330" s="135"/>
      <c r="HL330" s="435"/>
      <c r="HM330" s="135"/>
      <c r="HN330" s="435"/>
      <c r="HO330" s="135"/>
      <c r="HP330" s="435"/>
      <c r="HQ330" s="135"/>
      <c r="HR330" s="168"/>
      <c r="HS330" s="135"/>
      <c r="HT330" s="135"/>
      <c r="HU330" s="168"/>
      <c r="HV330" s="135"/>
      <c r="HW330" s="168"/>
      <c r="HX330" s="135"/>
      <c r="HY330" s="168"/>
      <c r="HZ330" s="756"/>
      <c r="IA330" s="168"/>
      <c r="IB330" s="756"/>
      <c r="IC330" s="168"/>
      <c r="ID330" s="135"/>
      <c r="IE330" s="168"/>
      <c r="IF330" s="135"/>
      <c r="IG330" s="168"/>
      <c r="IH330" s="135"/>
      <c r="II330" s="168"/>
      <c r="IJ330" s="135"/>
      <c r="IK330" s="135"/>
      <c r="IL330" s="173"/>
      <c r="IP330" s="173"/>
      <c r="IR330" s="173"/>
      <c r="IT330" s="173"/>
      <c r="JB330" s="135"/>
      <c r="JD330" s="432"/>
      <c r="JH330" s="173"/>
      <c r="JL330" s="173"/>
      <c r="JZ330" s="173"/>
      <c r="KD330" s="173"/>
      <c r="KF330" s="173"/>
      <c r="KH330" s="173"/>
      <c r="LJ330" s="173"/>
      <c r="LN330" s="173"/>
      <c r="LP330" s="173"/>
      <c r="LR330" s="173"/>
      <c r="LZ330" s="135"/>
      <c r="MB330" s="135"/>
      <c r="MP330" s="173"/>
      <c r="MT330" s="173"/>
      <c r="MV330" s="173"/>
      <c r="MX330" s="173"/>
      <c r="NF330" s="135"/>
      <c r="NH330" s="135"/>
      <c r="NX330" s="173"/>
      <c r="NY330" s="173"/>
      <c r="NZ330" s="173"/>
      <c r="OB330" s="173"/>
      <c r="OD330" s="173"/>
      <c r="OF330" s="173"/>
      <c r="OH330" s="173"/>
      <c r="OJ330" s="173"/>
      <c r="OL330" s="173"/>
      <c r="PH330" s="173"/>
      <c r="QN330" s="173"/>
      <c r="QO330" s="173"/>
      <c r="QP330" s="173"/>
      <c r="QS330" s="135"/>
      <c r="QU330" s="135"/>
      <c r="QY330" s="135"/>
      <c r="RA330" s="135"/>
      <c r="RC330" s="135"/>
      <c r="RE330" s="135"/>
      <c r="RI330" s="135"/>
      <c r="RP330" s="135"/>
      <c r="RQ330" s="135"/>
      <c r="RT330" s="135"/>
      <c r="RW330" s="135"/>
      <c r="RX330" s="135"/>
      <c r="SB330" s="135"/>
      <c r="SC330" s="135"/>
      <c r="SD330" s="135"/>
      <c r="SE330" s="558"/>
      <c r="SF330" s="135"/>
      <c r="SH330" s="135"/>
      <c r="SJ330" s="135"/>
      <c r="SL330" s="135"/>
      <c r="SN330" s="135"/>
      <c r="SP330" s="135"/>
      <c r="SR330" s="756"/>
      <c r="ST330" s="135"/>
      <c r="SY330" s="707"/>
      <c r="TA330" s="707"/>
      <c r="TC330" s="707"/>
      <c r="TE330" s="707"/>
      <c r="TG330" s="707"/>
      <c r="TI330" s="756"/>
      <c r="TK330" s="707"/>
    </row>
    <row r="331" spans="64:531">
      <c r="BL331" s="454"/>
      <c r="BM331" s="42"/>
      <c r="BN331" s="454"/>
      <c r="BO331" s="42"/>
      <c r="BP331" s="454"/>
      <c r="BQ331"/>
      <c r="BS331" s="73"/>
      <c r="BU331" s="73"/>
      <c r="BV331" s="73"/>
      <c r="BW331" s="135"/>
      <c r="BX331" s="135"/>
      <c r="BY331" s="135"/>
      <c r="BZ331" s="42"/>
      <c r="CA331"/>
      <c r="CD331" s="135"/>
      <c r="CE331" s="454"/>
      <c r="CF331" s="135"/>
      <c r="CG331" s="454"/>
      <c r="CH331" s="135"/>
      <c r="CI331" s="454"/>
      <c r="CJ331" s="42"/>
      <c r="CK331" s="454"/>
      <c r="CL331" s="42"/>
      <c r="CM331" s="454"/>
      <c r="CN331" s="42"/>
      <c r="CP331" s="135"/>
      <c r="CR331" s="187"/>
      <c r="CW331" s="454"/>
      <c r="CY331" s="454"/>
      <c r="DA331" s="454"/>
      <c r="DC331" s="454"/>
      <c r="DD331" s="135"/>
      <c r="DE331" s="454"/>
      <c r="DF331" s="135"/>
      <c r="DG331" s="454"/>
      <c r="DH331" s="135"/>
      <c r="DI331" s="454"/>
      <c r="DJ331" s="135"/>
      <c r="DK331" s="454"/>
      <c r="DL331" s="135"/>
      <c r="DN331" s="135"/>
      <c r="DO331" s="454"/>
      <c r="DP331" s="135"/>
      <c r="DQ331" s="454"/>
      <c r="DR331" s="135"/>
      <c r="DU331" s="135"/>
      <c r="DV331" s="135"/>
      <c r="DW331" s="135"/>
      <c r="DY331" s="454"/>
      <c r="DZ331" s="135"/>
      <c r="EA331" s="454"/>
      <c r="EB331" s="135"/>
      <c r="EC331" s="454"/>
      <c r="ED331" s="135"/>
      <c r="EE331" s="454"/>
      <c r="EF331" s="135"/>
      <c r="EG331" s="454"/>
      <c r="EH331" s="135"/>
      <c r="EJ331" s="135"/>
      <c r="EN331" s="135"/>
      <c r="EP331" s="135"/>
      <c r="ER331" s="173"/>
      <c r="ES331" s="435"/>
      <c r="ET331" s="173"/>
      <c r="EU331" s="435"/>
      <c r="EV331" s="173"/>
      <c r="EW331" s="435"/>
      <c r="EX331" s="173"/>
      <c r="EZ331" s="135"/>
      <c r="FB331" s="173"/>
      <c r="FC331" s="42"/>
      <c r="FD331" s="173"/>
      <c r="FE331" s="42"/>
      <c r="FF331" s="42"/>
      <c r="FG331" s="454"/>
      <c r="FH331" s="42"/>
      <c r="FI331" s="454"/>
      <c r="FJ331" s="135"/>
      <c r="FK331" s="454"/>
      <c r="FL331" s="173"/>
      <c r="FM331" s="454"/>
      <c r="FN331" s="173"/>
      <c r="FO331" s="135"/>
      <c r="FP331" s="173"/>
      <c r="FQ331" s="135"/>
      <c r="FS331" s="173"/>
      <c r="FU331" s="173"/>
      <c r="FW331" s="173"/>
      <c r="FY331" s="173"/>
      <c r="GA331" s="135"/>
      <c r="GE331" s="42"/>
      <c r="GG331" s="42"/>
      <c r="GH331" s="173"/>
      <c r="GI331" s="42"/>
      <c r="GJ331" s="42"/>
      <c r="GK331" s="173"/>
      <c r="GL331" s="454"/>
      <c r="GM331" s="135"/>
      <c r="GP331" s="454"/>
      <c r="GQ331" s="42"/>
      <c r="GR331" s="454"/>
      <c r="GS331" s="42"/>
      <c r="GT331" s="454"/>
      <c r="GU331" s="42"/>
      <c r="GV331" s="454"/>
      <c r="GW331" s="42"/>
      <c r="GX331" s="454"/>
      <c r="GY331" s="42"/>
      <c r="GZ331" s="42"/>
      <c r="HA331" s="173"/>
      <c r="HB331" s="173"/>
      <c r="HC331" s="42"/>
      <c r="HD331" s="435"/>
      <c r="HE331" s="135"/>
      <c r="HF331" s="435"/>
      <c r="HG331" s="135"/>
      <c r="HH331" s="435"/>
      <c r="HI331" s="135"/>
      <c r="HJ331" s="435"/>
      <c r="HK331" s="135"/>
      <c r="HL331" s="435"/>
      <c r="HM331" s="135"/>
      <c r="HN331" s="435"/>
      <c r="HO331" s="135"/>
      <c r="HP331" s="435"/>
      <c r="HQ331" s="135"/>
      <c r="HR331" s="168"/>
      <c r="HS331" s="135"/>
      <c r="HT331" s="135"/>
      <c r="HU331" s="168"/>
      <c r="HV331" s="135"/>
      <c r="HW331" s="168"/>
      <c r="HX331" s="135"/>
      <c r="HY331" s="168"/>
      <c r="HZ331" s="756"/>
      <c r="IA331" s="168"/>
      <c r="IB331" s="756"/>
      <c r="IC331" s="168"/>
      <c r="ID331" s="135"/>
      <c r="IE331" s="168"/>
      <c r="IF331" s="135"/>
      <c r="IG331" s="168"/>
      <c r="IH331" s="135"/>
      <c r="II331" s="168"/>
      <c r="IJ331" s="135"/>
      <c r="IK331" s="135"/>
      <c r="IL331" s="173"/>
      <c r="IP331" s="173"/>
      <c r="IR331" s="173"/>
      <c r="IT331" s="173"/>
      <c r="JB331" s="135"/>
      <c r="JD331" s="432"/>
      <c r="JH331" s="173"/>
      <c r="JL331" s="173"/>
      <c r="JZ331" s="173"/>
      <c r="KD331" s="173"/>
      <c r="KF331" s="173"/>
      <c r="KH331" s="173"/>
      <c r="LJ331" s="173"/>
      <c r="LN331" s="173"/>
      <c r="LP331" s="173"/>
      <c r="LR331" s="173"/>
      <c r="LZ331" s="135"/>
      <c r="MB331" s="135"/>
      <c r="MP331" s="173"/>
      <c r="MT331" s="173"/>
      <c r="MV331" s="173"/>
      <c r="MX331" s="173"/>
      <c r="NF331" s="135"/>
      <c r="NH331" s="135"/>
      <c r="NX331" s="173"/>
      <c r="NY331" s="173"/>
      <c r="NZ331" s="173"/>
      <c r="OB331" s="173"/>
      <c r="OD331" s="173"/>
      <c r="OF331" s="173"/>
      <c r="OH331" s="173"/>
      <c r="OJ331" s="173"/>
      <c r="OL331" s="173"/>
      <c r="PH331" s="173"/>
      <c r="QN331" s="173"/>
      <c r="QO331" s="173"/>
      <c r="QP331" s="173"/>
      <c r="QS331" s="135"/>
      <c r="QU331" s="135"/>
      <c r="QY331" s="135"/>
      <c r="RA331" s="135"/>
      <c r="RC331" s="135"/>
      <c r="RE331" s="135"/>
      <c r="RI331" s="135"/>
      <c r="RP331" s="135"/>
      <c r="RQ331" s="135"/>
      <c r="RT331" s="135"/>
      <c r="RW331" s="135"/>
      <c r="RX331" s="135"/>
      <c r="SB331" s="135"/>
      <c r="SC331" s="135"/>
      <c r="SD331" s="135"/>
      <c r="SE331" s="558"/>
      <c r="SF331" s="135"/>
      <c r="SH331" s="135"/>
      <c r="SJ331" s="135"/>
      <c r="SL331" s="135"/>
      <c r="SN331" s="135"/>
      <c r="SP331" s="135"/>
      <c r="SR331" s="756"/>
      <c r="ST331" s="135"/>
      <c r="SY331" s="707"/>
      <c r="TA331" s="707"/>
      <c r="TC331" s="707"/>
      <c r="TE331" s="707"/>
      <c r="TG331" s="707"/>
      <c r="TI331" s="756"/>
      <c r="TK331" s="707"/>
    </row>
    <row r="332" spans="64:531">
      <c r="BL332" s="454"/>
      <c r="BM332" s="42"/>
      <c r="BN332" s="454"/>
      <c r="BO332" s="42"/>
      <c r="BP332" s="454"/>
      <c r="BQ332"/>
      <c r="BS332" s="73"/>
      <c r="BU332" s="73"/>
      <c r="BV332" s="73"/>
      <c r="BW332" s="135"/>
      <c r="BX332" s="135"/>
      <c r="BY332" s="135"/>
      <c r="BZ332" s="42"/>
      <c r="CA332"/>
      <c r="CD332" s="135"/>
      <c r="CE332" s="454"/>
      <c r="CF332" s="135"/>
      <c r="CG332" s="454"/>
      <c r="CH332" s="135"/>
      <c r="CI332" s="454"/>
      <c r="CJ332" s="42"/>
      <c r="CK332" s="454"/>
      <c r="CL332" s="42"/>
      <c r="CM332" s="454"/>
      <c r="CN332" s="42"/>
      <c r="CP332" s="135"/>
      <c r="CR332" s="187"/>
      <c r="CW332" s="454"/>
      <c r="CY332" s="454"/>
      <c r="DA332" s="454"/>
      <c r="DC332" s="454"/>
      <c r="DD332" s="135"/>
      <c r="DE332" s="454"/>
      <c r="DF332" s="135"/>
      <c r="DG332" s="454"/>
      <c r="DH332" s="135"/>
      <c r="DI332" s="454"/>
      <c r="DJ332" s="135"/>
      <c r="DK332" s="454"/>
      <c r="DL332" s="135"/>
      <c r="DN332" s="135"/>
      <c r="DO332" s="454"/>
      <c r="DP332" s="135"/>
      <c r="DQ332" s="454"/>
      <c r="DR332" s="135"/>
      <c r="DU332" s="135"/>
      <c r="DV332" s="135"/>
      <c r="DW332" s="135"/>
      <c r="DY332" s="454"/>
      <c r="DZ332" s="135"/>
      <c r="EA332" s="454"/>
      <c r="EB332" s="135"/>
      <c r="EC332" s="454"/>
      <c r="ED332" s="135"/>
      <c r="EE332" s="454"/>
      <c r="EF332" s="135"/>
      <c r="EG332" s="454"/>
      <c r="EH332" s="135"/>
      <c r="EJ332" s="135"/>
      <c r="EN332" s="135"/>
      <c r="EP332" s="135"/>
      <c r="ER332" s="173"/>
      <c r="ES332" s="435"/>
      <c r="ET332" s="173"/>
      <c r="EU332" s="435"/>
      <c r="EV332" s="173"/>
      <c r="EW332" s="435"/>
      <c r="EX332" s="173"/>
      <c r="EZ332" s="135"/>
      <c r="FB332" s="173"/>
      <c r="FC332" s="42"/>
      <c r="FD332" s="173"/>
      <c r="FE332" s="42"/>
      <c r="FF332" s="42"/>
      <c r="FG332" s="454"/>
      <c r="FH332" s="42"/>
      <c r="FI332" s="454"/>
      <c r="FJ332" s="135"/>
      <c r="FK332" s="454"/>
      <c r="FL332" s="173"/>
      <c r="FM332" s="454"/>
      <c r="FN332" s="173"/>
      <c r="FO332" s="135"/>
      <c r="FP332" s="173"/>
      <c r="FQ332" s="135"/>
      <c r="FS332" s="173"/>
      <c r="FU332" s="173"/>
      <c r="FW332" s="173"/>
      <c r="FY332" s="173"/>
      <c r="GA332" s="135"/>
      <c r="GE332" s="42"/>
      <c r="GG332" s="42"/>
      <c r="GH332" s="173"/>
      <c r="GI332" s="42"/>
      <c r="GJ332" s="42"/>
      <c r="GK332" s="173"/>
      <c r="GL332" s="454"/>
      <c r="GM332" s="135"/>
      <c r="GP332" s="454"/>
      <c r="GQ332" s="42"/>
      <c r="GR332" s="454"/>
      <c r="GS332" s="42"/>
      <c r="GT332" s="454"/>
      <c r="GU332" s="42"/>
      <c r="GV332" s="454"/>
      <c r="GW332" s="42"/>
      <c r="GX332" s="454"/>
      <c r="GY332" s="42"/>
      <c r="GZ332" s="42"/>
      <c r="HA332" s="173"/>
      <c r="HB332" s="173"/>
      <c r="HC332" s="42"/>
      <c r="HD332" s="435"/>
      <c r="HE332" s="135"/>
      <c r="HF332" s="435"/>
      <c r="HG332" s="135"/>
      <c r="HH332" s="435"/>
      <c r="HI332" s="135"/>
      <c r="HJ332" s="435"/>
      <c r="HK332" s="135"/>
      <c r="HL332" s="435"/>
      <c r="HM332" s="135"/>
      <c r="HN332" s="435"/>
      <c r="HO332" s="135"/>
      <c r="HP332" s="435"/>
      <c r="HQ332" s="135"/>
      <c r="HR332" s="168"/>
      <c r="HS332" s="135"/>
      <c r="HT332" s="135"/>
      <c r="HU332" s="168"/>
      <c r="HV332" s="135"/>
      <c r="HW332" s="168"/>
      <c r="HX332" s="135"/>
      <c r="HY332" s="168"/>
      <c r="HZ332" s="756"/>
      <c r="IA332" s="168"/>
      <c r="IB332" s="756"/>
      <c r="IC332" s="168"/>
      <c r="ID332" s="135"/>
      <c r="IE332" s="168"/>
      <c r="IF332" s="135"/>
      <c r="IG332" s="168"/>
      <c r="IH332" s="135"/>
      <c r="II332" s="168"/>
      <c r="IJ332" s="135"/>
      <c r="IK332" s="135"/>
      <c r="IL332" s="173"/>
      <c r="IP332" s="173"/>
      <c r="IR332" s="173"/>
      <c r="IT332" s="173"/>
      <c r="JB332" s="135"/>
      <c r="JD332" s="432"/>
      <c r="JH332" s="173"/>
      <c r="JL332" s="173"/>
      <c r="JZ332" s="173"/>
      <c r="KD332" s="173"/>
      <c r="KF332" s="173"/>
      <c r="KH332" s="173"/>
      <c r="LJ332" s="173"/>
      <c r="LN332" s="173"/>
      <c r="LP332" s="173"/>
      <c r="LR332" s="173"/>
      <c r="LZ332" s="135"/>
      <c r="MB332" s="135"/>
      <c r="MP332" s="173"/>
      <c r="MT332" s="173"/>
      <c r="MV332" s="173"/>
      <c r="MX332" s="173"/>
      <c r="NF332" s="135"/>
      <c r="NH332" s="135"/>
      <c r="NX332" s="173"/>
      <c r="NY332" s="173"/>
      <c r="NZ332" s="173"/>
      <c r="OB332" s="173"/>
      <c r="OD332" s="173"/>
      <c r="OF332" s="173"/>
      <c r="OH332" s="173"/>
      <c r="OJ332" s="173"/>
      <c r="OL332" s="173"/>
      <c r="PH332" s="173"/>
      <c r="QN332" s="173"/>
      <c r="QO332" s="173"/>
      <c r="QP332" s="173"/>
      <c r="QS332" s="135"/>
      <c r="QU332" s="135"/>
      <c r="QY332" s="135"/>
      <c r="RA332" s="135"/>
      <c r="RC332" s="135"/>
      <c r="RE332" s="135"/>
      <c r="RI332" s="135"/>
      <c r="RP332" s="135"/>
      <c r="RQ332" s="135"/>
      <c r="RT332" s="135"/>
      <c r="RW332" s="135"/>
      <c r="RX332" s="135"/>
      <c r="SB332" s="135"/>
      <c r="SC332" s="135"/>
      <c r="SD332" s="135"/>
      <c r="SE332" s="558"/>
      <c r="SF332" s="135"/>
      <c r="SH332" s="135"/>
      <c r="SJ332" s="135"/>
      <c r="SL332" s="135"/>
      <c r="SN332" s="135"/>
      <c r="SP332" s="135"/>
      <c r="SR332" s="756"/>
      <c r="ST332" s="135"/>
      <c r="SY332" s="707"/>
      <c r="TA332" s="707"/>
      <c r="TC332" s="707"/>
      <c r="TE332" s="707"/>
      <c r="TG332" s="707"/>
      <c r="TI332" s="756"/>
      <c r="TK332" s="707"/>
    </row>
    <row r="333" spans="64:531">
      <c r="BL333" s="454"/>
      <c r="BM333" s="42"/>
      <c r="BN333" s="454"/>
      <c r="BO333" s="42"/>
      <c r="BP333" s="454"/>
      <c r="BQ333"/>
      <c r="BS333" s="73"/>
      <c r="BU333" s="73"/>
      <c r="BV333" s="73"/>
      <c r="BW333" s="135"/>
      <c r="BX333" s="135"/>
      <c r="BY333" s="135"/>
      <c r="BZ333" s="42"/>
      <c r="CA333"/>
      <c r="CD333" s="135"/>
      <c r="CE333" s="454"/>
      <c r="CF333" s="135"/>
      <c r="CG333" s="454"/>
      <c r="CH333" s="135"/>
      <c r="CI333" s="454"/>
      <c r="CJ333" s="42"/>
      <c r="CK333" s="454"/>
      <c r="CL333" s="42"/>
      <c r="CM333" s="454"/>
      <c r="CN333" s="42"/>
      <c r="CP333" s="135"/>
      <c r="CR333" s="187"/>
      <c r="CW333" s="454"/>
      <c r="CY333" s="454"/>
      <c r="DA333" s="454"/>
      <c r="DC333" s="454"/>
      <c r="DD333" s="135"/>
      <c r="DE333" s="454"/>
      <c r="DF333" s="135"/>
      <c r="DG333" s="454"/>
      <c r="DH333" s="135"/>
      <c r="DI333" s="454"/>
      <c r="DJ333" s="135"/>
      <c r="DK333" s="454"/>
      <c r="DL333" s="135"/>
      <c r="DN333" s="135"/>
      <c r="DO333" s="454"/>
      <c r="DP333" s="135"/>
      <c r="DQ333" s="454"/>
      <c r="DR333" s="135"/>
      <c r="DU333" s="135"/>
      <c r="DV333" s="135"/>
      <c r="DW333" s="135"/>
      <c r="DY333" s="454"/>
      <c r="DZ333" s="135"/>
      <c r="EA333" s="454"/>
      <c r="EB333" s="135"/>
      <c r="EC333" s="454"/>
      <c r="ED333" s="135"/>
      <c r="EE333" s="454"/>
      <c r="EF333" s="135"/>
      <c r="EG333" s="454"/>
      <c r="EH333" s="135"/>
      <c r="EJ333" s="135"/>
      <c r="EN333" s="135"/>
      <c r="EP333" s="135"/>
      <c r="ER333" s="173"/>
      <c r="ES333" s="435"/>
      <c r="ET333" s="173"/>
      <c r="EU333" s="435"/>
      <c r="EV333" s="173"/>
      <c r="EW333" s="435"/>
      <c r="EX333" s="173"/>
      <c r="EZ333" s="135"/>
      <c r="FB333" s="173"/>
      <c r="FC333" s="42"/>
      <c r="FD333" s="173"/>
      <c r="FE333" s="42"/>
      <c r="FF333" s="42"/>
      <c r="FG333" s="454"/>
      <c r="FH333" s="42"/>
      <c r="FI333" s="454"/>
      <c r="FJ333" s="135"/>
      <c r="FK333" s="454"/>
      <c r="FL333" s="173"/>
      <c r="FM333" s="454"/>
      <c r="FN333" s="173"/>
      <c r="FO333" s="135"/>
      <c r="FP333" s="173"/>
      <c r="FQ333" s="135"/>
      <c r="FS333" s="173"/>
      <c r="FU333" s="173"/>
      <c r="FW333" s="173"/>
      <c r="FY333" s="173"/>
      <c r="GA333" s="135"/>
      <c r="GE333" s="42"/>
      <c r="GG333" s="42"/>
      <c r="GH333" s="173"/>
      <c r="GI333" s="42"/>
      <c r="GJ333" s="42"/>
      <c r="GK333" s="173"/>
      <c r="GL333" s="454"/>
      <c r="GM333" s="135"/>
      <c r="GP333" s="454"/>
      <c r="GQ333" s="42"/>
      <c r="GR333" s="454"/>
      <c r="GS333" s="42"/>
      <c r="GT333" s="454"/>
      <c r="GU333" s="42"/>
      <c r="GV333" s="454"/>
      <c r="GW333" s="42"/>
      <c r="GX333" s="454"/>
      <c r="GY333" s="42"/>
      <c r="GZ333" s="42"/>
      <c r="HA333" s="173"/>
      <c r="HB333" s="173"/>
      <c r="HC333" s="42"/>
      <c r="HD333" s="435"/>
      <c r="HE333" s="135"/>
      <c r="HF333" s="435"/>
      <c r="HG333" s="135"/>
      <c r="HH333" s="435"/>
      <c r="HI333" s="135"/>
      <c r="HJ333" s="435"/>
      <c r="HK333" s="135"/>
      <c r="HL333" s="435"/>
      <c r="HM333" s="135"/>
      <c r="HN333" s="435"/>
      <c r="HO333" s="135"/>
      <c r="HP333" s="435"/>
      <c r="HQ333" s="135"/>
      <c r="HR333" s="168"/>
      <c r="HS333" s="135"/>
      <c r="HT333" s="135"/>
      <c r="HU333" s="168"/>
      <c r="HV333" s="135"/>
      <c r="HW333" s="168"/>
      <c r="HX333" s="135"/>
      <c r="HY333" s="168"/>
      <c r="HZ333" s="756"/>
      <c r="IA333" s="168"/>
      <c r="IB333" s="756"/>
      <c r="IC333" s="168"/>
      <c r="ID333" s="135"/>
      <c r="IE333" s="168"/>
      <c r="IF333" s="135"/>
      <c r="IG333" s="168"/>
      <c r="IH333" s="135"/>
      <c r="II333" s="168"/>
      <c r="IJ333" s="135"/>
      <c r="IK333" s="135"/>
      <c r="IL333" s="173"/>
      <c r="IP333" s="173"/>
      <c r="IR333" s="173"/>
      <c r="IT333" s="173"/>
      <c r="JB333" s="135"/>
      <c r="JD333" s="432"/>
      <c r="JH333" s="173"/>
      <c r="JL333" s="173"/>
      <c r="JZ333" s="173"/>
      <c r="KD333" s="173"/>
      <c r="KF333" s="173"/>
      <c r="KH333" s="173"/>
      <c r="LJ333" s="173"/>
      <c r="LN333" s="173"/>
      <c r="LP333" s="173"/>
      <c r="LR333" s="173"/>
      <c r="LZ333" s="135"/>
      <c r="MB333" s="135"/>
      <c r="MP333" s="173"/>
      <c r="MT333" s="173"/>
      <c r="MV333" s="173"/>
      <c r="MX333" s="173"/>
      <c r="NF333" s="135"/>
      <c r="NH333" s="135"/>
      <c r="NX333" s="173"/>
      <c r="NY333" s="173"/>
      <c r="NZ333" s="173"/>
      <c r="OB333" s="173"/>
      <c r="OD333" s="173"/>
      <c r="OF333" s="173"/>
      <c r="OH333" s="173"/>
      <c r="OJ333" s="173"/>
      <c r="OL333" s="173"/>
      <c r="PH333" s="173"/>
      <c r="QN333" s="173"/>
      <c r="QO333" s="173"/>
      <c r="QP333" s="173"/>
      <c r="QS333" s="135"/>
      <c r="QU333" s="135"/>
      <c r="QY333" s="135"/>
      <c r="RA333" s="135"/>
      <c r="RC333" s="135"/>
      <c r="RE333" s="135"/>
      <c r="RI333" s="135"/>
      <c r="RP333" s="135"/>
      <c r="RQ333" s="135"/>
      <c r="RT333" s="135"/>
      <c r="RW333" s="135"/>
      <c r="RX333" s="135"/>
      <c r="SB333" s="135"/>
      <c r="SC333" s="135"/>
      <c r="SD333" s="135"/>
      <c r="SE333" s="558"/>
      <c r="SF333" s="135"/>
      <c r="SH333" s="135"/>
      <c r="SJ333" s="135"/>
      <c r="SL333" s="135"/>
      <c r="SN333" s="135"/>
      <c r="SP333" s="135"/>
      <c r="SR333" s="756"/>
      <c r="ST333" s="135"/>
      <c r="SY333" s="707"/>
      <c r="TA333" s="707"/>
      <c r="TC333" s="707"/>
      <c r="TE333" s="707"/>
      <c r="TG333" s="707"/>
      <c r="TI333" s="756"/>
      <c r="TK333" s="707"/>
    </row>
    <row r="334" spans="64:531">
      <c r="BL334" s="454"/>
      <c r="BM334" s="42"/>
      <c r="BN334" s="454"/>
      <c r="BO334" s="42"/>
      <c r="BP334" s="454"/>
      <c r="BQ334"/>
      <c r="BS334" s="73"/>
      <c r="BU334" s="73"/>
      <c r="BV334" s="73"/>
      <c r="BW334" s="135"/>
      <c r="BX334" s="135"/>
      <c r="BY334" s="135"/>
      <c r="BZ334" s="42"/>
      <c r="CA334"/>
      <c r="CD334" s="135"/>
      <c r="CE334" s="454"/>
      <c r="CF334" s="135"/>
      <c r="CG334" s="454"/>
      <c r="CH334" s="135"/>
      <c r="CI334" s="454"/>
      <c r="CJ334" s="42"/>
      <c r="CK334" s="454"/>
      <c r="CL334" s="42"/>
      <c r="CM334" s="454"/>
      <c r="CN334" s="42"/>
      <c r="CP334" s="135"/>
      <c r="CR334" s="187"/>
      <c r="CW334" s="454"/>
      <c r="CY334" s="454"/>
      <c r="DA334" s="454"/>
      <c r="DC334" s="454"/>
      <c r="DD334" s="135"/>
      <c r="DE334" s="454"/>
      <c r="DF334" s="135"/>
      <c r="DG334" s="454"/>
      <c r="DH334" s="135"/>
      <c r="DI334" s="454"/>
      <c r="DJ334" s="135"/>
      <c r="DK334" s="454"/>
      <c r="DL334" s="135"/>
      <c r="DN334" s="135"/>
      <c r="DO334" s="454"/>
      <c r="DP334" s="135"/>
      <c r="DQ334" s="454"/>
      <c r="DR334" s="135"/>
      <c r="DU334" s="135"/>
      <c r="DV334" s="135"/>
      <c r="DW334" s="135"/>
      <c r="DY334" s="454"/>
      <c r="DZ334" s="135"/>
      <c r="EA334" s="454"/>
      <c r="EB334" s="135"/>
      <c r="EC334" s="454"/>
      <c r="ED334" s="135"/>
      <c r="EE334" s="454"/>
      <c r="EF334" s="135"/>
      <c r="EG334" s="454"/>
      <c r="EH334" s="135"/>
      <c r="EJ334" s="135"/>
      <c r="EN334" s="135"/>
      <c r="EP334" s="135"/>
      <c r="ER334" s="173"/>
      <c r="ES334" s="435"/>
      <c r="ET334" s="173"/>
      <c r="EU334" s="435"/>
      <c r="EV334" s="173"/>
      <c r="EW334" s="435"/>
      <c r="EX334" s="173"/>
      <c r="EZ334" s="135"/>
      <c r="FB334" s="173"/>
      <c r="FC334" s="42"/>
      <c r="FD334" s="173"/>
      <c r="FE334" s="42"/>
      <c r="FF334" s="42"/>
      <c r="FG334" s="454"/>
      <c r="FH334" s="42"/>
      <c r="FI334" s="454"/>
      <c r="FJ334" s="135"/>
      <c r="FK334" s="454"/>
      <c r="FL334" s="173"/>
      <c r="FM334" s="454"/>
      <c r="FN334" s="173"/>
      <c r="FO334" s="135"/>
      <c r="FP334" s="173"/>
      <c r="FQ334" s="135"/>
      <c r="FS334" s="173"/>
      <c r="FU334" s="173"/>
      <c r="FW334" s="173"/>
      <c r="FY334" s="173"/>
      <c r="GA334" s="135"/>
      <c r="GE334" s="42"/>
      <c r="GG334" s="42"/>
      <c r="GH334" s="173"/>
      <c r="GI334" s="42"/>
      <c r="GJ334" s="42"/>
      <c r="GK334" s="173"/>
      <c r="GL334" s="454"/>
      <c r="GM334" s="135"/>
      <c r="GP334" s="454"/>
      <c r="GQ334" s="42"/>
      <c r="GR334" s="454"/>
      <c r="GS334" s="42"/>
      <c r="GT334" s="454"/>
      <c r="GU334" s="42"/>
      <c r="GV334" s="454"/>
      <c r="GW334" s="42"/>
      <c r="GX334" s="454"/>
      <c r="GY334" s="42"/>
      <c r="GZ334" s="42"/>
      <c r="HA334" s="173"/>
      <c r="HB334" s="173"/>
      <c r="HC334" s="42"/>
      <c r="HD334" s="435"/>
      <c r="HE334" s="135"/>
      <c r="HF334" s="435"/>
      <c r="HG334" s="135"/>
      <c r="HH334" s="435"/>
      <c r="HI334" s="135"/>
      <c r="HJ334" s="435"/>
      <c r="HK334" s="135"/>
      <c r="HL334" s="435"/>
      <c r="HM334" s="135"/>
      <c r="HN334" s="435"/>
      <c r="HO334" s="135"/>
      <c r="HP334" s="435"/>
      <c r="HQ334" s="135"/>
      <c r="HR334" s="168"/>
      <c r="HS334" s="135"/>
      <c r="HT334" s="135"/>
      <c r="HU334" s="168"/>
      <c r="HV334" s="135"/>
      <c r="HW334" s="168"/>
      <c r="HX334" s="135"/>
      <c r="HY334" s="168"/>
      <c r="HZ334" s="756"/>
      <c r="IA334" s="168"/>
      <c r="IB334" s="756"/>
      <c r="IC334" s="168"/>
      <c r="ID334" s="135"/>
      <c r="IE334" s="168"/>
      <c r="IF334" s="135"/>
      <c r="IG334" s="168"/>
      <c r="IH334" s="135"/>
      <c r="II334" s="168"/>
      <c r="IJ334" s="135"/>
      <c r="IK334" s="135"/>
      <c r="IL334" s="173"/>
      <c r="IP334" s="173"/>
      <c r="IR334" s="173"/>
      <c r="IT334" s="173"/>
      <c r="JB334" s="135"/>
      <c r="JD334" s="432"/>
      <c r="JH334" s="173"/>
      <c r="JL334" s="173"/>
      <c r="JZ334" s="173"/>
      <c r="KD334" s="173"/>
      <c r="KF334" s="173"/>
      <c r="KH334" s="173"/>
      <c r="LJ334" s="173"/>
      <c r="LN334" s="173"/>
      <c r="LP334" s="173"/>
      <c r="LR334" s="173"/>
      <c r="LZ334" s="135"/>
      <c r="MB334" s="135"/>
      <c r="MP334" s="173"/>
      <c r="MT334" s="173"/>
      <c r="MV334" s="173"/>
      <c r="MX334" s="173"/>
      <c r="NF334" s="135"/>
      <c r="NH334" s="135"/>
      <c r="NX334" s="173"/>
      <c r="NY334" s="173"/>
      <c r="NZ334" s="173"/>
      <c r="OB334" s="173"/>
      <c r="OD334" s="173"/>
      <c r="OF334" s="173"/>
      <c r="OH334" s="173"/>
      <c r="OJ334" s="173"/>
      <c r="OL334" s="173"/>
      <c r="PH334" s="173"/>
      <c r="QN334" s="173"/>
      <c r="QO334" s="173"/>
      <c r="QP334" s="173"/>
      <c r="QS334" s="135"/>
      <c r="QU334" s="135"/>
      <c r="QY334" s="135"/>
      <c r="RA334" s="135"/>
      <c r="RC334" s="135"/>
      <c r="RE334" s="135"/>
      <c r="RI334" s="135"/>
      <c r="RP334" s="135"/>
      <c r="RQ334" s="135"/>
      <c r="RT334" s="135"/>
      <c r="RW334" s="135"/>
      <c r="RX334" s="135"/>
      <c r="SB334" s="135"/>
      <c r="SC334" s="135"/>
      <c r="SD334" s="135"/>
      <c r="SE334" s="558"/>
      <c r="SF334" s="135"/>
      <c r="SH334" s="135"/>
      <c r="SJ334" s="135"/>
      <c r="SL334" s="135"/>
      <c r="SN334" s="135"/>
      <c r="SP334" s="135"/>
      <c r="SR334" s="756"/>
      <c r="ST334" s="135"/>
      <c r="SY334" s="707"/>
      <c r="TA334" s="707"/>
      <c r="TC334" s="707"/>
      <c r="TE334" s="707"/>
      <c r="TG334" s="707"/>
      <c r="TI334" s="756"/>
      <c r="TK334" s="707"/>
    </row>
    <row r="335" spans="64:531">
      <c r="BL335" s="454"/>
      <c r="BM335" s="42"/>
      <c r="BN335" s="454"/>
      <c r="BO335" s="42"/>
      <c r="BP335" s="454"/>
      <c r="BQ335"/>
      <c r="BS335" s="73"/>
      <c r="BU335" s="73"/>
      <c r="BV335" s="73"/>
      <c r="BW335" s="135"/>
      <c r="BX335" s="135"/>
      <c r="BY335" s="135"/>
      <c r="BZ335" s="42"/>
      <c r="CA335"/>
      <c r="CD335" s="135"/>
      <c r="CE335" s="454"/>
      <c r="CF335" s="135"/>
      <c r="CG335" s="454"/>
      <c r="CH335" s="135"/>
      <c r="CI335" s="454"/>
      <c r="CJ335" s="42"/>
      <c r="CK335" s="454"/>
      <c r="CL335" s="42"/>
      <c r="CM335" s="454"/>
      <c r="CN335" s="42"/>
      <c r="CP335" s="135"/>
      <c r="CR335" s="187"/>
      <c r="CW335" s="454"/>
      <c r="CY335" s="454"/>
      <c r="DA335" s="454"/>
      <c r="DC335" s="454"/>
      <c r="DD335" s="135"/>
      <c r="DE335" s="454"/>
      <c r="DF335" s="135"/>
      <c r="DG335" s="454"/>
      <c r="DH335" s="135"/>
      <c r="DI335" s="454"/>
      <c r="DJ335" s="135"/>
      <c r="DK335" s="454"/>
      <c r="DL335" s="135"/>
      <c r="DN335" s="135"/>
      <c r="DO335" s="454"/>
      <c r="DP335" s="135"/>
      <c r="DQ335" s="454"/>
      <c r="DR335" s="135"/>
      <c r="DU335" s="135"/>
      <c r="DV335" s="135"/>
      <c r="DW335" s="135"/>
      <c r="DY335" s="454"/>
      <c r="DZ335" s="135"/>
      <c r="EA335" s="454"/>
      <c r="EB335" s="135"/>
      <c r="EC335" s="454"/>
      <c r="ED335" s="135"/>
      <c r="EE335" s="454"/>
      <c r="EF335" s="135"/>
      <c r="EG335" s="454"/>
      <c r="EH335" s="135"/>
      <c r="EJ335" s="135"/>
      <c r="EN335" s="135"/>
      <c r="EP335" s="135"/>
      <c r="ER335" s="173"/>
      <c r="ES335" s="435"/>
      <c r="ET335" s="173"/>
      <c r="EU335" s="435"/>
      <c r="EV335" s="173"/>
      <c r="EW335" s="435"/>
      <c r="EX335" s="173"/>
      <c r="EZ335" s="135"/>
      <c r="FB335" s="173"/>
      <c r="FC335" s="42"/>
      <c r="FD335" s="173"/>
      <c r="FE335" s="42"/>
      <c r="FF335" s="42"/>
      <c r="FG335" s="454"/>
      <c r="FH335" s="42"/>
      <c r="FI335" s="454"/>
      <c r="FJ335" s="135"/>
      <c r="FK335" s="454"/>
      <c r="FL335" s="173"/>
      <c r="FM335" s="454"/>
      <c r="FN335" s="173"/>
      <c r="FO335" s="135"/>
      <c r="FP335" s="173"/>
      <c r="FQ335" s="135"/>
      <c r="FS335" s="173"/>
      <c r="FU335" s="173"/>
      <c r="FW335" s="173"/>
      <c r="FY335" s="173"/>
      <c r="GA335" s="135"/>
      <c r="GE335" s="42"/>
      <c r="GG335" s="42"/>
      <c r="GH335" s="173"/>
      <c r="GI335" s="42"/>
      <c r="GJ335" s="42"/>
      <c r="GK335" s="173"/>
      <c r="GL335" s="454"/>
      <c r="GM335" s="135"/>
      <c r="GP335" s="454"/>
      <c r="GQ335" s="42"/>
      <c r="GR335" s="454"/>
      <c r="GS335" s="42"/>
      <c r="GT335" s="454"/>
      <c r="GU335" s="42"/>
      <c r="GV335" s="454"/>
      <c r="GW335" s="42"/>
      <c r="GX335" s="454"/>
      <c r="GY335" s="42"/>
      <c r="GZ335" s="42"/>
      <c r="HA335" s="173"/>
      <c r="HB335" s="173"/>
      <c r="HC335" s="42"/>
      <c r="HD335" s="435"/>
      <c r="HE335" s="135"/>
      <c r="HF335" s="435"/>
      <c r="HG335" s="135"/>
      <c r="HH335" s="435"/>
      <c r="HI335" s="135"/>
      <c r="HJ335" s="435"/>
      <c r="HK335" s="135"/>
      <c r="HL335" s="435"/>
      <c r="HM335" s="135"/>
      <c r="HN335" s="435"/>
      <c r="HO335" s="135"/>
      <c r="HP335" s="435"/>
      <c r="HQ335" s="135"/>
      <c r="HR335" s="168"/>
      <c r="HS335" s="135"/>
      <c r="HT335" s="135"/>
      <c r="HU335" s="168"/>
      <c r="HV335" s="135"/>
      <c r="HW335" s="168"/>
      <c r="HX335" s="135"/>
      <c r="HY335" s="168"/>
      <c r="HZ335" s="756"/>
      <c r="IA335" s="168"/>
      <c r="IB335" s="756"/>
      <c r="IC335" s="168"/>
      <c r="ID335" s="135"/>
      <c r="IE335" s="168"/>
      <c r="IF335" s="135"/>
      <c r="IG335" s="168"/>
      <c r="IH335" s="135"/>
      <c r="II335" s="168"/>
      <c r="IJ335" s="135"/>
      <c r="IK335" s="135"/>
      <c r="IL335" s="173"/>
      <c r="IP335" s="173"/>
      <c r="IR335" s="173"/>
      <c r="IT335" s="173"/>
      <c r="JB335" s="135"/>
      <c r="JD335" s="432"/>
      <c r="JH335" s="173"/>
      <c r="JL335" s="173"/>
      <c r="JZ335" s="173"/>
      <c r="KD335" s="173"/>
      <c r="KF335" s="173"/>
      <c r="KH335" s="173"/>
      <c r="LJ335" s="173"/>
      <c r="LN335" s="173"/>
      <c r="LP335" s="173"/>
      <c r="LR335" s="173"/>
      <c r="LZ335" s="135"/>
      <c r="MB335" s="135"/>
      <c r="MP335" s="173"/>
      <c r="MT335" s="173"/>
      <c r="MV335" s="173"/>
      <c r="MX335" s="173"/>
      <c r="NF335" s="135"/>
      <c r="NH335" s="135"/>
      <c r="NX335" s="173"/>
      <c r="NY335" s="173"/>
      <c r="NZ335" s="173"/>
      <c r="OB335" s="173"/>
      <c r="OD335" s="173"/>
      <c r="OF335" s="173"/>
      <c r="OH335" s="173"/>
      <c r="OJ335" s="173"/>
      <c r="OL335" s="173"/>
      <c r="PH335" s="173"/>
      <c r="QN335" s="173"/>
      <c r="QO335" s="173"/>
      <c r="QP335" s="173"/>
      <c r="QS335" s="135"/>
      <c r="QU335" s="135"/>
      <c r="QY335" s="135"/>
      <c r="RA335" s="135"/>
      <c r="RC335" s="135"/>
      <c r="RE335" s="135"/>
      <c r="RI335" s="135"/>
      <c r="RP335" s="135"/>
      <c r="RQ335" s="135"/>
      <c r="RT335" s="135"/>
      <c r="RW335" s="135"/>
      <c r="RX335" s="135"/>
      <c r="SB335" s="135"/>
      <c r="SC335" s="135"/>
      <c r="SD335" s="135"/>
      <c r="SE335" s="558"/>
      <c r="SF335" s="135"/>
      <c r="SH335" s="135"/>
      <c r="SJ335" s="135"/>
      <c r="SL335" s="135"/>
      <c r="SN335" s="135"/>
      <c r="SP335" s="135"/>
      <c r="SR335" s="756"/>
      <c r="ST335" s="135"/>
      <c r="SY335" s="707"/>
      <c r="TA335" s="707"/>
      <c r="TC335" s="707"/>
      <c r="TE335" s="707"/>
      <c r="TG335" s="707"/>
      <c r="TI335" s="756"/>
      <c r="TK335" s="707"/>
    </row>
    <row r="336" spans="64:531">
      <c r="BL336" s="454"/>
      <c r="BM336" s="42"/>
      <c r="BN336" s="454"/>
      <c r="BO336" s="42"/>
      <c r="BP336" s="454"/>
      <c r="BQ336"/>
      <c r="BS336" s="73"/>
      <c r="BU336" s="73"/>
      <c r="BV336" s="73"/>
      <c r="BW336" s="135"/>
      <c r="BX336" s="135"/>
      <c r="BY336" s="135"/>
      <c r="BZ336" s="42"/>
      <c r="CA336"/>
      <c r="CD336" s="135"/>
      <c r="CE336" s="454"/>
      <c r="CF336" s="135"/>
      <c r="CG336" s="454"/>
      <c r="CH336" s="135"/>
      <c r="CI336" s="454"/>
      <c r="CJ336" s="42"/>
      <c r="CK336" s="454"/>
      <c r="CL336" s="42"/>
      <c r="CM336" s="454"/>
      <c r="CN336" s="42"/>
      <c r="CP336" s="135"/>
      <c r="CR336" s="187"/>
      <c r="CW336" s="454"/>
      <c r="CY336" s="454"/>
      <c r="DA336" s="454"/>
      <c r="DC336" s="454"/>
      <c r="DD336" s="135"/>
      <c r="DE336" s="454"/>
      <c r="DF336" s="135"/>
      <c r="DG336" s="454"/>
      <c r="DH336" s="135"/>
      <c r="DI336" s="454"/>
      <c r="DJ336" s="135"/>
      <c r="DK336" s="454"/>
      <c r="DL336" s="135"/>
      <c r="DN336" s="135"/>
      <c r="DO336" s="454"/>
      <c r="DP336" s="135"/>
      <c r="DQ336" s="454"/>
      <c r="DR336" s="135"/>
      <c r="DU336" s="135"/>
      <c r="DV336" s="135"/>
      <c r="DW336" s="135"/>
      <c r="DY336" s="454"/>
      <c r="DZ336" s="135"/>
      <c r="EA336" s="454"/>
      <c r="EB336" s="135"/>
      <c r="EC336" s="454"/>
      <c r="ED336" s="135"/>
      <c r="EE336" s="454"/>
      <c r="EF336" s="135"/>
      <c r="EG336" s="454"/>
      <c r="EH336" s="135"/>
      <c r="EJ336" s="135"/>
      <c r="EN336" s="135"/>
      <c r="EP336" s="135"/>
      <c r="ER336" s="173"/>
      <c r="ES336" s="435"/>
      <c r="ET336" s="173"/>
      <c r="EU336" s="435"/>
      <c r="EV336" s="173"/>
      <c r="EW336" s="435"/>
      <c r="EX336" s="173"/>
      <c r="EZ336" s="135"/>
      <c r="FB336" s="173"/>
      <c r="FC336" s="42"/>
      <c r="FD336" s="173"/>
      <c r="FE336" s="42"/>
      <c r="FF336" s="42"/>
      <c r="FG336" s="454"/>
      <c r="FH336" s="42"/>
      <c r="FI336" s="454"/>
      <c r="FJ336" s="135"/>
      <c r="FK336" s="454"/>
      <c r="FL336" s="173"/>
      <c r="FM336" s="454"/>
      <c r="FN336" s="173"/>
      <c r="FO336" s="135"/>
      <c r="FP336" s="173"/>
      <c r="FQ336" s="135"/>
      <c r="FS336" s="173"/>
      <c r="FU336" s="173"/>
      <c r="FW336" s="173"/>
      <c r="FY336" s="173"/>
      <c r="GA336" s="135"/>
      <c r="GE336" s="42"/>
      <c r="GG336" s="42"/>
      <c r="GH336" s="173"/>
      <c r="GI336" s="42"/>
      <c r="GJ336" s="42"/>
      <c r="GK336" s="173"/>
      <c r="GL336" s="454"/>
      <c r="GM336" s="135"/>
      <c r="GP336" s="454"/>
      <c r="GQ336" s="42"/>
      <c r="GR336" s="454"/>
      <c r="GS336" s="42"/>
      <c r="GT336" s="454"/>
      <c r="GU336" s="42"/>
      <c r="GV336" s="454"/>
      <c r="GW336" s="42"/>
      <c r="GX336" s="454"/>
      <c r="GY336" s="42"/>
      <c r="GZ336" s="42"/>
      <c r="HA336" s="173"/>
      <c r="HB336" s="173"/>
      <c r="HC336" s="42"/>
      <c r="HD336" s="435"/>
      <c r="HE336" s="135"/>
      <c r="HF336" s="435"/>
      <c r="HG336" s="135"/>
      <c r="HH336" s="435"/>
      <c r="HI336" s="135"/>
      <c r="HJ336" s="435"/>
      <c r="HK336" s="135"/>
      <c r="HL336" s="435"/>
      <c r="HM336" s="135"/>
      <c r="HN336" s="435"/>
      <c r="HO336" s="135"/>
      <c r="HP336" s="435"/>
      <c r="HQ336" s="135"/>
      <c r="HR336" s="168"/>
      <c r="HS336" s="135"/>
      <c r="HT336" s="135"/>
      <c r="HU336" s="168"/>
      <c r="HV336" s="135"/>
      <c r="HW336" s="168"/>
      <c r="HX336" s="135"/>
      <c r="HY336" s="168"/>
      <c r="HZ336" s="756"/>
      <c r="IA336" s="168"/>
      <c r="IB336" s="756"/>
      <c r="IC336" s="168"/>
      <c r="ID336" s="135"/>
      <c r="IE336" s="168"/>
      <c r="IF336" s="135"/>
      <c r="IG336" s="168"/>
      <c r="IH336" s="135"/>
      <c r="II336" s="168"/>
      <c r="IJ336" s="135"/>
      <c r="IK336" s="135"/>
      <c r="IL336" s="173"/>
      <c r="IP336" s="173"/>
      <c r="IR336" s="173"/>
      <c r="IT336" s="173"/>
      <c r="JB336" s="135"/>
      <c r="JD336" s="432"/>
      <c r="JH336" s="173"/>
      <c r="JL336" s="173"/>
      <c r="JZ336" s="173"/>
      <c r="KD336" s="173"/>
      <c r="KF336" s="173"/>
      <c r="KH336" s="173"/>
      <c r="LJ336" s="173"/>
      <c r="LN336" s="173"/>
      <c r="LP336" s="173"/>
      <c r="LR336" s="173"/>
      <c r="LZ336" s="135"/>
      <c r="MB336" s="135"/>
      <c r="MP336" s="173"/>
      <c r="MT336" s="173"/>
      <c r="MV336" s="173"/>
      <c r="MX336" s="173"/>
      <c r="NF336" s="135"/>
      <c r="NH336" s="135"/>
      <c r="NX336" s="173"/>
      <c r="NY336" s="173"/>
      <c r="NZ336" s="173"/>
      <c r="OB336" s="173"/>
      <c r="OD336" s="173"/>
      <c r="OF336" s="173"/>
      <c r="OH336" s="173"/>
      <c r="OJ336" s="173"/>
      <c r="OL336" s="173"/>
      <c r="PH336" s="173"/>
      <c r="QN336" s="173"/>
      <c r="QO336" s="173"/>
      <c r="QP336" s="173"/>
      <c r="QS336" s="135"/>
      <c r="QU336" s="135"/>
      <c r="QY336" s="135"/>
      <c r="RA336" s="135"/>
      <c r="RC336" s="135"/>
      <c r="RE336" s="135"/>
      <c r="RI336" s="135"/>
      <c r="RP336" s="135"/>
      <c r="RQ336" s="135"/>
      <c r="RT336" s="135"/>
      <c r="RW336" s="135"/>
      <c r="RX336" s="135"/>
      <c r="SB336" s="135"/>
      <c r="SC336" s="135"/>
      <c r="SD336" s="135"/>
      <c r="SE336" s="558"/>
      <c r="SF336" s="135"/>
      <c r="SH336" s="135"/>
      <c r="SJ336" s="135"/>
      <c r="SL336" s="135"/>
      <c r="SN336" s="135"/>
      <c r="SP336" s="135"/>
      <c r="SR336" s="756"/>
      <c r="ST336" s="135"/>
      <c r="SY336" s="707"/>
      <c r="TA336" s="707"/>
      <c r="TC336" s="707"/>
      <c r="TE336" s="707"/>
      <c r="TG336" s="707"/>
      <c r="TI336" s="756"/>
      <c r="TK336" s="707"/>
    </row>
    <row r="337" spans="64:531">
      <c r="BL337" s="454"/>
      <c r="BM337" s="42"/>
      <c r="BN337" s="454"/>
      <c r="BO337" s="42"/>
      <c r="BP337" s="454"/>
      <c r="BQ337"/>
      <c r="BS337" s="73"/>
      <c r="BU337" s="73"/>
      <c r="BV337" s="73"/>
      <c r="BW337" s="135"/>
      <c r="BX337" s="135"/>
      <c r="BY337" s="135"/>
      <c r="BZ337" s="42"/>
      <c r="CA337"/>
      <c r="CD337" s="135"/>
      <c r="CE337" s="454"/>
      <c r="CF337" s="135"/>
      <c r="CG337" s="454"/>
      <c r="CH337" s="135"/>
      <c r="CI337" s="454"/>
      <c r="CJ337" s="42"/>
      <c r="CK337" s="454"/>
      <c r="CL337" s="42"/>
      <c r="CM337" s="454"/>
      <c r="CN337" s="42"/>
      <c r="CP337" s="135"/>
      <c r="CR337" s="187"/>
      <c r="CW337" s="454"/>
      <c r="CY337" s="454"/>
      <c r="DA337" s="454"/>
      <c r="DC337" s="454"/>
      <c r="DD337" s="135"/>
      <c r="DE337" s="454"/>
      <c r="DF337" s="135"/>
      <c r="DG337" s="454"/>
      <c r="DH337" s="135"/>
      <c r="DI337" s="454"/>
      <c r="DJ337" s="135"/>
      <c r="DK337" s="454"/>
      <c r="DL337" s="135"/>
      <c r="DN337" s="135"/>
      <c r="DO337" s="454"/>
      <c r="DP337" s="135"/>
      <c r="DQ337" s="454"/>
      <c r="DR337" s="135"/>
      <c r="DU337" s="135"/>
      <c r="DV337" s="135"/>
      <c r="DW337" s="135"/>
      <c r="DY337" s="454"/>
      <c r="DZ337" s="135"/>
      <c r="EA337" s="454"/>
      <c r="EB337" s="135"/>
      <c r="EC337" s="454"/>
      <c r="ED337" s="135"/>
      <c r="EE337" s="454"/>
      <c r="EF337" s="135"/>
      <c r="EG337" s="454"/>
      <c r="EH337" s="135"/>
      <c r="EJ337" s="135"/>
      <c r="EN337" s="135"/>
      <c r="EP337" s="135"/>
      <c r="ER337" s="173"/>
      <c r="ES337" s="435"/>
      <c r="ET337" s="173"/>
      <c r="EU337" s="435"/>
      <c r="EV337" s="173"/>
      <c r="EW337" s="435"/>
      <c r="EX337" s="173"/>
      <c r="EZ337" s="135"/>
      <c r="FB337" s="173"/>
      <c r="FC337" s="42"/>
      <c r="FD337" s="173"/>
      <c r="FE337" s="42"/>
      <c r="FF337" s="42"/>
      <c r="FG337" s="454"/>
      <c r="FH337" s="42"/>
      <c r="FI337" s="454"/>
      <c r="FJ337" s="135"/>
      <c r="FK337" s="454"/>
      <c r="FL337" s="173"/>
      <c r="FM337" s="454"/>
      <c r="FN337" s="173"/>
      <c r="FO337" s="135"/>
      <c r="FP337" s="173"/>
      <c r="FQ337" s="135"/>
      <c r="FS337" s="173"/>
      <c r="FU337" s="173"/>
      <c r="FW337" s="173"/>
      <c r="FY337" s="173"/>
      <c r="GA337" s="135"/>
      <c r="GE337" s="42"/>
      <c r="GG337" s="42"/>
      <c r="GH337" s="173"/>
      <c r="GI337" s="42"/>
      <c r="GJ337" s="42"/>
      <c r="GK337" s="173"/>
      <c r="GL337" s="454"/>
      <c r="GM337" s="135"/>
      <c r="GP337" s="454"/>
      <c r="GQ337" s="42"/>
      <c r="GR337" s="454"/>
      <c r="GS337" s="42"/>
      <c r="GT337" s="454"/>
      <c r="GU337" s="42"/>
      <c r="GV337" s="454"/>
      <c r="GW337" s="42"/>
      <c r="GX337" s="454"/>
      <c r="GY337" s="42"/>
      <c r="GZ337" s="42"/>
      <c r="HA337" s="173"/>
      <c r="HB337" s="173"/>
      <c r="HC337" s="42"/>
      <c r="HD337" s="435"/>
      <c r="HE337" s="135"/>
      <c r="HF337" s="435"/>
      <c r="HG337" s="135"/>
      <c r="HH337" s="435"/>
      <c r="HI337" s="135"/>
      <c r="HJ337" s="435"/>
      <c r="HK337" s="135"/>
      <c r="HL337" s="435"/>
      <c r="HM337" s="135"/>
      <c r="HN337" s="435"/>
      <c r="HO337" s="135"/>
      <c r="HP337" s="435"/>
      <c r="HQ337" s="135"/>
      <c r="HR337" s="168"/>
      <c r="HS337" s="135"/>
      <c r="HT337" s="135"/>
      <c r="HU337" s="168"/>
      <c r="HV337" s="135"/>
      <c r="HW337" s="168"/>
      <c r="HX337" s="135"/>
      <c r="HY337" s="168"/>
      <c r="HZ337" s="756"/>
      <c r="IA337" s="168"/>
      <c r="IB337" s="756"/>
      <c r="IC337" s="168"/>
      <c r="ID337" s="135"/>
      <c r="IE337" s="168"/>
      <c r="IF337" s="135"/>
      <c r="IG337" s="168"/>
      <c r="IH337" s="135"/>
      <c r="II337" s="168"/>
      <c r="IJ337" s="135"/>
      <c r="IK337" s="135"/>
      <c r="IL337" s="173"/>
      <c r="IP337" s="173"/>
      <c r="IR337" s="173"/>
      <c r="IT337" s="173"/>
      <c r="JB337" s="135"/>
      <c r="JD337" s="432"/>
      <c r="JH337" s="173"/>
      <c r="JL337" s="173"/>
      <c r="JZ337" s="173"/>
      <c r="KD337" s="173"/>
      <c r="KF337" s="173"/>
      <c r="KH337" s="173"/>
      <c r="LJ337" s="173"/>
      <c r="LN337" s="173"/>
      <c r="LP337" s="173"/>
      <c r="LR337" s="173"/>
      <c r="LZ337" s="135"/>
      <c r="MB337" s="135"/>
      <c r="MP337" s="173"/>
      <c r="MT337" s="173"/>
      <c r="MV337" s="173"/>
      <c r="MX337" s="173"/>
      <c r="NF337" s="135"/>
      <c r="NH337" s="135"/>
      <c r="NX337" s="173"/>
      <c r="NY337" s="173"/>
      <c r="NZ337" s="173"/>
      <c r="OB337" s="173"/>
      <c r="OD337" s="173"/>
      <c r="OF337" s="173"/>
      <c r="OH337" s="173"/>
      <c r="OJ337" s="173"/>
      <c r="OL337" s="173"/>
      <c r="PH337" s="173"/>
      <c r="QN337" s="173"/>
      <c r="QO337" s="173"/>
      <c r="QP337" s="173"/>
      <c r="QS337" s="135"/>
      <c r="QU337" s="135"/>
      <c r="QY337" s="135"/>
      <c r="RA337" s="135"/>
      <c r="RC337" s="135"/>
      <c r="RE337" s="135"/>
      <c r="RI337" s="135"/>
      <c r="RP337" s="135"/>
      <c r="RQ337" s="135"/>
      <c r="RT337" s="135"/>
      <c r="RW337" s="135"/>
      <c r="RX337" s="135"/>
      <c r="SB337" s="135"/>
      <c r="SC337" s="135"/>
      <c r="SD337" s="135"/>
      <c r="SE337" s="558"/>
      <c r="SF337" s="135"/>
      <c r="SH337" s="135"/>
      <c r="SJ337" s="135"/>
      <c r="SL337" s="135"/>
      <c r="SN337" s="135"/>
      <c r="SP337" s="135"/>
      <c r="SR337" s="756"/>
      <c r="ST337" s="135"/>
      <c r="SY337" s="707"/>
      <c r="TA337" s="707"/>
      <c r="TC337" s="707"/>
      <c r="TE337" s="707"/>
      <c r="TG337" s="707"/>
      <c r="TI337" s="756"/>
      <c r="TK337" s="707"/>
    </row>
    <row r="338" spans="64:531">
      <c r="BL338" s="454"/>
      <c r="BM338" s="42"/>
      <c r="BN338" s="454"/>
      <c r="BO338" s="42"/>
      <c r="BP338" s="454"/>
      <c r="BQ338"/>
      <c r="BS338" s="73"/>
      <c r="BU338" s="73"/>
      <c r="BV338" s="73"/>
      <c r="BW338" s="135"/>
      <c r="BX338" s="135"/>
      <c r="BY338" s="135"/>
      <c r="BZ338" s="42"/>
      <c r="CA338"/>
      <c r="CD338" s="135"/>
      <c r="CE338" s="454"/>
      <c r="CF338" s="135"/>
      <c r="CG338" s="454"/>
      <c r="CH338" s="135"/>
      <c r="CI338" s="454"/>
      <c r="CJ338" s="42"/>
      <c r="CK338" s="454"/>
      <c r="CL338" s="42"/>
      <c r="CM338" s="454"/>
      <c r="CN338" s="42"/>
      <c r="CP338" s="135"/>
      <c r="CR338" s="187"/>
      <c r="CW338" s="454"/>
      <c r="CY338" s="454"/>
      <c r="DA338" s="454"/>
      <c r="DC338" s="454"/>
      <c r="DD338" s="135"/>
      <c r="DE338" s="454"/>
      <c r="DF338" s="135"/>
      <c r="DG338" s="454"/>
      <c r="DH338" s="135"/>
      <c r="DI338" s="454"/>
      <c r="DJ338" s="135"/>
      <c r="DK338" s="454"/>
      <c r="DL338" s="135"/>
      <c r="DN338" s="135"/>
      <c r="DO338" s="454"/>
      <c r="DP338" s="135"/>
      <c r="DQ338" s="454"/>
      <c r="DR338" s="135"/>
      <c r="DU338" s="135"/>
      <c r="DV338" s="135"/>
      <c r="DW338" s="135"/>
      <c r="DY338" s="454"/>
      <c r="DZ338" s="135"/>
      <c r="EA338" s="454"/>
      <c r="EB338" s="135"/>
      <c r="EC338" s="454"/>
      <c r="ED338" s="135"/>
      <c r="EE338" s="454"/>
      <c r="EF338" s="135"/>
      <c r="EG338" s="454"/>
      <c r="EH338" s="135"/>
      <c r="EJ338" s="135"/>
      <c r="EN338" s="135"/>
      <c r="EP338" s="135"/>
      <c r="ER338" s="173"/>
      <c r="ES338" s="435"/>
      <c r="ET338" s="173"/>
      <c r="EU338" s="435"/>
      <c r="EV338" s="173"/>
      <c r="EW338" s="435"/>
      <c r="EX338" s="173"/>
      <c r="EZ338" s="135"/>
      <c r="FB338" s="173"/>
      <c r="FC338" s="42"/>
      <c r="FD338" s="173"/>
      <c r="FE338" s="42"/>
      <c r="FF338" s="42"/>
      <c r="FG338" s="454"/>
      <c r="FH338" s="42"/>
      <c r="FI338" s="454"/>
      <c r="FJ338" s="135"/>
      <c r="FK338" s="454"/>
      <c r="FL338" s="173"/>
      <c r="FM338" s="454"/>
      <c r="FN338" s="173"/>
      <c r="FO338" s="135"/>
      <c r="FP338" s="173"/>
      <c r="FQ338" s="135"/>
      <c r="FS338" s="173"/>
      <c r="FU338" s="173"/>
      <c r="FW338" s="173"/>
      <c r="FY338" s="173"/>
      <c r="GA338" s="135"/>
      <c r="GE338" s="42"/>
      <c r="GG338" s="42"/>
      <c r="GH338" s="173"/>
      <c r="GI338" s="42"/>
      <c r="GJ338" s="42"/>
      <c r="GK338" s="173"/>
      <c r="GL338" s="454"/>
      <c r="GM338" s="135"/>
      <c r="GP338" s="454"/>
      <c r="GQ338" s="42"/>
      <c r="GR338" s="454"/>
      <c r="GS338" s="42"/>
      <c r="GT338" s="454"/>
      <c r="GU338" s="42"/>
      <c r="GV338" s="454"/>
      <c r="GW338" s="42"/>
      <c r="GX338" s="454"/>
      <c r="GY338" s="42"/>
      <c r="GZ338" s="42"/>
      <c r="HA338" s="173"/>
      <c r="HB338" s="173"/>
      <c r="HC338" s="42"/>
      <c r="HD338" s="435"/>
      <c r="HE338" s="135"/>
      <c r="HF338" s="435"/>
      <c r="HG338" s="135"/>
      <c r="HH338" s="435"/>
      <c r="HI338" s="135"/>
      <c r="HJ338" s="435"/>
      <c r="HK338" s="135"/>
      <c r="HL338" s="435"/>
      <c r="HM338" s="135"/>
      <c r="HN338" s="435"/>
      <c r="HO338" s="135"/>
      <c r="HP338" s="435"/>
      <c r="HQ338" s="135"/>
      <c r="HR338" s="168"/>
      <c r="HS338" s="135"/>
      <c r="HT338" s="135"/>
      <c r="HU338" s="168"/>
      <c r="HV338" s="135"/>
      <c r="HW338" s="168"/>
      <c r="HX338" s="135"/>
      <c r="HY338" s="168"/>
      <c r="HZ338" s="756"/>
      <c r="IA338" s="168"/>
      <c r="IB338" s="756"/>
      <c r="IC338" s="168"/>
      <c r="ID338" s="135"/>
      <c r="IE338" s="168"/>
      <c r="IF338" s="135"/>
      <c r="IG338" s="168"/>
      <c r="IH338" s="135"/>
      <c r="II338" s="168"/>
      <c r="IJ338" s="135"/>
      <c r="IK338" s="135"/>
      <c r="IL338" s="173"/>
      <c r="IP338" s="173"/>
      <c r="IR338" s="173"/>
      <c r="IT338" s="173"/>
      <c r="JB338" s="135"/>
      <c r="JD338" s="432"/>
      <c r="JH338" s="173"/>
      <c r="JL338" s="173"/>
      <c r="JZ338" s="173"/>
      <c r="KD338" s="173"/>
      <c r="KF338" s="173"/>
      <c r="KH338" s="173"/>
      <c r="LJ338" s="173"/>
      <c r="LN338" s="173"/>
      <c r="LP338" s="173"/>
      <c r="LR338" s="173"/>
      <c r="LZ338" s="135"/>
      <c r="MB338" s="135"/>
      <c r="MP338" s="173"/>
      <c r="MT338" s="173"/>
      <c r="MV338" s="173"/>
      <c r="MX338" s="173"/>
      <c r="NF338" s="135"/>
      <c r="NH338" s="135"/>
      <c r="NX338" s="173"/>
      <c r="NY338" s="173"/>
      <c r="NZ338" s="173"/>
      <c r="OB338" s="173"/>
      <c r="OD338" s="173"/>
      <c r="OF338" s="173"/>
      <c r="OH338" s="173"/>
      <c r="OJ338" s="173"/>
      <c r="OL338" s="173"/>
      <c r="PH338" s="173"/>
      <c r="QN338" s="173"/>
      <c r="QO338" s="173"/>
      <c r="QP338" s="173"/>
      <c r="QS338" s="135"/>
      <c r="QU338" s="135"/>
      <c r="QY338" s="135"/>
      <c r="RA338" s="135"/>
      <c r="RC338" s="135"/>
      <c r="RE338" s="135"/>
      <c r="RI338" s="135"/>
      <c r="RP338" s="135"/>
      <c r="RQ338" s="135"/>
      <c r="RT338" s="135"/>
      <c r="RW338" s="135"/>
      <c r="RX338" s="135"/>
      <c r="SB338" s="135"/>
      <c r="SC338" s="135"/>
      <c r="SD338" s="135"/>
      <c r="SE338" s="558"/>
      <c r="SF338" s="135"/>
      <c r="SH338" s="135"/>
      <c r="SJ338" s="135"/>
      <c r="SL338" s="135"/>
      <c r="SN338" s="135"/>
      <c r="SP338" s="135"/>
      <c r="SR338" s="756"/>
      <c r="ST338" s="135"/>
      <c r="SY338" s="707"/>
      <c r="TA338" s="707"/>
      <c r="TC338" s="707"/>
      <c r="TE338" s="707"/>
      <c r="TG338" s="707"/>
      <c r="TI338" s="756"/>
      <c r="TK338" s="707"/>
    </row>
    <row r="339" spans="64:531">
      <c r="BL339" s="454"/>
      <c r="BM339" s="42"/>
      <c r="BN339" s="454"/>
      <c r="BO339" s="42"/>
      <c r="BP339" s="454"/>
      <c r="BQ339"/>
      <c r="BS339" s="73"/>
      <c r="BU339" s="73"/>
      <c r="BV339" s="73"/>
      <c r="BW339" s="135"/>
      <c r="BX339" s="135"/>
      <c r="BY339" s="135"/>
      <c r="BZ339" s="42"/>
      <c r="CA339"/>
      <c r="CD339" s="135"/>
      <c r="CE339" s="454"/>
      <c r="CF339" s="135"/>
      <c r="CG339" s="454"/>
      <c r="CH339" s="135"/>
      <c r="CI339" s="454"/>
      <c r="CJ339" s="42"/>
      <c r="CK339" s="454"/>
      <c r="CL339" s="42"/>
      <c r="CM339" s="454"/>
      <c r="CN339" s="42"/>
      <c r="CP339" s="135"/>
      <c r="CR339" s="187"/>
      <c r="CW339" s="454"/>
      <c r="CY339" s="454"/>
      <c r="DA339" s="454"/>
      <c r="DC339" s="454"/>
      <c r="DD339" s="135"/>
      <c r="DE339" s="454"/>
      <c r="DF339" s="135"/>
      <c r="DG339" s="454"/>
      <c r="DH339" s="135"/>
      <c r="DI339" s="454"/>
      <c r="DJ339" s="135"/>
      <c r="DK339" s="454"/>
      <c r="DL339" s="135"/>
      <c r="DN339" s="135"/>
      <c r="DO339" s="454"/>
      <c r="DP339" s="135"/>
      <c r="DQ339" s="454"/>
      <c r="DR339" s="135"/>
      <c r="DU339" s="135"/>
      <c r="DV339" s="135"/>
      <c r="DW339" s="135"/>
      <c r="DY339" s="454"/>
      <c r="DZ339" s="135"/>
      <c r="EA339" s="454"/>
      <c r="EB339" s="135"/>
      <c r="EC339" s="454"/>
      <c r="ED339" s="135"/>
      <c r="EE339" s="454"/>
      <c r="EF339" s="135"/>
      <c r="EG339" s="454"/>
      <c r="EH339" s="135"/>
      <c r="EJ339" s="135"/>
      <c r="EN339" s="135"/>
      <c r="EP339" s="135"/>
      <c r="ER339" s="173"/>
      <c r="ES339" s="435"/>
      <c r="ET339" s="173"/>
      <c r="EU339" s="435"/>
      <c r="EV339" s="173"/>
      <c r="EW339" s="435"/>
      <c r="EX339" s="173"/>
      <c r="EZ339" s="135"/>
      <c r="FB339" s="173"/>
      <c r="FC339" s="42"/>
      <c r="FD339" s="173"/>
      <c r="FE339" s="42"/>
      <c r="FF339" s="42"/>
      <c r="FG339" s="454"/>
      <c r="FH339" s="42"/>
      <c r="FI339" s="454"/>
      <c r="FJ339" s="135"/>
      <c r="FK339" s="454"/>
      <c r="FL339" s="173"/>
      <c r="FM339" s="454"/>
      <c r="FN339" s="173"/>
      <c r="FO339" s="135"/>
      <c r="FP339" s="173"/>
      <c r="FQ339" s="135"/>
      <c r="FS339" s="173"/>
      <c r="FU339" s="173"/>
      <c r="FW339" s="173"/>
      <c r="FY339" s="173"/>
      <c r="GA339" s="135"/>
      <c r="GE339" s="42"/>
      <c r="GG339" s="42"/>
      <c r="GH339" s="173"/>
      <c r="GI339" s="42"/>
      <c r="GJ339" s="42"/>
      <c r="GK339" s="173"/>
      <c r="GL339" s="454"/>
      <c r="GM339" s="135"/>
      <c r="GP339" s="454"/>
      <c r="GQ339" s="42"/>
      <c r="GR339" s="454"/>
      <c r="GS339" s="42"/>
      <c r="GT339" s="454"/>
      <c r="GU339" s="42"/>
      <c r="GV339" s="454"/>
      <c r="GW339" s="42"/>
      <c r="GX339" s="454"/>
      <c r="GY339" s="42"/>
      <c r="GZ339" s="42"/>
      <c r="HA339" s="173"/>
      <c r="HB339" s="173"/>
      <c r="HC339" s="42"/>
      <c r="HD339" s="435"/>
      <c r="HE339" s="135"/>
      <c r="HF339" s="435"/>
      <c r="HG339" s="135"/>
      <c r="HH339" s="435"/>
      <c r="HI339" s="135"/>
      <c r="HJ339" s="435"/>
      <c r="HK339" s="135"/>
      <c r="HL339" s="435"/>
      <c r="HM339" s="135"/>
      <c r="HN339" s="435"/>
      <c r="HO339" s="135"/>
      <c r="HP339" s="435"/>
      <c r="HQ339" s="135"/>
      <c r="HR339" s="168"/>
      <c r="HS339" s="135"/>
      <c r="HT339" s="135"/>
      <c r="HU339" s="168"/>
      <c r="HV339" s="135"/>
      <c r="HW339" s="168"/>
      <c r="HX339" s="135"/>
      <c r="HY339" s="168"/>
      <c r="HZ339" s="756"/>
      <c r="IA339" s="168"/>
      <c r="IB339" s="756"/>
      <c r="IC339" s="168"/>
      <c r="ID339" s="135"/>
      <c r="IE339" s="168"/>
      <c r="IF339" s="135"/>
      <c r="IG339" s="168"/>
      <c r="IH339" s="135"/>
      <c r="II339" s="168"/>
      <c r="IJ339" s="135"/>
      <c r="IK339" s="135"/>
      <c r="IL339" s="173"/>
      <c r="IP339" s="173"/>
      <c r="IR339" s="173"/>
      <c r="IT339" s="173"/>
      <c r="JB339" s="135"/>
      <c r="JD339" s="432"/>
      <c r="JH339" s="173"/>
      <c r="JL339" s="173"/>
      <c r="JZ339" s="173"/>
      <c r="KD339" s="173"/>
      <c r="KF339" s="173"/>
      <c r="KH339" s="173"/>
      <c r="LJ339" s="173"/>
      <c r="LN339" s="173"/>
      <c r="LP339" s="173"/>
      <c r="LR339" s="173"/>
      <c r="LZ339" s="135"/>
      <c r="MB339" s="135"/>
      <c r="MP339" s="173"/>
      <c r="MT339" s="173"/>
      <c r="MV339" s="173"/>
      <c r="MX339" s="173"/>
      <c r="NF339" s="135"/>
      <c r="NH339" s="135"/>
      <c r="NX339" s="173"/>
      <c r="NY339" s="173"/>
      <c r="NZ339" s="173"/>
      <c r="OB339" s="173"/>
      <c r="OD339" s="173"/>
      <c r="OF339" s="173"/>
      <c r="OH339" s="173"/>
      <c r="OJ339" s="173"/>
      <c r="OL339" s="173"/>
      <c r="PH339" s="173"/>
      <c r="QN339" s="173"/>
      <c r="QO339" s="173"/>
      <c r="QP339" s="173"/>
      <c r="QS339" s="135"/>
      <c r="QU339" s="135"/>
      <c r="QY339" s="135"/>
      <c r="RA339" s="135"/>
      <c r="RC339" s="135"/>
      <c r="RE339" s="135"/>
      <c r="RI339" s="135"/>
      <c r="RP339" s="135"/>
      <c r="RQ339" s="135"/>
      <c r="RT339" s="135"/>
      <c r="RW339" s="135"/>
      <c r="RX339" s="135"/>
      <c r="SB339" s="135"/>
      <c r="SC339" s="135"/>
      <c r="SD339" s="135"/>
      <c r="SE339" s="558"/>
      <c r="SF339" s="135"/>
      <c r="SH339" s="135"/>
      <c r="SJ339" s="135"/>
      <c r="SL339" s="135"/>
      <c r="SN339" s="135"/>
      <c r="SP339" s="135"/>
      <c r="SR339" s="756"/>
      <c r="ST339" s="135"/>
      <c r="SY339" s="707"/>
      <c r="TA339" s="707"/>
      <c r="TC339" s="707"/>
      <c r="TE339" s="707"/>
      <c r="TG339" s="707"/>
      <c r="TI339" s="756"/>
      <c r="TK339" s="707"/>
    </row>
    <row r="340" spans="64:531">
      <c r="BL340" s="454"/>
      <c r="BM340" s="42"/>
      <c r="BN340" s="454"/>
      <c r="BO340" s="42"/>
      <c r="BP340" s="454"/>
      <c r="BQ340"/>
      <c r="BS340" s="73"/>
      <c r="BU340" s="73"/>
      <c r="BV340" s="73"/>
      <c r="BW340" s="135"/>
      <c r="BX340" s="135"/>
      <c r="BY340" s="135"/>
      <c r="BZ340" s="42"/>
      <c r="CA340"/>
      <c r="CD340" s="135"/>
      <c r="CE340" s="454"/>
      <c r="CF340" s="135"/>
      <c r="CG340" s="454"/>
      <c r="CH340" s="135"/>
      <c r="CI340" s="454"/>
      <c r="CJ340" s="42"/>
      <c r="CK340" s="454"/>
      <c r="CL340" s="42"/>
      <c r="CM340" s="454"/>
      <c r="CN340" s="42"/>
      <c r="CP340" s="135"/>
      <c r="CR340" s="187"/>
      <c r="CW340" s="454"/>
      <c r="CY340" s="454"/>
      <c r="DA340" s="454"/>
      <c r="DC340" s="454"/>
      <c r="DD340" s="135"/>
      <c r="DE340" s="454"/>
      <c r="DF340" s="135"/>
      <c r="DG340" s="454"/>
      <c r="DH340" s="135"/>
      <c r="DI340" s="454"/>
      <c r="DJ340" s="135"/>
      <c r="DK340" s="454"/>
      <c r="DL340" s="135"/>
      <c r="DN340" s="135"/>
      <c r="DO340" s="454"/>
      <c r="DP340" s="135"/>
      <c r="DQ340" s="454"/>
      <c r="DR340" s="135"/>
      <c r="DU340" s="135"/>
      <c r="DV340" s="135"/>
      <c r="DW340" s="135"/>
      <c r="DY340" s="454"/>
      <c r="DZ340" s="135"/>
      <c r="EA340" s="454"/>
      <c r="EB340" s="135"/>
      <c r="EC340" s="454"/>
      <c r="ED340" s="135"/>
      <c r="EE340" s="454"/>
      <c r="EF340" s="135"/>
      <c r="EG340" s="454"/>
      <c r="EH340" s="135"/>
      <c r="EJ340" s="135"/>
      <c r="EN340" s="135"/>
      <c r="EP340" s="135"/>
      <c r="ER340" s="173"/>
      <c r="ES340" s="435"/>
      <c r="ET340" s="173"/>
      <c r="EU340" s="435"/>
      <c r="EV340" s="173"/>
      <c r="EW340" s="435"/>
      <c r="EX340" s="173"/>
      <c r="EZ340" s="135"/>
      <c r="FB340" s="173"/>
      <c r="FC340" s="42"/>
      <c r="FD340" s="173"/>
      <c r="FE340" s="42"/>
      <c r="FF340" s="42"/>
      <c r="FG340" s="454"/>
      <c r="FH340" s="42"/>
      <c r="FI340" s="454"/>
      <c r="FJ340" s="135"/>
      <c r="FK340" s="454"/>
      <c r="FL340" s="173"/>
      <c r="FM340" s="454"/>
      <c r="FN340" s="173"/>
      <c r="FO340" s="135"/>
      <c r="FP340" s="173"/>
      <c r="FQ340" s="135"/>
      <c r="FS340" s="173"/>
      <c r="FU340" s="173"/>
      <c r="FW340" s="173"/>
      <c r="FY340" s="173"/>
      <c r="GA340" s="135"/>
      <c r="GE340" s="42"/>
      <c r="GG340" s="42"/>
      <c r="GH340" s="173"/>
      <c r="GI340" s="42"/>
      <c r="GJ340" s="42"/>
      <c r="GK340" s="173"/>
      <c r="GL340" s="454"/>
      <c r="GM340" s="135"/>
      <c r="GP340" s="454"/>
      <c r="GQ340" s="42"/>
      <c r="GR340" s="454"/>
      <c r="GS340" s="42"/>
      <c r="GT340" s="454"/>
      <c r="GU340" s="42"/>
      <c r="GV340" s="454"/>
      <c r="GW340" s="42"/>
      <c r="GX340" s="454"/>
      <c r="GY340" s="42"/>
      <c r="GZ340" s="42"/>
      <c r="HA340" s="173"/>
      <c r="HB340" s="173"/>
      <c r="HC340" s="42"/>
      <c r="HD340" s="435"/>
      <c r="HE340" s="135"/>
      <c r="HF340" s="435"/>
      <c r="HG340" s="135"/>
      <c r="HH340" s="435"/>
      <c r="HI340" s="135"/>
      <c r="HJ340" s="435"/>
      <c r="HK340" s="135"/>
      <c r="HL340" s="435"/>
      <c r="HM340" s="135"/>
      <c r="HN340" s="435"/>
      <c r="HO340" s="135"/>
      <c r="HP340" s="435"/>
      <c r="HQ340" s="135"/>
      <c r="HR340" s="168"/>
      <c r="HS340" s="135"/>
      <c r="HT340" s="135"/>
      <c r="HU340" s="168"/>
      <c r="HV340" s="135"/>
      <c r="HW340" s="168"/>
      <c r="HX340" s="135"/>
      <c r="HY340" s="168"/>
      <c r="HZ340" s="756"/>
      <c r="IA340" s="168"/>
      <c r="IB340" s="756"/>
      <c r="IC340" s="168"/>
      <c r="ID340" s="135"/>
      <c r="IE340" s="168"/>
      <c r="IF340" s="135"/>
      <c r="IG340" s="168"/>
      <c r="IH340" s="135"/>
      <c r="II340" s="168"/>
      <c r="IJ340" s="135"/>
      <c r="IK340" s="135"/>
      <c r="IL340" s="173"/>
      <c r="IP340" s="173"/>
      <c r="IR340" s="173"/>
      <c r="IT340" s="173"/>
      <c r="JB340" s="135"/>
      <c r="JD340" s="432"/>
      <c r="JH340" s="173"/>
      <c r="JL340" s="173"/>
      <c r="JZ340" s="173"/>
      <c r="KD340" s="173"/>
      <c r="KF340" s="173"/>
      <c r="KH340" s="173"/>
      <c r="LJ340" s="173"/>
      <c r="LN340" s="173"/>
      <c r="LP340" s="173"/>
      <c r="LR340" s="173"/>
      <c r="LZ340" s="135"/>
      <c r="MB340" s="135"/>
      <c r="MP340" s="173"/>
      <c r="MT340" s="173"/>
      <c r="MV340" s="173"/>
      <c r="MX340" s="173"/>
      <c r="NF340" s="135"/>
      <c r="NH340" s="135"/>
      <c r="NX340" s="173"/>
      <c r="NY340" s="173"/>
      <c r="NZ340" s="173"/>
      <c r="OB340" s="173"/>
      <c r="OD340" s="173"/>
      <c r="OF340" s="173"/>
      <c r="OH340" s="173"/>
      <c r="OJ340" s="173"/>
      <c r="OL340" s="173"/>
      <c r="PH340" s="173"/>
      <c r="QN340" s="173"/>
      <c r="QO340" s="173"/>
      <c r="QP340" s="173"/>
      <c r="QS340" s="135"/>
      <c r="QU340" s="135"/>
      <c r="QY340" s="135"/>
      <c r="RA340" s="135"/>
      <c r="RC340" s="135"/>
      <c r="RE340" s="135"/>
      <c r="RI340" s="135"/>
      <c r="RP340" s="135"/>
      <c r="RQ340" s="135"/>
      <c r="RT340" s="135"/>
      <c r="RW340" s="135"/>
      <c r="RX340" s="135"/>
      <c r="SB340" s="135"/>
      <c r="SC340" s="135"/>
      <c r="SD340" s="135"/>
      <c r="SE340" s="558"/>
      <c r="SF340" s="135"/>
      <c r="SH340" s="135"/>
      <c r="SJ340" s="135"/>
      <c r="SL340" s="135"/>
      <c r="SN340" s="135"/>
      <c r="SP340" s="135"/>
      <c r="SR340" s="756"/>
      <c r="ST340" s="135"/>
      <c r="SY340" s="707"/>
      <c r="TA340" s="707"/>
      <c r="TC340" s="707"/>
      <c r="TE340" s="707"/>
      <c r="TG340" s="707"/>
      <c r="TI340" s="756"/>
      <c r="TK340" s="707"/>
    </row>
    <row r="341" spans="64:531">
      <c r="BL341" s="454"/>
      <c r="BM341" s="42"/>
      <c r="BN341" s="454"/>
      <c r="BO341" s="42"/>
      <c r="BP341" s="454"/>
      <c r="BQ341"/>
      <c r="BS341" s="73"/>
      <c r="BU341" s="73"/>
      <c r="BV341" s="73"/>
      <c r="BW341" s="135"/>
      <c r="BX341" s="135"/>
      <c r="BY341" s="135"/>
      <c r="BZ341" s="42"/>
      <c r="CA341"/>
      <c r="CD341" s="135"/>
      <c r="CE341" s="454"/>
      <c r="CF341" s="135"/>
      <c r="CG341" s="454"/>
      <c r="CH341" s="135"/>
      <c r="CI341" s="454"/>
      <c r="CJ341" s="42"/>
      <c r="CK341" s="454"/>
      <c r="CL341" s="42"/>
      <c r="CM341" s="454"/>
      <c r="CN341" s="42"/>
      <c r="CP341" s="135"/>
      <c r="CR341" s="187"/>
      <c r="CW341" s="454"/>
      <c r="CY341" s="454"/>
      <c r="DA341" s="454"/>
      <c r="DC341" s="454"/>
      <c r="DD341" s="135"/>
      <c r="DE341" s="454"/>
      <c r="DF341" s="135"/>
      <c r="DG341" s="454"/>
      <c r="DH341" s="135"/>
      <c r="DI341" s="454"/>
      <c r="DJ341" s="135"/>
      <c r="DK341" s="454"/>
      <c r="DL341" s="135"/>
      <c r="DN341" s="135"/>
      <c r="DO341" s="454"/>
      <c r="DP341" s="135"/>
      <c r="DQ341" s="454"/>
      <c r="DR341" s="135"/>
      <c r="DU341" s="135"/>
      <c r="DV341" s="135"/>
      <c r="DW341" s="135"/>
      <c r="DY341" s="454"/>
      <c r="DZ341" s="135"/>
      <c r="EA341" s="454"/>
      <c r="EB341" s="135"/>
      <c r="EC341" s="454"/>
      <c r="ED341" s="135"/>
      <c r="EE341" s="454"/>
      <c r="EF341" s="135"/>
      <c r="EG341" s="454"/>
      <c r="EH341" s="135"/>
      <c r="EJ341" s="135"/>
      <c r="EN341" s="135"/>
      <c r="EP341" s="135"/>
      <c r="ER341" s="173"/>
      <c r="ES341" s="435"/>
      <c r="ET341" s="173"/>
      <c r="EU341" s="435"/>
      <c r="EV341" s="173"/>
      <c r="EW341" s="435"/>
      <c r="EX341" s="173"/>
      <c r="EZ341" s="135"/>
      <c r="FB341" s="173"/>
      <c r="FC341" s="42"/>
      <c r="FD341" s="173"/>
      <c r="FE341" s="42"/>
      <c r="FF341" s="42"/>
      <c r="FG341" s="454"/>
      <c r="FH341" s="42"/>
      <c r="FI341" s="454"/>
      <c r="FJ341" s="135"/>
      <c r="FK341" s="454"/>
      <c r="FL341" s="173"/>
      <c r="FM341" s="454"/>
      <c r="FN341" s="173"/>
      <c r="FO341" s="135"/>
      <c r="FP341" s="173"/>
      <c r="FQ341" s="135"/>
      <c r="FS341" s="173"/>
      <c r="FU341" s="173"/>
      <c r="FW341" s="173"/>
      <c r="FY341" s="173"/>
      <c r="GA341" s="135"/>
      <c r="GE341" s="42"/>
      <c r="GG341" s="42"/>
      <c r="GH341" s="173"/>
      <c r="GI341" s="42"/>
      <c r="GJ341" s="42"/>
      <c r="GK341" s="173"/>
      <c r="GL341" s="454"/>
      <c r="GM341" s="135"/>
      <c r="GP341" s="454"/>
      <c r="GQ341" s="42"/>
      <c r="GR341" s="454"/>
      <c r="GS341" s="42"/>
      <c r="GT341" s="454"/>
      <c r="GU341" s="42"/>
      <c r="GV341" s="454"/>
      <c r="GW341" s="42"/>
      <c r="GX341" s="454"/>
      <c r="GY341" s="42"/>
      <c r="GZ341" s="42"/>
      <c r="HA341" s="173"/>
      <c r="HB341" s="173"/>
      <c r="HC341" s="42"/>
      <c r="HD341" s="435"/>
      <c r="HE341" s="135"/>
      <c r="HF341" s="435"/>
      <c r="HG341" s="135"/>
      <c r="HH341" s="435"/>
      <c r="HI341" s="135"/>
      <c r="HJ341" s="435"/>
      <c r="HK341" s="135"/>
      <c r="HL341" s="435"/>
      <c r="HM341" s="135"/>
      <c r="HN341" s="435"/>
      <c r="HO341" s="135"/>
      <c r="HP341" s="435"/>
      <c r="HQ341" s="135"/>
      <c r="HR341" s="168"/>
      <c r="HS341" s="135"/>
      <c r="HT341" s="135"/>
      <c r="HU341" s="168"/>
      <c r="HV341" s="135"/>
      <c r="HW341" s="168"/>
      <c r="HX341" s="135"/>
      <c r="HY341" s="168"/>
      <c r="HZ341" s="756"/>
      <c r="IA341" s="168"/>
      <c r="IB341" s="756"/>
      <c r="IC341" s="168"/>
      <c r="ID341" s="135"/>
      <c r="IE341" s="168"/>
      <c r="IF341" s="135"/>
      <c r="IG341" s="168"/>
      <c r="IH341" s="135"/>
      <c r="II341" s="168"/>
      <c r="IJ341" s="135"/>
      <c r="IK341" s="135"/>
      <c r="IL341" s="173"/>
      <c r="IP341" s="173"/>
      <c r="IR341" s="173"/>
      <c r="IT341" s="173"/>
      <c r="JB341" s="135"/>
      <c r="JD341" s="432"/>
      <c r="JH341" s="173"/>
      <c r="JL341" s="173"/>
      <c r="JZ341" s="173"/>
      <c r="KD341" s="173"/>
      <c r="KF341" s="173"/>
      <c r="KH341" s="173"/>
      <c r="LJ341" s="173"/>
      <c r="LN341" s="173"/>
      <c r="LP341" s="173"/>
      <c r="LR341" s="173"/>
      <c r="LZ341" s="135"/>
      <c r="MB341" s="135"/>
      <c r="MP341" s="173"/>
      <c r="MT341" s="173"/>
      <c r="MV341" s="173"/>
      <c r="MX341" s="173"/>
      <c r="NF341" s="135"/>
      <c r="NH341" s="135"/>
      <c r="NX341" s="173"/>
      <c r="NY341" s="173"/>
      <c r="NZ341" s="173"/>
      <c r="OB341" s="173"/>
      <c r="OD341" s="173"/>
      <c r="OF341" s="173"/>
      <c r="OH341" s="173"/>
      <c r="OJ341" s="173"/>
      <c r="OL341" s="173"/>
      <c r="PH341" s="173"/>
      <c r="QN341" s="173"/>
      <c r="QO341" s="173"/>
      <c r="QP341" s="173"/>
      <c r="QS341" s="135"/>
      <c r="QU341" s="135"/>
      <c r="QY341" s="135"/>
      <c r="RA341" s="135"/>
      <c r="RC341" s="135"/>
      <c r="RE341" s="135"/>
      <c r="RI341" s="135"/>
      <c r="RP341" s="135"/>
      <c r="RQ341" s="135"/>
      <c r="RT341" s="135"/>
      <c r="RW341" s="135"/>
      <c r="RX341" s="135"/>
      <c r="SB341" s="135"/>
      <c r="SC341" s="135"/>
      <c r="SD341" s="135"/>
      <c r="SE341" s="558"/>
      <c r="SF341" s="135"/>
      <c r="SH341" s="135"/>
      <c r="SJ341" s="135"/>
      <c r="SL341" s="135"/>
      <c r="SN341" s="135"/>
      <c r="SP341" s="135"/>
      <c r="SR341" s="756"/>
      <c r="ST341" s="135"/>
      <c r="SY341" s="707"/>
      <c r="TA341" s="707"/>
      <c r="TC341" s="707"/>
      <c r="TE341" s="707"/>
      <c r="TG341" s="707"/>
      <c r="TI341" s="756"/>
      <c r="TK341" s="707"/>
    </row>
    <row r="342" spans="64:531">
      <c r="BL342" s="454"/>
      <c r="BM342" s="42"/>
      <c r="BN342" s="454"/>
      <c r="BO342" s="42"/>
      <c r="BP342" s="454"/>
      <c r="BQ342"/>
      <c r="BS342" s="73"/>
      <c r="BU342" s="73"/>
      <c r="BV342" s="73"/>
      <c r="BW342" s="135"/>
      <c r="BX342" s="135"/>
      <c r="BY342" s="135"/>
      <c r="BZ342" s="42"/>
      <c r="CA342"/>
      <c r="CD342" s="135"/>
      <c r="CE342" s="454"/>
      <c r="CF342" s="135"/>
      <c r="CG342" s="454"/>
      <c r="CH342" s="135"/>
      <c r="CI342" s="454"/>
      <c r="CJ342" s="42"/>
      <c r="CK342" s="454"/>
      <c r="CL342" s="42"/>
      <c r="CM342" s="454"/>
      <c r="CN342" s="42"/>
      <c r="CP342" s="135"/>
      <c r="CR342" s="187"/>
      <c r="CW342" s="454"/>
      <c r="CY342" s="454"/>
      <c r="DA342" s="454"/>
      <c r="DC342" s="454"/>
      <c r="DD342" s="135"/>
      <c r="DE342" s="454"/>
      <c r="DF342" s="135"/>
      <c r="DG342" s="454"/>
      <c r="DH342" s="135"/>
      <c r="DI342" s="454"/>
      <c r="DJ342" s="135"/>
      <c r="DK342" s="454"/>
      <c r="DL342" s="135"/>
      <c r="DN342" s="135"/>
      <c r="DO342" s="454"/>
      <c r="DP342" s="135"/>
      <c r="DQ342" s="454"/>
      <c r="DR342" s="135"/>
      <c r="DU342" s="135"/>
      <c r="DV342" s="135"/>
      <c r="DW342" s="135"/>
      <c r="DY342" s="454"/>
      <c r="DZ342" s="135"/>
      <c r="EA342" s="454"/>
      <c r="EB342" s="135"/>
      <c r="EC342" s="454"/>
      <c r="ED342" s="135"/>
      <c r="EE342" s="454"/>
      <c r="EF342" s="135"/>
      <c r="EG342" s="454"/>
      <c r="EH342" s="135"/>
      <c r="EJ342" s="135"/>
      <c r="EN342" s="135"/>
      <c r="EP342" s="135"/>
      <c r="ER342" s="173"/>
      <c r="ES342" s="435"/>
      <c r="ET342" s="173"/>
      <c r="EU342" s="435"/>
      <c r="EV342" s="173"/>
      <c r="EW342" s="435"/>
      <c r="EX342" s="173"/>
      <c r="EZ342" s="135"/>
      <c r="FB342" s="173"/>
      <c r="FC342" s="42"/>
      <c r="FD342" s="173"/>
      <c r="FE342" s="42"/>
      <c r="FF342" s="42"/>
      <c r="FG342" s="454"/>
      <c r="FH342" s="42"/>
      <c r="FI342" s="454"/>
      <c r="FJ342" s="135"/>
      <c r="FK342" s="454"/>
      <c r="FL342" s="173"/>
      <c r="FM342" s="454"/>
      <c r="FN342" s="173"/>
      <c r="FO342" s="135"/>
      <c r="FP342" s="173"/>
      <c r="FQ342" s="135"/>
      <c r="FS342" s="173"/>
      <c r="FU342" s="173"/>
      <c r="FW342" s="173"/>
      <c r="FY342" s="173"/>
      <c r="GA342" s="135"/>
      <c r="GE342" s="42"/>
      <c r="GG342" s="42"/>
      <c r="GH342" s="173"/>
      <c r="GI342" s="42"/>
      <c r="GJ342" s="42"/>
      <c r="GK342" s="173"/>
      <c r="GL342" s="454"/>
      <c r="GM342" s="135"/>
      <c r="GP342" s="454"/>
      <c r="GQ342" s="42"/>
      <c r="GR342" s="454"/>
      <c r="GS342" s="42"/>
      <c r="GT342" s="454"/>
      <c r="GU342" s="42"/>
      <c r="GV342" s="454"/>
      <c r="GW342" s="42"/>
      <c r="GX342" s="454"/>
      <c r="GY342" s="42"/>
      <c r="GZ342" s="42"/>
      <c r="HA342" s="173"/>
      <c r="HB342" s="173"/>
      <c r="HC342" s="42"/>
      <c r="HD342" s="435"/>
      <c r="HE342" s="135"/>
      <c r="HF342" s="435"/>
      <c r="HG342" s="135"/>
      <c r="HH342" s="435"/>
      <c r="HI342" s="135"/>
      <c r="HJ342" s="435"/>
      <c r="HK342" s="135"/>
      <c r="HL342" s="435"/>
      <c r="HM342" s="135"/>
      <c r="HN342" s="435"/>
      <c r="HO342" s="135"/>
      <c r="HP342" s="435"/>
      <c r="HQ342" s="135"/>
      <c r="HR342" s="168"/>
      <c r="HS342" s="135"/>
      <c r="HT342" s="135"/>
      <c r="HU342" s="168"/>
      <c r="HV342" s="135"/>
      <c r="HW342" s="168"/>
      <c r="HX342" s="135"/>
      <c r="HY342" s="168"/>
      <c r="HZ342" s="756"/>
      <c r="IA342" s="168"/>
      <c r="IB342" s="756"/>
      <c r="IC342" s="168"/>
      <c r="ID342" s="135"/>
      <c r="IE342" s="168"/>
      <c r="IF342" s="135"/>
      <c r="IG342" s="168"/>
      <c r="IH342" s="135"/>
      <c r="II342" s="168"/>
      <c r="IJ342" s="135"/>
      <c r="IK342" s="135"/>
      <c r="IL342" s="173"/>
      <c r="IP342" s="173"/>
      <c r="IR342" s="173"/>
      <c r="IT342" s="173"/>
      <c r="JB342" s="135"/>
      <c r="JD342" s="432"/>
      <c r="JH342" s="173"/>
      <c r="JL342" s="173"/>
      <c r="JZ342" s="173"/>
      <c r="KD342" s="173"/>
      <c r="KF342" s="173"/>
      <c r="KH342" s="173"/>
      <c r="LJ342" s="173"/>
      <c r="LN342" s="173"/>
      <c r="LP342" s="173"/>
      <c r="LR342" s="173"/>
      <c r="LZ342" s="135"/>
      <c r="MB342" s="135"/>
      <c r="MP342" s="173"/>
      <c r="MT342" s="173"/>
      <c r="MV342" s="173"/>
      <c r="MX342" s="173"/>
      <c r="NF342" s="135"/>
      <c r="NH342" s="135"/>
      <c r="NX342" s="173"/>
      <c r="NY342" s="173"/>
      <c r="NZ342" s="173"/>
      <c r="OB342" s="173"/>
      <c r="OD342" s="173"/>
      <c r="OF342" s="173"/>
      <c r="OH342" s="173"/>
      <c r="OJ342" s="173"/>
      <c r="OL342" s="173"/>
      <c r="PH342" s="173"/>
      <c r="QN342" s="173"/>
      <c r="QO342" s="173"/>
      <c r="QP342" s="173"/>
      <c r="QS342" s="135"/>
      <c r="QU342" s="135"/>
      <c r="QY342" s="135"/>
      <c r="RA342" s="135"/>
      <c r="RC342" s="135"/>
      <c r="RE342" s="135"/>
      <c r="RI342" s="135"/>
      <c r="RP342" s="135"/>
      <c r="RQ342" s="135"/>
      <c r="RT342" s="135"/>
      <c r="RW342" s="135"/>
      <c r="RX342" s="135"/>
      <c r="SB342" s="135"/>
      <c r="SC342" s="135"/>
      <c r="SD342" s="135"/>
      <c r="SE342" s="558"/>
      <c r="SF342" s="135"/>
      <c r="SH342" s="135"/>
      <c r="SJ342" s="135"/>
      <c r="SL342" s="135"/>
      <c r="SN342" s="135"/>
      <c r="SP342" s="135"/>
      <c r="SR342" s="756"/>
      <c r="ST342" s="135"/>
      <c r="SY342" s="707"/>
      <c r="TA342" s="707"/>
      <c r="TC342" s="707"/>
      <c r="TE342" s="707"/>
      <c r="TG342" s="707"/>
      <c r="TI342" s="756"/>
      <c r="TK342" s="707"/>
    </row>
    <row r="343" spans="64:531">
      <c r="BL343" s="454"/>
      <c r="BM343" s="42"/>
      <c r="BN343" s="454"/>
      <c r="BO343" s="42"/>
      <c r="BP343" s="454"/>
      <c r="BQ343"/>
      <c r="BS343" s="73"/>
      <c r="BU343" s="73"/>
      <c r="BV343" s="73"/>
      <c r="BW343" s="135"/>
      <c r="BX343" s="135"/>
      <c r="BY343" s="135"/>
      <c r="BZ343" s="42"/>
      <c r="CA343"/>
      <c r="CD343" s="135"/>
      <c r="CE343" s="454"/>
      <c r="CF343" s="135"/>
      <c r="CG343" s="454"/>
      <c r="CH343" s="135"/>
      <c r="CI343" s="454"/>
      <c r="CJ343" s="42"/>
      <c r="CK343" s="454"/>
      <c r="CL343" s="42"/>
      <c r="CM343" s="454"/>
      <c r="CN343" s="42"/>
      <c r="CP343" s="135"/>
      <c r="CR343" s="187"/>
      <c r="CW343" s="454"/>
      <c r="CY343" s="454"/>
      <c r="DA343" s="454"/>
      <c r="DC343" s="454"/>
      <c r="DD343" s="135"/>
      <c r="DE343" s="454"/>
      <c r="DF343" s="135"/>
      <c r="DG343" s="454"/>
      <c r="DH343" s="135"/>
      <c r="DI343" s="454"/>
      <c r="DJ343" s="135"/>
      <c r="DK343" s="454"/>
      <c r="DL343" s="135"/>
      <c r="DN343" s="135"/>
      <c r="DO343" s="454"/>
      <c r="DP343" s="135"/>
      <c r="DQ343" s="454"/>
      <c r="DR343" s="135"/>
      <c r="DU343" s="135"/>
      <c r="DV343" s="135"/>
      <c r="DW343" s="135"/>
      <c r="DY343" s="454"/>
      <c r="DZ343" s="135"/>
      <c r="EA343" s="454"/>
      <c r="EB343" s="135"/>
      <c r="EC343" s="454"/>
      <c r="ED343" s="135"/>
      <c r="EE343" s="454"/>
      <c r="EF343" s="135"/>
      <c r="EG343" s="454"/>
      <c r="EH343" s="135"/>
      <c r="EJ343" s="135"/>
      <c r="EN343" s="135"/>
      <c r="EP343" s="135"/>
      <c r="ER343" s="173"/>
      <c r="ES343" s="435"/>
      <c r="ET343" s="173"/>
      <c r="EU343" s="435"/>
      <c r="EV343" s="173"/>
      <c r="EW343" s="435"/>
      <c r="EX343" s="173"/>
      <c r="EZ343" s="135"/>
      <c r="FB343" s="173"/>
      <c r="FC343" s="42"/>
      <c r="FD343" s="173"/>
      <c r="FE343" s="42"/>
      <c r="FF343" s="42"/>
      <c r="FG343" s="454"/>
      <c r="FH343" s="42"/>
      <c r="FI343" s="454"/>
      <c r="FJ343" s="135"/>
      <c r="FK343" s="454"/>
      <c r="FL343" s="173"/>
      <c r="FM343" s="454"/>
      <c r="FN343" s="173"/>
      <c r="FO343" s="135"/>
      <c r="FP343" s="173"/>
      <c r="FQ343" s="135"/>
      <c r="FS343" s="173"/>
      <c r="FU343" s="173"/>
      <c r="FW343" s="173"/>
      <c r="FY343" s="173"/>
      <c r="GA343" s="135"/>
      <c r="GE343" s="42"/>
      <c r="GG343" s="42"/>
      <c r="GH343" s="173"/>
      <c r="GI343" s="42"/>
      <c r="GJ343" s="42"/>
      <c r="GK343" s="173"/>
      <c r="GL343" s="454"/>
      <c r="GM343" s="135"/>
      <c r="GP343" s="454"/>
      <c r="GQ343" s="42"/>
      <c r="GR343" s="454"/>
      <c r="GS343" s="42"/>
      <c r="GT343" s="454"/>
      <c r="GU343" s="42"/>
      <c r="GV343" s="454"/>
      <c r="GW343" s="42"/>
      <c r="GX343" s="454"/>
      <c r="GY343" s="42"/>
      <c r="GZ343" s="42"/>
      <c r="HA343" s="173"/>
      <c r="HB343" s="173"/>
      <c r="HC343" s="42"/>
      <c r="HD343" s="435"/>
      <c r="HE343" s="135"/>
      <c r="HF343" s="435"/>
      <c r="HG343" s="135"/>
      <c r="HH343" s="435"/>
      <c r="HI343" s="135"/>
      <c r="HJ343" s="435"/>
      <c r="HK343" s="135"/>
      <c r="HL343" s="435"/>
      <c r="HM343" s="135"/>
      <c r="HN343" s="435"/>
      <c r="HO343" s="135"/>
      <c r="HP343" s="435"/>
      <c r="HQ343" s="135"/>
      <c r="HR343" s="168"/>
      <c r="HS343" s="135"/>
      <c r="HT343" s="135"/>
      <c r="HU343" s="168"/>
      <c r="HV343" s="135"/>
      <c r="HW343" s="168"/>
      <c r="HX343" s="135"/>
      <c r="HY343" s="168"/>
      <c r="HZ343" s="756"/>
      <c r="IA343" s="168"/>
      <c r="IB343" s="756"/>
      <c r="IC343" s="168"/>
      <c r="ID343" s="135"/>
      <c r="IE343" s="168"/>
      <c r="IF343" s="135"/>
      <c r="IG343" s="168"/>
      <c r="IH343" s="135"/>
      <c r="II343" s="168"/>
      <c r="IJ343" s="135"/>
      <c r="IK343" s="135"/>
      <c r="IL343" s="173"/>
      <c r="IP343" s="173"/>
      <c r="IR343" s="173"/>
      <c r="IT343" s="173"/>
      <c r="JB343" s="135"/>
      <c r="JD343" s="432"/>
      <c r="JH343" s="173"/>
      <c r="JL343" s="173"/>
      <c r="JZ343" s="173"/>
      <c r="KD343" s="173"/>
      <c r="KF343" s="173"/>
      <c r="KH343" s="173"/>
      <c r="LJ343" s="173"/>
      <c r="LN343" s="173"/>
      <c r="LP343" s="173"/>
      <c r="LR343" s="173"/>
      <c r="LZ343" s="135"/>
      <c r="MB343" s="135"/>
      <c r="MP343" s="173"/>
      <c r="MT343" s="173"/>
      <c r="MV343" s="173"/>
      <c r="MX343" s="173"/>
      <c r="NF343" s="135"/>
      <c r="NH343" s="135"/>
      <c r="NX343" s="173"/>
      <c r="NY343" s="173"/>
      <c r="NZ343" s="173"/>
      <c r="OB343" s="173"/>
      <c r="OD343" s="173"/>
      <c r="OF343" s="173"/>
      <c r="OH343" s="173"/>
      <c r="OJ343" s="173"/>
      <c r="OL343" s="173"/>
      <c r="PH343" s="173"/>
      <c r="QN343" s="173"/>
      <c r="QO343" s="173"/>
      <c r="QP343" s="173"/>
      <c r="QS343" s="135"/>
      <c r="QU343" s="135"/>
      <c r="QY343" s="135"/>
      <c r="RA343" s="135"/>
      <c r="RC343" s="135"/>
      <c r="RE343" s="135"/>
      <c r="RI343" s="135"/>
      <c r="RP343" s="135"/>
      <c r="RQ343" s="135"/>
      <c r="RT343" s="135"/>
      <c r="RW343" s="135"/>
      <c r="RX343" s="135"/>
      <c r="SB343" s="135"/>
      <c r="SC343" s="135"/>
      <c r="SD343" s="135"/>
      <c r="SE343" s="558"/>
      <c r="SF343" s="135"/>
      <c r="SH343" s="135"/>
      <c r="SJ343" s="135"/>
      <c r="SL343" s="135"/>
      <c r="SN343" s="135"/>
      <c r="SP343" s="135"/>
      <c r="SR343" s="756"/>
      <c r="ST343" s="135"/>
      <c r="SY343" s="707"/>
      <c r="TA343" s="707"/>
      <c r="TC343" s="707"/>
      <c r="TE343" s="707"/>
      <c r="TG343" s="707"/>
      <c r="TI343" s="756"/>
      <c r="TK343" s="707"/>
    </row>
    <row r="344" spans="64:531">
      <c r="BL344" s="454"/>
      <c r="BM344" s="42"/>
      <c r="BN344" s="454"/>
      <c r="BO344" s="42"/>
      <c r="BP344" s="454"/>
      <c r="BQ344"/>
      <c r="BS344" s="73"/>
      <c r="BU344" s="73"/>
      <c r="BV344" s="73"/>
      <c r="BW344" s="135"/>
      <c r="BX344" s="135"/>
      <c r="BY344" s="135"/>
      <c r="BZ344" s="42"/>
      <c r="CA344"/>
      <c r="CD344" s="135"/>
      <c r="CE344" s="454"/>
      <c r="CF344" s="135"/>
      <c r="CG344" s="454"/>
      <c r="CH344" s="135"/>
      <c r="CI344" s="454"/>
      <c r="CJ344" s="42"/>
      <c r="CK344" s="454"/>
      <c r="CL344" s="42"/>
      <c r="CM344" s="454"/>
      <c r="CN344" s="42"/>
      <c r="CP344" s="135"/>
      <c r="CR344" s="187"/>
      <c r="CW344" s="454"/>
      <c r="CY344" s="454"/>
      <c r="DA344" s="454"/>
      <c r="DC344" s="454"/>
      <c r="DD344" s="135"/>
      <c r="DE344" s="454"/>
      <c r="DF344" s="135"/>
      <c r="DG344" s="454"/>
      <c r="DH344" s="135"/>
      <c r="DI344" s="454"/>
      <c r="DJ344" s="135"/>
      <c r="DK344" s="454"/>
      <c r="DL344" s="135"/>
      <c r="DN344" s="135"/>
      <c r="DO344" s="454"/>
      <c r="DP344" s="135"/>
      <c r="DQ344" s="454"/>
      <c r="DR344" s="135"/>
      <c r="DU344" s="135"/>
      <c r="DV344" s="135"/>
      <c r="DW344" s="135"/>
      <c r="DY344" s="454"/>
      <c r="DZ344" s="135"/>
      <c r="EA344" s="454"/>
      <c r="EB344" s="135"/>
      <c r="EC344" s="454"/>
      <c r="ED344" s="135"/>
      <c r="EE344" s="454"/>
      <c r="EF344" s="135"/>
      <c r="EG344" s="454"/>
      <c r="EH344" s="135"/>
      <c r="EJ344" s="135"/>
      <c r="EN344" s="135"/>
      <c r="EP344" s="135"/>
      <c r="ER344" s="173"/>
      <c r="ES344" s="435"/>
      <c r="ET344" s="173"/>
      <c r="EU344" s="435"/>
      <c r="EV344" s="173"/>
      <c r="EW344" s="435"/>
      <c r="EX344" s="173"/>
      <c r="EZ344" s="135"/>
      <c r="FB344" s="173"/>
      <c r="FC344" s="42"/>
      <c r="FD344" s="173"/>
      <c r="FE344" s="42"/>
      <c r="FF344" s="42"/>
      <c r="FG344" s="454"/>
      <c r="FH344" s="42"/>
      <c r="FI344" s="454"/>
      <c r="FJ344" s="135"/>
      <c r="FK344" s="454"/>
      <c r="FL344" s="173"/>
      <c r="FM344" s="454"/>
      <c r="FN344" s="173"/>
      <c r="FO344" s="135"/>
      <c r="FP344" s="173"/>
      <c r="FQ344" s="135"/>
      <c r="FS344" s="173"/>
      <c r="FU344" s="173"/>
      <c r="FW344" s="173"/>
      <c r="FY344" s="173"/>
      <c r="GA344" s="135"/>
      <c r="GE344" s="42"/>
      <c r="GG344" s="42"/>
      <c r="GH344" s="173"/>
      <c r="GI344" s="42"/>
      <c r="GJ344" s="42"/>
      <c r="GK344" s="173"/>
      <c r="GL344" s="454"/>
      <c r="GM344" s="135"/>
      <c r="GP344" s="454"/>
      <c r="GQ344" s="42"/>
      <c r="GR344" s="454"/>
      <c r="GS344" s="42"/>
      <c r="GT344" s="454"/>
      <c r="GU344" s="42"/>
      <c r="GV344" s="454"/>
      <c r="GW344" s="42"/>
      <c r="GX344" s="454"/>
      <c r="GY344" s="42"/>
      <c r="GZ344" s="42"/>
      <c r="HA344" s="173"/>
      <c r="HB344" s="173"/>
      <c r="HC344" s="42"/>
      <c r="HD344" s="435"/>
      <c r="HE344" s="135"/>
      <c r="HF344" s="435"/>
      <c r="HG344" s="135"/>
      <c r="HH344" s="435"/>
      <c r="HI344" s="135"/>
      <c r="HJ344" s="435"/>
      <c r="HK344" s="135"/>
      <c r="HL344" s="435"/>
      <c r="HM344" s="135"/>
      <c r="HN344" s="435"/>
      <c r="HO344" s="135"/>
      <c r="HP344" s="435"/>
      <c r="HQ344" s="135"/>
      <c r="HR344" s="168"/>
      <c r="HS344" s="135"/>
      <c r="HT344" s="135"/>
      <c r="HU344" s="168"/>
      <c r="HV344" s="135"/>
      <c r="HW344" s="168"/>
      <c r="HX344" s="135"/>
      <c r="HY344" s="168"/>
      <c r="HZ344" s="756"/>
      <c r="IA344" s="168"/>
      <c r="IB344" s="756"/>
      <c r="IC344" s="168"/>
      <c r="ID344" s="135"/>
      <c r="IE344" s="168"/>
      <c r="IF344" s="135"/>
      <c r="IG344" s="168"/>
      <c r="IH344" s="135"/>
      <c r="II344" s="168"/>
      <c r="IJ344" s="135"/>
      <c r="IK344" s="135"/>
      <c r="IL344" s="173"/>
      <c r="IP344" s="173"/>
      <c r="IR344" s="173"/>
      <c r="IT344" s="173"/>
      <c r="JB344" s="135"/>
      <c r="JD344" s="432"/>
      <c r="JH344" s="173"/>
      <c r="JL344" s="173"/>
      <c r="JZ344" s="173"/>
      <c r="KD344" s="173"/>
      <c r="KF344" s="173"/>
      <c r="KH344" s="173"/>
      <c r="LJ344" s="173"/>
      <c r="LN344" s="173"/>
      <c r="LP344" s="173"/>
      <c r="LR344" s="173"/>
      <c r="LZ344" s="135"/>
      <c r="MB344" s="135"/>
      <c r="MP344" s="173"/>
      <c r="MT344" s="173"/>
      <c r="MV344" s="173"/>
      <c r="MX344" s="173"/>
      <c r="NF344" s="135"/>
      <c r="NH344" s="135"/>
      <c r="NX344" s="173"/>
      <c r="NY344" s="173"/>
      <c r="NZ344" s="173"/>
      <c r="OB344" s="173"/>
      <c r="OD344" s="173"/>
      <c r="OF344" s="173"/>
      <c r="OH344" s="173"/>
      <c r="OJ344" s="173"/>
      <c r="OL344" s="173"/>
      <c r="PH344" s="173"/>
      <c r="QN344" s="173"/>
      <c r="QO344" s="173"/>
      <c r="QP344" s="173"/>
      <c r="QS344" s="135"/>
      <c r="QU344" s="135"/>
      <c r="QY344" s="135"/>
      <c r="RA344" s="135"/>
      <c r="RC344" s="135"/>
      <c r="RE344" s="135"/>
      <c r="RI344" s="135"/>
      <c r="RP344" s="135"/>
      <c r="RQ344" s="135"/>
      <c r="RT344" s="135"/>
      <c r="RW344" s="135"/>
      <c r="RX344" s="135"/>
      <c r="SB344" s="135"/>
      <c r="SC344" s="135"/>
      <c r="SD344" s="135"/>
      <c r="SE344" s="558"/>
      <c r="SF344" s="135"/>
      <c r="SH344" s="135"/>
      <c r="SJ344" s="135"/>
      <c r="SL344" s="135"/>
      <c r="SN344" s="135"/>
      <c r="SP344" s="135"/>
      <c r="SR344" s="756"/>
      <c r="ST344" s="135"/>
      <c r="SY344" s="707"/>
      <c r="TA344" s="707"/>
      <c r="TC344" s="707"/>
      <c r="TE344" s="707"/>
      <c r="TG344" s="707"/>
      <c r="TI344" s="756"/>
      <c r="TK344" s="707"/>
    </row>
    <row r="345" spans="64:531">
      <c r="BL345" s="454"/>
      <c r="BM345" s="42"/>
      <c r="BN345" s="454"/>
      <c r="BO345" s="42"/>
      <c r="BP345" s="454"/>
      <c r="BQ345"/>
      <c r="BS345" s="73"/>
      <c r="BU345" s="73"/>
      <c r="BV345" s="73"/>
      <c r="BW345" s="135"/>
      <c r="BX345" s="135"/>
      <c r="BY345" s="135"/>
      <c r="BZ345" s="42"/>
      <c r="CA345"/>
      <c r="CD345" s="135"/>
      <c r="CE345" s="454"/>
      <c r="CF345" s="135"/>
      <c r="CG345" s="454"/>
      <c r="CH345" s="135"/>
      <c r="CI345" s="454"/>
      <c r="CJ345" s="42"/>
      <c r="CK345" s="454"/>
      <c r="CL345" s="42"/>
      <c r="CM345" s="454"/>
      <c r="CN345" s="42"/>
      <c r="CP345" s="135"/>
      <c r="CR345" s="187"/>
      <c r="CW345" s="454"/>
      <c r="CY345" s="454"/>
      <c r="DA345" s="454"/>
      <c r="DC345" s="454"/>
      <c r="DD345" s="135"/>
      <c r="DE345" s="454"/>
      <c r="DF345" s="135"/>
      <c r="DG345" s="454"/>
      <c r="DH345" s="135"/>
      <c r="DI345" s="454"/>
      <c r="DJ345" s="135"/>
      <c r="DK345" s="454"/>
      <c r="DL345" s="135"/>
      <c r="DN345" s="135"/>
      <c r="DO345" s="454"/>
      <c r="DP345" s="135"/>
      <c r="DQ345" s="454"/>
      <c r="DR345" s="135"/>
      <c r="DU345" s="135"/>
      <c r="DV345" s="135"/>
      <c r="DW345" s="135"/>
      <c r="DY345" s="454"/>
      <c r="DZ345" s="135"/>
      <c r="EA345" s="454"/>
      <c r="EB345" s="135"/>
      <c r="EC345" s="454"/>
      <c r="ED345" s="135"/>
      <c r="EE345" s="454"/>
      <c r="EF345" s="135"/>
      <c r="EG345" s="454"/>
      <c r="EH345" s="135"/>
      <c r="EJ345" s="135"/>
      <c r="EN345" s="135"/>
      <c r="EP345" s="135"/>
      <c r="ER345" s="173"/>
      <c r="ES345" s="435"/>
      <c r="ET345" s="173"/>
      <c r="EU345" s="435"/>
      <c r="EV345" s="173"/>
      <c r="EW345" s="435"/>
      <c r="EX345" s="173"/>
      <c r="EZ345" s="135"/>
      <c r="FB345" s="173"/>
      <c r="FC345" s="42"/>
      <c r="FD345" s="173"/>
      <c r="FE345" s="42"/>
      <c r="FF345" s="42"/>
      <c r="FG345" s="454"/>
      <c r="FH345" s="42"/>
      <c r="FI345" s="454"/>
      <c r="FJ345" s="135"/>
      <c r="FK345" s="454"/>
      <c r="FL345" s="173"/>
      <c r="FM345" s="454"/>
      <c r="FN345" s="173"/>
      <c r="FO345" s="135"/>
      <c r="FP345" s="173"/>
      <c r="FQ345" s="135"/>
      <c r="FS345" s="173"/>
      <c r="FU345" s="173"/>
      <c r="FW345" s="173"/>
      <c r="FY345" s="173"/>
      <c r="GA345" s="135"/>
      <c r="GE345" s="42"/>
      <c r="GG345" s="42"/>
      <c r="GH345" s="173"/>
      <c r="GI345" s="42"/>
      <c r="GJ345" s="42"/>
      <c r="GK345" s="173"/>
      <c r="GL345" s="454"/>
      <c r="GM345" s="135"/>
      <c r="GP345" s="454"/>
      <c r="GQ345" s="42"/>
      <c r="GR345" s="454"/>
      <c r="GS345" s="42"/>
      <c r="GT345" s="454"/>
      <c r="GU345" s="42"/>
      <c r="GV345" s="454"/>
      <c r="GW345" s="42"/>
      <c r="GX345" s="454"/>
      <c r="GY345" s="42"/>
      <c r="GZ345" s="42"/>
      <c r="HA345" s="173"/>
      <c r="HB345" s="173"/>
      <c r="HC345" s="42"/>
      <c r="HD345" s="435"/>
      <c r="HE345" s="135"/>
      <c r="HF345" s="435"/>
      <c r="HG345" s="135"/>
      <c r="HH345" s="435"/>
      <c r="HI345" s="135"/>
      <c r="HJ345" s="435"/>
      <c r="HK345" s="135"/>
      <c r="HL345" s="435"/>
      <c r="HM345" s="135"/>
      <c r="HN345" s="435"/>
      <c r="HO345" s="135"/>
      <c r="HP345" s="435"/>
      <c r="HQ345" s="135"/>
      <c r="HR345" s="168"/>
      <c r="HS345" s="135"/>
      <c r="HT345" s="135"/>
      <c r="HU345" s="168"/>
      <c r="HV345" s="135"/>
      <c r="HW345" s="168"/>
      <c r="HX345" s="135"/>
      <c r="HY345" s="168"/>
      <c r="HZ345" s="756"/>
      <c r="IA345" s="168"/>
      <c r="IB345" s="756"/>
      <c r="IC345" s="168"/>
      <c r="ID345" s="135"/>
      <c r="IE345" s="168"/>
      <c r="IF345" s="135"/>
      <c r="IG345" s="168"/>
      <c r="IH345" s="135"/>
      <c r="II345" s="168"/>
      <c r="IJ345" s="135"/>
      <c r="IK345" s="135"/>
      <c r="IL345" s="173"/>
      <c r="IP345" s="173"/>
      <c r="IR345" s="173"/>
      <c r="IT345" s="173"/>
      <c r="JB345" s="135"/>
      <c r="JD345" s="432"/>
      <c r="JH345" s="173"/>
      <c r="JL345" s="173"/>
      <c r="JZ345" s="173"/>
      <c r="KD345" s="173"/>
      <c r="KF345" s="173"/>
      <c r="KH345" s="173"/>
      <c r="LJ345" s="173"/>
      <c r="LN345" s="173"/>
      <c r="LP345" s="173"/>
      <c r="LR345" s="173"/>
      <c r="LZ345" s="135"/>
      <c r="MB345" s="135"/>
      <c r="MP345" s="173"/>
      <c r="MT345" s="173"/>
      <c r="MV345" s="173"/>
      <c r="MX345" s="173"/>
      <c r="NF345" s="135"/>
      <c r="NH345" s="135"/>
      <c r="NX345" s="173"/>
      <c r="NY345" s="173"/>
      <c r="NZ345" s="173"/>
      <c r="OB345" s="173"/>
      <c r="OD345" s="173"/>
      <c r="OF345" s="173"/>
      <c r="OH345" s="173"/>
      <c r="OJ345" s="173"/>
      <c r="OL345" s="173"/>
      <c r="PH345" s="173"/>
      <c r="QN345" s="173"/>
      <c r="QO345" s="173"/>
      <c r="QP345" s="173"/>
      <c r="QS345" s="135"/>
      <c r="QU345" s="135"/>
      <c r="QY345" s="135"/>
      <c r="RA345" s="135"/>
      <c r="RC345" s="135"/>
      <c r="RE345" s="135"/>
      <c r="RI345" s="135"/>
      <c r="RP345" s="135"/>
      <c r="RQ345" s="135"/>
      <c r="RT345" s="135"/>
      <c r="RW345" s="135"/>
      <c r="RX345" s="135"/>
      <c r="SB345" s="135"/>
      <c r="SC345" s="135"/>
      <c r="SD345" s="135"/>
      <c r="SE345" s="558"/>
      <c r="SF345" s="135"/>
      <c r="SH345" s="135"/>
      <c r="SJ345" s="135"/>
      <c r="SL345" s="135"/>
      <c r="SN345" s="135"/>
      <c r="SP345" s="135"/>
      <c r="SR345" s="756"/>
      <c r="ST345" s="135"/>
      <c r="SY345" s="707"/>
      <c r="TA345" s="707"/>
      <c r="TC345" s="707"/>
      <c r="TE345" s="707"/>
      <c r="TG345" s="707"/>
      <c r="TI345" s="756"/>
      <c r="TK345" s="707"/>
    </row>
    <row r="346" spans="64:531">
      <c r="BL346" s="454"/>
      <c r="BM346" s="42"/>
      <c r="BN346" s="454"/>
      <c r="BO346" s="42"/>
      <c r="BP346" s="454"/>
      <c r="BQ346"/>
      <c r="BS346" s="73"/>
      <c r="BU346" s="73"/>
      <c r="BV346" s="73"/>
      <c r="BW346" s="135"/>
      <c r="BX346" s="135"/>
      <c r="BY346" s="135"/>
      <c r="BZ346" s="42"/>
      <c r="CA346"/>
      <c r="CD346" s="135"/>
      <c r="CE346" s="454"/>
      <c r="CF346" s="135"/>
      <c r="CG346" s="454"/>
      <c r="CH346" s="135"/>
      <c r="CI346" s="454"/>
      <c r="CJ346" s="42"/>
      <c r="CK346" s="454"/>
      <c r="CL346" s="42"/>
      <c r="CM346" s="454"/>
      <c r="CN346" s="42"/>
      <c r="CP346" s="135"/>
      <c r="CR346" s="187"/>
      <c r="CW346" s="454"/>
      <c r="CY346" s="454"/>
      <c r="DA346" s="454"/>
      <c r="DC346" s="454"/>
      <c r="DD346" s="135"/>
      <c r="DE346" s="454"/>
      <c r="DF346" s="135"/>
      <c r="DG346" s="454"/>
      <c r="DH346" s="135"/>
      <c r="DI346" s="454"/>
      <c r="DJ346" s="135"/>
      <c r="DK346" s="454"/>
      <c r="DL346" s="135"/>
      <c r="DN346" s="135"/>
      <c r="DO346" s="454"/>
      <c r="DP346" s="135"/>
      <c r="DQ346" s="454"/>
      <c r="DR346" s="135"/>
      <c r="DU346" s="135"/>
      <c r="DV346" s="135"/>
      <c r="DW346" s="135"/>
      <c r="DY346" s="454"/>
      <c r="DZ346" s="135"/>
      <c r="EA346" s="454"/>
      <c r="EB346" s="135"/>
      <c r="EC346" s="454"/>
      <c r="ED346" s="135"/>
      <c r="EE346" s="454"/>
      <c r="EF346" s="135"/>
      <c r="EG346" s="454"/>
      <c r="EH346" s="135"/>
      <c r="EJ346" s="135"/>
      <c r="EN346" s="135"/>
      <c r="EP346" s="135"/>
      <c r="ER346" s="173"/>
      <c r="ES346" s="435"/>
      <c r="ET346" s="173"/>
      <c r="EU346" s="435"/>
      <c r="EV346" s="173"/>
      <c r="EW346" s="435"/>
      <c r="EX346" s="173"/>
      <c r="EZ346" s="135"/>
      <c r="FB346" s="173"/>
      <c r="FC346" s="42"/>
      <c r="FD346" s="173"/>
      <c r="FE346" s="42"/>
      <c r="FF346" s="42"/>
      <c r="FG346" s="454"/>
      <c r="FH346" s="42"/>
      <c r="FI346" s="454"/>
      <c r="FJ346" s="135"/>
      <c r="FK346" s="454"/>
      <c r="FL346" s="173"/>
      <c r="FM346" s="454"/>
      <c r="FN346" s="173"/>
      <c r="FO346" s="135"/>
      <c r="FP346" s="173"/>
      <c r="FQ346" s="135"/>
      <c r="FS346" s="173"/>
      <c r="FU346" s="173"/>
      <c r="FW346" s="173"/>
      <c r="FY346" s="173"/>
      <c r="GA346" s="135"/>
      <c r="GE346" s="42"/>
      <c r="GG346" s="42"/>
      <c r="GH346" s="173"/>
      <c r="GI346" s="42"/>
      <c r="GJ346" s="42"/>
      <c r="GK346" s="173"/>
      <c r="GL346" s="454"/>
      <c r="GM346" s="135"/>
      <c r="GP346" s="454"/>
      <c r="GQ346" s="42"/>
      <c r="GR346" s="454"/>
      <c r="GS346" s="42"/>
      <c r="GT346" s="454"/>
      <c r="GU346" s="42"/>
      <c r="GV346" s="454"/>
      <c r="GW346" s="42"/>
      <c r="GX346" s="454"/>
      <c r="GY346" s="42"/>
      <c r="GZ346" s="42"/>
      <c r="HA346" s="173"/>
      <c r="HB346" s="173"/>
      <c r="HC346" s="42"/>
      <c r="HD346" s="435"/>
      <c r="HE346" s="135"/>
      <c r="HF346" s="435"/>
      <c r="HG346" s="135"/>
      <c r="HH346" s="435"/>
      <c r="HI346" s="135"/>
      <c r="HJ346" s="435"/>
      <c r="HK346" s="135"/>
      <c r="HL346" s="435"/>
      <c r="HM346" s="135"/>
      <c r="HN346" s="435"/>
      <c r="HO346" s="135"/>
      <c r="HP346" s="435"/>
      <c r="HQ346" s="135"/>
      <c r="HR346" s="168"/>
      <c r="HS346" s="135"/>
      <c r="HT346" s="135"/>
      <c r="HU346" s="168"/>
      <c r="HV346" s="135"/>
      <c r="HW346" s="168"/>
      <c r="HX346" s="135"/>
      <c r="HY346" s="168"/>
      <c r="HZ346" s="756"/>
      <c r="IA346" s="168"/>
      <c r="IB346" s="756"/>
      <c r="IC346" s="168"/>
      <c r="ID346" s="135"/>
      <c r="IE346" s="168"/>
      <c r="IF346" s="135"/>
      <c r="IG346" s="168"/>
      <c r="IH346" s="135"/>
      <c r="II346" s="168"/>
      <c r="IJ346" s="135"/>
      <c r="IK346" s="135"/>
      <c r="IL346" s="173"/>
      <c r="IP346" s="173"/>
      <c r="IR346" s="173"/>
      <c r="IT346" s="173"/>
      <c r="JB346" s="135"/>
      <c r="JD346" s="432"/>
      <c r="JH346" s="173"/>
      <c r="JL346" s="173"/>
      <c r="JZ346" s="173"/>
      <c r="KD346" s="173"/>
      <c r="KF346" s="173"/>
      <c r="KH346" s="173"/>
      <c r="LJ346" s="173"/>
      <c r="LN346" s="173"/>
      <c r="LP346" s="173"/>
      <c r="LR346" s="173"/>
      <c r="LZ346" s="135"/>
      <c r="MB346" s="135"/>
      <c r="MP346" s="173"/>
      <c r="MT346" s="173"/>
      <c r="MV346" s="173"/>
      <c r="MX346" s="173"/>
      <c r="NF346" s="135"/>
      <c r="NH346" s="135"/>
      <c r="NX346" s="173"/>
      <c r="NY346" s="173"/>
      <c r="NZ346" s="173"/>
      <c r="OB346" s="173"/>
      <c r="OD346" s="173"/>
      <c r="OF346" s="173"/>
      <c r="OH346" s="173"/>
      <c r="OJ346" s="173"/>
      <c r="OL346" s="173"/>
      <c r="PH346" s="173"/>
      <c r="QN346" s="173"/>
      <c r="QO346" s="173"/>
      <c r="QP346" s="173"/>
      <c r="QS346" s="135"/>
      <c r="QU346" s="135"/>
      <c r="QY346" s="135"/>
      <c r="RA346" s="135"/>
      <c r="RC346" s="135"/>
      <c r="RE346" s="135"/>
      <c r="RI346" s="135"/>
      <c r="RP346" s="135"/>
      <c r="RQ346" s="135"/>
      <c r="RT346" s="135"/>
      <c r="RW346" s="135"/>
      <c r="RX346" s="135"/>
      <c r="SB346" s="135"/>
      <c r="SC346" s="135"/>
      <c r="SD346" s="135"/>
      <c r="SE346" s="558"/>
      <c r="SF346" s="135"/>
      <c r="SH346" s="135"/>
      <c r="SJ346" s="135"/>
      <c r="SL346" s="135"/>
      <c r="SN346" s="135"/>
      <c r="SP346" s="135"/>
      <c r="SR346" s="756"/>
      <c r="ST346" s="135"/>
      <c r="SY346" s="707"/>
      <c r="TA346" s="707"/>
      <c r="TC346" s="707"/>
      <c r="TE346" s="707"/>
      <c r="TG346" s="707"/>
      <c r="TI346" s="756"/>
      <c r="TK346" s="707"/>
    </row>
    <row r="347" spans="64:531">
      <c r="BL347" s="454"/>
      <c r="BM347" s="42"/>
      <c r="BN347" s="454"/>
      <c r="BO347" s="42"/>
      <c r="BP347" s="454"/>
      <c r="BQ347"/>
      <c r="BS347" s="73"/>
      <c r="BU347" s="73"/>
      <c r="BV347" s="73"/>
      <c r="BW347" s="135"/>
      <c r="BX347" s="135"/>
      <c r="BY347" s="135"/>
      <c r="BZ347" s="42"/>
      <c r="CA347"/>
      <c r="CD347" s="135"/>
      <c r="CE347" s="454"/>
      <c r="CF347" s="135"/>
      <c r="CG347" s="454"/>
      <c r="CH347" s="135"/>
      <c r="CI347" s="454"/>
      <c r="CJ347" s="42"/>
      <c r="CK347" s="454"/>
      <c r="CL347" s="42"/>
      <c r="CM347" s="454"/>
      <c r="CN347" s="42"/>
      <c r="CP347" s="135"/>
      <c r="CR347" s="187"/>
      <c r="CW347" s="454"/>
      <c r="CY347" s="454"/>
      <c r="DA347" s="454"/>
      <c r="DC347" s="454"/>
      <c r="DD347" s="135"/>
      <c r="DE347" s="454"/>
      <c r="DF347" s="135"/>
      <c r="DG347" s="454"/>
      <c r="DH347" s="135"/>
      <c r="DI347" s="454"/>
      <c r="DJ347" s="135"/>
      <c r="DK347" s="454"/>
      <c r="DL347" s="135"/>
      <c r="DN347" s="135"/>
      <c r="DO347" s="454"/>
      <c r="DP347" s="135"/>
      <c r="DQ347" s="454"/>
      <c r="DR347" s="135"/>
      <c r="DU347" s="135"/>
      <c r="DV347" s="135"/>
      <c r="DW347" s="135"/>
      <c r="DY347" s="454"/>
      <c r="DZ347" s="135"/>
      <c r="EA347" s="454"/>
      <c r="EB347" s="135"/>
      <c r="EC347" s="454"/>
      <c r="ED347" s="135"/>
      <c r="EE347" s="454"/>
      <c r="EF347" s="135"/>
      <c r="EG347" s="454"/>
      <c r="EH347" s="135"/>
      <c r="EJ347" s="135"/>
      <c r="EN347" s="135"/>
      <c r="EP347" s="135"/>
      <c r="ER347" s="173"/>
      <c r="ES347" s="435"/>
      <c r="ET347" s="173"/>
      <c r="EU347" s="435"/>
      <c r="EV347" s="173"/>
      <c r="EW347" s="435"/>
      <c r="EX347" s="173"/>
      <c r="EZ347" s="135"/>
      <c r="FB347" s="173"/>
      <c r="FC347" s="42"/>
      <c r="FD347" s="173"/>
      <c r="FE347" s="42"/>
      <c r="FF347" s="42"/>
      <c r="FG347" s="454"/>
      <c r="FH347" s="42"/>
      <c r="FI347" s="454"/>
      <c r="FJ347" s="135"/>
      <c r="FK347" s="454"/>
      <c r="FL347" s="173"/>
      <c r="FM347" s="454"/>
      <c r="FN347" s="173"/>
      <c r="FO347" s="135"/>
      <c r="FP347" s="173"/>
      <c r="FQ347" s="135"/>
      <c r="FS347" s="173"/>
      <c r="FU347" s="173"/>
      <c r="FW347" s="173"/>
      <c r="FY347" s="173"/>
      <c r="GA347" s="135"/>
      <c r="GE347" s="42"/>
      <c r="GG347" s="42"/>
      <c r="GH347" s="173"/>
      <c r="GI347" s="42"/>
      <c r="GJ347" s="42"/>
      <c r="GK347" s="173"/>
      <c r="GL347" s="454"/>
      <c r="GM347" s="135"/>
      <c r="GP347" s="454"/>
      <c r="GQ347" s="42"/>
      <c r="GR347" s="454"/>
      <c r="GS347" s="42"/>
      <c r="GT347" s="454"/>
      <c r="GU347" s="42"/>
      <c r="GV347" s="454"/>
      <c r="GW347" s="42"/>
      <c r="GX347" s="454"/>
      <c r="GY347" s="42"/>
      <c r="GZ347" s="42"/>
      <c r="HA347" s="173"/>
      <c r="HB347" s="173"/>
      <c r="HC347" s="42"/>
      <c r="HD347" s="435"/>
      <c r="HE347" s="135"/>
      <c r="HF347" s="435"/>
      <c r="HG347" s="135"/>
      <c r="HH347" s="435"/>
      <c r="HI347" s="135"/>
      <c r="HJ347" s="435"/>
      <c r="HK347" s="135"/>
      <c r="HL347" s="435"/>
      <c r="HM347" s="135"/>
      <c r="HN347" s="435"/>
      <c r="HO347" s="135"/>
      <c r="HP347" s="435"/>
      <c r="HQ347" s="135"/>
      <c r="HR347" s="168"/>
      <c r="HS347" s="135"/>
      <c r="HT347" s="135"/>
      <c r="HU347" s="168"/>
      <c r="HV347" s="135"/>
      <c r="HW347" s="168"/>
      <c r="HX347" s="135"/>
      <c r="HY347" s="168"/>
      <c r="HZ347" s="756"/>
      <c r="IA347" s="168"/>
      <c r="IB347" s="756"/>
      <c r="IC347" s="168"/>
      <c r="ID347" s="135"/>
      <c r="IE347" s="168"/>
      <c r="IF347" s="135"/>
      <c r="IG347" s="168"/>
      <c r="IH347" s="135"/>
      <c r="II347" s="168"/>
      <c r="IJ347" s="135"/>
      <c r="IK347" s="135"/>
      <c r="IL347" s="173"/>
      <c r="IP347" s="173"/>
      <c r="IR347" s="173"/>
      <c r="IT347" s="173"/>
      <c r="JB347" s="135"/>
      <c r="JD347" s="432"/>
      <c r="JH347" s="173"/>
      <c r="JL347" s="173"/>
      <c r="JZ347" s="173"/>
      <c r="KD347" s="173"/>
      <c r="KF347" s="173"/>
      <c r="KH347" s="173"/>
      <c r="LJ347" s="173"/>
      <c r="LN347" s="173"/>
      <c r="LP347" s="173"/>
      <c r="LR347" s="173"/>
      <c r="LZ347" s="135"/>
      <c r="MB347" s="135"/>
      <c r="MP347" s="173"/>
      <c r="MT347" s="173"/>
      <c r="MV347" s="173"/>
      <c r="MX347" s="173"/>
      <c r="NF347" s="135"/>
      <c r="NH347" s="135"/>
      <c r="NX347" s="173"/>
      <c r="NY347" s="173"/>
      <c r="NZ347" s="173"/>
      <c r="OB347" s="173"/>
      <c r="OD347" s="173"/>
      <c r="OF347" s="173"/>
      <c r="OH347" s="173"/>
      <c r="OJ347" s="173"/>
      <c r="OL347" s="173"/>
      <c r="PH347" s="173"/>
      <c r="QN347" s="173"/>
      <c r="QO347" s="173"/>
      <c r="QP347" s="173"/>
      <c r="QS347" s="135"/>
      <c r="QU347" s="135"/>
      <c r="QY347" s="135"/>
      <c r="RA347" s="135"/>
      <c r="RC347" s="135"/>
      <c r="RE347" s="135"/>
      <c r="RI347" s="135"/>
      <c r="RP347" s="135"/>
      <c r="RQ347" s="135"/>
      <c r="RT347" s="135"/>
      <c r="RW347" s="135"/>
      <c r="RX347" s="135"/>
      <c r="SB347" s="135"/>
      <c r="SC347" s="135"/>
      <c r="SD347" s="135"/>
      <c r="SE347" s="558"/>
      <c r="SF347" s="135"/>
      <c r="SH347" s="135"/>
      <c r="SJ347" s="135"/>
      <c r="SL347" s="135"/>
      <c r="SN347" s="135"/>
      <c r="SP347" s="135"/>
      <c r="SR347" s="756"/>
      <c r="ST347" s="135"/>
      <c r="SY347" s="707"/>
      <c r="TA347" s="707"/>
      <c r="TC347" s="707"/>
      <c r="TE347" s="707"/>
      <c r="TG347" s="707"/>
      <c r="TI347" s="756"/>
      <c r="TK347" s="707"/>
    </row>
    <row r="348" spans="64:531">
      <c r="BL348" s="454"/>
      <c r="BM348" s="42"/>
      <c r="BN348" s="454"/>
      <c r="BO348" s="42"/>
      <c r="BP348" s="454"/>
      <c r="BQ348"/>
      <c r="BS348" s="73"/>
      <c r="BU348" s="73"/>
      <c r="BV348" s="73"/>
      <c r="BW348" s="135"/>
      <c r="BX348" s="135"/>
      <c r="BY348" s="135"/>
      <c r="BZ348" s="42"/>
      <c r="CA348"/>
      <c r="CD348" s="135"/>
      <c r="CE348" s="454"/>
      <c r="CF348" s="135"/>
      <c r="CG348" s="454"/>
      <c r="CH348" s="135"/>
      <c r="CI348" s="454"/>
      <c r="CJ348" s="42"/>
      <c r="CK348" s="454"/>
      <c r="CL348" s="42"/>
      <c r="CM348" s="454"/>
      <c r="CN348" s="42"/>
      <c r="CP348" s="135"/>
      <c r="CR348" s="187"/>
      <c r="CW348" s="454"/>
      <c r="CY348" s="454"/>
      <c r="DA348" s="454"/>
      <c r="DC348" s="454"/>
      <c r="DD348" s="135"/>
      <c r="DE348" s="454"/>
      <c r="DF348" s="135"/>
      <c r="DG348" s="454"/>
      <c r="DH348" s="135"/>
      <c r="DI348" s="454"/>
      <c r="DJ348" s="135"/>
      <c r="DK348" s="454"/>
      <c r="DL348" s="135"/>
      <c r="DN348" s="135"/>
      <c r="DO348" s="454"/>
      <c r="DP348" s="135"/>
      <c r="DQ348" s="454"/>
      <c r="DR348" s="135"/>
      <c r="DU348" s="135"/>
      <c r="DV348" s="135"/>
      <c r="DW348" s="135"/>
      <c r="DY348" s="454"/>
      <c r="DZ348" s="135"/>
      <c r="EA348" s="454"/>
      <c r="EB348" s="135"/>
      <c r="EC348" s="454"/>
      <c r="ED348" s="135"/>
      <c r="EE348" s="454"/>
      <c r="EF348" s="135"/>
      <c r="EG348" s="454"/>
      <c r="EH348" s="135"/>
      <c r="EJ348" s="135"/>
      <c r="EN348" s="135"/>
      <c r="EP348" s="135"/>
      <c r="ER348" s="173"/>
      <c r="ES348" s="435"/>
      <c r="ET348" s="173"/>
      <c r="EU348" s="435"/>
      <c r="EV348" s="173"/>
      <c r="EW348" s="435"/>
      <c r="EX348" s="173"/>
      <c r="EZ348" s="135"/>
      <c r="FB348" s="173"/>
      <c r="FC348" s="42"/>
      <c r="FD348" s="173"/>
      <c r="FE348" s="42"/>
      <c r="FF348" s="42"/>
      <c r="FG348" s="454"/>
      <c r="FH348" s="42"/>
      <c r="FI348" s="454"/>
      <c r="FJ348" s="135"/>
      <c r="FK348" s="454"/>
      <c r="FL348" s="173"/>
      <c r="FM348" s="454"/>
      <c r="FN348" s="173"/>
      <c r="FO348" s="135"/>
      <c r="FP348" s="173"/>
      <c r="FQ348" s="135"/>
      <c r="FS348" s="173"/>
      <c r="FU348" s="173"/>
      <c r="FW348" s="173"/>
      <c r="FY348" s="173"/>
      <c r="GA348" s="135"/>
      <c r="GE348" s="42"/>
      <c r="GG348" s="42"/>
      <c r="GH348" s="173"/>
      <c r="GI348" s="42"/>
      <c r="GJ348" s="42"/>
      <c r="GK348" s="173"/>
      <c r="GL348" s="454"/>
      <c r="GM348" s="135"/>
      <c r="GP348" s="454"/>
      <c r="GQ348" s="42"/>
      <c r="GR348" s="454"/>
      <c r="GS348" s="42"/>
      <c r="GT348" s="454"/>
      <c r="GU348" s="42"/>
      <c r="GV348" s="454"/>
      <c r="GW348" s="42"/>
      <c r="GX348" s="454"/>
      <c r="GY348" s="42"/>
      <c r="GZ348" s="42"/>
      <c r="HA348" s="173"/>
      <c r="HB348" s="173"/>
      <c r="HC348" s="42"/>
      <c r="HD348" s="435"/>
      <c r="HE348" s="135"/>
      <c r="HF348" s="435"/>
      <c r="HG348" s="135"/>
      <c r="HH348" s="435"/>
      <c r="HI348" s="135"/>
      <c r="HJ348" s="435"/>
      <c r="HK348" s="135"/>
      <c r="HL348" s="435"/>
      <c r="HM348" s="135"/>
      <c r="HN348" s="435"/>
      <c r="HO348" s="135"/>
      <c r="HP348" s="435"/>
      <c r="HQ348" s="135"/>
      <c r="HR348" s="168"/>
      <c r="HS348" s="135"/>
      <c r="HT348" s="135"/>
      <c r="HU348" s="168"/>
      <c r="HV348" s="135"/>
      <c r="HW348" s="168"/>
      <c r="HX348" s="135"/>
      <c r="HY348" s="168"/>
      <c r="HZ348" s="756"/>
      <c r="IA348" s="168"/>
      <c r="IB348" s="756"/>
      <c r="IC348" s="168"/>
      <c r="ID348" s="135"/>
      <c r="IE348" s="168"/>
      <c r="IF348" s="135"/>
      <c r="IG348" s="168"/>
      <c r="IH348" s="135"/>
      <c r="II348" s="168"/>
      <c r="IJ348" s="135"/>
      <c r="IK348" s="135"/>
      <c r="IL348" s="173"/>
      <c r="IP348" s="173"/>
      <c r="IR348" s="173"/>
      <c r="IT348" s="173"/>
      <c r="JB348" s="135"/>
      <c r="JD348" s="432"/>
      <c r="JH348" s="173"/>
      <c r="JL348" s="173"/>
      <c r="JZ348" s="173"/>
      <c r="KD348" s="173"/>
      <c r="KF348" s="173"/>
      <c r="KH348" s="173"/>
      <c r="LJ348" s="173"/>
      <c r="LN348" s="173"/>
      <c r="LP348" s="173"/>
      <c r="LR348" s="173"/>
      <c r="LZ348" s="135"/>
      <c r="MB348" s="135"/>
      <c r="MP348" s="173"/>
      <c r="MT348" s="173"/>
      <c r="MV348" s="173"/>
      <c r="MX348" s="173"/>
      <c r="NF348" s="135"/>
      <c r="NH348" s="135"/>
      <c r="NX348" s="173"/>
      <c r="NY348" s="173"/>
      <c r="NZ348" s="173"/>
      <c r="OB348" s="173"/>
      <c r="OD348" s="173"/>
      <c r="OF348" s="173"/>
      <c r="OH348" s="173"/>
      <c r="OJ348" s="173"/>
      <c r="OL348" s="173"/>
      <c r="PH348" s="173"/>
      <c r="QN348" s="173"/>
      <c r="QO348" s="173"/>
      <c r="QP348" s="173"/>
      <c r="QS348" s="135"/>
      <c r="QU348" s="135"/>
      <c r="QY348" s="135"/>
      <c r="RA348" s="135"/>
      <c r="RC348" s="135"/>
      <c r="RE348" s="135"/>
      <c r="RI348" s="135"/>
      <c r="RP348" s="135"/>
      <c r="RQ348" s="135"/>
      <c r="RT348" s="135"/>
      <c r="RW348" s="135"/>
      <c r="RX348" s="135"/>
      <c r="SB348" s="135"/>
      <c r="SC348" s="135"/>
      <c r="SD348" s="135"/>
      <c r="SE348" s="558"/>
      <c r="SF348" s="135"/>
      <c r="SH348" s="135"/>
      <c r="SJ348" s="135"/>
      <c r="SL348" s="135"/>
      <c r="SN348" s="135"/>
      <c r="SP348" s="135"/>
      <c r="SR348" s="756"/>
      <c r="ST348" s="135"/>
      <c r="SY348" s="707"/>
      <c r="TA348" s="707"/>
      <c r="TC348" s="707"/>
      <c r="TE348" s="707"/>
      <c r="TG348" s="707"/>
      <c r="TI348" s="756"/>
      <c r="TK348" s="707"/>
    </row>
    <row r="349" spans="64:531">
      <c r="BL349" s="454"/>
      <c r="BM349" s="42"/>
      <c r="BN349" s="454"/>
      <c r="BO349" s="42"/>
      <c r="BP349" s="454"/>
      <c r="BQ349"/>
      <c r="BS349" s="73"/>
      <c r="BU349" s="73"/>
      <c r="BV349" s="73"/>
      <c r="BW349" s="135"/>
      <c r="BX349" s="135"/>
      <c r="BY349" s="135"/>
      <c r="BZ349" s="42"/>
      <c r="CA349"/>
      <c r="CD349" s="135"/>
      <c r="CE349" s="454"/>
      <c r="CF349" s="135"/>
      <c r="CG349" s="454"/>
      <c r="CH349" s="135"/>
      <c r="CI349" s="454"/>
      <c r="CJ349" s="42"/>
      <c r="CK349" s="454"/>
      <c r="CL349" s="42"/>
      <c r="CM349" s="454"/>
      <c r="CN349" s="42"/>
      <c r="CP349" s="135"/>
      <c r="CR349" s="187"/>
      <c r="CW349" s="454"/>
      <c r="CY349" s="454"/>
      <c r="DA349" s="454"/>
      <c r="DC349" s="454"/>
      <c r="DD349" s="135"/>
      <c r="DE349" s="454"/>
      <c r="DF349" s="135"/>
      <c r="DG349" s="454"/>
      <c r="DH349" s="135"/>
      <c r="DI349" s="454"/>
      <c r="DJ349" s="135"/>
      <c r="DK349" s="454"/>
      <c r="DL349" s="135"/>
      <c r="DN349" s="135"/>
      <c r="DO349" s="454"/>
      <c r="DP349" s="135"/>
      <c r="DQ349" s="454"/>
      <c r="DR349" s="135"/>
      <c r="DU349" s="135"/>
      <c r="DV349" s="135"/>
      <c r="DW349" s="135"/>
      <c r="DY349" s="454"/>
      <c r="DZ349" s="135"/>
      <c r="EA349" s="454"/>
      <c r="EB349" s="135"/>
      <c r="EC349" s="454"/>
      <c r="ED349" s="135"/>
      <c r="EE349" s="454"/>
      <c r="EF349" s="135"/>
      <c r="EG349" s="454"/>
      <c r="EH349" s="135"/>
      <c r="EJ349" s="135"/>
      <c r="EN349" s="135"/>
      <c r="EP349" s="135"/>
      <c r="ER349" s="173"/>
      <c r="ES349" s="435"/>
      <c r="ET349" s="173"/>
      <c r="EU349" s="435"/>
      <c r="EV349" s="173"/>
      <c r="EW349" s="435"/>
      <c r="EX349" s="173"/>
      <c r="EZ349" s="135"/>
      <c r="FB349" s="173"/>
      <c r="FC349" s="42"/>
      <c r="FD349" s="173"/>
      <c r="FE349" s="42"/>
      <c r="FF349" s="42"/>
      <c r="FG349" s="454"/>
      <c r="FH349" s="42"/>
      <c r="FI349" s="454"/>
      <c r="FJ349" s="135"/>
      <c r="FK349" s="454"/>
      <c r="FL349" s="173"/>
      <c r="FM349" s="454"/>
      <c r="FN349" s="173"/>
      <c r="FO349" s="135"/>
      <c r="FP349" s="173"/>
      <c r="FQ349" s="135"/>
      <c r="FS349" s="173"/>
      <c r="FU349" s="173"/>
      <c r="FW349" s="173"/>
      <c r="FY349" s="173"/>
      <c r="GA349" s="135"/>
      <c r="GE349" s="42"/>
      <c r="GG349" s="42"/>
      <c r="GH349" s="173"/>
      <c r="GI349" s="42"/>
      <c r="GJ349" s="42"/>
      <c r="GK349" s="173"/>
      <c r="GL349" s="454"/>
      <c r="GM349" s="135"/>
      <c r="GP349" s="454"/>
      <c r="GQ349" s="42"/>
      <c r="GR349" s="454"/>
      <c r="GS349" s="42"/>
      <c r="GT349" s="454"/>
      <c r="GU349" s="42"/>
      <c r="GV349" s="454"/>
      <c r="GW349" s="42"/>
      <c r="GX349" s="454"/>
      <c r="GY349" s="42"/>
      <c r="GZ349" s="42"/>
      <c r="HA349" s="173"/>
      <c r="HB349" s="173"/>
      <c r="HC349" s="42"/>
      <c r="HD349" s="435"/>
      <c r="HE349" s="135"/>
      <c r="HF349" s="435"/>
      <c r="HG349" s="135"/>
      <c r="HH349" s="435"/>
      <c r="HI349" s="135"/>
      <c r="HJ349" s="435"/>
      <c r="HK349" s="135"/>
      <c r="HL349" s="435"/>
      <c r="HM349" s="135"/>
      <c r="HN349" s="435"/>
      <c r="HO349" s="135"/>
      <c r="HP349" s="435"/>
      <c r="HQ349" s="135"/>
      <c r="HR349" s="168"/>
      <c r="HS349" s="135"/>
      <c r="HT349" s="135"/>
      <c r="HU349" s="168"/>
      <c r="HV349" s="135"/>
      <c r="HW349" s="168"/>
      <c r="HX349" s="135"/>
      <c r="HY349" s="168"/>
      <c r="HZ349" s="756"/>
      <c r="IA349" s="168"/>
      <c r="IB349" s="756"/>
      <c r="IC349" s="168"/>
      <c r="ID349" s="135"/>
      <c r="IE349" s="168"/>
      <c r="IF349" s="135"/>
      <c r="IG349" s="168"/>
      <c r="IH349" s="135"/>
      <c r="II349" s="168"/>
      <c r="IJ349" s="135"/>
      <c r="IK349" s="135"/>
      <c r="IL349" s="173"/>
      <c r="IP349" s="173"/>
      <c r="IR349" s="173"/>
      <c r="IT349" s="173"/>
      <c r="JB349" s="135"/>
      <c r="JD349" s="432"/>
      <c r="JH349" s="173"/>
      <c r="JL349" s="173"/>
      <c r="JZ349" s="173"/>
      <c r="KD349" s="173"/>
      <c r="KF349" s="173"/>
      <c r="KH349" s="173"/>
      <c r="LJ349" s="173"/>
      <c r="LN349" s="173"/>
      <c r="LP349" s="173"/>
      <c r="LR349" s="173"/>
      <c r="LZ349" s="135"/>
      <c r="MB349" s="135"/>
      <c r="MP349" s="173"/>
      <c r="MT349" s="173"/>
      <c r="MV349" s="173"/>
      <c r="MX349" s="173"/>
      <c r="NF349" s="135"/>
      <c r="NH349" s="135"/>
      <c r="NX349" s="173"/>
      <c r="NY349" s="173"/>
      <c r="NZ349" s="173"/>
      <c r="OB349" s="173"/>
      <c r="OD349" s="173"/>
      <c r="OF349" s="173"/>
      <c r="OH349" s="173"/>
      <c r="OJ349" s="173"/>
      <c r="OL349" s="173"/>
      <c r="PH349" s="173"/>
      <c r="QN349" s="173"/>
      <c r="QO349" s="173"/>
      <c r="QP349" s="173"/>
      <c r="QS349" s="135"/>
      <c r="QU349" s="135"/>
      <c r="QY349" s="135"/>
      <c r="RA349" s="135"/>
      <c r="RC349" s="135"/>
      <c r="RE349" s="135"/>
      <c r="RI349" s="135"/>
      <c r="RP349" s="135"/>
      <c r="RQ349" s="135"/>
      <c r="RT349" s="135"/>
      <c r="RW349" s="135"/>
      <c r="RX349" s="135"/>
      <c r="SB349" s="135"/>
      <c r="SC349" s="135"/>
      <c r="SD349" s="135"/>
      <c r="SE349" s="558"/>
      <c r="SF349" s="135"/>
      <c r="SH349" s="135"/>
      <c r="SJ349" s="135"/>
      <c r="SL349" s="135"/>
      <c r="SN349" s="135"/>
      <c r="SP349" s="135"/>
      <c r="SR349" s="756"/>
      <c r="ST349" s="135"/>
      <c r="SY349" s="707"/>
      <c r="TA349" s="707"/>
      <c r="TC349" s="707"/>
      <c r="TE349" s="707"/>
      <c r="TG349" s="707"/>
      <c r="TI349" s="756"/>
      <c r="TK349" s="707"/>
    </row>
    <row r="350" spans="64:531">
      <c r="BL350" s="454"/>
      <c r="BM350" s="42"/>
      <c r="BN350" s="454"/>
      <c r="BO350" s="42"/>
      <c r="BP350" s="454"/>
      <c r="BQ350"/>
      <c r="BS350" s="73"/>
      <c r="BU350" s="73"/>
      <c r="BV350" s="73"/>
      <c r="BW350" s="135"/>
      <c r="BX350" s="135"/>
      <c r="BY350" s="135"/>
      <c r="BZ350" s="42"/>
      <c r="CA350"/>
      <c r="CD350" s="135"/>
      <c r="CE350" s="454"/>
      <c r="CF350" s="135"/>
      <c r="CG350" s="454"/>
      <c r="CH350" s="135"/>
      <c r="CI350" s="454"/>
      <c r="CJ350" s="42"/>
      <c r="CK350" s="454"/>
      <c r="CL350" s="42"/>
      <c r="CM350" s="454"/>
      <c r="CN350" s="42"/>
      <c r="CP350" s="135"/>
      <c r="CR350" s="187"/>
      <c r="CW350" s="454"/>
      <c r="CY350" s="454"/>
      <c r="DA350" s="454"/>
      <c r="DC350" s="454"/>
      <c r="DD350" s="135"/>
      <c r="DE350" s="454"/>
      <c r="DF350" s="135"/>
      <c r="DG350" s="454"/>
      <c r="DH350" s="135"/>
      <c r="DI350" s="454"/>
      <c r="DJ350" s="135"/>
      <c r="DK350" s="454"/>
      <c r="DL350" s="135"/>
      <c r="DN350" s="135"/>
      <c r="DO350" s="454"/>
      <c r="DP350" s="135"/>
      <c r="DQ350" s="454"/>
      <c r="DR350" s="135"/>
      <c r="DU350" s="135"/>
      <c r="DV350" s="135"/>
      <c r="DW350" s="135"/>
      <c r="DY350" s="454"/>
      <c r="DZ350" s="135"/>
      <c r="EA350" s="454"/>
      <c r="EB350" s="135"/>
      <c r="EC350" s="454"/>
      <c r="ED350" s="135"/>
      <c r="EE350" s="454"/>
      <c r="EF350" s="135"/>
      <c r="EG350" s="454"/>
      <c r="EH350" s="135"/>
      <c r="EJ350" s="135"/>
      <c r="EN350" s="135"/>
      <c r="EP350" s="135"/>
      <c r="ER350" s="173"/>
      <c r="ES350" s="435"/>
      <c r="ET350" s="173"/>
      <c r="EU350" s="435"/>
      <c r="EV350" s="173"/>
      <c r="EW350" s="435"/>
      <c r="EX350" s="173"/>
      <c r="EZ350" s="135"/>
      <c r="FB350" s="173"/>
      <c r="FC350" s="42"/>
      <c r="FD350" s="173"/>
      <c r="FE350" s="42"/>
      <c r="FF350" s="42"/>
      <c r="FG350" s="454"/>
      <c r="FH350" s="42"/>
      <c r="FI350" s="454"/>
      <c r="FJ350" s="135"/>
      <c r="FK350" s="454"/>
      <c r="FL350" s="173"/>
      <c r="FM350" s="454"/>
      <c r="FN350" s="173"/>
      <c r="FO350" s="135"/>
      <c r="FP350" s="173"/>
      <c r="FQ350" s="135"/>
      <c r="FS350" s="173"/>
      <c r="FU350" s="173"/>
      <c r="FW350" s="173"/>
      <c r="FY350" s="173"/>
      <c r="GA350" s="135"/>
      <c r="GE350" s="42"/>
      <c r="GG350" s="42"/>
      <c r="GH350" s="173"/>
      <c r="GI350" s="42"/>
      <c r="GJ350" s="42"/>
      <c r="GK350" s="173"/>
      <c r="GL350" s="454"/>
      <c r="GM350" s="135"/>
      <c r="GP350" s="454"/>
      <c r="GQ350" s="42"/>
      <c r="GR350" s="454"/>
      <c r="GS350" s="42"/>
      <c r="GT350" s="454"/>
      <c r="GU350" s="42"/>
      <c r="GV350" s="454"/>
      <c r="GW350" s="42"/>
      <c r="GX350" s="454"/>
      <c r="GY350" s="42"/>
      <c r="GZ350" s="42"/>
      <c r="HA350" s="173"/>
      <c r="HB350" s="173"/>
      <c r="HC350" s="42"/>
      <c r="HD350" s="435"/>
      <c r="HE350" s="135"/>
      <c r="HF350" s="435"/>
      <c r="HG350" s="135"/>
      <c r="HH350" s="435"/>
      <c r="HI350" s="135"/>
      <c r="HJ350" s="435"/>
      <c r="HK350" s="135"/>
      <c r="HL350" s="435"/>
      <c r="HM350" s="135"/>
      <c r="HN350" s="435"/>
      <c r="HO350" s="135"/>
      <c r="HP350" s="435"/>
      <c r="HQ350" s="135"/>
      <c r="HR350" s="168"/>
      <c r="HS350" s="135"/>
      <c r="HT350" s="135"/>
      <c r="HU350" s="168"/>
      <c r="HV350" s="135"/>
      <c r="HW350" s="168"/>
      <c r="HX350" s="135"/>
      <c r="HY350" s="168"/>
      <c r="HZ350" s="756"/>
      <c r="IA350" s="168"/>
      <c r="IB350" s="756"/>
      <c r="IC350" s="168"/>
      <c r="ID350" s="135"/>
      <c r="IE350" s="168"/>
      <c r="IF350" s="135"/>
      <c r="IG350" s="168"/>
      <c r="IH350" s="135"/>
      <c r="II350" s="168"/>
      <c r="IJ350" s="135"/>
      <c r="IK350" s="135"/>
      <c r="IL350" s="173"/>
      <c r="IP350" s="173"/>
      <c r="IR350" s="173"/>
      <c r="IT350" s="173"/>
      <c r="JB350" s="135"/>
      <c r="JD350" s="432"/>
      <c r="JH350" s="173"/>
      <c r="JL350" s="173"/>
      <c r="JZ350" s="173"/>
      <c r="KD350" s="173"/>
      <c r="KF350" s="173"/>
      <c r="KH350" s="173"/>
      <c r="LJ350" s="173"/>
      <c r="LN350" s="173"/>
      <c r="LP350" s="173"/>
      <c r="LR350" s="173"/>
      <c r="LZ350" s="135"/>
      <c r="MB350" s="135"/>
      <c r="MP350" s="173"/>
      <c r="MT350" s="173"/>
      <c r="MV350" s="173"/>
      <c r="MX350" s="173"/>
      <c r="NF350" s="135"/>
      <c r="NH350" s="135"/>
      <c r="NX350" s="173"/>
      <c r="NY350" s="173"/>
      <c r="NZ350" s="173"/>
      <c r="OB350" s="173"/>
      <c r="OD350" s="173"/>
      <c r="OF350" s="173"/>
      <c r="OH350" s="173"/>
      <c r="OJ350" s="173"/>
      <c r="OL350" s="173"/>
      <c r="PH350" s="173"/>
      <c r="QN350" s="173"/>
      <c r="QO350" s="173"/>
      <c r="QP350" s="173"/>
      <c r="QS350" s="135"/>
      <c r="QU350" s="135"/>
      <c r="QY350" s="135"/>
      <c r="RA350" s="135"/>
      <c r="RC350" s="135"/>
      <c r="RE350" s="135"/>
      <c r="RI350" s="135"/>
      <c r="RP350" s="135"/>
      <c r="RQ350" s="135"/>
      <c r="RT350" s="135"/>
      <c r="RW350" s="135"/>
      <c r="RX350" s="135"/>
      <c r="SB350" s="135"/>
      <c r="SC350" s="135"/>
      <c r="SD350" s="135"/>
      <c r="SE350" s="558"/>
      <c r="SF350" s="135"/>
      <c r="SH350" s="135"/>
      <c r="SJ350" s="135"/>
      <c r="SL350" s="135"/>
      <c r="SN350" s="135"/>
      <c r="SP350" s="135"/>
      <c r="SR350" s="756"/>
      <c r="ST350" s="135"/>
      <c r="SY350" s="707"/>
      <c r="TA350" s="707"/>
      <c r="TC350" s="707"/>
      <c r="TE350" s="707"/>
      <c r="TG350" s="707"/>
      <c r="TI350" s="756"/>
      <c r="TK350" s="707"/>
    </row>
    <row r="351" spans="64:531">
      <c r="BL351" s="454"/>
      <c r="BM351" s="42"/>
      <c r="BN351" s="454"/>
      <c r="BO351" s="42"/>
      <c r="BP351" s="454"/>
      <c r="BQ351"/>
      <c r="BS351" s="73"/>
      <c r="BU351" s="73"/>
      <c r="BV351" s="73"/>
      <c r="BW351" s="135"/>
      <c r="BX351" s="135"/>
      <c r="BY351" s="135"/>
      <c r="BZ351" s="42"/>
      <c r="CA351"/>
      <c r="CD351" s="135"/>
      <c r="CE351" s="454"/>
      <c r="CF351" s="135"/>
      <c r="CG351" s="454"/>
      <c r="CH351" s="135"/>
      <c r="CI351" s="454"/>
      <c r="CJ351" s="42"/>
      <c r="CK351" s="454"/>
      <c r="CL351" s="42"/>
      <c r="CM351" s="454"/>
      <c r="CN351" s="42"/>
      <c r="CP351" s="135"/>
      <c r="CR351" s="187"/>
      <c r="CW351" s="454"/>
      <c r="CY351" s="454"/>
      <c r="DA351" s="454"/>
      <c r="DC351" s="454"/>
      <c r="DD351" s="135"/>
      <c r="DE351" s="454"/>
      <c r="DF351" s="135"/>
      <c r="DG351" s="454"/>
      <c r="DH351" s="135"/>
      <c r="DI351" s="454"/>
      <c r="DJ351" s="135"/>
      <c r="DK351" s="454"/>
      <c r="DL351" s="135"/>
      <c r="DN351" s="135"/>
      <c r="DO351" s="454"/>
      <c r="DP351" s="135"/>
      <c r="DQ351" s="454"/>
      <c r="DR351" s="135"/>
      <c r="DU351" s="135"/>
      <c r="DV351" s="135"/>
      <c r="DW351" s="135"/>
      <c r="DY351" s="454"/>
      <c r="DZ351" s="135"/>
      <c r="EA351" s="454"/>
      <c r="EB351" s="135"/>
      <c r="EC351" s="454"/>
      <c r="ED351" s="135"/>
      <c r="EE351" s="454"/>
      <c r="EF351" s="135"/>
      <c r="EG351" s="454"/>
      <c r="EH351" s="135"/>
      <c r="EJ351" s="135"/>
      <c r="EN351" s="135"/>
      <c r="EP351" s="135"/>
      <c r="ER351" s="173"/>
      <c r="ES351" s="435"/>
      <c r="ET351" s="173"/>
      <c r="EU351" s="435"/>
      <c r="EV351" s="173"/>
      <c r="EW351" s="435"/>
      <c r="EX351" s="173"/>
      <c r="EZ351" s="135"/>
      <c r="FB351" s="173"/>
      <c r="FC351" s="42"/>
      <c r="FD351" s="173"/>
      <c r="FE351" s="42"/>
      <c r="FF351" s="42"/>
      <c r="FG351" s="454"/>
      <c r="FH351" s="42"/>
      <c r="FI351" s="454"/>
      <c r="FJ351" s="135"/>
      <c r="FK351" s="454"/>
      <c r="FL351" s="173"/>
      <c r="FM351" s="454"/>
      <c r="FN351" s="173"/>
      <c r="FO351" s="135"/>
      <c r="FP351" s="173"/>
      <c r="FQ351" s="135"/>
      <c r="FS351" s="173"/>
      <c r="FU351" s="173"/>
      <c r="FW351" s="173"/>
      <c r="FY351" s="173"/>
      <c r="GA351" s="135"/>
      <c r="GE351" s="42"/>
      <c r="GG351" s="42"/>
      <c r="GH351" s="173"/>
      <c r="GI351" s="42"/>
      <c r="GJ351" s="42"/>
      <c r="GK351" s="173"/>
      <c r="GL351" s="454"/>
      <c r="GM351" s="135"/>
      <c r="GP351" s="454"/>
      <c r="GQ351" s="42"/>
      <c r="GR351" s="454"/>
      <c r="GS351" s="42"/>
      <c r="GT351" s="454"/>
      <c r="GU351" s="42"/>
      <c r="GV351" s="454"/>
      <c r="GW351" s="42"/>
      <c r="GX351" s="454"/>
      <c r="GY351" s="42"/>
      <c r="GZ351" s="42"/>
      <c r="HA351" s="173"/>
      <c r="HB351" s="173"/>
      <c r="HC351" s="42"/>
      <c r="HD351" s="435"/>
      <c r="HE351" s="135"/>
      <c r="HF351" s="435"/>
      <c r="HG351" s="135"/>
      <c r="HH351" s="435"/>
      <c r="HI351" s="135"/>
      <c r="HJ351" s="435"/>
      <c r="HK351" s="135"/>
      <c r="HL351" s="435"/>
      <c r="HM351" s="135"/>
      <c r="HN351" s="435"/>
      <c r="HO351" s="135"/>
      <c r="HP351" s="435"/>
      <c r="HQ351" s="135"/>
      <c r="HR351" s="168"/>
      <c r="HS351" s="135"/>
      <c r="HT351" s="135"/>
      <c r="HU351" s="168"/>
      <c r="HV351" s="135"/>
      <c r="HW351" s="168"/>
      <c r="HX351" s="135"/>
      <c r="HY351" s="168"/>
      <c r="HZ351" s="756"/>
      <c r="IA351" s="168"/>
      <c r="IB351" s="756"/>
      <c r="IC351" s="168"/>
      <c r="ID351" s="135"/>
      <c r="IE351" s="168"/>
      <c r="IF351" s="135"/>
      <c r="IG351" s="168"/>
      <c r="IH351" s="135"/>
      <c r="II351" s="168"/>
      <c r="IJ351" s="135"/>
      <c r="IK351" s="135"/>
      <c r="IL351" s="173"/>
      <c r="IP351" s="173"/>
      <c r="IR351" s="173"/>
      <c r="IT351" s="173"/>
      <c r="JB351" s="135"/>
      <c r="JD351" s="432"/>
      <c r="JH351" s="173"/>
      <c r="JL351" s="173"/>
      <c r="JZ351" s="173"/>
      <c r="KD351" s="173"/>
      <c r="KF351" s="173"/>
      <c r="KH351" s="173"/>
      <c r="LJ351" s="173"/>
      <c r="LN351" s="173"/>
      <c r="LP351" s="173"/>
      <c r="LR351" s="173"/>
      <c r="LZ351" s="135"/>
      <c r="MB351" s="135"/>
      <c r="MP351" s="173"/>
      <c r="MT351" s="173"/>
      <c r="MV351" s="173"/>
      <c r="MX351" s="173"/>
      <c r="NF351" s="135"/>
      <c r="NH351" s="135"/>
      <c r="NX351" s="173"/>
      <c r="NY351" s="173"/>
      <c r="NZ351" s="173"/>
      <c r="OB351" s="173"/>
      <c r="OD351" s="173"/>
      <c r="OF351" s="173"/>
      <c r="OH351" s="173"/>
      <c r="OJ351" s="173"/>
      <c r="OL351" s="173"/>
      <c r="PH351" s="173"/>
      <c r="QN351" s="173"/>
      <c r="QO351" s="173"/>
      <c r="QP351" s="173"/>
      <c r="QS351" s="135"/>
      <c r="QU351" s="135"/>
      <c r="QY351" s="135"/>
      <c r="RA351" s="135"/>
      <c r="RC351" s="135"/>
      <c r="RE351" s="135"/>
      <c r="RI351" s="135"/>
      <c r="RP351" s="135"/>
      <c r="RQ351" s="135"/>
      <c r="RT351" s="135"/>
      <c r="RW351" s="135"/>
      <c r="RX351" s="135"/>
      <c r="SB351" s="135"/>
      <c r="SC351" s="135"/>
      <c r="SD351" s="135"/>
      <c r="SE351" s="558"/>
      <c r="SF351" s="135"/>
      <c r="SH351" s="135"/>
      <c r="SJ351" s="135"/>
      <c r="SL351" s="135"/>
      <c r="SN351" s="135"/>
      <c r="SP351" s="135"/>
      <c r="SR351" s="756"/>
      <c r="ST351" s="135"/>
      <c r="SY351" s="707"/>
      <c r="TA351" s="707"/>
      <c r="TC351" s="707"/>
      <c r="TE351" s="707"/>
      <c r="TG351" s="707"/>
      <c r="TI351" s="756"/>
      <c r="TK351" s="707"/>
    </row>
    <row r="352" spans="64:531">
      <c r="BL352" s="454"/>
      <c r="BM352" s="42"/>
      <c r="BN352" s="454"/>
      <c r="BO352" s="42"/>
      <c r="BP352" s="454"/>
      <c r="BQ352"/>
      <c r="BS352" s="73"/>
      <c r="BU352" s="73"/>
      <c r="BV352" s="73"/>
      <c r="BW352" s="135"/>
      <c r="BX352" s="135"/>
      <c r="BY352" s="135"/>
      <c r="BZ352" s="42"/>
      <c r="CA352"/>
      <c r="CD352" s="135"/>
      <c r="CE352" s="454"/>
      <c r="CF352" s="135"/>
      <c r="CG352" s="454"/>
      <c r="CH352" s="135"/>
      <c r="CI352" s="454"/>
      <c r="CJ352" s="42"/>
      <c r="CK352" s="454"/>
      <c r="CL352" s="42"/>
      <c r="CM352" s="454"/>
      <c r="CN352" s="42"/>
      <c r="CP352" s="135"/>
      <c r="CR352" s="187"/>
      <c r="CW352" s="454"/>
      <c r="CY352" s="454"/>
      <c r="DA352" s="454"/>
      <c r="DC352" s="454"/>
      <c r="DD352" s="135"/>
      <c r="DE352" s="454"/>
      <c r="DF352" s="135"/>
      <c r="DG352" s="454"/>
      <c r="DH352" s="135"/>
      <c r="DI352" s="454"/>
      <c r="DJ352" s="135"/>
      <c r="DK352" s="454"/>
      <c r="DL352" s="135"/>
      <c r="DN352" s="135"/>
      <c r="DO352" s="454"/>
      <c r="DP352" s="135"/>
      <c r="DQ352" s="454"/>
      <c r="DR352" s="135"/>
      <c r="DU352" s="135"/>
      <c r="DV352" s="135"/>
      <c r="DW352" s="135"/>
      <c r="DY352" s="454"/>
      <c r="DZ352" s="135"/>
      <c r="EA352" s="454"/>
      <c r="EB352" s="135"/>
      <c r="EC352" s="454"/>
      <c r="ED352" s="135"/>
      <c r="EE352" s="454"/>
      <c r="EF352" s="135"/>
      <c r="EG352" s="454"/>
      <c r="EH352" s="135"/>
      <c r="EJ352" s="135"/>
      <c r="EN352" s="135"/>
      <c r="EP352" s="135"/>
      <c r="ER352" s="173"/>
      <c r="ES352" s="435"/>
      <c r="ET352" s="173"/>
      <c r="EU352" s="435"/>
      <c r="EV352" s="173"/>
      <c r="EW352" s="435"/>
      <c r="EX352" s="173"/>
      <c r="EZ352" s="135"/>
      <c r="FB352" s="173"/>
      <c r="FC352" s="42"/>
      <c r="FD352" s="173"/>
      <c r="FE352" s="42"/>
      <c r="FF352" s="42"/>
      <c r="FG352" s="454"/>
      <c r="FH352" s="42"/>
      <c r="FI352" s="454"/>
      <c r="FJ352" s="135"/>
      <c r="FK352" s="454"/>
      <c r="FL352" s="173"/>
      <c r="FM352" s="454"/>
      <c r="FN352" s="173"/>
      <c r="FO352" s="135"/>
      <c r="FP352" s="173"/>
      <c r="FQ352" s="135"/>
      <c r="FS352" s="173"/>
      <c r="FU352" s="173"/>
      <c r="FW352" s="173"/>
      <c r="FY352" s="173"/>
      <c r="GA352" s="135"/>
      <c r="GE352" s="42"/>
      <c r="GG352" s="42"/>
      <c r="GH352" s="173"/>
      <c r="GI352" s="42"/>
      <c r="GJ352" s="42"/>
      <c r="GK352" s="173"/>
      <c r="GL352" s="454"/>
      <c r="GM352" s="135"/>
      <c r="GP352" s="454"/>
      <c r="GQ352" s="42"/>
      <c r="GR352" s="454"/>
      <c r="GS352" s="42"/>
      <c r="GT352" s="454"/>
      <c r="GU352" s="42"/>
      <c r="GV352" s="454"/>
      <c r="GW352" s="42"/>
      <c r="GX352" s="454"/>
      <c r="GY352" s="42"/>
      <c r="GZ352" s="42"/>
      <c r="HA352" s="173"/>
      <c r="HB352" s="173"/>
      <c r="HC352" s="42"/>
      <c r="HD352" s="435"/>
      <c r="HE352" s="135"/>
      <c r="HF352" s="435"/>
      <c r="HG352" s="135"/>
      <c r="HH352" s="435"/>
      <c r="HI352" s="135"/>
      <c r="HJ352" s="435"/>
      <c r="HK352" s="135"/>
      <c r="HL352" s="435"/>
      <c r="HM352" s="135"/>
      <c r="HN352" s="435"/>
      <c r="HO352" s="135"/>
      <c r="HP352" s="435"/>
      <c r="HQ352" s="135"/>
      <c r="HR352" s="168"/>
      <c r="HS352" s="135"/>
      <c r="HT352" s="135"/>
      <c r="HU352" s="168"/>
      <c r="HV352" s="135"/>
      <c r="HW352" s="168"/>
      <c r="HX352" s="135"/>
      <c r="HY352" s="168"/>
      <c r="HZ352" s="756"/>
      <c r="IA352" s="168"/>
      <c r="IB352" s="756"/>
      <c r="IC352" s="168"/>
      <c r="ID352" s="135"/>
      <c r="IE352" s="168"/>
      <c r="IF352" s="135"/>
      <c r="IG352" s="168"/>
      <c r="IH352" s="135"/>
      <c r="II352" s="168"/>
      <c r="IJ352" s="135"/>
      <c r="IK352" s="135"/>
      <c r="IL352" s="173"/>
      <c r="IP352" s="173"/>
      <c r="IR352" s="173"/>
      <c r="IT352" s="173"/>
      <c r="JB352" s="135"/>
      <c r="JD352" s="432"/>
      <c r="JH352" s="173"/>
      <c r="JL352" s="173"/>
      <c r="JZ352" s="173"/>
      <c r="KD352" s="173"/>
      <c r="KF352" s="173"/>
      <c r="KH352" s="173"/>
      <c r="LJ352" s="173"/>
      <c r="LN352" s="173"/>
      <c r="LP352" s="173"/>
      <c r="LR352" s="173"/>
      <c r="LZ352" s="135"/>
      <c r="MB352" s="135"/>
      <c r="MP352" s="173"/>
      <c r="MT352" s="173"/>
      <c r="MV352" s="173"/>
      <c r="MX352" s="173"/>
      <c r="NF352" s="135"/>
      <c r="NH352" s="135"/>
      <c r="NX352" s="173"/>
      <c r="NY352" s="173"/>
      <c r="NZ352" s="173"/>
      <c r="OB352" s="173"/>
      <c r="OD352" s="173"/>
      <c r="OF352" s="173"/>
      <c r="OH352" s="173"/>
      <c r="OJ352" s="173"/>
      <c r="OL352" s="173"/>
      <c r="PH352" s="173"/>
      <c r="QN352" s="173"/>
      <c r="QO352" s="173"/>
      <c r="QP352" s="173"/>
      <c r="QS352" s="135"/>
      <c r="QU352" s="135"/>
      <c r="QY352" s="135"/>
      <c r="RA352" s="135"/>
      <c r="RC352" s="135"/>
      <c r="RE352" s="135"/>
      <c r="RI352" s="135"/>
      <c r="RP352" s="135"/>
      <c r="RQ352" s="135"/>
      <c r="RT352" s="135"/>
      <c r="RW352" s="135"/>
      <c r="RX352" s="135"/>
      <c r="SB352" s="135"/>
      <c r="SC352" s="135"/>
      <c r="SD352" s="135"/>
      <c r="SE352" s="558"/>
      <c r="SF352" s="135"/>
      <c r="SH352" s="135"/>
      <c r="SJ352" s="135"/>
      <c r="SL352" s="135"/>
      <c r="SN352" s="135"/>
      <c r="SP352" s="135"/>
      <c r="SR352" s="756"/>
      <c r="ST352" s="135"/>
      <c r="SY352" s="707"/>
      <c r="TA352" s="707"/>
      <c r="TC352" s="707"/>
      <c r="TE352" s="707"/>
      <c r="TG352" s="707"/>
      <c r="TI352" s="756"/>
      <c r="TK352" s="707"/>
    </row>
    <row r="353" spans="64:531">
      <c r="BL353" s="454"/>
      <c r="BM353" s="42"/>
      <c r="BN353" s="454"/>
      <c r="BO353" s="42"/>
      <c r="BP353" s="454"/>
      <c r="BQ353"/>
      <c r="BS353" s="73"/>
      <c r="BU353" s="73"/>
      <c r="BV353" s="73"/>
      <c r="BW353" s="135"/>
      <c r="BX353" s="135"/>
      <c r="BY353" s="135"/>
      <c r="BZ353" s="42"/>
      <c r="CA353"/>
      <c r="CD353" s="135"/>
      <c r="CE353" s="454"/>
      <c r="CF353" s="135"/>
      <c r="CG353" s="454"/>
      <c r="CH353" s="135"/>
      <c r="CI353" s="454"/>
      <c r="CJ353" s="42"/>
      <c r="CK353" s="454"/>
      <c r="CL353" s="42"/>
      <c r="CM353" s="454"/>
      <c r="CN353" s="42"/>
      <c r="CP353" s="135"/>
      <c r="CR353" s="187"/>
      <c r="CW353" s="454"/>
      <c r="CY353" s="454"/>
      <c r="DA353" s="454"/>
      <c r="DC353" s="454"/>
      <c r="DD353" s="135"/>
      <c r="DE353" s="454"/>
      <c r="DF353" s="135"/>
      <c r="DG353" s="454"/>
      <c r="DH353" s="135"/>
      <c r="DI353" s="454"/>
      <c r="DJ353" s="135"/>
      <c r="DK353" s="454"/>
      <c r="DL353" s="135"/>
      <c r="DN353" s="135"/>
      <c r="DO353" s="454"/>
      <c r="DP353" s="135"/>
      <c r="DQ353" s="454"/>
      <c r="DR353" s="135"/>
      <c r="DU353" s="135"/>
      <c r="DV353" s="135"/>
      <c r="DW353" s="135"/>
      <c r="DY353" s="454"/>
      <c r="DZ353" s="135"/>
      <c r="EA353" s="454"/>
      <c r="EB353" s="135"/>
      <c r="EC353" s="454"/>
      <c r="ED353" s="135"/>
      <c r="EE353" s="454"/>
      <c r="EF353" s="135"/>
      <c r="EG353" s="454"/>
      <c r="EH353" s="135"/>
      <c r="EJ353" s="135"/>
      <c r="EN353" s="135"/>
      <c r="EP353" s="135"/>
      <c r="ER353" s="173"/>
      <c r="ES353" s="435"/>
      <c r="ET353" s="173"/>
      <c r="EU353" s="435"/>
      <c r="EV353" s="173"/>
      <c r="EW353" s="435"/>
      <c r="EX353" s="173"/>
      <c r="EZ353" s="135"/>
      <c r="FB353" s="173"/>
      <c r="FC353" s="42"/>
      <c r="FD353" s="173"/>
      <c r="FE353" s="42"/>
      <c r="FF353" s="42"/>
      <c r="FG353" s="454"/>
      <c r="FH353" s="42"/>
      <c r="FI353" s="454"/>
      <c r="FJ353" s="135"/>
      <c r="FK353" s="454"/>
      <c r="FL353" s="173"/>
      <c r="FM353" s="454"/>
      <c r="FN353" s="173"/>
      <c r="FO353" s="135"/>
      <c r="FP353" s="173"/>
      <c r="FQ353" s="135"/>
      <c r="FS353" s="173"/>
      <c r="FU353" s="173"/>
      <c r="FW353" s="173"/>
      <c r="FY353" s="173"/>
      <c r="GA353" s="135"/>
      <c r="GE353" s="42"/>
      <c r="GG353" s="42"/>
      <c r="GH353" s="173"/>
      <c r="GI353" s="42"/>
      <c r="GJ353" s="42"/>
      <c r="GK353" s="173"/>
      <c r="GL353" s="454"/>
      <c r="GM353" s="135"/>
      <c r="GP353" s="454"/>
      <c r="GQ353" s="42"/>
      <c r="GR353" s="454"/>
      <c r="GS353" s="42"/>
      <c r="GT353" s="454"/>
      <c r="GU353" s="42"/>
      <c r="GV353" s="454"/>
      <c r="GW353" s="42"/>
      <c r="GX353" s="454"/>
      <c r="GY353" s="42"/>
      <c r="GZ353" s="42"/>
      <c r="HA353" s="173"/>
      <c r="HB353" s="173"/>
      <c r="HC353" s="42"/>
      <c r="HD353" s="435"/>
      <c r="HE353" s="135"/>
      <c r="HF353" s="435"/>
      <c r="HG353" s="135"/>
      <c r="HH353" s="435"/>
      <c r="HI353" s="135"/>
      <c r="HJ353" s="435"/>
      <c r="HK353" s="135"/>
      <c r="HL353" s="435"/>
      <c r="HM353" s="135"/>
      <c r="HN353" s="435"/>
      <c r="HO353" s="135"/>
      <c r="HP353" s="435"/>
      <c r="HQ353" s="135"/>
      <c r="HR353" s="168"/>
      <c r="HS353" s="135"/>
      <c r="HT353" s="135"/>
      <c r="HU353" s="168"/>
      <c r="HV353" s="135"/>
      <c r="HW353" s="168"/>
      <c r="HX353" s="135"/>
      <c r="HY353" s="168"/>
      <c r="HZ353" s="756"/>
      <c r="IA353" s="168"/>
      <c r="IB353" s="756"/>
      <c r="IC353" s="168"/>
      <c r="ID353" s="135"/>
      <c r="IE353" s="168"/>
      <c r="IF353" s="135"/>
      <c r="IG353" s="168"/>
      <c r="IH353" s="135"/>
      <c r="II353" s="168"/>
      <c r="IJ353" s="135"/>
      <c r="IK353" s="135"/>
      <c r="IL353" s="173"/>
      <c r="IP353" s="173"/>
      <c r="IR353" s="173"/>
      <c r="IT353" s="173"/>
      <c r="JB353" s="135"/>
      <c r="JD353" s="432"/>
      <c r="JH353" s="173"/>
      <c r="JL353" s="173"/>
      <c r="JZ353" s="173"/>
      <c r="KD353" s="173"/>
      <c r="KF353" s="173"/>
      <c r="KH353" s="173"/>
      <c r="LJ353" s="173"/>
      <c r="LN353" s="173"/>
      <c r="LP353" s="173"/>
      <c r="LR353" s="173"/>
      <c r="LZ353" s="135"/>
      <c r="MB353" s="135"/>
      <c r="MP353" s="173"/>
      <c r="MT353" s="173"/>
      <c r="MV353" s="173"/>
      <c r="MX353" s="173"/>
      <c r="NF353" s="135"/>
      <c r="NH353" s="135"/>
      <c r="NX353" s="173"/>
      <c r="NY353" s="173"/>
      <c r="NZ353" s="173"/>
      <c r="OB353" s="173"/>
      <c r="OD353" s="173"/>
      <c r="OF353" s="173"/>
      <c r="OH353" s="173"/>
      <c r="OJ353" s="173"/>
      <c r="OL353" s="173"/>
      <c r="PH353" s="173"/>
      <c r="QN353" s="173"/>
      <c r="QO353" s="173"/>
      <c r="QP353" s="173"/>
      <c r="QS353" s="135"/>
      <c r="QU353" s="135"/>
      <c r="QY353" s="135"/>
      <c r="RA353" s="135"/>
      <c r="RC353" s="135"/>
      <c r="RE353" s="135"/>
      <c r="RI353" s="135"/>
      <c r="RP353" s="135"/>
      <c r="RQ353" s="135"/>
      <c r="RT353" s="135"/>
      <c r="RW353" s="135"/>
      <c r="RX353" s="135"/>
      <c r="SB353" s="135"/>
      <c r="SC353" s="135"/>
      <c r="SD353" s="135"/>
      <c r="SE353" s="558"/>
      <c r="SF353" s="135"/>
      <c r="SH353" s="135"/>
      <c r="SJ353" s="135"/>
      <c r="SL353" s="135"/>
      <c r="SN353" s="135"/>
      <c r="SP353" s="135"/>
      <c r="SR353" s="756"/>
      <c r="ST353" s="135"/>
      <c r="SY353" s="707"/>
      <c r="TA353" s="707"/>
      <c r="TC353" s="707"/>
      <c r="TE353" s="707"/>
      <c r="TG353" s="707"/>
      <c r="TI353" s="756"/>
      <c r="TK353" s="707"/>
    </row>
    <row r="354" spans="64:531">
      <c r="BL354" s="454"/>
      <c r="BM354" s="42"/>
      <c r="BN354" s="454"/>
      <c r="BO354" s="42"/>
      <c r="BP354" s="454"/>
      <c r="BQ354"/>
      <c r="BS354" s="73"/>
      <c r="BU354" s="73"/>
      <c r="BV354" s="73"/>
      <c r="BW354" s="135"/>
      <c r="BX354" s="135"/>
      <c r="BY354" s="135"/>
      <c r="BZ354" s="42"/>
      <c r="CA354"/>
      <c r="CD354" s="135"/>
      <c r="CE354" s="454"/>
      <c r="CF354" s="135"/>
      <c r="CG354" s="454"/>
      <c r="CH354" s="135"/>
      <c r="CI354" s="454"/>
      <c r="CJ354" s="42"/>
      <c r="CK354" s="454"/>
      <c r="CL354" s="42"/>
      <c r="CM354" s="454"/>
      <c r="CN354" s="42"/>
      <c r="CP354" s="135"/>
      <c r="CR354" s="187"/>
      <c r="CW354" s="454"/>
      <c r="CY354" s="454"/>
      <c r="DA354" s="454"/>
      <c r="DC354" s="454"/>
      <c r="DD354" s="135"/>
      <c r="DE354" s="454"/>
      <c r="DF354" s="135"/>
      <c r="DG354" s="454"/>
      <c r="DH354" s="135"/>
      <c r="DI354" s="454"/>
      <c r="DJ354" s="135"/>
      <c r="DK354" s="454"/>
      <c r="DL354" s="135"/>
      <c r="DN354" s="135"/>
      <c r="DO354" s="454"/>
      <c r="DP354" s="135"/>
      <c r="DQ354" s="454"/>
      <c r="DR354" s="135"/>
      <c r="DU354" s="135"/>
      <c r="DV354" s="135"/>
      <c r="DW354" s="135"/>
      <c r="DY354" s="454"/>
      <c r="DZ354" s="135"/>
      <c r="EA354" s="454"/>
      <c r="EB354" s="135"/>
      <c r="EC354" s="454"/>
      <c r="ED354" s="135"/>
      <c r="EE354" s="454"/>
      <c r="EF354" s="135"/>
      <c r="EG354" s="454"/>
      <c r="EH354" s="135"/>
      <c r="EJ354" s="135"/>
      <c r="EN354" s="135"/>
      <c r="EP354" s="135"/>
      <c r="ER354" s="173"/>
      <c r="ES354" s="435"/>
      <c r="ET354" s="173"/>
      <c r="EU354" s="435"/>
      <c r="EV354" s="173"/>
      <c r="EW354" s="435"/>
      <c r="EX354" s="173"/>
      <c r="EZ354" s="135"/>
      <c r="FB354" s="173"/>
      <c r="FC354" s="42"/>
      <c r="FD354" s="173"/>
      <c r="FE354" s="42"/>
      <c r="FF354" s="42"/>
      <c r="FG354" s="454"/>
      <c r="FH354" s="42"/>
      <c r="FI354" s="454"/>
      <c r="FJ354" s="135"/>
      <c r="FK354" s="454"/>
      <c r="FL354" s="173"/>
      <c r="FM354" s="454"/>
      <c r="FN354" s="173"/>
      <c r="FO354" s="135"/>
      <c r="FP354" s="173"/>
      <c r="FQ354" s="135"/>
      <c r="FS354" s="173"/>
      <c r="FU354" s="173"/>
      <c r="FW354" s="173"/>
      <c r="FY354" s="173"/>
      <c r="GA354" s="135"/>
      <c r="GE354" s="42"/>
      <c r="GG354" s="42"/>
      <c r="GH354" s="173"/>
      <c r="GI354" s="42"/>
      <c r="GJ354" s="42"/>
      <c r="GK354" s="173"/>
      <c r="GL354" s="454"/>
      <c r="GM354" s="135"/>
      <c r="GP354" s="454"/>
      <c r="GQ354" s="42"/>
      <c r="GR354" s="454"/>
      <c r="GS354" s="42"/>
      <c r="GT354" s="454"/>
      <c r="GU354" s="42"/>
      <c r="GV354" s="454"/>
      <c r="GW354" s="42"/>
      <c r="GX354" s="454"/>
      <c r="GY354" s="42"/>
      <c r="GZ354" s="42"/>
      <c r="HA354" s="173"/>
      <c r="HB354" s="173"/>
      <c r="HC354" s="42"/>
      <c r="HD354" s="435"/>
      <c r="HE354" s="135"/>
      <c r="HF354" s="435"/>
      <c r="HG354" s="135"/>
      <c r="HH354" s="435"/>
      <c r="HI354" s="135"/>
      <c r="HJ354" s="435"/>
      <c r="HK354" s="135"/>
      <c r="HL354" s="435"/>
      <c r="HM354" s="135"/>
      <c r="HN354" s="435"/>
      <c r="HO354" s="135"/>
      <c r="HP354" s="435"/>
      <c r="HQ354" s="135"/>
      <c r="HR354" s="168"/>
      <c r="HS354" s="135"/>
      <c r="HT354" s="135"/>
      <c r="HU354" s="168"/>
      <c r="HV354" s="135"/>
      <c r="HW354" s="168"/>
      <c r="HX354" s="135"/>
      <c r="HY354" s="168"/>
      <c r="HZ354" s="756"/>
      <c r="IA354" s="168"/>
      <c r="IB354" s="756"/>
      <c r="IC354" s="168"/>
      <c r="ID354" s="135"/>
      <c r="IE354" s="168"/>
      <c r="IF354" s="135"/>
      <c r="IG354" s="168"/>
      <c r="IH354" s="135"/>
      <c r="II354" s="168"/>
      <c r="IJ354" s="135"/>
      <c r="IK354" s="135"/>
      <c r="IL354" s="173"/>
      <c r="IP354" s="173"/>
      <c r="IR354" s="173"/>
      <c r="IT354" s="173"/>
      <c r="JB354" s="135"/>
      <c r="JD354" s="432"/>
      <c r="JH354" s="173"/>
      <c r="JL354" s="173"/>
      <c r="JZ354" s="173"/>
      <c r="KD354" s="173"/>
      <c r="KF354" s="173"/>
      <c r="KH354" s="173"/>
      <c r="LJ354" s="173"/>
      <c r="LN354" s="173"/>
      <c r="LP354" s="173"/>
      <c r="LR354" s="173"/>
      <c r="LZ354" s="135"/>
      <c r="MB354" s="135"/>
      <c r="MP354" s="173"/>
      <c r="MT354" s="173"/>
      <c r="MV354" s="173"/>
      <c r="MX354" s="173"/>
      <c r="NF354" s="135"/>
      <c r="NH354" s="135"/>
      <c r="NX354" s="173"/>
      <c r="NY354" s="173"/>
      <c r="NZ354" s="173"/>
      <c r="OB354" s="173"/>
      <c r="OD354" s="173"/>
      <c r="OF354" s="173"/>
      <c r="OH354" s="173"/>
      <c r="OJ354" s="173"/>
      <c r="OL354" s="173"/>
      <c r="PH354" s="173"/>
      <c r="QN354" s="173"/>
      <c r="QO354" s="173"/>
      <c r="QP354" s="173"/>
      <c r="QS354" s="135"/>
      <c r="QU354" s="135"/>
      <c r="QY354" s="135"/>
      <c r="RA354" s="135"/>
      <c r="RC354" s="135"/>
      <c r="RE354" s="135"/>
      <c r="RI354" s="135"/>
      <c r="RP354" s="135"/>
      <c r="RQ354" s="135"/>
      <c r="RT354" s="135"/>
      <c r="RW354" s="135"/>
      <c r="RX354" s="135"/>
      <c r="SB354" s="135"/>
      <c r="SC354" s="135"/>
      <c r="SD354" s="135"/>
      <c r="SE354" s="558"/>
      <c r="SF354" s="135"/>
      <c r="SH354" s="135"/>
      <c r="SJ354" s="135"/>
      <c r="SL354" s="135"/>
      <c r="SN354" s="135"/>
      <c r="SP354" s="135"/>
      <c r="SR354" s="756"/>
      <c r="ST354" s="135"/>
      <c r="SY354" s="707"/>
      <c r="TA354" s="707"/>
      <c r="TC354" s="707"/>
      <c r="TE354" s="707"/>
      <c r="TG354" s="707"/>
      <c r="TI354" s="756"/>
      <c r="TK354" s="707"/>
    </row>
    <row r="355" spans="64:531">
      <c r="BL355" s="454"/>
      <c r="BM355" s="42"/>
      <c r="BN355" s="454"/>
      <c r="BO355" s="42"/>
      <c r="BP355" s="454"/>
      <c r="BQ355"/>
      <c r="BS355" s="73"/>
      <c r="BU355" s="73"/>
      <c r="BV355" s="73"/>
      <c r="BW355" s="135"/>
      <c r="BX355" s="135"/>
      <c r="BY355" s="135"/>
      <c r="BZ355" s="42"/>
      <c r="CA355"/>
      <c r="CD355" s="135"/>
      <c r="CE355" s="454"/>
      <c r="CF355" s="135"/>
      <c r="CG355" s="454"/>
      <c r="CH355" s="135"/>
      <c r="CI355" s="454"/>
      <c r="CJ355" s="42"/>
      <c r="CK355" s="454"/>
      <c r="CL355" s="42"/>
      <c r="CM355" s="454"/>
      <c r="CN355" s="42"/>
      <c r="CP355" s="135"/>
      <c r="CR355" s="187"/>
      <c r="CW355" s="454"/>
      <c r="CY355" s="454"/>
      <c r="DA355" s="454"/>
      <c r="DC355" s="454"/>
      <c r="DD355" s="135"/>
      <c r="DE355" s="454"/>
      <c r="DF355" s="135"/>
      <c r="DG355" s="454"/>
      <c r="DH355" s="135"/>
      <c r="DI355" s="454"/>
      <c r="DJ355" s="135"/>
      <c r="DK355" s="454"/>
      <c r="DL355" s="135"/>
      <c r="DN355" s="135"/>
      <c r="DO355" s="454"/>
      <c r="DP355" s="135"/>
      <c r="DQ355" s="454"/>
      <c r="DR355" s="135"/>
      <c r="DU355" s="135"/>
      <c r="DV355" s="135"/>
      <c r="DW355" s="135"/>
      <c r="DY355" s="454"/>
      <c r="DZ355" s="135"/>
      <c r="EA355" s="454"/>
      <c r="EB355" s="135"/>
      <c r="EC355" s="454"/>
      <c r="ED355" s="135"/>
      <c r="EE355" s="454"/>
      <c r="EF355" s="135"/>
      <c r="EG355" s="454"/>
      <c r="EH355" s="135"/>
      <c r="EJ355" s="135"/>
      <c r="EN355" s="135"/>
      <c r="EP355" s="135"/>
      <c r="ER355" s="173"/>
      <c r="ES355" s="435"/>
      <c r="ET355" s="173"/>
      <c r="EU355" s="435"/>
      <c r="EV355" s="173"/>
      <c r="EW355" s="435"/>
      <c r="EX355" s="173"/>
      <c r="EZ355" s="135"/>
      <c r="FB355" s="173"/>
      <c r="FC355" s="42"/>
      <c r="FD355" s="173"/>
      <c r="FE355" s="42"/>
      <c r="FF355" s="42"/>
      <c r="FG355" s="454"/>
      <c r="FH355" s="42"/>
      <c r="FI355" s="454"/>
      <c r="FJ355" s="135"/>
      <c r="FK355" s="454"/>
      <c r="FL355" s="173"/>
      <c r="FM355" s="454"/>
      <c r="FN355" s="173"/>
      <c r="FO355" s="135"/>
      <c r="FP355" s="173"/>
      <c r="FQ355" s="135"/>
      <c r="FS355" s="173"/>
      <c r="FU355" s="173"/>
      <c r="FW355" s="173"/>
      <c r="FY355" s="173"/>
      <c r="GA355" s="135"/>
      <c r="GE355" s="42"/>
      <c r="GG355" s="42"/>
      <c r="GH355" s="173"/>
      <c r="GI355" s="42"/>
      <c r="GJ355" s="42"/>
      <c r="GK355" s="173"/>
      <c r="GL355" s="454"/>
      <c r="GM355" s="135"/>
      <c r="GP355" s="454"/>
      <c r="GQ355" s="42"/>
      <c r="GR355" s="454"/>
      <c r="GS355" s="42"/>
      <c r="GT355" s="454"/>
      <c r="GU355" s="42"/>
      <c r="GV355" s="454"/>
      <c r="GW355" s="42"/>
      <c r="GX355" s="454"/>
      <c r="GY355" s="42"/>
      <c r="GZ355" s="42"/>
      <c r="HA355" s="173"/>
      <c r="HB355" s="173"/>
      <c r="HC355" s="42"/>
      <c r="HD355" s="435"/>
      <c r="HE355" s="135"/>
      <c r="HF355" s="435"/>
      <c r="HG355" s="135"/>
      <c r="HH355" s="435"/>
      <c r="HI355" s="135"/>
      <c r="HJ355" s="435"/>
      <c r="HK355" s="135"/>
      <c r="HL355" s="435"/>
      <c r="HM355" s="135"/>
      <c r="HN355" s="435"/>
      <c r="HO355" s="135"/>
      <c r="HP355" s="435"/>
      <c r="HQ355" s="135"/>
      <c r="HR355" s="168"/>
      <c r="HS355" s="135"/>
      <c r="HT355" s="135"/>
      <c r="HU355" s="168"/>
      <c r="HV355" s="135"/>
      <c r="HW355" s="168"/>
      <c r="HX355" s="135"/>
      <c r="HY355" s="168"/>
      <c r="HZ355" s="756"/>
      <c r="IA355" s="168"/>
      <c r="IB355" s="756"/>
      <c r="IC355" s="168"/>
      <c r="ID355" s="135"/>
      <c r="IE355" s="168"/>
      <c r="IF355" s="135"/>
      <c r="IG355" s="168"/>
      <c r="IH355" s="135"/>
      <c r="II355" s="168"/>
      <c r="IJ355" s="135"/>
      <c r="IK355" s="135"/>
      <c r="IL355" s="173"/>
      <c r="IP355" s="173"/>
      <c r="IR355" s="173"/>
      <c r="IT355" s="173"/>
      <c r="JB355" s="135"/>
      <c r="JD355" s="432"/>
      <c r="JH355" s="173"/>
      <c r="JL355" s="173"/>
      <c r="JZ355" s="173"/>
      <c r="KD355" s="173"/>
      <c r="KF355" s="173"/>
      <c r="KH355" s="173"/>
      <c r="LJ355" s="173"/>
      <c r="LN355" s="173"/>
      <c r="LP355" s="173"/>
      <c r="LR355" s="173"/>
      <c r="LZ355" s="135"/>
      <c r="MB355" s="135"/>
      <c r="MP355" s="173"/>
      <c r="MT355" s="173"/>
      <c r="MV355" s="173"/>
      <c r="MX355" s="173"/>
      <c r="NF355" s="135"/>
      <c r="NH355" s="135"/>
      <c r="NX355" s="173"/>
      <c r="NY355" s="173"/>
      <c r="NZ355" s="173"/>
      <c r="OB355" s="173"/>
      <c r="OD355" s="173"/>
      <c r="OF355" s="173"/>
      <c r="OH355" s="173"/>
      <c r="OJ355" s="173"/>
      <c r="OL355" s="173"/>
      <c r="PH355" s="173"/>
      <c r="QN355" s="173"/>
      <c r="QO355" s="173"/>
      <c r="QP355" s="173"/>
      <c r="QS355" s="135"/>
      <c r="QU355" s="135"/>
      <c r="QY355" s="135"/>
      <c r="RA355" s="135"/>
      <c r="RC355" s="135"/>
      <c r="RE355" s="135"/>
      <c r="RI355" s="135"/>
      <c r="RP355" s="135"/>
      <c r="RQ355" s="135"/>
      <c r="RT355" s="135"/>
      <c r="RW355" s="135"/>
      <c r="RX355" s="135"/>
      <c r="SB355" s="135"/>
      <c r="SC355" s="135"/>
      <c r="SD355" s="135"/>
      <c r="SE355" s="558"/>
      <c r="SF355" s="135"/>
      <c r="SH355" s="135"/>
      <c r="SJ355" s="135"/>
      <c r="SL355" s="135"/>
      <c r="SN355" s="135"/>
      <c r="SP355" s="135"/>
      <c r="SR355" s="756"/>
      <c r="ST355" s="135"/>
      <c r="SY355" s="707"/>
      <c r="TA355" s="707"/>
      <c r="TC355" s="707"/>
      <c r="TE355" s="707"/>
      <c r="TG355" s="707"/>
      <c r="TI355" s="756"/>
      <c r="TK355" s="707"/>
    </row>
    <row r="356" spans="64:531">
      <c r="BL356" s="454"/>
      <c r="BM356" s="42"/>
      <c r="BN356" s="454"/>
      <c r="BO356" s="42"/>
      <c r="BP356" s="454"/>
      <c r="BQ356"/>
      <c r="BS356" s="73"/>
      <c r="BU356" s="73"/>
      <c r="BV356" s="73"/>
      <c r="BW356" s="135"/>
      <c r="BX356" s="135"/>
      <c r="BY356" s="135"/>
      <c r="BZ356" s="42"/>
      <c r="CA356"/>
      <c r="CD356" s="135"/>
      <c r="CE356" s="454"/>
      <c r="CF356" s="135"/>
      <c r="CG356" s="454"/>
      <c r="CH356" s="135"/>
      <c r="CI356" s="454"/>
      <c r="CJ356" s="42"/>
      <c r="CK356" s="454"/>
      <c r="CL356" s="42"/>
      <c r="CM356" s="454"/>
      <c r="CN356" s="42"/>
      <c r="CP356" s="135"/>
      <c r="CR356" s="187"/>
      <c r="CW356" s="454"/>
      <c r="CY356" s="454"/>
      <c r="DA356" s="454"/>
      <c r="DC356" s="454"/>
      <c r="DD356" s="135"/>
      <c r="DE356" s="454"/>
      <c r="DF356" s="135"/>
      <c r="DG356" s="454"/>
      <c r="DH356" s="135"/>
      <c r="DI356" s="454"/>
      <c r="DJ356" s="135"/>
      <c r="DK356" s="454"/>
      <c r="DL356" s="135"/>
      <c r="DN356" s="135"/>
      <c r="DO356" s="454"/>
      <c r="DP356" s="135"/>
      <c r="DQ356" s="454"/>
      <c r="DR356" s="135"/>
      <c r="DU356" s="135"/>
      <c r="DV356" s="135"/>
      <c r="DW356" s="135"/>
      <c r="DY356" s="454"/>
      <c r="DZ356" s="135"/>
      <c r="EA356" s="454"/>
      <c r="EB356" s="135"/>
      <c r="EC356" s="454"/>
      <c r="ED356" s="135"/>
      <c r="EE356" s="454"/>
      <c r="EF356" s="135"/>
      <c r="EG356" s="454"/>
      <c r="EH356" s="135"/>
      <c r="EJ356" s="135"/>
      <c r="EN356" s="135"/>
      <c r="EP356" s="135"/>
      <c r="ER356" s="173"/>
      <c r="ES356" s="435"/>
      <c r="ET356" s="173"/>
      <c r="EU356" s="435"/>
      <c r="EV356" s="173"/>
      <c r="EW356" s="435"/>
      <c r="EX356" s="173"/>
      <c r="EZ356" s="135"/>
      <c r="FB356" s="173"/>
      <c r="FC356" s="42"/>
      <c r="FD356" s="173"/>
      <c r="FE356" s="42"/>
      <c r="FF356" s="42"/>
      <c r="FG356" s="454"/>
      <c r="FH356" s="42"/>
      <c r="FI356" s="454"/>
      <c r="FJ356" s="135"/>
      <c r="FK356" s="454"/>
      <c r="FL356" s="173"/>
      <c r="FM356" s="454"/>
      <c r="FN356" s="173"/>
      <c r="FO356" s="135"/>
      <c r="FP356" s="173"/>
      <c r="FQ356" s="135"/>
      <c r="FS356" s="173"/>
      <c r="FU356" s="173"/>
      <c r="FW356" s="173"/>
      <c r="FY356" s="173"/>
      <c r="GA356" s="135"/>
      <c r="GE356" s="42"/>
      <c r="GG356" s="42"/>
      <c r="GH356" s="173"/>
      <c r="GI356" s="42"/>
      <c r="GJ356" s="42"/>
      <c r="GK356" s="173"/>
      <c r="GL356" s="454"/>
      <c r="GM356" s="135"/>
      <c r="GP356" s="454"/>
      <c r="GQ356" s="42"/>
      <c r="GR356" s="454"/>
      <c r="GS356" s="42"/>
      <c r="GT356" s="454"/>
      <c r="GU356" s="42"/>
      <c r="GV356" s="454"/>
      <c r="GW356" s="42"/>
      <c r="GX356" s="454"/>
      <c r="GY356" s="42"/>
      <c r="GZ356" s="42"/>
      <c r="HA356" s="173"/>
      <c r="HB356" s="173"/>
      <c r="HC356" s="42"/>
      <c r="HD356" s="435"/>
      <c r="HE356" s="135"/>
      <c r="HF356" s="435"/>
      <c r="HG356" s="135"/>
      <c r="HH356" s="435"/>
      <c r="HI356" s="135"/>
      <c r="HJ356" s="435"/>
      <c r="HK356" s="135"/>
      <c r="HL356" s="435"/>
      <c r="HM356" s="135"/>
      <c r="HN356" s="435"/>
      <c r="HO356" s="135"/>
      <c r="HP356" s="435"/>
      <c r="HQ356" s="135"/>
      <c r="HR356" s="168"/>
      <c r="HS356" s="135"/>
      <c r="HT356" s="135"/>
      <c r="HU356" s="168"/>
      <c r="HV356" s="135"/>
      <c r="HW356" s="168"/>
      <c r="HX356" s="135"/>
      <c r="HY356" s="168"/>
      <c r="HZ356" s="756"/>
      <c r="IA356" s="168"/>
      <c r="IB356" s="756"/>
      <c r="IC356" s="168"/>
      <c r="ID356" s="135"/>
      <c r="IE356" s="168"/>
      <c r="IF356" s="135"/>
      <c r="IG356" s="168"/>
      <c r="IH356" s="135"/>
      <c r="II356" s="168"/>
      <c r="IJ356" s="135"/>
      <c r="IK356" s="135"/>
      <c r="IL356" s="173"/>
      <c r="IP356" s="173"/>
      <c r="IR356" s="173"/>
      <c r="IT356" s="173"/>
      <c r="JB356" s="135"/>
      <c r="JD356" s="432"/>
      <c r="JH356" s="173"/>
      <c r="JL356" s="173"/>
      <c r="JZ356" s="173"/>
      <c r="KD356" s="173"/>
      <c r="KF356" s="173"/>
      <c r="KH356" s="173"/>
      <c r="LJ356" s="173"/>
      <c r="LN356" s="173"/>
      <c r="LP356" s="173"/>
      <c r="LR356" s="173"/>
      <c r="LZ356" s="135"/>
      <c r="MB356" s="135"/>
      <c r="MP356" s="173"/>
      <c r="MT356" s="173"/>
      <c r="MV356" s="173"/>
      <c r="MX356" s="173"/>
      <c r="NF356" s="135"/>
      <c r="NH356" s="135"/>
      <c r="NX356" s="173"/>
      <c r="NY356" s="173"/>
      <c r="NZ356" s="173"/>
      <c r="OB356" s="173"/>
      <c r="OD356" s="173"/>
      <c r="OF356" s="173"/>
      <c r="OH356" s="173"/>
      <c r="OJ356" s="173"/>
      <c r="OL356" s="173"/>
      <c r="PH356" s="173"/>
      <c r="QN356" s="173"/>
      <c r="QO356" s="173"/>
      <c r="QP356" s="173"/>
      <c r="QS356" s="135"/>
      <c r="QU356" s="135"/>
      <c r="QY356" s="135"/>
      <c r="RA356" s="135"/>
      <c r="RC356" s="135"/>
      <c r="RE356" s="135"/>
      <c r="RI356" s="135"/>
      <c r="RP356" s="135"/>
      <c r="RQ356" s="135"/>
      <c r="RT356" s="135"/>
      <c r="RW356" s="135"/>
      <c r="RX356" s="135"/>
      <c r="SB356" s="135"/>
      <c r="SC356" s="135"/>
      <c r="SD356" s="135"/>
      <c r="SE356" s="558"/>
      <c r="SF356" s="135"/>
      <c r="SH356" s="135"/>
      <c r="SJ356" s="135"/>
      <c r="SL356" s="135"/>
      <c r="SN356" s="135"/>
      <c r="SP356" s="135"/>
      <c r="SR356" s="756"/>
      <c r="ST356" s="135"/>
      <c r="SY356" s="707"/>
      <c r="TA356" s="707"/>
      <c r="TC356" s="707"/>
      <c r="TE356" s="707"/>
      <c r="TG356" s="707"/>
      <c r="TI356" s="756"/>
      <c r="TK356" s="707"/>
    </row>
    <row r="357" spans="64:531">
      <c r="BL357" s="454"/>
      <c r="BM357" s="42"/>
      <c r="BN357" s="454"/>
      <c r="BO357" s="42"/>
      <c r="BP357" s="454"/>
      <c r="BQ357"/>
      <c r="BS357" s="73"/>
      <c r="BU357" s="73"/>
      <c r="BV357" s="73"/>
      <c r="BW357" s="135"/>
      <c r="BX357" s="135"/>
      <c r="BY357" s="135"/>
      <c r="BZ357" s="42"/>
      <c r="CA357"/>
      <c r="CD357" s="135"/>
      <c r="CE357" s="454"/>
      <c r="CF357" s="135"/>
      <c r="CG357" s="454"/>
      <c r="CH357" s="135"/>
      <c r="CI357" s="454"/>
      <c r="CJ357" s="42"/>
      <c r="CK357" s="454"/>
      <c r="CL357" s="42"/>
      <c r="CM357" s="454"/>
      <c r="CN357" s="42"/>
      <c r="CP357" s="135"/>
      <c r="CR357" s="187"/>
      <c r="CW357" s="454"/>
      <c r="CY357" s="454"/>
      <c r="DA357" s="454"/>
      <c r="DC357" s="454"/>
      <c r="DD357" s="135"/>
      <c r="DE357" s="454"/>
      <c r="DF357" s="135"/>
      <c r="DG357" s="454"/>
      <c r="DH357" s="135"/>
      <c r="DI357" s="454"/>
      <c r="DJ357" s="135"/>
      <c r="DK357" s="454"/>
      <c r="DL357" s="135"/>
      <c r="DN357" s="135"/>
      <c r="DO357" s="454"/>
      <c r="DP357" s="135"/>
      <c r="DQ357" s="454"/>
      <c r="DR357" s="135"/>
      <c r="DU357" s="135"/>
      <c r="DV357" s="135"/>
      <c r="DW357" s="135"/>
      <c r="DY357" s="454"/>
      <c r="DZ357" s="135"/>
      <c r="EA357" s="454"/>
      <c r="EB357" s="135"/>
      <c r="EC357" s="454"/>
      <c r="ED357" s="135"/>
      <c r="EE357" s="454"/>
      <c r="EF357" s="135"/>
      <c r="EG357" s="454"/>
      <c r="EH357" s="135"/>
      <c r="EJ357" s="135"/>
      <c r="EN357" s="135"/>
      <c r="EP357" s="135"/>
      <c r="ER357" s="173"/>
      <c r="ES357" s="435"/>
      <c r="ET357" s="173"/>
      <c r="EU357" s="435"/>
      <c r="EV357" s="173"/>
      <c r="EW357" s="435"/>
      <c r="EX357" s="173"/>
      <c r="EZ357" s="135"/>
      <c r="FB357" s="173"/>
      <c r="FC357" s="42"/>
      <c r="FD357" s="173"/>
      <c r="FE357" s="42"/>
      <c r="FF357" s="42"/>
      <c r="FG357" s="454"/>
      <c r="FH357" s="42"/>
      <c r="FI357" s="454"/>
      <c r="FJ357" s="135"/>
      <c r="FK357" s="454"/>
      <c r="FL357" s="173"/>
      <c r="FM357" s="454"/>
      <c r="FN357" s="173"/>
      <c r="FO357" s="135"/>
      <c r="FP357" s="173"/>
      <c r="FQ357" s="135"/>
      <c r="FS357" s="173"/>
      <c r="FU357" s="173"/>
      <c r="FW357" s="173"/>
      <c r="FY357" s="173"/>
      <c r="GA357" s="135"/>
      <c r="GE357" s="42"/>
      <c r="GG357" s="42"/>
      <c r="GH357" s="173"/>
      <c r="GI357" s="42"/>
      <c r="GJ357" s="42"/>
      <c r="GK357" s="173"/>
      <c r="GL357" s="454"/>
      <c r="GM357" s="135"/>
      <c r="GP357" s="454"/>
      <c r="GQ357" s="42"/>
      <c r="GR357" s="454"/>
      <c r="GS357" s="42"/>
      <c r="GT357" s="454"/>
      <c r="GU357" s="42"/>
      <c r="GV357" s="454"/>
      <c r="GW357" s="42"/>
      <c r="GX357" s="454"/>
      <c r="GY357" s="42"/>
      <c r="GZ357" s="42"/>
      <c r="HA357" s="173"/>
      <c r="HB357" s="173"/>
      <c r="HC357" s="42"/>
      <c r="HD357" s="435"/>
      <c r="HE357" s="135"/>
      <c r="HF357" s="435"/>
      <c r="HG357" s="135"/>
      <c r="HH357" s="435"/>
      <c r="HI357" s="135"/>
      <c r="HJ357" s="435"/>
      <c r="HK357" s="135"/>
      <c r="HL357" s="435"/>
      <c r="HM357" s="135"/>
      <c r="HN357" s="435"/>
      <c r="HO357" s="135"/>
      <c r="HP357" s="435"/>
      <c r="HQ357" s="135"/>
      <c r="HR357" s="168"/>
      <c r="HS357" s="135"/>
      <c r="HT357" s="135"/>
      <c r="HU357" s="168"/>
      <c r="HV357" s="135"/>
      <c r="HW357" s="168"/>
      <c r="HX357" s="135"/>
      <c r="HY357" s="168"/>
      <c r="HZ357" s="756"/>
      <c r="IA357" s="168"/>
      <c r="IB357" s="756"/>
      <c r="IC357" s="168"/>
      <c r="ID357" s="135"/>
      <c r="IE357" s="168"/>
      <c r="IF357" s="135"/>
      <c r="IG357" s="168"/>
      <c r="IH357" s="135"/>
      <c r="II357" s="168"/>
      <c r="IJ357" s="135"/>
      <c r="IK357" s="135"/>
      <c r="IL357" s="173"/>
      <c r="IP357" s="173"/>
      <c r="IR357" s="173"/>
      <c r="IT357" s="173"/>
      <c r="JB357" s="135"/>
      <c r="JD357" s="432"/>
      <c r="JH357" s="173"/>
      <c r="JL357" s="173"/>
      <c r="JZ357" s="173"/>
      <c r="KD357" s="173"/>
      <c r="KF357" s="173"/>
      <c r="KH357" s="173"/>
      <c r="LJ357" s="173"/>
      <c r="LN357" s="173"/>
      <c r="LP357" s="173"/>
      <c r="LR357" s="173"/>
      <c r="LZ357" s="135"/>
      <c r="MB357" s="135"/>
      <c r="MP357" s="173"/>
      <c r="MT357" s="173"/>
      <c r="MV357" s="173"/>
      <c r="MX357" s="173"/>
      <c r="NF357" s="135"/>
      <c r="NH357" s="135"/>
      <c r="NX357" s="173"/>
      <c r="NY357" s="173"/>
      <c r="NZ357" s="173"/>
      <c r="OB357" s="173"/>
      <c r="OD357" s="173"/>
      <c r="OF357" s="173"/>
      <c r="OH357" s="173"/>
      <c r="OJ357" s="173"/>
      <c r="OL357" s="173"/>
      <c r="PH357" s="173"/>
      <c r="QN357" s="173"/>
      <c r="QO357" s="173"/>
      <c r="QP357" s="173"/>
      <c r="QS357" s="135"/>
      <c r="QU357" s="135"/>
      <c r="QY357" s="135"/>
      <c r="RA357" s="135"/>
      <c r="RC357" s="135"/>
      <c r="RE357" s="135"/>
      <c r="RI357" s="135"/>
      <c r="RP357" s="135"/>
      <c r="RQ357" s="135"/>
      <c r="RT357" s="135"/>
      <c r="RW357" s="135"/>
      <c r="RX357" s="135"/>
      <c r="SB357" s="135"/>
      <c r="SC357" s="135"/>
      <c r="SD357" s="135"/>
      <c r="SE357" s="558"/>
      <c r="SF357" s="135"/>
      <c r="SH357" s="135"/>
      <c r="SJ357" s="135"/>
      <c r="SL357" s="135"/>
      <c r="SN357" s="135"/>
      <c r="SP357" s="135"/>
      <c r="SR357" s="756"/>
      <c r="ST357" s="135"/>
      <c r="SY357" s="707"/>
      <c r="TA357" s="707"/>
      <c r="TC357" s="707"/>
      <c r="TE357" s="707"/>
      <c r="TG357" s="707"/>
      <c r="TI357" s="756"/>
      <c r="TK357" s="707"/>
    </row>
    <row r="358" spans="64:531">
      <c r="BL358" s="454"/>
      <c r="BM358" s="42"/>
      <c r="BN358" s="454"/>
      <c r="BO358" s="42"/>
      <c r="BP358" s="454"/>
      <c r="BQ358"/>
      <c r="BS358" s="73"/>
      <c r="BU358" s="73"/>
      <c r="BV358" s="73"/>
      <c r="BW358" s="135"/>
      <c r="BX358" s="135"/>
      <c r="BY358" s="135"/>
      <c r="BZ358" s="42"/>
      <c r="CA358"/>
      <c r="CD358" s="135"/>
      <c r="CE358" s="454"/>
      <c r="CF358" s="135"/>
      <c r="CG358" s="454"/>
      <c r="CH358" s="135"/>
      <c r="CI358" s="454"/>
      <c r="CJ358" s="42"/>
      <c r="CK358" s="454"/>
      <c r="CL358" s="42"/>
      <c r="CM358" s="454"/>
      <c r="CN358" s="42"/>
      <c r="CP358" s="135"/>
      <c r="CR358" s="187"/>
      <c r="CW358" s="454"/>
      <c r="CY358" s="454"/>
      <c r="DA358" s="454"/>
      <c r="DC358" s="454"/>
      <c r="DD358" s="135"/>
      <c r="DE358" s="454"/>
      <c r="DF358" s="135"/>
      <c r="DG358" s="454"/>
      <c r="DH358" s="135"/>
      <c r="DI358" s="454"/>
      <c r="DJ358" s="135"/>
      <c r="DK358" s="454"/>
      <c r="DL358" s="135"/>
      <c r="DN358" s="135"/>
      <c r="DO358" s="454"/>
      <c r="DP358" s="135"/>
      <c r="DQ358" s="454"/>
      <c r="DR358" s="135"/>
      <c r="DU358" s="135"/>
      <c r="DV358" s="135"/>
      <c r="DW358" s="135"/>
      <c r="DY358" s="454"/>
      <c r="DZ358" s="135"/>
      <c r="EA358" s="454"/>
      <c r="EB358" s="135"/>
      <c r="EC358" s="454"/>
      <c r="ED358" s="135"/>
      <c r="EE358" s="454"/>
      <c r="EF358" s="135"/>
      <c r="EG358" s="454"/>
      <c r="EH358" s="135"/>
      <c r="EJ358" s="135"/>
      <c r="EN358" s="135"/>
      <c r="EP358" s="135"/>
      <c r="ER358" s="173"/>
      <c r="ES358" s="435"/>
      <c r="ET358" s="173"/>
      <c r="EU358" s="435"/>
      <c r="EV358" s="173"/>
      <c r="EW358" s="435"/>
      <c r="EX358" s="173"/>
      <c r="EZ358" s="135"/>
      <c r="FB358" s="173"/>
      <c r="FC358" s="42"/>
      <c r="FD358" s="173"/>
      <c r="FE358" s="42"/>
      <c r="FF358" s="42"/>
      <c r="FG358" s="454"/>
      <c r="FH358" s="42"/>
      <c r="FI358" s="454"/>
      <c r="FJ358" s="135"/>
      <c r="FK358" s="454"/>
      <c r="FL358" s="173"/>
      <c r="FM358" s="454"/>
      <c r="FN358" s="173"/>
      <c r="FO358" s="135"/>
      <c r="FP358" s="173"/>
      <c r="FQ358" s="135"/>
      <c r="FS358" s="173"/>
      <c r="FU358" s="173"/>
      <c r="FW358" s="173"/>
      <c r="FY358" s="173"/>
      <c r="GA358" s="135"/>
      <c r="GE358" s="42"/>
      <c r="GG358" s="42"/>
      <c r="GH358" s="173"/>
      <c r="GI358" s="42"/>
      <c r="GJ358" s="42"/>
      <c r="GK358" s="173"/>
      <c r="GL358" s="454"/>
      <c r="GM358" s="135"/>
      <c r="GP358" s="454"/>
      <c r="GQ358" s="42"/>
      <c r="GR358" s="454"/>
      <c r="GS358" s="42"/>
      <c r="GT358" s="454"/>
      <c r="GU358" s="42"/>
      <c r="GV358" s="454"/>
      <c r="GW358" s="42"/>
      <c r="GX358" s="454"/>
      <c r="GY358" s="42"/>
      <c r="GZ358" s="42"/>
      <c r="HA358" s="173"/>
      <c r="HB358" s="173"/>
      <c r="HC358" s="42"/>
      <c r="HD358" s="435"/>
      <c r="HE358" s="135"/>
      <c r="HF358" s="435"/>
      <c r="HG358" s="135"/>
      <c r="HH358" s="435"/>
      <c r="HI358" s="135"/>
      <c r="HJ358" s="435"/>
      <c r="HK358" s="135"/>
      <c r="HL358" s="435"/>
      <c r="HM358" s="135"/>
      <c r="HN358" s="435"/>
      <c r="HO358" s="135"/>
      <c r="HP358" s="435"/>
      <c r="HQ358" s="135"/>
      <c r="HR358" s="168"/>
      <c r="HS358" s="135"/>
      <c r="HT358" s="135"/>
      <c r="HU358" s="168"/>
      <c r="HV358" s="135"/>
      <c r="HW358" s="168"/>
      <c r="HX358" s="135"/>
      <c r="HY358" s="168"/>
      <c r="HZ358" s="756"/>
      <c r="IA358" s="168"/>
      <c r="IB358" s="756"/>
      <c r="IC358" s="168"/>
      <c r="ID358" s="135"/>
      <c r="IE358" s="168"/>
      <c r="IF358" s="135"/>
      <c r="IG358" s="168"/>
      <c r="IH358" s="135"/>
      <c r="II358" s="168"/>
      <c r="IJ358" s="135"/>
      <c r="IK358" s="135"/>
      <c r="IL358" s="173"/>
      <c r="IP358" s="173"/>
      <c r="IR358" s="173"/>
      <c r="IT358" s="173"/>
      <c r="JB358" s="135"/>
      <c r="JD358" s="432"/>
      <c r="JH358" s="173"/>
      <c r="JL358" s="173"/>
      <c r="JZ358" s="173"/>
      <c r="KD358" s="173"/>
      <c r="KF358" s="173"/>
      <c r="KH358" s="173"/>
      <c r="LJ358" s="173"/>
      <c r="LN358" s="173"/>
      <c r="LP358" s="173"/>
      <c r="LR358" s="173"/>
      <c r="LZ358" s="135"/>
      <c r="MB358" s="135"/>
      <c r="MP358" s="173"/>
      <c r="MT358" s="173"/>
      <c r="MV358" s="173"/>
      <c r="MX358" s="173"/>
      <c r="NF358" s="135"/>
      <c r="NH358" s="135"/>
      <c r="NX358" s="173"/>
      <c r="NY358" s="173"/>
      <c r="NZ358" s="173"/>
      <c r="OB358" s="173"/>
      <c r="OD358" s="173"/>
      <c r="OF358" s="173"/>
      <c r="OH358" s="173"/>
      <c r="OJ358" s="173"/>
      <c r="OL358" s="173"/>
      <c r="PH358" s="173"/>
      <c r="QN358" s="173"/>
      <c r="QO358" s="173"/>
      <c r="QP358" s="173"/>
      <c r="QS358" s="135"/>
      <c r="QU358" s="135"/>
      <c r="QY358" s="135"/>
      <c r="RA358" s="135"/>
      <c r="RC358" s="135"/>
      <c r="RE358" s="135"/>
      <c r="RI358" s="135"/>
      <c r="RP358" s="135"/>
      <c r="RQ358" s="135"/>
      <c r="RT358" s="135"/>
      <c r="RW358" s="135"/>
      <c r="RX358" s="135"/>
      <c r="SB358" s="135"/>
      <c r="SC358" s="135"/>
      <c r="SD358" s="135"/>
      <c r="SE358" s="558"/>
      <c r="SF358" s="135"/>
      <c r="SH358" s="135"/>
      <c r="SJ358" s="135"/>
      <c r="SL358" s="135"/>
      <c r="SN358" s="135"/>
      <c r="SP358" s="135"/>
      <c r="SR358" s="756"/>
      <c r="ST358" s="135"/>
      <c r="SY358" s="707"/>
      <c r="TA358" s="707"/>
      <c r="TC358" s="707"/>
      <c r="TE358" s="707"/>
      <c r="TG358" s="707"/>
      <c r="TI358" s="756"/>
      <c r="TK358" s="707"/>
    </row>
    <row r="359" spans="64:531">
      <c r="BL359" s="454"/>
      <c r="BM359" s="42"/>
      <c r="BN359" s="454"/>
      <c r="BO359" s="42"/>
      <c r="BP359" s="454"/>
      <c r="BQ359"/>
      <c r="BS359" s="73"/>
      <c r="BU359" s="73"/>
      <c r="BV359" s="73"/>
      <c r="BW359" s="135"/>
      <c r="BX359" s="135"/>
      <c r="BY359" s="135"/>
      <c r="BZ359" s="42"/>
      <c r="CA359"/>
      <c r="CD359" s="135"/>
      <c r="CE359" s="454"/>
      <c r="CF359" s="135"/>
      <c r="CG359" s="454"/>
      <c r="CH359" s="135"/>
      <c r="CI359" s="454"/>
      <c r="CJ359" s="42"/>
      <c r="CK359" s="454"/>
      <c r="CL359" s="42"/>
      <c r="CM359" s="454"/>
      <c r="CN359" s="42"/>
      <c r="CP359" s="135"/>
      <c r="CR359" s="187"/>
      <c r="CW359" s="454"/>
      <c r="CY359" s="454"/>
      <c r="DA359" s="454"/>
      <c r="DC359" s="454"/>
      <c r="DD359" s="135"/>
      <c r="DE359" s="454"/>
      <c r="DF359" s="135"/>
      <c r="DG359" s="454"/>
      <c r="DH359" s="135"/>
      <c r="DI359" s="454"/>
      <c r="DJ359" s="135"/>
      <c r="DK359" s="454"/>
      <c r="DL359" s="135"/>
      <c r="DN359" s="135"/>
      <c r="DO359" s="454"/>
      <c r="DP359" s="135"/>
      <c r="DQ359" s="454"/>
      <c r="DR359" s="135"/>
      <c r="DU359" s="135"/>
      <c r="DV359" s="135"/>
      <c r="DW359" s="135"/>
      <c r="DY359" s="454"/>
      <c r="DZ359" s="135"/>
      <c r="EA359" s="454"/>
      <c r="EB359" s="135"/>
      <c r="EC359" s="454"/>
      <c r="ED359" s="135"/>
      <c r="EE359" s="454"/>
      <c r="EF359" s="135"/>
      <c r="EG359" s="454"/>
      <c r="EH359" s="135"/>
      <c r="EJ359" s="135"/>
      <c r="EN359" s="135"/>
      <c r="EP359" s="135"/>
      <c r="ER359" s="173"/>
      <c r="ES359" s="435"/>
      <c r="ET359" s="173"/>
      <c r="EU359" s="435"/>
      <c r="EV359" s="173"/>
      <c r="EW359" s="435"/>
      <c r="EX359" s="173"/>
      <c r="EZ359" s="135"/>
      <c r="FB359" s="173"/>
      <c r="FC359" s="42"/>
      <c r="FD359" s="173"/>
      <c r="FE359" s="42"/>
      <c r="FF359" s="42"/>
      <c r="FG359" s="454"/>
      <c r="FH359" s="42"/>
      <c r="FI359" s="454"/>
      <c r="FJ359" s="135"/>
      <c r="FK359" s="454"/>
      <c r="FL359" s="173"/>
      <c r="FM359" s="454"/>
      <c r="FN359" s="173"/>
      <c r="FO359" s="135"/>
      <c r="FP359" s="173"/>
      <c r="FQ359" s="135"/>
      <c r="FS359" s="173"/>
      <c r="FU359" s="173"/>
      <c r="FW359" s="173"/>
      <c r="FY359" s="173"/>
      <c r="GA359" s="135"/>
      <c r="GE359" s="42"/>
      <c r="GG359" s="42"/>
      <c r="GH359" s="173"/>
      <c r="GI359" s="42"/>
      <c r="GJ359" s="42"/>
      <c r="GK359" s="173"/>
      <c r="GL359" s="454"/>
      <c r="GM359" s="135"/>
      <c r="GP359" s="454"/>
      <c r="GQ359" s="42"/>
      <c r="GR359" s="454"/>
      <c r="GS359" s="42"/>
      <c r="GT359" s="454"/>
      <c r="GU359" s="42"/>
      <c r="GV359" s="454"/>
      <c r="GW359" s="42"/>
      <c r="GX359" s="454"/>
      <c r="GY359" s="42"/>
      <c r="GZ359" s="42"/>
      <c r="HA359" s="173"/>
      <c r="HB359" s="173"/>
      <c r="HC359" s="42"/>
      <c r="HD359" s="435"/>
      <c r="HE359" s="135"/>
      <c r="HF359" s="435"/>
      <c r="HG359" s="135"/>
      <c r="HH359" s="435"/>
      <c r="HI359" s="135"/>
      <c r="HJ359" s="435"/>
      <c r="HK359" s="135"/>
      <c r="HL359" s="435"/>
      <c r="HM359" s="135"/>
      <c r="HN359" s="435"/>
      <c r="HO359" s="135"/>
      <c r="HP359" s="435"/>
      <c r="HQ359" s="135"/>
      <c r="HR359" s="168"/>
      <c r="HS359" s="135"/>
      <c r="HT359" s="135"/>
      <c r="HU359" s="168"/>
      <c r="HV359" s="135"/>
      <c r="HW359" s="168"/>
      <c r="HX359" s="135"/>
      <c r="HY359" s="168"/>
      <c r="HZ359" s="756"/>
      <c r="IA359" s="168"/>
      <c r="IB359" s="756"/>
      <c r="IC359" s="168"/>
      <c r="ID359" s="135"/>
      <c r="IE359" s="168"/>
      <c r="IF359" s="135"/>
      <c r="IG359" s="168"/>
      <c r="IH359" s="135"/>
      <c r="II359" s="168"/>
      <c r="IJ359" s="135"/>
      <c r="IK359" s="135"/>
      <c r="IL359" s="173"/>
      <c r="IP359" s="173"/>
      <c r="IR359" s="173"/>
      <c r="IT359" s="173"/>
      <c r="JB359" s="135"/>
      <c r="JD359" s="432"/>
      <c r="JH359" s="173"/>
      <c r="JL359" s="173"/>
      <c r="JZ359" s="173"/>
      <c r="KD359" s="173"/>
      <c r="KF359" s="173"/>
      <c r="KH359" s="173"/>
      <c r="LJ359" s="173"/>
      <c r="LN359" s="173"/>
      <c r="LP359" s="173"/>
      <c r="LR359" s="173"/>
      <c r="LZ359" s="135"/>
      <c r="MB359" s="135"/>
      <c r="MP359" s="173"/>
      <c r="MT359" s="173"/>
      <c r="MV359" s="173"/>
      <c r="MX359" s="173"/>
      <c r="NF359" s="135"/>
      <c r="NH359" s="135"/>
      <c r="NX359" s="173"/>
      <c r="NY359" s="173"/>
      <c r="NZ359" s="173"/>
      <c r="OB359" s="173"/>
      <c r="OD359" s="173"/>
      <c r="OF359" s="173"/>
      <c r="OH359" s="173"/>
      <c r="OJ359" s="173"/>
      <c r="OL359" s="173"/>
      <c r="PH359" s="173"/>
      <c r="QN359" s="173"/>
      <c r="QO359" s="173"/>
      <c r="QP359" s="173"/>
      <c r="QS359" s="135"/>
      <c r="QU359" s="135"/>
      <c r="QY359" s="135"/>
      <c r="RA359" s="135"/>
      <c r="RC359" s="135"/>
      <c r="RE359" s="135"/>
      <c r="RI359" s="135"/>
      <c r="RP359" s="135"/>
      <c r="RQ359" s="135"/>
      <c r="RT359" s="135"/>
      <c r="RW359" s="135"/>
      <c r="RX359" s="135"/>
      <c r="SB359" s="135"/>
      <c r="SC359" s="135"/>
      <c r="SD359" s="135"/>
      <c r="SE359" s="558"/>
      <c r="SF359" s="135"/>
      <c r="SH359" s="135"/>
      <c r="SJ359" s="135"/>
      <c r="SL359" s="135"/>
      <c r="SN359" s="135"/>
      <c r="SP359" s="135"/>
      <c r="SR359" s="756"/>
      <c r="ST359" s="135"/>
      <c r="SY359" s="707"/>
      <c r="TA359" s="707"/>
      <c r="TC359" s="707"/>
      <c r="TE359" s="707"/>
      <c r="TG359" s="707"/>
      <c r="TI359" s="756"/>
      <c r="TK359" s="707"/>
    </row>
    <row r="360" spans="64:531">
      <c r="BL360" s="454"/>
      <c r="BM360" s="42"/>
      <c r="BN360" s="454"/>
      <c r="BO360" s="42"/>
      <c r="BP360" s="454"/>
      <c r="BQ360"/>
      <c r="BS360" s="73"/>
      <c r="BU360" s="73"/>
      <c r="BV360" s="73"/>
      <c r="BW360" s="135"/>
      <c r="BX360" s="135"/>
      <c r="BY360" s="135"/>
      <c r="BZ360" s="42"/>
      <c r="CA360"/>
      <c r="CD360" s="135"/>
      <c r="CE360" s="454"/>
      <c r="CF360" s="135"/>
      <c r="CG360" s="454"/>
      <c r="CH360" s="135"/>
      <c r="CI360" s="454"/>
      <c r="CJ360" s="42"/>
      <c r="CK360" s="454"/>
      <c r="CL360" s="42"/>
      <c r="CM360" s="454"/>
      <c r="CN360" s="42"/>
      <c r="CP360" s="135"/>
      <c r="CR360" s="187"/>
      <c r="CW360" s="454"/>
      <c r="CY360" s="454"/>
      <c r="DA360" s="454"/>
      <c r="DC360" s="454"/>
      <c r="DD360" s="135"/>
      <c r="DE360" s="454"/>
      <c r="DF360" s="135"/>
      <c r="DG360" s="454"/>
      <c r="DH360" s="135"/>
      <c r="DI360" s="454"/>
      <c r="DJ360" s="135"/>
      <c r="DK360" s="454"/>
      <c r="DL360" s="135"/>
      <c r="DN360" s="135"/>
      <c r="DO360" s="454"/>
      <c r="DP360" s="135"/>
      <c r="DQ360" s="454"/>
      <c r="DR360" s="135"/>
      <c r="DU360" s="135"/>
      <c r="DV360" s="135"/>
      <c r="DW360" s="135"/>
      <c r="DY360" s="454"/>
      <c r="DZ360" s="135"/>
      <c r="EA360" s="454"/>
      <c r="EB360" s="135"/>
      <c r="EC360" s="454"/>
      <c r="ED360" s="135"/>
      <c r="EE360" s="454"/>
      <c r="EF360" s="135"/>
      <c r="EG360" s="454"/>
      <c r="EH360" s="135"/>
      <c r="EJ360" s="135"/>
      <c r="EN360" s="135"/>
      <c r="EP360" s="135"/>
      <c r="ER360" s="173"/>
      <c r="ES360" s="435"/>
      <c r="ET360" s="173"/>
      <c r="EU360" s="435"/>
      <c r="EV360" s="173"/>
      <c r="EW360" s="435"/>
      <c r="EX360" s="173"/>
      <c r="EZ360" s="135"/>
      <c r="FB360" s="173"/>
      <c r="FC360" s="42"/>
      <c r="FD360" s="173"/>
      <c r="FE360" s="42"/>
      <c r="FF360" s="42"/>
      <c r="FG360" s="454"/>
      <c r="FH360" s="42"/>
      <c r="FI360" s="454"/>
      <c r="FJ360" s="135"/>
      <c r="FK360" s="454"/>
      <c r="FL360" s="173"/>
      <c r="FM360" s="454"/>
      <c r="FN360" s="173"/>
      <c r="FO360" s="135"/>
      <c r="FP360" s="173"/>
      <c r="FQ360" s="135"/>
      <c r="FS360" s="173"/>
      <c r="FU360" s="173"/>
      <c r="FW360" s="173"/>
      <c r="FY360" s="173"/>
      <c r="GA360" s="135"/>
      <c r="GE360" s="42"/>
      <c r="GG360" s="42"/>
      <c r="GH360" s="173"/>
      <c r="GI360" s="42"/>
      <c r="GJ360" s="42"/>
      <c r="GK360" s="173"/>
      <c r="GL360" s="454"/>
      <c r="GM360" s="135"/>
      <c r="GP360" s="454"/>
      <c r="GQ360" s="42"/>
      <c r="GR360" s="454"/>
      <c r="GS360" s="42"/>
      <c r="GT360" s="454"/>
      <c r="GU360" s="42"/>
      <c r="GV360" s="454"/>
      <c r="GW360" s="42"/>
      <c r="GX360" s="454"/>
      <c r="GY360" s="42"/>
      <c r="GZ360" s="42"/>
      <c r="HA360" s="173"/>
      <c r="HB360" s="173"/>
      <c r="HC360" s="42"/>
      <c r="HD360" s="435"/>
      <c r="HE360" s="135"/>
      <c r="HF360" s="435"/>
      <c r="HG360" s="135"/>
      <c r="HH360" s="435"/>
      <c r="HI360" s="135"/>
      <c r="HJ360" s="435"/>
      <c r="HK360" s="135"/>
      <c r="HL360" s="435"/>
      <c r="HM360" s="135"/>
      <c r="HN360" s="435"/>
      <c r="HO360" s="135"/>
      <c r="HP360" s="435"/>
      <c r="HQ360" s="135"/>
      <c r="HR360" s="168"/>
      <c r="HS360" s="135"/>
      <c r="HT360" s="135"/>
      <c r="HU360" s="168"/>
      <c r="HV360" s="135"/>
      <c r="HW360" s="168"/>
      <c r="HX360" s="135"/>
      <c r="HY360" s="168"/>
      <c r="HZ360" s="756"/>
      <c r="IA360" s="168"/>
      <c r="IB360" s="756"/>
      <c r="IC360" s="168"/>
      <c r="ID360" s="135"/>
      <c r="IE360" s="168"/>
      <c r="IF360" s="135"/>
      <c r="IG360" s="168"/>
      <c r="IH360" s="135"/>
      <c r="II360" s="168"/>
      <c r="IJ360" s="135"/>
      <c r="IK360" s="135"/>
      <c r="IL360" s="173"/>
      <c r="IP360" s="173"/>
      <c r="IR360" s="173"/>
      <c r="IT360" s="173"/>
      <c r="JB360" s="135"/>
      <c r="JD360" s="432"/>
      <c r="JH360" s="173"/>
      <c r="JL360" s="173"/>
      <c r="JZ360" s="173"/>
      <c r="KD360" s="173"/>
      <c r="KF360" s="173"/>
      <c r="KH360" s="173"/>
      <c r="LJ360" s="173"/>
      <c r="LN360" s="173"/>
      <c r="LP360" s="173"/>
      <c r="LR360" s="173"/>
      <c r="LZ360" s="135"/>
      <c r="MB360" s="135"/>
      <c r="MP360" s="173"/>
      <c r="MT360" s="173"/>
      <c r="MV360" s="173"/>
      <c r="MX360" s="173"/>
      <c r="NF360" s="135"/>
      <c r="NH360" s="135"/>
      <c r="NX360" s="173"/>
      <c r="NY360" s="173"/>
      <c r="NZ360" s="173"/>
      <c r="OB360" s="173"/>
      <c r="OD360" s="173"/>
      <c r="OF360" s="173"/>
      <c r="OH360" s="173"/>
      <c r="OJ360" s="173"/>
      <c r="OL360" s="173"/>
      <c r="PH360" s="173"/>
      <c r="QN360" s="173"/>
      <c r="QO360" s="173"/>
      <c r="QP360" s="173"/>
      <c r="QS360" s="135"/>
      <c r="QU360" s="135"/>
      <c r="QY360" s="135"/>
      <c r="RA360" s="135"/>
      <c r="RC360" s="135"/>
      <c r="RE360" s="135"/>
      <c r="RI360" s="135"/>
      <c r="RP360" s="135"/>
      <c r="RQ360" s="135"/>
      <c r="RT360" s="135"/>
      <c r="RW360" s="135"/>
      <c r="RX360" s="135"/>
      <c r="SB360" s="135"/>
      <c r="SC360" s="135"/>
      <c r="SD360" s="135"/>
      <c r="SE360" s="558"/>
      <c r="SF360" s="135"/>
      <c r="SH360" s="135"/>
      <c r="SJ360" s="135"/>
      <c r="SL360" s="135"/>
      <c r="SN360" s="135"/>
      <c r="SP360" s="135"/>
      <c r="SR360" s="756"/>
      <c r="ST360" s="135"/>
      <c r="SY360" s="707"/>
      <c r="TA360" s="707"/>
      <c r="TC360" s="707"/>
      <c r="TE360" s="707"/>
      <c r="TG360" s="707"/>
      <c r="TI360" s="756"/>
      <c r="TK360" s="707"/>
    </row>
    <row r="361" spans="64:531">
      <c r="BL361" s="454"/>
      <c r="BM361" s="42"/>
      <c r="BN361" s="454"/>
      <c r="BO361" s="42"/>
      <c r="BP361" s="454"/>
      <c r="BQ361"/>
      <c r="BS361" s="73"/>
      <c r="BU361" s="73"/>
      <c r="BV361" s="73"/>
      <c r="BW361" s="135"/>
      <c r="BX361" s="135"/>
      <c r="BY361" s="135"/>
      <c r="BZ361" s="42"/>
      <c r="CA361"/>
      <c r="CD361" s="135"/>
      <c r="CE361" s="454"/>
      <c r="CF361" s="135"/>
      <c r="CG361" s="454"/>
      <c r="CH361" s="135"/>
      <c r="CI361" s="454"/>
      <c r="CJ361" s="42"/>
      <c r="CK361" s="454"/>
      <c r="CL361" s="42"/>
      <c r="CM361" s="454"/>
      <c r="CN361" s="42"/>
      <c r="CP361" s="135"/>
      <c r="CR361" s="187"/>
      <c r="CW361" s="454"/>
      <c r="CY361" s="454"/>
      <c r="DA361" s="454"/>
      <c r="DC361" s="454"/>
      <c r="DD361" s="135"/>
      <c r="DE361" s="454"/>
      <c r="DF361" s="135"/>
      <c r="DG361" s="454"/>
      <c r="DH361" s="135"/>
      <c r="DI361" s="454"/>
      <c r="DJ361" s="135"/>
      <c r="DK361" s="454"/>
      <c r="DL361" s="135"/>
      <c r="DN361" s="135"/>
      <c r="DO361" s="454"/>
      <c r="DP361" s="135"/>
      <c r="DQ361" s="454"/>
      <c r="DR361" s="135"/>
      <c r="DU361" s="135"/>
      <c r="DV361" s="135"/>
      <c r="DW361" s="135"/>
      <c r="DY361" s="454"/>
      <c r="DZ361" s="135"/>
      <c r="EA361" s="454"/>
      <c r="EB361" s="135"/>
      <c r="EC361" s="454"/>
      <c r="ED361" s="135"/>
      <c r="EE361" s="454"/>
      <c r="EF361" s="135"/>
      <c r="EG361" s="454"/>
      <c r="EH361" s="135"/>
      <c r="EJ361" s="135"/>
      <c r="EN361" s="135"/>
      <c r="EP361" s="135"/>
      <c r="ER361" s="173"/>
      <c r="ES361" s="435"/>
      <c r="ET361" s="173"/>
      <c r="EU361" s="435"/>
      <c r="EV361" s="173"/>
      <c r="EW361" s="435"/>
      <c r="EX361" s="173"/>
      <c r="EZ361" s="135"/>
      <c r="FB361" s="173"/>
      <c r="FC361" s="42"/>
      <c r="FD361" s="173"/>
      <c r="FE361" s="42"/>
      <c r="FF361" s="42"/>
      <c r="FG361" s="454"/>
      <c r="FH361" s="42"/>
      <c r="FI361" s="454"/>
      <c r="FJ361" s="135"/>
      <c r="FK361" s="454"/>
      <c r="FL361" s="173"/>
      <c r="FM361" s="454"/>
      <c r="FN361" s="173"/>
      <c r="FO361" s="135"/>
      <c r="FP361" s="173"/>
      <c r="FQ361" s="135"/>
      <c r="FS361" s="173"/>
      <c r="FU361" s="173"/>
      <c r="FW361" s="173"/>
      <c r="FY361" s="173"/>
      <c r="GA361" s="135"/>
      <c r="GE361" s="42"/>
      <c r="GG361" s="42"/>
      <c r="GH361" s="173"/>
      <c r="GI361" s="42"/>
      <c r="GJ361" s="42"/>
      <c r="GK361" s="173"/>
      <c r="GL361" s="454"/>
      <c r="GM361" s="135"/>
      <c r="GP361" s="454"/>
      <c r="GQ361" s="42"/>
      <c r="GR361" s="454"/>
      <c r="GS361" s="42"/>
      <c r="GT361" s="454"/>
      <c r="GU361" s="42"/>
      <c r="GV361" s="454"/>
      <c r="GW361" s="42"/>
      <c r="GX361" s="454"/>
      <c r="GY361" s="42"/>
      <c r="GZ361" s="42"/>
      <c r="HA361" s="173"/>
      <c r="HB361" s="173"/>
      <c r="HC361" s="42"/>
      <c r="HD361" s="435"/>
      <c r="HE361" s="135"/>
      <c r="HF361" s="435"/>
      <c r="HG361" s="135"/>
      <c r="HH361" s="435"/>
      <c r="HI361" s="135"/>
      <c r="HJ361" s="435"/>
      <c r="HK361" s="135"/>
      <c r="HL361" s="435"/>
      <c r="HM361" s="135"/>
      <c r="HN361" s="435"/>
      <c r="HO361" s="135"/>
      <c r="HP361" s="435"/>
      <c r="HQ361" s="135"/>
      <c r="HR361" s="168"/>
      <c r="HS361" s="135"/>
      <c r="HT361" s="135"/>
      <c r="HU361" s="168"/>
      <c r="HV361" s="135"/>
      <c r="HW361" s="168"/>
      <c r="HX361" s="135"/>
      <c r="HY361" s="168"/>
      <c r="HZ361" s="756"/>
      <c r="IA361" s="168"/>
      <c r="IB361" s="756"/>
      <c r="IC361" s="168"/>
      <c r="ID361" s="135"/>
      <c r="IE361" s="168"/>
      <c r="IF361" s="135"/>
      <c r="IG361" s="168"/>
      <c r="IH361" s="135"/>
      <c r="II361" s="168"/>
      <c r="IJ361" s="135"/>
      <c r="IK361" s="135"/>
      <c r="IL361" s="173"/>
      <c r="IP361" s="173"/>
      <c r="IR361" s="173"/>
      <c r="IT361" s="173"/>
      <c r="JB361" s="135"/>
      <c r="JD361" s="432"/>
      <c r="JH361" s="173"/>
      <c r="JL361" s="173"/>
      <c r="JZ361" s="173"/>
      <c r="KD361" s="173"/>
      <c r="KF361" s="173"/>
      <c r="KH361" s="173"/>
      <c r="LJ361" s="173"/>
      <c r="LN361" s="173"/>
      <c r="LP361" s="173"/>
      <c r="LR361" s="173"/>
      <c r="LZ361" s="135"/>
      <c r="MB361" s="135"/>
      <c r="MP361" s="173"/>
      <c r="MT361" s="173"/>
      <c r="MV361" s="173"/>
      <c r="MX361" s="173"/>
      <c r="NF361" s="135"/>
      <c r="NH361" s="135"/>
      <c r="NX361" s="173"/>
      <c r="NY361" s="173"/>
      <c r="NZ361" s="173"/>
      <c r="OB361" s="173"/>
      <c r="OD361" s="173"/>
      <c r="OF361" s="173"/>
      <c r="OH361" s="173"/>
      <c r="OJ361" s="173"/>
      <c r="OL361" s="173"/>
      <c r="PH361" s="173"/>
      <c r="QN361" s="173"/>
      <c r="QO361" s="173"/>
      <c r="QP361" s="173"/>
      <c r="QS361" s="135"/>
      <c r="QU361" s="135"/>
      <c r="QY361" s="135"/>
      <c r="RA361" s="135"/>
      <c r="RC361" s="135"/>
      <c r="RE361" s="135"/>
      <c r="RI361" s="135"/>
      <c r="RP361" s="135"/>
      <c r="RQ361" s="135"/>
      <c r="RT361" s="135"/>
      <c r="RW361" s="135"/>
      <c r="RX361" s="135"/>
      <c r="SB361" s="135"/>
      <c r="SC361" s="135"/>
      <c r="SD361" s="135"/>
      <c r="SE361" s="558"/>
      <c r="SF361" s="135"/>
      <c r="SH361" s="135"/>
      <c r="SJ361" s="135"/>
      <c r="SL361" s="135"/>
      <c r="SN361" s="135"/>
      <c r="SP361" s="135"/>
      <c r="SR361" s="756"/>
      <c r="ST361" s="135"/>
      <c r="SY361" s="707"/>
      <c r="TA361" s="707"/>
      <c r="TC361" s="707"/>
      <c r="TE361" s="707"/>
      <c r="TG361" s="707"/>
      <c r="TI361" s="756"/>
      <c r="TK361" s="707"/>
    </row>
    <row r="362" spans="64:531">
      <c r="BL362" s="454"/>
      <c r="BM362" s="42"/>
      <c r="BN362" s="454"/>
      <c r="BO362" s="42"/>
      <c r="BP362" s="454"/>
      <c r="BQ362"/>
      <c r="BS362" s="73"/>
      <c r="BU362" s="73"/>
      <c r="BV362" s="73"/>
      <c r="BW362" s="135"/>
      <c r="BX362" s="135"/>
      <c r="BY362" s="135"/>
      <c r="BZ362" s="42"/>
      <c r="CA362"/>
      <c r="CD362" s="135"/>
      <c r="CE362" s="454"/>
      <c r="CF362" s="135"/>
      <c r="CG362" s="454"/>
      <c r="CH362" s="135"/>
      <c r="CI362" s="454"/>
      <c r="CJ362" s="42"/>
      <c r="CK362" s="454"/>
      <c r="CL362" s="42"/>
      <c r="CM362" s="454"/>
      <c r="CN362" s="42"/>
      <c r="CP362" s="135"/>
      <c r="CR362" s="187"/>
      <c r="CW362" s="454"/>
      <c r="CY362" s="454"/>
      <c r="DA362" s="454"/>
      <c r="DC362" s="454"/>
      <c r="DD362" s="135"/>
      <c r="DE362" s="454"/>
      <c r="DF362" s="135"/>
      <c r="DG362" s="454"/>
      <c r="DH362" s="135"/>
      <c r="DI362" s="454"/>
      <c r="DJ362" s="135"/>
      <c r="DK362" s="454"/>
      <c r="DL362" s="135"/>
      <c r="DN362" s="135"/>
      <c r="DO362" s="454"/>
      <c r="DP362" s="135"/>
      <c r="DQ362" s="454"/>
      <c r="DR362" s="135"/>
      <c r="DU362" s="135"/>
      <c r="DV362" s="135"/>
      <c r="DW362" s="135"/>
      <c r="DY362" s="454"/>
      <c r="DZ362" s="135"/>
      <c r="EA362" s="454"/>
      <c r="EB362" s="135"/>
      <c r="EC362" s="454"/>
      <c r="ED362" s="135"/>
      <c r="EE362" s="454"/>
      <c r="EF362" s="135"/>
      <c r="EG362" s="454"/>
      <c r="EH362" s="135"/>
      <c r="EJ362" s="135"/>
      <c r="EN362" s="135"/>
      <c r="EP362" s="135"/>
      <c r="ER362" s="173"/>
      <c r="ES362" s="435"/>
      <c r="ET362" s="173"/>
      <c r="EU362" s="435"/>
      <c r="EV362" s="173"/>
      <c r="EW362" s="435"/>
      <c r="EX362" s="173"/>
      <c r="EZ362" s="135"/>
      <c r="FB362" s="173"/>
      <c r="FC362" s="42"/>
      <c r="FD362" s="173"/>
      <c r="FE362" s="42"/>
      <c r="FF362" s="42"/>
      <c r="FG362" s="454"/>
      <c r="FH362" s="42"/>
      <c r="FI362" s="454"/>
      <c r="FJ362" s="135"/>
      <c r="FK362" s="454"/>
      <c r="FL362" s="173"/>
      <c r="FM362" s="454"/>
      <c r="FN362" s="173"/>
      <c r="FO362" s="135"/>
      <c r="FP362" s="173"/>
      <c r="FQ362" s="135"/>
      <c r="FS362" s="173"/>
      <c r="FU362" s="173"/>
      <c r="FW362" s="173"/>
      <c r="FY362" s="173"/>
      <c r="GA362" s="135"/>
      <c r="GE362" s="42"/>
      <c r="GG362" s="42"/>
      <c r="GH362" s="173"/>
      <c r="GI362" s="42"/>
      <c r="GJ362" s="42"/>
      <c r="GK362" s="173"/>
      <c r="GL362" s="454"/>
      <c r="GM362" s="135"/>
      <c r="GP362" s="454"/>
      <c r="GQ362" s="42"/>
      <c r="GR362" s="454"/>
      <c r="GS362" s="42"/>
      <c r="GT362" s="454"/>
      <c r="GU362" s="42"/>
      <c r="GV362" s="454"/>
      <c r="GW362" s="42"/>
      <c r="GX362" s="454"/>
      <c r="GY362" s="42"/>
      <c r="GZ362" s="42"/>
      <c r="HA362" s="173"/>
      <c r="HB362" s="173"/>
      <c r="HC362" s="42"/>
      <c r="HD362" s="435"/>
      <c r="HE362" s="135"/>
      <c r="HF362" s="435"/>
      <c r="HG362" s="135"/>
      <c r="HH362" s="435"/>
      <c r="HI362" s="135"/>
      <c r="HJ362" s="435"/>
      <c r="HK362" s="135"/>
      <c r="HL362" s="435"/>
      <c r="HM362" s="135"/>
      <c r="HN362" s="435"/>
      <c r="HO362" s="135"/>
      <c r="HP362" s="435"/>
      <c r="HQ362" s="135"/>
      <c r="HR362" s="168"/>
      <c r="HS362" s="135"/>
      <c r="HT362" s="135"/>
      <c r="HU362" s="168"/>
      <c r="HV362" s="135"/>
      <c r="HW362" s="168"/>
      <c r="HX362" s="135"/>
      <c r="HY362" s="168"/>
      <c r="HZ362" s="756"/>
      <c r="IA362" s="168"/>
      <c r="IB362" s="756"/>
      <c r="IC362" s="168"/>
      <c r="ID362" s="135"/>
      <c r="IE362" s="168"/>
      <c r="IF362" s="135"/>
      <c r="IG362" s="168"/>
      <c r="IH362" s="135"/>
      <c r="II362" s="168"/>
      <c r="IJ362" s="135"/>
      <c r="IK362" s="135"/>
      <c r="IL362" s="173"/>
      <c r="IP362" s="173"/>
      <c r="IR362" s="173"/>
      <c r="IT362" s="173"/>
      <c r="JB362" s="135"/>
      <c r="JD362" s="432"/>
      <c r="JH362" s="173"/>
      <c r="JL362" s="173"/>
      <c r="JZ362" s="173"/>
      <c r="KD362" s="173"/>
      <c r="KF362" s="173"/>
      <c r="KH362" s="173"/>
      <c r="LJ362" s="173"/>
      <c r="LN362" s="173"/>
      <c r="LP362" s="173"/>
      <c r="LR362" s="173"/>
      <c r="LZ362" s="135"/>
      <c r="MB362" s="135"/>
      <c r="MP362" s="173"/>
      <c r="MT362" s="173"/>
      <c r="MV362" s="173"/>
      <c r="MX362" s="173"/>
      <c r="NF362" s="135"/>
      <c r="NH362" s="135"/>
      <c r="NX362" s="173"/>
      <c r="NY362" s="173"/>
      <c r="NZ362" s="173"/>
      <c r="OB362" s="173"/>
      <c r="OD362" s="173"/>
      <c r="OF362" s="173"/>
      <c r="OH362" s="173"/>
      <c r="OJ362" s="173"/>
      <c r="OL362" s="173"/>
      <c r="PH362" s="173"/>
      <c r="QN362" s="173"/>
      <c r="QO362" s="173"/>
      <c r="QP362" s="173"/>
      <c r="QS362" s="135"/>
      <c r="QU362" s="135"/>
      <c r="QY362" s="135"/>
      <c r="RA362" s="135"/>
      <c r="RC362" s="135"/>
      <c r="RE362" s="135"/>
      <c r="RI362" s="135"/>
      <c r="RP362" s="135"/>
      <c r="RQ362" s="135"/>
      <c r="RT362" s="135"/>
      <c r="RW362" s="135"/>
      <c r="RX362" s="135"/>
      <c r="SB362" s="135"/>
      <c r="SC362" s="135"/>
      <c r="SD362" s="135"/>
      <c r="SE362" s="558"/>
      <c r="SF362" s="135"/>
      <c r="SH362" s="135"/>
      <c r="SJ362" s="135"/>
      <c r="SL362" s="135"/>
      <c r="SN362" s="135"/>
      <c r="SP362" s="135"/>
      <c r="SR362" s="756"/>
      <c r="ST362" s="135"/>
      <c r="SY362" s="707"/>
      <c r="TA362" s="707"/>
      <c r="TC362" s="707"/>
      <c r="TE362" s="707"/>
      <c r="TG362" s="707"/>
      <c r="TI362" s="756"/>
      <c r="TK362" s="707"/>
    </row>
    <row r="363" spans="64:531">
      <c r="BL363" s="454"/>
      <c r="BM363" s="42"/>
      <c r="BN363" s="454"/>
      <c r="BO363" s="42"/>
      <c r="BP363" s="454"/>
      <c r="BQ363"/>
      <c r="BS363" s="73"/>
      <c r="BU363" s="73"/>
      <c r="BV363" s="73"/>
      <c r="BW363" s="135"/>
      <c r="BX363" s="135"/>
      <c r="BY363" s="135"/>
      <c r="BZ363" s="42"/>
      <c r="CA363"/>
      <c r="CD363" s="135"/>
      <c r="CE363" s="454"/>
      <c r="CF363" s="135"/>
      <c r="CG363" s="454"/>
      <c r="CH363" s="135"/>
      <c r="CI363" s="454"/>
      <c r="CJ363" s="42"/>
      <c r="CK363" s="454"/>
      <c r="CL363" s="42"/>
      <c r="CM363" s="454"/>
      <c r="CN363" s="42"/>
      <c r="CP363" s="135"/>
      <c r="CR363" s="187"/>
      <c r="CW363" s="454"/>
      <c r="CY363" s="454"/>
      <c r="DA363" s="454"/>
      <c r="DC363" s="454"/>
      <c r="DD363" s="135"/>
      <c r="DE363" s="454"/>
      <c r="DF363" s="135"/>
      <c r="DG363" s="454"/>
      <c r="DH363" s="135"/>
      <c r="DI363" s="454"/>
      <c r="DJ363" s="135"/>
      <c r="DK363" s="454"/>
      <c r="DL363" s="135"/>
      <c r="DN363" s="135"/>
      <c r="DO363" s="454"/>
      <c r="DP363" s="135"/>
      <c r="DQ363" s="454"/>
      <c r="DR363" s="135"/>
      <c r="DU363" s="135"/>
      <c r="DV363" s="135"/>
      <c r="DW363" s="135"/>
      <c r="DY363" s="454"/>
      <c r="DZ363" s="135"/>
      <c r="EA363" s="454"/>
      <c r="EB363" s="135"/>
      <c r="EC363" s="454"/>
      <c r="ED363" s="135"/>
      <c r="EE363" s="454"/>
      <c r="EF363" s="135"/>
      <c r="EG363" s="454"/>
      <c r="EH363" s="135"/>
      <c r="EJ363" s="135"/>
      <c r="EN363" s="135"/>
      <c r="EP363" s="135"/>
      <c r="ER363" s="173"/>
      <c r="ES363" s="435"/>
      <c r="ET363" s="173"/>
      <c r="EU363" s="435"/>
      <c r="EV363" s="173"/>
      <c r="EW363" s="435"/>
      <c r="EX363" s="173"/>
      <c r="EZ363" s="135"/>
      <c r="FB363" s="173"/>
      <c r="FC363" s="42"/>
      <c r="FD363" s="173"/>
      <c r="FE363" s="42"/>
      <c r="FF363" s="42"/>
      <c r="FG363" s="454"/>
      <c r="FH363" s="42"/>
      <c r="FI363" s="454"/>
      <c r="FJ363" s="135"/>
      <c r="FK363" s="454"/>
      <c r="FL363" s="173"/>
      <c r="FM363" s="454"/>
      <c r="FN363" s="173"/>
      <c r="FO363" s="135"/>
      <c r="FP363" s="173"/>
      <c r="FQ363" s="135"/>
      <c r="FS363" s="173"/>
      <c r="FU363" s="173"/>
      <c r="FW363" s="173"/>
      <c r="FY363" s="173"/>
      <c r="GA363" s="135"/>
      <c r="GE363" s="42"/>
      <c r="GG363" s="42"/>
      <c r="GH363" s="173"/>
      <c r="GI363" s="42"/>
      <c r="GJ363" s="42"/>
      <c r="GK363" s="173"/>
      <c r="GL363" s="454"/>
      <c r="GM363" s="135"/>
      <c r="GP363" s="454"/>
      <c r="GQ363" s="42"/>
      <c r="GR363" s="454"/>
      <c r="GS363" s="42"/>
      <c r="GT363" s="454"/>
      <c r="GU363" s="42"/>
      <c r="GV363" s="454"/>
      <c r="GW363" s="42"/>
      <c r="GX363" s="454"/>
      <c r="GY363" s="42"/>
      <c r="GZ363" s="42"/>
      <c r="HA363" s="173"/>
      <c r="HB363" s="173"/>
      <c r="HC363" s="42"/>
      <c r="HD363" s="435"/>
      <c r="HE363" s="135"/>
      <c r="HF363" s="435"/>
      <c r="HG363" s="135"/>
      <c r="HH363" s="435"/>
      <c r="HI363" s="135"/>
      <c r="HJ363" s="435"/>
      <c r="HK363" s="135"/>
      <c r="HL363" s="435"/>
      <c r="HM363" s="135"/>
      <c r="HN363" s="435"/>
      <c r="HO363" s="135"/>
      <c r="HP363" s="435"/>
      <c r="HQ363" s="135"/>
      <c r="HR363" s="168"/>
      <c r="HS363" s="135"/>
      <c r="HT363" s="135"/>
      <c r="HU363" s="168"/>
      <c r="HV363" s="135"/>
      <c r="HW363" s="168"/>
      <c r="HX363" s="135"/>
      <c r="HY363" s="168"/>
      <c r="HZ363" s="756"/>
      <c r="IA363" s="168"/>
      <c r="IB363" s="756"/>
      <c r="IC363" s="168"/>
      <c r="ID363" s="135"/>
      <c r="IE363" s="168"/>
      <c r="IF363" s="135"/>
      <c r="IG363" s="168"/>
      <c r="IH363" s="135"/>
      <c r="II363" s="168"/>
      <c r="IJ363" s="135"/>
      <c r="IK363" s="135"/>
      <c r="IL363" s="173"/>
      <c r="IP363" s="173"/>
      <c r="IR363" s="173"/>
      <c r="IT363" s="173"/>
      <c r="JB363" s="135"/>
      <c r="JD363" s="432"/>
      <c r="JH363" s="173"/>
      <c r="JL363" s="173"/>
      <c r="JZ363" s="173"/>
      <c r="KD363" s="173"/>
      <c r="KF363" s="173"/>
      <c r="KH363" s="173"/>
      <c r="LJ363" s="173"/>
      <c r="LN363" s="173"/>
      <c r="LP363" s="173"/>
      <c r="LR363" s="173"/>
      <c r="LZ363" s="135"/>
      <c r="MB363" s="135"/>
      <c r="MP363" s="173"/>
      <c r="MT363" s="173"/>
      <c r="MV363" s="173"/>
      <c r="MX363" s="173"/>
      <c r="NF363" s="135"/>
      <c r="NH363" s="135"/>
      <c r="NX363" s="173"/>
      <c r="NY363" s="173"/>
      <c r="NZ363" s="173"/>
      <c r="OB363" s="173"/>
      <c r="OD363" s="173"/>
      <c r="OF363" s="173"/>
      <c r="OH363" s="173"/>
      <c r="OJ363" s="173"/>
      <c r="OL363" s="173"/>
      <c r="PH363" s="173"/>
      <c r="QN363" s="173"/>
      <c r="QO363" s="173"/>
      <c r="QP363" s="173"/>
      <c r="QS363" s="135"/>
      <c r="QU363" s="135"/>
      <c r="QY363" s="135"/>
      <c r="RA363" s="135"/>
      <c r="RC363" s="135"/>
      <c r="RE363" s="135"/>
      <c r="RI363" s="135"/>
      <c r="RP363" s="135"/>
      <c r="RQ363" s="135"/>
      <c r="RT363" s="135"/>
      <c r="RW363" s="135"/>
      <c r="RX363" s="135"/>
      <c r="SB363" s="135"/>
      <c r="SC363" s="135"/>
      <c r="SD363" s="135"/>
      <c r="SE363" s="558"/>
      <c r="SF363" s="135"/>
      <c r="SH363" s="135"/>
      <c r="SJ363" s="135"/>
      <c r="SL363" s="135"/>
      <c r="SN363" s="135"/>
      <c r="SP363" s="135"/>
      <c r="SR363" s="756"/>
      <c r="ST363" s="135"/>
      <c r="SY363" s="707"/>
      <c r="TA363" s="707"/>
      <c r="TC363" s="707"/>
      <c r="TE363" s="707"/>
      <c r="TG363" s="707"/>
      <c r="TI363" s="756"/>
      <c r="TK363" s="707"/>
    </row>
    <row r="364" spans="64:531">
      <c r="BL364" s="454"/>
      <c r="BM364" s="42"/>
      <c r="BN364" s="454"/>
      <c r="BO364" s="42"/>
      <c r="BP364" s="454"/>
      <c r="BQ364"/>
      <c r="BS364" s="73"/>
      <c r="BU364" s="73"/>
      <c r="BV364" s="73"/>
      <c r="BW364" s="135"/>
      <c r="BX364" s="135"/>
      <c r="BY364" s="135"/>
      <c r="BZ364" s="42"/>
      <c r="CA364"/>
      <c r="CD364" s="135"/>
      <c r="CE364" s="454"/>
      <c r="CF364" s="135"/>
      <c r="CG364" s="454"/>
      <c r="CH364" s="135"/>
      <c r="CI364" s="454"/>
      <c r="CJ364" s="42"/>
      <c r="CK364" s="454"/>
      <c r="CL364" s="42"/>
      <c r="CM364" s="454"/>
      <c r="CN364" s="42"/>
      <c r="CP364" s="135"/>
      <c r="CR364" s="187"/>
      <c r="CW364" s="454"/>
      <c r="CY364" s="454"/>
      <c r="DA364" s="454"/>
      <c r="DC364" s="454"/>
      <c r="DD364" s="135"/>
      <c r="DE364" s="454"/>
      <c r="DF364" s="135"/>
      <c r="DG364" s="454"/>
      <c r="DH364" s="135"/>
      <c r="DI364" s="454"/>
      <c r="DJ364" s="135"/>
      <c r="DK364" s="454"/>
      <c r="DL364" s="135"/>
      <c r="DN364" s="135"/>
      <c r="DO364" s="454"/>
      <c r="DP364" s="135"/>
      <c r="DQ364" s="454"/>
      <c r="DR364" s="135"/>
      <c r="DU364" s="135"/>
      <c r="DV364" s="135"/>
      <c r="DW364" s="135"/>
      <c r="DY364" s="454"/>
      <c r="DZ364" s="135"/>
      <c r="EA364" s="454"/>
      <c r="EB364" s="135"/>
      <c r="EC364" s="454"/>
      <c r="ED364" s="135"/>
      <c r="EE364" s="454"/>
      <c r="EF364" s="135"/>
      <c r="EG364" s="454"/>
      <c r="EH364" s="135"/>
      <c r="EJ364" s="135"/>
      <c r="EN364" s="135"/>
      <c r="EP364" s="135"/>
      <c r="ER364" s="173"/>
      <c r="ES364" s="435"/>
      <c r="ET364" s="173"/>
      <c r="EU364" s="435"/>
      <c r="EV364" s="173"/>
      <c r="EW364" s="435"/>
      <c r="EX364" s="173"/>
      <c r="EZ364" s="135"/>
      <c r="FB364" s="173"/>
      <c r="FC364" s="42"/>
      <c r="FD364" s="173"/>
      <c r="FE364" s="42"/>
      <c r="FF364" s="42"/>
      <c r="FG364" s="454"/>
      <c r="FH364" s="42"/>
      <c r="FI364" s="454"/>
      <c r="FJ364" s="135"/>
      <c r="FK364" s="454"/>
      <c r="FL364" s="173"/>
      <c r="FM364" s="454"/>
      <c r="FN364" s="173"/>
      <c r="FO364" s="135"/>
      <c r="FP364" s="173"/>
      <c r="FQ364" s="135"/>
      <c r="FS364" s="173"/>
      <c r="FU364" s="173"/>
      <c r="FW364" s="173"/>
      <c r="FY364" s="173"/>
      <c r="GA364" s="135"/>
      <c r="GE364" s="42"/>
      <c r="GG364" s="42"/>
      <c r="GH364" s="173"/>
      <c r="GI364" s="42"/>
      <c r="GJ364" s="42"/>
      <c r="GK364" s="173"/>
      <c r="GL364" s="454"/>
      <c r="GM364" s="135"/>
      <c r="GP364" s="454"/>
      <c r="GQ364" s="42"/>
      <c r="GR364" s="454"/>
      <c r="GS364" s="42"/>
      <c r="GT364" s="454"/>
      <c r="GU364" s="42"/>
      <c r="GV364" s="454"/>
      <c r="GW364" s="42"/>
      <c r="GX364" s="454"/>
      <c r="GY364" s="42"/>
      <c r="GZ364" s="42"/>
      <c r="HA364" s="173"/>
      <c r="HB364" s="173"/>
      <c r="HC364" s="42"/>
      <c r="HD364" s="435"/>
      <c r="HE364" s="135"/>
      <c r="HF364" s="435"/>
      <c r="HG364" s="135"/>
      <c r="HH364" s="435"/>
      <c r="HI364" s="135"/>
      <c r="HJ364" s="435"/>
      <c r="HK364" s="135"/>
      <c r="HL364" s="435"/>
      <c r="HM364" s="135"/>
      <c r="HN364" s="435"/>
      <c r="HO364" s="135"/>
      <c r="HP364" s="435"/>
      <c r="HQ364" s="135"/>
      <c r="HR364" s="168"/>
      <c r="HS364" s="135"/>
      <c r="HT364" s="135"/>
      <c r="HU364" s="168"/>
      <c r="HV364" s="135"/>
      <c r="HW364" s="168"/>
      <c r="HX364" s="135"/>
      <c r="HY364" s="168"/>
      <c r="HZ364" s="756"/>
      <c r="IA364" s="168"/>
      <c r="IB364" s="756"/>
      <c r="IC364" s="168"/>
      <c r="ID364" s="135"/>
      <c r="IE364" s="168"/>
      <c r="IF364" s="135"/>
      <c r="IG364" s="168"/>
      <c r="IH364" s="135"/>
      <c r="II364" s="168"/>
      <c r="IJ364" s="135"/>
      <c r="IK364" s="135"/>
      <c r="IL364" s="173"/>
      <c r="IP364" s="173"/>
      <c r="IR364" s="173"/>
      <c r="IT364" s="173"/>
      <c r="JB364" s="135"/>
      <c r="JD364" s="432"/>
      <c r="JH364" s="173"/>
      <c r="JL364" s="173"/>
      <c r="JZ364" s="173"/>
      <c r="KD364" s="173"/>
      <c r="KF364" s="173"/>
      <c r="KH364" s="173"/>
      <c r="LJ364" s="173"/>
      <c r="LN364" s="173"/>
      <c r="LP364" s="173"/>
      <c r="LR364" s="173"/>
      <c r="LZ364" s="135"/>
      <c r="MB364" s="135"/>
      <c r="MP364" s="173"/>
      <c r="MT364" s="173"/>
      <c r="MV364" s="173"/>
      <c r="MX364" s="173"/>
      <c r="NF364" s="135"/>
      <c r="NH364" s="135"/>
      <c r="NX364" s="173"/>
      <c r="NY364" s="173"/>
      <c r="NZ364" s="173"/>
      <c r="OB364" s="173"/>
      <c r="OD364" s="173"/>
      <c r="OF364" s="173"/>
      <c r="OH364" s="173"/>
      <c r="OJ364" s="173"/>
      <c r="OL364" s="173"/>
      <c r="PH364" s="173"/>
      <c r="QN364" s="173"/>
      <c r="QO364" s="173"/>
      <c r="QP364" s="173"/>
      <c r="QS364" s="135"/>
      <c r="QU364" s="135"/>
      <c r="QY364" s="135"/>
      <c r="RA364" s="135"/>
      <c r="RC364" s="135"/>
      <c r="RE364" s="135"/>
      <c r="RI364" s="135"/>
      <c r="RP364" s="135"/>
      <c r="RQ364" s="135"/>
      <c r="RT364" s="135"/>
      <c r="RW364" s="135"/>
      <c r="RX364" s="135"/>
      <c r="SB364" s="135"/>
      <c r="SC364" s="135"/>
      <c r="SD364" s="135"/>
      <c r="SE364" s="558"/>
      <c r="SF364" s="135"/>
      <c r="SH364" s="135"/>
      <c r="SJ364" s="135"/>
      <c r="SL364" s="135"/>
      <c r="SN364" s="135"/>
      <c r="SP364" s="135"/>
      <c r="SR364" s="756"/>
      <c r="ST364" s="135"/>
      <c r="SY364" s="707"/>
      <c r="TA364" s="707"/>
      <c r="TC364" s="707"/>
      <c r="TE364" s="707"/>
      <c r="TG364" s="707"/>
      <c r="TI364" s="756"/>
      <c r="TK364" s="707"/>
    </row>
    <row r="365" spans="64:531">
      <c r="BL365" s="454"/>
      <c r="BM365" s="42"/>
      <c r="BN365" s="454"/>
      <c r="BO365" s="42"/>
      <c r="BP365" s="454"/>
      <c r="BQ365"/>
      <c r="BS365" s="73"/>
      <c r="BU365" s="73"/>
      <c r="BV365" s="73"/>
      <c r="BW365" s="135"/>
      <c r="BX365" s="135"/>
      <c r="BY365" s="135"/>
      <c r="BZ365" s="42"/>
      <c r="CA365"/>
      <c r="CD365" s="135"/>
      <c r="CE365" s="454"/>
      <c r="CF365" s="135"/>
      <c r="CG365" s="454"/>
      <c r="CH365" s="135"/>
      <c r="CI365" s="454"/>
      <c r="CJ365" s="42"/>
      <c r="CK365" s="454"/>
      <c r="CL365" s="42"/>
      <c r="CM365" s="454"/>
      <c r="CN365" s="42"/>
      <c r="CP365" s="135"/>
      <c r="CR365" s="187"/>
      <c r="CW365" s="454"/>
      <c r="CY365" s="454"/>
      <c r="DA365" s="454"/>
      <c r="DC365" s="454"/>
      <c r="DD365" s="135"/>
      <c r="DE365" s="454"/>
      <c r="DF365" s="135"/>
      <c r="DG365" s="454"/>
      <c r="DH365" s="135"/>
      <c r="DI365" s="454"/>
      <c r="DJ365" s="135"/>
      <c r="DK365" s="454"/>
      <c r="DL365" s="135"/>
      <c r="DN365" s="135"/>
      <c r="DO365" s="454"/>
      <c r="DP365" s="135"/>
      <c r="DQ365" s="454"/>
      <c r="DR365" s="135"/>
      <c r="DU365" s="135"/>
      <c r="DV365" s="135"/>
      <c r="DW365" s="135"/>
      <c r="DY365" s="454"/>
      <c r="DZ365" s="135"/>
      <c r="EA365" s="454"/>
      <c r="EB365" s="135"/>
      <c r="EC365" s="454"/>
      <c r="ED365" s="135"/>
      <c r="EE365" s="454"/>
      <c r="EF365" s="135"/>
      <c r="EG365" s="454"/>
      <c r="EH365" s="135"/>
      <c r="EJ365" s="135"/>
      <c r="EN365" s="135"/>
      <c r="EP365" s="135"/>
      <c r="ER365" s="173"/>
      <c r="ES365" s="435"/>
      <c r="ET365" s="173"/>
      <c r="EU365" s="435"/>
      <c r="EV365" s="173"/>
      <c r="EW365" s="435"/>
      <c r="EX365" s="173"/>
      <c r="EZ365" s="135"/>
      <c r="FB365" s="173"/>
      <c r="FC365" s="42"/>
      <c r="FD365" s="173"/>
      <c r="FE365" s="42"/>
      <c r="FF365" s="42"/>
      <c r="FG365" s="454"/>
      <c r="FH365" s="42"/>
      <c r="FI365" s="454"/>
      <c r="FJ365" s="135"/>
      <c r="FK365" s="454"/>
      <c r="FL365" s="173"/>
      <c r="FM365" s="454"/>
      <c r="FN365" s="173"/>
      <c r="FO365" s="135"/>
      <c r="FP365" s="173"/>
      <c r="FQ365" s="135"/>
      <c r="FS365" s="173"/>
      <c r="FU365" s="173"/>
      <c r="FW365" s="173"/>
      <c r="FY365" s="173"/>
      <c r="GA365" s="135"/>
      <c r="GE365" s="42"/>
      <c r="GG365" s="42"/>
      <c r="GH365" s="173"/>
      <c r="GI365" s="42"/>
      <c r="GJ365" s="42"/>
      <c r="GK365" s="173"/>
      <c r="GL365" s="454"/>
      <c r="GM365" s="135"/>
      <c r="GP365" s="454"/>
      <c r="GQ365" s="42"/>
      <c r="GR365" s="454"/>
      <c r="GS365" s="42"/>
      <c r="GT365" s="454"/>
      <c r="GU365" s="42"/>
      <c r="GV365" s="454"/>
      <c r="GW365" s="42"/>
      <c r="GX365" s="454"/>
      <c r="GY365" s="42"/>
      <c r="GZ365" s="42"/>
      <c r="HA365" s="173"/>
      <c r="HB365" s="173"/>
      <c r="HC365" s="42"/>
      <c r="HD365" s="435"/>
      <c r="HE365" s="135"/>
      <c r="HF365" s="435"/>
      <c r="HG365" s="135"/>
      <c r="HH365" s="435"/>
      <c r="HI365" s="135"/>
      <c r="HJ365" s="435"/>
      <c r="HK365" s="135"/>
      <c r="HL365" s="435"/>
      <c r="HM365" s="135"/>
      <c r="HN365" s="435"/>
      <c r="HO365" s="135"/>
      <c r="HP365" s="435"/>
      <c r="HQ365" s="135"/>
      <c r="HR365" s="168"/>
      <c r="HS365" s="135"/>
      <c r="HT365" s="135"/>
      <c r="HU365" s="168"/>
      <c r="HV365" s="135"/>
      <c r="HW365" s="168"/>
      <c r="HX365" s="135"/>
      <c r="HY365" s="168"/>
      <c r="HZ365" s="756"/>
      <c r="IA365" s="168"/>
      <c r="IB365" s="756"/>
      <c r="IC365" s="168"/>
      <c r="ID365" s="135"/>
      <c r="IE365" s="168"/>
      <c r="IF365" s="135"/>
      <c r="IG365" s="168"/>
      <c r="IH365" s="135"/>
      <c r="II365" s="168"/>
      <c r="IJ365" s="135"/>
      <c r="IK365" s="135"/>
      <c r="IL365" s="173"/>
      <c r="IP365" s="173"/>
      <c r="IR365" s="173"/>
      <c r="IT365" s="173"/>
      <c r="JB365" s="135"/>
      <c r="JD365" s="432"/>
      <c r="JH365" s="173"/>
      <c r="JL365" s="173"/>
      <c r="JZ365" s="173"/>
      <c r="KD365" s="173"/>
      <c r="KF365" s="173"/>
      <c r="KH365" s="173"/>
      <c r="LJ365" s="173"/>
      <c r="LN365" s="173"/>
      <c r="LP365" s="173"/>
      <c r="LR365" s="173"/>
      <c r="LZ365" s="135"/>
      <c r="MB365" s="135"/>
      <c r="MP365" s="173"/>
      <c r="MT365" s="173"/>
      <c r="MV365" s="173"/>
      <c r="MX365" s="173"/>
      <c r="NF365" s="135"/>
      <c r="NH365" s="135"/>
      <c r="NX365" s="173"/>
      <c r="NY365" s="173"/>
      <c r="NZ365" s="173"/>
      <c r="OB365" s="173"/>
      <c r="OD365" s="173"/>
      <c r="OF365" s="173"/>
      <c r="OH365" s="173"/>
      <c r="OJ365" s="173"/>
      <c r="OL365" s="173"/>
      <c r="PH365" s="173"/>
      <c r="QN365" s="173"/>
      <c r="QO365" s="173"/>
      <c r="QP365" s="173"/>
      <c r="QS365" s="135"/>
      <c r="QU365" s="135"/>
      <c r="QY365" s="135"/>
      <c r="RA365" s="135"/>
      <c r="RC365" s="135"/>
      <c r="RE365" s="135"/>
      <c r="RI365" s="135"/>
      <c r="RP365" s="135"/>
      <c r="RQ365" s="135"/>
      <c r="RT365" s="135"/>
      <c r="RW365" s="135"/>
      <c r="RX365" s="135"/>
      <c r="SB365" s="135"/>
      <c r="SC365" s="135"/>
      <c r="SD365" s="135"/>
      <c r="SE365" s="558"/>
      <c r="SF365" s="135"/>
      <c r="SH365" s="135"/>
      <c r="SJ365" s="135"/>
      <c r="SL365" s="135"/>
      <c r="SN365" s="135"/>
      <c r="SP365" s="135"/>
      <c r="SR365" s="756"/>
      <c r="ST365" s="135"/>
      <c r="SY365" s="707"/>
      <c r="TA365" s="707"/>
      <c r="TC365" s="707"/>
      <c r="TE365" s="707"/>
      <c r="TG365" s="707"/>
      <c r="TI365" s="756"/>
      <c r="TK365" s="707"/>
    </row>
    <row r="366" spans="64:531">
      <c r="BL366" s="454"/>
      <c r="BM366" s="42"/>
      <c r="BN366" s="454"/>
      <c r="BO366" s="42"/>
      <c r="BP366" s="454"/>
      <c r="BQ366"/>
      <c r="BS366" s="73"/>
      <c r="BU366" s="73"/>
      <c r="BV366" s="73"/>
      <c r="BW366" s="135"/>
      <c r="BX366" s="135"/>
      <c r="BY366" s="135"/>
      <c r="BZ366" s="42"/>
      <c r="CA366"/>
      <c r="CD366" s="135"/>
      <c r="CE366" s="454"/>
      <c r="CF366" s="135"/>
      <c r="CG366" s="454"/>
      <c r="CH366" s="135"/>
      <c r="CI366" s="454"/>
      <c r="CJ366" s="42"/>
      <c r="CK366" s="454"/>
      <c r="CL366" s="42"/>
      <c r="CM366" s="454"/>
      <c r="CN366" s="42"/>
      <c r="CP366" s="135"/>
      <c r="CR366" s="187"/>
      <c r="CW366" s="454"/>
      <c r="CY366" s="454"/>
      <c r="DA366" s="454"/>
      <c r="DC366" s="454"/>
      <c r="DD366" s="135"/>
      <c r="DE366" s="454"/>
      <c r="DF366" s="135"/>
      <c r="DG366" s="454"/>
      <c r="DH366" s="135"/>
      <c r="DI366" s="454"/>
      <c r="DJ366" s="135"/>
      <c r="DK366" s="454"/>
      <c r="DL366" s="135"/>
      <c r="DN366" s="135"/>
      <c r="DO366" s="454"/>
      <c r="DP366" s="135"/>
      <c r="DQ366" s="454"/>
      <c r="DR366" s="135"/>
      <c r="DU366" s="135"/>
      <c r="DV366" s="135"/>
      <c r="DW366" s="135"/>
      <c r="DY366" s="454"/>
      <c r="DZ366" s="135"/>
      <c r="EA366" s="454"/>
      <c r="EB366" s="135"/>
      <c r="EC366" s="454"/>
      <c r="ED366" s="135"/>
      <c r="EE366" s="454"/>
      <c r="EF366" s="135"/>
      <c r="EG366" s="454"/>
      <c r="EH366" s="135"/>
      <c r="EJ366" s="135"/>
      <c r="EN366" s="135"/>
      <c r="EP366" s="135"/>
      <c r="ER366" s="173"/>
      <c r="ES366" s="435"/>
      <c r="ET366" s="173"/>
      <c r="EU366" s="435"/>
      <c r="EV366" s="173"/>
      <c r="EW366" s="435"/>
      <c r="EX366" s="173"/>
      <c r="EZ366" s="135"/>
      <c r="FB366" s="173"/>
      <c r="FC366" s="42"/>
      <c r="FD366" s="173"/>
      <c r="FE366" s="42"/>
      <c r="FF366" s="42"/>
      <c r="FG366" s="454"/>
      <c r="FH366" s="42"/>
      <c r="FI366" s="454"/>
      <c r="FJ366" s="135"/>
      <c r="FK366" s="454"/>
      <c r="FL366" s="173"/>
      <c r="FM366" s="454"/>
      <c r="FN366" s="173"/>
      <c r="FO366" s="135"/>
      <c r="FP366" s="173"/>
      <c r="FQ366" s="135"/>
      <c r="FS366" s="173"/>
      <c r="FU366" s="173"/>
      <c r="FW366" s="173"/>
      <c r="FY366" s="173"/>
      <c r="GA366" s="135"/>
      <c r="GE366" s="42"/>
      <c r="GG366" s="42"/>
      <c r="GH366" s="173"/>
      <c r="GI366" s="42"/>
      <c r="GJ366" s="42"/>
      <c r="GK366" s="173"/>
      <c r="GL366" s="454"/>
      <c r="GM366" s="135"/>
      <c r="GP366" s="454"/>
      <c r="GQ366" s="42"/>
      <c r="GR366" s="454"/>
      <c r="GS366" s="42"/>
      <c r="GT366" s="454"/>
      <c r="GU366" s="42"/>
      <c r="GV366" s="454"/>
      <c r="GW366" s="42"/>
      <c r="GX366" s="454"/>
      <c r="GY366" s="42"/>
      <c r="GZ366" s="42"/>
      <c r="HA366" s="173"/>
      <c r="HB366" s="173"/>
      <c r="HC366" s="42"/>
      <c r="HD366" s="435"/>
      <c r="HE366" s="135"/>
      <c r="HF366" s="435"/>
      <c r="HG366" s="135"/>
      <c r="HH366" s="435"/>
      <c r="HI366" s="135"/>
      <c r="HJ366" s="435"/>
      <c r="HK366" s="135"/>
      <c r="HL366" s="435"/>
      <c r="HM366" s="135"/>
      <c r="HN366" s="435"/>
      <c r="HO366" s="135"/>
      <c r="HP366" s="435"/>
      <c r="HQ366" s="135"/>
      <c r="HR366" s="168"/>
      <c r="HS366" s="135"/>
      <c r="HT366" s="135"/>
      <c r="HU366" s="168"/>
      <c r="HV366" s="135"/>
      <c r="HW366" s="168"/>
      <c r="HX366" s="135"/>
      <c r="HY366" s="168"/>
      <c r="HZ366" s="756"/>
      <c r="IA366" s="168"/>
      <c r="IB366" s="756"/>
      <c r="IC366" s="168"/>
      <c r="ID366" s="135"/>
      <c r="IE366" s="168"/>
      <c r="IF366" s="135"/>
      <c r="IG366" s="168"/>
      <c r="IH366" s="135"/>
      <c r="II366" s="168"/>
      <c r="IJ366" s="135"/>
      <c r="IK366" s="135"/>
      <c r="IL366" s="173"/>
      <c r="IP366" s="173"/>
      <c r="IR366" s="173"/>
      <c r="IT366" s="173"/>
      <c r="JB366" s="135"/>
      <c r="JD366" s="432"/>
      <c r="JH366" s="173"/>
      <c r="JL366" s="173"/>
      <c r="JZ366" s="173"/>
      <c r="KD366" s="173"/>
      <c r="KF366" s="173"/>
      <c r="KH366" s="173"/>
      <c r="LJ366" s="173"/>
      <c r="LN366" s="173"/>
      <c r="LP366" s="173"/>
      <c r="LR366" s="173"/>
      <c r="LZ366" s="135"/>
      <c r="MB366" s="135"/>
      <c r="MP366" s="173"/>
      <c r="MT366" s="173"/>
      <c r="MV366" s="173"/>
      <c r="MX366" s="173"/>
      <c r="NF366" s="135"/>
      <c r="NH366" s="135"/>
      <c r="NX366" s="173"/>
      <c r="NY366" s="173"/>
      <c r="NZ366" s="173"/>
      <c r="OB366" s="173"/>
      <c r="OD366" s="173"/>
      <c r="OF366" s="173"/>
      <c r="OH366" s="173"/>
      <c r="OJ366" s="173"/>
      <c r="OL366" s="173"/>
      <c r="PH366" s="173"/>
      <c r="QN366" s="173"/>
      <c r="QO366" s="173"/>
      <c r="QP366" s="173"/>
      <c r="QS366" s="135"/>
      <c r="QU366" s="135"/>
      <c r="QY366" s="135"/>
      <c r="RA366" s="135"/>
      <c r="RC366" s="135"/>
      <c r="RE366" s="135"/>
      <c r="RI366" s="135"/>
      <c r="RP366" s="135"/>
      <c r="RQ366" s="135"/>
      <c r="RT366" s="135"/>
      <c r="RW366" s="135"/>
      <c r="RX366" s="135"/>
      <c r="SB366" s="135"/>
      <c r="SC366" s="135"/>
      <c r="SD366" s="135"/>
      <c r="SE366" s="558"/>
      <c r="SF366" s="135"/>
      <c r="SH366" s="135"/>
      <c r="SJ366" s="135"/>
      <c r="SL366" s="135"/>
      <c r="SN366" s="135"/>
      <c r="SP366" s="135"/>
      <c r="SR366" s="756"/>
      <c r="ST366" s="135"/>
      <c r="SY366" s="707"/>
      <c r="TA366" s="707"/>
      <c r="TC366" s="707"/>
      <c r="TE366" s="707"/>
      <c r="TG366" s="707"/>
      <c r="TI366" s="756"/>
      <c r="TK366" s="707"/>
    </row>
    <row r="367" spans="64:531">
      <c r="BL367" s="454"/>
      <c r="BM367" s="42"/>
      <c r="BN367" s="454"/>
      <c r="BO367" s="42"/>
      <c r="BP367" s="454"/>
      <c r="BQ367"/>
      <c r="BS367" s="73"/>
      <c r="BU367" s="73"/>
      <c r="BV367" s="73"/>
      <c r="BW367" s="135"/>
      <c r="BX367" s="135"/>
      <c r="BY367" s="135"/>
      <c r="BZ367" s="42"/>
      <c r="CA367"/>
      <c r="CD367" s="135"/>
      <c r="CE367" s="454"/>
      <c r="CF367" s="135"/>
      <c r="CG367" s="454"/>
      <c r="CH367" s="135"/>
      <c r="CI367" s="454"/>
      <c r="CJ367" s="42"/>
      <c r="CK367" s="454"/>
      <c r="CL367" s="42"/>
      <c r="CM367" s="454"/>
      <c r="CN367" s="42"/>
      <c r="CP367" s="135"/>
      <c r="CR367" s="187"/>
      <c r="CW367" s="454"/>
      <c r="CY367" s="454"/>
      <c r="DA367" s="454"/>
      <c r="DC367" s="454"/>
      <c r="DD367" s="135"/>
      <c r="DE367" s="454"/>
      <c r="DF367" s="135"/>
      <c r="DG367" s="454"/>
      <c r="DH367" s="135"/>
      <c r="DI367" s="454"/>
      <c r="DJ367" s="135"/>
      <c r="DK367" s="454"/>
      <c r="DL367" s="135"/>
      <c r="DN367" s="135"/>
      <c r="DO367" s="454"/>
      <c r="DP367" s="135"/>
      <c r="DQ367" s="454"/>
      <c r="DR367" s="135"/>
      <c r="DU367" s="135"/>
      <c r="DV367" s="135"/>
      <c r="DW367" s="135"/>
      <c r="DY367" s="454"/>
      <c r="DZ367" s="135"/>
      <c r="EA367" s="454"/>
      <c r="EB367" s="135"/>
      <c r="EC367" s="454"/>
      <c r="ED367" s="135"/>
      <c r="EE367" s="454"/>
      <c r="EF367" s="135"/>
      <c r="EG367" s="454"/>
      <c r="EH367" s="135"/>
      <c r="EJ367" s="135"/>
      <c r="EN367" s="135"/>
      <c r="EP367" s="135"/>
      <c r="ER367" s="173"/>
      <c r="ES367" s="435"/>
      <c r="ET367" s="173"/>
      <c r="EU367" s="435"/>
      <c r="EV367" s="173"/>
      <c r="EW367" s="435"/>
      <c r="EX367" s="173"/>
      <c r="EZ367" s="135"/>
      <c r="FB367" s="173"/>
      <c r="FC367" s="42"/>
      <c r="FD367" s="173"/>
      <c r="FE367" s="42"/>
      <c r="FF367" s="42"/>
      <c r="FG367" s="454"/>
      <c r="FH367" s="42"/>
      <c r="FI367" s="454"/>
      <c r="FJ367" s="135"/>
      <c r="FK367" s="454"/>
      <c r="FL367" s="173"/>
      <c r="FM367" s="454"/>
      <c r="FN367" s="173"/>
      <c r="FO367" s="135"/>
      <c r="FP367" s="173"/>
      <c r="FQ367" s="135"/>
      <c r="FS367" s="173"/>
      <c r="FU367" s="173"/>
      <c r="FW367" s="173"/>
      <c r="FY367" s="173"/>
      <c r="GA367" s="135"/>
      <c r="GE367" s="42"/>
      <c r="GG367" s="42"/>
      <c r="GH367" s="173"/>
      <c r="GI367" s="42"/>
      <c r="GJ367" s="42"/>
      <c r="GK367" s="173"/>
      <c r="GL367" s="454"/>
      <c r="GM367" s="135"/>
      <c r="GP367" s="454"/>
      <c r="GQ367" s="42"/>
      <c r="GR367" s="454"/>
      <c r="GS367" s="42"/>
      <c r="GT367" s="454"/>
      <c r="GU367" s="42"/>
      <c r="GV367" s="454"/>
      <c r="GW367" s="42"/>
      <c r="GX367" s="454"/>
      <c r="GY367" s="42"/>
      <c r="GZ367" s="42"/>
      <c r="HA367" s="173"/>
      <c r="HB367" s="173"/>
      <c r="HC367" s="42"/>
      <c r="HD367" s="435"/>
      <c r="HE367" s="135"/>
      <c r="HF367" s="435"/>
      <c r="HG367" s="135"/>
      <c r="HH367" s="435"/>
      <c r="HI367" s="135"/>
      <c r="HJ367" s="435"/>
      <c r="HK367" s="135"/>
      <c r="HL367" s="435"/>
      <c r="HM367" s="135"/>
      <c r="HN367" s="435"/>
      <c r="HO367" s="135"/>
      <c r="HP367" s="435"/>
      <c r="HQ367" s="135"/>
      <c r="HR367" s="168"/>
      <c r="HS367" s="135"/>
      <c r="HT367" s="135"/>
      <c r="HU367" s="168"/>
      <c r="HV367" s="135"/>
      <c r="HW367" s="168"/>
      <c r="HX367" s="135"/>
      <c r="HY367" s="168"/>
      <c r="HZ367" s="756"/>
      <c r="IA367" s="168"/>
      <c r="IB367" s="756"/>
      <c r="IC367" s="168"/>
      <c r="ID367" s="135"/>
      <c r="IE367" s="168"/>
      <c r="IF367" s="135"/>
      <c r="IG367" s="168"/>
      <c r="IH367" s="135"/>
      <c r="II367" s="168"/>
      <c r="IJ367" s="135"/>
      <c r="IK367" s="135"/>
      <c r="IL367" s="173"/>
      <c r="IP367" s="173"/>
      <c r="IR367" s="173"/>
      <c r="IT367" s="173"/>
      <c r="JB367" s="135"/>
      <c r="JD367" s="432"/>
      <c r="JH367" s="173"/>
      <c r="JL367" s="173"/>
      <c r="JZ367" s="173"/>
      <c r="KD367" s="173"/>
      <c r="KF367" s="173"/>
      <c r="KH367" s="173"/>
      <c r="LJ367" s="173"/>
      <c r="LN367" s="173"/>
      <c r="LP367" s="173"/>
      <c r="LR367" s="173"/>
      <c r="LZ367" s="135"/>
      <c r="MB367" s="135"/>
      <c r="MP367" s="173"/>
      <c r="MT367" s="173"/>
      <c r="MV367" s="173"/>
      <c r="MX367" s="173"/>
      <c r="NF367" s="135"/>
      <c r="NH367" s="135"/>
      <c r="NX367" s="173"/>
      <c r="NY367" s="173"/>
      <c r="NZ367" s="173"/>
      <c r="OB367" s="173"/>
      <c r="OD367" s="173"/>
      <c r="OF367" s="173"/>
      <c r="OH367" s="173"/>
      <c r="OJ367" s="173"/>
      <c r="OL367" s="173"/>
      <c r="PH367" s="173"/>
      <c r="QN367" s="173"/>
      <c r="QO367" s="173"/>
      <c r="QP367" s="173"/>
      <c r="QS367" s="135"/>
      <c r="QU367" s="135"/>
      <c r="QY367" s="135"/>
      <c r="RA367" s="135"/>
      <c r="RC367" s="135"/>
      <c r="RE367" s="135"/>
      <c r="RI367" s="135"/>
      <c r="RP367" s="135"/>
      <c r="RQ367" s="135"/>
      <c r="RT367" s="135"/>
      <c r="RW367" s="135"/>
      <c r="RX367" s="135"/>
      <c r="SB367" s="135"/>
      <c r="SC367" s="135"/>
      <c r="SD367" s="135"/>
      <c r="SE367" s="558"/>
      <c r="SF367" s="135"/>
      <c r="SH367" s="135"/>
      <c r="SJ367" s="135"/>
      <c r="SL367" s="135"/>
      <c r="SN367" s="135"/>
      <c r="SP367" s="135"/>
      <c r="SR367" s="756"/>
      <c r="ST367" s="135"/>
      <c r="SY367" s="707"/>
      <c r="TA367" s="707"/>
      <c r="TC367" s="707"/>
      <c r="TE367" s="707"/>
      <c r="TG367" s="707"/>
      <c r="TI367" s="756"/>
      <c r="TK367" s="707"/>
    </row>
    <row r="368" spans="64:531">
      <c r="BL368" s="454"/>
      <c r="BM368" s="42"/>
      <c r="BN368" s="454"/>
      <c r="BO368" s="42"/>
      <c r="BP368" s="454"/>
      <c r="BQ368"/>
      <c r="BS368" s="73"/>
      <c r="BU368" s="73"/>
      <c r="BV368" s="73"/>
      <c r="BW368" s="135"/>
      <c r="BX368" s="135"/>
      <c r="BY368" s="135"/>
      <c r="BZ368" s="42"/>
      <c r="CA368"/>
      <c r="CD368" s="135"/>
      <c r="CE368" s="454"/>
      <c r="CF368" s="135"/>
      <c r="CG368" s="454"/>
      <c r="CH368" s="135"/>
      <c r="CI368" s="454"/>
      <c r="CJ368" s="42"/>
      <c r="CK368" s="454"/>
      <c r="CL368" s="42"/>
      <c r="CM368" s="454"/>
      <c r="CN368" s="42"/>
      <c r="CP368" s="135"/>
      <c r="CR368" s="187"/>
      <c r="CW368" s="454"/>
      <c r="CY368" s="454"/>
      <c r="DA368" s="454"/>
      <c r="DC368" s="454"/>
      <c r="DD368" s="135"/>
      <c r="DE368" s="454"/>
      <c r="DF368" s="135"/>
      <c r="DG368" s="454"/>
      <c r="DH368" s="135"/>
      <c r="DI368" s="454"/>
      <c r="DJ368" s="135"/>
      <c r="DK368" s="454"/>
      <c r="DL368" s="135"/>
      <c r="DN368" s="135"/>
      <c r="DO368" s="454"/>
      <c r="DP368" s="135"/>
      <c r="DQ368" s="454"/>
      <c r="DR368" s="135"/>
      <c r="DU368" s="135"/>
      <c r="DV368" s="135"/>
      <c r="DW368" s="135"/>
      <c r="DY368" s="454"/>
      <c r="DZ368" s="135"/>
      <c r="EA368" s="454"/>
      <c r="EB368" s="135"/>
      <c r="EC368" s="454"/>
      <c r="ED368" s="135"/>
      <c r="EE368" s="454"/>
      <c r="EF368" s="135"/>
      <c r="EG368" s="454"/>
      <c r="EH368" s="135"/>
      <c r="EJ368" s="135"/>
      <c r="EN368" s="135"/>
      <c r="EP368" s="135"/>
      <c r="ER368" s="173"/>
      <c r="ES368" s="435"/>
      <c r="ET368" s="173"/>
      <c r="EU368" s="435"/>
      <c r="EV368" s="173"/>
      <c r="EW368" s="435"/>
      <c r="EX368" s="173"/>
      <c r="EZ368" s="135"/>
      <c r="FB368" s="173"/>
      <c r="FC368" s="42"/>
      <c r="FD368" s="173"/>
      <c r="FE368" s="42"/>
      <c r="FF368" s="42"/>
      <c r="FG368" s="454"/>
      <c r="FH368" s="42"/>
      <c r="FI368" s="454"/>
      <c r="FJ368" s="135"/>
      <c r="FK368" s="454"/>
      <c r="FL368" s="173"/>
      <c r="FM368" s="454"/>
      <c r="FN368" s="173"/>
      <c r="FO368" s="135"/>
      <c r="FP368" s="173"/>
      <c r="FQ368" s="135"/>
      <c r="FS368" s="173"/>
      <c r="FU368" s="173"/>
      <c r="FW368" s="173"/>
      <c r="FY368" s="173"/>
      <c r="GA368" s="135"/>
      <c r="GE368" s="42"/>
      <c r="GG368" s="42"/>
      <c r="GH368" s="173"/>
      <c r="GI368" s="42"/>
      <c r="GJ368" s="42"/>
      <c r="GK368" s="173"/>
      <c r="GL368" s="454"/>
      <c r="GM368" s="135"/>
      <c r="GP368" s="454"/>
      <c r="GQ368" s="42"/>
      <c r="GR368" s="454"/>
      <c r="GS368" s="42"/>
      <c r="GT368" s="454"/>
      <c r="GU368" s="42"/>
      <c r="GV368" s="454"/>
      <c r="GW368" s="42"/>
      <c r="GX368" s="454"/>
      <c r="GY368" s="42"/>
      <c r="GZ368" s="42"/>
      <c r="HA368" s="173"/>
      <c r="HB368" s="173"/>
      <c r="HC368" s="42"/>
      <c r="HD368" s="435"/>
      <c r="HE368" s="135"/>
      <c r="HF368" s="435"/>
      <c r="HG368" s="135"/>
      <c r="HH368" s="435"/>
      <c r="HI368" s="135"/>
      <c r="HJ368" s="435"/>
      <c r="HK368" s="135"/>
      <c r="HL368" s="435"/>
      <c r="HM368" s="135"/>
      <c r="HN368" s="435"/>
      <c r="HO368" s="135"/>
      <c r="HP368" s="435"/>
      <c r="HQ368" s="135"/>
      <c r="HR368" s="168"/>
      <c r="HS368" s="135"/>
      <c r="HT368" s="135"/>
      <c r="HU368" s="168"/>
      <c r="HV368" s="135"/>
      <c r="HW368" s="168"/>
      <c r="HX368" s="135"/>
      <c r="HY368" s="168"/>
      <c r="HZ368" s="756"/>
      <c r="IA368" s="168"/>
      <c r="IB368" s="756"/>
      <c r="IC368" s="168"/>
      <c r="ID368" s="135"/>
      <c r="IE368" s="168"/>
      <c r="IF368" s="135"/>
      <c r="IG368" s="168"/>
      <c r="IH368" s="135"/>
      <c r="II368" s="168"/>
      <c r="IJ368" s="135"/>
      <c r="IK368" s="135"/>
      <c r="IL368" s="173"/>
      <c r="IP368" s="173"/>
      <c r="IR368" s="173"/>
      <c r="IT368" s="173"/>
      <c r="JB368" s="135"/>
      <c r="JD368" s="432"/>
      <c r="JH368" s="173"/>
      <c r="JL368" s="173"/>
      <c r="JZ368" s="173"/>
      <c r="KD368" s="173"/>
      <c r="KF368" s="173"/>
      <c r="KH368" s="173"/>
      <c r="LJ368" s="173"/>
      <c r="LN368" s="173"/>
      <c r="LP368" s="173"/>
      <c r="LR368" s="173"/>
      <c r="LZ368" s="135"/>
      <c r="MB368" s="135"/>
      <c r="MP368" s="173"/>
      <c r="MT368" s="173"/>
      <c r="MV368" s="173"/>
      <c r="MX368" s="173"/>
      <c r="NF368" s="135"/>
      <c r="NH368" s="135"/>
      <c r="NX368" s="173"/>
      <c r="NY368" s="173"/>
      <c r="NZ368" s="173"/>
      <c r="OB368" s="173"/>
      <c r="OD368" s="173"/>
      <c r="OF368" s="173"/>
      <c r="OH368" s="173"/>
      <c r="OJ368" s="173"/>
      <c r="OL368" s="173"/>
      <c r="PH368" s="173"/>
      <c r="QN368" s="173"/>
      <c r="QO368" s="173"/>
      <c r="QP368" s="173"/>
      <c r="QS368" s="135"/>
      <c r="QU368" s="135"/>
      <c r="QY368" s="135"/>
      <c r="RA368" s="135"/>
      <c r="RC368" s="135"/>
      <c r="RE368" s="135"/>
      <c r="RI368" s="135"/>
      <c r="RP368" s="135"/>
      <c r="RQ368" s="135"/>
      <c r="RT368" s="135"/>
      <c r="RW368" s="135"/>
      <c r="RX368" s="135"/>
      <c r="SB368" s="135"/>
      <c r="SC368" s="135"/>
      <c r="SD368" s="135"/>
      <c r="SE368" s="558"/>
      <c r="SF368" s="135"/>
      <c r="SH368" s="135"/>
      <c r="SJ368" s="135"/>
      <c r="SL368" s="135"/>
      <c r="SN368" s="135"/>
      <c r="SP368" s="135"/>
      <c r="SR368" s="756"/>
      <c r="ST368" s="135"/>
      <c r="SY368" s="707"/>
      <c r="TA368" s="707"/>
      <c r="TC368" s="707"/>
      <c r="TE368" s="707"/>
      <c r="TG368" s="707"/>
      <c r="TI368" s="756"/>
      <c r="TK368" s="707"/>
    </row>
    <row r="369" spans="64:531">
      <c r="BL369" s="454"/>
      <c r="BM369" s="42"/>
      <c r="BN369" s="454"/>
      <c r="BO369" s="42"/>
      <c r="BP369" s="454"/>
      <c r="BQ369"/>
      <c r="BS369" s="73"/>
      <c r="BU369" s="73"/>
      <c r="BV369" s="73"/>
      <c r="BW369" s="135"/>
      <c r="BX369" s="135"/>
      <c r="BY369" s="135"/>
      <c r="BZ369" s="42"/>
      <c r="CA369"/>
      <c r="CD369" s="135"/>
      <c r="CE369" s="454"/>
      <c r="CF369" s="135"/>
      <c r="CG369" s="454"/>
      <c r="CH369" s="135"/>
      <c r="CI369" s="454"/>
      <c r="CJ369" s="42"/>
      <c r="CK369" s="454"/>
      <c r="CL369" s="42"/>
      <c r="CM369" s="454"/>
      <c r="CN369" s="42"/>
      <c r="CP369" s="135"/>
      <c r="CR369" s="187"/>
      <c r="CW369" s="454"/>
      <c r="CY369" s="454"/>
      <c r="DA369" s="454"/>
      <c r="DC369" s="454"/>
      <c r="DD369" s="135"/>
      <c r="DE369" s="454"/>
      <c r="DF369" s="135"/>
      <c r="DG369" s="454"/>
      <c r="DH369" s="135"/>
      <c r="DI369" s="454"/>
      <c r="DJ369" s="135"/>
      <c r="DK369" s="454"/>
      <c r="DL369" s="135"/>
      <c r="DN369" s="135"/>
      <c r="DO369" s="454"/>
      <c r="DP369" s="135"/>
      <c r="DQ369" s="454"/>
      <c r="DR369" s="135"/>
      <c r="DU369" s="135"/>
      <c r="DV369" s="135"/>
      <c r="DW369" s="135"/>
      <c r="DY369" s="454"/>
      <c r="DZ369" s="135"/>
      <c r="EA369" s="454"/>
      <c r="EB369" s="135"/>
      <c r="EC369" s="454"/>
      <c r="ED369" s="135"/>
      <c r="EE369" s="454"/>
      <c r="EF369" s="135"/>
      <c r="EG369" s="454"/>
      <c r="EH369" s="135"/>
      <c r="EJ369" s="135"/>
      <c r="EN369" s="135"/>
      <c r="EP369" s="135"/>
      <c r="ER369" s="173"/>
      <c r="ES369" s="435"/>
      <c r="ET369" s="173"/>
      <c r="EU369" s="435"/>
      <c r="EV369" s="173"/>
      <c r="EW369" s="435"/>
      <c r="EX369" s="173"/>
      <c r="EZ369" s="135"/>
      <c r="FB369" s="173"/>
      <c r="FC369" s="42"/>
      <c r="FD369" s="173"/>
      <c r="FE369" s="42"/>
      <c r="FF369" s="42"/>
      <c r="FG369" s="454"/>
      <c r="FH369" s="42"/>
      <c r="FI369" s="454"/>
      <c r="FJ369" s="135"/>
      <c r="FK369" s="454"/>
      <c r="FL369" s="173"/>
      <c r="FM369" s="454"/>
      <c r="FN369" s="173"/>
      <c r="FO369" s="135"/>
      <c r="FP369" s="173"/>
      <c r="FQ369" s="135"/>
      <c r="FS369" s="173"/>
      <c r="FU369" s="173"/>
      <c r="FW369" s="173"/>
      <c r="FY369" s="173"/>
      <c r="GA369" s="135"/>
      <c r="GE369" s="42"/>
      <c r="GG369" s="42"/>
      <c r="GH369" s="173"/>
      <c r="GI369" s="42"/>
      <c r="GJ369" s="42"/>
      <c r="GK369" s="173"/>
      <c r="GL369" s="454"/>
      <c r="GM369" s="135"/>
      <c r="GP369" s="454"/>
      <c r="GQ369" s="42"/>
      <c r="GR369" s="454"/>
      <c r="GS369" s="42"/>
      <c r="GT369" s="454"/>
      <c r="GU369" s="42"/>
      <c r="GV369" s="454"/>
      <c r="GW369" s="42"/>
      <c r="GX369" s="454"/>
      <c r="GY369" s="42"/>
      <c r="GZ369" s="42"/>
      <c r="HA369" s="173"/>
      <c r="HB369" s="173"/>
      <c r="HC369" s="42"/>
      <c r="HD369" s="435"/>
      <c r="HE369" s="135"/>
      <c r="HF369" s="435"/>
      <c r="HG369" s="135"/>
      <c r="HH369" s="435"/>
      <c r="HI369" s="135"/>
      <c r="HJ369" s="435"/>
      <c r="HK369" s="135"/>
      <c r="HL369" s="435"/>
      <c r="HM369" s="135"/>
      <c r="HN369" s="435"/>
      <c r="HO369" s="135"/>
      <c r="HP369" s="435"/>
      <c r="HQ369" s="135"/>
      <c r="HR369" s="168"/>
      <c r="HS369" s="135"/>
      <c r="HT369" s="135"/>
      <c r="HU369" s="168"/>
      <c r="HV369" s="135"/>
      <c r="HW369" s="168"/>
      <c r="HX369" s="135"/>
      <c r="HY369" s="168"/>
      <c r="HZ369" s="756"/>
      <c r="IA369" s="168"/>
      <c r="IB369" s="756"/>
      <c r="IC369" s="168"/>
      <c r="ID369" s="135"/>
      <c r="IE369" s="168"/>
      <c r="IF369" s="135"/>
      <c r="IG369" s="168"/>
      <c r="IH369" s="135"/>
      <c r="II369" s="168"/>
      <c r="IJ369" s="135"/>
      <c r="IK369" s="135"/>
      <c r="IL369" s="173"/>
      <c r="IP369" s="173"/>
      <c r="IR369" s="173"/>
      <c r="IT369" s="173"/>
      <c r="JB369" s="135"/>
      <c r="JD369" s="432"/>
      <c r="JH369" s="173"/>
      <c r="JL369" s="173"/>
      <c r="JZ369" s="173"/>
      <c r="KD369" s="173"/>
      <c r="KF369" s="173"/>
      <c r="KH369" s="173"/>
      <c r="LJ369" s="173"/>
      <c r="LN369" s="173"/>
      <c r="LP369" s="173"/>
      <c r="LR369" s="173"/>
      <c r="LZ369" s="135"/>
      <c r="MB369" s="135"/>
      <c r="MP369" s="173"/>
      <c r="MT369" s="173"/>
      <c r="MV369" s="173"/>
      <c r="MX369" s="173"/>
      <c r="NF369" s="135"/>
      <c r="NH369" s="135"/>
      <c r="NX369" s="173"/>
      <c r="NY369" s="173"/>
      <c r="NZ369" s="173"/>
      <c r="OB369" s="173"/>
      <c r="OD369" s="173"/>
      <c r="OF369" s="173"/>
      <c r="OH369" s="173"/>
      <c r="OJ369" s="173"/>
      <c r="OL369" s="173"/>
      <c r="PH369" s="173"/>
      <c r="QN369" s="173"/>
      <c r="QO369" s="173"/>
      <c r="QP369" s="173"/>
      <c r="QS369" s="135"/>
      <c r="QU369" s="135"/>
      <c r="QY369" s="135"/>
      <c r="RA369" s="135"/>
      <c r="RC369" s="135"/>
      <c r="RE369" s="135"/>
      <c r="RI369" s="135"/>
      <c r="RP369" s="135"/>
      <c r="RQ369" s="135"/>
      <c r="RT369" s="135"/>
      <c r="RW369" s="135"/>
      <c r="RX369" s="135"/>
      <c r="SB369" s="135"/>
      <c r="SC369" s="135"/>
      <c r="SD369" s="135"/>
      <c r="SE369" s="558"/>
      <c r="SF369" s="135"/>
      <c r="SH369" s="135"/>
      <c r="SJ369" s="135"/>
      <c r="SL369" s="135"/>
      <c r="SN369" s="135"/>
      <c r="SP369" s="135"/>
      <c r="SR369" s="756"/>
      <c r="ST369" s="135"/>
      <c r="SY369" s="707"/>
      <c r="TA369" s="707"/>
      <c r="TC369" s="707"/>
      <c r="TE369" s="707"/>
      <c r="TG369" s="707"/>
      <c r="TI369" s="756"/>
      <c r="TK369" s="707"/>
    </row>
    <row r="370" spans="64:531">
      <c r="BL370" s="454"/>
      <c r="BM370" s="42"/>
      <c r="BN370" s="454"/>
      <c r="BO370" s="42"/>
      <c r="BP370" s="454"/>
      <c r="BQ370"/>
      <c r="BS370" s="73"/>
      <c r="BU370" s="73"/>
      <c r="BV370" s="73"/>
      <c r="BW370" s="135"/>
      <c r="BX370" s="135"/>
      <c r="BY370" s="135"/>
      <c r="BZ370" s="42"/>
      <c r="CA370"/>
      <c r="CD370" s="135"/>
      <c r="CE370" s="454"/>
      <c r="CF370" s="135"/>
      <c r="CG370" s="454"/>
      <c r="CH370" s="135"/>
      <c r="CI370" s="454"/>
      <c r="CJ370" s="42"/>
      <c r="CK370" s="454"/>
      <c r="CL370" s="42"/>
      <c r="CM370" s="454"/>
      <c r="CN370" s="42"/>
      <c r="CP370" s="135"/>
      <c r="CR370" s="187"/>
      <c r="CW370" s="454"/>
      <c r="CY370" s="454"/>
      <c r="DA370" s="454"/>
      <c r="DC370" s="454"/>
      <c r="DD370" s="135"/>
      <c r="DE370" s="454"/>
      <c r="DF370" s="135"/>
      <c r="DG370" s="454"/>
      <c r="DH370" s="135"/>
      <c r="DI370" s="454"/>
      <c r="DJ370" s="135"/>
      <c r="DK370" s="454"/>
      <c r="DL370" s="135"/>
      <c r="DN370" s="135"/>
      <c r="DO370" s="454"/>
      <c r="DP370" s="135"/>
      <c r="DQ370" s="454"/>
      <c r="DR370" s="135"/>
      <c r="DU370" s="135"/>
      <c r="DV370" s="135"/>
      <c r="DW370" s="135"/>
      <c r="DY370" s="454"/>
      <c r="DZ370" s="135"/>
      <c r="EA370" s="454"/>
      <c r="EB370" s="135"/>
      <c r="EC370" s="454"/>
      <c r="ED370" s="135"/>
      <c r="EE370" s="454"/>
      <c r="EF370" s="135"/>
      <c r="EG370" s="454"/>
      <c r="EH370" s="135"/>
      <c r="EJ370" s="135"/>
      <c r="EN370" s="135"/>
      <c r="EP370" s="135"/>
      <c r="ER370" s="173"/>
      <c r="ES370" s="435"/>
      <c r="ET370" s="173"/>
      <c r="EU370" s="435"/>
      <c r="EV370" s="173"/>
      <c r="EW370" s="435"/>
      <c r="EX370" s="173"/>
      <c r="EZ370" s="135"/>
      <c r="FB370" s="173"/>
      <c r="FC370" s="42"/>
      <c r="FD370" s="173"/>
      <c r="FE370" s="42"/>
      <c r="FF370" s="42"/>
      <c r="FG370" s="454"/>
      <c r="FH370" s="42"/>
      <c r="FI370" s="454"/>
      <c r="FJ370" s="135"/>
      <c r="FK370" s="454"/>
      <c r="FL370" s="173"/>
      <c r="FM370" s="454"/>
      <c r="FN370" s="173"/>
      <c r="FO370" s="135"/>
      <c r="FP370" s="173"/>
      <c r="FQ370" s="135"/>
      <c r="FS370" s="173"/>
      <c r="FU370" s="173"/>
      <c r="FW370" s="173"/>
      <c r="FY370" s="173"/>
      <c r="GA370" s="135"/>
      <c r="GE370" s="42"/>
      <c r="GG370" s="42"/>
      <c r="GH370" s="173"/>
      <c r="GI370" s="42"/>
      <c r="GJ370" s="42"/>
      <c r="GK370" s="173"/>
      <c r="GL370" s="454"/>
      <c r="GM370" s="135"/>
      <c r="GP370" s="454"/>
      <c r="GQ370" s="42"/>
      <c r="GR370" s="454"/>
      <c r="GS370" s="42"/>
      <c r="GT370" s="454"/>
      <c r="GU370" s="42"/>
      <c r="GV370" s="454"/>
      <c r="GW370" s="42"/>
      <c r="GX370" s="454"/>
      <c r="GY370" s="42"/>
      <c r="GZ370" s="42"/>
      <c r="HA370" s="173"/>
      <c r="HB370" s="173"/>
      <c r="HC370" s="42"/>
      <c r="HD370" s="435"/>
      <c r="HE370" s="135"/>
      <c r="HF370" s="435"/>
      <c r="HG370" s="135"/>
      <c r="HH370" s="435"/>
      <c r="HI370" s="135"/>
      <c r="HJ370" s="435"/>
      <c r="HK370" s="135"/>
      <c r="HL370" s="435"/>
      <c r="HM370" s="135"/>
      <c r="HN370" s="435"/>
      <c r="HO370" s="135"/>
      <c r="HP370" s="435"/>
      <c r="HQ370" s="135"/>
      <c r="HR370" s="168"/>
      <c r="HS370" s="135"/>
      <c r="HT370" s="135"/>
      <c r="HU370" s="168"/>
      <c r="HV370" s="135"/>
      <c r="HW370" s="168"/>
      <c r="HX370" s="135"/>
      <c r="HY370" s="168"/>
      <c r="HZ370" s="756"/>
      <c r="IA370" s="168"/>
      <c r="IB370" s="756"/>
      <c r="IC370" s="168"/>
      <c r="ID370" s="135"/>
      <c r="IE370" s="168"/>
      <c r="IF370" s="135"/>
      <c r="IG370" s="168"/>
      <c r="IH370" s="135"/>
      <c r="II370" s="168"/>
      <c r="IJ370" s="135"/>
      <c r="IK370" s="135"/>
      <c r="IL370" s="173"/>
      <c r="IP370" s="173"/>
      <c r="IR370" s="173"/>
      <c r="IT370" s="173"/>
      <c r="JB370" s="135"/>
      <c r="JD370" s="432"/>
      <c r="JH370" s="173"/>
      <c r="JL370" s="173"/>
      <c r="JZ370" s="173"/>
      <c r="KD370" s="173"/>
      <c r="KF370" s="173"/>
      <c r="KH370" s="173"/>
      <c r="LJ370" s="173"/>
      <c r="LN370" s="173"/>
      <c r="LP370" s="173"/>
      <c r="LR370" s="173"/>
      <c r="LZ370" s="135"/>
      <c r="MB370" s="135"/>
      <c r="MP370" s="173"/>
      <c r="MT370" s="173"/>
      <c r="MV370" s="173"/>
      <c r="MX370" s="173"/>
      <c r="NF370" s="135"/>
      <c r="NH370" s="135"/>
      <c r="NX370" s="173"/>
      <c r="NY370" s="173"/>
      <c r="NZ370" s="173"/>
      <c r="OB370" s="173"/>
      <c r="OD370" s="173"/>
      <c r="OF370" s="173"/>
      <c r="OH370" s="173"/>
      <c r="OJ370" s="173"/>
      <c r="OL370" s="173"/>
      <c r="PH370" s="173"/>
      <c r="QN370" s="173"/>
      <c r="QO370" s="173"/>
      <c r="QP370" s="173"/>
      <c r="QS370" s="135"/>
      <c r="QU370" s="135"/>
      <c r="QY370" s="135"/>
      <c r="RA370" s="135"/>
      <c r="RC370" s="135"/>
      <c r="RE370" s="135"/>
      <c r="RI370" s="135"/>
      <c r="RP370" s="135"/>
      <c r="RQ370" s="135"/>
      <c r="RT370" s="135"/>
      <c r="RW370" s="135"/>
      <c r="RX370" s="135"/>
      <c r="SB370" s="135"/>
      <c r="SC370" s="135"/>
      <c r="SD370" s="135"/>
      <c r="SE370" s="558"/>
      <c r="SF370" s="135"/>
      <c r="SH370" s="135"/>
      <c r="SJ370" s="135"/>
      <c r="SL370" s="135"/>
      <c r="SN370" s="135"/>
      <c r="SP370" s="135"/>
      <c r="SR370" s="756"/>
      <c r="ST370" s="135"/>
      <c r="SY370" s="707"/>
      <c r="TA370" s="707"/>
      <c r="TC370" s="707"/>
      <c r="TE370" s="707"/>
      <c r="TG370" s="707"/>
      <c r="TI370" s="756"/>
      <c r="TK370" s="707"/>
    </row>
    <row r="371" spans="64:531">
      <c r="BL371" s="454"/>
      <c r="BM371" s="42"/>
      <c r="BN371" s="454"/>
      <c r="BO371" s="42"/>
      <c r="BP371" s="454"/>
      <c r="BQ371"/>
      <c r="BS371" s="73"/>
      <c r="BU371" s="73"/>
      <c r="BV371" s="73"/>
      <c r="BW371" s="135"/>
      <c r="BX371" s="135"/>
      <c r="BY371" s="135"/>
      <c r="BZ371" s="42"/>
      <c r="CA371"/>
      <c r="CD371" s="135"/>
      <c r="CE371" s="454"/>
      <c r="CF371" s="135"/>
      <c r="CG371" s="454"/>
      <c r="CH371" s="135"/>
      <c r="CI371" s="454"/>
      <c r="CJ371" s="42"/>
      <c r="CK371" s="454"/>
      <c r="CL371" s="42"/>
      <c r="CM371" s="454"/>
      <c r="CN371" s="42"/>
      <c r="CP371" s="135"/>
      <c r="CR371" s="187"/>
      <c r="CW371" s="454"/>
      <c r="CY371" s="454"/>
      <c r="DA371" s="454"/>
      <c r="DC371" s="454"/>
      <c r="DD371" s="135"/>
      <c r="DE371" s="454"/>
      <c r="DF371" s="135"/>
      <c r="DG371" s="454"/>
      <c r="DH371" s="135"/>
      <c r="DI371" s="454"/>
      <c r="DJ371" s="135"/>
      <c r="DK371" s="454"/>
      <c r="DL371" s="135"/>
      <c r="DN371" s="135"/>
      <c r="DO371" s="454"/>
      <c r="DP371" s="135"/>
      <c r="DQ371" s="454"/>
      <c r="DR371" s="135"/>
      <c r="DU371" s="135"/>
      <c r="DV371" s="135"/>
      <c r="DW371" s="135"/>
      <c r="DY371" s="454"/>
      <c r="DZ371" s="135"/>
      <c r="EA371" s="454"/>
      <c r="EB371" s="135"/>
      <c r="EC371" s="454"/>
      <c r="ED371" s="135"/>
      <c r="EE371" s="454"/>
      <c r="EF371" s="135"/>
      <c r="EG371" s="454"/>
      <c r="EH371" s="135"/>
      <c r="EJ371" s="135"/>
      <c r="EN371" s="135"/>
      <c r="EP371" s="135"/>
      <c r="ER371" s="173"/>
      <c r="ES371" s="435"/>
      <c r="ET371" s="173"/>
      <c r="EU371" s="435"/>
      <c r="EV371" s="173"/>
      <c r="EW371" s="435"/>
      <c r="EX371" s="173"/>
      <c r="EZ371" s="135"/>
      <c r="FB371" s="173"/>
      <c r="FC371" s="42"/>
      <c r="FD371" s="173"/>
      <c r="FE371" s="42"/>
      <c r="FF371" s="42"/>
      <c r="FG371" s="454"/>
      <c r="FH371" s="42"/>
      <c r="FI371" s="454"/>
      <c r="FJ371" s="135"/>
      <c r="FK371" s="454"/>
      <c r="FL371" s="173"/>
      <c r="FM371" s="454"/>
      <c r="FN371" s="173"/>
      <c r="FO371" s="135"/>
      <c r="FP371" s="173"/>
      <c r="FQ371" s="135"/>
      <c r="FS371" s="173"/>
      <c r="FU371" s="173"/>
      <c r="FW371" s="173"/>
      <c r="FY371" s="173"/>
      <c r="GA371" s="135"/>
      <c r="GE371" s="42"/>
      <c r="GG371" s="42"/>
      <c r="GH371" s="173"/>
      <c r="GI371" s="42"/>
      <c r="GJ371" s="42"/>
      <c r="GK371" s="173"/>
      <c r="GL371" s="454"/>
      <c r="GM371" s="135"/>
      <c r="GP371" s="454"/>
      <c r="GQ371" s="42"/>
      <c r="GR371" s="454"/>
      <c r="GS371" s="42"/>
      <c r="GT371" s="454"/>
      <c r="GU371" s="42"/>
      <c r="GV371" s="454"/>
      <c r="GW371" s="42"/>
      <c r="GX371" s="454"/>
      <c r="GY371" s="42"/>
      <c r="GZ371" s="42"/>
      <c r="HA371" s="173"/>
      <c r="HB371" s="173"/>
      <c r="HC371" s="42"/>
      <c r="HD371" s="435"/>
      <c r="HE371" s="135"/>
      <c r="HF371" s="435"/>
      <c r="HG371" s="135"/>
      <c r="HH371" s="435"/>
      <c r="HI371" s="135"/>
      <c r="HJ371" s="435"/>
      <c r="HK371" s="135"/>
      <c r="HL371" s="435"/>
      <c r="HM371" s="135"/>
      <c r="HN371" s="435"/>
      <c r="HO371" s="135"/>
      <c r="HP371" s="435"/>
      <c r="HQ371" s="135"/>
      <c r="HR371" s="168"/>
      <c r="HS371" s="135"/>
      <c r="HT371" s="135"/>
      <c r="HU371" s="168"/>
      <c r="HV371" s="135"/>
      <c r="HW371" s="168"/>
      <c r="HX371" s="135"/>
      <c r="HY371" s="168"/>
      <c r="HZ371" s="756"/>
      <c r="IA371" s="168"/>
      <c r="IB371" s="756"/>
      <c r="IC371" s="168"/>
      <c r="ID371" s="135"/>
      <c r="IE371" s="168"/>
      <c r="IF371" s="135"/>
      <c r="IG371" s="168"/>
      <c r="IH371" s="135"/>
      <c r="II371" s="168"/>
      <c r="IJ371" s="135"/>
      <c r="IK371" s="135"/>
      <c r="IL371" s="173"/>
      <c r="IP371" s="173"/>
      <c r="IR371" s="173"/>
      <c r="IT371" s="173"/>
      <c r="JB371" s="135"/>
      <c r="JD371" s="432"/>
      <c r="JH371" s="173"/>
      <c r="JL371" s="173"/>
      <c r="JZ371" s="173"/>
      <c r="KD371" s="173"/>
      <c r="KF371" s="173"/>
      <c r="KH371" s="173"/>
      <c r="LJ371" s="173"/>
      <c r="LN371" s="173"/>
      <c r="LP371" s="173"/>
      <c r="LR371" s="173"/>
      <c r="LZ371" s="135"/>
      <c r="MB371" s="135"/>
      <c r="MP371" s="173"/>
      <c r="MT371" s="173"/>
      <c r="MV371" s="173"/>
      <c r="MX371" s="173"/>
      <c r="NF371" s="135"/>
      <c r="NH371" s="135"/>
      <c r="NX371" s="173"/>
      <c r="NY371" s="173"/>
      <c r="NZ371" s="173"/>
      <c r="OB371" s="173"/>
      <c r="OD371" s="173"/>
      <c r="OF371" s="173"/>
      <c r="OH371" s="173"/>
      <c r="OJ371" s="173"/>
      <c r="OL371" s="173"/>
      <c r="PH371" s="173"/>
      <c r="QN371" s="173"/>
      <c r="QO371" s="173"/>
      <c r="QP371" s="173"/>
      <c r="QS371" s="135"/>
      <c r="QU371" s="135"/>
      <c r="QY371" s="135"/>
      <c r="RA371" s="135"/>
      <c r="RC371" s="135"/>
      <c r="RE371" s="135"/>
      <c r="RI371" s="135"/>
      <c r="RP371" s="135"/>
      <c r="RQ371" s="135"/>
      <c r="RT371" s="135"/>
      <c r="RW371" s="135"/>
      <c r="RX371" s="135"/>
      <c r="SB371" s="135"/>
      <c r="SC371" s="135"/>
      <c r="SD371" s="135"/>
      <c r="SE371" s="558"/>
      <c r="SF371" s="135"/>
      <c r="SH371" s="135"/>
      <c r="SJ371" s="135"/>
      <c r="SL371" s="135"/>
      <c r="SN371" s="135"/>
      <c r="SP371" s="135"/>
      <c r="SR371" s="756"/>
      <c r="ST371" s="135"/>
      <c r="SY371" s="707"/>
      <c r="TA371" s="707"/>
      <c r="TC371" s="707"/>
      <c r="TE371" s="707"/>
      <c r="TG371" s="707"/>
      <c r="TI371" s="756"/>
      <c r="TK371" s="707"/>
    </row>
    <row r="372" spans="64:531">
      <c r="BL372" s="454"/>
      <c r="BM372" s="42"/>
      <c r="BN372" s="454"/>
      <c r="BO372" s="42"/>
      <c r="BP372" s="454"/>
      <c r="BQ372"/>
      <c r="BS372" s="73"/>
      <c r="BU372" s="73"/>
      <c r="BV372" s="73"/>
      <c r="BW372" s="135"/>
      <c r="BX372" s="135"/>
      <c r="BY372" s="135"/>
      <c r="BZ372" s="42"/>
      <c r="CA372"/>
      <c r="CD372" s="135"/>
      <c r="CE372" s="454"/>
      <c r="CF372" s="135"/>
      <c r="CG372" s="454"/>
      <c r="CH372" s="135"/>
      <c r="CI372" s="454"/>
      <c r="CJ372" s="42"/>
      <c r="CK372" s="454"/>
      <c r="CL372" s="42"/>
      <c r="CM372" s="454"/>
      <c r="CN372" s="42"/>
      <c r="CP372" s="135"/>
      <c r="CR372" s="187"/>
      <c r="CW372" s="454"/>
      <c r="CY372" s="454"/>
      <c r="DA372" s="454"/>
      <c r="DC372" s="454"/>
      <c r="DD372" s="135"/>
      <c r="DE372" s="454"/>
      <c r="DF372" s="135"/>
      <c r="DG372" s="454"/>
      <c r="DH372" s="135"/>
      <c r="DI372" s="454"/>
      <c r="DJ372" s="135"/>
      <c r="DK372" s="454"/>
      <c r="DL372" s="135"/>
      <c r="DN372" s="135"/>
      <c r="DO372" s="454"/>
      <c r="DP372" s="135"/>
      <c r="DQ372" s="454"/>
      <c r="DR372" s="135"/>
      <c r="DU372" s="135"/>
      <c r="DV372" s="135"/>
      <c r="DW372" s="135"/>
      <c r="DY372" s="454"/>
      <c r="DZ372" s="135"/>
      <c r="EA372" s="454"/>
      <c r="EB372" s="135"/>
      <c r="EC372" s="454"/>
      <c r="ED372" s="135"/>
      <c r="EE372" s="454"/>
      <c r="EF372" s="135"/>
      <c r="EG372" s="454"/>
      <c r="EH372" s="135"/>
      <c r="EJ372" s="135"/>
      <c r="EN372" s="135"/>
      <c r="EP372" s="135"/>
      <c r="ER372" s="173"/>
      <c r="ES372" s="435"/>
      <c r="ET372" s="173"/>
      <c r="EU372" s="435"/>
      <c r="EV372" s="173"/>
      <c r="EW372" s="435"/>
      <c r="EX372" s="173"/>
      <c r="EZ372" s="135"/>
      <c r="FB372" s="173"/>
      <c r="FC372" s="42"/>
      <c r="FD372" s="173"/>
      <c r="FE372" s="42"/>
      <c r="FF372" s="42"/>
      <c r="FG372" s="454"/>
      <c r="FH372" s="42"/>
      <c r="FI372" s="454"/>
      <c r="FJ372" s="135"/>
      <c r="FK372" s="454"/>
      <c r="FL372" s="173"/>
      <c r="FM372" s="454"/>
      <c r="FN372" s="173"/>
      <c r="FO372" s="135"/>
      <c r="FP372" s="173"/>
      <c r="FQ372" s="135"/>
      <c r="FS372" s="173"/>
      <c r="FU372" s="173"/>
      <c r="FW372" s="173"/>
      <c r="FY372" s="173"/>
      <c r="GA372" s="135"/>
      <c r="GE372" s="42"/>
      <c r="GG372" s="42"/>
      <c r="GH372" s="173"/>
      <c r="GI372" s="42"/>
      <c r="GJ372" s="42"/>
      <c r="GK372" s="173"/>
      <c r="GL372" s="454"/>
      <c r="GM372" s="135"/>
      <c r="GP372" s="454"/>
      <c r="GQ372" s="42"/>
      <c r="GR372" s="454"/>
      <c r="GS372" s="42"/>
      <c r="GT372" s="454"/>
      <c r="GU372" s="42"/>
      <c r="GV372" s="454"/>
      <c r="GW372" s="42"/>
      <c r="GX372" s="454"/>
      <c r="GY372" s="42"/>
      <c r="GZ372" s="42"/>
      <c r="HA372" s="173"/>
      <c r="HB372" s="173"/>
      <c r="HC372" s="42"/>
      <c r="HD372" s="435"/>
      <c r="HE372" s="135"/>
      <c r="HF372" s="435"/>
      <c r="HG372" s="135"/>
      <c r="HH372" s="435"/>
      <c r="HI372" s="135"/>
      <c r="HJ372" s="435"/>
      <c r="HK372" s="135"/>
      <c r="HL372" s="435"/>
      <c r="HM372" s="135"/>
      <c r="HN372" s="435"/>
      <c r="HO372" s="135"/>
      <c r="HP372" s="435"/>
      <c r="HQ372" s="135"/>
      <c r="HR372" s="168"/>
      <c r="HS372" s="135"/>
      <c r="HT372" s="135"/>
      <c r="HU372" s="168"/>
      <c r="HV372" s="135"/>
      <c r="HW372" s="168"/>
      <c r="HX372" s="135"/>
      <c r="HY372" s="168"/>
      <c r="HZ372" s="756"/>
      <c r="IA372" s="168"/>
      <c r="IB372" s="756"/>
      <c r="IC372" s="168"/>
      <c r="ID372" s="135"/>
      <c r="IE372" s="168"/>
      <c r="IF372" s="135"/>
      <c r="IG372" s="168"/>
      <c r="IH372" s="135"/>
      <c r="II372" s="168"/>
      <c r="IJ372" s="135"/>
      <c r="IK372" s="135"/>
      <c r="IL372" s="173"/>
      <c r="IP372" s="173"/>
      <c r="IR372" s="173"/>
      <c r="IT372" s="173"/>
      <c r="JB372" s="135"/>
      <c r="JD372" s="432"/>
      <c r="JH372" s="173"/>
      <c r="JL372" s="173"/>
      <c r="JZ372" s="173"/>
      <c r="KD372" s="173"/>
      <c r="KF372" s="173"/>
      <c r="KH372" s="173"/>
      <c r="LJ372" s="173"/>
      <c r="LN372" s="173"/>
      <c r="LP372" s="173"/>
      <c r="LR372" s="173"/>
      <c r="LZ372" s="135"/>
      <c r="MB372" s="135"/>
      <c r="MP372" s="173"/>
      <c r="MT372" s="173"/>
      <c r="MV372" s="173"/>
      <c r="MX372" s="173"/>
      <c r="NF372" s="135"/>
      <c r="NH372" s="135"/>
      <c r="NX372" s="173"/>
      <c r="NY372" s="173"/>
      <c r="NZ372" s="173"/>
      <c r="OB372" s="173"/>
      <c r="OD372" s="173"/>
      <c r="OF372" s="173"/>
      <c r="OH372" s="173"/>
      <c r="OJ372" s="173"/>
      <c r="OL372" s="173"/>
      <c r="PH372" s="173"/>
      <c r="QN372" s="173"/>
      <c r="QO372" s="173"/>
      <c r="QP372" s="173"/>
      <c r="QS372" s="135"/>
      <c r="QU372" s="135"/>
      <c r="QY372" s="135"/>
      <c r="RA372" s="135"/>
      <c r="RC372" s="135"/>
      <c r="RE372" s="135"/>
      <c r="RI372" s="135"/>
      <c r="RP372" s="135"/>
      <c r="RQ372" s="135"/>
      <c r="RT372" s="135"/>
      <c r="RW372" s="135"/>
      <c r="RX372" s="135"/>
      <c r="SB372" s="135"/>
      <c r="SC372" s="135"/>
      <c r="SD372" s="135"/>
      <c r="SE372" s="558"/>
      <c r="SF372" s="135"/>
      <c r="SH372" s="135"/>
      <c r="SJ372" s="135"/>
      <c r="SL372" s="135"/>
      <c r="SN372" s="135"/>
      <c r="SP372" s="135"/>
      <c r="SR372" s="756"/>
      <c r="ST372" s="135"/>
      <c r="SY372" s="707"/>
      <c r="TA372" s="707"/>
      <c r="TC372" s="707"/>
      <c r="TE372" s="707"/>
      <c r="TG372" s="707"/>
      <c r="TI372" s="756"/>
      <c r="TK372" s="707"/>
    </row>
    <row r="373" spans="64:531">
      <c r="BL373" s="454"/>
      <c r="BM373" s="42"/>
      <c r="BN373" s="454"/>
      <c r="BO373" s="42"/>
      <c r="BP373" s="454"/>
      <c r="BQ373"/>
      <c r="BS373" s="73"/>
      <c r="BU373" s="73"/>
      <c r="BV373" s="73"/>
      <c r="BW373" s="135"/>
      <c r="BX373" s="135"/>
      <c r="BY373" s="135"/>
      <c r="BZ373" s="42"/>
      <c r="CA373"/>
      <c r="CD373" s="135"/>
      <c r="CE373" s="454"/>
      <c r="CF373" s="135"/>
      <c r="CG373" s="454"/>
      <c r="CH373" s="135"/>
      <c r="CI373" s="454"/>
      <c r="CJ373" s="42"/>
      <c r="CK373" s="454"/>
      <c r="CL373" s="42"/>
      <c r="CM373" s="454"/>
      <c r="CN373" s="42"/>
      <c r="CP373" s="135"/>
      <c r="CR373" s="187"/>
      <c r="CW373" s="454"/>
      <c r="CY373" s="454"/>
      <c r="DA373" s="454"/>
      <c r="DC373" s="454"/>
      <c r="DD373" s="135"/>
      <c r="DE373" s="454"/>
      <c r="DF373" s="135"/>
      <c r="DG373" s="454"/>
      <c r="DH373" s="135"/>
      <c r="DI373" s="454"/>
      <c r="DJ373" s="135"/>
      <c r="DK373" s="454"/>
      <c r="DL373" s="135"/>
      <c r="DN373" s="135"/>
      <c r="DO373" s="454"/>
      <c r="DP373" s="135"/>
      <c r="DQ373" s="454"/>
      <c r="DR373" s="135"/>
      <c r="DU373" s="135"/>
      <c r="DV373" s="135"/>
      <c r="DW373" s="135"/>
      <c r="DY373" s="454"/>
      <c r="DZ373" s="135"/>
      <c r="EA373" s="454"/>
      <c r="EB373" s="135"/>
      <c r="EC373" s="454"/>
      <c r="ED373" s="135"/>
      <c r="EE373" s="454"/>
      <c r="EF373" s="135"/>
      <c r="EG373" s="454"/>
      <c r="EH373" s="135"/>
      <c r="EJ373" s="135"/>
      <c r="EN373" s="135"/>
      <c r="EP373" s="135"/>
      <c r="ER373" s="173"/>
      <c r="ES373" s="435"/>
      <c r="ET373" s="173"/>
      <c r="EU373" s="435"/>
      <c r="EV373" s="173"/>
      <c r="EW373" s="435"/>
      <c r="EX373" s="173"/>
      <c r="EZ373" s="135"/>
      <c r="FB373" s="173"/>
      <c r="FC373" s="42"/>
      <c r="FD373" s="173"/>
      <c r="FE373" s="42"/>
      <c r="FF373" s="42"/>
      <c r="FG373" s="454"/>
      <c r="FH373" s="42"/>
      <c r="FI373" s="454"/>
      <c r="FJ373" s="135"/>
      <c r="FK373" s="454"/>
      <c r="FL373" s="173"/>
      <c r="FM373" s="454"/>
      <c r="FN373" s="173"/>
      <c r="FO373" s="135"/>
      <c r="FP373" s="173"/>
      <c r="FQ373" s="135"/>
      <c r="FS373" s="173"/>
      <c r="FU373" s="173"/>
      <c r="FW373" s="173"/>
      <c r="FY373" s="173"/>
      <c r="GA373" s="135"/>
      <c r="GE373" s="42"/>
      <c r="GG373" s="42"/>
      <c r="GH373" s="173"/>
      <c r="GI373" s="42"/>
      <c r="GJ373" s="42"/>
      <c r="GK373" s="173"/>
      <c r="GL373" s="454"/>
      <c r="GM373" s="135"/>
      <c r="GP373" s="454"/>
      <c r="GQ373" s="42"/>
      <c r="GR373" s="454"/>
      <c r="GS373" s="42"/>
      <c r="GT373" s="454"/>
      <c r="GU373" s="42"/>
      <c r="GV373" s="454"/>
      <c r="GW373" s="42"/>
      <c r="GX373" s="454"/>
      <c r="GY373" s="42"/>
      <c r="GZ373" s="42"/>
      <c r="HA373" s="173"/>
      <c r="HB373" s="173"/>
      <c r="HC373" s="42"/>
      <c r="HD373" s="435"/>
      <c r="HE373" s="135"/>
      <c r="HF373" s="435"/>
      <c r="HG373" s="135"/>
      <c r="HH373" s="435"/>
      <c r="HI373" s="135"/>
      <c r="HJ373" s="435"/>
      <c r="HK373" s="135"/>
      <c r="HL373" s="435"/>
      <c r="HM373" s="135"/>
      <c r="HN373" s="435"/>
      <c r="HO373" s="135"/>
      <c r="HP373" s="435"/>
      <c r="HQ373" s="135"/>
      <c r="HR373" s="168"/>
      <c r="HS373" s="135"/>
      <c r="HT373" s="135"/>
      <c r="HU373" s="168"/>
      <c r="HV373" s="135"/>
      <c r="HW373" s="168"/>
      <c r="HX373" s="135"/>
      <c r="HY373" s="168"/>
      <c r="HZ373" s="756"/>
      <c r="IA373" s="168"/>
      <c r="IB373" s="756"/>
      <c r="IC373" s="168"/>
      <c r="ID373" s="135"/>
      <c r="IE373" s="168"/>
      <c r="IF373" s="135"/>
      <c r="IG373" s="168"/>
      <c r="IH373" s="135"/>
      <c r="II373" s="168"/>
      <c r="IJ373" s="135"/>
      <c r="IK373" s="135"/>
      <c r="IL373" s="173"/>
      <c r="IP373" s="173"/>
      <c r="IR373" s="173"/>
      <c r="IT373" s="173"/>
      <c r="JB373" s="135"/>
      <c r="JD373" s="432"/>
      <c r="JH373" s="173"/>
      <c r="JL373" s="173"/>
      <c r="JZ373" s="173"/>
      <c r="KD373" s="173"/>
      <c r="KF373" s="173"/>
      <c r="KH373" s="173"/>
      <c r="LJ373" s="173"/>
      <c r="LN373" s="173"/>
      <c r="LP373" s="173"/>
      <c r="LR373" s="173"/>
      <c r="LZ373" s="135"/>
      <c r="MB373" s="135"/>
      <c r="MP373" s="173"/>
      <c r="MT373" s="173"/>
      <c r="MV373" s="173"/>
      <c r="MX373" s="173"/>
      <c r="NF373" s="135"/>
      <c r="NH373" s="135"/>
      <c r="NX373" s="173"/>
      <c r="NY373" s="173"/>
      <c r="NZ373" s="173"/>
      <c r="OB373" s="173"/>
      <c r="OD373" s="173"/>
      <c r="OF373" s="173"/>
      <c r="OH373" s="173"/>
      <c r="OJ373" s="173"/>
      <c r="OL373" s="173"/>
      <c r="PH373" s="173"/>
      <c r="QN373" s="173"/>
      <c r="QO373" s="173"/>
      <c r="QP373" s="173"/>
      <c r="QS373" s="135"/>
      <c r="QU373" s="135"/>
      <c r="QY373" s="135"/>
      <c r="RA373" s="135"/>
      <c r="RC373" s="135"/>
      <c r="RE373" s="135"/>
      <c r="RI373" s="135"/>
      <c r="RP373" s="135"/>
      <c r="RQ373" s="135"/>
      <c r="RT373" s="135"/>
      <c r="RW373" s="135"/>
      <c r="RX373" s="135"/>
      <c r="SB373" s="135"/>
      <c r="SC373" s="135"/>
      <c r="SD373" s="135"/>
      <c r="SE373" s="558"/>
      <c r="SF373" s="135"/>
      <c r="SH373" s="135"/>
      <c r="SJ373" s="135"/>
      <c r="SL373" s="135"/>
      <c r="SN373" s="135"/>
      <c r="SP373" s="135"/>
      <c r="SR373" s="756"/>
      <c r="ST373" s="135"/>
      <c r="SY373" s="707"/>
      <c r="TA373" s="707"/>
      <c r="TC373" s="707"/>
      <c r="TE373" s="707"/>
      <c r="TG373" s="707"/>
      <c r="TI373" s="756"/>
      <c r="TK373" s="707"/>
    </row>
    <row r="374" spans="64:531">
      <c r="BL374" s="454"/>
      <c r="BM374" s="42"/>
      <c r="BN374" s="454"/>
      <c r="BO374" s="42"/>
      <c r="BP374" s="454"/>
      <c r="BQ374"/>
      <c r="BS374" s="73"/>
      <c r="BU374" s="73"/>
      <c r="BV374" s="73"/>
      <c r="BW374" s="135"/>
      <c r="BX374" s="135"/>
      <c r="BY374" s="135"/>
      <c r="BZ374" s="42"/>
      <c r="CA374"/>
      <c r="CD374" s="135"/>
      <c r="CE374" s="454"/>
      <c r="CF374" s="135"/>
      <c r="CG374" s="454"/>
      <c r="CH374" s="135"/>
      <c r="CI374" s="454"/>
      <c r="CJ374" s="42"/>
      <c r="CK374" s="454"/>
      <c r="CL374" s="42"/>
      <c r="CM374" s="454"/>
      <c r="CN374" s="42"/>
      <c r="CP374" s="135"/>
      <c r="CR374" s="187"/>
      <c r="CW374" s="454"/>
      <c r="CY374" s="454"/>
      <c r="DA374" s="454"/>
      <c r="DC374" s="454"/>
      <c r="DD374" s="135"/>
      <c r="DE374" s="454"/>
      <c r="DF374" s="135"/>
      <c r="DG374" s="454"/>
      <c r="DH374" s="135"/>
      <c r="DI374" s="454"/>
      <c r="DJ374" s="135"/>
      <c r="DK374" s="454"/>
      <c r="DL374" s="135"/>
      <c r="DN374" s="135"/>
      <c r="DO374" s="454"/>
      <c r="DP374" s="135"/>
      <c r="DQ374" s="454"/>
      <c r="DR374" s="135"/>
      <c r="DU374" s="135"/>
      <c r="DV374" s="135"/>
      <c r="DW374" s="135"/>
      <c r="DY374" s="454"/>
      <c r="DZ374" s="135"/>
      <c r="EA374" s="454"/>
      <c r="EB374" s="135"/>
      <c r="EC374" s="454"/>
      <c r="ED374" s="135"/>
      <c r="EE374" s="454"/>
      <c r="EF374" s="135"/>
      <c r="EG374" s="454"/>
      <c r="EH374" s="135"/>
      <c r="EJ374" s="135"/>
      <c r="EN374" s="135"/>
      <c r="EP374" s="135"/>
      <c r="ER374" s="173"/>
      <c r="ES374" s="435"/>
      <c r="ET374" s="173"/>
      <c r="EU374" s="435"/>
      <c r="EV374" s="173"/>
      <c r="EW374" s="435"/>
      <c r="EX374" s="173"/>
      <c r="EZ374" s="135"/>
      <c r="FB374" s="173"/>
      <c r="FC374" s="42"/>
      <c r="FD374" s="173"/>
      <c r="FE374" s="42"/>
      <c r="FF374" s="42"/>
      <c r="FG374" s="454"/>
      <c r="FH374" s="42"/>
      <c r="FI374" s="454"/>
      <c r="FJ374" s="135"/>
      <c r="FK374" s="454"/>
      <c r="FL374" s="173"/>
      <c r="FM374" s="454"/>
      <c r="FN374" s="173"/>
      <c r="FO374" s="135"/>
      <c r="FP374" s="173"/>
      <c r="FQ374" s="135"/>
      <c r="FS374" s="173"/>
      <c r="FU374" s="173"/>
      <c r="FW374" s="173"/>
      <c r="FY374" s="173"/>
      <c r="GA374" s="135"/>
      <c r="GE374" s="42"/>
      <c r="GG374" s="42"/>
      <c r="GH374" s="173"/>
      <c r="GI374" s="42"/>
      <c r="GJ374" s="42"/>
      <c r="GK374" s="173"/>
      <c r="GL374" s="454"/>
      <c r="GM374" s="135"/>
      <c r="GP374" s="454"/>
      <c r="GQ374" s="42"/>
      <c r="GR374" s="454"/>
      <c r="GS374" s="42"/>
      <c r="GT374" s="454"/>
      <c r="GU374" s="42"/>
      <c r="GV374" s="454"/>
      <c r="GW374" s="42"/>
      <c r="GX374" s="454"/>
      <c r="GY374" s="42"/>
      <c r="GZ374" s="42"/>
      <c r="HA374" s="173"/>
      <c r="HB374" s="173"/>
      <c r="HC374" s="42"/>
      <c r="HD374" s="435"/>
      <c r="HE374" s="135"/>
      <c r="HF374" s="435"/>
      <c r="HG374" s="135"/>
      <c r="HH374" s="435"/>
      <c r="HI374" s="135"/>
      <c r="HJ374" s="435"/>
      <c r="HK374" s="135"/>
      <c r="HL374" s="435"/>
      <c r="HM374" s="135"/>
      <c r="HN374" s="435"/>
      <c r="HO374" s="135"/>
      <c r="HP374" s="435"/>
      <c r="HQ374" s="135"/>
      <c r="HR374" s="168"/>
      <c r="HS374" s="135"/>
      <c r="HT374" s="135"/>
      <c r="HU374" s="168"/>
      <c r="HV374" s="135"/>
      <c r="HW374" s="168"/>
      <c r="HX374" s="135"/>
      <c r="HY374" s="168"/>
      <c r="HZ374" s="756"/>
      <c r="IA374" s="168"/>
      <c r="IB374" s="756"/>
      <c r="IC374" s="168"/>
      <c r="ID374" s="135"/>
      <c r="IE374" s="168"/>
      <c r="IF374" s="135"/>
      <c r="IG374" s="168"/>
      <c r="IH374" s="135"/>
      <c r="II374" s="168"/>
      <c r="IJ374" s="135"/>
      <c r="IK374" s="135"/>
      <c r="IL374" s="173"/>
      <c r="IP374" s="173"/>
      <c r="IR374" s="173"/>
      <c r="IT374" s="173"/>
      <c r="JB374" s="135"/>
      <c r="JD374" s="432"/>
      <c r="JH374" s="173"/>
      <c r="JL374" s="173"/>
      <c r="JZ374" s="173"/>
      <c r="KD374" s="173"/>
      <c r="KF374" s="173"/>
      <c r="KH374" s="173"/>
      <c r="LJ374" s="173"/>
      <c r="LN374" s="173"/>
      <c r="LP374" s="173"/>
      <c r="LR374" s="173"/>
      <c r="LZ374" s="135"/>
      <c r="MB374" s="135"/>
      <c r="MP374" s="173"/>
      <c r="MT374" s="173"/>
      <c r="MV374" s="173"/>
      <c r="MX374" s="173"/>
      <c r="NF374" s="135"/>
      <c r="NH374" s="135"/>
      <c r="NX374" s="173"/>
      <c r="NY374" s="173"/>
      <c r="NZ374" s="173"/>
      <c r="OB374" s="173"/>
      <c r="OD374" s="173"/>
      <c r="OF374" s="173"/>
      <c r="OH374" s="173"/>
      <c r="OJ374" s="173"/>
      <c r="OL374" s="173"/>
      <c r="PH374" s="173"/>
      <c r="QN374" s="173"/>
      <c r="QO374" s="173"/>
      <c r="QP374" s="173"/>
      <c r="QS374" s="135"/>
      <c r="QU374" s="135"/>
      <c r="QY374" s="135"/>
      <c r="RA374" s="135"/>
      <c r="RC374" s="135"/>
      <c r="RE374" s="135"/>
      <c r="RI374" s="135"/>
      <c r="RP374" s="135"/>
      <c r="RQ374" s="135"/>
      <c r="RT374" s="135"/>
      <c r="RW374" s="135"/>
      <c r="RX374" s="135"/>
      <c r="SB374" s="135"/>
      <c r="SC374" s="135"/>
      <c r="SD374" s="135"/>
      <c r="SE374" s="558"/>
      <c r="SF374" s="135"/>
      <c r="SH374" s="135"/>
      <c r="SJ374" s="135"/>
      <c r="SL374" s="135"/>
      <c r="SN374" s="135"/>
      <c r="SP374" s="135"/>
      <c r="SR374" s="756"/>
      <c r="ST374" s="135"/>
      <c r="SY374" s="707"/>
      <c r="TA374" s="707"/>
      <c r="TC374" s="707"/>
      <c r="TE374" s="707"/>
      <c r="TG374" s="707"/>
      <c r="TI374" s="756"/>
      <c r="TK374" s="707"/>
    </row>
    <row r="375" spans="64:531">
      <c r="BL375" s="454"/>
      <c r="BM375" s="42"/>
      <c r="BN375" s="454"/>
      <c r="BO375" s="42"/>
      <c r="BP375" s="454"/>
      <c r="BQ375"/>
      <c r="BS375" s="73"/>
      <c r="BU375" s="73"/>
      <c r="BV375" s="73"/>
      <c r="BW375" s="135"/>
      <c r="BX375" s="135"/>
      <c r="BY375" s="135"/>
      <c r="BZ375" s="42"/>
      <c r="CA375"/>
      <c r="CD375" s="135"/>
      <c r="CE375" s="454"/>
      <c r="CF375" s="135"/>
      <c r="CG375" s="454"/>
      <c r="CH375" s="135"/>
      <c r="CI375" s="454"/>
      <c r="CJ375" s="42"/>
      <c r="CK375" s="454"/>
      <c r="CL375" s="42"/>
      <c r="CM375" s="454"/>
      <c r="CN375" s="42"/>
      <c r="CP375" s="135"/>
      <c r="CR375" s="187"/>
      <c r="CW375" s="454"/>
      <c r="CY375" s="454"/>
      <c r="DA375" s="454"/>
      <c r="DC375" s="454"/>
      <c r="DD375" s="135"/>
      <c r="DE375" s="454"/>
      <c r="DF375" s="135"/>
      <c r="DG375" s="454"/>
      <c r="DH375" s="135"/>
      <c r="DI375" s="454"/>
      <c r="DJ375" s="135"/>
      <c r="DK375" s="454"/>
      <c r="DL375" s="135"/>
      <c r="DN375" s="135"/>
      <c r="DO375" s="454"/>
      <c r="DP375" s="135"/>
      <c r="DQ375" s="454"/>
      <c r="DR375" s="135"/>
      <c r="DU375" s="135"/>
      <c r="DV375" s="135"/>
      <c r="DW375" s="135"/>
      <c r="DY375" s="454"/>
      <c r="DZ375" s="135"/>
      <c r="EA375" s="454"/>
      <c r="EB375" s="135"/>
      <c r="EC375" s="454"/>
      <c r="ED375" s="135"/>
      <c r="EE375" s="454"/>
      <c r="EF375" s="135"/>
      <c r="EG375" s="454"/>
      <c r="EH375" s="135"/>
      <c r="EJ375" s="135"/>
      <c r="EN375" s="135"/>
      <c r="EP375" s="135"/>
      <c r="ER375" s="173"/>
      <c r="ES375" s="435"/>
      <c r="ET375" s="173"/>
      <c r="EU375" s="435"/>
      <c r="EV375" s="173"/>
      <c r="EW375" s="435"/>
      <c r="EX375" s="173"/>
      <c r="EZ375" s="135"/>
      <c r="FB375" s="173"/>
      <c r="FC375" s="42"/>
      <c r="FD375" s="173"/>
      <c r="FE375" s="42"/>
      <c r="FF375" s="42"/>
      <c r="FG375" s="454"/>
      <c r="FH375" s="42"/>
      <c r="FI375" s="454"/>
      <c r="FJ375" s="135"/>
      <c r="FK375" s="454"/>
      <c r="FL375" s="173"/>
      <c r="FM375" s="454"/>
      <c r="FN375" s="173"/>
      <c r="FO375" s="135"/>
      <c r="FP375" s="173"/>
      <c r="FQ375" s="135"/>
      <c r="FS375" s="173"/>
      <c r="FU375" s="173"/>
      <c r="FW375" s="173"/>
      <c r="FY375" s="173"/>
      <c r="GA375" s="135"/>
      <c r="GE375" s="42"/>
      <c r="GG375" s="42"/>
      <c r="GH375" s="173"/>
      <c r="GI375" s="42"/>
      <c r="GJ375" s="42"/>
      <c r="GK375" s="173"/>
      <c r="GL375" s="454"/>
      <c r="GM375" s="135"/>
      <c r="GP375" s="454"/>
      <c r="GQ375" s="42"/>
      <c r="GR375" s="454"/>
      <c r="GS375" s="42"/>
      <c r="GT375" s="454"/>
      <c r="GU375" s="42"/>
      <c r="GV375" s="454"/>
      <c r="GW375" s="42"/>
      <c r="GX375" s="454"/>
      <c r="GY375" s="42"/>
      <c r="GZ375" s="42"/>
      <c r="HA375" s="173"/>
      <c r="HB375" s="173"/>
      <c r="HC375" s="42"/>
      <c r="HD375" s="435"/>
      <c r="HE375" s="135"/>
      <c r="HF375" s="435"/>
      <c r="HG375" s="135"/>
      <c r="HH375" s="435"/>
      <c r="HI375" s="135"/>
      <c r="HJ375" s="435"/>
      <c r="HK375" s="135"/>
      <c r="HL375" s="435"/>
      <c r="HM375" s="135"/>
      <c r="HN375" s="435"/>
      <c r="HO375" s="135"/>
      <c r="HP375" s="435"/>
      <c r="HQ375" s="135"/>
      <c r="HR375" s="168"/>
      <c r="HS375" s="135"/>
      <c r="HT375" s="135"/>
      <c r="HU375" s="168"/>
      <c r="HV375" s="135"/>
      <c r="HW375" s="168"/>
      <c r="HX375" s="135"/>
      <c r="HY375" s="168"/>
      <c r="HZ375" s="756"/>
      <c r="IA375" s="168"/>
      <c r="IB375" s="756"/>
      <c r="IC375" s="168"/>
      <c r="ID375" s="135"/>
      <c r="IE375" s="168"/>
      <c r="IF375" s="135"/>
      <c r="IG375" s="168"/>
      <c r="IH375" s="135"/>
      <c r="II375" s="168"/>
      <c r="IJ375" s="135"/>
      <c r="IK375" s="135"/>
      <c r="IL375" s="173"/>
      <c r="IP375" s="173"/>
      <c r="IR375" s="173"/>
      <c r="IT375" s="173"/>
      <c r="JB375" s="135"/>
      <c r="JD375" s="432"/>
      <c r="JH375" s="173"/>
      <c r="JL375" s="173"/>
      <c r="JZ375" s="173"/>
      <c r="KD375" s="173"/>
      <c r="KF375" s="173"/>
      <c r="KH375" s="173"/>
      <c r="LJ375" s="173"/>
      <c r="LN375" s="173"/>
      <c r="LP375" s="173"/>
      <c r="LR375" s="173"/>
      <c r="LZ375" s="135"/>
      <c r="MB375" s="135"/>
      <c r="MP375" s="173"/>
      <c r="MT375" s="173"/>
      <c r="MV375" s="173"/>
      <c r="MX375" s="173"/>
      <c r="NF375" s="135"/>
      <c r="NH375" s="135"/>
      <c r="NX375" s="173"/>
      <c r="NY375" s="173"/>
      <c r="NZ375" s="173"/>
      <c r="OB375" s="173"/>
      <c r="OD375" s="173"/>
      <c r="OF375" s="173"/>
      <c r="OH375" s="173"/>
      <c r="OJ375" s="173"/>
      <c r="OL375" s="173"/>
      <c r="PH375" s="173"/>
      <c r="QN375" s="173"/>
      <c r="QO375" s="173"/>
      <c r="QP375" s="173"/>
      <c r="QS375" s="135"/>
      <c r="QU375" s="135"/>
      <c r="QY375" s="135"/>
      <c r="RA375" s="135"/>
      <c r="RC375" s="135"/>
      <c r="RE375" s="135"/>
      <c r="RI375" s="135"/>
      <c r="RP375" s="135"/>
      <c r="RQ375" s="135"/>
      <c r="RT375" s="135"/>
      <c r="RW375" s="135"/>
      <c r="RX375" s="135"/>
      <c r="SB375" s="135"/>
      <c r="SC375" s="135"/>
      <c r="SD375" s="135"/>
      <c r="SE375" s="558"/>
      <c r="SF375" s="135"/>
      <c r="SH375" s="135"/>
      <c r="SJ375" s="135"/>
      <c r="SL375" s="135"/>
      <c r="SN375" s="135"/>
      <c r="SP375" s="135"/>
      <c r="SR375" s="756"/>
      <c r="ST375" s="135"/>
      <c r="SY375" s="707"/>
      <c r="TA375" s="707"/>
      <c r="TC375" s="707"/>
      <c r="TE375" s="707"/>
      <c r="TG375" s="707"/>
      <c r="TI375" s="756"/>
      <c r="TK375" s="707"/>
    </row>
    <row r="376" spans="64:531">
      <c r="BL376" s="454"/>
      <c r="BM376" s="42"/>
      <c r="BN376" s="454"/>
      <c r="BO376" s="42"/>
      <c r="BP376" s="454"/>
      <c r="BQ376"/>
      <c r="BS376" s="73"/>
      <c r="BU376" s="73"/>
      <c r="BV376" s="73"/>
      <c r="BW376" s="135"/>
      <c r="BX376" s="135"/>
      <c r="BY376" s="135"/>
      <c r="BZ376" s="42"/>
      <c r="CA376"/>
      <c r="CD376" s="135"/>
      <c r="CE376" s="454"/>
      <c r="CF376" s="135"/>
      <c r="CG376" s="454"/>
      <c r="CH376" s="135"/>
      <c r="CI376" s="454"/>
      <c r="CJ376" s="42"/>
      <c r="CK376" s="454"/>
      <c r="CL376" s="42"/>
      <c r="CM376" s="454"/>
      <c r="CN376" s="42"/>
      <c r="CP376" s="135"/>
      <c r="CR376" s="187"/>
      <c r="CW376" s="454"/>
      <c r="CY376" s="454"/>
      <c r="DA376" s="454"/>
      <c r="DC376" s="454"/>
      <c r="DD376" s="135"/>
      <c r="DE376" s="454"/>
      <c r="DF376" s="135"/>
      <c r="DG376" s="454"/>
      <c r="DH376" s="135"/>
      <c r="DI376" s="454"/>
      <c r="DJ376" s="135"/>
      <c r="DK376" s="454"/>
      <c r="DL376" s="135"/>
      <c r="DN376" s="135"/>
      <c r="DO376" s="454"/>
      <c r="DP376" s="135"/>
      <c r="DQ376" s="454"/>
      <c r="DR376" s="135"/>
      <c r="DU376" s="135"/>
      <c r="DV376" s="135"/>
      <c r="DW376" s="135"/>
      <c r="DY376" s="454"/>
      <c r="DZ376" s="135"/>
      <c r="EA376" s="454"/>
      <c r="EB376" s="135"/>
      <c r="EC376" s="454"/>
      <c r="ED376" s="135"/>
      <c r="EE376" s="454"/>
      <c r="EF376" s="135"/>
      <c r="EG376" s="454"/>
      <c r="EH376" s="135"/>
      <c r="EJ376" s="135"/>
      <c r="EN376" s="135"/>
      <c r="EP376" s="135"/>
      <c r="ER376" s="173"/>
      <c r="ES376" s="435"/>
      <c r="ET376" s="173"/>
      <c r="EU376" s="435"/>
      <c r="EV376" s="173"/>
      <c r="EW376" s="435"/>
      <c r="EX376" s="173"/>
      <c r="EZ376" s="135"/>
      <c r="FB376" s="173"/>
      <c r="FC376" s="42"/>
      <c r="FD376" s="173"/>
      <c r="FE376" s="42"/>
      <c r="FF376" s="42"/>
      <c r="FG376" s="454"/>
      <c r="FH376" s="42"/>
      <c r="FI376" s="454"/>
      <c r="FJ376" s="135"/>
      <c r="FK376" s="454"/>
      <c r="FL376" s="173"/>
      <c r="FM376" s="454"/>
      <c r="FN376" s="173"/>
      <c r="FO376" s="135"/>
      <c r="FP376" s="173"/>
      <c r="FQ376" s="135"/>
      <c r="FS376" s="173"/>
      <c r="FU376" s="173"/>
      <c r="FW376" s="173"/>
      <c r="FY376" s="173"/>
      <c r="GA376" s="135"/>
      <c r="GE376" s="42"/>
      <c r="GG376" s="42"/>
      <c r="GH376" s="173"/>
      <c r="GI376" s="42"/>
      <c r="GJ376" s="42"/>
      <c r="GK376" s="173"/>
      <c r="GL376" s="454"/>
      <c r="GM376" s="135"/>
      <c r="GP376" s="454"/>
      <c r="GQ376" s="42"/>
      <c r="GR376" s="454"/>
      <c r="GS376" s="42"/>
      <c r="GT376" s="454"/>
      <c r="GU376" s="42"/>
      <c r="GV376" s="454"/>
      <c r="GW376" s="42"/>
      <c r="GX376" s="454"/>
      <c r="GY376" s="42"/>
      <c r="GZ376" s="42"/>
      <c r="HA376" s="173"/>
      <c r="HB376" s="173"/>
      <c r="HC376" s="42"/>
      <c r="HD376" s="435"/>
      <c r="HE376" s="135"/>
      <c r="HF376" s="435"/>
      <c r="HG376" s="135"/>
      <c r="HH376" s="435"/>
      <c r="HI376" s="135"/>
      <c r="HJ376" s="435"/>
      <c r="HK376" s="135"/>
      <c r="HL376" s="435"/>
      <c r="HM376" s="135"/>
      <c r="HN376" s="435"/>
      <c r="HO376" s="135"/>
      <c r="HP376" s="435"/>
      <c r="HQ376" s="135"/>
      <c r="HR376" s="168"/>
      <c r="HS376" s="135"/>
      <c r="HT376" s="135"/>
      <c r="HU376" s="168"/>
      <c r="HV376" s="135"/>
      <c r="HW376" s="168"/>
      <c r="HX376" s="135"/>
      <c r="HY376" s="168"/>
      <c r="HZ376" s="756"/>
      <c r="IA376" s="168"/>
      <c r="IB376" s="756"/>
      <c r="IC376" s="168"/>
      <c r="ID376" s="135"/>
      <c r="IE376" s="168"/>
      <c r="IF376" s="135"/>
      <c r="IG376" s="168"/>
      <c r="IH376" s="135"/>
      <c r="II376" s="168"/>
      <c r="IJ376" s="135"/>
      <c r="IK376" s="135"/>
      <c r="IL376" s="173"/>
      <c r="IP376" s="173"/>
      <c r="IR376" s="173"/>
      <c r="IT376" s="173"/>
      <c r="JB376" s="135"/>
      <c r="JD376" s="432"/>
      <c r="JH376" s="173"/>
      <c r="JL376" s="173"/>
      <c r="JZ376" s="173"/>
      <c r="KD376" s="173"/>
      <c r="KF376" s="173"/>
      <c r="KH376" s="173"/>
      <c r="LJ376" s="173"/>
      <c r="LN376" s="173"/>
      <c r="LP376" s="173"/>
      <c r="LR376" s="173"/>
      <c r="LZ376" s="135"/>
      <c r="MB376" s="135"/>
      <c r="MP376" s="173"/>
      <c r="MT376" s="173"/>
      <c r="MV376" s="173"/>
      <c r="MX376" s="173"/>
      <c r="NF376" s="135"/>
      <c r="NH376" s="135"/>
      <c r="NX376" s="173"/>
      <c r="NY376" s="173"/>
      <c r="NZ376" s="173"/>
      <c r="OB376" s="173"/>
      <c r="OD376" s="173"/>
      <c r="OF376" s="173"/>
      <c r="OH376" s="173"/>
      <c r="OJ376" s="173"/>
      <c r="OL376" s="173"/>
      <c r="PH376" s="173"/>
      <c r="QN376" s="173"/>
      <c r="QO376" s="173"/>
      <c r="QP376" s="173"/>
      <c r="QS376" s="135"/>
      <c r="QU376" s="135"/>
      <c r="QY376" s="135"/>
      <c r="RA376" s="135"/>
      <c r="RC376" s="135"/>
      <c r="RE376" s="135"/>
      <c r="RI376" s="135"/>
      <c r="RP376" s="135"/>
      <c r="RQ376" s="135"/>
      <c r="RT376" s="135"/>
      <c r="RW376" s="135"/>
      <c r="RX376" s="135"/>
      <c r="SB376" s="135"/>
      <c r="SC376" s="135"/>
      <c r="SD376" s="135"/>
      <c r="SE376" s="558"/>
      <c r="SF376" s="135"/>
      <c r="SH376" s="135"/>
      <c r="SJ376" s="135"/>
      <c r="SL376" s="135"/>
      <c r="SN376" s="135"/>
      <c r="SP376" s="135"/>
      <c r="SR376" s="756"/>
      <c r="ST376" s="135"/>
      <c r="SY376" s="707"/>
      <c r="TA376" s="707"/>
      <c r="TC376" s="707"/>
      <c r="TE376" s="707"/>
      <c r="TG376" s="707"/>
      <c r="TI376" s="756"/>
      <c r="TK376" s="707"/>
    </row>
    <row r="377" spans="64:531">
      <c r="BL377" s="454"/>
      <c r="BM377" s="42"/>
      <c r="BN377" s="454"/>
      <c r="BO377" s="42"/>
      <c r="BP377" s="454"/>
      <c r="BQ377"/>
      <c r="BS377" s="73"/>
      <c r="BU377" s="73"/>
      <c r="BV377" s="73"/>
      <c r="BW377" s="135"/>
      <c r="BX377" s="135"/>
      <c r="BY377" s="135"/>
      <c r="BZ377" s="42"/>
      <c r="CA377"/>
      <c r="CD377" s="135"/>
      <c r="CE377" s="454"/>
      <c r="CF377" s="135"/>
      <c r="CG377" s="454"/>
      <c r="CH377" s="135"/>
      <c r="CI377" s="454"/>
      <c r="CJ377" s="42"/>
      <c r="CK377" s="454"/>
      <c r="CL377" s="42"/>
      <c r="CM377" s="454"/>
      <c r="CN377" s="42"/>
      <c r="CP377" s="135"/>
      <c r="CR377" s="187"/>
      <c r="CW377" s="454"/>
      <c r="CY377" s="454"/>
      <c r="DA377" s="454"/>
      <c r="DC377" s="454"/>
      <c r="DD377" s="135"/>
      <c r="DE377" s="454"/>
      <c r="DF377" s="135"/>
      <c r="DG377" s="454"/>
      <c r="DH377" s="135"/>
      <c r="DI377" s="454"/>
      <c r="DJ377" s="135"/>
      <c r="DK377" s="454"/>
      <c r="DL377" s="135"/>
      <c r="DN377" s="135"/>
      <c r="DO377" s="454"/>
      <c r="DP377" s="135"/>
      <c r="DQ377" s="454"/>
      <c r="DR377" s="135"/>
      <c r="DU377" s="135"/>
      <c r="DV377" s="135"/>
      <c r="DW377" s="135"/>
      <c r="DY377" s="454"/>
      <c r="DZ377" s="135"/>
      <c r="EA377" s="454"/>
      <c r="EB377" s="135"/>
      <c r="EC377" s="454"/>
      <c r="ED377" s="135"/>
      <c r="EE377" s="454"/>
      <c r="EF377" s="135"/>
      <c r="EG377" s="454"/>
      <c r="EH377" s="135"/>
      <c r="EJ377" s="135"/>
      <c r="EN377" s="135"/>
      <c r="EP377" s="135"/>
      <c r="ER377" s="173"/>
      <c r="ES377" s="435"/>
      <c r="ET377" s="173"/>
      <c r="EU377" s="435"/>
      <c r="EV377" s="173"/>
      <c r="EW377" s="435"/>
      <c r="EX377" s="173"/>
      <c r="EZ377" s="135"/>
      <c r="FB377" s="173"/>
      <c r="FC377" s="42"/>
      <c r="FD377" s="173"/>
      <c r="FE377" s="42"/>
      <c r="FF377" s="42"/>
      <c r="FG377" s="454"/>
      <c r="FH377" s="42"/>
      <c r="FI377" s="454"/>
      <c r="FJ377" s="135"/>
      <c r="FK377" s="454"/>
      <c r="FL377" s="173"/>
      <c r="FM377" s="454"/>
      <c r="FN377" s="173"/>
      <c r="FO377" s="135"/>
      <c r="FP377" s="173"/>
      <c r="FQ377" s="135"/>
      <c r="FS377" s="173"/>
      <c r="FU377" s="173"/>
      <c r="FW377" s="173"/>
      <c r="FY377" s="173"/>
      <c r="GA377" s="135"/>
      <c r="GE377" s="42"/>
      <c r="GG377" s="42"/>
      <c r="GH377" s="173"/>
      <c r="GI377" s="42"/>
      <c r="GJ377" s="42"/>
      <c r="GK377" s="173"/>
      <c r="GL377" s="454"/>
      <c r="GM377" s="135"/>
      <c r="GP377" s="454"/>
      <c r="GQ377" s="42"/>
      <c r="GR377" s="454"/>
      <c r="GS377" s="42"/>
      <c r="GT377" s="454"/>
      <c r="GU377" s="42"/>
      <c r="GV377" s="454"/>
      <c r="GW377" s="42"/>
      <c r="GX377" s="454"/>
      <c r="GY377" s="42"/>
      <c r="GZ377" s="42"/>
      <c r="HA377" s="173"/>
      <c r="HB377" s="173"/>
      <c r="HC377" s="42"/>
      <c r="HD377" s="435"/>
      <c r="HE377" s="135"/>
      <c r="HF377" s="435"/>
      <c r="HG377" s="135"/>
      <c r="HH377" s="435"/>
      <c r="HI377" s="135"/>
      <c r="HJ377" s="435"/>
      <c r="HK377" s="135"/>
      <c r="HL377" s="435"/>
      <c r="HM377" s="135"/>
      <c r="HN377" s="435"/>
      <c r="HO377" s="135"/>
      <c r="HP377" s="435"/>
      <c r="HQ377" s="135"/>
      <c r="HR377" s="168"/>
      <c r="HS377" s="135"/>
      <c r="HT377" s="135"/>
      <c r="HU377" s="168"/>
      <c r="HV377" s="135"/>
      <c r="HW377" s="168"/>
      <c r="HX377" s="135"/>
      <c r="HY377" s="168"/>
      <c r="HZ377" s="756"/>
      <c r="IA377" s="168"/>
      <c r="IB377" s="756"/>
      <c r="IC377" s="168"/>
      <c r="ID377" s="135"/>
      <c r="IE377" s="168"/>
      <c r="IF377" s="135"/>
      <c r="IG377" s="168"/>
      <c r="IH377" s="135"/>
      <c r="II377" s="168"/>
      <c r="IJ377" s="135"/>
      <c r="IK377" s="135"/>
      <c r="IL377" s="173"/>
      <c r="IP377" s="173"/>
      <c r="IR377" s="173"/>
      <c r="IT377" s="173"/>
      <c r="JB377" s="135"/>
      <c r="JD377" s="432"/>
      <c r="JH377" s="173"/>
      <c r="JL377" s="173"/>
      <c r="JZ377" s="173"/>
      <c r="KD377" s="173"/>
      <c r="KF377" s="173"/>
      <c r="KH377" s="173"/>
      <c r="LJ377" s="173"/>
      <c r="LN377" s="173"/>
      <c r="LP377" s="173"/>
      <c r="LR377" s="173"/>
      <c r="LZ377" s="135"/>
      <c r="MB377" s="135"/>
      <c r="MP377" s="173"/>
      <c r="MT377" s="173"/>
      <c r="MV377" s="173"/>
      <c r="MX377" s="173"/>
      <c r="NF377" s="135"/>
      <c r="NH377" s="135"/>
      <c r="NX377" s="173"/>
      <c r="NY377" s="173"/>
      <c r="NZ377" s="173"/>
      <c r="OB377" s="173"/>
      <c r="OD377" s="173"/>
      <c r="OF377" s="173"/>
      <c r="OH377" s="173"/>
      <c r="OJ377" s="173"/>
      <c r="OL377" s="173"/>
      <c r="PH377" s="173"/>
      <c r="QN377" s="173"/>
      <c r="QO377" s="173"/>
      <c r="QP377" s="173"/>
      <c r="QS377" s="135"/>
      <c r="QU377" s="135"/>
      <c r="QY377" s="135"/>
      <c r="RA377" s="135"/>
      <c r="RC377" s="135"/>
      <c r="RE377" s="135"/>
      <c r="RI377" s="135"/>
      <c r="RP377" s="135"/>
      <c r="RQ377" s="135"/>
      <c r="RT377" s="135"/>
      <c r="RW377" s="135"/>
      <c r="RX377" s="135"/>
      <c r="SB377" s="135"/>
      <c r="SC377" s="135"/>
      <c r="SD377" s="135"/>
      <c r="SE377" s="558"/>
      <c r="SF377" s="135"/>
      <c r="SH377" s="135"/>
      <c r="SJ377" s="135"/>
      <c r="SL377" s="135"/>
      <c r="SN377" s="135"/>
      <c r="SP377" s="135"/>
      <c r="SR377" s="756"/>
      <c r="ST377" s="135"/>
      <c r="SY377" s="707"/>
      <c r="TA377" s="707"/>
      <c r="TC377" s="707"/>
      <c r="TE377" s="707"/>
      <c r="TG377" s="707"/>
      <c r="TI377" s="756"/>
      <c r="TK377" s="707"/>
    </row>
    <row r="378" spans="64:531">
      <c r="BL378" s="454"/>
      <c r="BM378" s="42"/>
      <c r="BN378" s="454"/>
      <c r="BO378" s="42"/>
      <c r="BP378" s="454"/>
      <c r="BQ378"/>
      <c r="BS378" s="73"/>
      <c r="BU378" s="73"/>
      <c r="BV378" s="73"/>
      <c r="BW378" s="135"/>
      <c r="BX378" s="135"/>
      <c r="BY378" s="135"/>
      <c r="BZ378" s="42"/>
      <c r="CA378"/>
      <c r="CD378" s="135"/>
      <c r="CE378" s="454"/>
      <c r="CF378" s="135"/>
      <c r="CG378" s="454"/>
      <c r="CH378" s="135"/>
      <c r="CI378" s="454"/>
      <c r="CJ378" s="42"/>
      <c r="CK378" s="454"/>
      <c r="CL378" s="42"/>
      <c r="CM378" s="454"/>
      <c r="CN378" s="42"/>
      <c r="CP378" s="135"/>
      <c r="CR378" s="187"/>
      <c r="CW378" s="454"/>
      <c r="CY378" s="454"/>
      <c r="DA378" s="454"/>
      <c r="DC378" s="454"/>
      <c r="DD378" s="135"/>
      <c r="DE378" s="454"/>
      <c r="DF378" s="135"/>
      <c r="DG378" s="454"/>
      <c r="DH378" s="135"/>
      <c r="DI378" s="454"/>
      <c r="DJ378" s="135"/>
      <c r="DK378" s="454"/>
      <c r="DL378" s="135"/>
      <c r="DN378" s="135"/>
      <c r="DO378" s="454"/>
      <c r="DP378" s="135"/>
      <c r="DQ378" s="454"/>
      <c r="DR378" s="135"/>
      <c r="DU378" s="135"/>
      <c r="DV378" s="135"/>
      <c r="DW378" s="135"/>
      <c r="DY378" s="454"/>
      <c r="DZ378" s="135"/>
      <c r="EA378" s="454"/>
      <c r="EB378" s="135"/>
      <c r="EC378" s="454"/>
      <c r="ED378" s="135"/>
      <c r="EE378" s="454"/>
      <c r="EF378" s="135"/>
      <c r="EG378" s="454"/>
      <c r="EH378" s="135"/>
      <c r="EJ378" s="135"/>
      <c r="EN378" s="135"/>
      <c r="EP378" s="135"/>
      <c r="ER378" s="173"/>
      <c r="ES378" s="435"/>
      <c r="ET378" s="173"/>
      <c r="EU378" s="435"/>
      <c r="EV378" s="173"/>
      <c r="EW378" s="435"/>
      <c r="EX378" s="173"/>
      <c r="EZ378" s="135"/>
      <c r="FB378" s="173"/>
      <c r="FC378" s="42"/>
      <c r="FD378" s="173"/>
      <c r="FE378" s="42"/>
      <c r="FF378" s="42"/>
      <c r="FG378" s="454"/>
      <c r="FH378" s="42"/>
      <c r="FI378" s="454"/>
      <c r="FJ378" s="135"/>
      <c r="FK378" s="454"/>
      <c r="FL378" s="173"/>
      <c r="FM378" s="454"/>
      <c r="FN378" s="173"/>
      <c r="FO378" s="135"/>
      <c r="FP378" s="173"/>
      <c r="FQ378" s="135"/>
      <c r="FS378" s="173"/>
      <c r="FU378" s="173"/>
      <c r="FW378" s="173"/>
      <c r="FY378" s="173"/>
      <c r="GA378" s="135"/>
      <c r="GE378" s="42"/>
      <c r="GG378" s="42"/>
      <c r="GH378" s="173"/>
      <c r="GI378" s="42"/>
      <c r="GJ378" s="42"/>
      <c r="GK378" s="173"/>
      <c r="GL378" s="454"/>
      <c r="GM378" s="135"/>
      <c r="GP378" s="454"/>
      <c r="GQ378" s="42"/>
      <c r="GR378" s="454"/>
      <c r="GS378" s="42"/>
      <c r="GT378" s="454"/>
      <c r="GU378" s="42"/>
      <c r="GV378" s="454"/>
      <c r="GW378" s="42"/>
      <c r="GX378" s="454"/>
      <c r="GY378" s="42"/>
      <c r="GZ378" s="42"/>
      <c r="HA378" s="173"/>
      <c r="HB378" s="173"/>
      <c r="HC378" s="42"/>
      <c r="HD378" s="435"/>
      <c r="HE378" s="135"/>
      <c r="HF378" s="435"/>
      <c r="HG378" s="135"/>
      <c r="HH378" s="435"/>
      <c r="HI378" s="135"/>
      <c r="HJ378" s="435"/>
      <c r="HK378" s="135"/>
      <c r="HL378" s="435"/>
      <c r="HM378" s="135"/>
      <c r="HN378" s="435"/>
      <c r="HO378" s="135"/>
      <c r="HP378" s="435"/>
      <c r="HQ378" s="135"/>
      <c r="HR378" s="168"/>
      <c r="HS378" s="135"/>
      <c r="HT378" s="135"/>
      <c r="HU378" s="168"/>
      <c r="HV378" s="135"/>
      <c r="HW378" s="168"/>
      <c r="HX378" s="135"/>
      <c r="HY378" s="168"/>
      <c r="HZ378" s="756"/>
      <c r="IA378" s="168"/>
      <c r="IB378" s="756"/>
      <c r="IC378" s="168"/>
      <c r="ID378" s="135"/>
      <c r="IE378" s="168"/>
      <c r="IF378" s="135"/>
      <c r="IG378" s="168"/>
      <c r="IH378" s="135"/>
      <c r="II378" s="168"/>
      <c r="IJ378" s="135"/>
      <c r="IK378" s="135"/>
      <c r="IL378" s="173"/>
      <c r="IP378" s="173"/>
      <c r="IR378" s="173"/>
      <c r="IT378" s="173"/>
      <c r="JB378" s="135"/>
      <c r="JD378" s="432"/>
      <c r="JH378" s="173"/>
      <c r="JL378" s="173"/>
      <c r="JZ378" s="173"/>
      <c r="KD378" s="173"/>
      <c r="KF378" s="173"/>
      <c r="KH378" s="173"/>
      <c r="LJ378" s="173"/>
      <c r="LN378" s="173"/>
      <c r="LP378" s="173"/>
      <c r="LR378" s="173"/>
      <c r="LZ378" s="135"/>
      <c r="MB378" s="135"/>
      <c r="MP378" s="173"/>
      <c r="MT378" s="173"/>
      <c r="MV378" s="173"/>
      <c r="MX378" s="173"/>
      <c r="NF378" s="135"/>
      <c r="NH378" s="135"/>
      <c r="NX378" s="173"/>
      <c r="NY378" s="173"/>
      <c r="NZ378" s="173"/>
      <c r="OB378" s="173"/>
      <c r="OD378" s="173"/>
      <c r="OF378" s="173"/>
      <c r="OH378" s="173"/>
      <c r="OJ378" s="173"/>
      <c r="OL378" s="173"/>
      <c r="PH378" s="173"/>
      <c r="QN378" s="173"/>
      <c r="QO378" s="173"/>
      <c r="QP378" s="173"/>
      <c r="QS378" s="135"/>
      <c r="QU378" s="135"/>
      <c r="QY378" s="135"/>
      <c r="RA378" s="135"/>
      <c r="RC378" s="135"/>
      <c r="RE378" s="135"/>
      <c r="RI378" s="135"/>
      <c r="RP378" s="135"/>
      <c r="RQ378" s="135"/>
      <c r="RT378" s="135"/>
      <c r="RW378" s="135"/>
      <c r="RX378" s="135"/>
      <c r="SB378" s="135"/>
      <c r="SC378" s="135"/>
      <c r="SD378" s="135"/>
      <c r="SE378" s="558"/>
      <c r="SF378" s="135"/>
      <c r="SH378" s="135"/>
      <c r="SJ378" s="135"/>
      <c r="SL378" s="135"/>
      <c r="SN378" s="135"/>
      <c r="SP378" s="135"/>
      <c r="SR378" s="756"/>
      <c r="ST378" s="135"/>
      <c r="SY378" s="707"/>
      <c r="TA378" s="707"/>
      <c r="TC378" s="707"/>
      <c r="TE378" s="707"/>
      <c r="TG378" s="707"/>
      <c r="TI378" s="756"/>
      <c r="TK378" s="707"/>
    </row>
    <row r="379" spans="64:531">
      <c r="BL379" s="454"/>
      <c r="BM379" s="42"/>
      <c r="BN379" s="454"/>
      <c r="BO379" s="42"/>
      <c r="BP379" s="454"/>
      <c r="BQ379"/>
      <c r="BS379" s="73"/>
      <c r="BU379" s="73"/>
      <c r="BV379" s="73"/>
      <c r="BW379" s="135"/>
      <c r="BX379" s="135"/>
      <c r="BY379" s="135"/>
      <c r="BZ379" s="42"/>
      <c r="CA379"/>
      <c r="CD379" s="135"/>
      <c r="CE379" s="454"/>
      <c r="CF379" s="135"/>
      <c r="CG379" s="454"/>
      <c r="CH379" s="135"/>
      <c r="CI379" s="454"/>
      <c r="CJ379" s="42"/>
      <c r="CK379" s="454"/>
      <c r="CL379" s="42"/>
      <c r="CM379" s="454"/>
      <c r="CN379" s="42"/>
      <c r="CP379" s="135"/>
      <c r="CR379" s="187"/>
      <c r="CW379" s="454"/>
      <c r="CY379" s="454"/>
      <c r="DA379" s="454"/>
      <c r="DC379" s="454"/>
      <c r="DD379" s="135"/>
      <c r="DE379" s="454"/>
      <c r="DF379" s="135"/>
      <c r="DG379" s="454"/>
      <c r="DH379" s="135"/>
      <c r="DI379" s="454"/>
      <c r="DJ379" s="135"/>
      <c r="DK379" s="454"/>
      <c r="DL379" s="135"/>
      <c r="DN379" s="135"/>
      <c r="DO379" s="454"/>
      <c r="DP379" s="135"/>
      <c r="DQ379" s="454"/>
      <c r="DR379" s="135"/>
      <c r="DU379" s="135"/>
      <c r="DV379" s="135"/>
      <c r="DW379" s="135"/>
      <c r="DY379" s="454"/>
      <c r="DZ379" s="135"/>
      <c r="EA379" s="454"/>
      <c r="EB379" s="135"/>
      <c r="EC379" s="454"/>
      <c r="ED379" s="135"/>
      <c r="EE379" s="454"/>
      <c r="EF379" s="135"/>
      <c r="EG379" s="454"/>
      <c r="EH379" s="135"/>
      <c r="EJ379" s="135"/>
      <c r="EN379" s="135"/>
      <c r="EP379" s="135"/>
      <c r="ER379" s="173"/>
      <c r="ES379" s="435"/>
      <c r="ET379" s="173"/>
      <c r="EU379" s="435"/>
      <c r="EV379" s="173"/>
      <c r="EW379" s="435"/>
      <c r="EX379" s="173"/>
      <c r="EZ379" s="135"/>
      <c r="FB379" s="173"/>
      <c r="FC379" s="42"/>
      <c r="FD379" s="173"/>
      <c r="FE379" s="42"/>
      <c r="FF379" s="42"/>
      <c r="FG379" s="454"/>
      <c r="FH379" s="42"/>
      <c r="FI379" s="454"/>
      <c r="FJ379" s="135"/>
      <c r="FK379" s="454"/>
      <c r="FL379" s="173"/>
      <c r="FM379" s="454"/>
      <c r="FN379" s="173"/>
      <c r="FO379" s="135"/>
      <c r="FP379" s="173"/>
      <c r="FQ379" s="135"/>
      <c r="FS379" s="173"/>
      <c r="FU379" s="173"/>
      <c r="FW379" s="173"/>
      <c r="FY379" s="173"/>
      <c r="GA379" s="135"/>
      <c r="GE379" s="42"/>
      <c r="GG379" s="42"/>
      <c r="GH379" s="173"/>
      <c r="GI379" s="42"/>
      <c r="GJ379" s="42"/>
      <c r="GK379" s="173"/>
      <c r="GL379" s="454"/>
      <c r="GM379" s="135"/>
      <c r="GP379" s="454"/>
      <c r="GQ379" s="42"/>
      <c r="GR379" s="454"/>
      <c r="GS379" s="42"/>
      <c r="GT379" s="454"/>
      <c r="GU379" s="42"/>
      <c r="GV379" s="454"/>
      <c r="GW379" s="42"/>
      <c r="GX379" s="454"/>
      <c r="GY379" s="42"/>
      <c r="GZ379" s="42"/>
      <c r="HA379" s="173"/>
      <c r="HB379" s="173"/>
      <c r="HC379" s="42"/>
      <c r="HD379" s="435"/>
      <c r="HE379" s="135"/>
      <c r="HF379" s="435"/>
      <c r="HG379" s="135"/>
      <c r="HH379" s="435"/>
      <c r="HI379" s="135"/>
      <c r="HJ379" s="435"/>
      <c r="HK379" s="135"/>
      <c r="HL379" s="435"/>
      <c r="HM379" s="135"/>
      <c r="HN379" s="435"/>
      <c r="HO379" s="135"/>
      <c r="HP379" s="435"/>
      <c r="HQ379" s="135"/>
      <c r="HR379" s="168"/>
      <c r="HS379" s="135"/>
      <c r="HT379" s="135"/>
      <c r="HU379" s="168"/>
      <c r="HV379" s="135"/>
      <c r="HW379" s="168"/>
      <c r="HX379" s="135"/>
      <c r="HY379" s="168"/>
      <c r="HZ379" s="756"/>
      <c r="IA379" s="168"/>
      <c r="IB379" s="756"/>
      <c r="IC379" s="168"/>
      <c r="ID379" s="135"/>
      <c r="IE379" s="168"/>
      <c r="IF379" s="135"/>
      <c r="IG379" s="168"/>
      <c r="IH379" s="135"/>
      <c r="II379" s="168"/>
      <c r="IJ379" s="135"/>
      <c r="IK379" s="135"/>
      <c r="IL379" s="173"/>
      <c r="IP379" s="173"/>
      <c r="IR379" s="173"/>
      <c r="IT379" s="173"/>
      <c r="JB379" s="135"/>
      <c r="JD379" s="432"/>
      <c r="JH379" s="173"/>
      <c r="JL379" s="173"/>
      <c r="JZ379" s="173"/>
      <c r="KD379" s="173"/>
      <c r="KF379" s="173"/>
      <c r="KH379" s="173"/>
      <c r="LJ379" s="173"/>
      <c r="LN379" s="173"/>
      <c r="LP379" s="173"/>
      <c r="LR379" s="173"/>
      <c r="LZ379" s="135"/>
      <c r="MB379" s="135"/>
      <c r="MP379" s="173"/>
      <c r="MT379" s="173"/>
      <c r="MV379" s="173"/>
      <c r="MX379" s="173"/>
      <c r="NF379" s="135"/>
      <c r="NH379" s="135"/>
      <c r="NX379" s="173"/>
      <c r="NY379" s="173"/>
      <c r="NZ379" s="173"/>
      <c r="OB379" s="173"/>
      <c r="OD379" s="173"/>
      <c r="OF379" s="173"/>
      <c r="OH379" s="173"/>
      <c r="OJ379" s="173"/>
      <c r="OL379" s="173"/>
      <c r="PH379" s="173"/>
      <c r="QN379" s="173"/>
      <c r="QO379" s="173"/>
      <c r="QP379" s="173"/>
      <c r="QS379" s="135"/>
      <c r="QU379" s="135"/>
      <c r="QY379" s="135"/>
      <c r="RA379" s="135"/>
      <c r="RC379" s="135"/>
      <c r="RE379" s="135"/>
      <c r="RI379" s="135"/>
      <c r="RP379" s="135"/>
      <c r="RQ379" s="135"/>
      <c r="RT379" s="135"/>
      <c r="RW379" s="135"/>
      <c r="RX379" s="135"/>
      <c r="SB379" s="135"/>
      <c r="SC379" s="135"/>
      <c r="SD379" s="135"/>
      <c r="SE379" s="558"/>
      <c r="SF379" s="135"/>
      <c r="SH379" s="135"/>
      <c r="SJ379" s="135"/>
      <c r="SL379" s="135"/>
      <c r="SN379" s="135"/>
      <c r="SP379" s="135"/>
      <c r="SR379" s="756"/>
      <c r="ST379" s="135"/>
      <c r="SY379" s="707"/>
      <c r="TA379" s="707"/>
      <c r="TC379" s="707"/>
      <c r="TE379" s="707"/>
      <c r="TG379" s="707"/>
      <c r="TI379" s="756"/>
      <c r="TK379" s="707"/>
    </row>
    <row r="380" spans="64:531">
      <c r="BL380" s="454"/>
      <c r="BM380" s="42"/>
      <c r="BN380" s="454"/>
      <c r="BO380" s="42"/>
      <c r="BP380" s="454"/>
      <c r="BQ380"/>
      <c r="BS380" s="73"/>
      <c r="BU380" s="73"/>
      <c r="BV380" s="73"/>
      <c r="BW380" s="135"/>
      <c r="BX380" s="135"/>
      <c r="BY380" s="135"/>
      <c r="BZ380" s="42"/>
      <c r="CA380"/>
      <c r="CD380" s="135"/>
      <c r="CE380" s="454"/>
      <c r="CF380" s="135"/>
      <c r="CG380" s="454"/>
      <c r="CH380" s="135"/>
      <c r="CI380" s="454"/>
      <c r="CJ380" s="42"/>
      <c r="CK380" s="454"/>
      <c r="CL380" s="42"/>
      <c r="CM380" s="454"/>
      <c r="CN380" s="42"/>
      <c r="CP380" s="135"/>
      <c r="CR380" s="187"/>
      <c r="CW380" s="454"/>
      <c r="CY380" s="454"/>
      <c r="DA380" s="454"/>
      <c r="DC380" s="454"/>
      <c r="DD380" s="135"/>
      <c r="DE380" s="454"/>
      <c r="DF380" s="135"/>
      <c r="DG380" s="454"/>
      <c r="DH380" s="135"/>
      <c r="DI380" s="454"/>
      <c r="DJ380" s="135"/>
      <c r="DK380" s="454"/>
      <c r="DL380" s="135"/>
      <c r="DN380" s="135"/>
      <c r="DO380" s="454"/>
      <c r="DP380" s="135"/>
      <c r="DQ380" s="454"/>
      <c r="DR380" s="135"/>
      <c r="DU380" s="135"/>
      <c r="DV380" s="135"/>
      <c r="DW380" s="135"/>
      <c r="DY380" s="454"/>
      <c r="DZ380" s="135"/>
      <c r="EA380" s="454"/>
      <c r="EB380" s="135"/>
      <c r="EC380" s="454"/>
      <c r="ED380" s="135"/>
      <c r="EE380" s="454"/>
      <c r="EF380" s="135"/>
      <c r="EG380" s="454"/>
      <c r="EH380" s="135"/>
      <c r="EJ380" s="135"/>
      <c r="EN380" s="135"/>
      <c r="EP380" s="135"/>
      <c r="ER380" s="173"/>
      <c r="ES380" s="435"/>
      <c r="ET380" s="173"/>
      <c r="EU380" s="435"/>
      <c r="EV380" s="173"/>
      <c r="EW380" s="435"/>
      <c r="EX380" s="173"/>
      <c r="EZ380" s="135"/>
      <c r="FB380" s="173"/>
      <c r="FC380" s="42"/>
      <c r="FD380" s="173"/>
      <c r="FE380" s="42"/>
      <c r="FF380" s="42"/>
      <c r="FG380" s="454"/>
      <c r="FH380" s="42"/>
      <c r="FI380" s="454"/>
      <c r="FJ380" s="135"/>
      <c r="FK380" s="454"/>
      <c r="FL380" s="173"/>
      <c r="FM380" s="454"/>
      <c r="FN380" s="173"/>
      <c r="FO380" s="135"/>
      <c r="FP380" s="173"/>
      <c r="FQ380" s="135"/>
      <c r="FS380" s="173"/>
      <c r="FU380" s="173"/>
      <c r="FW380" s="173"/>
      <c r="FY380" s="173"/>
      <c r="GA380" s="135"/>
      <c r="GE380" s="42"/>
      <c r="GG380" s="42"/>
      <c r="GH380" s="173"/>
      <c r="GI380" s="42"/>
      <c r="GJ380" s="42"/>
      <c r="GK380" s="173"/>
      <c r="GL380" s="454"/>
      <c r="GM380" s="135"/>
      <c r="GP380" s="454"/>
      <c r="GQ380" s="42"/>
      <c r="GR380" s="454"/>
      <c r="GS380" s="42"/>
      <c r="GT380" s="454"/>
      <c r="GU380" s="42"/>
      <c r="GV380" s="454"/>
      <c r="GW380" s="42"/>
      <c r="GX380" s="454"/>
      <c r="GY380" s="42"/>
      <c r="GZ380" s="42"/>
      <c r="HA380" s="173"/>
      <c r="HB380" s="173"/>
      <c r="HC380" s="42"/>
      <c r="HD380" s="435"/>
      <c r="HE380" s="135"/>
      <c r="HF380" s="435"/>
      <c r="HG380" s="135"/>
      <c r="HH380" s="435"/>
      <c r="HI380" s="135"/>
      <c r="HJ380" s="435"/>
      <c r="HK380" s="135"/>
      <c r="HL380" s="435"/>
      <c r="HM380" s="135"/>
      <c r="HN380" s="435"/>
      <c r="HO380" s="135"/>
      <c r="HP380" s="435"/>
      <c r="HQ380" s="135"/>
      <c r="HR380" s="168"/>
      <c r="HS380" s="135"/>
      <c r="HT380" s="135"/>
      <c r="HU380" s="168"/>
      <c r="HV380" s="135"/>
      <c r="HW380" s="168"/>
      <c r="HX380" s="135"/>
      <c r="HY380" s="168"/>
      <c r="HZ380" s="756"/>
      <c r="IA380" s="168"/>
      <c r="IB380" s="756"/>
      <c r="IC380" s="168"/>
      <c r="ID380" s="135"/>
      <c r="IE380" s="168"/>
      <c r="IF380" s="135"/>
      <c r="IG380" s="168"/>
      <c r="IH380" s="135"/>
      <c r="II380" s="168"/>
      <c r="IJ380" s="135"/>
      <c r="IK380" s="135"/>
      <c r="IL380" s="173"/>
      <c r="IP380" s="173"/>
      <c r="IR380" s="173"/>
      <c r="IT380" s="173"/>
      <c r="JB380" s="135"/>
      <c r="JD380" s="432"/>
      <c r="JH380" s="173"/>
      <c r="JL380" s="173"/>
      <c r="JZ380" s="173"/>
      <c r="KD380" s="173"/>
      <c r="KF380" s="173"/>
      <c r="KH380" s="173"/>
      <c r="LJ380" s="173"/>
      <c r="LN380" s="173"/>
      <c r="LP380" s="173"/>
      <c r="LR380" s="173"/>
      <c r="LZ380" s="135"/>
      <c r="MB380" s="135"/>
      <c r="MP380" s="173"/>
      <c r="MT380" s="173"/>
      <c r="MV380" s="173"/>
      <c r="MX380" s="173"/>
      <c r="NF380" s="135"/>
      <c r="NH380" s="135"/>
      <c r="NX380" s="173"/>
      <c r="NY380" s="173"/>
      <c r="NZ380" s="173"/>
      <c r="OB380" s="173"/>
      <c r="OD380" s="173"/>
      <c r="OF380" s="173"/>
      <c r="OH380" s="173"/>
      <c r="OJ380" s="173"/>
      <c r="OL380" s="173"/>
      <c r="PH380" s="173"/>
      <c r="QN380" s="173"/>
      <c r="QO380" s="173"/>
      <c r="QP380" s="173"/>
      <c r="QS380" s="135"/>
      <c r="QU380" s="135"/>
      <c r="QY380" s="135"/>
      <c r="RA380" s="135"/>
      <c r="RC380" s="135"/>
      <c r="RE380" s="135"/>
      <c r="RI380" s="135"/>
      <c r="RP380" s="135"/>
      <c r="RQ380" s="135"/>
      <c r="RT380" s="135"/>
      <c r="RW380" s="135"/>
      <c r="RX380" s="135"/>
      <c r="SB380" s="135"/>
      <c r="SC380" s="135"/>
      <c r="SD380" s="135"/>
      <c r="SE380" s="558"/>
      <c r="SF380" s="135"/>
      <c r="SH380" s="135"/>
      <c r="SJ380" s="135"/>
      <c r="SL380" s="135"/>
      <c r="SN380" s="135"/>
      <c r="SP380" s="135"/>
      <c r="SR380" s="756"/>
      <c r="ST380" s="135"/>
      <c r="SY380" s="707"/>
      <c r="TA380" s="707"/>
      <c r="TC380" s="707"/>
      <c r="TE380" s="707"/>
      <c r="TG380" s="707"/>
      <c r="TI380" s="756"/>
      <c r="TK380" s="707"/>
    </row>
    <row r="381" spans="64:531">
      <c r="BL381" s="454"/>
      <c r="BM381" s="42"/>
      <c r="BN381" s="454"/>
      <c r="BO381" s="42"/>
      <c r="BP381" s="454"/>
      <c r="BQ381"/>
      <c r="BS381" s="73"/>
      <c r="BU381" s="73"/>
      <c r="BV381" s="73"/>
      <c r="BW381" s="135"/>
      <c r="BX381" s="135"/>
      <c r="BY381" s="135"/>
      <c r="BZ381" s="42"/>
      <c r="CA381"/>
      <c r="CD381" s="135"/>
      <c r="CE381" s="454"/>
      <c r="CF381" s="135"/>
      <c r="CG381" s="454"/>
      <c r="CH381" s="135"/>
      <c r="CI381" s="454"/>
      <c r="CJ381" s="42"/>
      <c r="CK381" s="454"/>
      <c r="CL381" s="42"/>
      <c r="CM381" s="454"/>
      <c r="CN381" s="42"/>
      <c r="CP381" s="135"/>
      <c r="CR381" s="187"/>
      <c r="CW381" s="454"/>
      <c r="CY381" s="454"/>
      <c r="DA381" s="454"/>
      <c r="DC381" s="454"/>
      <c r="DD381" s="135"/>
      <c r="DE381" s="454"/>
      <c r="DF381" s="135"/>
      <c r="DG381" s="454"/>
      <c r="DH381" s="135"/>
      <c r="DI381" s="454"/>
      <c r="DJ381" s="135"/>
      <c r="DK381" s="454"/>
      <c r="DL381" s="135"/>
      <c r="DN381" s="135"/>
      <c r="DO381" s="454"/>
      <c r="DP381" s="135"/>
      <c r="DQ381" s="454"/>
      <c r="DR381" s="135"/>
      <c r="DU381" s="135"/>
      <c r="DV381" s="135"/>
      <c r="DW381" s="135"/>
      <c r="DY381" s="454"/>
      <c r="DZ381" s="135"/>
      <c r="EA381" s="454"/>
      <c r="EB381" s="135"/>
      <c r="EC381" s="454"/>
      <c r="ED381" s="135"/>
      <c r="EE381" s="454"/>
      <c r="EF381" s="135"/>
      <c r="EG381" s="454"/>
      <c r="EH381" s="135"/>
      <c r="EJ381" s="135"/>
      <c r="EN381" s="135"/>
      <c r="EP381" s="135"/>
      <c r="ER381" s="173"/>
      <c r="ES381" s="435"/>
      <c r="ET381" s="173"/>
      <c r="EU381" s="435"/>
      <c r="EV381" s="173"/>
      <c r="EW381" s="435"/>
      <c r="EX381" s="173"/>
      <c r="EZ381" s="135"/>
      <c r="FB381" s="173"/>
      <c r="FC381" s="42"/>
      <c r="FD381" s="173"/>
      <c r="FE381" s="42"/>
      <c r="FF381" s="42"/>
      <c r="FG381" s="454"/>
      <c r="FH381" s="42"/>
      <c r="FI381" s="454"/>
      <c r="FJ381" s="135"/>
      <c r="FK381" s="454"/>
      <c r="FL381" s="173"/>
      <c r="FM381" s="454"/>
      <c r="FN381" s="173"/>
      <c r="FO381" s="135"/>
      <c r="FP381" s="173"/>
      <c r="FQ381" s="135"/>
      <c r="FS381" s="173"/>
      <c r="FU381" s="173"/>
      <c r="FW381" s="173"/>
      <c r="FY381" s="173"/>
      <c r="GA381" s="135"/>
      <c r="GE381" s="42"/>
      <c r="GG381" s="42"/>
      <c r="GH381" s="173"/>
      <c r="GI381" s="42"/>
      <c r="GJ381" s="42"/>
      <c r="GK381" s="173"/>
      <c r="GL381" s="454"/>
      <c r="GM381" s="135"/>
      <c r="GP381" s="454"/>
      <c r="GQ381" s="42"/>
      <c r="GR381" s="454"/>
      <c r="GS381" s="42"/>
      <c r="GT381" s="454"/>
      <c r="GU381" s="42"/>
      <c r="GV381" s="454"/>
      <c r="GW381" s="42"/>
      <c r="GX381" s="454"/>
      <c r="GY381" s="42"/>
      <c r="GZ381" s="42"/>
      <c r="HA381" s="173"/>
      <c r="HB381" s="173"/>
      <c r="HC381" s="42"/>
      <c r="HD381" s="435"/>
      <c r="HE381" s="135"/>
      <c r="HF381" s="435"/>
      <c r="HG381" s="135"/>
      <c r="HH381" s="435"/>
      <c r="HI381" s="135"/>
      <c r="HJ381" s="435"/>
      <c r="HK381" s="135"/>
      <c r="HL381" s="435"/>
      <c r="HM381" s="135"/>
      <c r="HN381" s="435"/>
      <c r="HO381" s="135"/>
      <c r="HP381" s="435"/>
      <c r="HQ381" s="135"/>
      <c r="HR381" s="168"/>
      <c r="HS381" s="135"/>
      <c r="HT381" s="135"/>
      <c r="HU381" s="168"/>
      <c r="HV381" s="135"/>
      <c r="HW381" s="168"/>
      <c r="HX381" s="135"/>
      <c r="HY381" s="168"/>
      <c r="HZ381" s="756"/>
      <c r="IA381" s="168"/>
      <c r="IB381" s="756"/>
      <c r="IC381" s="168"/>
      <c r="ID381" s="135"/>
      <c r="IE381" s="168"/>
      <c r="IF381" s="135"/>
      <c r="IG381" s="168"/>
      <c r="IH381" s="135"/>
      <c r="II381" s="168"/>
      <c r="IJ381" s="135"/>
      <c r="IK381" s="135"/>
      <c r="IL381" s="173"/>
      <c r="IP381" s="173"/>
      <c r="IR381" s="173"/>
      <c r="IT381" s="173"/>
      <c r="JB381" s="135"/>
      <c r="JD381" s="432"/>
      <c r="JH381" s="173"/>
      <c r="JL381" s="173"/>
      <c r="JZ381" s="173"/>
      <c r="KD381" s="173"/>
      <c r="KF381" s="173"/>
      <c r="KH381" s="173"/>
      <c r="LJ381" s="173"/>
      <c r="LN381" s="173"/>
      <c r="LP381" s="173"/>
      <c r="LR381" s="173"/>
      <c r="LZ381" s="135"/>
      <c r="MB381" s="135"/>
      <c r="MP381" s="173"/>
      <c r="MT381" s="173"/>
      <c r="MV381" s="173"/>
      <c r="MX381" s="173"/>
      <c r="NF381" s="135"/>
      <c r="NH381" s="135"/>
      <c r="NX381" s="173"/>
      <c r="NY381" s="173"/>
      <c r="NZ381" s="173"/>
      <c r="OB381" s="173"/>
      <c r="OD381" s="173"/>
      <c r="OF381" s="173"/>
      <c r="OH381" s="173"/>
      <c r="OJ381" s="173"/>
      <c r="OL381" s="173"/>
      <c r="PH381" s="173"/>
      <c r="QN381" s="173"/>
      <c r="QO381" s="173"/>
      <c r="QP381" s="173"/>
      <c r="QS381" s="135"/>
      <c r="QU381" s="135"/>
      <c r="QY381" s="135"/>
      <c r="RA381" s="135"/>
      <c r="RC381" s="135"/>
      <c r="RE381" s="135"/>
      <c r="RI381" s="135"/>
      <c r="RP381" s="135"/>
      <c r="RQ381" s="135"/>
      <c r="RT381" s="135"/>
      <c r="RW381" s="135"/>
      <c r="RX381" s="135"/>
      <c r="SB381" s="135"/>
      <c r="SC381" s="135"/>
      <c r="SD381" s="135"/>
      <c r="SE381" s="558"/>
      <c r="SF381" s="135"/>
      <c r="SH381" s="135"/>
      <c r="SJ381" s="135"/>
      <c r="SL381" s="135"/>
      <c r="SN381" s="135"/>
      <c r="SP381" s="135"/>
      <c r="SR381" s="756"/>
      <c r="ST381" s="135"/>
      <c r="SY381" s="707"/>
      <c r="TA381" s="707"/>
      <c r="TC381" s="707"/>
      <c r="TE381" s="707"/>
      <c r="TG381" s="707"/>
      <c r="TI381" s="756"/>
      <c r="TK381" s="707"/>
    </row>
    <row r="382" spans="64:531">
      <c r="BL382" s="454"/>
      <c r="BM382" s="42"/>
      <c r="BN382" s="454"/>
      <c r="BO382" s="42"/>
      <c r="BP382" s="454"/>
      <c r="BQ382"/>
      <c r="BS382" s="73"/>
      <c r="BU382" s="73"/>
      <c r="BV382" s="73"/>
      <c r="BW382" s="135"/>
      <c r="BX382" s="135"/>
      <c r="BY382" s="135"/>
      <c r="BZ382" s="42"/>
      <c r="CA382"/>
      <c r="CD382" s="135"/>
      <c r="CE382" s="454"/>
      <c r="CF382" s="135"/>
      <c r="CG382" s="454"/>
      <c r="CH382" s="135"/>
      <c r="CI382" s="454"/>
      <c r="CJ382" s="42"/>
      <c r="CK382" s="454"/>
      <c r="CL382" s="42"/>
      <c r="CM382" s="454"/>
      <c r="CN382" s="42"/>
      <c r="CP382" s="135"/>
      <c r="CR382" s="187"/>
      <c r="CW382" s="454"/>
      <c r="CY382" s="454"/>
      <c r="DA382" s="454"/>
      <c r="DC382" s="454"/>
      <c r="DD382" s="135"/>
      <c r="DE382" s="454"/>
      <c r="DF382" s="135"/>
      <c r="DG382" s="454"/>
      <c r="DH382" s="135"/>
      <c r="DI382" s="454"/>
      <c r="DJ382" s="135"/>
      <c r="DK382" s="454"/>
      <c r="DL382" s="135"/>
      <c r="DN382" s="135"/>
      <c r="DO382" s="454"/>
      <c r="DP382" s="135"/>
      <c r="DQ382" s="454"/>
      <c r="DR382" s="135"/>
      <c r="DU382" s="135"/>
      <c r="DV382" s="135"/>
      <c r="DW382" s="135"/>
      <c r="DY382" s="454"/>
      <c r="DZ382" s="135"/>
      <c r="EA382" s="454"/>
      <c r="EB382" s="135"/>
      <c r="EC382" s="454"/>
      <c r="ED382" s="135"/>
      <c r="EE382" s="454"/>
      <c r="EF382" s="135"/>
      <c r="EG382" s="454"/>
      <c r="EH382" s="135"/>
      <c r="EJ382" s="135"/>
      <c r="EN382" s="135"/>
      <c r="EP382" s="135"/>
      <c r="ER382" s="173"/>
      <c r="ES382" s="435"/>
      <c r="ET382" s="173"/>
      <c r="EU382" s="435"/>
      <c r="EV382" s="173"/>
      <c r="EW382" s="435"/>
      <c r="EX382" s="173"/>
      <c r="EZ382" s="135"/>
      <c r="FB382" s="173"/>
      <c r="FC382" s="42"/>
      <c r="FD382" s="173"/>
      <c r="FE382" s="42"/>
      <c r="FF382" s="42"/>
      <c r="FG382" s="454"/>
      <c r="FH382" s="42"/>
      <c r="FI382" s="454"/>
      <c r="FJ382" s="135"/>
      <c r="FK382" s="454"/>
      <c r="FL382" s="173"/>
      <c r="FM382" s="454"/>
      <c r="FN382" s="173"/>
      <c r="FO382" s="135"/>
      <c r="FP382" s="173"/>
      <c r="FQ382" s="135"/>
      <c r="FS382" s="173"/>
      <c r="FU382" s="173"/>
      <c r="FW382" s="173"/>
      <c r="FY382" s="173"/>
      <c r="GA382" s="135"/>
      <c r="GE382" s="42"/>
      <c r="GG382" s="42"/>
      <c r="GH382" s="173"/>
      <c r="GI382" s="42"/>
      <c r="GJ382" s="42"/>
      <c r="GK382" s="173"/>
      <c r="GL382" s="454"/>
      <c r="GM382" s="135"/>
      <c r="GP382" s="454"/>
      <c r="GQ382" s="42"/>
      <c r="GR382" s="454"/>
      <c r="GS382" s="42"/>
      <c r="GT382" s="454"/>
      <c r="GU382" s="42"/>
      <c r="GV382" s="454"/>
      <c r="GW382" s="42"/>
      <c r="GX382" s="454"/>
      <c r="GY382" s="42"/>
      <c r="GZ382" s="42"/>
      <c r="HA382" s="173"/>
      <c r="HB382" s="173"/>
      <c r="HC382" s="42"/>
      <c r="HD382" s="435"/>
      <c r="HE382" s="135"/>
      <c r="HF382" s="435"/>
      <c r="HG382" s="135"/>
      <c r="HH382" s="435"/>
      <c r="HI382" s="135"/>
      <c r="HJ382" s="435"/>
      <c r="HK382" s="135"/>
      <c r="HL382" s="435"/>
      <c r="HM382" s="135"/>
      <c r="HN382" s="435"/>
      <c r="HO382" s="135"/>
      <c r="HP382" s="435"/>
      <c r="HQ382" s="135"/>
      <c r="HR382" s="168"/>
      <c r="HS382" s="135"/>
      <c r="HT382" s="135"/>
      <c r="HU382" s="168"/>
      <c r="HV382" s="135"/>
      <c r="HW382" s="168"/>
      <c r="HX382" s="135"/>
      <c r="HY382" s="168"/>
      <c r="HZ382" s="756"/>
      <c r="IA382" s="168"/>
      <c r="IB382" s="756"/>
      <c r="IC382" s="168"/>
      <c r="ID382" s="135"/>
      <c r="IE382" s="168"/>
      <c r="IF382" s="135"/>
      <c r="IG382" s="168"/>
      <c r="IH382" s="135"/>
      <c r="II382" s="168"/>
      <c r="IJ382" s="135"/>
      <c r="IK382" s="135"/>
      <c r="IL382" s="173"/>
      <c r="IP382" s="173"/>
      <c r="IR382" s="173"/>
      <c r="IT382" s="173"/>
      <c r="JB382" s="135"/>
      <c r="JD382" s="432"/>
      <c r="JH382" s="173"/>
      <c r="JL382" s="173"/>
      <c r="JZ382" s="173"/>
      <c r="KD382" s="173"/>
      <c r="KF382" s="173"/>
      <c r="KH382" s="173"/>
      <c r="LJ382" s="173"/>
      <c r="LN382" s="173"/>
      <c r="LP382" s="173"/>
      <c r="LR382" s="173"/>
      <c r="LZ382" s="135"/>
      <c r="MB382" s="135"/>
      <c r="MP382" s="173"/>
      <c r="MT382" s="173"/>
      <c r="MV382" s="173"/>
      <c r="MX382" s="173"/>
      <c r="NF382" s="135"/>
      <c r="NH382" s="135"/>
      <c r="NX382" s="173"/>
      <c r="NY382" s="173"/>
      <c r="NZ382" s="173"/>
      <c r="OB382" s="173"/>
      <c r="OD382" s="173"/>
      <c r="OF382" s="173"/>
      <c r="OH382" s="173"/>
      <c r="OJ382" s="173"/>
      <c r="OL382" s="173"/>
      <c r="PH382" s="173"/>
      <c r="QN382" s="173"/>
      <c r="QO382" s="173"/>
      <c r="QP382" s="173"/>
      <c r="QS382" s="135"/>
      <c r="QU382" s="135"/>
      <c r="QY382" s="135"/>
      <c r="RA382" s="135"/>
      <c r="RC382" s="135"/>
      <c r="RE382" s="135"/>
      <c r="RI382" s="135"/>
      <c r="RP382" s="135"/>
      <c r="RQ382" s="135"/>
      <c r="RT382" s="135"/>
      <c r="RW382" s="135"/>
      <c r="RX382" s="135"/>
      <c r="SB382" s="135"/>
      <c r="SC382" s="135"/>
      <c r="SD382" s="135"/>
      <c r="SE382" s="558"/>
      <c r="SF382" s="135"/>
      <c r="SH382" s="135"/>
      <c r="SJ382" s="135"/>
      <c r="SL382" s="135"/>
      <c r="SN382" s="135"/>
      <c r="SP382" s="135"/>
      <c r="SR382" s="756"/>
      <c r="ST382" s="135"/>
      <c r="SY382" s="707"/>
      <c r="TA382" s="707"/>
      <c r="TC382" s="707"/>
      <c r="TE382" s="707"/>
      <c r="TG382" s="707"/>
      <c r="TI382" s="756"/>
      <c r="TK382" s="707"/>
    </row>
    <row r="383" spans="64:531">
      <c r="BL383" s="454"/>
      <c r="BM383" s="42"/>
      <c r="BN383" s="454"/>
      <c r="BO383" s="42"/>
      <c r="BP383" s="454"/>
      <c r="BQ383"/>
      <c r="BS383" s="73"/>
      <c r="BU383" s="73"/>
      <c r="BV383" s="73"/>
      <c r="BW383" s="135"/>
      <c r="BX383" s="135"/>
      <c r="BY383" s="135"/>
      <c r="BZ383" s="42"/>
      <c r="CA383"/>
      <c r="CD383" s="135"/>
      <c r="CE383" s="454"/>
      <c r="CF383" s="135"/>
      <c r="CG383" s="454"/>
      <c r="CH383" s="135"/>
      <c r="CI383" s="454"/>
      <c r="CJ383" s="42"/>
      <c r="CK383" s="454"/>
      <c r="CL383" s="42"/>
      <c r="CM383" s="454"/>
      <c r="CN383" s="42"/>
      <c r="CP383" s="135"/>
      <c r="CR383" s="187"/>
      <c r="CW383" s="454"/>
      <c r="CY383" s="454"/>
      <c r="DA383" s="454"/>
      <c r="DC383" s="454"/>
      <c r="DD383" s="135"/>
      <c r="DE383" s="454"/>
      <c r="DF383" s="135"/>
      <c r="DG383" s="454"/>
      <c r="DH383" s="135"/>
      <c r="DI383" s="454"/>
      <c r="DJ383" s="135"/>
      <c r="DK383" s="454"/>
      <c r="DL383" s="135"/>
      <c r="DN383" s="135"/>
      <c r="DO383" s="454"/>
      <c r="DP383" s="135"/>
      <c r="DQ383" s="454"/>
      <c r="DR383" s="135"/>
      <c r="DU383" s="135"/>
      <c r="DV383" s="135"/>
      <c r="DW383" s="135"/>
      <c r="DY383" s="454"/>
      <c r="DZ383" s="135"/>
      <c r="EA383" s="454"/>
      <c r="EB383" s="135"/>
      <c r="EC383" s="454"/>
      <c r="ED383" s="135"/>
      <c r="EE383" s="454"/>
      <c r="EF383" s="135"/>
      <c r="EG383" s="454"/>
      <c r="EH383" s="135"/>
      <c r="EJ383" s="135"/>
      <c r="EN383" s="135"/>
      <c r="EP383" s="135"/>
      <c r="ER383" s="173"/>
      <c r="ES383" s="435"/>
      <c r="ET383" s="173"/>
      <c r="EU383" s="435"/>
      <c r="EV383" s="173"/>
      <c r="EW383" s="435"/>
      <c r="EX383" s="173"/>
      <c r="EZ383" s="135"/>
      <c r="FB383" s="173"/>
      <c r="FC383" s="42"/>
      <c r="FD383" s="173"/>
      <c r="FE383" s="42"/>
      <c r="FF383" s="42"/>
      <c r="FG383" s="454"/>
      <c r="FH383" s="42"/>
      <c r="FI383" s="454"/>
      <c r="FJ383" s="135"/>
      <c r="FK383" s="454"/>
      <c r="FL383" s="173"/>
      <c r="FM383" s="454"/>
      <c r="FN383" s="173"/>
      <c r="FO383" s="135"/>
      <c r="FP383" s="173"/>
      <c r="FQ383" s="135"/>
      <c r="FS383" s="173"/>
      <c r="FU383" s="173"/>
      <c r="FW383" s="173"/>
      <c r="FY383" s="173"/>
      <c r="GA383" s="135"/>
      <c r="GE383" s="42"/>
      <c r="GG383" s="42"/>
      <c r="GH383" s="173"/>
      <c r="GI383" s="42"/>
      <c r="GJ383" s="42"/>
      <c r="GK383" s="173"/>
      <c r="GL383" s="454"/>
      <c r="GM383" s="135"/>
      <c r="GP383" s="454"/>
      <c r="GQ383" s="42"/>
      <c r="GR383" s="454"/>
      <c r="GS383" s="42"/>
      <c r="GT383" s="454"/>
      <c r="GU383" s="42"/>
      <c r="GV383" s="454"/>
      <c r="GW383" s="42"/>
      <c r="GX383" s="454"/>
      <c r="GY383" s="42"/>
      <c r="GZ383" s="42"/>
      <c r="HA383" s="173"/>
      <c r="HB383" s="173"/>
      <c r="HC383" s="42"/>
      <c r="HD383" s="435"/>
      <c r="HE383" s="135"/>
      <c r="HF383" s="435"/>
      <c r="HG383" s="135"/>
      <c r="HH383" s="435"/>
      <c r="HI383" s="135"/>
      <c r="HJ383" s="435"/>
      <c r="HK383" s="135"/>
      <c r="HL383" s="435"/>
      <c r="HM383" s="135"/>
      <c r="HN383" s="435"/>
      <c r="HO383" s="135"/>
      <c r="HP383" s="435"/>
      <c r="HQ383" s="135"/>
      <c r="HR383" s="168"/>
      <c r="HS383" s="135"/>
      <c r="HT383" s="135"/>
      <c r="HU383" s="168"/>
      <c r="HV383" s="135"/>
      <c r="HW383" s="168"/>
      <c r="HX383" s="135"/>
      <c r="HY383" s="168"/>
      <c r="HZ383" s="756"/>
      <c r="IA383" s="168"/>
      <c r="IB383" s="756"/>
      <c r="IC383" s="168"/>
      <c r="ID383" s="135"/>
      <c r="IE383" s="168"/>
      <c r="IF383" s="135"/>
      <c r="IG383" s="168"/>
      <c r="IH383" s="135"/>
      <c r="II383" s="168"/>
      <c r="IJ383" s="135"/>
      <c r="IK383" s="135"/>
      <c r="IL383" s="173"/>
      <c r="IP383" s="173"/>
      <c r="IR383" s="173"/>
      <c r="IT383" s="173"/>
      <c r="JB383" s="135"/>
      <c r="JD383" s="432"/>
      <c r="JH383" s="173"/>
      <c r="JL383" s="173"/>
      <c r="JZ383" s="173"/>
      <c r="KD383" s="173"/>
      <c r="KF383" s="173"/>
      <c r="KH383" s="173"/>
      <c r="LJ383" s="173"/>
      <c r="LN383" s="173"/>
      <c r="LP383" s="173"/>
      <c r="LR383" s="173"/>
      <c r="LZ383" s="135"/>
      <c r="MB383" s="135"/>
      <c r="MP383" s="173"/>
      <c r="MT383" s="173"/>
      <c r="MV383" s="173"/>
      <c r="MX383" s="173"/>
      <c r="NF383" s="135"/>
      <c r="NH383" s="135"/>
      <c r="NX383" s="173"/>
      <c r="NY383" s="173"/>
      <c r="NZ383" s="173"/>
      <c r="OB383" s="173"/>
      <c r="OD383" s="173"/>
      <c r="OF383" s="173"/>
      <c r="OH383" s="173"/>
      <c r="OJ383" s="173"/>
      <c r="OL383" s="173"/>
      <c r="PH383" s="173"/>
      <c r="QN383" s="173"/>
      <c r="QO383" s="173"/>
      <c r="QP383" s="173"/>
      <c r="QS383" s="135"/>
      <c r="QU383" s="135"/>
      <c r="QY383" s="135"/>
      <c r="RA383" s="135"/>
      <c r="RC383" s="135"/>
      <c r="RE383" s="135"/>
      <c r="RI383" s="135"/>
      <c r="RP383" s="135"/>
      <c r="RQ383" s="135"/>
      <c r="RT383" s="135"/>
      <c r="RW383" s="135"/>
      <c r="RX383" s="135"/>
      <c r="SB383" s="135"/>
      <c r="SC383" s="135"/>
      <c r="SD383" s="135"/>
      <c r="SE383" s="558"/>
      <c r="SF383" s="135"/>
      <c r="SH383" s="135"/>
      <c r="SJ383" s="135"/>
      <c r="SL383" s="135"/>
      <c r="SN383" s="135"/>
      <c r="SP383" s="135"/>
      <c r="SR383" s="756"/>
      <c r="ST383" s="135"/>
      <c r="SY383" s="707"/>
      <c r="TA383" s="707"/>
      <c r="TC383" s="707"/>
      <c r="TE383" s="707"/>
      <c r="TG383" s="707"/>
      <c r="TI383" s="756"/>
      <c r="TK383" s="707"/>
    </row>
    <row r="384" spans="64:531">
      <c r="BL384" s="454"/>
      <c r="BM384" s="42"/>
      <c r="BN384" s="454"/>
      <c r="BO384" s="42"/>
      <c r="BP384" s="454"/>
      <c r="BQ384"/>
      <c r="BS384" s="73"/>
      <c r="BU384" s="73"/>
      <c r="BV384" s="73"/>
      <c r="BW384" s="135"/>
      <c r="BX384" s="135"/>
      <c r="BY384" s="135"/>
      <c r="BZ384" s="42"/>
      <c r="CA384"/>
      <c r="CD384" s="135"/>
      <c r="CE384" s="454"/>
      <c r="CF384" s="135"/>
      <c r="CG384" s="454"/>
      <c r="CH384" s="135"/>
      <c r="CI384" s="454"/>
      <c r="CJ384" s="42"/>
      <c r="CK384" s="454"/>
      <c r="CL384" s="42"/>
      <c r="CM384" s="454"/>
      <c r="CN384" s="42"/>
      <c r="CP384" s="135"/>
      <c r="CR384" s="187"/>
      <c r="CW384" s="454"/>
      <c r="CY384" s="454"/>
      <c r="DA384" s="454"/>
      <c r="DC384" s="454"/>
      <c r="DD384" s="135"/>
      <c r="DE384" s="454"/>
      <c r="DF384" s="135"/>
      <c r="DG384" s="454"/>
      <c r="DH384" s="135"/>
      <c r="DI384" s="454"/>
      <c r="DJ384" s="135"/>
      <c r="DK384" s="454"/>
      <c r="DL384" s="135"/>
      <c r="DN384" s="135"/>
      <c r="DO384" s="454"/>
      <c r="DP384" s="135"/>
      <c r="DQ384" s="454"/>
      <c r="DR384" s="135"/>
      <c r="DU384" s="135"/>
      <c r="DV384" s="135"/>
      <c r="DW384" s="135"/>
      <c r="DY384" s="454"/>
      <c r="DZ384" s="135"/>
      <c r="EA384" s="454"/>
      <c r="EB384" s="135"/>
      <c r="EC384" s="454"/>
      <c r="ED384" s="135"/>
      <c r="EE384" s="454"/>
      <c r="EF384" s="135"/>
      <c r="EG384" s="454"/>
      <c r="EH384" s="135"/>
      <c r="EJ384" s="135"/>
      <c r="EN384" s="135"/>
      <c r="EP384" s="135"/>
      <c r="ER384" s="173"/>
      <c r="ES384" s="435"/>
      <c r="ET384" s="173"/>
      <c r="EU384" s="435"/>
      <c r="EV384" s="173"/>
      <c r="EW384" s="435"/>
      <c r="EX384" s="173"/>
      <c r="EZ384" s="135"/>
      <c r="FB384" s="173"/>
      <c r="FC384" s="42"/>
      <c r="FD384" s="173"/>
      <c r="FE384" s="42"/>
      <c r="FF384" s="42"/>
      <c r="FG384" s="454"/>
      <c r="FH384" s="42"/>
      <c r="FI384" s="454"/>
      <c r="FJ384" s="135"/>
      <c r="FK384" s="454"/>
      <c r="FL384" s="173"/>
      <c r="FM384" s="454"/>
      <c r="FN384" s="173"/>
      <c r="FO384" s="135"/>
      <c r="FP384" s="173"/>
      <c r="FQ384" s="135"/>
      <c r="FS384" s="173"/>
      <c r="FU384" s="173"/>
      <c r="FW384" s="173"/>
      <c r="FY384" s="173"/>
      <c r="GA384" s="135"/>
      <c r="GE384" s="42"/>
      <c r="GG384" s="42"/>
      <c r="GH384" s="173"/>
      <c r="GI384" s="42"/>
      <c r="GJ384" s="42"/>
      <c r="GK384" s="173"/>
      <c r="GL384" s="454"/>
      <c r="GM384" s="135"/>
      <c r="GP384" s="454"/>
      <c r="GQ384" s="42"/>
      <c r="GR384" s="454"/>
      <c r="GS384" s="42"/>
      <c r="GT384" s="454"/>
      <c r="GU384" s="42"/>
      <c r="GV384" s="454"/>
      <c r="GW384" s="42"/>
      <c r="GX384" s="454"/>
      <c r="GY384" s="42"/>
      <c r="GZ384" s="42"/>
      <c r="HA384" s="173"/>
      <c r="HB384" s="173"/>
      <c r="HC384" s="42"/>
      <c r="HD384" s="435"/>
      <c r="HE384" s="135"/>
      <c r="HF384" s="435"/>
      <c r="HG384" s="135"/>
      <c r="HH384" s="435"/>
      <c r="HI384" s="135"/>
      <c r="HJ384" s="435"/>
      <c r="HK384" s="135"/>
      <c r="HL384" s="435"/>
      <c r="HM384" s="135"/>
      <c r="HN384" s="435"/>
      <c r="HO384" s="135"/>
      <c r="HP384" s="435"/>
      <c r="HQ384" s="135"/>
      <c r="HR384" s="168"/>
      <c r="HS384" s="135"/>
      <c r="HT384" s="135"/>
      <c r="HU384" s="168"/>
      <c r="HV384" s="135"/>
      <c r="HW384" s="168"/>
      <c r="HX384" s="135"/>
      <c r="HY384" s="168"/>
      <c r="HZ384" s="756"/>
      <c r="IA384" s="168"/>
      <c r="IB384" s="756"/>
      <c r="IC384" s="168"/>
      <c r="ID384" s="135"/>
      <c r="IE384" s="168"/>
      <c r="IF384" s="135"/>
      <c r="IG384" s="168"/>
      <c r="IH384" s="135"/>
      <c r="II384" s="168"/>
      <c r="IJ384" s="135"/>
      <c r="IK384" s="135"/>
      <c r="IL384" s="173"/>
      <c r="IP384" s="173"/>
      <c r="IR384" s="173"/>
      <c r="IT384" s="173"/>
      <c r="JB384" s="135"/>
      <c r="JD384" s="432"/>
      <c r="JH384" s="173"/>
      <c r="JL384" s="173"/>
      <c r="JZ384" s="173"/>
      <c r="KD384" s="173"/>
      <c r="KF384" s="173"/>
      <c r="KH384" s="173"/>
      <c r="LJ384" s="173"/>
      <c r="LN384" s="173"/>
      <c r="LP384" s="173"/>
      <c r="LR384" s="173"/>
      <c r="LZ384" s="135"/>
      <c r="MB384" s="135"/>
      <c r="MP384" s="173"/>
      <c r="MT384" s="173"/>
      <c r="MV384" s="173"/>
      <c r="MX384" s="173"/>
      <c r="NF384" s="135"/>
      <c r="NH384" s="135"/>
      <c r="NX384" s="173"/>
      <c r="NY384" s="173"/>
      <c r="NZ384" s="173"/>
      <c r="OB384" s="173"/>
      <c r="OD384" s="173"/>
      <c r="OF384" s="173"/>
      <c r="OH384" s="173"/>
      <c r="OJ384" s="173"/>
      <c r="OL384" s="173"/>
      <c r="PH384" s="173"/>
      <c r="QN384" s="173"/>
      <c r="QO384" s="173"/>
      <c r="QP384" s="173"/>
      <c r="QS384" s="135"/>
      <c r="QU384" s="135"/>
      <c r="QY384" s="135"/>
      <c r="RA384" s="135"/>
      <c r="RC384" s="135"/>
      <c r="RE384" s="135"/>
      <c r="RI384" s="135"/>
      <c r="RP384" s="135"/>
      <c r="RQ384" s="135"/>
      <c r="RT384" s="135"/>
      <c r="RW384" s="135"/>
      <c r="RX384" s="135"/>
      <c r="SB384" s="135"/>
      <c r="SC384" s="135"/>
      <c r="SD384" s="135"/>
      <c r="SE384" s="558"/>
      <c r="SF384" s="135"/>
      <c r="SH384" s="135"/>
      <c r="SJ384" s="135"/>
      <c r="SL384" s="135"/>
      <c r="SN384" s="135"/>
      <c r="SP384" s="135"/>
      <c r="SR384" s="756"/>
      <c r="ST384" s="135"/>
      <c r="SY384" s="707"/>
      <c r="TA384" s="707"/>
      <c r="TC384" s="707"/>
      <c r="TE384" s="707"/>
      <c r="TG384" s="707"/>
      <c r="TI384" s="756"/>
      <c r="TK384" s="707"/>
    </row>
    <row r="385" spans="64:360">
      <c r="BL385" s="454"/>
      <c r="BM385" s="42"/>
      <c r="BN385" s="454"/>
      <c r="BO385" s="42"/>
      <c r="BP385" s="454"/>
      <c r="BQ385"/>
      <c r="BS385" s="73"/>
      <c r="BU385" s="73"/>
      <c r="BV385" s="73"/>
      <c r="BW385" s="135"/>
      <c r="BX385" s="135"/>
      <c r="BY385" s="135"/>
      <c r="BZ385" s="42"/>
      <c r="CA385"/>
      <c r="CD385" s="135"/>
      <c r="CE385" s="454"/>
      <c r="CF385" s="135"/>
      <c r="CG385" s="454"/>
      <c r="CH385" s="135"/>
      <c r="CI385" s="454"/>
      <c r="CJ385" s="42"/>
      <c r="CK385" s="454"/>
      <c r="CL385" s="42"/>
      <c r="CM385" s="454"/>
      <c r="CN385" s="42"/>
      <c r="CP385" s="135"/>
      <c r="CR385" s="187"/>
      <c r="CW385" s="454"/>
      <c r="CY385" s="454"/>
      <c r="DA385" s="454"/>
      <c r="DC385" s="454"/>
      <c r="DD385" s="135"/>
      <c r="DE385" s="454"/>
      <c r="DF385" s="135"/>
      <c r="DG385" s="454"/>
      <c r="DH385" s="135"/>
      <c r="DI385" s="454"/>
      <c r="DJ385" s="135"/>
      <c r="DK385" s="454"/>
      <c r="DL385" s="135"/>
      <c r="DN385" s="135"/>
      <c r="DO385" s="454"/>
      <c r="DP385" s="135"/>
      <c r="DQ385" s="454"/>
      <c r="DR385" s="135"/>
      <c r="DU385" s="135"/>
      <c r="DV385" s="135"/>
      <c r="DW385" s="135"/>
      <c r="FS385" s="173"/>
      <c r="FU385" s="173"/>
      <c r="FW385" s="173"/>
      <c r="FY385" s="173"/>
      <c r="GA385" s="135"/>
      <c r="GE385" s="42"/>
      <c r="GG385" s="42"/>
      <c r="GH385" s="173"/>
      <c r="GI385" s="42"/>
      <c r="GJ385" s="42"/>
      <c r="GK385" s="173"/>
      <c r="GL385" s="454"/>
      <c r="GM385" s="135"/>
      <c r="GP385" s="454"/>
      <c r="GQ385" s="42"/>
      <c r="GR385" s="454"/>
      <c r="GS385" s="42"/>
      <c r="GT385" s="454"/>
      <c r="GU385" s="42"/>
      <c r="GV385" s="454"/>
      <c r="GW385" s="42"/>
      <c r="GX385" s="454"/>
      <c r="GY385" s="42"/>
      <c r="GZ385" s="42"/>
      <c r="HA385" s="173"/>
      <c r="HB385" s="173"/>
      <c r="HC385" s="42"/>
      <c r="HD385" s="435"/>
      <c r="HE385" s="135"/>
      <c r="HF385" s="435"/>
      <c r="HG385" s="135"/>
      <c r="HH385" s="435"/>
      <c r="HI385" s="135"/>
      <c r="HJ385" s="435"/>
      <c r="HK385" s="135"/>
      <c r="HL385" s="435"/>
      <c r="HM385" s="135"/>
      <c r="HN385" s="435"/>
      <c r="HO385" s="135"/>
      <c r="HP385" s="435"/>
      <c r="HQ385" s="135"/>
      <c r="HR385" s="168"/>
      <c r="HS385" s="135"/>
      <c r="IP385" s="173"/>
      <c r="IR385" s="173"/>
      <c r="KD385" s="173"/>
      <c r="KF385" s="173"/>
      <c r="LN385" s="173"/>
      <c r="LP385" s="173"/>
      <c r="MT385" s="173"/>
      <c r="MV385" s="173"/>
    </row>
    <row r="386" spans="64:360">
      <c r="IP386" s="173"/>
      <c r="IR386" s="173"/>
      <c r="KD386" s="173"/>
      <c r="KF386" s="173"/>
      <c r="LN386" s="173"/>
      <c r="LP386" s="173"/>
      <c r="MT386" s="173"/>
      <c r="MV386" s="173"/>
    </row>
  </sheetData>
  <customSheetViews>
    <customSheetView guid="{831774D5-A481-4469-B33B-00B928524374}" scale="98" showPageBreaks="1" fitToPage="1" hiddenColumns="1" view="pageBreakPreview" topLeftCell="B4">
      <pane xSplit="2" topLeftCell="WQ1" activePane="topRight" state="frozen"/>
      <selection pane="topRight" activeCell="KD4" sqref="KD1:KD1048576"/>
      <rowBreaks count="2" manualBreakCount="2">
        <brk id="4" max="16383" man="1"/>
        <brk id="5" max="16383" man="1"/>
      </rowBreaks>
      <colBreaks count="18" manualBreakCount="18">
        <brk id="41" max="1048575" man="1"/>
        <brk id="80" max="1048575" man="1"/>
        <brk id="117" max="1048575" man="1"/>
        <brk id="137" max="1048575" man="1"/>
        <brk id="165" max="1048575" man="1"/>
        <brk id="207" max="1048575" man="1"/>
        <brk id="238" max="1048575" man="1"/>
        <brk id="256" max="1048575" man="1"/>
        <brk id="291" max="1048575" man="1"/>
        <brk id="315" max="1048575" man="1"/>
        <brk id="337" max="1048575" man="1"/>
        <brk id="369" max="1048575" man="1"/>
        <brk id="401" max="1048575" man="1"/>
        <brk id="433" max="1048575" man="1"/>
        <brk id="471" max="1048575" man="1"/>
        <brk id="509" max="1048575" man="1"/>
        <brk id="552" max="1048575" man="1"/>
        <brk id="603" max="1048575" man="1"/>
      </colBreaks>
      <pageMargins left="1.1023622047244095" right="0.70866141732283472" top="0.74803149606299213" bottom="0.74803149606299213" header="0.31496062992125984" footer="0.31496062992125984"/>
      <pageSetup paperSize="8" scale="74" fitToWidth="0" orientation="landscape" r:id="rId1"/>
    </customSheetView>
    <customSheetView guid="{D78769EE-2503-4AD7-BD06-D916DA4FCF9F}" scale="98" showPageBreaks="1" fitToPage="1" hiddenColumns="1" view="pageBreakPreview" topLeftCell="B1">
      <pane xSplit="2" topLeftCell="E1" activePane="topRight" state="frozen"/>
      <selection pane="topRight" activeCell="C23" sqref="C23:Z23"/>
      <rowBreaks count="2" manualBreakCount="2">
        <brk id="4" max="16383" man="1"/>
        <brk id="5" max="16383" man="1"/>
      </rowBreaks>
      <colBreaks count="19" manualBreakCount="19">
        <brk id="41" max="1048575" man="1"/>
        <brk id="79" max="1048575" man="1"/>
        <brk id="117" max="1048575" man="1"/>
        <brk id="137" max="1048575" man="1"/>
        <brk id="165" max="1048575" man="1"/>
        <brk id="207" max="1048575" man="1"/>
        <brk id="238" max="1048575" man="1"/>
        <brk id="255" max="1048575" man="1"/>
        <brk id="289" max="1048575" man="1"/>
        <brk id="314" max="1048575" man="1"/>
        <brk id="336" max="1048575" man="1"/>
        <brk id="368" max="1048575" man="1"/>
        <brk id="400" max="1048575" man="1"/>
        <brk id="469" max="1048575" man="1"/>
        <brk id="505" max="1048575" man="1"/>
        <brk id="507" max="1048575" man="1"/>
        <brk id="536" max="1048575" man="1"/>
        <brk id="549" max="1048575" man="1"/>
        <brk id="587" max="1048575" man="1"/>
      </colBreaks>
      <pageMargins left="1.1023622047244095" right="0.70866141732283472" top="0.74803149606299213" bottom="0.74803149606299213" header="0.31496062992125984" footer="0.31496062992125984"/>
      <pageSetup paperSize="8" scale="74" fitToWidth="0" orientation="landscape" r:id="rId2"/>
    </customSheetView>
    <customSheetView guid="{C95FAFE2-C8F5-4582-8630-5ADA3E91C202}" scale="98" showPageBreaks="1" fitToPage="1" hiddenColumns="1" view="pageBreakPreview" topLeftCell="B1">
      <pane xSplit="2" topLeftCell="FJ1" activePane="topRight" state="frozen"/>
      <selection pane="topRight" activeCell="C25" sqref="C25"/>
      <rowBreaks count="2" manualBreakCount="2">
        <brk id="4" max="16383" man="1"/>
        <brk id="5" max="16383" man="1"/>
      </rowBreaks>
      <colBreaks count="18" manualBreakCount="18">
        <brk id="41" max="1048575" man="1"/>
        <brk id="79" max="1048575" man="1"/>
        <brk id="113" max="1048575" man="1"/>
        <brk id="133" max="1048575" man="1"/>
        <brk id="161" max="1048575" man="1"/>
        <brk id="203" max="1048575" man="1"/>
        <brk id="234" max="1048575" man="1"/>
        <brk id="251" max="1048575" man="1"/>
        <brk id="285" max="1048575" man="1"/>
        <brk id="310" max="1048575" man="1"/>
        <brk id="332" max="1048575" man="1"/>
        <brk id="364" max="1048575" man="1"/>
        <brk id="396" max="1048575" man="1"/>
        <brk id="465" max="1048575" man="1"/>
        <brk id="503" max="1048575" man="1"/>
        <brk id="505" max="1048575" man="1"/>
        <brk id="534" max="1048575" man="1"/>
        <brk id="547" max="1048575" man="1"/>
      </colBreaks>
      <pageMargins left="1.1023622047244095" right="0.70866141732283472" top="0.74803149606299213" bottom="0.74803149606299213" header="0.31496062992125984" footer="0.31496062992125984"/>
      <pageSetup paperSize="8" scale="74" fitToWidth="0" orientation="landscape" r:id="rId3"/>
    </customSheetView>
    <customSheetView guid="{248FD396-3026-4328-9670-8D6A86CD758D}" scale="98" showPageBreaks="1" fitToPage="1" hiddenColumns="1" view="pageBreakPreview" topLeftCell="B7">
      <pane xSplit="2" topLeftCell="AV1" activePane="topRight" state="frozen"/>
      <selection pane="topRight" activeCell="BT28" sqref="BT28"/>
      <rowBreaks count="2" manualBreakCount="2">
        <brk id="4" max="16383" man="1"/>
        <brk id="5" max="16383" man="1"/>
      </rowBreaks>
      <colBreaks count="19" manualBreakCount="19">
        <brk id="41" max="1048575" man="1"/>
        <brk id="79" max="1048575" man="1"/>
        <brk id="117" max="1048575" man="1"/>
        <brk id="137" max="1048575" man="1"/>
        <brk id="165" max="1048575" man="1"/>
        <brk id="207" max="1048575" man="1"/>
        <brk id="238" max="1048575" man="1"/>
        <brk id="255" max="1048575" man="1"/>
        <brk id="289" max="1048575" man="1"/>
        <brk id="314" max="1048575" man="1"/>
        <brk id="336" max="1048575" man="1"/>
        <brk id="368" max="1048575" man="1"/>
        <brk id="400" max="1048575" man="1"/>
        <brk id="469" max="1048575" man="1"/>
        <brk id="505" max="1048575" man="1"/>
        <brk id="507" max="1048575" man="1"/>
        <brk id="536" max="1048575" man="1"/>
        <brk id="549" max="1048575" man="1"/>
        <brk id="587" max="1048575" man="1"/>
      </colBreaks>
      <pageMargins left="1.1023622047244095" right="0.70866141732283472" top="0.74803149606299213" bottom="0.74803149606299213" header="0.31496062992125984" footer="0.31496062992125984"/>
      <pageSetup paperSize="8" scale="79" fitToWidth="0" orientation="landscape" r:id="rId4"/>
    </customSheetView>
    <customSheetView guid="{B8341D56-0C1D-47A9-A47D-9EBBDE789B06}" scale="98" showPageBreaks="1" fitToPage="1" hiddenColumns="1" view="pageBreakPreview" topLeftCell="B1">
      <pane xSplit="2" topLeftCell="GU1" activePane="topRight" state="frozen"/>
      <selection pane="topRight" activeCell="HE24" sqref="HE24"/>
      <rowBreaks count="2" manualBreakCount="2">
        <brk id="4" max="16383" man="1"/>
        <brk id="5" max="16383" man="1"/>
      </rowBreaks>
      <colBreaks count="19" manualBreakCount="19">
        <brk id="41" max="1048575" man="1"/>
        <brk id="79" max="1048575" man="1"/>
        <brk id="117" max="1048575" man="1"/>
        <brk id="137" max="1048575" man="1"/>
        <brk id="165" max="1048575" man="1"/>
        <brk id="207" max="1048575" man="1"/>
        <brk id="238" max="1048575" man="1"/>
        <brk id="255" max="1048575" man="1"/>
        <brk id="289" max="1048575" man="1"/>
        <brk id="314" max="1048575" man="1"/>
        <brk id="336" max="1048575" man="1"/>
        <brk id="368" max="1048575" man="1"/>
        <brk id="400" max="1048575" man="1"/>
        <brk id="469" max="1048575" man="1"/>
        <brk id="505" max="1048575" man="1"/>
        <brk id="507" max="1048575" man="1"/>
        <brk id="536" max="1048575" man="1"/>
        <brk id="549" max="1048575" man="1"/>
        <brk id="587" max="1048575" man="1"/>
      </colBreaks>
      <pageMargins left="1.1023622047244095" right="0.70866141732283472" top="0.74803149606299213" bottom="0.74803149606299213" header="0.31496062992125984" footer="0.31496062992125984"/>
      <pageSetup paperSize="8" scale="74" fitToWidth="0" orientation="landscape" r:id="rId5"/>
    </customSheetView>
    <customSheetView guid="{547B7670-1C4E-4D6B-AB92-A0F3308D85CE}" showPageBreaks="1" fitToPage="1" hiddenColumns="1" view="pageBreakPreview" topLeftCell="B1">
      <pane xSplit="2" topLeftCell="FE1" activePane="topRight" state="frozen"/>
      <selection pane="topRight" activeCell="FO33" sqref="FO33"/>
      <rowBreaks count="2" manualBreakCount="2">
        <brk id="4" max="16383" man="1"/>
        <brk id="5" max="16383" man="1"/>
      </rowBreaks>
      <colBreaks count="19" manualBreakCount="19">
        <brk id="41" max="1048575" man="1"/>
        <brk id="79" max="1048575" man="1"/>
        <brk id="117" max="1048575" man="1"/>
        <brk id="137" max="1048575" man="1"/>
        <brk id="165" max="1048575" man="1"/>
        <brk id="207" max="1048575" man="1"/>
        <brk id="238" max="1048575" man="1"/>
        <brk id="255" max="1048575" man="1"/>
        <brk id="289" max="1048575" man="1"/>
        <brk id="314" max="1048575" man="1"/>
        <brk id="336" max="1048575" man="1"/>
        <brk id="368" max="1048575" man="1"/>
        <brk id="400" max="1048575" man="1"/>
        <brk id="469" max="1048575" man="1"/>
        <brk id="505" max="1048575" man="1"/>
        <brk id="507" max="1048575" man="1"/>
        <brk id="536" max="1048575" man="1"/>
        <brk id="549" max="1048575" man="1"/>
        <brk id="587" max="1048575" man="1"/>
      </colBreaks>
      <pageMargins left="1.1023622047244095" right="0.70866141732283472" top="0.74803149606299213" bottom="0.74803149606299213" header="0.31496062992125984" footer="0.31496062992125984"/>
      <pageSetup paperSize="8" scale="74" fitToWidth="0" orientation="landscape" r:id="rId6"/>
    </customSheetView>
  </customSheetViews>
  <mergeCells count="485">
    <mergeCell ref="RP10:RP12"/>
    <mergeCell ref="RQ10:RQ12"/>
    <mergeCell ref="RH12:RI12"/>
    <mergeCell ref="RD12:RE12"/>
    <mergeCell ref="QX12:QY12"/>
    <mergeCell ref="RF12:RG12"/>
    <mergeCell ref="QR12:QS12"/>
    <mergeCell ref="QT12:QU12"/>
    <mergeCell ref="QR9:RQ9"/>
    <mergeCell ref="HY45:HZ45"/>
    <mergeCell ref="HY46:HZ46"/>
    <mergeCell ref="HY47:HZ47"/>
    <mergeCell ref="HY48:HZ48"/>
    <mergeCell ref="HY49:HZ49"/>
    <mergeCell ref="HY50:HZ50"/>
    <mergeCell ref="QH12:QI12"/>
    <mergeCell ref="QV12:QW12"/>
    <mergeCell ref="QR10:RO11"/>
    <mergeCell ref="RJ12:RK12"/>
    <mergeCell ref="NW10:PX11"/>
    <mergeCell ref="IC47:ID47"/>
    <mergeCell ref="NE12:NF12"/>
    <mergeCell ref="MW12:MX12"/>
    <mergeCell ref="MA12:MB12"/>
    <mergeCell ref="MC12:MD12"/>
    <mergeCell ref="NA12:NB12"/>
    <mergeCell ref="IG47:IH47"/>
    <mergeCell ref="IG48:IH48"/>
    <mergeCell ref="IG49:IH49"/>
    <mergeCell ref="IG50:IH50"/>
    <mergeCell ref="OE12:OF12"/>
    <mergeCell ref="IO12:IP12"/>
    <mergeCell ref="IQ12:IR12"/>
    <mergeCell ref="SB9:SD12"/>
    <mergeCell ref="RX9:RZ12"/>
    <mergeCell ref="SG10:ST11"/>
    <mergeCell ref="SO12:SP12"/>
    <mergeCell ref="SS12:ST12"/>
    <mergeCell ref="SX9:TM9"/>
    <mergeCell ref="SX10:TK11"/>
    <mergeCell ref="TL10:TL12"/>
    <mergeCell ref="SQ12:SR12"/>
    <mergeCell ref="TH12:TI12"/>
    <mergeCell ref="IS12:IT12"/>
    <mergeCell ref="NY12:NZ12"/>
    <mergeCell ref="VC44:VE44"/>
    <mergeCell ref="IG45:IH45"/>
    <mergeCell ref="IG46:IH46"/>
    <mergeCell ref="QO10:QO12"/>
    <mergeCell ref="RT9:RV12"/>
    <mergeCell ref="RB12:RC12"/>
    <mergeCell ref="RN12:RO12"/>
    <mergeCell ref="QL12:QM12"/>
    <mergeCell ref="QB9:QO9"/>
    <mergeCell ref="QB12:QC12"/>
    <mergeCell ref="QD12:QE12"/>
    <mergeCell ref="QF12:QG12"/>
    <mergeCell ref="VC9:VE12"/>
    <mergeCell ref="UP9:UR12"/>
    <mergeCell ref="UU9:UW12"/>
    <mergeCell ref="SI12:SJ12"/>
    <mergeCell ref="SK12:SL12"/>
    <mergeCell ref="SM12:SN12"/>
    <mergeCell ref="NC12:ND12"/>
    <mergeCell ref="TP9:UE9"/>
    <mergeCell ref="TP10:UC11"/>
    <mergeCell ref="UE10:UE12"/>
    <mergeCell ref="RT52:RU52"/>
    <mergeCell ref="UP52:UQ52"/>
    <mergeCell ref="VC47:VD47"/>
    <mergeCell ref="VC48:VD48"/>
    <mergeCell ref="VC49:VD49"/>
    <mergeCell ref="VC50:VD50"/>
    <mergeCell ref="VC51:VD51"/>
    <mergeCell ref="VC52:VD52"/>
    <mergeCell ref="RX51:RY51"/>
    <mergeCell ref="RX52:RY52"/>
    <mergeCell ref="SB48:SC48"/>
    <mergeCell ref="SB49:SC49"/>
    <mergeCell ref="SB50:SC50"/>
    <mergeCell ref="RX49:RY49"/>
    <mergeCell ref="RX50:RY50"/>
    <mergeCell ref="SB53:SC53"/>
    <mergeCell ref="SB54:SC54"/>
    <mergeCell ref="HU45:HV45"/>
    <mergeCell ref="HU46:HV46"/>
    <mergeCell ref="HU47:HV47"/>
    <mergeCell ref="HU48:HV48"/>
    <mergeCell ref="HU49:HV49"/>
    <mergeCell ref="HU50:HV50"/>
    <mergeCell ref="HU51:HV51"/>
    <mergeCell ref="HU52:HV52"/>
    <mergeCell ref="HU53:HV53"/>
    <mergeCell ref="HU54:HV54"/>
    <mergeCell ref="RX53:RY53"/>
    <mergeCell ref="RX54:RY54"/>
    <mergeCell ref="SB45:SC45"/>
    <mergeCell ref="SB46:SC46"/>
    <mergeCell ref="SB47:SC47"/>
    <mergeCell ref="SB51:SC51"/>
    <mergeCell ref="SB52:SC52"/>
    <mergeCell ref="IC52:ID52"/>
    <mergeCell ref="IG53:IH53"/>
    <mergeCell ref="IG54:IH54"/>
    <mergeCell ref="IC45:ID45"/>
    <mergeCell ref="IC46:ID46"/>
    <mergeCell ref="UY53:UZ53"/>
    <mergeCell ref="UY54:UZ54"/>
    <mergeCell ref="UU53:UV53"/>
    <mergeCell ref="UU54:UV54"/>
    <mergeCell ref="RT53:RU53"/>
    <mergeCell ref="RT54:RU54"/>
    <mergeCell ref="RX45:RY45"/>
    <mergeCell ref="RX46:RY46"/>
    <mergeCell ref="RX47:RY47"/>
    <mergeCell ref="RX48:RY48"/>
    <mergeCell ref="UP45:UQ45"/>
    <mergeCell ref="UP46:UQ46"/>
    <mergeCell ref="UP47:UQ47"/>
    <mergeCell ref="UP48:UQ48"/>
    <mergeCell ref="UP49:UQ49"/>
    <mergeCell ref="UP50:UQ50"/>
    <mergeCell ref="UP51:UQ51"/>
    <mergeCell ref="RT45:RU45"/>
    <mergeCell ref="RT46:RU46"/>
    <mergeCell ref="RT47:RU47"/>
    <mergeCell ref="RT48:RU48"/>
    <mergeCell ref="RT49:RU49"/>
    <mergeCell ref="RT50:RU50"/>
    <mergeCell ref="RT51:RU51"/>
    <mergeCell ref="FB53:FC53"/>
    <mergeCell ref="FB54:FC54"/>
    <mergeCell ref="VC53:VD53"/>
    <mergeCell ref="VC54:VD54"/>
    <mergeCell ref="UY45:UZ45"/>
    <mergeCell ref="UY46:UZ46"/>
    <mergeCell ref="UY47:UZ47"/>
    <mergeCell ref="UY48:UZ48"/>
    <mergeCell ref="UP53:UQ53"/>
    <mergeCell ref="UP54:UQ54"/>
    <mergeCell ref="UU45:UV45"/>
    <mergeCell ref="UU46:UV46"/>
    <mergeCell ref="UU47:UV47"/>
    <mergeCell ref="UU48:UV48"/>
    <mergeCell ref="UU49:UV49"/>
    <mergeCell ref="UU50:UV50"/>
    <mergeCell ref="UU51:UV51"/>
    <mergeCell ref="UU52:UV52"/>
    <mergeCell ref="UY49:UZ49"/>
    <mergeCell ref="UY50:UZ50"/>
    <mergeCell ref="UY51:UZ51"/>
    <mergeCell ref="UY52:UZ52"/>
    <mergeCell ref="VC45:VD45"/>
    <mergeCell ref="VC46:VD46"/>
    <mergeCell ref="LK58:LL58"/>
    <mergeCell ref="MQ9:NT9"/>
    <mergeCell ref="MQ10:NR11"/>
    <mergeCell ref="NS10:NS12"/>
    <mergeCell ref="NQ12:NR12"/>
    <mergeCell ref="MQ58:MR58"/>
    <mergeCell ref="LK9:MN9"/>
    <mergeCell ref="LK10:ML11"/>
    <mergeCell ref="MM10:MM12"/>
    <mergeCell ref="MN10:MN12"/>
    <mergeCell ref="LK12:LL12"/>
    <mergeCell ref="LM12:LN12"/>
    <mergeCell ref="LO12:LP12"/>
    <mergeCell ref="LQ12:LR12"/>
    <mergeCell ref="LS12:LT12"/>
    <mergeCell ref="LU12:LV12"/>
    <mergeCell ref="LW12:LX12"/>
    <mergeCell ref="LY12:LZ12"/>
    <mergeCell ref="MU12:MV12"/>
    <mergeCell ref="MG12:MH12"/>
    <mergeCell ref="MI12:MJ12"/>
    <mergeCell ref="MK12:ML12"/>
    <mergeCell ref="ME12:MF12"/>
    <mergeCell ref="NG12:NH12"/>
    <mergeCell ref="JI58:JJ58"/>
    <mergeCell ref="JM12:JN12"/>
    <mergeCell ref="JK12:JL12"/>
    <mergeCell ref="IW12:IX12"/>
    <mergeCell ref="IY12:IZ12"/>
    <mergeCell ref="IM12:IN12"/>
    <mergeCell ref="IC54:ID54"/>
    <mergeCell ref="HS10:HS12"/>
    <mergeCell ref="HJ12:HK12"/>
    <mergeCell ref="HL12:HM12"/>
    <mergeCell ref="JA12:JB12"/>
    <mergeCell ref="JI12:JJ12"/>
    <mergeCell ref="HY51:HZ51"/>
    <mergeCell ref="HY52:HZ52"/>
    <mergeCell ref="HY53:HZ53"/>
    <mergeCell ref="HY54:HZ54"/>
    <mergeCell ref="IC48:ID48"/>
    <mergeCell ref="IC49:ID49"/>
    <mergeCell ref="IC53:ID53"/>
    <mergeCell ref="IC50:ID50"/>
    <mergeCell ref="IC51:ID51"/>
    <mergeCell ref="IG51:IH51"/>
    <mergeCell ref="IG52:IH52"/>
    <mergeCell ref="HY9:IA12"/>
    <mergeCell ref="E12:F12"/>
    <mergeCell ref="BJ10:BJ12"/>
    <mergeCell ref="AQ9:BJ9"/>
    <mergeCell ref="E9:AN9"/>
    <mergeCell ref="AS12:AT12"/>
    <mergeCell ref="Y12:Z12"/>
    <mergeCell ref="AM10:AM12"/>
    <mergeCell ref="AQ10:BH11"/>
    <mergeCell ref="AU12:AV12"/>
    <mergeCell ref="AW12:AX12"/>
    <mergeCell ref="AQ12:AR12"/>
    <mergeCell ref="AK12:AL12"/>
    <mergeCell ref="Q12:R12"/>
    <mergeCell ref="O12:P12"/>
    <mergeCell ref="BI10:BI12"/>
    <mergeCell ref="E10:AL11"/>
    <mergeCell ref="AI12:AJ12"/>
    <mergeCell ref="M12:N12"/>
    <mergeCell ref="W12:X12"/>
    <mergeCell ref="G12:H12"/>
    <mergeCell ref="I12:J12"/>
    <mergeCell ref="K12:L12"/>
    <mergeCell ref="AC12:AD12"/>
    <mergeCell ref="S12:T12"/>
    <mergeCell ref="BL9:BW9"/>
    <mergeCell ref="BL10:BU11"/>
    <mergeCell ref="CE10:CR11"/>
    <mergeCell ref="CI12:CJ12"/>
    <mergeCell ref="CE9:CT9"/>
    <mergeCell ref="CM12:CN12"/>
    <mergeCell ref="CO12:CP12"/>
    <mergeCell ref="BN12:BO12"/>
    <mergeCell ref="BP12:BQ12"/>
    <mergeCell ref="BR12:BS12"/>
    <mergeCell ref="BT12:BU12"/>
    <mergeCell ref="CQ12:CR12"/>
    <mergeCell ref="U12:V12"/>
    <mergeCell ref="AM59:AN59"/>
    <mergeCell ref="AM60:AN60"/>
    <mergeCell ref="AN10:AN12"/>
    <mergeCell ref="BE12:BF12"/>
    <mergeCell ref="BG12:BH12"/>
    <mergeCell ref="CK12:CL12"/>
    <mergeCell ref="AM58:AN58"/>
    <mergeCell ref="BA12:BB12"/>
    <mergeCell ref="BC12:BD12"/>
    <mergeCell ref="BY53:BZ53"/>
    <mergeCell ref="BY54:BZ54"/>
    <mergeCell ref="AA12:AB12"/>
    <mergeCell ref="AE12:AF12"/>
    <mergeCell ref="AG12:AH12"/>
    <mergeCell ref="BY9:CA12"/>
    <mergeCell ref="AY12:AZ12"/>
    <mergeCell ref="BV60:BW60"/>
    <mergeCell ref="BV58:BW58"/>
    <mergeCell ref="BV59:BW59"/>
    <mergeCell ref="BV10:BV12"/>
    <mergeCell ref="BW10:BW12"/>
    <mergeCell ref="BL12:BM12"/>
    <mergeCell ref="BL27:BL28"/>
    <mergeCell ref="CW9:DV9"/>
    <mergeCell ref="DU10:DU12"/>
    <mergeCell ref="DV10:DV12"/>
    <mergeCell ref="CW12:CX12"/>
    <mergeCell ref="CY12:CZ12"/>
    <mergeCell ref="DA12:DB12"/>
    <mergeCell ref="DC12:DD12"/>
    <mergeCell ref="DE12:DF12"/>
    <mergeCell ref="DG12:DH12"/>
    <mergeCell ref="DI12:DJ12"/>
    <mergeCell ref="DK12:DL12"/>
    <mergeCell ref="DM12:DN12"/>
    <mergeCell ref="DS12:DT12"/>
    <mergeCell ref="CW10:DT11"/>
    <mergeCell ref="DO12:DP12"/>
    <mergeCell ref="DQ12:DR12"/>
    <mergeCell ref="BN27:BN28"/>
    <mergeCell ref="BP27:BP28"/>
    <mergeCell ref="BR27:BR28"/>
    <mergeCell ref="BT27:BT28"/>
    <mergeCell ref="BL24:BL25"/>
    <mergeCell ref="BY48:BZ48"/>
    <mergeCell ref="BY49:BZ49"/>
    <mergeCell ref="BY50:BZ50"/>
    <mergeCell ref="QZ12:RA12"/>
    <mergeCell ref="EK12:EL12"/>
    <mergeCell ref="EI12:EJ12"/>
    <mergeCell ref="NO12:NP12"/>
    <mergeCell ref="OC12:OD12"/>
    <mergeCell ref="NW12:NX12"/>
    <mergeCell ref="OA12:OB12"/>
    <mergeCell ref="MQ12:MR12"/>
    <mergeCell ref="GT12:GU12"/>
    <mergeCell ref="GV12:GW12"/>
    <mergeCell ref="GX12:GY12"/>
    <mergeCell ref="FB44:FD44"/>
    <mergeCell ref="FB45:FC45"/>
    <mergeCell ref="FB46:FC46"/>
    <mergeCell ref="FB47:FC47"/>
    <mergeCell ref="FB48:FC48"/>
    <mergeCell ref="BY51:BZ51"/>
    <mergeCell ref="BY52:BZ52"/>
    <mergeCell ref="CS10:CS12"/>
    <mergeCell ref="CT10:CT12"/>
    <mergeCell ref="CE12:CF12"/>
    <mergeCell ref="BY45:BZ45"/>
    <mergeCell ref="BY46:BZ46"/>
    <mergeCell ref="BY47:BZ47"/>
    <mergeCell ref="CG12:CH12"/>
    <mergeCell ref="BY44:CA44"/>
    <mergeCell ref="FB52:FC52"/>
    <mergeCell ref="EA12:EB12"/>
    <mergeCell ref="EC12:ED12"/>
    <mergeCell ref="EE12:EF12"/>
    <mergeCell ref="UD10:UD12"/>
    <mergeCell ref="SV10:SV12"/>
    <mergeCell ref="RL12:RM12"/>
    <mergeCell ref="FR10:GG11"/>
    <mergeCell ref="GI10:GI12"/>
    <mergeCell ref="HP12:HQ12"/>
    <mergeCell ref="NT10:NT12"/>
    <mergeCell ref="KK12:KL12"/>
    <mergeCell ref="KM12:KN12"/>
    <mergeCell ref="NK12:NL12"/>
    <mergeCell ref="NM12:NN12"/>
    <mergeCell ref="FB50:FC50"/>
    <mergeCell ref="FB51:FC51"/>
    <mergeCell ref="FB49:FC49"/>
    <mergeCell ref="PE12:PF12"/>
    <mergeCell ref="JX10:JX12"/>
    <mergeCell ref="OW12:OX12"/>
    <mergeCell ref="OY12:OZ12"/>
    <mergeCell ref="UB12:UC12"/>
    <mergeCell ref="QN10:QN12"/>
    <mergeCell ref="TP12:TQ12"/>
    <mergeCell ref="TR12:TS12"/>
    <mergeCell ref="TT12:TU12"/>
    <mergeCell ref="TV12:TW12"/>
    <mergeCell ref="UY9:VA12"/>
    <mergeCell ref="SG9:SV9"/>
    <mergeCell ref="SG12:SH12"/>
    <mergeCell ref="SU10:SU12"/>
    <mergeCell ref="TX12:TY12"/>
    <mergeCell ref="TZ12:UA12"/>
    <mergeCell ref="TM10:TM12"/>
    <mergeCell ref="SX12:SY12"/>
    <mergeCell ref="SZ12:TA12"/>
    <mergeCell ref="TB12:TC12"/>
    <mergeCell ref="TD12:TE12"/>
    <mergeCell ref="TF12:TG12"/>
    <mergeCell ref="TJ12:TK12"/>
    <mergeCell ref="JI9:JX9"/>
    <mergeCell ref="JI10:JV11"/>
    <mergeCell ref="JW10:JW12"/>
    <mergeCell ref="IM9:JF9"/>
    <mergeCell ref="JO12:JP12"/>
    <mergeCell ref="PC12:PD12"/>
    <mergeCell ref="PG12:PH12"/>
    <mergeCell ref="PY10:PY12"/>
    <mergeCell ref="HD10:HQ11"/>
    <mergeCell ref="HD12:HE12"/>
    <mergeCell ref="HN12:HO12"/>
    <mergeCell ref="IU12:IV12"/>
    <mergeCell ref="MS12:MT12"/>
    <mergeCell ref="OI12:OJ12"/>
    <mergeCell ref="OQ12:OR12"/>
    <mergeCell ref="OS12:OT12"/>
    <mergeCell ref="OU12:OV12"/>
    <mergeCell ref="OK12:OL12"/>
    <mergeCell ref="OG12:OH12"/>
    <mergeCell ref="OM12:ON12"/>
    <mergeCell ref="OO12:OP12"/>
    <mergeCell ref="HF12:HG12"/>
    <mergeCell ref="HH12:HI12"/>
    <mergeCell ref="JF10:JF12"/>
    <mergeCell ref="KE12:KF12"/>
    <mergeCell ref="KG12:KH12"/>
    <mergeCell ref="KI12:KJ12"/>
    <mergeCell ref="KO12:KP12"/>
    <mergeCell ref="KY12:KZ12"/>
    <mergeCell ref="LA12:LB12"/>
    <mergeCell ref="LC12:LD12"/>
    <mergeCell ref="LE12:LF12"/>
    <mergeCell ref="KA10:LF11"/>
    <mergeCell ref="IM58:IN58"/>
    <mergeCell ref="KA58:KB58"/>
    <mergeCell ref="JC12:JD12"/>
    <mergeCell ref="FW57:GF57"/>
    <mergeCell ref="FP10:FP12"/>
    <mergeCell ref="PI12:PJ12"/>
    <mergeCell ref="PK12:PL12"/>
    <mergeCell ref="PM12:PN12"/>
    <mergeCell ref="PO12:PP12"/>
    <mergeCell ref="KQ12:KR12"/>
    <mergeCell ref="KS12:KT12"/>
    <mergeCell ref="KU12:KV12"/>
    <mergeCell ref="KW12:KX12"/>
    <mergeCell ref="GL10:GY11"/>
    <mergeCell ref="MY12:MZ12"/>
    <mergeCell ref="IG9:II12"/>
    <mergeCell ref="GL12:GM12"/>
    <mergeCell ref="GN12:GO12"/>
    <mergeCell ref="GP12:GQ12"/>
    <mergeCell ref="KA9:LH9"/>
    <mergeCell ref="LG10:LG12"/>
    <mergeCell ref="LH10:LH12"/>
    <mergeCell ref="KA12:KB12"/>
    <mergeCell ref="KC12:KD12"/>
    <mergeCell ref="EU12:EV12"/>
    <mergeCell ref="FB9:FD12"/>
    <mergeCell ref="DY9:EZ9"/>
    <mergeCell ref="EY10:EY12"/>
    <mergeCell ref="EZ10:EZ12"/>
    <mergeCell ref="EW12:EX12"/>
    <mergeCell ref="EQ12:ER12"/>
    <mergeCell ref="ES12:ET12"/>
    <mergeCell ref="DY10:EX11"/>
    <mergeCell ref="EG12:EH12"/>
    <mergeCell ref="DY12:DZ12"/>
    <mergeCell ref="EM12:EN12"/>
    <mergeCell ref="EO12:EP12"/>
    <mergeCell ref="FG12:FH12"/>
    <mergeCell ref="FI12:FJ12"/>
    <mergeCell ref="FK12:FL12"/>
    <mergeCell ref="FM12:FN12"/>
    <mergeCell ref="FG10:FN11"/>
    <mergeCell ref="FR9:GI9"/>
    <mergeCell ref="GH10:GH12"/>
    <mergeCell ref="FT12:FU12"/>
    <mergeCell ref="FV12:FW12"/>
    <mergeCell ref="FR12:FS12"/>
    <mergeCell ref="FX12:FY12"/>
    <mergeCell ref="FZ12:GA12"/>
    <mergeCell ref="GB12:GC12"/>
    <mergeCell ref="GD12:GE12"/>
    <mergeCell ref="GF12:GG12"/>
    <mergeCell ref="FG9:FP9"/>
    <mergeCell ref="QB10:QM11"/>
    <mergeCell ref="FO10:FO12"/>
    <mergeCell ref="HR10:HR12"/>
    <mergeCell ref="JU12:JV12"/>
    <mergeCell ref="PZ10:PZ12"/>
    <mergeCell ref="NI12:NJ12"/>
    <mergeCell ref="GZ10:GZ12"/>
    <mergeCell ref="HA10:HA12"/>
    <mergeCell ref="JQ12:JR12"/>
    <mergeCell ref="JS12:JT12"/>
    <mergeCell ref="IC9:IE12"/>
    <mergeCell ref="HU9:HW12"/>
    <mergeCell ref="IM10:JD11"/>
    <mergeCell ref="JE10:JE12"/>
    <mergeCell ref="HD9:HS9"/>
    <mergeCell ref="QJ12:QK12"/>
    <mergeCell ref="PA12:PB12"/>
    <mergeCell ref="GR12:GS12"/>
    <mergeCell ref="GL9:HA9"/>
    <mergeCell ref="NW9:PZ9"/>
    <mergeCell ref="PQ12:PR12"/>
    <mergeCell ref="PS12:PT12"/>
    <mergeCell ref="PU12:PV12"/>
    <mergeCell ref="PW12:PX12"/>
    <mergeCell ref="UL53:UM53"/>
    <mergeCell ref="UL54:UM54"/>
    <mergeCell ref="UH9:UJ12"/>
    <mergeCell ref="UH45:UI45"/>
    <mergeCell ref="UH46:UI46"/>
    <mergeCell ref="UH47:UI47"/>
    <mergeCell ref="UH48:UI48"/>
    <mergeCell ref="UH49:UI49"/>
    <mergeCell ref="UH50:UI50"/>
    <mergeCell ref="UH51:UI51"/>
    <mergeCell ref="UH52:UI52"/>
    <mergeCell ref="UH53:UI53"/>
    <mergeCell ref="UH54:UI54"/>
    <mergeCell ref="UL46:UM46"/>
    <mergeCell ref="UL9:UN12"/>
    <mergeCell ref="UL47:UM47"/>
    <mergeCell ref="UL48:UM48"/>
    <mergeCell ref="UL49:UM49"/>
    <mergeCell ref="UL50:UM50"/>
    <mergeCell ref="UL51:UM51"/>
    <mergeCell ref="UL52:UM52"/>
    <mergeCell ref="UL45:UM45"/>
  </mergeCells>
  <pageMargins left="1.1023622047244095" right="0.70866141732283472" top="0.74803149606299213" bottom="0.74803149606299213" header="0.31496062992125984" footer="0.31496062992125984"/>
  <pageSetup paperSize="8" scale="71" fitToWidth="0" orientation="landscape" r:id="rId7"/>
  <rowBreaks count="2" manualBreakCount="2">
    <brk id="4" max="16383" man="1"/>
    <brk id="5" max="16383" man="1"/>
  </rowBreaks>
  <colBreaks count="19" manualBreakCount="19">
    <brk id="41" max="1048575" man="1"/>
    <brk id="81" max="1048575" man="1"/>
    <brk id="99" max="1048575" man="1"/>
    <brk id="127" max="1048575" man="1"/>
    <brk id="161" max="1048575" man="1"/>
    <brk id="192" max="1048575" man="1"/>
    <brk id="209" max="1048575" man="1"/>
    <brk id="244" max="1048575" man="1"/>
    <brk id="267" max="1048575" man="1"/>
    <brk id="285" max="1048575" man="1"/>
    <brk id="321" max="71" man="1"/>
    <brk id="353" max="71" man="1"/>
    <brk id="385" max="1048575" man="1"/>
    <brk id="420" max="71" man="1"/>
    <brk id="458" max="1048575" man="1"/>
    <brk id="486" max="1048575" man="1"/>
    <brk id="499" max="1048575" man="1"/>
    <brk id="534" max="71" man="1"/>
    <brk id="552" max="71" man="1"/>
  </colBreaks>
  <drawing r:id="rId8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W45"/>
  <sheetViews>
    <sheetView zoomScale="90" zoomScaleNormal="100" zoomScaleSheetLayoutView="142" zoomScalePageLayoutView="90" workbookViewId="0">
      <selection activeCell="S28" sqref="S28"/>
    </sheetView>
  </sheetViews>
  <sheetFormatPr defaultColWidth="0" defaultRowHeight="12.75"/>
  <cols>
    <col min="1" max="1" width="11.5703125" style="268" customWidth="1"/>
    <col min="2" max="2" width="1.7109375" style="268" customWidth="1"/>
    <col min="3" max="3" width="7.5703125" style="269" customWidth="1"/>
    <col min="4" max="4" width="2.140625" style="269" customWidth="1"/>
    <col min="5" max="5" width="7.5703125" style="269" customWidth="1"/>
    <col min="6" max="6" width="2.140625" style="269" customWidth="1"/>
    <col min="7" max="7" width="7.5703125" style="269" customWidth="1"/>
    <col min="8" max="8" width="2.140625" style="269" customWidth="1"/>
    <col min="9" max="9" width="7.5703125" style="269" customWidth="1"/>
    <col min="10" max="10" width="2.140625" style="269" customWidth="1"/>
    <col min="11" max="11" width="7.5703125" style="269" customWidth="1"/>
    <col min="12" max="12" width="2.140625" style="269" customWidth="1"/>
    <col min="13" max="13" width="8.7109375" style="269" customWidth="1"/>
    <col min="14" max="14" width="2.140625" style="269" customWidth="1"/>
    <col min="15" max="15" width="8.7109375" style="269" customWidth="1"/>
    <col min="16" max="16" width="2.140625" style="269" customWidth="1"/>
    <col min="17" max="17" width="8.7109375" style="269" customWidth="1"/>
    <col min="18" max="18" width="2.140625" style="269" customWidth="1"/>
    <col min="19" max="19" width="8.7109375" style="269" customWidth="1"/>
    <col min="20" max="20" width="2.140625" style="269" customWidth="1"/>
    <col min="21" max="21" width="8.7109375" style="269" customWidth="1"/>
    <col min="22" max="22" width="2.140625" style="269" customWidth="1"/>
    <col min="23" max="23" width="8.7109375" style="269" customWidth="1"/>
    <col min="24" max="16384" width="9.140625" style="268" hidden="1"/>
  </cols>
  <sheetData>
    <row r="1" spans="1:23" s="262" customFormat="1" ht="35.25" customHeight="1">
      <c r="A1" s="905"/>
      <c r="B1" s="905"/>
      <c r="C1" s="302"/>
      <c r="D1" s="302"/>
      <c r="E1" s="906"/>
      <c r="F1" s="906"/>
      <c r="G1" s="906"/>
      <c r="H1" s="906"/>
      <c r="I1" s="906"/>
      <c r="J1" s="906"/>
      <c r="K1" s="906"/>
      <c r="L1" s="906"/>
      <c r="M1" s="906"/>
      <c r="N1" s="906"/>
      <c r="O1" s="906"/>
      <c r="P1" s="906"/>
      <c r="Q1" s="906"/>
      <c r="R1" s="906"/>
      <c r="S1" s="906"/>
      <c r="T1" s="309"/>
      <c r="U1" s="309"/>
      <c r="V1" s="309"/>
      <c r="W1" s="309"/>
    </row>
    <row r="2" spans="1:23" s="262" customFormat="1" ht="35.25" customHeight="1">
      <c r="A2" s="263" t="s">
        <v>205</v>
      </c>
      <c r="B2" s="302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9"/>
      <c r="U2" s="309"/>
      <c r="V2" s="309"/>
      <c r="W2" s="309"/>
    </row>
    <row r="3" spans="1:23" s="265" customFormat="1" ht="15">
      <c r="A3" s="304" t="s">
        <v>80</v>
      </c>
      <c r="B3" s="264"/>
      <c r="C3" s="266"/>
      <c r="D3" s="266"/>
      <c r="E3" s="266"/>
      <c r="F3" s="266"/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</row>
    <row r="4" spans="1:23">
      <c r="A4" s="267"/>
      <c r="B4" s="267"/>
    </row>
    <row r="5" spans="1:23" s="272" customFormat="1" ht="12" customHeight="1">
      <c r="A5" s="305"/>
      <c r="B5" s="305"/>
      <c r="C5" s="305"/>
      <c r="D5" s="305"/>
      <c r="E5" s="904"/>
      <c r="F5" s="904"/>
      <c r="G5" s="904"/>
      <c r="H5" s="270"/>
      <c r="I5" s="904"/>
      <c r="J5" s="904"/>
      <c r="K5" s="904"/>
      <c r="L5" s="271"/>
      <c r="M5" s="904"/>
      <c r="N5" s="904"/>
      <c r="O5" s="904"/>
      <c r="P5" s="904"/>
      <c r="Q5" s="904"/>
      <c r="R5" s="301"/>
      <c r="S5" s="271"/>
      <c r="T5" s="310"/>
      <c r="U5" s="271"/>
      <c r="V5" s="310"/>
      <c r="W5" s="271"/>
    </row>
    <row r="6" spans="1:23" s="277" customFormat="1" ht="22.5" customHeight="1">
      <c r="A6" s="273"/>
      <c r="B6" s="273"/>
      <c r="C6" s="274" t="s">
        <v>90</v>
      </c>
      <c r="D6" s="275"/>
      <c r="E6" s="274" t="s">
        <v>85</v>
      </c>
      <c r="F6" s="275"/>
      <c r="G6" s="274" t="s">
        <v>86</v>
      </c>
      <c r="H6" s="275"/>
      <c r="I6" s="274" t="s">
        <v>87</v>
      </c>
      <c r="J6" s="275"/>
      <c r="K6" s="274" t="s">
        <v>88</v>
      </c>
      <c r="L6" s="275"/>
      <c r="M6" s="321" t="s">
        <v>79</v>
      </c>
      <c r="N6" s="275"/>
      <c r="O6" s="329" t="s">
        <v>34</v>
      </c>
      <c r="P6" s="275"/>
      <c r="Q6" s="325" t="s">
        <v>89</v>
      </c>
      <c r="R6" s="275"/>
      <c r="S6" s="329" t="s">
        <v>34</v>
      </c>
      <c r="T6" s="275"/>
      <c r="U6" s="326" t="s">
        <v>94</v>
      </c>
      <c r="V6" s="275"/>
      <c r="W6" s="329" t="s">
        <v>34</v>
      </c>
    </row>
    <row r="7" spans="1:23" s="277" customFormat="1" ht="22.5" customHeight="1">
      <c r="A7" s="333" t="s">
        <v>91</v>
      </c>
      <c r="B7" s="278"/>
      <c r="C7" s="280">
        <f>SUM('Uplifted Private Mix'!C17)</f>
        <v>0</v>
      </c>
      <c r="D7" s="281"/>
      <c r="E7" s="280">
        <f>SUM('Uplifted Private Mix'!E17)</f>
        <v>93</v>
      </c>
      <c r="F7" s="281"/>
      <c r="G7" s="280">
        <f>SUM('Uplifted Private Mix'!G17)</f>
        <v>285</v>
      </c>
      <c r="H7" s="283"/>
      <c r="I7" s="280">
        <f>SUM('Uplifted Private Mix'!I17)</f>
        <v>152</v>
      </c>
      <c r="J7" s="281"/>
      <c r="K7" s="280">
        <f>SUM('Uplifted Private Mix'!K17)</f>
        <v>8</v>
      </c>
      <c r="L7" s="283"/>
      <c r="M7" s="322">
        <f>SUM(C7:K7)</f>
        <v>538</v>
      </c>
      <c r="N7" s="283"/>
      <c r="O7" s="330">
        <f>SUM(M7/M10)</f>
        <v>0.93402777777777779</v>
      </c>
      <c r="P7" s="294"/>
      <c r="Q7" s="322">
        <f>SUM('Uplifted Private Mix'!O17)</f>
        <v>1689</v>
      </c>
      <c r="R7" s="283"/>
      <c r="S7" s="330">
        <f>SUM(Q7/Q10)</f>
        <v>0.93885491939966648</v>
      </c>
      <c r="T7" s="283"/>
      <c r="U7" s="327">
        <f>SUM('Uplifted Private Mix'!Q17)</f>
        <v>46250</v>
      </c>
      <c r="V7" s="283"/>
      <c r="W7" s="330">
        <f>SUM(U7/U10)</f>
        <v>0.938990965384225</v>
      </c>
    </row>
    <row r="8" spans="1:23" s="277" customFormat="1" ht="22.5" customHeight="1">
      <c r="A8" s="333" t="s">
        <v>25</v>
      </c>
      <c r="B8" s="278"/>
      <c r="C8" s="280">
        <f>'Uplifted Blended Afford Mix '!C9</f>
        <v>0</v>
      </c>
      <c r="D8" s="281"/>
      <c r="E8" s="280">
        <f>'Uplifted Blended Afford Mix '!E9</f>
        <v>8</v>
      </c>
      <c r="F8" s="281"/>
      <c r="G8" s="280">
        <f>'Uplifted Blended Afford Mix '!G9</f>
        <v>26</v>
      </c>
      <c r="H8" s="283"/>
      <c r="I8" s="280">
        <f>'Uplifted Blended Afford Mix '!I9</f>
        <v>4</v>
      </c>
      <c r="J8" s="281"/>
      <c r="K8" s="280">
        <f>'Uplifted Blended Afford Mix '!K9</f>
        <v>0</v>
      </c>
      <c r="L8" s="283"/>
      <c r="M8" s="322">
        <f>SUM(C8:K8)</f>
        <v>38</v>
      </c>
      <c r="N8" s="283"/>
      <c r="O8" s="330">
        <f>SUM(M8/M10)</f>
        <v>6.5972222222222224E-2</v>
      </c>
      <c r="P8" s="294"/>
      <c r="Q8" s="322">
        <f>'Uplifted Blended Afford Mix '!O9</f>
        <v>110</v>
      </c>
      <c r="R8" s="283"/>
      <c r="S8" s="330">
        <f>SUM(Q8/Q10)</f>
        <v>6.1145080600333516E-2</v>
      </c>
      <c r="T8" s="283"/>
      <c r="U8" s="327">
        <f>'Uplifted Blended Afford Mix '!Q9</f>
        <v>3005</v>
      </c>
      <c r="V8" s="283"/>
      <c r="W8" s="330">
        <f>SUM(U8/U10)</f>
        <v>6.1009034615775046E-2</v>
      </c>
    </row>
    <row r="9" spans="1:23" s="277" customFormat="1" ht="14.1" customHeight="1">
      <c r="A9" s="273"/>
      <c r="B9" s="273"/>
      <c r="C9" s="274"/>
      <c r="D9" s="274"/>
      <c r="E9" s="274"/>
      <c r="F9" s="274"/>
      <c r="G9" s="274"/>
      <c r="H9" s="276"/>
      <c r="I9" s="274"/>
      <c r="J9" s="274"/>
      <c r="K9" s="274"/>
      <c r="L9" s="276"/>
      <c r="M9" s="323"/>
      <c r="N9" s="276"/>
      <c r="O9" s="329"/>
      <c r="P9" s="274"/>
      <c r="Q9" s="323"/>
      <c r="R9" s="276"/>
      <c r="S9" s="329"/>
      <c r="T9" s="276"/>
      <c r="U9" s="326"/>
      <c r="V9" s="276"/>
      <c r="W9" s="329"/>
    </row>
    <row r="10" spans="1:23" s="277" customFormat="1" ht="12">
      <c r="A10" s="277" t="s">
        <v>27</v>
      </c>
      <c r="C10" s="287">
        <f>SUM(C7:C8)</f>
        <v>0</v>
      </c>
      <c r="D10" s="287"/>
      <c r="E10" s="287">
        <f>SUM(E7:E8)</f>
        <v>101</v>
      </c>
      <c r="F10" s="287"/>
      <c r="G10" s="287">
        <f>SUM(G7:G8)</f>
        <v>311</v>
      </c>
      <c r="H10" s="286"/>
      <c r="I10" s="287">
        <f>SUM(I7:I8)</f>
        <v>156</v>
      </c>
      <c r="J10" s="287"/>
      <c r="K10" s="287">
        <f>SUM(K7:K8)</f>
        <v>8</v>
      </c>
      <c r="L10" s="286"/>
      <c r="M10" s="324">
        <f>SUM(M7:M9)</f>
        <v>576</v>
      </c>
      <c r="N10" s="286"/>
      <c r="O10" s="331"/>
      <c r="P10" s="287"/>
      <c r="Q10" s="324">
        <f>SUM(Q7:Q9)</f>
        <v>1799</v>
      </c>
      <c r="R10" s="286"/>
      <c r="S10" s="331"/>
      <c r="T10" s="286"/>
      <c r="U10" s="327">
        <f>SUM(U7:U9)</f>
        <v>49255</v>
      </c>
      <c r="V10" s="286"/>
      <c r="W10" s="331"/>
    </row>
    <row r="11" spans="1:23" s="277" customFormat="1" ht="12">
      <c r="A11" s="339" t="s">
        <v>34</v>
      </c>
      <c r="B11" s="339"/>
      <c r="C11" s="340">
        <f>SUM(C10/K10)</f>
        <v>0</v>
      </c>
      <c r="D11" s="341"/>
      <c r="E11" s="340">
        <f>SUM(E10/M10)</f>
        <v>0.17534722222222221</v>
      </c>
      <c r="F11" s="341"/>
      <c r="G11" s="340">
        <f>SUM(G10/M10)</f>
        <v>0.53993055555555558</v>
      </c>
      <c r="H11" s="331"/>
      <c r="I11" s="340">
        <f>SUM(I10/M10)</f>
        <v>0.27083333333333331</v>
      </c>
      <c r="J11" s="341"/>
      <c r="K11" s="340">
        <f>SUM(K10/M10)</f>
        <v>1.3888888888888888E-2</v>
      </c>
      <c r="L11" s="331"/>
      <c r="M11" s="324"/>
      <c r="N11" s="286"/>
      <c r="O11" s="328"/>
      <c r="P11" s="287"/>
      <c r="Q11" s="324"/>
      <c r="R11" s="286"/>
      <c r="S11" s="328"/>
      <c r="T11" s="286"/>
      <c r="U11" s="327"/>
      <c r="V11" s="286"/>
      <c r="W11" s="328"/>
    </row>
    <row r="12" spans="1:23" s="277" customFormat="1" ht="12">
      <c r="C12" s="283"/>
      <c r="D12" s="283"/>
      <c r="E12" s="283"/>
      <c r="F12" s="283"/>
      <c r="G12" s="283"/>
      <c r="H12" s="283"/>
      <c r="I12" s="283"/>
      <c r="J12" s="283"/>
      <c r="K12" s="283"/>
      <c r="L12" s="283"/>
      <c r="M12" s="283"/>
      <c r="N12" s="283"/>
      <c r="O12" s="283"/>
      <c r="P12" s="283"/>
      <c r="Q12" s="283"/>
      <c r="R12" s="283"/>
      <c r="S12" s="283"/>
      <c r="T12" s="283"/>
      <c r="U12" s="283"/>
      <c r="V12" s="283"/>
      <c r="W12" s="283"/>
    </row>
    <row r="13" spans="1:23" s="265" customFormat="1" ht="15">
      <c r="A13" s="293" t="s">
        <v>81</v>
      </c>
      <c r="B13" s="293"/>
      <c r="C13" s="266"/>
      <c r="D13" s="266"/>
      <c r="E13" s="266"/>
      <c r="F13" s="266"/>
      <c r="G13" s="266"/>
      <c r="H13" s="266"/>
      <c r="I13" s="266"/>
      <c r="J13" s="266"/>
      <c r="K13" s="266"/>
      <c r="L13" s="266"/>
      <c r="M13" s="266"/>
      <c r="N13" s="266"/>
      <c r="O13" s="266"/>
      <c r="P13" s="266"/>
      <c r="Q13" s="266"/>
      <c r="R13" s="266"/>
      <c r="S13" s="266"/>
      <c r="T13" s="266"/>
      <c r="U13" s="266"/>
      <c r="V13" s="266"/>
      <c r="W13" s="266"/>
    </row>
    <row r="14" spans="1:23">
      <c r="A14" s="267"/>
      <c r="B14" s="267"/>
    </row>
    <row r="15" spans="1:23" s="272" customFormat="1" ht="14.1" customHeight="1">
      <c r="A15" s="305"/>
      <c r="B15" s="305"/>
      <c r="C15" s="305"/>
      <c r="D15" s="305"/>
      <c r="E15" s="904"/>
      <c r="F15" s="904"/>
      <c r="G15" s="904"/>
      <c r="H15" s="270"/>
      <c r="I15" s="904"/>
      <c r="J15" s="904"/>
      <c r="K15" s="904"/>
      <c r="L15" s="271"/>
      <c r="M15" s="904"/>
      <c r="N15" s="904"/>
      <c r="O15" s="904"/>
      <c r="P15" s="904"/>
      <c r="Q15" s="904"/>
      <c r="R15" s="301"/>
      <c r="S15" s="271"/>
      <c r="T15" s="310"/>
      <c r="U15" s="271"/>
      <c r="V15" s="310"/>
      <c r="W15" s="271"/>
    </row>
    <row r="16" spans="1:23" s="277" customFormat="1" ht="22.5" customHeight="1">
      <c r="A16" s="273"/>
      <c r="B16" s="273"/>
      <c r="C16" s="274" t="s">
        <v>90</v>
      </c>
      <c r="D16" s="275"/>
      <c r="E16" s="274" t="s">
        <v>85</v>
      </c>
      <c r="F16" s="275"/>
      <c r="G16" s="274" t="s">
        <v>86</v>
      </c>
      <c r="H16" s="275"/>
      <c r="I16" s="274" t="s">
        <v>87</v>
      </c>
      <c r="J16" s="275"/>
      <c r="K16" s="274" t="s">
        <v>88</v>
      </c>
      <c r="L16" s="275"/>
      <c r="M16" s="321" t="s">
        <v>79</v>
      </c>
      <c r="N16" s="275"/>
      <c r="O16" s="329" t="s">
        <v>34</v>
      </c>
      <c r="P16" s="275"/>
      <c r="Q16" s="325" t="s">
        <v>89</v>
      </c>
      <c r="R16" s="275"/>
      <c r="S16" s="329" t="s">
        <v>34</v>
      </c>
      <c r="T16" s="275"/>
      <c r="U16" s="326" t="s">
        <v>94</v>
      </c>
      <c r="V16" s="275"/>
      <c r="W16" s="329" t="s">
        <v>34</v>
      </c>
    </row>
    <row r="17" spans="1:23" s="277" customFormat="1" ht="22.5" customHeight="1">
      <c r="A17" s="333" t="s">
        <v>91</v>
      </c>
      <c r="B17" s="278"/>
      <c r="C17" s="280">
        <f>SUM('Uplifted Private Mix'!C30)</f>
        <v>58</v>
      </c>
      <c r="D17" s="281"/>
      <c r="E17" s="280">
        <f>SUM('Uplifted Private Mix'!E30)</f>
        <v>158</v>
      </c>
      <c r="F17" s="281"/>
      <c r="G17" s="282">
        <f>SUM('Uplifted Private Mix'!G30)</f>
        <v>112</v>
      </c>
      <c r="H17" s="283"/>
      <c r="I17" s="280">
        <f>SUM('Uplifted Private Mix'!I30)</f>
        <v>21</v>
      </c>
      <c r="J17" s="281"/>
      <c r="K17" s="282">
        <f>SUM('Uplifted Private Mix'!K30)</f>
        <v>7</v>
      </c>
      <c r="L17" s="283"/>
      <c r="M17" s="322">
        <f>SUM(C17:K17)</f>
        <v>356</v>
      </c>
      <c r="N17" s="283"/>
      <c r="O17" s="330">
        <f>SUM(M17/M20)</f>
        <v>0.52818991097922852</v>
      </c>
      <c r="P17" s="294"/>
      <c r="Q17" s="322">
        <f>SUM('Uplifted Private Mix'!O30)</f>
        <v>836</v>
      </c>
      <c r="R17" s="283"/>
      <c r="S17" s="330">
        <f>SUM(Q17/Q20)</f>
        <v>0.46213377556661139</v>
      </c>
      <c r="T17" s="283"/>
      <c r="U17" s="327">
        <f>SUM('Uplifted Private Mix'!Q30)</f>
        <v>23913</v>
      </c>
      <c r="V17" s="283"/>
      <c r="W17" s="330">
        <f>SUM(U17/U20)</f>
        <v>0.49332618158562497</v>
      </c>
    </row>
    <row r="18" spans="1:23" s="277" customFormat="1" ht="22.5" customHeight="1">
      <c r="A18" s="333" t="s">
        <v>25</v>
      </c>
      <c r="B18" s="278"/>
      <c r="C18" s="280">
        <v>0</v>
      </c>
      <c r="D18" s="281"/>
      <c r="E18" s="280">
        <f>SUM('Uplifted Blended Afford Mix '!E21)</f>
        <v>67</v>
      </c>
      <c r="F18" s="281"/>
      <c r="G18" s="280">
        <f>SUM('Uplifted Blended Afford Mix '!G21)</f>
        <v>171</v>
      </c>
      <c r="H18" s="285"/>
      <c r="I18" s="280">
        <f>SUM('Uplifted Blended Afford Mix '!I21)</f>
        <v>74</v>
      </c>
      <c r="J18" s="279"/>
      <c r="K18" s="280">
        <f>SUM('Uplifted Blended Afford Mix '!K21)</f>
        <v>6</v>
      </c>
      <c r="L18" s="283"/>
      <c r="M18" s="322">
        <f>SUM(C18:K18)</f>
        <v>318</v>
      </c>
      <c r="N18" s="283"/>
      <c r="O18" s="330">
        <f>SUM(M18/M20)</f>
        <v>0.47181008902077154</v>
      </c>
      <c r="P18" s="294"/>
      <c r="Q18" s="322">
        <f>SUM('Uplifted Blended Afford Mix '!O21)</f>
        <v>973</v>
      </c>
      <c r="R18" s="283"/>
      <c r="S18" s="330">
        <f>SUM(Q18/Q20)</f>
        <v>0.53786622443338861</v>
      </c>
      <c r="T18" s="283"/>
      <c r="U18" s="327">
        <f>SUM('Uplifted Blended Afford Mix '!Q21)</f>
        <v>24560</v>
      </c>
      <c r="V18" s="283"/>
      <c r="W18" s="330">
        <f>SUM(U18/U20)</f>
        <v>0.50667381841437498</v>
      </c>
    </row>
    <row r="19" spans="1:23" s="277" customFormat="1" ht="14.1" customHeight="1">
      <c r="A19" s="273"/>
      <c r="B19" s="273"/>
      <c r="C19" s="274"/>
      <c r="D19" s="274"/>
      <c r="E19" s="274"/>
      <c r="F19" s="274"/>
      <c r="G19" s="274"/>
      <c r="H19" s="276"/>
      <c r="I19" s="274"/>
      <c r="J19" s="274"/>
      <c r="K19" s="274"/>
      <c r="L19" s="276"/>
      <c r="M19" s="323"/>
      <c r="N19" s="276"/>
      <c r="O19" s="329"/>
      <c r="P19" s="274"/>
      <c r="Q19" s="323"/>
      <c r="R19" s="276"/>
      <c r="S19" s="329"/>
      <c r="T19" s="276"/>
      <c r="U19" s="326"/>
      <c r="V19" s="276"/>
      <c r="W19" s="329"/>
    </row>
    <row r="20" spans="1:23" s="277" customFormat="1" ht="12">
      <c r="A20" s="277" t="s">
        <v>27</v>
      </c>
      <c r="C20" s="287">
        <f>SUM(C17:C17)</f>
        <v>58</v>
      </c>
      <c r="D20" s="287"/>
      <c r="E20" s="287">
        <f>SUM(E17:E17)</f>
        <v>158</v>
      </c>
      <c r="F20" s="287"/>
      <c r="G20" s="287">
        <f>SUM(G17:G17)</f>
        <v>112</v>
      </c>
      <c r="H20" s="286"/>
      <c r="I20" s="287">
        <f>SUM(I17:I17)</f>
        <v>21</v>
      </c>
      <c r="J20" s="287"/>
      <c r="K20" s="287">
        <f>SUM(K17:K17)</f>
        <v>7</v>
      </c>
      <c r="L20" s="286"/>
      <c r="M20" s="324">
        <f>SUM(M17:M18)</f>
        <v>674</v>
      </c>
      <c r="N20" s="286"/>
      <c r="O20" s="331"/>
      <c r="P20" s="287"/>
      <c r="Q20" s="324">
        <f>SUM(Q17:Q19)</f>
        <v>1809</v>
      </c>
      <c r="R20" s="286"/>
      <c r="S20" s="331"/>
      <c r="T20" s="286"/>
      <c r="U20" s="327">
        <f>SUM(U17:U19)</f>
        <v>48473</v>
      </c>
      <c r="V20" s="286"/>
      <c r="W20" s="331"/>
    </row>
    <row r="21" spans="1:23" s="277" customFormat="1" ht="12">
      <c r="A21" s="339" t="s">
        <v>34</v>
      </c>
      <c r="B21" s="339"/>
      <c r="C21" s="340">
        <f>SUM(C20/M20)</f>
        <v>8.6053412462908013E-2</v>
      </c>
      <c r="D21" s="341"/>
      <c r="E21" s="340">
        <f>SUM(E20/M20)</f>
        <v>0.23442136498516319</v>
      </c>
      <c r="F21" s="341"/>
      <c r="G21" s="340">
        <f>SUM(G20/Q20)</f>
        <v>6.1912658927584303E-2</v>
      </c>
      <c r="H21" s="331"/>
      <c r="I21" s="340">
        <f>SUM(I20/M20)</f>
        <v>3.1157270029673591E-2</v>
      </c>
      <c r="J21" s="341"/>
      <c r="K21" s="340">
        <f>SUM(K20/Q20)</f>
        <v>3.869541182974019E-3</v>
      </c>
      <c r="L21" s="331"/>
      <c r="M21" s="324"/>
      <c r="N21" s="286"/>
      <c r="O21" s="286"/>
      <c r="P21" s="287"/>
      <c r="Q21" s="324"/>
      <c r="R21" s="286"/>
      <c r="S21" s="286"/>
      <c r="T21" s="286"/>
      <c r="U21" s="327"/>
      <c r="V21" s="286"/>
      <c r="W21" s="286"/>
    </row>
    <row r="22" spans="1:23" s="277" customFormat="1" ht="12">
      <c r="C22" s="283"/>
      <c r="D22" s="283"/>
      <c r="E22" s="283"/>
      <c r="F22" s="283"/>
      <c r="G22" s="283"/>
      <c r="H22" s="283"/>
      <c r="I22" s="283"/>
      <c r="J22" s="283"/>
      <c r="K22" s="283"/>
      <c r="L22" s="283"/>
      <c r="M22" s="283"/>
      <c r="N22" s="283"/>
      <c r="O22" s="283"/>
      <c r="P22" s="283"/>
      <c r="Q22" s="283"/>
      <c r="R22" s="283"/>
      <c r="S22" s="283"/>
      <c r="T22" s="283"/>
      <c r="U22" s="283"/>
      <c r="V22" s="283"/>
      <c r="W22" s="283"/>
    </row>
    <row r="23" spans="1:23" s="265" customFormat="1" ht="15">
      <c r="A23" s="304" t="s">
        <v>82</v>
      </c>
      <c r="B23" s="264"/>
      <c r="C23" s="266"/>
      <c r="D23" s="266"/>
      <c r="E23" s="266"/>
      <c r="F23" s="266"/>
      <c r="G23" s="266"/>
      <c r="H23" s="266"/>
      <c r="I23" s="266"/>
      <c r="J23" s="266"/>
      <c r="K23" s="266"/>
      <c r="L23" s="266"/>
      <c r="M23" s="266"/>
      <c r="N23" s="266"/>
      <c r="O23" s="266"/>
      <c r="P23" s="266"/>
      <c r="Q23" s="266"/>
      <c r="R23" s="266"/>
      <c r="S23" s="266"/>
      <c r="T23" s="266"/>
      <c r="U23" s="266"/>
      <c r="V23" s="266"/>
      <c r="W23" s="266"/>
    </row>
    <row r="24" spans="1:23">
      <c r="A24" s="267"/>
      <c r="B24" s="267"/>
    </row>
    <row r="25" spans="1:23" s="272" customFormat="1" ht="14.1" customHeight="1">
      <c r="A25" s="305"/>
      <c r="B25" s="305"/>
      <c r="C25" s="305"/>
      <c r="D25" s="305"/>
      <c r="E25" s="904"/>
      <c r="F25" s="904"/>
      <c r="G25" s="904"/>
      <c r="H25" s="270"/>
      <c r="I25" s="904"/>
      <c r="J25" s="904"/>
      <c r="K25" s="904"/>
      <c r="L25" s="271"/>
      <c r="M25" s="904"/>
      <c r="N25" s="904"/>
      <c r="O25" s="904"/>
      <c r="P25" s="904"/>
      <c r="Q25" s="904"/>
      <c r="R25" s="301"/>
      <c r="S25" s="271"/>
      <c r="T25" s="310"/>
      <c r="U25" s="271"/>
      <c r="V25" s="310"/>
      <c r="W25" s="271"/>
    </row>
    <row r="26" spans="1:23" s="277" customFormat="1" ht="22.5" customHeight="1">
      <c r="A26" s="273"/>
      <c r="B26" s="273"/>
      <c r="C26" s="274" t="s">
        <v>90</v>
      </c>
      <c r="D26" s="275"/>
      <c r="E26" s="274" t="s">
        <v>85</v>
      </c>
      <c r="F26" s="275"/>
      <c r="G26" s="274" t="s">
        <v>86</v>
      </c>
      <c r="H26" s="275"/>
      <c r="I26" s="274" t="s">
        <v>87</v>
      </c>
      <c r="J26" s="275"/>
      <c r="K26" s="274" t="s">
        <v>88</v>
      </c>
      <c r="L26" s="275"/>
      <c r="M26" s="321" t="s">
        <v>79</v>
      </c>
      <c r="N26" s="275"/>
      <c r="O26" s="329" t="s">
        <v>34</v>
      </c>
      <c r="P26" s="275"/>
      <c r="Q26" s="325" t="s">
        <v>89</v>
      </c>
      <c r="R26" s="275"/>
      <c r="S26" s="329" t="s">
        <v>34</v>
      </c>
      <c r="T26" s="275"/>
      <c r="U26" s="325" t="s">
        <v>94</v>
      </c>
      <c r="V26" s="275"/>
      <c r="W26" s="329" t="s">
        <v>34</v>
      </c>
    </row>
    <row r="27" spans="1:23" s="277" customFormat="1" ht="22.5" customHeight="1">
      <c r="A27" s="333" t="s">
        <v>92</v>
      </c>
      <c r="B27" s="278"/>
      <c r="C27" s="291">
        <f>SUM(C7,C17)</f>
        <v>58</v>
      </c>
      <c r="D27" s="281"/>
      <c r="E27" s="291">
        <f>SUM(E7,E17)</f>
        <v>251</v>
      </c>
      <c r="F27" s="281"/>
      <c r="G27" s="291">
        <f>SUM(G7,G17)</f>
        <v>397</v>
      </c>
      <c r="H27" s="283"/>
      <c r="I27" s="280">
        <f>SUM(I7,I17)</f>
        <v>173</v>
      </c>
      <c r="J27" s="281"/>
      <c r="K27" s="282">
        <f>SUM(K7,K17)</f>
        <v>15</v>
      </c>
      <c r="L27" s="283"/>
      <c r="M27" s="322">
        <f>SUM(M7,M17)</f>
        <v>894</v>
      </c>
      <c r="N27" s="283"/>
      <c r="O27" s="575">
        <f>SUM(M27/M30)</f>
        <v>0.71519999999999995</v>
      </c>
      <c r="P27" s="281"/>
      <c r="Q27" s="332">
        <f>SUM(Q7,Q17)</f>
        <v>2525</v>
      </c>
      <c r="R27" s="283"/>
      <c r="S27" s="575">
        <f>SUM(Q27/Q30)</f>
        <v>0.69983370288248337</v>
      </c>
      <c r="T27" s="283"/>
      <c r="U27" s="332">
        <f>SUM(U7,U17)</f>
        <v>70163</v>
      </c>
      <c r="V27" s="283"/>
      <c r="W27" s="330">
        <f>SUM(U27/U30)</f>
        <v>0.71794163392272425</v>
      </c>
    </row>
    <row r="28" spans="1:23" s="277" customFormat="1" ht="22.5" customHeight="1">
      <c r="A28" s="333" t="s">
        <v>25</v>
      </c>
      <c r="B28" s="278"/>
      <c r="C28" s="280">
        <f>C8+C18</f>
        <v>0</v>
      </c>
      <c r="D28" s="281"/>
      <c r="E28" s="280">
        <f>E8+E18</f>
        <v>75</v>
      </c>
      <c r="F28" s="281"/>
      <c r="G28" s="280">
        <f>G8+G18</f>
        <v>197</v>
      </c>
      <c r="H28" s="283"/>
      <c r="I28" s="280">
        <f>I8+I18</f>
        <v>78</v>
      </c>
      <c r="J28" s="281"/>
      <c r="K28" s="280">
        <f>K8+K18</f>
        <v>6</v>
      </c>
      <c r="L28" s="283"/>
      <c r="M28" s="322">
        <f>M18+M8</f>
        <v>356</v>
      </c>
      <c r="N28" s="283"/>
      <c r="O28" s="575">
        <f>SUM(M28/M30)</f>
        <v>0.2848</v>
      </c>
      <c r="P28" s="281"/>
      <c r="Q28" s="322">
        <f>Q18+Q8</f>
        <v>1083</v>
      </c>
      <c r="R28" s="283"/>
      <c r="S28" s="575">
        <f>SUM(Q28/Q30)</f>
        <v>0.30016629711751663</v>
      </c>
      <c r="T28" s="283"/>
      <c r="U28" s="322">
        <f>SUM(U18)+U8</f>
        <v>27565</v>
      </c>
      <c r="V28" s="283"/>
      <c r="W28" s="330">
        <f>SUM(U28/U30)</f>
        <v>0.28205836607727569</v>
      </c>
    </row>
    <row r="29" spans="1:23" s="277" customFormat="1" ht="14.1" customHeight="1">
      <c r="A29" s="273"/>
      <c r="B29" s="273"/>
      <c r="C29" s="274"/>
      <c r="D29" s="274"/>
      <c r="E29" s="274"/>
      <c r="F29" s="274"/>
      <c r="G29" s="274"/>
      <c r="H29" s="276"/>
      <c r="I29" s="274"/>
      <c r="J29" s="274"/>
      <c r="K29" s="274"/>
      <c r="L29" s="276"/>
      <c r="M29" s="323"/>
      <c r="N29" s="276"/>
      <c r="O29" s="329"/>
      <c r="P29" s="274"/>
      <c r="Q29" s="323"/>
      <c r="R29" s="276"/>
      <c r="S29" s="329"/>
      <c r="T29" s="276"/>
      <c r="U29" s="323"/>
      <c r="V29" s="276"/>
      <c r="W29" s="329"/>
    </row>
    <row r="30" spans="1:23" s="277" customFormat="1" ht="12">
      <c r="A30" s="277" t="s">
        <v>27</v>
      </c>
      <c r="C30" s="287">
        <f>SUM(C27:C28)</f>
        <v>58</v>
      </c>
      <c r="D30" s="287"/>
      <c r="E30" s="287">
        <f>SUM(E27:E28)</f>
        <v>326</v>
      </c>
      <c r="F30" s="287"/>
      <c r="G30" s="287">
        <f>SUM(G27:G28)</f>
        <v>594</v>
      </c>
      <c r="H30" s="286"/>
      <c r="I30" s="287">
        <f>SUM(I27:I28)</f>
        <v>251</v>
      </c>
      <c r="J30" s="287"/>
      <c r="K30" s="287">
        <f>SUM(K27:K28)</f>
        <v>21</v>
      </c>
      <c r="L30" s="286"/>
      <c r="M30" s="324">
        <f>SUM(M27:M28)</f>
        <v>1250</v>
      </c>
      <c r="N30" s="286"/>
      <c r="O30" s="331"/>
      <c r="P30" s="287"/>
      <c r="Q30" s="324">
        <f>SUM(Q27:Q28)</f>
        <v>3608</v>
      </c>
      <c r="R30" s="286"/>
      <c r="S30" s="331"/>
      <c r="T30" s="286"/>
      <c r="U30" s="324">
        <f>SUM(U27:U29)</f>
        <v>97728</v>
      </c>
      <c r="V30" s="286"/>
      <c r="W30" s="331"/>
    </row>
    <row r="31" spans="1:23" s="277" customFormat="1" ht="12">
      <c r="A31" s="339" t="s">
        <v>34</v>
      </c>
      <c r="B31" s="339"/>
      <c r="C31" s="340">
        <f>SUM(C30/M30)</f>
        <v>4.6399999999999997E-2</v>
      </c>
      <c r="D31" s="341"/>
      <c r="E31" s="340">
        <f>SUM(E30/M30)</f>
        <v>0.26079999999999998</v>
      </c>
      <c r="F31" s="341"/>
      <c r="G31" s="340">
        <f>SUM(G30/M30)</f>
        <v>0.47520000000000001</v>
      </c>
      <c r="H31" s="331"/>
      <c r="I31" s="340">
        <f>SUM(I30/M30)</f>
        <v>0.20080000000000001</v>
      </c>
      <c r="J31" s="341"/>
      <c r="K31" s="340">
        <f>SUM(K30/M30)</f>
        <v>1.6799999999999999E-2</v>
      </c>
      <c r="L31" s="331"/>
      <c r="M31" s="324"/>
      <c r="N31" s="286"/>
      <c r="O31" s="286"/>
      <c r="P31" s="287"/>
      <c r="Q31" s="324"/>
      <c r="R31" s="286"/>
      <c r="S31" s="286"/>
      <c r="T31" s="286"/>
      <c r="U31" s="324"/>
      <c r="V31" s="286"/>
      <c r="W31" s="286"/>
    </row>
    <row r="32" spans="1:23" s="277" customFormat="1" ht="18" customHeight="1">
      <c r="C32" s="283"/>
      <c r="D32" s="283"/>
      <c r="E32" s="283"/>
      <c r="F32" s="283"/>
      <c r="G32" s="283"/>
      <c r="H32" s="283"/>
      <c r="I32" s="283"/>
      <c r="J32" s="283"/>
      <c r="K32" s="283"/>
      <c r="L32" s="283"/>
      <c r="M32" s="283"/>
      <c r="N32" s="283"/>
      <c r="O32" s="283"/>
      <c r="P32" s="283"/>
      <c r="Q32" s="283"/>
      <c r="R32" s="283"/>
      <c r="S32" s="283"/>
      <c r="T32" s="283"/>
      <c r="U32" s="283"/>
      <c r="V32" s="283"/>
      <c r="W32" s="283"/>
    </row>
    <row r="33" spans="1:23" s="277" customFormat="1" ht="12">
      <c r="C33" s="292"/>
      <c r="D33" s="287"/>
      <c r="E33" s="292"/>
      <c r="F33" s="287"/>
      <c r="G33" s="292"/>
      <c r="H33" s="286"/>
      <c r="I33" s="292"/>
      <c r="J33" s="287"/>
      <c r="K33" s="292"/>
      <c r="L33" s="286"/>
      <c r="M33" s="287"/>
      <c r="N33" s="286"/>
      <c r="O33" s="286"/>
      <c r="P33" s="287"/>
      <c r="Q33" s="287"/>
      <c r="R33" s="286"/>
      <c r="S33" s="286"/>
      <c r="T33" s="286"/>
      <c r="U33" s="286"/>
      <c r="V33" s="286"/>
      <c r="W33" s="286"/>
    </row>
    <row r="34" spans="1:23" s="277" customFormat="1" ht="12">
      <c r="A34" s="277" t="s">
        <v>26</v>
      </c>
      <c r="C34" s="283"/>
      <c r="D34" s="283"/>
      <c r="E34" s="283"/>
      <c r="F34" s="283"/>
      <c r="G34" s="283"/>
      <c r="H34" s="283"/>
      <c r="I34" s="283"/>
      <c r="J34" s="283"/>
      <c r="K34" s="283"/>
      <c r="L34" s="283"/>
      <c r="M34" s="283"/>
      <c r="N34" s="283"/>
      <c r="O34" s="283"/>
      <c r="P34" s="283"/>
      <c r="Q34" s="283"/>
      <c r="R34" s="283"/>
      <c r="S34" s="283"/>
      <c r="T34" s="283"/>
      <c r="U34" s="283"/>
      <c r="V34" s="283"/>
      <c r="W34" s="283"/>
    </row>
    <row r="37" spans="1:23">
      <c r="Q37" s="662"/>
      <c r="S37" s="685"/>
    </row>
    <row r="38" spans="1:23">
      <c r="C38" s="656"/>
      <c r="Q38" s="662"/>
      <c r="S38" s="685"/>
    </row>
    <row r="39" spans="1:23">
      <c r="M39" s="662"/>
      <c r="O39" s="662"/>
      <c r="Q39" s="662"/>
      <c r="S39" s="723"/>
      <c r="U39" s="685"/>
    </row>
    <row r="40" spans="1:23">
      <c r="M40" s="662"/>
      <c r="O40" s="662"/>
      <c r="Q40" s="662"/>
      <c r="S40" s="723"/>
      <c r="U40" s="762"/>
    </row>
    <row r="41" spans="1:23">
      <c r="S41" s="723"/>
    </row>
    <row r="45" spans="1:23">
      <c r="Q45" s="662"/>
    </row>
  </sheetData>
  <customSheetViews>
    <customSheetView guid="{831774D5-A481-4469-B33B-00B928524374}" scale="90" showPageBreaks="1" printArea="1" hiddenColumns="1">
      <selection activeCell="A2" sqref="A2"/>
      <pageMargins left="0.23622047244094491" right="0.23622047244094491" top="0.74803149606299213" bottom="0.74803149606299213" header="0.31496062992125984" footer="0.31496062992125984"/>
      <printOptions horizontalCentered="1"/>
      <pageSetup paperSize="9" scale="70" orientation="portrait" r:id="rId1"/>
      <headerFooter alignWithMargins="0">
        <oddFooter>&amp;R&amp;"DIN-Regular,Regular"&amp;D
18125-0102-190704</oddFooter>
      </headerFooter>
    </customSheetView>
    <customSheetView guid="{D78769EE-2503-4AD7-BD06-D916DA4FCF9F}" scale="90" showPageBreaks="1" printArea="1" hiddenColumns="1">
      <selection activeCell="M20" sqref="M20"/>
      <pageMargins left="0.23622047244094491" right="0.23622047244094491" top="0.74803149606299213" bottom="0.74803149606299213" header="0.31496062992125984" footer="0.31496062992125984"/>
      <printOptions horizontalCentered="1"/>
      <pageSetup paperSize="9" scale="70" orientation="portrait" r:id="rId2"/>
      <headerFooter alignWithMargins="0">
        <oddFooter>&amp;R&amp;"DIN-Regular,Regular"&amp;D
18125-0102-190704</oddFooter>
      </headerFooter>
    </customSheetView>
    <customSheetView guid="{C95FAFE2-C8F5-4582-8630-5ADA3E91C202}" scale="90" hiddenColumns="1">
      <selection activeCell="S27" sqref="S27:S28"/>
      <pageMargins left="0.23622047244094491" right="0.23622047244094491" top="0.74803149606299213" bottom="0.74803149606299213" header="0.31496062992125984" footer="0.31496062992125984"/>
      <printOptions horizontalCentered="1"/>
      <pageSetup paperSize="9" scale="70" orientation="portrait" r:id="rId3"/>
      <headerFooter alignWithMargins="0">
        <oddFooter>&amp;R&amp;"DIN-Regular,Regular"&amp;D
18125-0102-190704</oddFooter>
      </headerFooter>
    </customSheetView>
    <customSheetView guid="{248FD396-3026-4328-9670-8D6A86CD758D}" scale="90" hiddenColumns="1">
      <selection activeCell="M20" sqref="M20"/>
      <pageMargins left="0.23622047244094491" right="0.23622047244094491" top="0.74803149606299213" bottom="0.74803149606299213" header="0.31496062992125984" footer="0.31496062992125984"/>
      <printOptions horizontalCentered="1"/>
      <pageSetup paperSize="9" scale="70" orientation="portrait" r:id="rId4"/>
      <headerFooter alignWithMargins="0">
        <oddFooter>&amp;R&amp;"DIN-Regular,Regular"&amp;D
18125-0102-190704</oddFooter>
      </headerFooter>
    </customSheetView>
    <customSheetView guid="{B8341D56-0C1D-47A9-A47D-9EBBDE789B06}" scale="90" showPageBreaks="1" printArea="1" hiddenColumns="1">
      <selection activeCell="E7" sqref="E7"/>
      <pageMargins left="0.23622047244094491" right="0.23622047244094491" top="0.74803149606299213" bottom="0.74803149606299213" header="0.31496062992125984" footer="0.31496062992125984"/>
      <printOptions horizontalCentered="1"/>
      <pageSetup paperSize="9" scale="70" orientation="portrait" r:id="rId5"/>
      <headerFooter alignWithMargins="0">
        <oddFooter>&amp;R&amp;"DIN-Regular,Regular"&amp;D
18125-0102-190704</oddFooter>
      </headerFooter>
    </customSheetView>
    <customSheetView guid="{547B7670-1C4E-4D6B-AB92-A0F3308D85CE}" scale="90" showPageBreaks="1" printArea="1" hiddenColumns="1">
      <selection activeCell="K27" sqref="K27"/>
      <pageMargins left="0.23622047244094491" right="0.23622047244094491" top="0.74803149606299213" bottom="0.74803149606299213" header="0.31496062992125984" footer="0.31496062992125984"/>
      <printOptions horizontalCentered="1"/>
      <pageSetup paperSize="9" scale="70" orientation="portrait" r:id="rId6"/>
      <headerFooter alignWithMargins="0">
        <oddFooter>&amp;R&amp;"DIN-Regular,Regular"&amp;D
18125-0102-190704</oddFooter>
      </headerFooter>
    </customSheetView>
  </customSheetViews>
  <mergeCells count="11">
    <mergeCell ref="E25:G25"/>
    <mergeCell ref="I25:K25"/>
    <mergeCell ref="M25:Q25"/>
    <mergeCell ref="A1:B1"/>
    <mergeCell ref="E1:S1"/>
    <mergeCell ref="E5:G5"/>
    <mergeCell ref="I5:K5"/>
    <mergeCell ref="M5:Q5"/>
    <mergeCell ref="E15:G15"/>
    <mergeCell ref="I15:K15"/>
    <mergeCell ref="M15:Q1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0" orientation="portrait" r:id="rId7"/>
  <headerFooter alignWithMargins="0">
    <oddFooter>&amp;R&amp;"DIN-Regular,Regular"&amp;D
18125-0102-190704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W49"/>
  <sheetViews>
    <sheetView zoomScale="90" zoomScaleNormal="100" zoomScaleSheetLayoutView="142" zoomScalePageLayoutView="90" workbookViewId="0">
      <selection activeCell="A2" sqref="A2"/>
    </sheetView>
  </sheetViews>
  <sheetFormatPr defaultColWidth="0" defaultRowHeight="12.75"/>
  <cols>
    <col min="1" max="1" width="11.5703125" style="268" customWidth="1"/>
    <col min="2" max="2" width="1.7109375" style="268" customWidth="1"/>
    <col min="3" max="6" width="12.7109375" style="821" customWidth="1"/>
    <col min="7" max="7" width="2.140625" style="269" customWidth="1"/>
    <col min="8" max="8" width="7.5703125" style="269" customWidth="1"/>
    <col min="9" max="9" width="2.140625" style="269" customWidth="1"/>
    <col min="10" max="10" width="8.7109375" style="269" customWidth="1"/>
    <col min="11" max="11" width="2.140625" style="269" customWidth="1"/>
    <col min="12" max="12" width="8.7109375" style="269" customWidth="1"/>
    <col min="13" max="13" width="2.140625" style="269" customWidth="1"/>
    <col min="14" max="14" width="8.7109375" style="269" customWidth="1"/>
    <col min="15" max="15" width="2.140625" style="269" customWidth="1"/>
    <col min="16" max="16" width="8.7109375" style="269" customWidth="1"/>
    <col min="17" max="17" width="2.140625" style="269" customWidth="1"/>
    <col min="18" max="18" width="8.7109375" style="269" customWidth="1"/>
    <col min="19" max="19" width="2.140625" style="269" customWidth="1"/>
    <col min="20" max="20" width="8.7109375" style="269" customWidth="1"/>
    <col min="21" max="23" width="0" style="268" hidden="1" customWidth="1"/>
    <col min="24" max="16384" width="9.140625" style="268" hidden="1"/>
  </cols>
  <sheetData>
    <row r="1" spans="1:20" s="262" customFormat="1" ht="35.25" customHeight="1">
      <c r="A1" s="905"/>
      <c r="B1" s="905"/>
      <c r="C1" s="827"/>
      <c r="D1" s="906"/>
      <c r="E1" s="906"/>
      <c r="F1" s="906"/>
      <c r="G1" s="906"/>
      <c r="H1" s="906"/>
      <c r="I1" s="906"/>
      <c r="J1" s="906"/>
      <c r="K1" s="906"/>
      <c r="L1" s="906"/>
      <c r="M1" s="906"/>
      <c r="N1" s="906"/>
      <c r="O1" s="906"/>
      <c r="P1" s="906"/>
      <c r="Q1" s="799"/>
      <c r="R1" s="799"/>
      <c r="S1" s="799"/>
      <c r="T1" s="799"/>
    </row>
    <row r="2" spans="1:20" s="262" customFormat="1" ht="35.25" customHeight="1">
      <c r="A2" s="263" t="s">
        <v>184</v>
      </c>
      <c r="B2" s="798"/>
      <c r="C2" s="819"/>
      <c r="D2" s="819"/>
      <c r="E2" s="819"/>
      <c r="F2" s="819"/>
      <c r="G2" s="799"/>
      <c r="H2" s="799"/>
      <c r="I2" s="799"/>
      <c r="J2" s="799"/>
      <c r="K2" s="799"/>
      <c r="L2" s="799"/>
      <c r="M2" s="799"/>
      <c r="N2" s="799"/>
      <c r="O2" s="799"/>
      <c r="P2" s="799"/>
      <c r="Q2" s="799"/>
      <c r="R2" s="799"/>
      <c r="S2" s="799"/>
      <c r="T2" s="799"/>
    </row>
    <row r="3" spans="1:20" s="265" customFormat="1" ht="15" customHeight="1">
      <c r="A3" s="845" t="s">
        <v>91</v>
      </c>
      <c r="B3" s="264"/>
      <c r="C3" s="820"/>
      <c r="D3" s="820"/>
      <c r="E3" s="820"/>
      <c r="F3" s="820"/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</row>
    <row r="4" spans="1:20" ht="15" customHeight="1">
      <c r="A4" s="267"/>
      <c r="B4" s="267"/>
    </row>
    <row r="5" spans="1:20" s="272" customFormat="1" ht="24.95" customHeight="1">
      <c r="A5" s="305"/>
      <c r="B5" s="842"/>
      <c r="C5" s="829" t="s">
        <v>175</v>
      </c>
      <c r="D5" s="913" t="s">
        <v>180</v>
      </c>
      <c r="E5" s="914"/>
      <c r="F5" s="914"/>
      <c r="G5" s="817"/>
      <c r="H5" s="817"/>
      <c r="I5" s="802"/>
      <c r="J5" s="817"/>
      <c r="K5" s="817"/>
      <c r="L5" s="817"/>
      <c r="M5" s="817"/>
      <c r="N5" s="817"/>
      <c r="O5" s="803"/>
      <c r="P5" s="802"/>
      <c r="Q5" s="803"/>
      <c r="R5" s="802"/>
      <c r="S5" s="803"/>
      <c r="T5" s="802"/>
    </row>
    <row r="6" spans="1:20" s="272" customFormat="1" ht="24.95" customHeight="1">
      <c r="A6" s="305"/>
      <c r="B6" s="843"/>
      <c r="C6" s="818"/>
      <c r="D6" s="836" t="s">
        <v>80</v>
      </c>
      <c r="E6" s="841" t="s">
        <v>81</v>
      </c>
      <c r="F6" s="835" t="s">
        <v>181</v>
      </c>
      <c r="G6" s="803"/>
      <c r="H6" s="803"/>
      <c r="I6" s="802"/>
      <c r="J6" s="803"/>
      <c r="K6" s="803"/>
      <c r="L6" s="803"/>
      <c r="M6" s="803"/>
      <c r="N6" s="803"/>
      <c r="O6" s="803"/>
      <c r="P6" s="802"/>
      <c r="Q6" s="803"/>
      <c r="R6" s="802"/>
      <c r="S6" s="803"/>
      <c r="T6" s="802"/>
    </row>
    <row r="7" spans="1:20" s="277" customFormat="1" ht="15" customHeight="1">
      <c r="A7" s="833" t="s">
        <v>90</v>
      </c>
      <c r="B7" s="831"/>
      <c r="C7" s="839" t="s">
        <v>167</v>
      </c>
      <c r="D7" s="839" t="s">
        <v>167</v>
      </c>
      <c r="E7" s="834">
        <f>'Uplifted Private Mix'!C31</f>
        <v>0.16292134831460675</v>
      </c>
      <c r="F7" s="837">
        <f>'Uplifted Private Mix'!C41</f>
        <v>6.4876957494407153E-2</v>
      </c>
      <c r="G7" s="294"/>
      <c r="H7" s="279"/>
      <c r="I7" s="294"/>
      <c r="J7" s="648"/>
      <c r="K7" s="294"/>
      <c r="L7" s="804"/>
      <c r="M7" s="294"/>
      <c r="N7" s="805"/>
      <c r="O7" s="294"/>
      <c r="P7" s="804"/>
      <c r="Q7" s="294"/>
      <c r="R7" s="806"/>
      <c r="S7" s="294"/>
      <c r="T7" s="804"/>
    </row>
    <row r="8" spans="1:20" s="277" customFormat="1" ht="15" customHeight="1">
      <c r="A8" s="830" t="s">
        <v>17</v>
      </c>
      <c r="B8" s="831"/>
      <c r="C8" s="840">
        <v>0.12</v>
      </c>
      <c r="D8" s="840">
        <f>'Uplifted Private Mix'!E18</f>
        <v>0.17286245353159851</v>
      </c>
      <c r="E8" s="832">
        <f>'Uplifted Private Mix'!E31</f>
        <v>0.4438202247191011</v>
      </c>
      <c r="F8" s="838">
        <f>'Uplifted Private Mix'!E41</f>
        <v>0.28076062639821031</v>
      </c>
      <c r="G8" s="279"/>
      <c r="H8" s="280"/>
      <c r="I8" s="285"/>
      <c r="J8" s="336"/>
      <c r="K8" s="285"/>
      <c r="L8" s="807"/>
      <c r="M8" s="294"/>
      <c r="N8" s="336"/>
      <c r="O8" s="285"/>
      <c r="P8" s="807"/>
      <c r="Q8" s="285"/>
      <c r="R8" s="808"/>
      <c r="S8" s="285"/>
      <c r="T8" s="807"/>
    </row>
    <row r="9" spans="1:20" s="277" customFormat="1" ht="15" customHeight="1">
      <c r="A9" s="830" t="s">
        <v>18</v>
      </c>
      <c r="B9" s="844"/>
      <c r="C9" s="832">
        <v>0.55000000000000004</v>
      </c>
      <c r="D9" s="838">
        <f>'Uplifted Private Mix'!G18</f>
        <v>0.52973977695167285</v>
      </c>
      <c r="E9" s="838">
        <f>'Uplifted Private Mix'!G31</f>
        <v>0.3146067415730337</v>
      </c>
      <c r="F9" s="838">
        <f>'Uplifted Private Mix'!G41</f>
        <v>0.44407158836689037</v>
      </c>
      <c r="G9" s="279"/>
      <c r="H9" s="280"/>
      <c r="I9" s="285"/>
      <c r="J9" s="336"/>
      <c r="K9" s="285"/>
      <c r="L9" s="807"/>
      <c r="M9" s="294"/>
      <c r="N9" s="336"/>
      <c r="O9" s="285"/>
      <c r="P9" s="807"/>
      <c r="Q9" s="285"/>
      <c r="R9" s="808"/>
      <c r="S9" s="285"/>
      <c r="T9" s="807"/>
    </row>
    <row r="10" spans="1:20" s="277" customFormat="1" ht="15" customHeight="1">
      <c r="A10" s="830" t="s">
        <v>19</v>
      </c>
      <c r="B10" s="831"/>
      <c r="C10" s="840">
        <v>0.3</v>
      </c>
      <c r="D10" s="840">
        <f>'Uplifted Private Mix'!I18</f>
        <v>0.28252788104089221</v>
      </c>
      <c r="E10" s="840">
        <f>'Uplifted Private Mix'!I31</f>
        <v>5.8988764044943819E-2</v>
      </c>
      <c r="F10" s="832">
        <f>'Uplifted Private Mix'!I41</f>
        <v>0.19351230425055929</v>
      </c>
      <c r="G10" s="279"/>
      <c r="H10" s="279"/>
      <c r="I10" s="285"/>
      <c r="J10" s="650"/>
      <c r="K10" s="285"/>
      <c r="L10" s="804"/>
      <c r="M10" s="279"/>
      <c r="N10" s="650"/>
      <c r="O10" s="285"/>
      <c r="P10" s="804"/>
      <c r="Q10" s="285"/>
      <c r="R10" s="806"/>
      <c r="S10" s="285"/>
      <c r="T10" s="804"/>
    </row>
    <row r="11" spans="1:20" s="277" customFormat="1" ht="15" customHeight="1">
      <c r="A11" s="830" t="s">
        <v>24</v>
      </c>
      <c r="B11" s="831"/>
      <c r="C11" s="840">
        <v>0.03</v>
      </c>
      <c r="D11" s="840">
        <f>'Uplifted Private Mix'!K18</f>
        <v>1.4869888475836431E-2</v>
      </c>
      <c r="E11" s="840">
        <f>'Uplifted Private Mix'!K31</f>
        <v>1.9662921348314606E-2</v>
      </c>
      <c r="F11" s="832">
        <f>'Uplifted Private Mix'!K41</f>
        <v>1.6778523489932886E-2</v>
      </c>
      <c r="G11" s="750"/>
      <c r="H11" s="750"/>
      <c r="I11" s="809"/>
      <c r="J11" s="651"/>
      <c r="K11" s="809"/>
      <c r="L11" s="810"/>
      <c r="M11" s="750"/>
      <c r="N11" s="651"/>
      <c r="O11" s="809"/>
      <c r="P11" s="810"/>
      <c r="Q11" s="809"/>
      <c r="R11" s="808"/>
      <c r="S11" s="809"/>
      <c r="T11" s="810"/>
    </row>
    <row r="12" spans="1:20" s="277" customFormat="1" ht="15" customHeight="1">
      <c r="A12" s="811"/>
      <c r="B12" s="811"/>
      <c r="C12" s="822"/>
      <c r="D12" s="822"/>
      <c r="E12" s="822"/>
      <c r="F12" s="822"/>
      <c r="G12" s="813"/>
      <c r="H12" s="812"/>
      <c r="I12" s="810"/>
      <c r="J12" s="651"/>
      <c r="K12" s="809"/>
      <c r="L12" s="814"/>
      <c r="M12" s="750"/>
      <c r="N12" s="651"/>
      <c r="O12" s="809"/>
      <c r="P12" s="814"/>
      <c r="Q12" s="809"/>
      <c r="R12" s="808"/>
      <c r="S12" s="809"/>
      <c r="T12" s="814"/>
    </row>
    <row r="13" spans="1:20" s="277" customFormat="1" ht="15" customHeight="1">
      <c r="A13" s="278"/>
      <c r="B13" s="278"/>
      <c r="C13" s="823"/>
      <c r="D13" s="823"/>
      <c r="E13" s="823"/>
      <c r="F13" s="823"/>
      <c r="G13" s="285"/>
      <c r="H13" s="285"/>
      <c r="I13" s="285"/>
      <c r="J13" s="285"/>
      <c r="K13" s="285"/>
      <c r="L13" s="285"/>
      <c r="M13" s="285"/>
      <c r="N13" s="285"/>
      <c r="O13" s="285"/>
      <c r="P13" s="285"/>
      <c r="Q13" s="285"/>
      <c r="R13" s="285"/>
      <c r="S13" s="285"/>
      <c r="T13" s="285"/>
    </row>
    <row r="14" spans="1:20" s="265" customFormat="1" ht="15" customHeight="1">
      <c r="A14" s="845" t="s">
        <v>165</v>
      </c>
      <c r="B14" s="264"/>
      <c r="C14" s="820"/>
      <c r="D14" s="820"/>
      <c r="E14" s="820"/>
      <c r="F14" s="820"/>
      <c r="G14" s="815"/>
      <c r="H14" s="815"/>
      <c r="I14" s="815"/>
      <c r="J14" s="815"/>
      <c r="K14" s="815"/>
      <c r="L14" s="815"/>
      <c r="M14" s="815"/>
      <c r="N14" s="815"/>
      <c r="O14" s="815"/>
      <c r="P14" s="815"/>
      <c r="Q14" s="815"/>
      <c r="R14" s="815"/>
      <c r="S14" s="815"/>
      <c r="T14" s="815"/>
    </row>
    <row r="15" spans="1:20" ht="15" customHeight="1">
      <c r="A15" s="267"/>
      <c r="B15" s="267"/>
      <c r="G15" s="649"/>
      <c r="H15" s="649"/>
      <c r="I15" s="649"/>
      <c r="J15" s="649"/>
      <c r="K15" s="649"/>
      <c r="L15" s="649"/>
      <c r="M15" s="649"/>
      <c r="N15" s="649"/>
      <c r="O15" s="649"/>
      <c r="P15" s="649"/>
      <c r="Q15" s="649"/>
      <c r="R15" s="649"/>
      <c r="S15" s="649"/>
      <c r="T15" s="649"/>
    </row>
    <row r="16" spans="1:20" s="272" customFormat="1" ht="24.95" customHeight="1">
      <c r="A16" s="305"/>
      <c r="B16" s="842"/>
      <c r="C16" s="829" t="s">
        <v>175</v>
      </c>
      <c r="D16" s="913" t="s">
        <v>180</v>
      </c>
      <c r="E16" s="914"/>
      <c r="F16" s="914"/>
      <c r="G16" s="817"/>
      <c r="H16" s="817"/>
      <c r="I16" s="806"/>
      <c r="J16" s="817"/>
      <c r="K16" s="817"/>
      <c r="L16" s="817"/>
      <c r="M16" s="817"/>
      <c r="N16" s="817"/>
      <c r="O16" s="803"/>
      <c r="P16" s="806"/>
      <c r="Q16" s="803"/>
      <c r="R16" s="806"/>
      <c r="S16" s="803"/>
      <c r="T16" s="802"/>
    </row>
    <row r="17" spans="1:20" s="277" customFormat="1" ht="24.95" customHeight="1">
      <c r="A17" s="305"/>
      <c r="B17" s="843"/>
      <c r="C17" s="818"/>
      <c r="D17" s="836" t="s">
        <v>80</v>
      </c>
      <c r="E17" s="841" t="s">
        <v>81</v>
      </c>
      <c r="F17" s="835" t="s">
        <v>181</v>
      </c>
      <c r="G17" s="294"/>
      <c r="H17" s="279"/>
      <c r="I17" s="294"/>
      <c r="J17" s="648"/>
      <c r="K17" s="294"/>
      <c r="L17" s="804"/>
      <c r="M17" s="294"/>
      <c r="N17" s="805"/>
      <c r="O17" s="294"/>
      <c r="P17" s="804"/>
      <c r="Q17" s="294"/>
      <c r="R17" s="806"/>
      <c r="S17" s="294"/>
      <c r="T17" s="804"/>
    </row>
    <row r="18" spans="1:20" s="277" customFormat="1" ht="15" customHeight="1">
      <c r="A18" s="833" t="s">
        <v>90</v>
      </c>
      <c r="B18" s="831"/>
      <c r="C18" s="839" t="s">
        <v>167</v>
      </c>
      <c r="D18" s="839" t="s">
        <v>167</v>
      </c>
      <c r="E18" s="834" t="s">
        <v>167</v>
      </c>
      <c r="F18" s="837" t="s">
        <v>167</v>
      </c>
      <c r="G18" s="279"/>
      <c r="H18" s="280"/>
      <c r="I18" s="285"/>
      <c r="J18" s="336"/>
      <c r="K18" s="285"/>
      <c r="L18" s="807"/>
      <c r="M18" s="294"/>
      <c r="N18" s="336"/>
      <c r="O18" s="285"/>
      <c r="P18" s="807"/>
      <c r="Q18" s="285"/>
      <c r="R18" s="808"/>
      <c r="S18" s="285"/>
      <c r="T18" s="807"/>
    </row>
    <row r="19" spans="1:20" s="277" customFormat="1" ht="15" customHeight="1">
      <c r="A19" s="830" t="s">
        <v>17</v>
      </c>
      <c r="B19" s="831"/>
      <c r="C19" s="840">
        <v>0.6</v>
      </c>
      <c r="D19" s="840">
        <f>'Uplifted Intermediate Mix'!E10</f>
        <v>0.21052631578947367</v>
      </c>
      <c r="E19" s="832">
        <f>'Uplifted Intermediate Mix'!E20</f>
        <v>0.30890052356020942</v>
      </c>
      <c r="F19" s="838">
        <f>'Uplifted Intermediate Mix'!E30</f>
        <v>0.29257641921397382</v>
      </c>
      <c r="G19" s="279"/>
      <c r="H19" s="280"/>
      <c r="I19" s="285"/>
      <c r="J19" s="336"/>
      <c r="K19" s="285"/>
      <c r="L19" s="807"/>
      <c r="M19" s="294"/>
      <c r="N19" s="336"/>
      <c r="O19" s="285"/>
      <c r="P19" s="807"/>
      <c r="Q19" s="285"/>
      <c r="R19" s="808"/>
      <c r="S19" s="285"/>
      <c r="T19" s="807"/>
    </row>
    <row r="20" spans="1:20" s="277" customFormat="1" ht="15" customHeight="1">
      <c r="A20" s="830" t="s">
        <v>18</v>
      </c>
      <c r="B20" s="844"/>
      <c r="C20" s="832">
        <v>0.4</v>
      </c>
      <c r="D20" s="838">
        <f>'Uplifted Intermediate Mix'!G10+'Uplifted Intermediate Mix'!I10</f>
        <v>0.23636363636363636</v>
      </c>
      <c r="E20" s="838">
        <f>'Uplifted Intermediate Mix'!G20+'Uplifted Intermediate Mix'!I20</f>
        <v>0.27940529954837934</v>
      </c>
      <c r="F20" s="838">
        <f>'Uplifted Intermediate Mix'!G30+'Uplifted Intermediate Mix'!I30</f>
        <v>0.64628820960698696</v>
      </c>
      <c r="G20" s="279"/>
      <c r="H20" s="279"/>
      <c r="I20" s="285"/>
      <c r="J20" s="650"/>
      <c r="K20" s="285"/>
      <c r="L20" s="804"/>
      <c r="M20" s="279"/>
      <c r="N20" s="650"/>
      <c r="O20" s="285"/>
      <c r="P20" s="804"/>
      <c r="Q20" s="285"/>
      <c r="R20" s="806"/>
      <c r="S20" s="285"/>
      <c r="T20" s="804"/>
    </row>
    <row r="21" spans="1:20" s="277" customFormat="1" ht="15" customHeight="1">
      <c r="A21" s="830" t="s">
        <v>19</v>
      </c>
      <c r="B21" s="831"/>
      <c r="C21" s="840" t="s">
        <v>167</v>
      </c>
      <c r="D21" s="840">
        <f>'Uplifted Intermediate Mix'!K10</f>
        <v>0.10526315789473684</v>
      </c>
      <c r="E21" s="840">
        <f>'Uplifted Intermediate Mix'!K20</f>
        <v>5.2356020942408377E-2</v>
      </c>
      <c r="F21" s="832">
        <f>'Uplifted Intermediate Mix'!K30</f>
        <v>6.1135371179039298E-2</v>
      </c>
      <c r="G21" s="750"/>
      <c r="H21" s="750"/>
      <c r="I21" s="809"/>
      <c r="J21" s="651"/>
      <c r="K21" s="809"/>
      <c r="L21" s="810"/>
      <c r="M21" s="750"/>
      <c r="N21" s="651"/>
      <c r="O21" s="809"/>
      <c r="P21" s="810"/>
      <c r="Q21" s="809"/>
      <c r="R21" s="808"/>
      <c r="S21" s="809"/>
      <c r="T21" s="810"/>
    </row>
    <row r="22" spans="1:20" s="277" customFormat="1" ht="15" customHeight="1">
      <c r="A22" s="830" t="s">
        <v>24</v>
      </c>
      <c r="B22" s="831"/>
      <c r="C22" s="840" t="s">
        <v>167</v>
      </c>
      <c r="D22" s="840" t="s">
        <v>167</v>
      </c>
      <c r="E22" s="840" t="s">
        <v>167</v>
      </c>
      <c r="F22" s="832" t="s">
        <v>167</v>
      </c>
      <c r="G22" s="813"/>
      <c r="H22" s="812"/>
      <c r="I22" s="810"/>
      <c r="J22" s="651"/>
      <c r="K22" s="809"/>
      <c r="L22" s="809"/>
      <c r="M22" s="750"/>
      <c r="N22" s="651"/>
      <c r="O22" s="809"/>
      <c r="P22" s="809"/>
      <c r="Q22" s="809"/>
      <c r="R22" s="808"/>
      <c r="S22" s="809"/>
      <c r="T22" s="809"/>
    </row>
    <row r="23" spans="1:20" s="277" customFormat="1" ht="15" customHeight="1">
      <c r="A23" s="278"/>
      <c r="B23" s="278"/>
      <c r="C23" s="823"/>
      <c r="D23" s="823"/>
      <c r="E23" s="823"/>
      <c r="F23" s="823"/>
      <c r="G23" s="285"/>
      <c r="H23" s="285"/>
      <c r="I23" s="285"/>
      <c r="J23" s="285"/>
      <c r="K23" s="285"/>
      <c r="L23" s="285"/>
      <c r="M23" s="285"/>
      <c r="N23" s="285"/>
      <c r="O23" s="285"/>
      <c r="P23" s="285"/>
      <c r="Q23" s="285"/>
      <c r="R23" s="285"/>
      <c r="S23" s="285"/>
      <c r="T23" s="285"/>
    </row>
    <row r="24" spans="1:20" s="265" customFormat="1" ht="15" customHeight="1">
      <c r="A24" s="304"/>
      <c r="B24" s="264"/>
      <c r="C24" s="824"/>
      <c r="D24" s="824"/>
      <c r="E24" s="824"/>
      <c r="F24" s="824"/>
      <c r="G24" s="815"/>
      <c r="H24" s="815"/>
      <c r="I24" s="815"/>
      <c r="J24" s="815"/>
      <c r="K24" s="815"/>
      <c r="L24" s="815"/>
      <c r="M24" s="815"/>
      <c r="N24" s="815"/>
      <c r="O24" s="815"/>
      <c r="P24" s="815"/>
      <c r="Q24" s="815"/>
      <c r="R24" s="815"/>
      <c r="S24" s="815"/>
      <c r="T24" s="815"/>
    </row>
    <row r="25" spans="1:20" ht="15" customHeight="1">
      <c r="A25" s="845" t="s">
        <v>166</v>
      </c>
      <c r="B25" s="264"/>
      <c r="C25" s="820"/>
      <c r="D25" s="820"/>
      <c r="E25" s="820"/>
      <c r="F25" s="820"/>
      <c r="G25" s="649"/>
      <c r="H25" s="649"/>
      <c r="I25" s="649"/>
      <c r="J25" s="649"/>
      <c r="K25" s="649"/>
      <c r="L25" s="649"/>
      <c r="M25" s="649"/>
      <c r="N25" s="649"/>
      <c r="O25" s="649"/>
      <c r="P25" s="649"/>
      <c r="Q25" s="649"/>
      <c r="R25" s="649"/>
      <c r="S25" s="649"/>
      <c r="T25" s="649"/>
    </row>
    <row r="26" spans="1:20" s="272" customFormat="1" ht="15" customHeight="1">
      <c r="A26" s="267"/>
      <c r="B26" s="267"/>
      <c r="C26" s="821"/>
      <c r="D26" s="821"/>
      <c r="E26" s="821"/>
      <c r="F26" s="821"/>
      <c r="G26" s="817"/>
      <c r="H26" s="817"/>
      <c r="I26" s="806"/>
      <c r="J26" s="817"/>
      <c r="K26" s="817"/>
      <c r="L26" s="817"/>
      <c r="M26" s="817"/>
      <c r="N26" s="817"/>
      <c r="O26" s="803"/>
      <c r="P26" s="806"/>
      <c r="Q26" s="803"/>
      <c r="R26" s="806"/>
      <c r="S26" s="803"/>
      <c r="T26" s="802"/>
    </row>
    <row r="27" spans="1:20" s="277" customFormat="1" ht="24.95" customHeight="1">
      <c r="A27" s="305"/>
      <c r="B27" s="842"/>
      <c r="C27" s="829" t="s">
        <v>175</v>
      </c>
      <c r="D27" s="913" t="s">
        <v>180</v>
      </c>
      <c r="E27" s="914"/>
      <c r="F27" s="914"/>
      <c r="G27" s="294"/>
      <c r="H27" s="279"/>
      <c r="I27" s="294"/>
      <c r="J27" s="648"/>
      <c r="K27" s="294"/>
      <c r="L27" s="804"/>
      <c r="M27" s="294"/>
      <c r="N27" s="805"/>
      <c r="O27" s="294"/>
      <c r="P27" s="804"/>
      <c r="Q27" s="294"/>
      <c r="R27" s="805"/>
      <c r="S27" s="294"/>
      <c r="T27" s="804"/>
    </row>
    <row r="28" spans="1:20" s="277" customFormat="1" ht="24.95" customHeight="1">
      <c r="A28" s="305"/>
      <c r="B28" s="843"/>
      <c r="C28" s="818"/>
      <c r="D28" s="836" t="s">
        <v>80</v>
      </c>
      <c r="E28" s="841" t="s">
        <v>81</v>
      </c>
      <c r="F28" s="835" t="s">
        <v>181</v>
      </c>
      <c r="G28" s="279"/>
      <c r="H28" s="280"/>
      <c r="I28" s="285"/>
      <c r="J28" s="336"/>
      <c r="K28" s="285"/>
      <c r="L28" s="816"/>
      <c r="M28" s="279"/>
      <c r="N28" s="336"/>
      <c r="O28" s="285"/>
      <c r="P28" s="816"/>
      <c r="Q28" s="285"/>
      <c r="R28" s="336"/>
      <c r="S28" s="285"/>
      <c r="T28" s="807"/>
    </row>
    <row r="29" spans="1:20" s="277" customFormat="1" ht="15" customHeight="1">
      <c r="A29" s="833" t="s">
        <v>90</v>
      </c>
      <c r="B29" s="831"/>
      <c r="C29" s="839" t="s">
        <v>167</v>
      </c>
      <c r="D29" s="840" t="s">
        <v>167</v>
      </c>
      <c r="E29" s="834" t="s">
        <v>167</v>
      </c>
      <c r="F29" s="837" t="str">
        <f>E29</f>
        <v>-</v>
      </c>
      <c r="G29" s="279"/>
      <c r="H29" s="280"/>
      <c r="I29" s="285"/>
      <c r="J29" s="336"/>
      <c r="K29" s="285"/>
      <c r="L29" s="816"/>
      <c r="M29" s="279"/>
      <c r="N29" s="336"/>
      <c r="O29" s="285"/>
      <c r="P29" s="816"/>
      <c r="Q29" s="285"/>
      <c r="R29" s="336"/>
      <c r="S29" s="285"/>
      <c r="T29" s="807"/>
    </row>
    <row r="30" spans="1:20" s="277" customFormat="1" ht="15" customHeight="1">
      <c r="A30" s="830" t="s">
        <v>17</v>
      </c>
      <c r="B30" s="831"/>
      <c r="C30" s="840">
        <v>0.05</v>
      </c>
      <c r="D30" s="840" t="s">
        <v>167</v>
      </c>
      <c r="E30" s="832">
        <f>'Uplifted Social Rent Mix'!C22</f>
        <v>6.2992125984251968E-2</v>
      </c>
      <c r="F30" s="838">
        <f t="shared" ref="F30:F33" si="0">E30</f>
        <v>6.2992125984251968E-2</v>
      </c>
      <c r="G30" s="279"/>
      <c r="H30" s="279"/>
      <c r="I30" s="285"/>
      <c r="J30" s="650"/>
      <c r="K30" s="285"/>
      <c r="L30" s="804"/>
      <c r="M30" s="279"/>
      <c r="N30" s="650"/>
      <c r="O30" s="285"/>
      <c r="P30" s="804"/>
      <c r="Q30" s="285"/>
      <c r="R30" s="650"/>
      <c r="S30" s="285"/>
      <c r="T30" s="804"/>
    </row>
    <row r="31" spans="1:20" s="277" customFormat="1" ht="15" customHeight="1">
      <c r="A31" s="830" t="s">
        <v>18</v>
      </c>
      <c r="B31" s="844"/>
      <c r="C31" s="832">
        <v>0.4</v>
      </c>
      <c r="D31" s="840" t="s">
        <v>167</v>
      </c>
      <c r="E31" s="840">
        <f>'Uplifted Social Rent Mix'!E22+'Uplifted Social Rent Mix'!G22</f>
        <v>0.38582677165354329</v>
      </c>
      <c r="F31" s="832">
        <f t="shared" si="0"/>
        <v>0.38582677165354329</v>
      </c>
      <c r="G31" s="750"/>
      <c r="H31" s="750"/>
      <c r="I31" s="809"/>
      <c r="J31" s="651"/>
      <c r="K31" s="809"/>
      <c r="L31" s="810"/>
      <c r="M31" s="750"/>
      <c r="N31" s="651"/>
      <c r="O31" s="809"/>
      <c r="P31" s="810"/>
      <c r="Q31" s="809"/>
      <c r="R31" s="651"/>
      <c r="S31" s="809"/>
      <c r="T31" s="810"/>
    </row>
    <row r="32" spans="1:20" s="277" customFormat="1" ht="15" customHeight="1">
      <c r="A32" s="830" t="s">
        <v>19</v>
      </c>
      <c r="B32" s="831"/>
      <c r="C32" s="840">
        <v>0.5</v>
      </c>
      <c r="D32" s="840" t="s">
        <v>167</v>
      </c>
      <c r="E32" s="840">
        <f>'Uplifted Social Rent Mix'!I22</f>
        <v>0.50393700787401574</v>
      </c>
      <c r="F32" s="838">
        <f t="shared" si="0"/>
        <v>0.50393700787401574</v>
      </c>
      <c r="G32" s="813"/>
      <c r="H32" s="812"/>
      <c r="I32" s="810"/>
      <c r="J32" s="651"/>
      <c r="K32" s="809"/>
      <c r="L32" s="809"/>
      <c r="M32" s="750"/>
      <c r="N32" s="651"/>
      <c r="O32" s="809"/>
      <c r="P32" s="809"/>
      <c r="Q32" s="809"/>
      <c r="R32" s="651"/>
      <c r="S32" s="809"/>
      <c r="T32" s="809"/>
    </row>
    <row r="33" spans="1:20" s="277" customFormat="1" ht="18" customHeight="1">
      <c r="A33" s="830" t="s">
        <v>24</v>
      </c>
      <c r="B33" s="831"/>
      <c r="C33" s="840">
        <v>0.05</v>
      </c>
      <c r="D33" s="840" t="s">
        <v>167</v>
      </c>
      <c r="E33" s="840">
        <f>'Uplifted Social Rent Mix'!K22</f>
        <v>4.7244094488188976E-2</v>
      </c>
      <c r="F33" s="838">
        <f t="shared" si="0"/>
        <v>4.7244094488188976E-2</v>
      </c>
      <c r="G33" s="285"/>
      <c r="H33" s="285"/>
      <c r="I33" s="285"/>
      <c r="J33" s="285"/>
      <c r="K33" s="285"/>
      <c r="L33" s="285"/>
      <c r="M33" s="285"/>
      <c r="N33" s="285"/>
      <c r="O33" s="285"/>
      <c r="P33" s="285"/>
      <c r="Q33" s="285"/>
      <c r="R33" s="285"/>
      <c r="S33" s="285"/>
      <c r="T33" s="285"/>
    </row>
    <row r="34" spans="1:20" s="277" customFormat="1" ht="18" customHeight="1">
      <c r="A34" s="830"/>
      <c r="B34" s="831"/>
      <c r="C34" s="832"/>
      <c r="D34" s="832"/>
      <c r="E34" s="832"/>
      <c r="F34" s="832"/>
      <c r="G34" s="285"/>
      <c r="H34" s="285"/>
      <c r="I34" s="285"/>
      <c r="J34" s="285"/>
      <c r="K34" s="285"/>
      <c r="L34" s="285"/>
      <c r="M34" s="285"/>
      <c r="N34" s="285"/>
      <c r="O34" s="285"/>
      <c r="P34" s="285"/>
      <c r="Q34" s="285"/>
      <c r="R34" s="285"/>
      <c r="S34" s="285"/>
      <c r="T34" s="285"/>
    </row>
    <row r="35" spans="1:20" s="277" customFormat="1" ht="18" customHeight="1">
      <c r="A35" s="830"/>
      <c r="B35" s="831"/>
      <c r="C35" s="832"/>
      <c r="D35" s="832"/>
      <c r="E35" s="832"/>
      <c r="F35" s="832"/>
      <c r="G35" s="285"/>
      <c r="H35" s="285"/>
      <c r="I35" s="285"/>
      <c r="J35" s="285"/>
      <c r="K35" s="285"/>
      <c r="L35" s="285"/>
      <c r="M35" s="285"/>
      <c r="N35" s="285"/>
      <c r="O35" s="285"/>
      <c r="P35" s="285"/>
      <c r="Q35" s="285"/>
      <c r="R35" s="285"/>
      <c r="S35" s="285"/>
      <c r="T35" s="285"/>
    </row>
    <row r="36" spans="1:20" s="277" customFormat="1" ht="18" customHeight="1">
      <c r="A36" s="830"/>
      <c r="B36" s="831"/>
      <c r="C36" s="832"/>
      <c r="D36" s="832"/>
      <c r="E36" s="832"/>
      <c r="F36" s="832"/>
      <c r="G36" s="285"/>
      <c r="H36" s="285"/>
      <c r="I36" s="285"/>
      <c r="J36" s="285"/>
      <c r="K36" s="285"/>
      <c r="L36" s="285"/>
      <c r="M36" s="285"/>
      <c r="N36" s="285"/>
      <c r="O36" s="285"/>
      <c r="P36" s="285"/>
      <c r="Q36" s="285"/>
      <c r="R36" s="285"/>
      <c r="S36" s="285"/>
      <c r="T36" s="285"/>
    </row>
    <row r="37" spans="1:20" s="277" customFormat="1" ht="12">
      <c r="C37" s="825"/>
      <c r="D37" s="825"/>
      <c r="E37" s="825"/>
      <c r="F37" s="825"/>
      <c r="G37" s="287"/>
      <c r="H37" s="292"/>
      <c r="I37" s="286"/>
      <c r="J37" s="287"/>
      <c r="K37" s="286"/>
      <c r="L37" s="286"/>
      <c r="M37" s="287"/>
      <c r="N37" s="287"/>
      <c r="O37" s="286"/>
      <c r="P37" s="286"/>
      <c r="Q37" s="286"/>
      <c r="R37" s="286"/>
      <c r="S37" s="286"/>
      <c r="T37" s="286"/>
    </row>
    <row r="38" spans="1:20" s="277" customFormat="1" ht="12">
      <c r="A38" s="277" t="s">
        <v>26</v>
      </c>
      <c r="C38" s="826"/>
      <c r="D38" s="826"/>
      <c r="E38" s="826"/>
      <c r="F38" s="826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283"/>
    </row>
    <row r="41" spans="1:20">
      <c r="N41" s="662"/>
      <c r="P41" s="685"/>
    </row>
    <row r="42" spans="1:20">
      <c r="C42" s="828"/>
      <c r="N42" s="662"/>
      <c r="P42" s="685"/>
    </row>
    <row r="43" spans="1:20">
      <c r="J43" s="662"/>
      <c r="L43" s="662"/>
      <c r="N43" s="662"/>
      <c r="P43" s="723"/>
      <c r="R43" s="685"/>
    </row>
    <row r="44" spans="1:20">
      <c r="J44" s="662"/>
      <c r="L44" s="662"/>
      <c r="N44" s="662"/>
      <c r="P44" s="723"/>
      <c r="R44" s="801"/>
    </row>
    <row r="45" spans="1:20">
      <c r="P45" s="723"/>
    </row>
    <row r="49" spans="14:14">
      <c r="N49" s="662"/>
    </row>
  </sheetData>
  <mergeCells count="5">
    <mergeCell ref="D5:F5"/>
    <mergeCell ref="D16:F16"/>
    <mergeCell ref="D27:F27"/>
    <mergeCell ref="A1:B1"/>
    <mergeCell ref="D1:P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0" orientation="portrait" r:id="rId1"/>
  <headerFooter alignWithMargins="0">
    <oddFooter>&amp;R&amp;"DIN-Regular,Regular"&amp;D
18125-0102-190704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V49"/>
  <sheetViews>
    <sheetView view="pageBreakPreview" zoomScale="118" zoomScaleNormal="100" zoomScaleSheetLayoutView="118" workbookViewId="0">
      <pane xSplit="3" topLeftCell="DQ1" activePane="topRight" state="frozen"/>
      <selection pane="topRight" activeCell="EM12" sqref="EM12:EM13"/>
    </sheetView>
  </sheetViews>
  <sheetFormatPr defaultRowHeight="12.75"/>
  <cols>
    <col min="1" max="2" width="2.7109375" style="646" customWidth="1"/>
    <col min="3" max="3" width="11.42578125" style="646" customWidth="1"/>
    <col min="4" max="4" width="2.7109375" style="646" customWidth="1"/>
    <col min="5" max="7" width="7" style="646" customWidth="1"/>
    <col min="8" max="8" width="10.7109375" style="646" customWidth="1"/>
    <col min="9" max="9" width="2.7109375" style="646" customWidth="1"/>
    <col min="10" max="10" width="8.7109375" style="646" bestFit="1" customWidth="1"/>
    <col min="11" max="12" width="7" style="646" customWidth="1"/>
    <col min="13" max="13" width="10.7109375" style="646" customWidth="1"/>
    <col min="14" max="14" width="2.7109375" style="646" customWidth="1"/>
    <col min="15" max="16" width="7" style="646" customWidth="1"/>
    <col min="17" max="17" width="10.7109375" style="646" customWidth="1"/>
    <col min="18" max="18" width="2.7109375" style="646" customWidth="1"/>
    <col min="19" max="20" width="7" style="646" customWidth="1"/>
    <col min="21" max="21" width="10.7109375" style="646" customWidth="1"/>
    <col min="22" max="22" width="2.7109375" style="646" customWidth="1"/>
    <col min="23" max="23" width="5.85546875" style="646" customWidth="1"/>
    <col min="24" max="28" width="10.7109375" style="646" customWidth="1"/>
    <col min="29" max="29" width="11.7109375" style="646" customWidth="1"/>
    <col min="30" max="30" width="2.7109375" style="646" customWidth="1"/>
    <col min="31" max="31" width="15.7109375" style="646" customWidth="1"/>
    <col min="32" max="32" width="2.7109375" style="646" customWidth="1"/>
    <col min="33" max="33" width="7" style="646" customWidth="1"/>
    <col min="34" max="34" width="7" style="846" customWidth="1"/>
    <col min="35" max="35" width="7" style="646" customWidth="1"/>
    <col min="36" max="36" width="10.7109375" style="646" customWidth="1"/>
    <col min="37" max="37" width="2.7109375" style="646" customWidth="1"/>
    <col min="38" max="39" width="7" style="646" customWidth="1"/>
    <col min="40" max="40" width="10.7109375" style="646" customWidth="1"/>
    <col min="41" max="41" width="2.7109375" style="646" customWidth="1"/>
    <col min="42" max="42" width="8.42578125" style="646" customWidth="1"/>
    <col min="43" max="43" width="7" style="646" customWidth="1"/>
    <col min="44" max="44" width="10.7109375" style="646" customWidth="1"/>
    <col min="45" max="45" width="2.7109375" style="646" customWidth="1"/>
    <col min="46" max="46" width="8.7109375" style="646" customWidth="1"/>
    <col min="47" max="47" width="7" style="646" customWidth="1"/>
    <col min="48" max="48" width="10.7109375" style="646" customWidth="1"/>
    <col min="49" max="50" width="2.7109375" style="646" customWidth="1"/>
    <col min="51" max="51" width="5.85546875" style="646" customWidth="1"/>
    <col min="52" max="52" width="10.7109375" style="646" customWidth="1"/>
    <col min="53" max="54" width="10.7109375" style="846" customWidth="1"/>
    <col min="55" max="56" width="10.7109375" style="646" customWidth="1"/>
    <col min="57" max="57" width="11.5703125" style="646" customWidth="1"/>
    <col min="58" max="58" width="21" style="646" customWidth="1"/>
    <col min="59" max="59" width="2.7109375" style="646" customWidth="1"/>
    <col min="60" max="61" width="7" style="646" customWidth="1"/>
    <col min="62" max="62" width="10.7109375" style="646" customWidth="1"/>
    <col min="63" max="63" width="2.7109375" style="646" customWidth="1"/>
    <col min="64" max="66" width="7" style="646" customWidth="1"/>
    <col min="67" max="67" width="10.7109375" style="646" customWidth="1"/>
    <col min="68" max="68" width="2.7109375" style="646" customWidth="1"/>
    <col min="69" max="70" width="7" style="646" customWidth="1"/>
    <col min="71" max="71" width="10.7109375" style="646" customWidth="1"/>
    <col min="72" max="72" width="2.7109375" style="646" customWidth="1"/>
    <col min="73" max="74" width="7" style="646" customWidth="1"/>
    <col min="75" max="75" width="10.7109375" style="646" customWidth="1"/>
    <col min="76" max="77" width="2.7109375" style="646" customWidth="1"/>
    <col min="78" max="78" width="5.85546875" style="646" customWidth="1"/>
    <col min="79" max="83" width="10.7109375" style="646" customWidth="1"/>
    <col min="84" max="84" width="11.7109375" style="646" customWidth="1"/>
    <col min="85" max="85" width="2.42578125" style="646" customWidth="1"/>
    <col min="86" max="86" width="2.7109375" style="646" customWidth="1"/>
    <col min="87" max="87" width="7" style="646" customWidth="1"/>
    <col min="88" max="88" width="10.7109375" style="646" customWidth="1"/>
    <col min="89" max="89" width="2.7109375" style="646" customWidth="1"/>
    <col min="90" max="90" width="7" style="646" customWidth="1"/>
    <col min="91" max="91" width="10.7109375" style="646" customWidth="1"/>
    <col min="92" max="92" width="2.7109375" style="646" customWidth="1"/>
    <col min="93" max="93" width="7" style="646" customWidth="1"/>
    <col min="94" max="94" width="10.7109375" style="646" customWidth="1"/>
    <col min="95" max="95" width="2.7109375" style="646" customWidth="1"/>
    <col min="96" max="96" width="7" style="646" customWidth="1"/>
    <col min="97" max="97" width="10.7109375" style="646" customWidth="1"/>
    <col min="98" max="98" width="2.7109375" style="646" customWidth="1"/>
    <col min="99" max="99" width="7" style="646" customWidth="1"/>
    <col min="100" max="100" width="10.7109375" style="646" customWidth="1"/>
    <col min="101" max="101" width="2.7109375" style="646" customWidth="1"/>
    <col min="102" max="102" width="5.85546875" style="646" customWidth="1"/>
    <col min="103" max="105" width="10.7109375" style="646" customWidth="1"/>
    <col min="106" max="106" width="12.28515625" style="646" customWidth="1"/>
    <col min="107" max="108" width="2.7109375" style="646" customWidth="1"/>
    <col min="109" max="109" width="7.5703125" style="646" customWidth="1"/>
    <col min="110" max="110" width="10.7109375" style="646" customWidth="1"/>
    <col min="111" max="111" width="2.7109375" style="646" customWidth="1"/>
    <col min="112" max="112" width="7.7109375" style="646" customWidth="1"/>
    <col min="113" max="113" width="10.7109375" style="646" customWidth="1"/>
    <col min="114" max="115" width="2.7109375" style="646" customWidth="1"/>
    <col min="116" max="116" width="5.85546875" style="646" customWidth="1"/>
    <col min="117" max="118" width="10.7109375" style="646" customWidth="1"/>
    <col min="119" max="119" width="17.140625" style="646" customWidth="1"/>
    <col min="120" max="120" width="2.7109375" style="646" customWidth="1"/>
    <col min="121" max="121" width="7" style="646" customWidth="1"/>
    <col min="122" max="122" width="10.7109375" style="646" customWidth="1"/>
    <col min="123" max="123" width="2.7109375" style="846" customWidth="1"/>
    <col min="124" max="124" width="7" style="846" customWidth="1"/>
    <col min="125" max="125" width="10.7109375" style="846" customWidth="1"/>
    <col min="126" max="126" width="2.7109375" style="646" customWidth="1"/>
    <col min="127" max="127" width="7" style="646" customWidth="1"/>
    <col min="128" max="128" width="10.7109375" style="646" customWidth="1"/>
    <col min="129" max="129" width="2.7109375" style="646" customWidth="1"/>
    <col min="130" max="130" width="5.85546875" style="646" customWidth="1"/>
    <col min="131" max="132" width="10.7109375" style="846" customWidth="1"/>
    <col min="133" max="134" width="10.7109375" style="646" customWidth="1"/>
    <col min="135" max="136" width="2.7109375" style="646" customWidth="1"/>
    <col min="137" max="137" width="7.7109375" style="646" customWidth="1"/>
    <col min="138" max="138" width="10.7109375" style="646" customWidth="1"/>
    <col min="139" max="140" width="2.7109375" style="646" customWidth="1"/>
    <col min="141" max="141" width="5.85546875" style="646" customWidth="1"/>
    <col min="142" max="146" width="10.7109375" style="646" customWidth="1"/>
    <col min="147" max="147" width="10.7109375" style="846" customWidth="1"/>
    <col min="148" max="150" width="10.7109375" style="646" customWidth="1"/>
    <col min="151" max="151" width="12.7109375" style="646" customWidth="1"/>
    <col min="152" max="152" width="11.42578125" style="646" bestFit="1" customWidth="1"/>
    <col min="153" max="16384" width="9.140625" style="646"/>
  </cols>
  <sheetData>
    <row r="1" spans="1:152" ht="51.75" customHeight="1">
      <c r="B1" s="140"/>
      <c r="C1" s="146"/>
      <c r="D1" s="146"/>
      <c r="E1" s="146"/>
      <c r="F1" s="146"/>
      <c r="G1" s="146"/>
      <c r="H1" s="146"/>
      <c r="I1" s="12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  <c r="AG1" s="146"/>
      <c r="AH1" s="146"/>
      <c r="AI1" s="12"/>
      <c r="AJ1" s="146"/>
      <c r="AK1" s="146"/>
      <c r="AL1" s="146"/>
      <c r="AM1" s="146"/>
      <c r="AN1" s="136"/>
      <c r="AO1" s="146"/>
      <c r="AP1" s="146"/>
      <c r="AQ1" s="146"/>
      <c r="AR1" s="146"/>
      <c r="AS1" s="146"/>
      <c r="AT1" s="146"/>
      <c r="AU1" s="146"/>
      <c r="AV1" s="146"/>
      <c r="AW1" s="146"/>
      <c r="AX1" s="146"/>
      <c r="AY1" s="146"/>
      <c r="AZ1" s="146"/>
      <c r="BA1" s="146"/>
      <c r="BB1" s="146"/>
      <c r="BC1" s="140"/>
      <c r="BD1" s="146"/>
      <c r="BE1" s="146"/>
      <c r="BF1" s="146"/>
      <c r="BG1" s="146"/>
      <c r="BH1" s="146"/>
      <c r="BI1" s="146"/>
      <c r="BJ1" s="146"/>
      <c r="BK1" s="146"/>
      <c r="BL1" s="146"/>
      <c r="BM1" s="146"/>
      <c r="BN1" s="146"/>
      <c r="BO1" s="146"/>
      <c r="BP1" s="146"/>
      <c r="BQ1" s="146"/>
      <c r="BR1" s="146"/>
      <c r="BS1" s="146"/>
      <c r="BT1" s="146"/>
      <c r="BU1" s="146"/>
      <c r="BV1" s="146"/>
      <c r="BW1" s="146"/>
      <c r="BX1" s="146"/>
      <c r="BY1" s="146"/>
      <c r="BZ1" s="146"/>
      <c r="CA1" s="146"/>
      <c r="CB1" s="146"/>
      <c r="CC1" s="146"/>
      <c r="CD1" s="146"/>
      <c r="CE1" s="146"/>
      <c r="CF1" s="140"/>
      <c r="CG1" s="140"/>
      <c r="CH1" s="146"/>
      <c r="CI1" s="146"/>
      <c r="CJ1" s="146"/>
      <c r="CK1" s="146"/>
      <c r="CL1" s="146"/>
      <c r="CM1" s="146"/>
      <c r="CN1" s="146"/>
      <c r="CO1" s="146"/>
      <c r="CP1" s="146"/>
      <c r="CQ1" s="146"/>
      <c r="CR1" s="146"/>
      <c r="CS1" s="146"/>
      <c r="CT1" s="146"/>
      <c r="CU1" s="146"/>
      <c r="CV1" s="146"/>
      <c r="CW1" s="146"/>
      <c r="CX1" s="146"/>
      <c r="CY1" s="146"/>
      <c r="CZ1" s="146"/>
      <c r="DA1" s="146"/>
      <c r="DB1" s="146"/>
      <c r="DC1" s="146"/>
      <c r="DD1" s="146"/>
      <c r="DE1" s="146"/>
      <c r="DF1" s="146"/>
      <c r="DG1" s="146"/>
      <c r="DH1" s="146"/>
      <c r="DI1" s="146"/>
      <c r="DJ1" s="146"/>
      <c r="DK1" s="146"/>
      <c r="DL1" s="146"/>
      <c r="DM1" s="146"/>
      <c r="DN1" s="140"/>
      <c r="DO1" s="146"/>
      <c r="DP1" s="146"/>
      <c r="DQ1" s="146"/>
      <c r="DR1" s="146"/>
      <c r="DS1" s="146"/>
      <c r="DT1" s="146"/>
      <c r="DU1" s="146"/>
      <c r="DV1" s="146"/>
      <c r="DW1" s="146"/>
      <c r="DX1" s="146"/>
      <c r="DY1" s="146"/>
      <c r="DZ1" s="146"/>
      <c r="EA1" s="146"/>
      <c r="EB1" s="146"/>
      <c r="EC1" s="146"/>
      <c r="ED1" s="146"/>
      <c r="EE1" s="146"/>
      <c r="EF1" s="146"/>
      <c r="EG1" s="146"/>
      <c r="EH1" s="146"/>
      <c r="EI1" s="146"/>
      <c r="EJ1" s="146"/>
      <c r="EK1" s="146"/>
      <c r="EL1" s="146"/>
      <c r="EM1" s="146"/>
      <c r="EN1" s="146"/>
      <c r="EO1" s="140"/>
      <c r="EP1" s="146"/>
      <c r="EQ1" s="146"/>
      <c r="ER1" s="146"/>
      <c r="ES1" s="146"/>
      <c r="ET1" s="146"/>
      <c r="EU1" s="146"/>
      <c r="EV1" s="146"/>
    </row>
    <row r="2" spans="1:152">
      <c r="B2" s="411"/>
      <c r="C2" s="411"/>
      <c r="D2" s="136"/>
      <c r="E2" s="136"/>
      <c r="F2" s="136"/>
      <c r="G2" s="136"/>
      <c r="H2" s="136"/>
      <c r="I2" s="412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  <c r="AH2" s="136"/>
      <c r="AI2" s="412"/>
      <c r="AJ2" s="136"/>
      <c r="AK2" s="136"/>
      <c r="AL2" s="136"/>
      <c r="AM2" s="136"/>
      <c r="AN2" s="136"/>
      <c r="AO2" s="411"/>
      <c r="AP2" s="136"/>
      <c r="AQ2" s="136"/>
      <c r="AR2" s="136"/>
      <c r="AS2" s="136"/>
      <c r="AT2" s="136"/>
      <c r="AU2" s="136"/>
      <c r="AV2" s="136"/>
      <c r="AW2" s="136"/>
      <c r="AX2" s="136"/>
      <c r="AY2" s="136"/>
      <c r="AZ2" s="136"/>
      <c r="BA2" s="136"/>
      <c r="BB2" s="136"/>
      <c r="BC2" s="411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  <c r="CA2" s="136"/>
      <c r="CB2" s="136"/>
      <c r="CC2" s="136"/>
      <c r="CD2" s="136"/>
      <c r="CE2" s="136"/>
      <c r="CF2" s="411"/>
      <c r="CG2" s="411"/>
      <c r="CH2" s="136"/>
      <c r="CI2" s="136"/>
      <c r="CJ2" s="136"/>
      <c r="CK2" s="136"/>
      <c r="CL2" s="136"/>
      <c r="CM2" s="136"/>
      <c r="CN2" s="136"/>
      <c r="CO2" s="136"/>
      <c r="CP2" s="136"/>
      <c r="CQ2" s="136"/>
      <c r="CR2" s="136"/>
      <c r="CS2" s="136"/>
      <c r="CT2" s="136"/>
      <c r="CU2" s="136"/>
      <c r="CV2" s="136"/>
      <c r="CW2" s="136"/>
      <c r="CX2" s="136"/>
      <c r="CY2" s="136"/>
      <c r="CZ2" s="136"/>
      <c r="DA2" s="136"/>
      <c r="DB2" s="136"/>
      <c r="DC2" s="136"/>
      <c r="DD2" s="136"/>
      <c r="DE2" s="136"/>
      <c r="DF2" s="136"/>
      <c r="DG2" s="136"/>
      <c r="DH2" s="136"/>
      <c r="DI2" s="136"/>
      <c r="DJ2" s="136"/>
      <c r="DK2" s="136"/>
      <c r="DL2" s="136"/>
      <c r="DM2" s="136"/>
      <c r="DN2" s="411"/>
      <c r="DO2" s="136"/>
      <c r="DP2" s="136"/>
      <c r="DQ2" s="136"/>
      <c r="DR2" s="136"/>
      <c r="DS2" s="136"/>
      <c r="DT2" s="136"/>
      <c r="DU2" s="136"/>
      <c r="DV2" s="136"/>
      <c r="DW2" s="136"/>
      <c r="DX2" s="136"/>
      <c r="DY2" s="136"/>
      <c r="DZ2" s="136"/>
      <c r="EA2" s="136"/>
      <c r="EB2" s="136"/>
      <c r="EC2" s="136"/>
      <c r="ED2" s="136"/>
      <c r="EE2" s="136"/>
      <c r="EF2" s="136"/>
      <c r="EG2" s="136"/>
      <c r="EH2" s="136"/>
      <c r="EI2" s="136"/>
      <c r="EJ2" s="136"/>
      <c r="EK2" s="136"/>
      <c r="EL2" s="136"/>
      <c r="EM2" s="136"/>
      <c r="EN2" s="136"/>
      <c r="EO2" s="411"/>
      <c r="EP2" s="136"/>
      <c r="EQ2" s="136"/>
      <c r="ER2" s="136"/>
      <c r="ES2" s="136"/>
      <c r="ET2" s="136"/>
      <c r="EU2" s="136"/>
      <c r="EV2" s="136"/>
    </row>
    <row r="3" spans="1:152" ht="24.75">
      <c r="C3" s="140"/>
      <c r="D3" s="146"/>
      <c r="E3" s="146"/>
      <c r="F3" s="146"/>
      <c r="G3" s="146"/>
      <c r="H3" s="146"/>
      <c r="I3" s="12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  <c r="AJ3" s="146"/>
      <c r="AK3" s="12"/>
      <c r="AL3" s="146"/>
      <c r="AM3" s="146"/>
      <c r="AN3" s="146"/>
      <c r="AO3" s="146"/>
      <c r="AP3" s="136"/>
      <c r="AQ3" s="146"/>
      <c r="AR3" s="146"/>
      <c r="AS3" s="146"/>
      <c r="AT3" s="146"/>
      <c r="AU3" s="146"/>
      <c r="AV3" s="146"/>
      <c r="AW3" s="146"/>
      <c r="AX3" s="146"/>
      <c r="AY3" s="140"/>
      <c r="AZ3" s="146"/>
      <c r="BA3" s="146"/>
      <c r="BB3" s="146"/>
      <c r="BC3" s="146"/>
      <c r="BD3" s="146"/>
      <c r="BE3" s="146"/>
      <c r="BF3" s="146"/>
      <c r="BG3" s="146"/>
      <c r="BH3" s="146"/>
      <c r="BI3" s="146"/>
      <c r="BJ3" s="146"/>
      <c r="BK3" s="146"/>
      <c r="BL3" s="146"/>
      <c r="BM3" s="146"/>
      <c r="BN3" s="146"/>
      <c r="BO3" s="146"/>
      <c r="BP3" s="146"/>
      <c r="BQ3" s="146"/>
      <c r="BR3" s="146"/>
      <c r="BS3" s="146"/>
      <c r="BT3" s="146"/>
      <c r="BU3" s="146"/>
      <c r="BV3" s="146"/>
      <c r="BW3" s="146"/>
      <c r="BX3" s="146"/>
      <c r="BY3" s="146"/>
      <c r="BZ3" s="140"/>
      <c r="CA3" s="146"/>
      <c r="CB3" s="146"/>
      <c r="CC3" s="146"/>
      <c r="CD3" s="146"/>
      <c r="CE3" s="146"/>
      <c r="CF3" s="146"/>
      <c r="CG3" s="146"/>
      <c r="CH3" s="146"/>
      <c r="CI3" s="146"/>
      <c r="CJ3" s="146"/>
      <c r="CK3" s="146"/>
      <c r="CL3" s="146"/>
      <c r="CM3" s="146"/>
      <c r="CN3" s="146"/>
      <c r="CO3" s="146"/>
      <c r="CP3" s="146"/>
      <c r="CQ3" s="146"/>
      <c r="CR3" s="146"/>
      <c r="CS3" s="146"/>
      <c r="CT3" s="146"/>
      <c r="CU3" s="146"/>
      <c r="CV3" s="146"/>
      <c r="CW3" s="146"/>
      <c r="CX3" s="146"/>
      <c r="CY3" s="146"/>
      <c r="CZ3" s="146"/>
      <c r="DA3" s="146"/>
      <c r="DB3" s="146"/>
      <c r="DC3" s="146"/>
      <c r="DD3" s="146"/>
      <c r="DE3" s="146"/>
      <c r="DF3" s="146"/>
      <c r="DG3" s="146"/>
      <c r="DH3" s="146"/>
      <c r="DI3" s="146"/>
      <c r="DJ3" s="146"/>
      <c r="DK3" s="146"/>
      <c r="DL3" s="140"/>
      <c r="DM3" s="140"/>
      <c r="DN3" s="140"/>
      <c r="DO3" s="140"/>
      <c r="DP3" s="140"/>
      <c r="DQ3" s="146"/>
      <c r="DR3" s="146"/>
      <c r="DS3" s="146"/>
      <c r="DT3" s="146"/>
      <c r="DU3" s="146"/>
      <c r="DV3" s="146"/>
      <c r="DW3" s="146"/>
      <c r="DX3" s="146"/>
      <c r="DY3" s="146"/>
      <c r="DZ3" s="146"/>
      <c r="EA3" s="146"/>
      <c r="EB3" s="146"/>
      <c r="EC3" s="146"/>
      <c r="ED3" s="146"/>
      <c r="EE3" s="146"/>
      <c r="EF3" s="146"/>
      <c r="EG3" s="146"/>
      <c r="EH3" s="146"/>
      <c r="EI3" s="146"/>
      <c r="EJ3" s="146"/>
      <c r="EK3" s="140"/>
      <c r="EL3" s="146"/>
      <c r="EM3" s="146"/>
      <c r="EN3" s="146"/>
      <c r="EO3" s="146"/>
      <c r="EP3" s="146"/>
      <c r="EQ3" s="146"/>
      <c r="ER3" s="146"/>
      <c r="ES3" s="146"/>
      <c r="ET3" s="146"/>
      <c r="EU3" s="146"/>
      <c r="EV3" s="146"/>
    </row>
    <row r="4" spans="1:152" ht="18">
      <c r="C4" s="411"/>
      <c r="D4" s="411"/>
      <c r="E4" s="136"/>
      <c r="F4" s="136"/>
      <c r="G4" s="136"/>
      <c r="H4" s="136"/>
      <c r="I4" s="412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412"/>
      <c r="AL4" s="136"/>
      <c r="AM4" s="136"/>
      <c r="AN4" s="136"/>
      <c r="AO4" s="136"/>
      <c r="AP4" s="136"/>
      <c r="AQ4" s="411"/>
      <c r="AR4" s="136"/>
      <c r="AS4" s="136"/>
      <c r="AT4" s="136"/>
      <c r="AU4" s="136"/>
      <c r="AV4" s="136"/>
      <c r="AW4" s="136"/>
      <c r="AX4" s="136"/>
      <c r="AY4" s="411"/>
      <c r="AZ4" s="136"/>
      <c r="BA4" s="136"/>
      <c r="BB4" s="136"/>
      <c r="BC4" s="136"/>
      <c r="BD4" s="136"/>
      <c r="BE4" s="136"/>
      <c r="BF4" s="136"/>
      <c r="BG4" s="136"/>
      <c r="BH4" s="136"/>
      <c r="BI4" s="136"/>
      <c r="BJ4" s="136"/>
      <c r="BK4" s="136"/>
      <c r="BL4" s="136"/>
      <c r="BM4" s="136"/>
      <c r="BN4" s="136"/>
      <c r="BO4" s="136"/>
      <c r="BP4" s="136"/>
      <c r="BQ4" s="136"/>
      <c r="BR4" s="136"/>
      <c r="BS4" s="136"/>
      <c r="BT4" s="136"/>
      <c r="BU4" s="136"/>
      <c r="BV4" s="136"/>
      <c r="BW4" s="136"/>
      <c r="BX4" s="136"/>
      <c r="BY4" s="136"/>
      <c r="BZ4" s="411"/>
      <c r="CA4" s="136"/>
      <c r="CB4" s="136"/>
      <c r="CC4" s="136"/>
      <c r="CD4" s="136"/>
      <c r="CE4" s="136"/>
      <c r="CF4" s="136"/>
      <c r="CG4" s="136"/>
      <c r="CH4" s="136"/>
      <c r="CI4" s="136"/>
      <c r="CJ4" s="136"/>
      <c r="CK4" s="136"/>
      <c r="CL4" s="136"/>
      <c r="CM4" s="136"/>
      <c r="CN4" s="136"/>
      <c r="CO4" s="136"/>
      <c r="CP4" s="136"/>
      <c r="CQ4" s="136"/>
      <c r="CR4" s="136"/>
      <c r="CS4" s="136"/>
      <c r="CT4" s="136"/>
      <c r="CU4" s="136"/>
      <c r="CV4" s="136"/>
      <c r="CW4" s="136"/>
      <c r="CX4" s="136"/>
      <c r="CY4" s="136"/>
      <c r="CZ4" s="136"/>
      <c r="DA4" s="136"/>
      <c r="DB4" s="136"/>
      <c r="DC4" s="136"/>
      <c r="DD4" s="136"/>
      <c r="DE4" s="136"/>
      <c r="DF4" s="136"/>
      <c r="DG4" s="136"/>
      <c r="DH4" s="14"/>
      <c r="DI4" s="136"/>
      <c r="DJ4" s="136"/>
      <c r="DK4" s="136"/>
      <c r="DL4" s="411"/>
      <c r="DM4" s="411"/>
      <c r="DN4" s="411"/>
      <c r="DO4" s="411"/>
      <c r="DP4" s="411"/>
      <c r="DQ4" s="136"/>
      <c r="DR4" s="136"/>
      <c r="DS4" s="136"/>
      <c r="DT4" s="136"/>
      <c r="DU4" s="136"/>
      <c r="DV4" s="136"/>
      <c r="DW4" s="136"/>
      <c r="DX4" s="136"/>
      <c r="DY4" s="136"/>
      <c r="DZ4" s="136"/>
      <c r="EA4" s="136"/>
      <c r="EB4" s="136"/>
      <c r="EC4" s="136"/>
      <c r="ED4" s="136"/>
      <c r="EE4" s="136"/>
      <c r="EF4" s="136"/>
      <c r="EG4" s="136"/>
      <c r="EH4" s="136"/>
      <c r="EI4" s="136"/>
      <c r="EJ4" s="136"/>
      <c r="EK4" s="411"/>
      <c r="EL4" s="136"/>
      <c r="EM4" s="136"/>
      <c r="EN4" s="136"/>
      <c r="EO4" s="136"/>
      <c r="EP4" s="136"/>
      <c r="EQ4" s="136"/>
      <c r="ER4" s="136"/>
      <c r="ES4" s="136"/>
      <c r="ET4" s="136"/>
      <c r="EU4" s="136"/>
      <c r="EV4" s="136"/>
    </row>
    <row r="5" spans="1:152" s="407" customFormat="1" ht="18">
      <c r="C5" s="408" t="s">
        <v>129</v>
      </c>
      <c r="D5" s="408"/>
      <c r="E5" s="408"/>
      <c r="F5" s="408"/>
      <c r="G5" s="408"/>
      <c r="H5" s="408"/>
      <c r="I5" s="410"/>
      <c r="J5" s="408"/>
      <c r="K5" s="408"/>
      <c r="L5" s="408"/>
      <c r="M5" s="408"/>
      <c r="N5" s="408"/>
      <c r="O5" s="408"/>
      <c r="P5" s="408"/>
      <c r="Q5" s="408"/>
      <c r="R5" s="408"/>
      <c r="S5" s="408"/>
      <c r="T5" s="408"/>
      <c r="U5" s="408"/>
      <c r="V5" s="408"/>
      <c r="W5" s="408" t="s">
        <v>129</v>
      </c>
      <c r="X5" s="408"/>
      <c r="Y5" s="408"/>
      <c r="Z5" s="408"/>
      <c r="AA5" s="408"/>
      <c r="AB5" s="408"/>
      <c r="AC5" s="408"/>
      <c r="AD5" s="408"/>
      <c r="AE5" s="408"/>
      <c r="AF5" s="408"/>
      <c r="AG5" s="408" t="s">
        <v>129</v>
      </c>
      <c r="AH5" s="408"/>
      <c r="AI5" s="408"/>
      <c r="AJ5" s="408"/>
      <c r="AK5" s="410"/>
      <c r="AO5" s="408"/>
      <c r="AP5" s="408"/>
      <c r="AQ5" s="408"/>
      <c r="AR5" s="408"/>
      <c r="AS5" s="408"/>
      <c r="AT5" s="408"/>
      <c r="AU5" s="408"/>
      <c r="AV5" s="408"/>
      <c r="AW5" s="408"/>
      <c r="AX5" s="408"/>
      <c r="AY5" s="407" t="str">
        <f>W5</f>
        <v>Stag Brewery</v>
      </c>
      <c r="BD5" s="408"/>
      <c r="BE5" s="408"/>
      <c r="BF5" s="408"/>
      <c r="BG5" s="408"/>
      <c r="BH5" s="407" t="str">
        <f>AY5</f>
        <v>Stag Brewery</v>
      </c>
      <c r="BI5" s="408"/>
      <c r="BJ5" s="408"/>
      <c r="BK5" s="408"/>
      <c r="BL5" s="408"/>
      <c r="BM5" s="408"/>
      <c r="BN5" s="408"/>
      <c r="BO5" s="408"/>
      <c r="BP5" s="408"/>
      <c r="BQ5" s="408"/>
      <c r="BR5" s="408"/>
      <c r="BS5" s="408"/>
      <c r="BT5" s="408"/>
      <c r="BU5" s="408"/>
      <c r="BV5" s="408"/>
      <c r="BW5" s="408"/>
      <c r="BX5" s="408"/>
      <c r="BY5" s="408"/>
      <c r="BZ5" s="408"/>
      <c r="CA5" s="408"/>
      <c r="CB5" s="408"/>
      <c r="CC5" s="408"/>
      <c r="CD5" s="408"/>
      <c r="CE5" s="408"/>
      <c r="CF5" s="408"/>
      <c r="CG5" s="408"/>
      <c r="CH5" s="408"/>
      <c r="CI5" s="408" t="str">
        <f>BH5</f>
        <v>Stag Brewery</v>
      </c>
      <c r="CJ5" s="408"/>
      <c r="CK5" s="408"/>
      <c r="CL5" s="408"/>
      <c r="CM5" s="408"/>
      <c r="CN5" s="408"/>
      <c r="CO5" s="408"/>
      <c r="CP5" s="408"/>
      <c r="CQ5" s="408"/>
      <c r="CR5" s="408"/>
      <c r="CS5" s="408"/>
      <c r="CT5" s="408"/>
      <c r="CU5" s="408"/>
      <c r="CV5" s="408"/>
      <c r="CW5" s="408"/>
      <c r="CX5" s="408"/>
      <c r="CY5" s="408"/>
      <c r="CZ5" s="408"/>
      <c r="DA5" s="408"/>
      <c r="DB5" s="408"/>
      <c r="DC5" s="408"/>
      <c r="DD5" s="408"/>
      <c r="DE5" s="408" t="str">
        <f>CI5</f>
        <v>Stag Brewery</v>
      </c>
      <c r="DF5" s="408"/>
      <c r="DG5" s="408"/>
      <c r="DH5" s="408"/>
      <c r="DK5" s="409"/>
      <c r="DN5" s="408"/>
      <c r="DO5" s="408"/>
      <c r="DP5" s="408"/>
      <c r="DQ5" s="408" t="str">
        <f>DE5</f>
        <v>Stag Brewery</v>
      </c>
      <c r="DR5" s="408"/>
      <c r="DS5" s="408"/>
      <c r="DT5" s="408"/>
      <c r="DU5" s="408"/>
      <c r="DV5" s="408"/>
      <c r="DW5" s="408"/>
      <c r="DX5" s="408"/>
      <c r="DY5" s="408"/>
      <c r="DZ5" s="408"/>
      <c r="EA5" s="408"/>
      <c r="EB5" s="408"/>
      <c r="EC5" s="408"/>
      <c r="ED5" s="408"/>
      <c r="EE5" s="408"/>
      <c r="EF5" s="408"/>
      <c r="EH5" s="408"/>
      <c r="EI5" s="408"/>
      <c r="EJ5" s="408"/>
      <c r="EK5" s="408" t="str">
        <f>DQ5</f>
        <v>Stag Brewery</v>
      </c>
      <c r="EL5" s="408"/>
      <c r="EM5" s="408"/>
      <c r="EN5" s="408"/>
      <c r="EO5" s="408"/>
      <c r="EP5" s="408"/>
      <c r="EQ5" s="408"/>
      <c r="ER5" s="408"/>
      <c r="ES5" s="408"/>
      <c r="ET5" s="408"/>
      <c r="EU5" s="408"/>
      <c r="EV5" s="408"/>
    </row>
    <row r="6" spans="1:152" s="670" customFormat="1" ht="15">
      <c r="C6" s="667" t="s">
        <v>185</v>
      </c>
      <c r="D6" s="667"/>
      <c r="E6" s="667"/>
      <c r="F6" s="667"/>
      <c r="G6" s="667"/>
      <c r="H6" s="667"/>
      <c r="I6" s="671"/>
      <c r="J6" s="667"/>
      <c r="K6" s="667"/>
      <c r="L6" s="667"/>
      <c r="M6" s="667"/>
      <c r="N6" s="667"/>
      <c r="O6" s="667"/>
      <c r="P6" s="667"/>
      <c r="Q6" s="667"/>
      <c r="R6" s="667"/>
      <c r="S6" s="667"/>
      <c r="T6" s="667"/>
      <c r="U6" s="667"/>
      <c r="V6" s="667"/>
      <c r="W6" s="667" t="str">
        <f>C6</f>
        <v xml:space="preserve">Schedule of Gross External Areas - Revised Enlarged Scheme </v>
      </c>
      <c r="X6" s="667"/>
      <c r="Y6" s="667"/>
      <c r="Z6" s="667"/>
      <c r="AA6" s="667"/>
      <c r="AB6" s="667"/>
      <c r="AC6" s="667"/>
      <c r="AD6" s="667"/>
      <c r="AE6" s="667"/>
      <c r="AF6" s="667"/>
      <c r="AG6" s="667" t="str">
        <f>W6</f>
        <v xml:space="preserve">Schedule of Gross External Areas - Revised Enlarged Scheme </v>
      </c>
      <c r="AH6" s="667"/>
      <c r="AI6" s="667"/>
      <c r="AJ6" s="667"/>
      <c r="AK6" s="671"/>
      <c r="AO6" s="667"/>
      <c r="AP6" s="667"/>
      <c r="AQ6" s="667"/>
      <c r="AR6" s="667"/>
      <c r="AS6" s="667"/>
      <c r="AT6" s="667"/>
      <c r="AU6" s="667"/>
      <c r="AV6" s="667"/>
      <c r="AW6" s="667"/>
      <c r="AX6" s="667"/>
      <c r="AY6" s="670" t="str">
        <f>W6</f>
        <v xml:space="preserve">Schedule of Gross External Areas - Revised Enlarged Scheme </v>
      </c>
      <c r="BD6" s="667"/>
      <c r="BE6" s="667"/>
      <c r="BF6" s="667"/>
      <c r="BG6" s="667"/>
      <c r="BH6" s="670" t="str">
        <f>AY6</f>
        <v xml:space="preserve">Schedule of Gross External Areas - Revised Enlarged Scheme </v>
      </c>
      <c r="BI6" s="667"/>
      <c r="BJ6" s="667"/>
      <c r="BK6" s="667"/>
      <c r="BL6" s="667"/>
      <c r="BM6" s="667"/>
      <c r="BN6" s="667"/>
      <c r="BO6" s="667"/>
      <c r="BP6" s="667"/>
      <c r="BQ6" s="667"/>
      <c r="BR6" s="667"/>
      <c r="BS6" s="667"/>
      <c r="BT6" s="667"/>
      <c r="BU6" s="667"/>
      <c r="BV6" s="667"/>
      <c r="BW6" s="667"/>
      <c r="BX6" s="667"/>
      <c r="BY6" s="667"/>
      <c r="BZ6" s="667"/>
      <c r="CA6" s="667"/>
      <c r="CB6" s="667"/>
      <c r="CC6" s="667"/>
      <c r="CD6" s="667"/>
      <c r="CE6" s="667"/>
      <c r="CF6" s="667"/>
      <c r="CG6" s="667"/>
      <c r="CH6" s="667"/>
      <c r="CI6" s="667" t="str">
        <f>BH6</f>
        <v xml:space="preserve">Schedule of Gross External Areas - Revised Enlarged Scheme </v>
      </c>
      <c r="CJ6" s="667"/>
      <c r="CK6" s="667"/>
      <c r="CL6" s="667"/>
      <c r="CM6" s="667"/>
      <c r="CN6" s="667"/>
      <c r="CO6" s="667"/>
      <c r="CP6" s="667"/>
      <c r="CQ6" s="667"/>
      <c r="CR6" s="667"/>
      <c r="CS6" s="667"/>
      <c r="CT6" s="667"/>
      <c r="CU6" s="667"/>
      <c r="CV6" s="667"/>
      <c r="CW6" s="667"/>
      <c r="CX6" s="667"/>
      <c r="CY6" s="667"/>
      <c r="CZ6" s="667"/>
      <c r="DA6" s="667"/>
      <c r="DB6" s="667"/>
      <c r="DC6" s="667"/>
      <c r="DD6" s="667"/>
      <c r="DE6" s="667" t="str">
        <f>CI6</f>
        <v xml:space="preserve">Schedule of Gross External Areas - Revised Enlarged Scheme </v>
      </c>
      <c r="DF6" s="667"/>
      <c r="DG6" s="667"/>
      <c r="DH6" s="667"/>
      <c r="DK6" s="672"/>
      <c r="DN6" s="667"/>
      <c r="DO6" s="667"/>
      <c r="DP6" s="667"/>
      <c r="DQ6" s="667" t="str">
        <f>DE6</f>
        <v xml:space="preserve">Schedule of Gross External Areas - Revised Enlarged Scheme </v>
      </c>
      <c r="DR6" s="667"/>
      <c r="DS6" s="667"/>
      <c r="DT6" s="667"/>
      <c r="DU6" s="667"/>
      <c r="DV6" s="667"/>
      <c r="DW6" s="667"/>
      <c r="DX6" s="667"/>
      <c r="DY6" s="667"/>
      <c r="DZ6" s="667"/>
      <c r="EA6" s="667"/>
      <c r="EB6" s="667"/>
      <c r="EC6" s="667"/>
      <c r="ED6" s="667"/>
      <c r="EE6" s="667"/>
      <c r="EF6" s="667"/>
      <c r="EH6" s="667"/>
      <c r="EI6" s="667"/>
      <c r="EJ6" s="667"/>
      <c r="EK6" s="667" t="str">
        <f>DQ6</f>
        <v xml:space="preserve">Schedule of Gross External Areas - Revised Enlarged Scheme </v>
      </c>
      <c r="EL6" s="667"/>
      <c r="EM6" s="667"/>
      <c r="EN6" s="667"/>
      <c r="EO6" s="667"/>
      <c r="EP6" s="667"/>
      <c r="EQ6" s="667"/>
      <c r="ER6" s="667"/>
      <c r="ES6" s="667"/>
      <c r="ET6" s="667"/>
      <c r="EU6" s="667"/>
      <c r="EV6" s="667"/>
    </row>
    <row r="7" spans="1:152" ht="18">
      <c r="C7" s="14"/>
      <c r="D7" s="141"/>
      <c r="E7" s="141"/>
      <c r="F7" s="141"/>
      <c r="G7" s="141"/>
      <c r="H7" s="141"/>
      <c r="I7" s="7"/>
      <c r="J7" s="141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141"/>
      <c r="AB7" s="141"/>
      <c r="AC7" s="141"/>
      <c r="AD7" s="141"/>
      <c r="AE7" s="141"/>
      <c r="AF7" s="141"/>
      <c r="AG7" s="141"/>
      <c r="AH7" s="141"/>
      <c r="AI7" s="141"/>
      <c r="AJ7" s="141"/>
      <c r="AK7" s="7"/>
      <c r="AO7" s="141"/>
      <c r="AP7" s="136"/>
      <c r="AQ7" s="141"/>
      <c r="AR7" s="141"/>
      <c r="AS7" s="141"/>
      <c r="AT7" s="141"/>
      <c r="AU7" s="141"/>
      <c r="AV7" s="141"/>
      <c r="AW7" s="141"/>
      <c r="AX7" s="141"/>
      <c r="BD7" s="141"/>
      <c r="BE7" s="141"/>
      <c r="BF7" s="141"/>
      <c r="BG7" s="141"/>
      <c r="BI7" s="141"/>
      <c r="BJ7" s="141"/>
      <c r="BK7" s="141"/>
      <c r="BL7" s="141"/>
      <c r="BM7" s="141"/>
      <c r="BN7" s="141"/>
      <c r="BO7" s="141"/>
      <c r="BP7" s="141"/>
      <c r="BQ7" s="141"/>
      <c r="BR7" s="141"/>
      <c r="BS7" s="141"/>
      <c r="BT7" s="141"/>
      <c r="BU7" s="141"/>
      <c r="BV7" s="141"/>
      <c r="BW7" s="141"/>
      <c r="BX7" s="141"/>
      <c r="BY7" s="141"/>
      <c r="BZ7" s="14"/>
      <c r="CA7" s="141"/>
      <c r="CB7" s="141"/>
      <c r="CC7" s="141"/>
      <c r="CD7" s="141"/>
      <c r="CE7" s="141"/>
      <c r="CF7" s="141"/>
      <c r="CG7" s="141"/>
      <c r="CH7" s="141"/>
      <c r="CI7" s="141"/>
      <c r="CJ7" s="141"/>
      <c r="CK7" s="141"/>
      <c r="CL7" s="141"/>
      <c r="CM7" s="141"/>
      <c r="CN7" s="141"/>
      <c r="CO7" s="141"/>
      <c r="CP7" s="141"/>
      <c r="CQ7" s="141"/>
      <c r="CR7" s="141"/>
      <c r="CS7" s="141"/>
      <c r="CT7" s="141"/>
      <c r="CU7" s="141"/>
      <c r="CV7" s="141"/>
      <c r="CW7" s="141"/>
      <c r="CX7" s="141"/>
      <c r="CY7" s="141"/>
      <c r="CZ7" s="141"/>
      <c r="DA7" s="141"/>
      <c r="DB7" s="141"/>
      <c r="DC7" s="139"/>
      <c r="DD7" s="141"/>
      <c r="DE7" s="141"/>
      <c r="DF7" s="141"/>
      <c r="DG7" s="141"/>
      <c r="DH7" s="14"/>
      <c r="DK7" s="31"/>
      <c r="DN7" s="14"/>
      <c r="DO7" s="14"/>
      <c r="DP7" s="14"/>
      <c r="DQ7" s="141"/>
      <c r="DR7" s="141"/>
      <c r="DS7" s="141"/>
      <c r="DT7" s="141"/>
      <c r="DU7" s="141"/>
      <c r="DV7" s="141"/>
      <c r="DW7" s="141"/>
      <c r="DX7" s="141"/>
      <c r="DY7" s="141"/>
      <c r="DZ7" s="141"/>
      <c r="EA7" s="141"/>
      <c r="EB7" s="141"/>
      <c r="EC7" s="141"/>
      <c r="ED7" s="141"/>
      <c r="EE7" s="141"/>
      <c r="EF7" s="141"/>
      <c r="EG7" s="141"/>
      <c r="EH7" s="141"/>
      <c r="EI7" s="141"/>
      <c r="EJ7" s="141"/>
      <c r="EK7" s="14"/>
      <c r="EL7" s="141"/>
      <c r="EM7" s="141"/>
      <c r="EN7" s="141"/>
      <c r="EO7" s="141"/>
      <c r="EP7" s="141"/>
      <c r="EQ7" s="141"/>
      <c r="ER7" s="141"/>
      <c r="ES7" s="141"/>
      <c r="ET7" s="141"/>
      <c r="EU7" s="141"/>
      <c r="EV7" s="141"/>
    </row>
    <row r="8" spans="1:152">
      <c r="A8" s="31"/>
      <c r="B8" s="31"/>
      <c r="C8" s="53"/>
      <c r="D8" s="406"/>
      <c r="E8" s="141"/>
      <c r="F8" s="141"/>
      <c r="G8" s="141"/>
      <c r="H8" s="141"/>
      <c r="I8" s="24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24"/>
      <c r="AO8" s="141"/>
      <c r="AP8" s="136"/>
      <c r="AQ8" s="406"/>
      <c r="AR8" s="141"/>
      <c r="AS8" s="141"/>
      <c r="AT8" s="141"/>
      <c r="AU8" s="141"/>
      <c r="AV8" s="141"/>
      <c r="AW8" s="141"/>
      <c r="AX8" s="141"/>
      <c r="BD8" s="141"/>
      <c r="BE8" s="141"/>
      <c r="BF8" s="141"/>
      <c r="BG8" s="141"/>
      <c r="BI8" s="141"/>
      <c r="BJ8" s="141"/>
      <c r="BK8" s="141"/>
      <c r="BL8" s="141"/>
      <c r="BM8" s="141"/>
      <c r="BN8" s="141"/>
      <c r="BO8" s="141"/>
      <c r="BP8" s="141"/>
      <c r="BQ8" s="141"/>
      <c r="BR8" s="141"/>
      <c r="BS8" s="141"/>
      <c r="BT8" s="141"/>
      <c r="BU8" s="141"/>
      <c r="BV8" s="141"/>
      <c r="BW8" s="141"/>
      <c r="BX8" s="141"/>
      <c r="BY8" s="141"/>
      <c r="BZ8" s="53"/>
      <c r="CA8" s="141"/>
      <c r="CB8" s="141"/>
      <c r="CC8" s="141"/>
      <c r="CD8" s="141"/>
      <c r="CE8" s="141"/>
      <c r="CF8" s="141"/>
      <c r="CG8" s="141"/>
      <c r="CH8" s="141"/>
      <c r="CI8" s="141"/>
      <c r="CJ8" s="141"/>
      <c r="CK8" s="141"/>
      <c r="CL8" s="141"/>
      <c r="CM8" s="141"/>
      <c r="CN8" s="141"/>
      <c r="CO8" s="141"/>
      <c r="CP8" s="141"/>
      <c r="CQ8" s="141"/>
      <c r="CR8" s="141"/>
      <c r="CS8" s="141"/>
      <c r="CT8" s="141"/>
      <c r="CU8" s="141"/>
      <c r="CV8" s="141"/>
      <c r="CW8" s="141"/>
      <c r="CX8" s="141"/>
      <c r="CY8" s="141"/>
      <c r="CZ8" s="141"/>
      <c r="DA8" s="141"/>
      <c r="DB8" s="141"/>
      <c r="DC8" s="139"/>
      <c r="DD8" s="141"/>
      <c r="DE8" s="141"/>
      <c r="DF8" s="141"/>
      <c r="DG8" s="141"/>
      <c r="DH8" s="53"/>
      <c r="DK8" s="31"/>
      <c r="DN8" s="53"/>
      <c r="DO8" s="53"/>
      <c r="DP8" s="53"/>
      <c r="DQ8" s="141"/>
      <c r="DR8" s="141"/>
      <c r="DS8" s="141"/>
      <c r="DT8" s="141"/>
      <c r="DU8" s="141"/>
      <c r="DV8" s="141"/>
      <c r="DW8" s="141"/>
      <c r="DX8" s="141"/>
      <c r="DY8" s="141"/>
      <c r="DZ8" s="141"/>
      <c r="EA8" s="141"/>
      <c r="EB8" s="141"/>
      <c r="EC8" s="141"/>
      <c r="ED8" s="141"/>
      <c r="EE8" s="141"/>
      <c r="EF8" s="141"/>
      <c r="EG8" s="141"/>
      <c r="EH8" s="141"/>
      <c r="EI8" s="141"/>
      <c r="EJ8" s="141"/>
      <c r="EK8" s="53"/>
      <c r="EL8" s="141"/>
      <c r="EM8" s="141"/>
      <c r="EN8" s="141"/>
      <c r="EO8" s="141"/>
      <c r="EP8" s="141"/>
      <c r="EQ8" s="141"/>
      <c r="ER8" s="141"/>
      <c r="ES8" s="141"/>
      <c r="ET8" s="141"/>
      <c r="EU8" s="141"/>
      <c r="EV8" s="141"/>
    </row>
    <row r="9" spans="1:152" ht="21" customHeight="1">
      <c r="A9" s="31"/>
      <c r="B9" s="31"/>
      <c r="C9" s="932" t="s">
        <v>190</v>
      </c>
      <c r="D9" s="932"/>
      <c r="E9" s="932"/>
      <c r="F9" s="932"/>
      <c r="G9" s="932"/>
      <c r="H9" s="147"/>
      <c r="I9" s="24"/>
      <c r="J9" s="147"/>
      <c r="K9" s="147"/>
      <c r="L9" s="147"/>
      <c r="M9" s="147"/>
      <c r="N9" s="147"/>
      <c r="O9" s="147"/>
      <c r="P9" s="147"/>
      <c r="Q9" s="147"/>
      <c r="R9" s="147"/>
      <c r="S9" s="147"/>
      <c r="T9" s="147"/>
      <c r="U9" s="147"/>
      <c r="V9" s="147"/>
      <c r="W9" s="932" t="str">
        <f>C9</f>
        <v>21.05.20</v>
      </c>
      <c r="X9" s="932"/>
      <c r="Y9" s="932"/>
      <c r="Z9" s="147"/>
      <c r="AA9" s="147"/>
      <c r="AB9" s="147"/>
      <c r="AC9" s="147"/>
      <c r="AD9" s="147"/>
      <c r="AE9" s="147"/>
      <c r="AF9" s="147"/>
      <c r="AG9" s="932" t="str">
        <f>W9</f>
        <v>21.05.20</v>
      </c>
      <c r="AH9" s="932"/>
      <c r="AI9" s="932"/>
      <c r="AJ9" s="932"/>
      <c r="AK9" s="24"/>
      <c r="AO9" s="147"/>
      <c r="AP9" s="136"/>
      <c r="AQ9" s="647"/>
      <c r="AR9" s="147"/>
      <c r="AS9" s="147"/>
      <c r="AT9" s="147"/>
      <c r="AU9" s="147"/>
      <c r="AV9" s="147"/>
      <c r="AW9" s="147"/>
      <c r="AX9" s="147"/>
      <c r="AY9" s="404" t="str">
        <f>AG9</f>
        <v>21.05.20</v>
      </c>
      <c r="BD9" s="147"/>
      <c r="BE9" s="147"/>
      <c r="BF9" s="147"/>
      <c r="BG9" s="147"/>
      <c r="BH9" s="404" t="str">
        <f>AY9</f>
        <v>21.05.20</v>
      </c>
      <c r="BI9" s="147"/>
      <c r="BJ9" s="147"/>
      <c r="BK9" s="147"/>
      <c r="BL9" s="403"/>
      <c r="BM9" s="403"/>
      <c r="BN9" s="147"/>
      <c r="BO9" s="147"/>
      <c r="BP9" s="147"/>
      <c r="BQ9" s="147"/>
      <c r="BR9" s="147"/>
      <c r="BS9" s="147"/>
      <c r="BT9" s="147"/>
      <c r="BU9" s="147"/>
      <c r="BV9" s="147"/>
      <c r="BW9" s="147"/>
      <c r="BX9" s="147"/>
      <c r="BY9" s="147"/>
      <c r="BZ9" s="403"/>
      <c r="CA9" s="147"/>
      <c r="CB9" s="147"/>
      <c r="CC9" s="147"/>
      <c r="CD9" s="147"/>
      <c r="CE9" s="147"/>
      <c r="CF9" s="147"/>
      <c r="CG9" s="147"/>
      <c r="CH9" s="147"/>
      <c r="CI9" s="403" t="str">
        <f>C9</f>
        <v>21.05.20</v>
      </c>
      <c r="CJ9" s="147"/>
      <c r="CK9" s="147"/>
      <c r="CL9" s="147"/>
      <c r="CM9" s="147"/>
      <c r="CN9" s="147"/>
      <c r="CO9" s="403"/>
      <c r="CP9" s="147"/>
      <c r="CQ9" s="147"/>
      <c r="CR9" s="147"/>
      <c r="CS9" s="147"/>
      <c r="CT9" s="147"/>
      <c r="CU9" s="147"/>
      <c r="CV9" s="147"/>
      <c r="CW9" s="147"/>
      <c r="CX9" s="403"/>
      <c r="CY9" s="147"/>
      <c r="CZ9" s="147"/>
      <c r="DA9" s="147"/>
      <c r="DB9" s="147"/>
      <c r="DC9" s="147"/>
      <c r="DD9" s="147"/>
      <c r="DE9" s="403" t="str">
        <f>CI9</f>
        <v>21.05.20</v>
      </c>
      <c r="DF9" s="147"/>
      <c r="DG9" s="147"/>
      <c r="DH9" s="147"/>
      <c r="DK9" s="31"/>
      <c r="DN9" s="147"/>
      <c r="DO9" s="147"/>
      <c r="DP9" s="147"/>
      <c r="DQ9" s="403" t="str">
        <f>DE9</f>
        <v>21.05.20</v>
      </c>
      <c r="DR9" s="147"/>
      <c r="DS9" s="147"/>
      <c r="DT9" s="147"/>
      <c r="DU9" s="147"/>
      <c r="DV9" s="147"/>
      <c r="DW9" s="147"/>
      <c r="DX9" s="147"/>
      <c r="DY9" s="147"/>
      <c r="DZ9" s="147"/>
      <c r="EA9" s="147"/>
      <c r="EB9" s="147"/>
      <c r="EC9" s="147"/>
      <c r="ED9" s="147"/>
      <c r="EE9" s="147"/>
      <c r="EF9" s="147"/>
      <c r="EG9" s="147"/>
      <c r="EH9" s="147"/>
      <c r="EI9" s="147"/>
      <c r="EJ9" s="147"/>
      <c r="EK9" s="403" t="str">
        <f>DQ9</f>
        <v>21.05.20</v>
      </c>
      <c r="EL9" s="147"/>
      <c r="EM9" s="147"/>
      <c r="EN9" s="147"/>
      <c r="EO9" s="147"/>
      <c r="EP9" s="147"/>
      <c r="EQ9" s="147"/>
      <c r="ER9" s="147"/>
      <c r="ES9" s="147"/>
      <c r="ET9" s="147"/>
      <c r="EU9" s="147"/>
      <c r="EV9" s="147"/>
    </row>
    <row r="10" spans="1:152" ht="15.75" customHeight="1">
      <c r="A10" s="31"/>
      <c r="B10" s="31"/>
      <c r="C10" s="15"/>
      <c r="D10" s="15"/>
      <c r="E10" s="141"/>
      <c r="F10" s="141"/>
      <c r="G10" s="141"/>
      <c r="H10" s="141"/>
      <c r="I10" s="402"/>
      <c r="J10" s="141"/>
      <c r="K10" s="141"/>
      <c r="L10" s="141"/>
      <c r="M10" s="141"/>
      <c r="N10" s="141"/>
      <c r="O10" s="141"/>
      <c r="P10" s="141"/>
      <c r="Q10" s="141"/>
      <c r="R10" s="141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  <c r="AD10" s="139"/>
      <c r="AE10" s="139"/>
      <c r="AF10" s="139"/>
      <c r="AG10" s="139"/>
      <c r="AH10" s="139"/>
      <c r="AI10" s="139"/>
      <c r="AJ10" s="139"/>
      <c r="AK10" s="402"/>
      <c r="AL10" s="141"/>
      <c r="AM10" s="141"/>
      <c r="AN10" s="141"/>
      <c r="AO10" s="141"/>
      <c r="AP10" s="141"/>
      <c r="AQ10" s="141"/>
      <c r="AR10" s="141"/>
      <c r="AS10" s="141"/>
      <c r="AT10" s="141"/>
      <c r="AU10" s="141"/>
      <c r="AV10" s="141"/>
      <c r="AW10" s="141"/>
      <c r="AX10" s="141"/>
      <c r="AY10" s="15"/>
      <c r="AZ10" s="141"/>
      <c r="BA10" s="141"/>
      <c r="BB10" s="141"/>
      <c r="BC10" s="141"/>
      <c r="BD10" s="141"/>
      <c r="BE10" s="141"/>
      <c r="BF10" s="141"/>
      <c r="BG10" s="141"/>
      <c r="BH10" s="141"/>
      <c r="BI10" s="141"/>
      <c r="BJ10" s="141"/>
      <c r="BK10" s="141"/>
      <c r="BL10" s="141"/>
      <c r="BM10" s="141"/>
      <c r="BN10" s="141"/>
      <c r="BO10" s="141"/>
      <c r="BP10" s="141"/>
      <c r="BQ10" s="141"/>
      <c r="BR10" s="141"/>
      <c r="BS10" s="141"/>
      <c r="BT10" s="141"/>
      <c r="BU10" s="141"/>
      <c r="BV10" s="141"/>
      <c r="BW10" s="141"/>
      <c r="BX10" s="141"/>
      <c r="BY10" s="141"/>
      <c r="BZ10" s="15"/>
      <c r="CA10" s="141"/>
      <c r="CB10" s="141"/>
      <c r="CC10" s="141"/>
      <c r="CD10" s="141"/>
      <c r="CE10" s="141"/>
      <c r="CF10" s="141"/>
      <c r="CG10" s="141"/>
      <c r="CH10" s="141"/>
      <c r="CI10" s="141"/>
      <c r="CJ10" s="141"/>
      <c r="CK10" s="141"/>
      <c r="CL10" s="141"/>
      <c r="CM10" s="141"/>
      <c r="CN10" s="141"/>
      <c r="CO10" s="141"/>
      <c r="CP10" s="141"/>
      <c r="CQ10" s="141"/>
      <c r="CR10" s="141"/>
      <c r="CS10" s="141"/>
      <c r="CT10" s="141"/>
      <c r="CU10" s="141"/>
      <c r="CV10" s="141"/>
      <c r="CW10" s="141"/>
      <c r="CX10" s="141"/>
      <c r="CY10" s="141"/>
      <c r="CZ10" s="141"/>
      <c r="DA10" s="141"/>
      <c r="DB10" s="141"/>
      <c r="DC10" s="139"/>
      <c r="DD10" s="141"/>
      <c r="DE10" s="141"/>
      <c r="DF10" s="141"/>
      <c r="DG10" s="141"/>
      <c r="DH10" s="141"/>
      <c r="DI10" s="141"/>
      <c r="DJ10" s="141"/>
      <c r="DK10" s="141"/>
      <c r="DL10" s="15"/>
      <c r="DM10" s="15"/>
      <c r="DN10" s="15"/>
      <c r="DO10" s="15"/>
      <c r="DP10" s="15"/>
      <c r="DQ10" s="141"/>
      <c r="DR10" s="141"/>
      <c r="DS10" s="141"/>
      <c r="DT10" s="141"/>
      <c r="DU10" s="141"/>
      <c r="DV10" s="141"/>
      <c r="DW10" s="141"/>
      <c r="DX10" s="141"/>
      <c r="DY10" s="141"/>
      <c r="DZ10" s="141"/>
      <c r="EA10" s="141"/>
      <c r="EB10" s="141"/>
      <c r="EC10" s="141"/>
      <c r="ED10" s="141"/>
      <c r="EE10" s="141"/>
      <c r="EF10" s="141"/>
      <c r="EG10" s="141"/>
      <c r="EH10" s="141"/>
      <c r="EI10" s="141"/>
      <c r="EJ10" s="141"/>
      <c r="EK10" s="15"/>
      <c r="EL10" s="141"/>
      <c r="EM10" s="141"/>
      <c r="EN10" s="141"/>
      <c r="EO10" s="141"/>
      <c r="EP10" s="141"/>
      <c r="EQ10" s="141"/>
      <c r="ER10" s="141"/>
      <c r="ES10" s="141"/>
      <c r="ET10" s="141"/>
      <c r="EU10" s="141"/>
      <c r="EV10" s="141"/>
    </row>
    <row r="11" spans="1:152" ht="27" customHeight="1">
      <c r="A11" s="31"/>
      <c r="B11" s="31"/>
      <c r="C11" s="17"/>
      <c r="D11" s="17"/>
      <c r="E11" s="885" t="s">
        <v>128</v>
      </c>
      <c r="F11" s="886"/>
      <c r="G11" s="886"/>
      <c r="H11" s="887"/>
      <c r="I11" s="645"/>
      <c r="J11" s="885" t="s">
        <v>71</v>
      </c>
      <c r="K11" s="886"/>
      <c r="L11" s="886"/>
      <c r="M11" s="887"/>
      <c r="N11" s="149"/>
      <c r="O11" s="885" t="s">
        <v>4</v>
      </c>
      <c r="P11" s="886"/>
      <c r="Q11" s="887"/>
      <c r="R11" s="645"/>
      <c r="S11" s="885" t="s">
        <v>5</v>
      </c>
      <c r="T11" s="886"/>
      <c r="U11" s="887"/>
      <c r="V11" s="645"/>
      <c r="W11" s="885" t="s">
        <v>64</v>
      </c>
      <c r="X11" s="886"/>
      <c r="Y11" s="886"/>
      <c r="Z11" s="886"/>
      <c r="AA11" s="886"/>
      <c r="AB11" s="886"/>
      <c r="AC11" s="887"/>
      <c r="AD11" s="645"/>
      <c r="AE11" s="645"/>
      <c r="AF11" s="645"/>
      <c r="AG11" s="886" t="s">
        <v>6</v>
      </c>
      <c r="AH11" s="886"/>
      <c r="AI11" s="886"/>
      <c r="AJ11" s="887"/>
      <c r="AK11" s="149"/>
      <c r="AL11" s="885" t="s">
        <v>28</v>
      </c>
      <c r="AM11" s="886"/>
      <c r="AN11" s="887"/>
      <c r="AO11" s="149"/>
      <c r="AP11" s="885" t="s">
        <v>21</v>
      </c>
      <c r="AQ11" s="886"/>
      <c r="AR11" s="887"/>
      <c r="AS11" s="645"/>
      <c r="AT11" s="885" t="s">
        <v>23</v>
      </c>
      <c r="AU11" s="886"/>
      <c r="AV11" s="887"/>
      <c r="AW11" s="645"/>
      <c r="AX11" s="645"/>
      <c r="AY11" s="885" t="s">
        <v>127</v>
      </c>
      <c r="AZ11" s="886"/>
      <c r="BA11" s="886"/>
      <c r="BB11" s="886"/>
      <c r="BC11" s="886"/>
      <c r="BD11" s="886"/>
      <c r="BE11" s="887"/>
      <c r="BF11" s="645"/>
      <c r="BG11" s="645"/>
      <c r="BH11" s="885" t="s">
        <v>37</v>
      </c>
      <c r="BI11" s="886"/>
      <c r="BJ11" s="887"/>
      <c r="BK11" s="645"/>
      <c r="BL11" s="885" t="s">
        <v>38</v>
      </c>
      <c r="BM11" s="886"/>
      <c r="BN11" s="886"/>
      <c r="BO11" s="887"/>
      <c r="BP11" s="645"/>
      <c r="BQ11" s="885" t="s">
        <v>48</v>
      </c>
      <c r="BR11" s="886"/>
      <c r="BS11" s="887"/>
      <c r="BT11" s="645"/>
      <c r="BU11" s="885" t="s">
        <v>39</v>
      </c>
      <c r="BV11" s="886"/>
      <c r="BW11" s="887"/>
      <c r="BX11" s="645"/>
      <c r="BY11" s="645"/>
      <c r="BZ11" s="885" t="s">
        <v>65</v>
      </c>
      <c r="CA11" s="886"/>
      <c r="CB11" s="886"/>
      <c r="CC11" s="886"/>
      <c r="CD11" s="886"/>
      <c r="CE11" s="886"/>
      <c r="CF11" s="887"/>
      <c r="CG11" s="645"/>
      <c r="CH11" s="645"/>
      <c r="CI11" s="885" t="s">
        <v>132</v>
      </c>
      <c r="CJ11" s="887"/>
      <c r="CK11" s="645"/>
      <c r="CL11" s="885" t="s">
        <v>133</v>
      </c>
      <c r="CM11" s="887"/>
      <c r="CN11" s="645"/>
      <c r="CO11" s="885" t="s">
        <v>134</v>
      </c>
      <c r="CP11" s="887"/>
      <c r="CQ11" s="645"/>
      <c r="CR11" s="885" t="s">
        <v>135</v>
      </c>
      <c r="CS11" s="887"/>
      <c r="CT11" s="645"/>
      <c r="CU11" s="885" t="s">
        <v>136</v>
      </c>
      <c r="CV11" s="887"/>
      <c r="CW11" s="645"/>
      <c r="CX11" s="885" t="s">
        <v>126</v>
      </c>
      <c r="CY11" s="886"/>
      <c r="CZ11" s="886"/>
      <c r="DA11" s="886"/>
      <c r="DB11" s="887"/>
      <c r="DC11" s="645"/>
      <c r="DD11" s="645"/>
      <c r="DE11" s="885" t="s">
        <v>44</v>
      </c>
      <c r="DF11" s="887"/>
      <c r="DG11" s="645"/>
      <c r="DH11" s="885" t="s">
        <v>45</v>
      </c>
      <c r="DI11" s="887"/>
      <c r="DJ11" s="645"/>
      <c r="DK11" s="645"/>
      <c r="DL11" s="885" t="s">
        <v>63</v>
      </c>
      <c r="DM11" s="886"/>
      <c r="DN11" s="887"/>
      <c r="DO11" s="645"/>
      <c r="DP11" s="31"/>
      <c r="DQ11" s="885" t="s">
        <v>46</v>
      </c>
      <c r="DR11" s="887"/>
      <c r="DS11" s="31"/>
      <c r="DT11" s="885" t="s">
        <v>47</v>
      </c>
      <c r="DU11" s="887"/>
      <c r="DV11" s="31"/>
      <c r="DW11" s="885" t="s">
        <v>171</v>
      </c>
      <c r="DX11" s="887"/>
      <c r="DY11" s="31"/>
      <c r="DZ11" s="885" t="s">
        <v>125</v>
      </c>
      <c r="EA11" s="886"/>
      <c r="EB11" s="886"/>
      <c r="EC11" s="886"/>
      <c r="ED11" s="887"/>
      <c r="EE11" s="645"/>
      <c r="EF11" s="401"/>
      <c r="EG11" s="885" t="s">
        <v>114</v>
      </c>
      <c r="EH11" s="887"/>
      <c r="EI11" s="645"/>
      <c r="EJ11" s="401"/>
      <c r="EK11" s="885" t="s">
        <v>124</v>
      </c>
      <c r="EL11" s="886"/>
      <c r="EM11" s="886"/>
      <c r="EN11" s="886"/>
      <c r="EO11" s="886"/>
      <c r="EP11" s="886"/>
      <c r="EQ11" s="886"/>
      <c r="ER11" s="886"/>
      <c r="ES11" s="886"/>
      <c r="ET11" s="886"/>
      <c r="EU11" s="887"/>
      <c r="EV11" s="645"/>
    </row>
    <row r="12" spans="1:152" s="31" customFormat="1" ht="55.5" customHeight="1">
      <c r="C12" s="915" t="s">
        <v>49</v>
      </c>
      <c r="D12" s="18"/>
      <c r="E12" s="915" t="s">
        <v>115</v>
      </c>
      <c r="F12" s="915" t="s">
        <v>116</v>
      </c>
      <c r="G12" s="915" t="s">
        <v>138</v>
      </c>
      <c r="H12" s="917" t="s">
        <v>3</v>
      </c>
      <c r="I12" s="399"/>
      <c r="J12" s="915" t="s">
        <v>131</v>
      </c>
      <c r="K12" s="915" t="s">
        <v>117</v>
      </c>
      <c r="L12" s="915" t="s">
        <v>113</v>
      </c>
      <c r="M12" s="917" t="s">
        <v>3</v>
      </c>
      <c r="N12" s="150"/>
      <c r="O12" s="915" t="s">
        <v>131</v>
      </c>
      <c r="P12" s="915" t="s">
        <v>113</v>
      </c>
      <c r="Q12" s="917" t="s">
        <v>3</v>
      </c>
      <c r="R12" s="399"/>
      <c r="S12" s="915" t="s">
        <v>131</v>
      </c>
      <c r="T12" s="915" t="s">
        <v>117</v>
      </c>
      <c r="U12" s="917" t="s">
        <v>3</v>
      </c>
      <c r="V12" s="399"/>
      <c r="W12" s="915" t="s">
        <v>49</v>
      </c>
      <c r="X12" s="915" t="s">
        <v>131</v>
      </c>
      <c r="Y12" s="915" t="s">
        <v>117</v>
      </c>
      <c r="Z12" s="915" t="s">
        <v>115</v>
      </c>
      <c r="AA12" s="915" t="s">
        <v>116</v>
      </c>
      <c r="AB12" s="915" t="s">
        <v>113</v>
      </c>
      <c r="AC12" s="927" t="s">
        <v>123</v>
      </c>
      <c r="AD12" s="653"/>
      <c r="AE12" s="653"/>
      <c r="AF12" s="399"/>
      <c r="AG12" s="915" t="s">
        <v>117</v>
      </c>
      <c r="AH12" s="915" t="s">
        <v>176</v>
      </c>
      <c r="AI12" s="915" t="s">
        <v>116</v>
      </c>
      <c r="AJ12" s="917" t="s">
        <v>3</v>
      </c>
      <c r="AK12" s="150"/>
      <c r="AL12" s="915" t="s">
        <v>131</v>
      </c>
      <c r="AM12" s="915" t="s">
        <v>117</v>
      </c>
      <c r="AN12" s="917" t="s">
        <v>3</v>
      </c>
      <c r="AO12" s="150"/>
      <c r="AP12" s="915" t="s">
        <v>131</v>
      </c>
      <c r="AQ12" s="915" t="s">
        <v>117</v>
      </c>
      <c r="AR12" s="917" t="s">
        <v>3</v>
      </c>
      <c r="AS12" s="399"/>
      <c r="AT12" s="915" t="s">
        <v>131</v>
      </c>
      <c r="AU12" s="915" t="s">
        <v>117</v>
      </c>
      <c r="AV12" s="917" t="s">
        <v>3</v>
      </c>
      <c r="AW12" s="399"/>
      <c r="AX12" s="399"/>
      <c r="AY12" s="915" t="s">
        <v>49</v>
      </c>
      <c r="AZ12" s="915" t="s">
        <v>131</v>
      </c>
      <c r="BA12" s="915" t="s">
        <v>117</v>
      </c>
      <c r="BB12" s="915" t="s">
        <v>176</v>
      </c>
      <c r="BC12" s="915" t="s">
        <v>116</v>
      </c>
      <c r="BD12" s="915" t="s">
        <v>113</v>
      </c>
      <c r="BE12" s="927" t="s">
        <v>122</v>
      </c>
      <c r="BF12" s="653"/>
      <c r="BG12" s="653"/>
      <c r="BH12" s="915" t="s">
        <v>131</v>
      </c>
      <c r="BI12" s="915" t="s">
        <v>117</v>
      </c>
      <c r="BJ12" s="917" t="s">
        <v>3</v>
      </c>
      <c r="BK12" s="653"/>
      <c r="BL12" s="915" t="s">
        <v>191</v>
      </c>
      <c r="BM12" s="915" t="s">
        <v>117</v>
      </c>
      <c r="BN12" s="915" t="s">
        <v>113</v>
      </c>
      <c r="BO12" s="917" t="s">
        <v>3</v>
      </c>
      <c r="BP12" s="653"/>
      <c r="BQ12" s="915" t="s">
        <v>131</v>
      </c>
      <c r="BR12" s="915" t="s">
        <v>117</v>
      </c>
      <c r="BS12" s="917" t="s">
        <v>3</v>
      </c>
      <c r="BT12" s="399"/>
      <c r="BU12" s="915" t="s">
        <v>131</v>
      </c>
      <c r="BV12" s="915" t="s">
        <v>117</v>
      </c>
      <c r="BW12" s="917" t="s">
        <v>3</v>
      </c>
      <c r="BX12" s="399"/>
      <c r="BY12" s="399"/>
      <c r="BZ12" s="915" t="s">
        <v>49</v>
      </c>
      <c r="CA12" s="915" t="s">
        <v>131</v>
      </c>
      <c r="CB12" s="915" t="s">
        <v>191</v>
      </c>
      <c r="CC12" s="915" t="s">
        <v>137</v>
      </c>
      <c r="CD12" s="915" t="s">
        <v>117</v>
      </c>
      <c r="CE12" s="915" t="s">
        <v>113</v>
      </c>
      <c r="CF12" s="927" t="s">
        <v>121</v>
      </c>
      <c r="CG12" s="653"/>
      <c r="CH12" s="653"/>
      <c r="CI12" s="915" t="s">
        <v>131</v>
      </c>
      <c r="CJ12" s="917" t="s">
        <v>3</v>
      </c>
      <c r="CK12" s="399"/>
      <c r="CL12" s="915" t="s">
        <v>191</v>
      </c>
      <c r="CM12" s="917" t="s">
        <v>3</v>
      </c>
      <c r="CN12" s="399"/>
      <c r="CO12" s="915" t="s">
        <v>131</v>
      </c>
      <c r="CP12" s="917" t="s">
        <v>3</v>
      </c>
      <c r="CQ12" s="399"/>
      <c r="CR12" s="915" t="s">
        <v>131</v>
      </c>
      <c r="CS12" s="917" t="s">
        <v>3</v>
      </c>
      <c r="CT12" s="399"/>
      <c r="CU12" s="915" t="s">
        <v>131</v>
      </c>
      <c r="CV12" s="917" t="s">
        <v>3</v>
      </c>
      <c r="CW12" s="399"/>
      <c r="CX12" s="915" t="s">
        <v>49</v>
      </c>
      <c r="CY12" s="915" t="s">
        <v>131</v>
      </c>
      <c r="CZ12" s="915" t="s">
        <v>191</v>
      </c>
      <c r="DA12" s="915" t="s">
        <v>113</v>
      </c>
      <c r="DB12" s="927" t="s">
        <v>120</v>
      </c>
      <c r="DC12" s="653"/>
      <c r="DD12" s="399"/>
      <c r="DE12" s="915" t="s">
        <v>191</v>
      </c>
      <c r="DF12" s="917" t="s">
        <v>3</v>
      </c>
      <c r="DG12" s="399"/>
      <c r="DH12" s="915" t="s">
        <v>191</v>
      </c>
      <c r="DI12" s="917" t="s">
        <v>3</v>
      </c>
      <c r="DJ12" s="399"/>
      <c r="DK12" s="399"/>
      <c r="DL12" s="915" t="s">
        <v>49</v>
      </c>
      <c r="DM12" s="915" t="s">
        <v>191</v>
      </c>
      <c r="DN12" s="927" t="s">
        <v>119</v>
      </c>
      <c r="DO12" s="653"/>
      <c r="DQ12" s="915" t="s">
        <v>191</v>
      </c>
      <c r="DR12" s="917" t="s">
        <v>3</v>
      </c>
      <c r="DT12" s="915" t="s">
        <v>191</v>
      </c>
      <c r="DU12" s="917" t="s">
        <v>3</v>
      </c>
      <c r="DW12" s="915" t="s">
        <v>131</v>
      </c>
      <c r="DX12" s="917" t="s">
        <v>3</v>
      </c>
      <c r="DZ12" s="915" t="s">
        <v>49</v>
      </c>
      <c r="EA12" s="915" t="s">
        <v>191</v>
      </c>
      <c r="EB12" s="915" t="s">
        <v>131</v>
      </c>
      <c r="EC12" s="915" t="s">
        <v>137</v>
      </c>
      <c r="ED12" s="927" t="s">
        <v>118</v>
      </c>
      <c r="EE12" s="653"/>
      <c r="EF12" s="400"/>
      <c r="EG12" s="915" t="s">
        <v>114</v>
      </c>
      <c r="EH12" s="917" t="s">
        <v>3</v>
      </c>
      <c r="EI12" s="399"/>
      <c r="EJ12" s="400"/>
      <c r="EK12" s="915" t="s">
        <v>49</v>
      </c>
      <c r="EL12" s="915" t="s">
        <v>131</v>
      </c>
      <c r="EM12" s="915" t="s">
        <v>191</v>
      </c>
      <c r="EN12" s="915" t="s">
        <v>137</v>
      </c>
      <c r="EO12" s="915" t="s">
        <v>117</v>
      </c>
      <c r="EP12" s="915" t="s">
        <v>116</v>
      </c>
      <c r="EQ12" s="915" t="s">
        <v>176</v>
      </c>
      <c r="ER12" s="915" t="s">
        <v>115</v>
      </c>
      <c r="ES12" s="915" t="s">
        <v>114</v>
      </c>
      <c r="ET12" s="915" t="s">
        <v>113</v>
      </c>
      <c r="EU12" s="927" t="s">
        <v>112</v>
      </c>
      <c r="EV12" s="653"/>
    </row>
    <row r="13" spans="1:152" s="31" customFormat="1" ht="89.25" customHeight="1">
      <c r="C13" s="916"/>
      <c r="D13" s="19"/>
      <c r="E13" s="916"/>
      <c r="F13" s="916"/>
      <c r="G13" s="916"/>
      <c r="H13" s="918"/>
      <c r="I13" s="399"/>
      <c r="J13" s="916"/>
      <c r="K13" s="916"/>
      <c r="L13" s="916"/>
      <c r="M13" s="918"/>
      <c r="N13" s="150"/>
      <c r="O13" s="916"/>
      <c r="P13" s="916"/>
      <c r="Q13" s="918"/>
      <c r="R13" s="399"/>
      <c r="S13" s="916"/>
      <c r="T13" s="916"/>
      <c r="U13" s="918"/>
      <c r="V13" s="399"/>
      <c r="W13" s="926"/>
      <c r="X13" s="916"/>
      <c r="Y13" s="916"/>
      <c r="Z13" s="916"/>
      <c r="AA13" s="916"/>
      <c r="AB13" s="916"/>
      <c r="AC13" s="928"/>
      <c r="AD13" s="653"/>
      <c r="AE13" s="653"/>
      <c r="AF13" s="399"/>
      <c r="AG13" s="916"/>
      <c r="AH13" s="916"/>
      <c r="AI13" s="916"/>
      <c r="AJ13" s="918"/>
      <c r="AK13" s="150"/>
      <c r="AL13" s="916"/>
      <c r="AM13" s="916"/>
      <c r="AN13" s="918"/>
      <c r="AO13" s="150"/>
      <c r="AP13" s="916"/>
      <c r="AQ13" s="916"/>
      <c r="AR13" s="918"/>
      <c r="AS13" s="399"/>
      <c r="AT13" s="916"/>
      <c r="AU13" s="916"/>
      <c r="AV13" s="918"/>
      <c r="AW13" s="399"/>
      <c r="AX13" s="399"/>
      <c r="AY13" s="926"/>
      <c r="AZ13" s="916"/>
      <c r="BA13" s="916"/>
      <c r="BB13" s="916"/>
      <c r="BC13" s="916"/>
      <c r="BD13" s="916"/>
      <c r="BE13" s="928"/>
      <c r="BF13" s="653"/>
      <c r="BG13" s="653"/>
      <c r="BH13" s="916"/>
      <c r="BI13" s="916"/>
      <c r="BJ13" s="918"/>
      <c r="BK13" s="653"/>
      <c r="BL13" s="916"/>
      <c r="BM13" s="916"/>
      <c r="BN13" s="916"/>
      <c r="BO13" s="918"/>
      <c r="BP13" s="653"/>
      <c r="BQ13" s="916"/>
      <c r="BR13" s="916"/>
      <c r="BS13" s="918"/>
      <c r="BT13" s="399"/>
      <c r="BU13" s="916"/>
      <c r="BV13" s="916"/>
      <c r="BW13" s="918"/>
      <c r="BX13" s="399"/>
      <c r="BY13" s="399"/>
      <c r="BZ13" s="926"/>
      <c r="CA13" s="916"/>
      <c r="CB13" s="916"/>
      <c r="CC13" s="916"/>
      <c r="CD13" s="916"/>
      <c r="CE13" s="916"/>
      <c r="CF13" s="928"/>
      <c r="CG13" s="653"/>
      <c r="CH13" s="653"/>
      <c r="CI13" s="916"/>
      <c r="CJ13" s="918"/>
      <c r="CK13" s="399"/>
      <c r="CL13" s="916"/>
      <c r="CM13" s="918"/>
      <c r="CN13" s="399"/>
      <c r="CO13" s="916"/>
      <c r="CP13" s="918"/>
      <c r="CQ13" s="399"/>
      <c r="CR13" s="916"/>
      <c r="CS13" s="918"/>
      <c r="CT13" s="399"/>
      <c r="CU13" s="916"/>
      <c r="CV13" s="918"/>
      <c r="CW13" s="399"/>
      <c r="CX13" s="926"/>
      <c r="CY13" s="916"/>
      <c r="CZ13" s="916"/>
      <c r="DA13" s="916"/>
      <c r="DB13" s="928"/>
      <c r="DC13" s="653"/>
      <c r="DD13" s="399"/>
      <c r="DE13" s="916"/>
      <c r="DF13" s="918"/>
      <c r="DG13" s="399"/>
      <c r="DH13" s="916"/>
      <c r="DI13" s="918"/>
      <c r="DJ13" s="399"/>
      <c r="DK13" s="399"/>
      <c r="DL13" s="926"/>
      <c r="DM13" s="916"/>
      <c r="DN13" s="928"/>
      <c r="DO13" s="653"/>
      <c r="DQ13" s="916"/>
      <c r="DR13" s="918"/>
      <c r="DT13" s="916"/>
      <c r="DU13" s="918"/>
      <c r="DW13" s="916"/>
      <c r="DX13" s="918"/>
      <c r="DZ13" s="926"/>
      <c r="EA13" s="916"/>
      <c r="EB13" s="916"/>
      <c r="EC13" s="916"/>
      <c r="ED13" s="928"/>
      <c r="EE13" s="653"/>
      <c r="EF13" s="136"/>
      <c r="EG13" s="916"/>
      <c r="EH13" s="918"/>
      <c r="EI13" s="399"/>
      <c r="EJ13" s="136"/>
      <c r="EK13" s="926"/>
      <c r="EL13" s="916"/>
      <c r="EM13" s="916"/>
      <c r="EN13" s="916"/>
      <c r="EO13" s="916"/>
      <c r="EP13" s="916"/>
      <c r="EQ13" s="916"/>
      <c r="ER13" s="916"/>
      <c r="ES13" s="916"/>
      <c r="ET13" s="916"/>
      <c r="EU13" s="928"/>
      <c r="EV13" s="653"/>
    </row>
    <row r="14" spans="1:152" s="31" customFormat="1">
      <c r="C14" s="6"/>
      <c r="D14" s="74"/>
      <c r="E14" s="378" t="s">
        <v>130</v>
      </c>
      <c r="F14" s="378" t="s">
        <v>130</v>
      </c>
      <c r="G14" s="378" t="s">
        <v>130</v>
      </c>
      <c r="H14" s="378" t="s">
        <v>110</v>
      </c>
      <c r="I14" s="82"/>
      <c r="J14" s="378" t="s">
        <v>110</v>
      </c>
      <c r="K14" s="378" t="s">
        <v>110</v>
      </c>
      <c r="L14" s="378" t="s">
        <v>110</v>
      </c>
      <c r="M14" s="378" t="s">
        <v>110</v>
      </c>
      <c r="N14" s="151"/>
      <c r="O14" s="378" t="s">
        <v>110</v>
      </c>
      <c r="P14" s="378" t="s">
        <v>110</v>
      </c>
      <c r="Q14" s="378" t="s">
        <v>110</v>
      </c>
      <c r="R14" s="82"/>
      <c r="S14" s="378" t="s">
        <v>110</v>
      </c>
      <c r="T14" s="378" t="s">
        <v>110</v>
      </c>
      <c r="U14" s="378" t="s">
        <v>110</v>
      </c>
      <c r="V14" s="82"/>
      <c r="W14" s="916"/>
      <c r="X14" s="378" t="s">
        <v>110</v>
      </c>
      <c r="Y14" s="378" t="s">
        <v>110</v>
      </c>
      <c r="Z14" s="378" t="s">
        <v>110</v>
      </c>
      <c r="AA14" s="378" t="s">
        <v>110</v>
      </c>
      <c r="AB14" s="378" t="s">
        <v>110</v>
      </c>
      <c r="AC14" s="378" t="s">
        <v>110</v>
      </c>
      <c r="AD14" s="82"/>
      <c r="AE14" s="82"/>
      <c r="AF14" s="82"/>
      <c r="AG14" s="378" t="s">
        <v>110</v>
      </c>
      <c r="AH14" s="378" t="s">
        <v>110</v>
      </c>
      <c r="AI14" s="378" t="s">
        <v>110</v>
      </c>
      <c r="AJ14" s="378" t="s">
        <v>110</v>
      </c>
      <c r="AK14" s="151"/>
      <c r="AL14" s="378" t="s">
        <v>110</v>
      </c>
      <c r="AM14" s="378" t="s">
        <v>110</v>
      </c>
      <c r="AN14" s="378" t="s">
        <v>110</v>
      </c>
      <c r="AO14" s="151"/>
      <c r="AP14" s="378" t="s">
        <v>110</v>
      </c>
      <c r="AQ14" s="378" t="s">
        <v>110</v>
      </c>
      <c r="AR14" s="378" t="s">
        <v>110</v>
      </c>
      <c r="AS14" s="82"/>
      <c r="AT14" s="378" t="s">
        <v>110</v>
      </c>
      <c r="AU14" s="378" t="s">
        <v>110</v>
      </c>
      <c r="AV14" s="378" t="s">
        <v>110</v>
      </c>
      <c r="AW14" s="82"/>
      <c r="AX14" s="82"/>
      <c r="AY14" s="916"/>
      <c r="AZ14" s="378" t="s">
        <v>110</v>
      </c>
      <c r="BA14" s="378" t="s">
        <v>110</v>
      </c>
      <c r="BB14" s="378" t="s">
        <v>110</v>
      </c>
      <c r="BC14" s="378" t="s">
        <v>110</v>
      </c>
      <c r="BD14" s="378" t="s">
        <v>110</v>
      </c>
      <c r="BE14" s="378" t="s">
        <v>110</v>
      </c>
      <c r="BF14" s="82"/>
      <c r="BG14" s="82"/>
      <c r="BH14" s="378" t="s">
        <v>110</v>
      </c>
      <c r="BI14" s="378" t="s">
        <v>110</v>
      </c>
      <c r="BJ14" s="378" t="s">
        <v>110</v>
      </c>
      <c r="BK14" s="82"/>
      <c r="BL14" s="378" t="s">
        <v>110</v>
      </c>
      <c r="BM14" s="378" t="s">
        <v>110</v>
      </c>
      <c r="BN14" s="378" t="s">
        <v>110</v>
      </c>
      <c r="BO14" s="378" t="s">
        <v>110</v>
      </c>
      <c r="BP14" s="82"/>
      <c r="BQ14" s="378" t="s">
        <v>110</v>
      </c>
      <c r="BR14" s="378" t="s">
        <v>110</v>
      </c>
      <c r="BS14" s="378" t="s">
        <v>110</v>
      </c>
      <c r="BT14" s="82"/>
      <c r="BU14" s="378" t="s">
        <v>110</v>
      </c>
      <c r="BV14" s="378" t="s">
        <v>110</v>
      </c>
      <c r="BW14" s="378" t="s">
        <v>110</v>
      </c>
      <c r="BX14" s="82"/>
      <c r="BY14" s="82"/>
      <c r="BZ14" s="916"/>
      <c r="CA14" s="378" t="s">
        <v>110</v>
      </c>
      <c r="CB14" s="378" t="s">
        <v>110</v>
      </c>
      <c r="CC14" s="378" t="s">
        <v>110</v>
      </c>
      <c r="CD14" s="378" t="s">
        <v>110</v>
      </c>
      <c r="CE14" s="378" t="s">
        <v>110</v>
      </c>
      <c r="CF14" s="378" t="s">
        <v>110</v>
      </c>
      <c r="CG14" s="82"/>
      <c r="CH14" s="82"/>
      <c r="CI14" s="378" t="s">
        <v>110</v>
      </c>
      <c r="CJ14" s="378" t="s">
        <v>110</v>
      </c>
      <c r="CK14" s="82"/>
      <c r="CL14" s="378" t="s">
        <v>110</v>
      </c>
      <c r="CM14" s="378" t="s">
        <v>110</v>
      </c>
      <c r="CN14" s="82"/>
      <c r="CO14" s="378" t="s">
        <v>110</v>
      </c>
      <c r="CP14" s="378" t="s">
        <v>110</v>
      </c>
      <c r="CQ14" s="82"/>
      <c r="CR14" s="378" t="s">
        <v>110</v>
      </c>
      <c r="CS14" s="378" t="s">
        <v>110</v>
      </c>
      <c r="CT14" s="82"/>
      <c r="CU14" s="378" t="s">
        <v>110</v>
      </c>
      <c r="CV14" s="378" t="s">
        <v>110</v>
      </c>
      <c r="CW14" s="82"/>
      <c r="CX14" s="916"/>
      <c r="CY14" s="378" t="s">
        <v>110</v>
      </c>
      <c r="CZ14" s="378" t="s">
        <v>110</v>
      </c>
      <c r="DA14" s="378" t="s">
        <v>110</v>
      </c>
      <c r="DB14" s="378" t="s">
        <v>110</v>
      </c>
      <c r="DC14" s="82"/>
      <c r="DD14" s="82"/>
      <c r="DE14" s="378" t="s">
        <v>110</v>
      </c>
      <c r="DF14" s="378" t="s">
        <v>110</v>
      </c>
      <c r="DG14" s="82"/>
      <c r="DH14" s="378" t="s">
        <v>110</v>
      </c>
      <c r="DI14" s="378" t="s">
        <v>110</v>
      </c>
      <c r="DJ14" s="82"/>
      <c r="DK14" s="82"/>
      <c r="DL14" s="916"/>
      <c r="DM14" s="378" t="s">
        <v>110</v>
      </c>
      <c r="DN14" s="378" t="s">
        <v>110</v>
      </c>
      <c r="DO14" s="82"/>
      <c r="DQ14" s="378" t="s">
        <v>110</v>
      </c>
      <c r="DR14" s="378" t="s">
        <v>110</v>
      </c>
      <c r="DT14" s="378" t="s">
        <v>110</v>
      </c>
      <c r="DU14" s="378" t="s">
        <v>110</v>
      </c>
      <c r="DW14" s="378" t="s">
        <v>110</v>
      </c>
      <c r="DX14" s="378" t="s">
        <v>110</v>
      </c>
      <c r="DZ14" s="916"/>
      <c r="EA14" s="378" t="s">
        <v>110</v>
      </c>
      <c r="EB14" s="378" t="s">
        <v>110</v>
      </c>
      <c r="EC14" s="378" t="s">
        <v>110</v>
      </c>
      <c r="ED14" s="378" t="s">
        <v>110</v>
      </c>
      <c r="EE14" s="82"/>
      <c r="EF14" s="136"/>
      <c r="EG14" s="378" t="s">
        <v>110</v>
      </c>
      <c r="EH14" s="378" t="s">
        <v>110</v>
      </c>
      <c r="EI14" s="82"/>
      <c r="EJ14" s="136"/>
      <c r="EK14" s="916"/>
      <c r="EL14" s="378" t="s">
        <v>110</v>
      </c>
      <c r="EM14" s="378" t="s">
        <v>110</v>
      </c>
      <c r="EN14" s="378" t="s">
        <v>110</v>
      </c>
      <c r="EO14" s="378" t="s">
        <v>110</v>
      </c>
      <c r="EP14" s="378" t="s">
        <v>110</v>
      </c>
      <c r="EQ14" s="378" t="s">
        <v>110</v>
      </c>
      <c r="ER14" s="378" t="s">
        <v>110</v>
      </c>
      <c r="ES14" s="378" t="s">
        <v>110</v>
      </c>
      <c r="ET14" s="378" t="s">
        <v>110</v>
      </c>
      <c r="EU14" s="378" t="s">
        <v>110</v>
      </c>
      <c r="EV14" s="82"/>
    </row>
    <row r="15" spans="1:152" s="31" customFormat="1" ht="12.75" customHeight="1">
      <c r="C15" s="69"/>
      <c r="D15" s="74"/>
      <c r="E15" s="137"/>
      <c r="F15" s="137"/>
      <c r="G15" s="137"/>
      <c r="H15" s="137"/>
      <c r="I15" s="82"/>
      <c r="J15" s="137"/>
      <c r="K15" s="137"/>
      <c r="L15" s="137"/>
      <c r="M15" s="137"/>
      <c r="N15" s="65"/>
      <c r="O15" s="137"/>
      <c r="P15" s="137"/>
      <c r="Q15" s="137"/>
      <c r="R15" s="82"/>
      <c r="S15" s="137"/>
      <c r="T15" s="137"/>
      <c r="U15" s="137"/>
      <c r="V15" s="82"/>
      <c r="W15" s="69"/>
      <c r="X15" s="137"/>
      <c r="Y15" s="137"/>
      <c r="Z15" s="137"/>
      <c r="AA15" s="137"/>
      <c r="AB15" s="137"/>
      <c r="AC15" s="137"/>
      <c r="AD15" s="82"/>
      <c r="AE15" s="82"/>
      <c r="AF15" s="82"/>
      <c r="AG15" s="87"/>
      <c r="AH15" s="87"/>
      <c r="AI15" s="137"/>
      <c r="AJ15" s="137"/>
      <c r="AK15" s="65"/>
      <c r="AL15" s="137"/>
      <c r="AM15" s="137"/>
      <c r="AN15" s="137"/>
      <c r="AO15" s="65"/>
      <c r="AP15" s="137"/>
      <c r="AQ15" s="137"/>
      <c r="AR15" s="137"/>
      <c r="AS15" s="82"/>
      <c r="AT15" s="137"/>
      <c r="AU15" s="137"/>
      <c r="AV15" s="137"/>
      <c r="AW15" s="82"/>
      <c r="AX15" s="82"/>
      <c r="AY15" s="69"/>
      <c r="AZ15" s="137"/>
      <c r="BA15" s="137"/>
      <c r="BB15" s="137"/>
      <c r="BC15" s="137"/>
      <c r="BD15" s="137"/>
      <c r="BE15" s="137"/>
      <c r="BF15" s="82"/>
      <c r="BG15" s="82"/>
      <c r="BH15" s="137"/>
      <c r="BI15" s="137"/>
      <c r="BJ15" s="137"/>
      <c r="BK15" s="82"/>
      <c r="BL15" s="137"/>
      <c r="BM15" s="137"/>
      <c r="BN15" s="137"/>
      <c r="BO15" s="137"/>
      <c r="BP15" s="82"/>
      <c r="BQ15" s="137"/>
      <c r="BR15" s="137"/>
      <c r="BS15" s="137"/>
      <c r="BT15" s="82"/>
      <c r="BU15" s="137"/>
      <c r="BV15" s="137"/>
      <c r="BW15" s="137"/>
      <c r="BX15" s="82"/>
      <c r="BY15" s="82"/>
      <c r="BZ15" s="69"/>
      <c r="CA15" s="137"/>
      <c r="CB15" s="137"/>
      <c r="CC15" s="137"/>
      <c r="CD15" s="137"/>
      <c r="CE15" s="137"/>
      <c r="CF15" s="137"/>
      <c r="CG15" s="82"/>
      <c r="CH15" s="82"/>
      <c r="CI15" s="137"/>
      <c r="CJ15" s="137"/>
      <c r="CK15" s="82"/>
      <c r="CL15" s="137"/>
      <c r="CM15" s="137"/>
      <c r="CN15" s="82"/>
      <c r="CO15" s="137"/>
      <c r="CP15" s="137"/>
      <c r="CQ15" s="82"/>
      <c r="CR15" s="137"/>
      <c r="CS15" s="137"/>
      <c r="CT15" s="82"/>
      <c r="CU15" s="137"/>
      <c r="CV15" s="137"/>
      <c r="CW15" s="82"/>
      <c r="CX15" s="69"/>
      <c r="CY15" s="137"/>
      <c r="CZ15" s="137"/>
      <c r="DA15" s="137"/>
      <c r="DB15" s="137"/>
      <c r="DC15" s="82"/>
      <c r="DD15" s="82"/>
      <c r="DE15" s="137"/>
      <c r="DF15" s="137"/>
      <c r="DG15" s="82"/>
      <c r="DH15" s="137"/>
      <c r="DI15" s="137"/>
      <c r="DJ15" s="82"/>
      <c r="DK15" s="82"/>
      <c r="DL15" s="69"/>
      <c r="DM15" s="137"/>
      <c r="DN15" s="137"/>
      <c r="DO15" s="82"/>
      <c r="DQ15" s="137"/>
      <c r="DR15" s="137"/>
      <c r="DT15" s="137"/>
      <c r="DU15" s="137"/>
      <c r="DW15" s="137"/>
      <c r="DX15" s="137"/>
      <c r="DZ15" s="69"/>
      <c r="EA15" s="137"/>
      <c r="EB15" s="137"/>
      <c r="EC15" s="137"/>
      <c r="ED15" s="137"/>
      <c r="EE15" s="82"/>
      <c r="EF15" s="136"/>
      <c r="EG15" s="137"/>
      <c r="EH15" s="137"/>
      <c r="EI15" s="82"/>
      <c r="EJ15" s="136"/>
      <c r="EK15" s="69"/>
      <c r="EL15" s="137"/>
      <c r="EM15" s="137"/>
      <c r="EN15" s="137"/>
      <c r="EO15" s="137"/>
      <c r="EP15" s="137"/>
      <c r="EQ15" s="137"/>
      <c r="ER15" s="137"/>
      <c r="ES15" s="137"/>
      <c r="ET15" s="137"/>
      <c r="EU15" s="137"/>
      <c r="EV15" s="82"/>
    </row>
    <row r="16" spans="1:152" s="31" customFormat="1" ht="12.75" customHeight="1">
      <c r="C16" s="72"/>
      <c r="D16" s="3"/>
      <c r="E16" s="391"/>
      <c r="F16" s="391"/>
      <c r="G16" s="391"/>
      <c r="H16" s="391"/>
      <c r="I16" s="390"/>
      <c r="J16" s="391"/>
      <c r="K16" s="391"/>
      <c r="L16" s="391"/>
      <c r="M16" s="391"/>
      <c r="N16" s="65"/>
      <c r="O16" s="391"/>
      <c r="P16" s="391"/>
      <c r="Q16" s="391"/>
      <c r="R16" s="390"/>
      <c r="S16" s="391"/>
      <c r="T16" s="391"/>
      <c r="U16" s="391"/>
      <c r="V16" s="390"/>
      <c r="W16" s="72"/>
      <c r="X16" s="387"/>
      <c r="Y16" s="387"/>
      <c r="Z16" s="387"/>
      <c r="AA16" s="387"/>
      <c r="AB16" s="387"/>
      <c r="AC16" s="387"/>
      <c r="AD16" s="386"/>
      <c r="AE16" s="386"/>
      <c r="AF16" s="390"/>
      <c r="AG16" s="60"/>
      <c r="AH16" s="60"/>
      <c r="AI16" s="391"/>
      <c r="AJ16" s="391"/>
      <c r="AK16" s="65"/>
      <c r="AL16" s="391"/>
      <c r="AM16" s="391"/>
      <c r="AN16" s="391"/>
      <c r="AO16" s="65"/>
      <c r="AP16" s="391"/>
      <c r="AQ16" s="391"/>
      <c r="AR16" s="391"/>
      <c r="AS16" s="390"/>
      <c r="AT16" s="391"/>
      <c r="AU16" s="391"/>
      <c r="AV16" s="391"/>
      <c r="AW16" s="390"/>
      <c r="AX16" s="390"/>
      <c r="AY16" s="72"/>
      <c r="AZ16" s="387"/>
      <c r="BA16" s="387"/>
      <c r="BB16" s="387"/>
      <c r="BC16" s="387"/>
      <c r="BD16" s="387"/>
      <c r="BE16" s="387"/>
      <c r="BF16" s="386"/>
      <c r="BG16" s="386"/>
      <c r="BH16" s="391"/>
      <c r="BI16" s="391"/>
      <c r="BJ16" s="391"/>
      <c r="BK16" s="386"/>
      <c r="BL16" s="391"/>
      <c r="BM16" s="391"/>
      <c r="BN16" s="391"/>
      <c r="BO16" s="391"/>
      <c r="BP16" s="386"/>
      <c r="BQ16" s="391"/>
      <c r="BR16" s="391"/>
      <c r="BS16" s="391"/>
      <c r="BT16" s="390"/>
      <c r="BU16" s="391"/>
      <c r="BV16" s="391"/>
      <c r="BW16" s="391"/>
      <c r="BX16" s="390"/>
      <c r="BY16" s="390"/>
      <c r="BZ16" s="72"/>
      <c r="CA16" s="387"/>
      <c r="CB16" s="387"/>
      <c r="CC16" s="387"/>
      <c r="CD16" s="387"/>
      <c r="CE16" s="387"/>
      <c r="CF16" s="387"/>
      <c r="CG16" s="386"/>
      <c r="CH16" s="386"/>
      <c r="CI16" s="391"/>
      <c r="CJ16" s="391"/>
      <c r="CK16" s="390"/>
      <c r="CL16" s="391"/>
      <c r="CM16" s="391"/>
      <c r="CN16" s="390"/>
      <c r="CO16" s="391"/>
      <c r="CP16" s="391"/>
      <c r="CQ16" s="390"/>
      <c r="CR16" s="391"/>
      <c r="CS16" s="391"/>
      <c r="CT16" s="390"/>
      <c r="CU16" s="391"/>
      <c r="CV16" s="391"/>
      <c r="CW16" s="390"/>
      <c r="CX16" s="72"/>
      <c r="CY16" s="387"/>
      <c r="CZ16" s="387"/>
      <c r="DA16" s="387"/>
      <c r="DB16" s="387"/>
      <c r="DC16" s="386"/>
      <c r="DD16" s="390"/>
      <c r="DE16" s="391"/>
      <c r="DF16" s="391"/>
      <c r="DG16" s="390"/>
      <c r="DH16" s="391"/>
      <c r="DI16" s="391"/>
      <c r="DJ16" s="390"/>
      <c r="DK16" s="390"/>
      <c r="DL16" s="72"/>
      <c r="DM16" s="387"/>
      <c r="DN16" s="387"/>
      <c r="DO16" s="386"/>
      <c r="DQ16" s="391"/>
      <c r="DR16" s="391"/>
      <c r="DT16" s="391"/>
      <c r="DU16" s="391"/>
      <c r="DW16" s="391"/>
      <c r="DX16" s="391"/>
      <c r="DZ16" s="72"/>
      <c r="EA16" s="387"/>
      <c r="EB16" s="387"/>
      <c r="EC16" s="387"/>
      <c r="ED16" s="387"/>
      <c r="EE16" s="386"/>
      <c r="EF16" s="390"/>
      <c r="EG16" s="391"/>
      <c r="EH16" s="391"/>
      <c r="EI16" s="390"/>
      <c r="EJ16" s="390"/>
      <c r="EK16" s="72"/>
      <c r="EL16" s="387"/>
      <c r="EM16" s="387"/>
      <c r="EN16" s="387"/>
      <c r="EO16" s="387"/>
      <c r="EP16" s="387"/>
      <c r="EQ16" s="387"/>
      <c r="ER16" s="387"/>
      <c r="ES16" s="387"/>
      <c r="ET16" s="387"/>
      <c r="EU16" s="387"/>
      <c r="EV16" s="386"/>
    </row>
    <row r="17" spans="3:152" s="31" customFormat="1" ht="12.75" customHeight="1">
      <c r="C17" s="72"/>
      <c r="D17" s="4"/>
      <c r="E17" s="391"/>
      <c r="F17" s="391"/>
      <c r="G17" s="391"/>
      <c r="H17" s="391"/>
      <c r="I17" s="390"/>
      <c r="J17" s="391"/>
      <c r="K17" s="391"/>
      <c r="L17" s="391"/>
      <c r="M17" s="391"/>
      <c r="N17" s="65"/>
      <c r="O17" s="391"/>
      <c r="P17" s="391"/>
      <c r="Q17" s="391"/>
      <c r="R17" s="390"/>
      <c r="S17" s="391"/>
      <c r="T17" s="391"/>
      <c r="U17" s="391"/>
      <c r="V17" s="390"/>
      <c r="W17" s="72"/>
      <c r="X17" s="387"/>
      <c r="Y17" s="387"/>
      <c r="Z17" s="387"/>
      <c r="AA17" s="387"/>
      <c r="AB17" s="387"/>
      <c r="AC17" s="387"/>
      <c r="AD17" s="386"/>
      <c r="AE17" s="386"/>
      <c r="AF17" s="390"/>
      <c r="AG17" s="60"/>
      <c r="AH17" s="60"/>
      <c r="AI17" s="391"/>
      <c r="AJ17" s="391"/>
      <c r="AK17" s="65"/>
      <c r="AL17" s="391"/>
      <c r="AM17" s="391"/>
      <c r="AN17" s="391"/>
      <c r="AO17" s="65"/>
      <c r="AP17" s="391"/>
      <c r="AQ17" s="391"/>
      <c r="AR17" s="391"/>
      <c r="AS17" s="390"/>
      <c r="AT17" s="391"/>
      <c r="AU17" s="391"/>
      <c r="AV17" s="391"/>
      <c r="AW17" s="390"/>
      <c r="AX17" s="390"/>
      <c r="AY17" s="72"/>
      <c r="AZ17" s="387"/>
      <c r="BA17" s="387"/>
      <c r="BB17" s="387"/>
      <c r="BC17" s="387"/>
      <c r="BD17" s="387"/>
      <c r="BE17" s="387"/>
      <c r="BF17" s="386"/>
      <c r="BG17" s="386"/>
      <c r="BH17" s="391"/>
      <c r="BI17" s="391"/>
      <c r="BJ17" s="391"/>
      <c r="BK17" s="386"/>
      <c r="BL17" s="391"/>
      <c r="BM17" s="391"/>
      <c r="BN17" s="391"/>
      <c r="BO17" s="391"/>
      <c r="BP17" s="386"/>
      <c r="BQ17" s="391"/>
      <c r="BR17" s="391"/>
      <c r="BS17" s="391"/>
      <c r="BT17" s="390"/>
      <c r="BU17" s="391"/>
      <c r="BV17" s="391"/>
      <c r="BW17" s="391"/>
      <c r="BX17" s="390"/>
      <c r="BY17" s="390"/>
      <c r="BZ17" s="72"/>
      <c r="CA17" s="387"/>
      <c r="CB17" s="387"/>
      <c r="CC17" s="387"/>
      <c r="CD17" s="387"/>
      <c r="CE17" s="387"/>
      <c r="CF17" s="387"/>
      <c r="CG17" s="386"/>
      <c r="CH17" s="386"/>
      <c r="CI17" s="391"/>
      <c r="CJ17" s="391"/>
      <c r="CK17" s="390"/>
      <c r="CL17" s="391"/>
      <c r="CM17" s="391"/>
      <c r="CN17" s="390"/>
      <c r="CO17" s="391"/>
      <c r="CP17" s="391"/>
      <c r="CQ17" s="390"/>
      <c r="CR17" s="391"/>
      <c r="CS17" s="391"/>
      <c r="CT17" s="390"/>
      <c r="CU17" s="391"/>
      <c r="CV17" s="391"/>
      <c r="CW17" s="390"/>
      <c r="CX17" s="72"/>
      <c r="CY17" s="387"/>
      <c r="CZ17" s="387"/>
      <c r="DA17" s="387"/>
      <c r="DB17" s="387"/>
      <c r="DC17" s="386"/>
      <c r="DD17" s="390"/>
      <c r="DE17" s="391"/>
      <c r="DF17" s="391"/>
      <c r="DG17" s="390"/>
      <c r="DH17" s="391"/>
      <c r="DI17" s="391"/>
      <c r="DJ17" s="390"/>
      <c r="DK17" s="390"/>
      <c r="DL17" s="72"/>
      <c r="DM17" s="387"/>
      <c r="DN17" s="387"/>
      <c r="DO17" s="386"/>
      <c r="DQ17" s="391"/>
      <c r="DR17" s="391"/>
      <c r="DT17" s="391"/>
      <c r="DU17" s="391"/>
      <c r="DW17" s="391"/>
      <c r="DX17" s="391"/>
      <c r="DZ17" s="72"/>
      <c r="EA17" s="387"/>
      <c r="EB17" s="387"/>
      <c r="EC17" s="387"/>
      <c r="ED17" s="387"/>
      <c r="EE17" s="386"/>
      <c r="EF17" s="379"/>
      <c r="EG17" s="391"/>
      <c r="EH17" s="391"/>
      <c r="EI17" s="390"/>
      <c r="EJ17" s="379"/>
      <c r="EK17" s="72"/>
      <c r="EL17" s="387"/>
      <c r="EM17" s="387"/>
      <c r="EN17" s="387"/>
      <c r="EO17" s="387"/>
      <c r="EP17" s="387"/>
      <c r="EQ17" s="387"/>
      <c r="ER17" s="387"/>
      <c r="ES17" s="387"/>
      <c r="ET17" s="387"/>
      <c r="EU17" s="387"/>
      <c r="EV17" s="386"/>
    </row>
    <row r="18" spans="3:152" s="31" customFormat="1" ht="12.75" customHeight="1">
      <c r="C18" s="72"/>
      <c r="D18" s="3"/>
      <c r="E18" s="391"/>
      <c r="F18" s="391"/>
      <c r="G18" s="391"/>
      <c r="H18" s="391"/>
      <c r="I18" s="390"/>
      <c r="J18" s="391"/>
      <c r="K18" s="391"/>
      <c r="L18" s="391"/>
      <c r="M18" s="391"/>
      <c r="N18" s="65"/>
      <c r="O18" s="391"/>
      <c r="P18" s="391"/>
      <c r="Q18" s="391"/>
      <c r="R18" s="390"/>
      <c r="S18" s="391"/>
      <c r="T18" s="391"/>
      <c r="U18" s="391"/>
      <c r="V18" s="390"/>
      <c r="W18" s="72"/>
      <c r="X18" s="387"/>
      <c r="Y18" s="387"/>
      <c r="Z18" s="387"/>
      <c r="AA18" s="387"/>
      <c r="AB18" s="387"/>
      <c r="AC18" s="387"/>
      <c r="AD18" s="386"/>
      <c r="AE18" s="386"/>
      <c r="AF18" s="390"/>
      <c r="AG18" s="60"/>
      <c r="AH18" s="60"/>
      <c r="AI18" s="391"/>
      <c r="AJ18" s="391"/>
      <c r="AK18" s="65"/>
      <c r="AL18" s="391"/>
      <c r="AM18" s="391"/>
      <c r="AN18" s="391"/>
      <c r="AO18" s="65"/>
      <c r="AP18" s="391"/>
      <c r="AQ18" s="391"/>
      <c r="AR18" s="391"/>
      <c r="AS18" s="390"/>
      <c r="AT18" s="391"/>
      <c r="AU18" s="391"/>
      <c r="AV18" s="391"/>
      <c r="AW18" s="390"/>
      <c r="AX18" s="390"/>
      <c r="AY18" s="72"/>
      <c r="AZ18" s="387"/>
      <c r="BA18" s="387"/>
      <c r="BB18" s="387"/>
      <c r="BC18" s="387"/>
      <c r="BD18" s="387"/>
      <c r="BE18" s="387"/>
      <c r="BF18" s="386"/>
      <c r="BG18" s="386"/>
      <c r="BH18" s="391"/>
      <c r="BI18" s="391"/>
      <c r="BJ18" s="391"/>
      <c r="BK18" s="386"/>
      <c r="BL18" s="391"/>
      <c r="BM18" s="391"/>
      <c r="BN18" s="391"/>
      <c r="BO18" s="391"/>
      <c r="BP18" s="386"/>
      <c r="BQ18" s="391"/>
      <c r="BR18" s="391"/>
      <c r="BS18" s="391"/>
      <c r="BT18" s="390"/>
      <c r="BU18" s="391"/>
      <c r="BV18" s="391"/>
      <c r="BW18" s="391"/>
      <c r="BX18" s="390"/>
      <c r="BY18" s="390"/>
      <c r="BZ18" s="72"/>
      <c r="CA18" s="387"/>
      <c r="CB18" s="387"/>
      <c r="CC18" s="387"/>
      <c r="CD18" s="387"/>
      <c r="CE18" s="387"/>
      <c r="CF18" s="387"/>
      <c r="CG18" s="386"/>
      <c r="CH18" s="386"/>
      <c r="CI18" s="391"/>
      <c r="CJ18" s="391"/>
      <c r="CK18" s="390"/>
      <c r="CL18" s="391"/>
      <c r="CM18" s="391"/>
      <c r="CN18" s="390"/>
      <c r="CO18" s="391"/>
      <c r="CP18" s="391"/>
      <c r="CQ18" s="390"/>
      <c r="CR18" s="391"/>
      <c r="CS18" s="391"/>
      <c r="CT18" s="390"/>
      <c r="CU18" s="391"/>
      <c r="CV18" s="391"/>
      <c r="CW18" s="390"/>
      <c r="CX18" s="72"/>
      <c r="CY18" s="387"/>
      <c r="CZ18" s="387"/>
      <c r="DA18" s="387"/>
      <c r="DB18" s="387"/>
      <c r="DC18" s="386"/>
      <c r="DD18" s="390"/>
      <c r="DE18" s="391"/>
      <c r="DF18" s="391"/>
      <c r="DG18" s="390"/>
      <c r="DH18" s="391"/>
      <c r="DI18" s="391"/>
      <c r="DJ18" s="390"/>
      <c r="DK18" s="390"/>
      <c r="DL18" s="72"/>
      <c r="DM18" s="387"/>
      <c r="DN18" s="387"/>
      <c r="DO18" s="386"/>
      <c r="DQ18" s="391"/>
      <c r="DR18" s="391"/>
      <c r="DT18" s="391"/>
      <c r="DU18" s="391"/>
      <c r="DW18" s="391"/>
      <c r="DX18" s="391"/>
      <c r="DZ18" s="72"/>
      <c r="EA18" s="387"/>
      <c r="EB18" s="387"/>
      <c r="EC18" s="387"/>
      <c r="ED18" s="387"/>
      <c r="EE18" s="386"/>
      <c r="EF18" s="379"/>
      <c r="EG18" s="391"/>
      <c r="EH18" s="391"/>
      <c r="EI18" s="390"/>
      <c r="EJ18" s="379"/>
      <c r="EK18" s="72"/>
      <c r="EL18" s="387"/>
      <c r="EM18" s="387"/>
      <c r="EN18" s="387"/>
      <c r="EO18" s="387"/>
      <c r="EP18" s="387"/>
      <c r="EQ18" s="387"/>
      <c r="ER18" s="387"/>
      <c r="ES18" s="387"/>
      <c r="ET18" s="387"/>
      <c r="EU18" s="387"/>
      <c r="EV18" s="386"/>
    </row>
    <row r="19" spans="3:152" s="31" customFormat="1" ht="12.75" customHeight="1">
      <c r="C19" s="72">
        <v>12</v>
      </c>
      <c r="D19" s="3"/>
      <c r="E19" s="391"/>
      <c r="F19" s="391"/>
      <c r="G19" s="391"/>
      <c r="H19" s="391"/>
      <c r="I19" s="390"/>
      <c r="J19" s="391"/>
      <c r="K19" s="391"/>
      <c r="L19" s="391"/>
      <c r="M19" s="391"/>
      <c r="N19" s="65"/>
      <c r="O19" s="391"/>
      <c r="P19" s="391"/>
      <c r="Q19" s="391"/>
      <c r="R19" s="390"/>
      <c r="S19" s="391"/>
      <c r="T19" s="391"/>
      <c r="U19" s="391"/>
      <c r="V19" s="390"/>
      <c r="W19" s="72">
        <v>12</v>
      </c>
      <c r="X19" s="387">
        <f t="shared" ref="X19:X30" si="0">SUM(O19,J19,S19)</f>
        <v>0</v>
      </c>
      <c r="Y19" s="387">
        <f t="shared" ref="Y19:Y28" si="1">K19</f>
        <v>0</v>
      </c>
      <c r="Z19" s="387"/>
      <c r="AA19" s="387"/>
      <c r="AB19" s="387"/>
      <c r="AC19" s="387">
        <f t="shared" ref="AC19:AC32" si="2">SUM(X19:AB19)</f>
        <v>0</v>
      </c>
      <c r="AD19" s="386"/>
      <c r="AE19" s="386"/>
      <c r="AF19" s="390"/>
      <c r="AG19" s="60"/>
      <c r="AH19" s="60"/>
      <c r="AI19" s="391"/>
      <c r="AJ19" s="391"/>
      <c r="AK19" s="65"/>
      <c r="AL19" s="391"/>
      <c r="AM19" s="391"/>
      <c r="AN19" s="391"/>
      <c r="AO19" s="65"/>
      <c r="AP19" s="391"/>
      <c r="AQ19" s="391"/>
      <c r="AR19" s="391"/>
      <c r="AS19" s="390"/>
      <c r="AT19" s="391"/>
      <c r="AU19" s="391"/>
      <c r="AV19" s="391"/>
      <c r="AW19" s="390"/>
      <c r="AX19" s="390"/>
      <c r="AY19" s="72">
        <v>12</v>
      </c>
      <c r="AZ19" s="387">
        <f t="shared" ref="AZ19:AZ21" si="3">SUM(AP19,AT19)</f>
        <v>0</v>
      </c>
      <c r="BA19" s="387">
        <f t="shared" ref="BA19:BA26" si="4">AG19</f>
        <v>0</v>
      </c>
      <c r="BB19" s="387">
        <f t="shared" ref="BB19:BB30" si="5">AH19</f>
        <v>0</v>
      </c>
      <c r="BC19" s="387">
        <f>SUM(AG19,AM19,AQ19,AU19)</f>
        <v>0</v>
      </c>
      <c r="BD19" s="387"/>
      <c r="BE19" s="387">
        <f t="shared" ref="BE19:BE23" si="6">SUM(AZ19:BD19)</f>
        <v>0</v>
      </c>
      <c r="BF19" s="386"/>
      <c r="BG19" s="386"/>
      <c r="BH19" s="391"/>
      <c r="BI19" s="391"/>
      <c r="BJ19" s="391"/>
      <c r="BK19" s="386"/>
      <c r="BL19" s="391"/>
      <c r="BM19" s="391"/>
      <c r="BN19" s="391"/>
      <c r="BO19" s="391"/>
      <c r="BP19" s="386"/>
      <c r="BQ19" s="391"/>
      <c r="BR19" s="391"/>
      <c r="BS19" s="391"/>
      <c r="BT19" s="390"/>
      <c r="BU19" s="391"/>
      <c r="BV19" s="391"/>
      <c r="BW19" s="391"/>
      <c r="BX19" s="390"/>
      <c r="BY19" s="390"/>
      <c r="BZ19" s="72">
        <v>12</v>
      </c>
      <c r="CA19" s="387">
        <f t="shared" ref="CA19:CA30" si="7">SUM(BH19,BQ19,BU19)</f>
        <v>0</v>
      </c>
      <c r="CB19" s="387">
        <f t="shared" ref="CB19:CB31" si="8">SUM(BL19)</f>
        <v>0</v>
      </c>
      <c r="CC19" s="387">
        <f t="shared" ref="CC19:CC30" si="9">SUM(CA19:CB19)</f>
        <v>0</v>
      </c>
      <c r="CD19" s="387">
        <f t="shared" ref="CD19:CD27" si="10">SUM(BM19,BR19,BV19)</f>
        <v>0</v>
      </c>
      <c r="CE19" s="387"/>
      <c r="CF19" s="387">
        <f t="shared" ref="CF19:CF31" si="11">SUM(CC19:CE19)</f>
        <v>0</v>
      </c>
      <c r="CG19" s="386"/>
      <c r="CH19" s="386"/>
      <c r="CI19" s="391"/>
      <c r="CJ19" s="391"/>
      <c r="CK19" s="390"/>
      <c r="CL19" s="391"/>
      <c r="CM19" s="391"/>
      <c r="CN19" s="390"/>
      <c r="CO19" s="391"/>
      <c r="CP19" s="391"/>
      <c r="CQ19" s="390"/>
      <c r="CR19" s="391"/>
      <c r="CS19" s="391"/>
      <c r="CT19" s="390"/>
      <c r="CU19" s="391"/>
      <c r="CV19" s="391"/>
      <c r="CW19" s="390"/>
      <c r="CX19" s="72">
        <v>12</v>
      </c>
      <c r="CY19" s="387">
        <f t="shared" ref="CY19:CY30" si="12">SUM(CI19,CO19,CR19,CU19)</f>
        <v>0</v>
      </c>
      <c r="CZ19" s="387">
        <f t="shared" ref="CZ19:CZ31" si="13">SUM(CL19)</f>
        <v>0</v>
      </c>
      <c r="DA19" s="387">
        <v>0</v>
      </c>
      <c r="DB19" s="387">
        <f t="shared" ref="DB19:DB32" si="14">SUM(CY19:DA19)</f>
        <v>0</v>
      </c>
      <c r="DC19" s="386"/>
      <c r="DD19" s="390"/>
      <c r="DE19" s="391"/>
      <c r="DF19" s="391"/>
      <c r="DG19" s="390"/>
      <c r="DH19" s="391"/>
      <c r="DI19" s="391"/>
      <c r="DJ19" s="390"/>
      <c r="DK19" s="390"/>
      <c r="DL19" s="72">
        <v>12</v>
      </c>
      <c r="DM19" s="387">
        <f t="shared" ref="DM19:DM30" si="15">SUM(DE19,DH19)</f>
        <v>0</v>
      </c>
      <c r="DN19" s="387">
        <f t="shared" ref="DN19:DN31" si="16">SUM(DM19:DM19)</f>
        <v>0</v>
      </c>
      <c r="DO19" s="386"/>
      <c r="DQ19" s="391"/>
      <c r="DR19" s="391"/>
      <c r="DT19" s="391"/>
      <c r="DU19" s="391"/>
      <c r="DW19" s="391"/>
      <c r="DX19" s="391"/>
      <c r="DZ19" s="72">
        <v>12</v>
      </c>
      <c r="EA19" s="387"/>
      <c r="EB19" s="387"/>
      <c r="EC19" s="387"/>
      <c r="ED19" s="387"/>
      <c r="EE19" s="386"/>
      <c r="EF19" s="379"/>
      <c r="EG19" s="391"/>
      <c r="EH19" s="391"/>
      <c r="EI19" s="390"/>
      <c r="EJ19" s="379"/>
      <c r="EK19" s="72">
        <v>12</v>
      </c>
      <c r="EL19" s="387">
        <f>SUM(X19,AZ19,CA19,CY19,EC19)</f>
        <v>0</v>
      </c>
      <c r="EM19" s="387">
        <f t="shared" ref="EM19:EM22" si="17">SUM(CB19,CZ19,DM19)</f>
        <v>0</v>
      </c>
      <c r="EN19" s="387">
        <f t="shared" ref="EN19:EN31" si="18">SUM(EL19:EM19)</f>
        <v>0</v>
      </c>
      <c r="EO19" s="387">
        <f t="shared" ref="EO19:EO25" si="19">SUM(BC19,CD19,Y19)</f>
        <v>0</v>
      </c>
      <c r="EP19" s="387">
        <f t="shared" ref="EP19:EQ21" si="20">SUM(AA19)</f>
        <v>0</v>
      </c>
      <c r="EQ19" s="387">
        <f t="shared" si="20"/>
        <v>0</v>
      </c>
      <c r="ER19" s="387">
        <f t="shared" ref="ER19:ER33" si="21">SUM(Z19)</f>
        <v>0</v>
      </c>
      <c r="ES19" s="387">
        <f t="shared" ref="ES19:ES32" si="22">EG19</f>
        <v>0</v>
      </c>
      <c r="ET19" s="387">
        <f t="shared" ref="ET19:ET32" si="23">DA19+AB19+CE19+BD19</f>
        <v>0</v>
      </c>
      <c r="EU19" s="387">
        <f t="shared" ref="EU19:EU32" si="24">SUM(EN19:ET19)</f>
        <v>0</v>
      </c>
      <c r="EV19" s="386"/>
    </row>
    <row r="20" spans="3:152" s="31" customFormat="1" ht="12.75" customHeight="1">
      <c r="C20" s="72">
        <v>11</v>
      </c>
      <c r="D20" s="3"/>
      <c r="E20" s="391"/>
      <c r="F20" s="391"/>
      <c r="G20" s="391"/>
      <c r="H20" s="391"/>
      <c r="I20" s="390"/>
      <c r="J20" s="391"/>
      <c r="K20" s="391"/>
      <c r="L20" s="391"/>
      <c r="M20" s="391"/>
      <c r="N20" s="65"/>
      <c r="O20" s="391"/>
      <c r="P20" s="391"/>
      <c r="Q20" s="391"/>
      <c r="R20" s="390"/>
      <c r="S20" s="391"/>
      <c r="T20" s="391"/>
      <c r="U20" s="391"/>
      <c r="V20" s="390"/>
      <c r="W20" s="72">
        <v>11</v>
      </c>
      <c r="X20" s="387">
        <f t="shared" si="0"/>
        <v>0</v>
      </c>
      <c r="Y20" s="387">
        <f t="shared" si="1"/>
        <v>0</v>
      </c>
      <c r="Z20" s="387"/>
      <c r="AA20" s="387"/>
      <c r="AB20" s="387"/>
      <c r="AC20" s="387">
        <f t="shared" si="2"/>
        <v>0</v>
      </c>
      <c r="AD20" s="386"/>
      <c r="AE20" s="386"/>
      <c r="AF20" s="390"/>
      <c r="AG20" s="60"/>
      <c r="AH20" s="60"/>
      <c r="AI20" s="391"/>
      <c r="AJ20" s="391"/>
      <c r="AK20" s="65"/>
      <c r="AL20" s="391"/>
      <c r="AM20" s="391"/>
      <c r="AN20" s="391"/>
      <c r="AO20" s="65"/>
      <c r="AP20" s="391"/>
      <c r="AQ20" s="391"/>
      <c r="AR20" s="391"/>
      <c r="AS20" s="390"/>
      <c r="AT20" s="391"/>
      <c r="AU20" s="391"/>
      <c r="AV20" s="391"/>
      <c r="AW20" s="390"/>
      <c r="AX20" s="390"/>
      <c r="AY20" s="72">
        <v>11</v>
      </c>
      <c r="AZ20" s="387">
        <f t="shared" si="3"/>
        <v>0</v>
      </c>
      <c r="BA20" s="387">
        <f t="shared" si="4"/>
        <v>0</v>
      </c>
      <c r="BB20" s="387">
        <f t="shared" si="5"/>
        <v>0</v>
      </c>
      <c r="BC20" s="387">
        <f>SUM(AG20,AM20,AQ20,AU20)</f>
        <v>0</v>
      </c>
      <c r="BD20" s="387"/>
      <c r="BE20" s="387">
        <f t="shared" si="6"/>
        <v>0</v>
      </c>
      <c r="BF20" s="386"/>
      <c r="BG20" s="386"/>
      <c r="BH20" s="391"/>
      <c r="BI20" s="391"/>
      <c r="BJ20" s="391"/>
      <c r="BK20" s="386"/>
      <c r="BL20" s="391"/>
      <c r="BM20" s="391"/>
      <c r="BN20" s="391"/>
      <c r="BO20" s="391"/>
      <c r="BP20" s="386"/>
      <c r="BQ20" s="391"/>
      <c r="BR20" s="391"/>
      <c r="BS20" s="391"/>
      <c r="BT20" s="390"/>
      <c r="BU20" s="391"/>
      <c r="BV20" s="391"/>
      <c r="BW20" s="391"/>
      <c r="BX20" s="390"/>
      <c r="BY20" s="390"/>
      <c r="BZ20" s="72">
        <v>11</v>
      </c>
      <c r="CA20" s="387">
        <f t="shared" si="7"/>
        <v>0</v>
      </c>
      <c r="CB20" s="387">
        <f t="shared" si="8"/>
        <v>0</v>
      </c>
      <c r="CC20" s="387">
        <f t="shared" si="9"/>
        <v>0</v>
      </c>
      <c r="CD20" s="387">
        <f t="shared" si="10"/>
        <v>0</v>
      </c>
      <c r="CE20" s="387"/>
      <c r="CF20" s="387">
        <f t="shared" si="11"/>
        <v>0</v>
      </c>
      <c r="CG20" s="386"/>
      <c r="CH20" s="386"/>
      <c r="CI20" s="391"/>
      <c r="CJ20" s="391"/>
      <c r="CK20" s="390"/>
      <c r="CL20" s="391"/>
      <c r="CM20" s="391"/>
      <c r="CN20" s="390"/>
      <c r="CO20" s="391"/>
      <c r="CP20" s="391"/>
      <c r="CQ20" s="390"/>
      <c r="CR20" s="391"/>
      <c r="CS20" s="391"/>
      <c r="CT20" s="390"/>
      <c r="CU20" s="391"/>
      <c r="CV20" s="391"/>
      <c r="CW20" s="390"/>
      <c r="CX20" s="72">
        <v>11</v>
      </c>
      <c r="CY20" s="387">
        <f t="shared" si="12"/>
        <v>0</v>
      </c>
      <c r="CZ20" s="387">
        <f t="shared" si="13"/>
        <v>0</v>
      </c>
      <c r="DA20" s="387">
        <v>0</v>
      </c>
      <c r="DB20" s="387">
        <f t="shared" si="14"/>
        <v>0</v>
      </c>
      <c r="DC20" s="386"/>
      <c r="DD20" s="390"/>
      <c r="DE20" s="391"/>
      <c r="DF20" s="391"/>
      <c r="DG20" s="390"/>
      <c r="DH20" s="391"/>
      <c r="DI20" s="391"/>
      <c r="DJ20" s="390"/>
      <c r="DK20" s="390"/>
      <c r="DL20" s="72">
        <v>11</v>
      </c>
      <c r="DM20" s="387">
        <f t="shared" si="15"/>
        <v>0</v>
      </c>
      <c r="DN20" s="387">
        <f t="shared" si="16"/>
        <v>0</v>
      </c>
      <c r="DO20" s="386"/>
      <c r="DQ20" s="391"/>
      <c r="DR20" s="391"/>
      <c r="DT20" s="391"/>
      <c r="DU20" s="391"/>
      <c r="DW20" s="391"/>
      <c r="DX20" s="391"/>
      <c r="DZ20" s="72">
        <v>11</v>
      </c>
      <c r="EA20" s="387"/>
      <c r="EB20" s="387"/>
      <c r="EC20" s="387"/>
      <c r="ED20" s="387"/>
      <c r="EE20" s="386"/>
      <c r="EF20" s="379"/>
      <c r="EG20" s="391"/>
      <c r="EH20" s="391"/>
      <c r="EI20" s="390"/>
      <c r="EJ20" s="379"/>
      <c r="EK20" s="72">
        <v>11</v>
      </c>
      <c r="EL20" s="387">
        <f t="shared" ref="EL20:EL30" si="25">SUM(X20,AZ20,CA20,CY20,EB20)</f>
        <v>0</v>
      </c>
      <c r="EM20" s="387">
        <f t="shared" si="17"/>
        <v>0</v>
      </c>
      <c r="EN20" s="387">
        <f t="shared" si="18"/>
        <v>0</v>
      </c>
      <c r="EO20" s="387">
        <f t="shared" si="19"/>
        <v>0</v>
      </c>
      <c r="EP20" s="387">
        <f t="shared" si="20"/>
        <v>0</v>
      </c>
      <c r="EQ20" s="387">
        <f t="shared" si="20"/>
        <v>0</v>
      </c>
      <c r="ER20" s="387">
        <f t="shared" si="21"/>
        <v>0</v>
      </c>
      <c r="ES20" s="387">
        <f t="shared" si="22"/>
        <v>0</v>
      </c>
      <c r="ET20" s="387">
        <f t="shared" si="23"/>
        <v>0</v>
      </c>
      <c r="EU20" s="387">
        <f t="shared" si="24"/>
        <v>0</v>
      </c>
      <c r="EV20" s="386"/>
    </row>
    <row r="21" spans="3:152" s="31" customFormat="1" ht="12.75" customHeight="1">
      <c r="C21" s="72">
        <v>10</v>
      </c>
      <c r="D21" s="3"/>
      <c r="E21" s="391"/>
      <c r="F21" s="391"/>
      <c r="G21" s="391"/>
      <c r="H21" s="391"/>
      <c r="I21" s="390"/>
      <c r="J21" s="391"/>
      <c r="K21" s="391"/>
      <c r="L21" s="391"/>
      <c r="M21" s="391"/>
      <c r="N21" s="65"/>
      <c r="O21" s="391"/>
      <c r="P21" s="391"/>
      <c r="Q21" s="391"/>
      <c r="R21" s="390"/>
      <c r="S21" s="391"/>
      <c r="T21" s="391"/>
      <c r="U21" s="391"/>
      <c r="V21" s="390"/>
      <c r="W21" s="72">
        <v>10</v>
      </c>
      <c r="X21" s="387">
        <f>SUM(O21,J21,S21)</f>
        <v>0</v>
      </c>
      <c r="Y21" s="387">
        <f t="shared" si="1"/>
        <v>0</v>
      </c>
      <c r="Z21" s="387"/>
      <c r="AA21" s="387"/>
      <c r="AB21" s="387"/>
      <c r="AC21" s="387">
        <f t="shared" si="2"/>
        <v>0</v>
      </c>
      <c r="AD21" s="386"/>
      <c r="AE21" s="386"/>
      <c r="AF21" s="390"/>
      <c r="AG21" s="60"/>
      <c r="AH21" s="60"/>
      <c r="AI21" s="391"/>
      <c r="AJ21" s="391"/>
      <c r="AK21" s="65"/>
      <c r="AL21" s="391"/>
      <c r="AM21" s="391"/>
      <c r="AN21" s="391"/>
      <c r="AO21" s="65"/>
      <c r="AP21" s="391"/>
      <c r="AQ21" s="391"/>
      <c r="AR21" s="391"/>
      <c r="AS21" s="390"/>
      <c r="AT21" s="391"/>
      <c r="AU21" s="391"/>
      <c r="AV21" s="391"/>
      <c r="AW21" s="390"/>
      <c r="AX21" s="390"/>
      <c r="AY21" s="72">
        <v>10</v>
      </c>
      <c r="AZ21" s="387">
        <f t="shared" si="3"/>
        <v>0</v>
      </c>
      <c r="BA21" s="387">
        <f t="shared" si="4"/>
        <v>0</v>
      </c>
      <c r="BB21" s="387">
        <f t="shared" si="5"/>
        <v>0</v>
      </c>
      <c r="BC21" s="387">
        <f>SUM(AG21,AM21,AQ21,AU21)</f>
        <v>0</v>
      </c>
      <c r="BD21" s="387"/>
      <c r="BE21" s="387">
        <f t="shared" si="6"/>
        <v>0</v>
      </c>
      <c r="BF21" s="386"/>
      <c r="BG21" s="386"/>
      <c r="BH21" s="391"/>
      <c r="BI21" s="391"/>
      <c r="BJ21" s="391"/>
      <c r="BK21" s="386"/>
      <c r="BL21" s="391"/>
      <c r="BM21" s="391"/>
      <c r="BN21" s="391"/>
      <c r="BO21" s="391"/>
      <c r="BP21" s="386"/>
      <c r="BQ21" s="391"/>
      <c r="BR21" s="391"/>
      <c r="BS21" s="391"/>
      <c r="BT21" s="390"/>
      <c r="BU21" s="391"/>
      <c r="BV21" s="391"/>
      <c r="BW21" s="391"/>
      <c r="BX21" s="390"/>
      <c r="BY21" s="390"/>
      <c r="BZ21" s="72">
        <v>10</v>
      </c>
      <c r="CA21" s="387">
        <f t="shared" si="7"/>
        <v>0</v>
      </c>
      <c r="CB21" s="387">
        <f t="shared" si="8"/>
        <v>0</v>
      </c>
      <c r="CC21" s="387">
        <f t="shared" si="9"/>
        <v>0</v>
      </c>
      <c r="CD21" s="387">
        <f t="shared" si="10"/>
        <v>0</v>
      </c>
      <c r="CE21" s="387"/>
      <c r="CF21" s="387">
        <f t="shared" si="11"/>
        <v>0</v>
      </c>
      <c r="CG21" s="386"/>
      <c r="CH21" s="386"/>
      <c r="CI21" s="391"/>
      <c r="CJ21" s="391"/>
      <c r="CK21" s="390"/>
      <c r="CL21" s="391"/>
      <c r="CM21" s="391"/>
      <c r="CN21" s="390"/>
      <c r="CO21" s="391"/>
      <c r="CP21" s="391"/>
      <c r="CQ21" s="390"/>
      <c r="CR21" s="391"/>
      <c r="CS21" s="391"/>
      <c r="CT21" s="390"/>
      <c r="CU21" s="391"/>
      <c r="CV21" s="391"/>
      <c r="CW21" s="390"/>
      <c r="CX21" s="72">
        <v>10</v>
      </c>
      <c r="CY21" s="387">
        <f t="shared" si="12"/>
        <v>0</v>
      </c>
      <c r="CZ21" s="387">
        <f t="shared" si="13"/>
        <v>0</v>
      </c>
      <c r="DA21" s="387">
        <v>0</v>
      </c>
      <c r="DB21" s="387">
        <f t="shared" si="14"/>
        <v>0</v>
      </c>
      <c r="DC21" s="386"/>
      <c r="DD21" s="390"/>
      <c r="DE21" s="391"/>
      <c r="DF21" s="391"/>
      <c r="DG21" s="390"/>
      <c r="DH21" s="391"/>
      <c r="DI21" s="391"/>
      <c r="DJ21" s="390"/>
      <c r="DK21" s="390"/>
      <c r="DL21" s="72">
        <v>10</v>
      </c>
      <c r="DM21" s="387">
        <f t="shared" si="15"/>
        <v>0</v>
      </c>
      <c r="DN21" s="387">
        <f t="shared" si="16"/>
        <v>0</v>
      </c>
      <c r="DO21" s="386"/>
      <c r="DQ21" s="391"/>
      <c r="DR21" s="391"/>
      <c r="DT21" s="391"/>
      <c r="DU21" s="391"/>
      <c r="DW21" s="391"/>
      <c r="DX21" s="391"/>
      <c r="DZ21" s="72">
        <v>10</v>
      </c>
      <c r="EA21" s="387"/>
      <c r="EB21" s="387"/>
      <c r="EC21" s="387"/>
      <c r="ED21" s="387"/>
      <c r="EE21" s="386"/>
      <c r="EF21" s="379"/>
      <c r="EG21" s="391"/>
      <c r="EH21" s="391"/>
      <c r="EI21" s="390"/>
      <c r="EJ21" s="379"/>
      <c r="EK21" s="72">
        <v>10</v>
      </c>
      <c r="EL21" s="387">
        <f t="shared" si="25"/>
        <v>0</v>
      </c>
      <c r="EM21" s="387">
        <f t="shared" si="17"/>
        <v>0</v>
      </c>
      <c r="EN21" s="387">
        <f t="shared" si="18"/>
        <v>0</v>
      </c>
      <c r="EO21" s="387">
        <f t="shared" si="19"/>
        <v>0</v>
      </c>
      <c r="EP21" s="387">
        <f t="shared" si="20"/>
        <v>0</v>
      </c>
      <c r="EQ21" s="387">
        <f t="shared" si="20"/>
        <v>0</v>
      </c>
      <c r="ER21" s="387">
        <f t="shared" si="21"/>
        <v>0</v>
      </c>
      <c r="ES21" s="387">
        <f t="shared" si="22"/>
        <v>0</v>
      </c>
      <c r="ET21" s="387">
        <f t="shared" si="23"/>
        <v>0</v>
      </c>
      <c r="EU21" s="387">
        <f t="shared" si="24"/>
        <v>0</v>
      </c>
      <c r="EV21" s="386"/>
    </row>
    <row r="22" spans="3:152" s="31" customFormat="1" ht="12.75" customHeight="1">
      <c r="C22" s="72">
        <v>9</v>
      </c>
      <c r="D22" s="3"/>
      <c r="E22" s="391"/>
      <c r="F22" s="391"/>
      <c r="G22" s="391"/>
      <c r="H22" s="391"/>
      <c r="I22" s="390"/>
      <c r="J22" s="391">
        <v>1028</v>
      </c>
      <c r="K22" s="391"/>
      <c r="L22" s="391"/>
      <c r="M22" s="391">
        <f>SUM(J22:L22)</f>
        <v>1028</v>
      </c>
      <c r="N22" s="65"/>
      <c r="O22" s="391"/>
      <c r="P22" s="391"/>
      <c r="Q22" s="391"/>
      <c r="R22" s="390"/>
      <c r="S22" s="391"/>
      <c r="T22" s="391"/>
      <c r="U22" s="391"/>
      <c r="V22" s="390"/>
      <c r="W22" s="72">
        <v>9</v>
      </c>
      <c r="X22" s="387">
        <f>SUM(O22,J22,S22)</f>
        <v>1028</v>
      </c>
      <c r="Y22" s="387">
        <f t="shared" si="1"/>
        <v>0</v>
      </c>
      <c r="Z22" s="387"/>
      <c r="AA22" s="387"/>
      <c r="AB22" s="387"/>
      <c r="AC22" s="387">
        <f t="shared" si="2"/>
        <v>1028</v>
      </c>
      <c r="AD22" s="386"/>
      <c r="AE22" s="386"/>
      <c r="AF22" s="390"/>
      <c r="AG22" s="60"/>
      <c r="AH22" s="60"/>
      <c r="AI22" s="391"/>
      <c r="AJ22" s="391"/>
      <c r="AK22" s="65"/>
      <c r="AL22" s="391"/>
      <c r="AM22" s="391"/>
      <c r="AN22" s="391"/>
      <c r="AO22" s="65"/>
      <c r="AP22" s="391">
        <v>455</v>
      </c>
      <c r="AQ22" s="391"/>
      <c r="AR22" s="391">
        <f>AP22</f>
        <v>455</v>
      </c>
      <c r="AS22" s="390"/>
      <c r="AT22" s="391"/>
      <c r="AU22" s="391"/>
      <c r="AV22" s="391"/>
      <c r="AW22" s="390"/>
      <c r="AX22" s="390"/>
      <c r="AY22" s="72">
        <v>9</v>
      </c>
      <c r="AZ22" s="387">
        <f t="shared" ref="AZ22:AZ31" si="26">SUM(AP22,AT22,AL22)</f>
        <v>455</v>
      </c>
      <c r="BA22" s="387">
        <f t="shared" si="4"/>
        <v>0</v>
      </c>
      <c r="BB22" s="387">
        <f t="shared" si="5"/>
        <v>0</v>
      </c>
      <c r="BC22" s="387">
        <f>SUM(AG22,AM22,AQ22,AU22)</f>
        <v>0</v>
      </c>
      <c r="BD22" s="387"/>
      <c r="BE22" s="387">
        <f t="shared" si="6"/>
        <v>455</v>
      </c>
      <c r="BF22" s="386"/>
      <c r="BG22" s="386"/>
      <c r="BH22" s="391"/>
      <c r="BI22" s="391"/>
      <c r="BJ22" s="391"/>
      <c r="BK22" s="386"/>
      <c r="BL22" s="391"/>
      <c r="BM22" s="391"/>
      <c r="BN22" s="391"/>
      <c r="BO22" s="391"/>
      <c r="BP22" s="386"/>
      <c r="BQ22" s="391"/>
      <c r="BR22" s="391"/>
      <c r="BS22" s="391"/>
      <c r="BT22" s="390"/>
      <c r="BU22" s="391"/>
      <c r="BV22" s="391"/>
      <c r="BW22" s="391"/>
      <c r="BX22" s="390"/>
      <c r="BY22" s="390"/>
      <c r="BZ22" s="72">
        <v>9</v>
      </c>
      <c r="CA22" s="387">
        <f t="shared" si="7"/>
        <v>0</v>
      </c>
      <c r="CB22" s="387">
        <f t="shared" si="8"/>
        <v>0</v>
      </c>
      <c r="CC22" s="387">
        <f t="shared" si="9"/>
        <v>0</v>
      </c>
      <c r="CD22" s="387">
        <f t="shared" si="10"/>
        <v>0</v>
      </c>
      <c r="CE22" s="387"/>
      <c r="CF22" s="387">
        <f t="shared" si="11"/>
        <v>0</v>
      </c>
      <c r="CG22" s="386"/>
      <c r="CH22" s="386"/>
      <c r="CI22" s="391"/>
      <c r="CJ22" s="391"/>
      <c r="CK22" s="390"/>
      <c r="CL22" s="391"/>
      <c r="CM22" s="391"/>
      <c r="CN22" s="390"/>
      <c r="CO22" s="391"/>
      <c r="CP22" s="391"/>
      <c r="CQ22" s="390"/>
      <c r="CR22" s="391"/>
      <c r="CS22" s="391"/>
      <c r="CT22" s="390"/>
      <c r="CU22" s="391"/>
      <c r="CV22" s="391"/>
      <c r="CW22" s="390"/>
      <c r="CX22" s="72">
        <v>9</v>
      </c>
      <c r="CY22" s="387">
        <f t="shared" si="12"/>
        <v>0</v>
      </c>
      <c r="CZ22" s="387">
        <f t="shared" si="13"/>
        <v>0</v>
      </c>
      <c r="DA22" s="387">
        <v>0</v>
      </c>
      <c r="DB22" s="387">
        <f t="shared" si="14"/>
        <v>0</v>
      </c>
      <c r="DC22" s="386"/>
      <c r="DD22" s="390"/>
      <c r="DE22" s="391"/>
      <c r="DF22" s="391"/>
      <c r="DG22" s="390"/>
      <c r="DH22" s="391"/>
      <c r="DI22" s="391"/>
      <c r="DJ22" s="390"/>
      <c r="DK22" s="390"/>
      <c r="DL22" s="72">
        <v>9</v>
      </c>
      <c r="DM22" s="387">
        <f t="shared" si="15"/>
        <v>0</v>
      </c>
      <c r="DN22" s="387">
        <f t="shared" si="16"/>
        <v>0</v>
      </c>
      <c r="DO22" s="386"/>
      <c r="DQ22" s="391"/>
      <c r="DR22" s="391"/>
      <c r="DT22" s="391"/>
      <c r="DU22" s="391"/>
      <c r="DW22" s="391"/>
      <c r="DX22" s="391"/>
      <c r="DZ22" s="72">
        <v>9</v>
      </c>
      <c r="EA22" s="387"/>
      <c r="EB22" s="387"/>
      <c r="EC22" s="387"/>
      <c r="ED22" s="387"/>
      <c r="EE22" s="386"/>
      <c r="EF22" s="379"/>
      <c r="EG22" s="391"/>
      <c r="EH22" s="391"/>
      <c r="EI22" s="390"/>
      <c r="EJ22" s="379"/>
      <c r="EK22" s="72">
        <v>9</v>
      </c>
      <c r="EL22" s="387">
        <f t="shared" si="25"/>
        <v>1483</v>
      </c>
      <c r="EM22" s="387">
        <f t="shared" si="17"/>
        <v>0</v>
      </c>
      <c r="EN22" s="387">
        <f t="shared" si="18"/>
        <v>1483</v>
      </c>
      <c r="EO22" s="387">
        <f t="shared" si="19"/>
        <v>0</v>
      </c>
      <c r="EP22" s="387">
        <f t="shared" ref="EP22:EP31" si="27">BC22+F22</f>
        <v>0</v>
      </c>
      <c r="EQ22" s="387">
        <f t="shared" ref="EQ22:EQ31" si="28">BB22</f>
        <v>0</v>
      </c>
      <c r="ER22" s="387">
        <f t="shared" si="21"/>
        <v>0</v>
      </c>
      <c r="ES22" s="387">
        <f t="shared" si="22"/>
        <v>0</v>
      </c>
      <c r="ET22" s="387">
        <f t="shared" si="23"/>
        <v>0</v>
      </c>
      <c r="EU22" s="387">
        <f t="shared" si="24"/>
        <v>1483</v>
      </c>
      <c r="EV22" s="386"/>
    </row>
    <row r="23" spans="3:152" s="31" customFormat="1" ht="12.75" customHeight="1">
      <c r="C23" s="72">
        <v>8</v>
      </c>
      <c r="D23" s="3"/>
      <c r="E23" s="391"/>
      <c r="F23" s="391"/>
      <c r="G23" s="391"/>
      <c r="H23" s="391"/>
      <c r="I23" s="390"/>
      <c r="J23" s="391">
        <v>7959</v>
      </c>
      <c r="K23" s="391"/>
      <c r="L23" s="391"/>
      <c r="M23" s="391">
        <f t="shared" ref="M23:M31" si="29">SUM(J23:L23)</f>
        <v>7959</v>
      </c>
      <c r="N23" s="65"/>
      <c r="O23" s="391"/>
      <c r="P23" s="391"/>
      <c r="Q23" s="391"/>
      <c r="R23" s="390"/>
      <c r="S23" s="391"/>
      <c r="T23" s="391"/>
      <c r="U23" s="391"/>
      <c r="V23" s="390"/>
      <c r="W23" s="72">
        <v>8</v>
      </c>
      <c r="X23" s="387">
        <f t="shared" si="0"/>
        <v>7959</v>
      </c>
      <c r="Y23" s="387">
        <f t="shared" si="1"/>
        <v>0</v>
      </c>
      <c r="Z23" s="387"/>
      <c r="AA23" s="387"/>
      <c r="AB23" s="387"/>
      <c r="AC23" s="387">
        <f t="shared" si="2"/>
        <v>7959</v>
      </c>
      <c r="AD23" s="386"/>
      <c r="AE23" s="386"/>
      <c r="AF23" s="390"/>
      <c r="AG23" s="398"/>
      <c r="AH23" s="398"/>
      <c r="AI23" s="397"/>
      <c r="AJ23" s="397"/>
      <c r="AK23" s="65"/>
      <c r="AL23" s="391"/>
      <c r="AM23" s="391"/>
      <c r="AN23" s="391"/>
      <c r="AO23" s="65"/>
      <c r="AP23" s="391">
        <v>10157</v>
      </c>
      <c r="AQ23" s="391"/>
      <c r="AR23" s="391">
        <f>AP23</f>
        <v>10157</v>
      </c>
      <c r="AS23" s="390"/>
      <c r="AT23" s="391">
        <v>10984</v>
      </c>
      <c r="AU23" s="391"/>
      <c r="AV23" s="391">
        <f>AT23</f>
        <v>10984</v>
      </c>
      <c r="AW23" s="390"/>
      <c r="AX23" s="390"/>
      <c r="AY23" s="72">
        <v>8</v>
      </c>
      <c r="AZ23" s="387">
        <f t="shared" si="26"/>
        <v>21141</v>
      </c>
      <c r="BA23" s="387">
        <f t="shared" si="4"/>
        <v>0</v>
      </c>
      <c r="BB23" s="387">
        <f t="shared" si="5"/>
        <v>0</v>
      </c>
      <c r="BC23" s="387">
        <f t="shared" ref="BC23:BC30" si="30">AI23</f>
        <v>0</v>
      </c>
      <c r="BD23" s="387"/>
      <c r="BE23" s="387">
        <f t="shared" si="6"/>
        <v>21141</v>
      </c>
      <c r="BF23" s="386"/>
      <c r="BG23" s="386"/>
      <c r="BH23" s="391"/>
      <c r="BI23" s="391"/>
      <c r="BJ23" s="391"/>
      <c r="BK23" s="386"/>
      <c r="BL23" s="391"/>
      <c r="BM23" s="391"/>
      <c r="BN23" s="391"/>
      <c r="BO23" s="391"/>
      <c r="BP23" s="386"/>
      <c r="BQ23" s="391">
        <v>5537</v>
      </c>
      <c r="BR23" s="391"/>
      <c r="BS23" s="391">
        <f t="shared" ref="BS23:BS30" si="31">SUM(BQ23:BQ23)</f>
        <v>5537</v>
      </c>
      <c r="BT23" s="390"/>
      <c r="BU23" s="391"/>
      <c r="BV23" s="391"/>
      <c r="BW23" s="391"/>
      <c r="BX23" s="390"/>
      <c r="BY23" s="390"/>
      <c r="BZ23" s="72">
        <v>8</v>
      </c>
      <c r="CA23" s="387">
        <f t="shared" si="7"/>
        <v>5537</v>
      </c>
      <c r="CB23" s="387">
        <f t="shared" si="8"/>
        <v>0</v>
      </c>
      <c r="CC23" s="387">
        <f t="shared" si="9"/>
        <v>5537</v>
      </c>
      <c r="CD23" s="387">
        <f t="shared" si="10"/>
        <v>0</v>
      </c>
      <c r="CE23" s="387"/>
      <c r="CF23" s="387">
        <f t="shared" si="11"/>
        <v>5537</v>
      </c>
      <c r="CG23" s="386"/>
      <c r="CH23" s="386"/>
      <c r="CI23" s="391"/>
      <c r="CJ23" s="391"/>
      <c r="CK23" s="390"/>
      <c r="CL23" s="391"/>
      <c r="CM23" s="391"/>
      <c r="CN23" s="390"/>
      <c r="CO23" s="391"/>
      <c r="CP23" s="391"/>
      <c r="CQ23" s="390"/>
      <c r="CR23" s="391"/>
      <c r="CS23" s="391"/>
      <c r="CT23" s="390"/>
      <c r="CU23" s="391"/>
      <c r="CV23" s="391"/>
      <c r="CW23" s="390"/>
      <c r="CX23" s="72">
        <v>8</v>
      </c>
      <c r="CY23" s="387">
        <f t="shared" si="12"/>
        <v>0</v>
      </c>
      <c r="CZ23" s="387">
        <f t="shared" si="13"/>
        <v>0</v>
      </c>
      <c r="DA23" s="387">
        <v>0</v>
      </c>
      <c r="DB23" s="387">
        <f t="shared" si="14"/>
        <v>0</v>
      </c>
      <c r="DC23" s="386"/>
      <c r="DD23" s="390"/>
      <c r="DE23" s="391"/>
      <c r="DF23" s="391"/>
      <c r="DG23" s="390"/>
      <c r="DH23" s="391"/>
      <c r="DI23" s="391"/>
      <c r="DJ23" s="390"/>
      <c r="DK23" s="390"/>
      <c r="DL23" s="72">
        <v>8</v>
      </c>
      <c r="DM23" s="387">
        <f t="shared" si="15"/>
        <v>0</v>
      </c>
      <c r="DN23" s="387">
        <f t="shared" si="16"/>
        <v>0</v>
      </c>
      <c r="DO23" s="386"/>
      <c r="DQ23" s="391"/>
      <c r="DR23" s="391"/>
      <c r="DT23" s="391"/>
      <c r="DU23" s="391"/>
      <c r="DW23" s="391"/>
      <c r="DX23" s="391"/>
      <c r="DZ23" s="72">
        <v>8</v>
      </c>
      <c r="EA23" s="387"/>
      <c r="EB23" s="387"/>
      <c r="EC23" s="387"/>
      <c r="ED23" s="387"/>
      <c r="EE23" s="386"/>
      <c r="EF23" s="379"/>
      <c r="EG23" s="391"/>
      <c r="EH23" s="391"/>
      <c r="EI23" s="390"/>
      <c r="EJ23" s="379"/>
      <c r="EK23" s="72">
        <v>8</v>
      </c>
      <c r="EL23" s="387">
        <f t="shared" si="25"/>
        <v>34637</v>
      </c>
      <c r="EM23" s="387">
        <f t="shared" ref="EM23:EM30" si="32">SUM(CB23,CZ23,DM23,EA23)</f>
        <v>0</v>
      </c>
      <c r="EN23" s="387">
        <f t="shared" si="18"/>
        <v>34637</v>
      </c>
      <c r="EO23" s="387">
        <f t="shared" si="19"/>
        <v>0</v>
      </c>
      <c r="EP23" s="387">
        <f t="shared" si="27"/>
        <v>0</v>
      </c>
      <c r="EQ23" s="387">
        <f t="shared" si="28"/>
        <v>0</v>
      </c>
      <c r="ER23" s="387">
        <f t="shared" si="21"/>
        <v>0</v>
      </c>
      <c r="ES23" s="387">
        <f t="shared" si="22"/>
        <v>0</v>
      </c>
      <c r="ET23" s="387">
        <f t="shared" si="23"/>
        <v>0</v>
      </c>
      <c r="EU23" s="387">
        <f t="shared" si="24"/>
        <v>34637</v>
      </c>
      <c r="EV23" s="386"/>
    </row>
    <row r="24" spans="3:152" s="31" customFormat="1" ht="12.75" customHeight="1">
      <c r="C24" s="72">
        <v>7</v>
      </c>
      <c r="D24" s="3"/>
      <c r="E24" s="391"/>
      <c r="F24" s="391"/>
      <c r="G24" s="391"/>
      <c r="H24" s="391"/>
      <c r="I24" s="390"/>
      <c r="J24" s="391">
        <v>17407</v>
      </c>
      <c r="K24" s="391"/>
      <c r="L24" s="391"/>
      <c r="M24" s="391">
        <f t="shared" si="29"/>
        <v>17407</v>
      </c>
      <c r="N24" s="65"/>
      <c r="O24" s="391"/>
      <c r="P24" s="391"/>
      <c r="Q24" s="391"/>
      <c r="R24" s="390"/>
      <c r="S24" s="391">
        <v>1477</v>
      </c>
      <c r="T24" s="391"/>
      <c r="U24" s="391">
        <f t="shared" ref="U24:U31" si="33">S24+T24</f>
        <v>1477</v>
      </c>
      <c r="V24" s="390"/>
      <c r="W24" s="72">
        <v>7</v>
      </c>
      <c r="X24" s="387">
        <f t="shared" si="0"/>
        <v>18884</v>
      </c>
      <c r="Y24" s="387">
        <f t="shared" si="1"/>
        <v>0</v>
      </c>
      <c r="Z24" s="387"/>
      <c r="AA24" s="387"/>
      <c r="AB24" s="387"/>
      <c r="AC24" s="387">
        <f t="shared" si="2"/>
        <v>18884</v>
      </c>
      <c r="AD24" s="386"/>
      <c r="AE24" s="386"/>
      <c r="AF24" s="390"/>
      <c r="AG24" s="398"/>
      <c r="AH24" s="398"/>
      <c r="AI24" s="397"/>
      <c r="AJ24" s="397"/>
      <c r="AK24" s="65"/>
      <c r="AL24" s="391"/>
      <c r="AM24" s="391"/>
      <c r="AN24" s="391"/>
      <c r="AO24" s="65"/>
      <c r="AP24" s="391">
        <v>12264</v>
      </c>
      <c r="AQ24" s="391"/>
      <c r="AR24" s="391">
        <f t="shared" ref="AR24:AR31" si="34">SUM(AP24:AQ24)</f>
        <v>12264</v>
      </c>
      <c r="AS24" s="390"/>
      <c r="AT24" s="391">
        <v>13985</v>
      </c>
      <c r="AU24" s="391"/>
      <c r="AV24" s="391">
        <f>AT24</f>
        <v>13985</v>
      </c>
      <c r="AW24" s="390"/>
      <c r="AX24" s="390"/>
      <c r="AY24" s="72">
        <v>7</v>
      </c>
      <c r="AZ24" s="387">
        <f t="shared" si="26"/>
        <v>26249</v>
      </c>
      <c r="BA24" s="387">
        <f t="shared" si="4"/>
        <v>0</v>
      </c>
      <c r="BB24" s="387">
        <f t="shared" si="5"/>
        <v>0</v>
      </c>
      <c r="BC24" s="387">
        <f t="shared" si="30"/>
        <v>0</v>
      </c>
      <c r="BD24" s="387"/>
      <c r="BE24" s="387">
        <f>SUM(AZ24:BD24)</f>
        <v>26249</v>
      </c>
      <c r="BF24" s="386"/>
      <c r="BG24" s="386"/>
      <c r="BH24" s="391"/>
      <c r="BI24" s="391"/>
      <c r="BJ24" s="391"/>
      <c r="BK24" s="386"/>
      <c r="BL24" s="391"/>
      <c r="BM24" s="391"/>
      <c r="BN24" s="391"/>
      <c r="BO24" s="391"/>
      <c r="BP24" s="386"/>
      <c r="BQ24" s="391">
        <v>7430</v>
      </c>
      <c r="BR24" s="391"/>
      <c r="BS24" s="391">
        <f t="shared" si="31"/>
        <v>7430</v>
      </c>
      <c r="BT24" s="390"/>
      <c r="BU24" s="391">
        <v>3199</v>
      </c>
      <c r="BV24" s="391"/>
      <c r="BW24" s="391">
        <f t="shared" ref="BW24:BW31" si="35">SUM(BU24:BV24)</f>
        <v>3199</v>
      </c>
      <c r="BX24" s="390"/>
      <c r="BY24" s="390"/>
      <c r="BZ24" s="72">
        <v>7</v>
      </c>
      <c r="CA24" s="387">
        <f t="shared" si="7"/>
        <v>10629</v>
      </c>
      <c r="CB24" s="387">
        <f t="shared" si="8"/>
        <v>0</v>
      </c>
      <c r="CC24" s="387">
        <f t="shared" si="9"/>
        <v>10629</v>
      </c>
      <c r="CD24" s="387">
        <f t="shared" si="10"/>
        <v>0</v>
      </c>
      <c r="CE24" s="387"/>
      <c r="CF24" s="387">
        <f t="shared" si="11"/>
        <v>10629</v>
      </c>
      <c r="CG24" s="386"/>
      <c r="CH24" s="386"/>
      <c r="CI24" s="391"/>
      <c r="CJ24" s="391"/>
      <c r="CK24" s="390"/>
      <c r="CL24" s="391"/>
      <c r="CM24" s="391"/>
      <c r="CN24" s="390"/>
      <c r="CO24" s="391">
        <v>10372</v>
      </c>
      <c r="CP24" s="391">
        <f>CO24</f>
        <v>10372</v>
      </c>
      <c r="CQ24" s="390"/>
      <c r="CR24" s="391">
        <f>CR25</f>
        <v>7476</v>
      </c>
      <c r="CS24" s="391">
        <f t="shared" ref="CS24:CS31" si="36">SUM(CQ24:CR24)</f>
        <v>7476</v>
      </c>
      <c r="CT24" s="390"/>
      <c r="CU24" s="391">
        <v>9195</v>
      </c>
      <c r="CV24" s="391">
        <f>CU24</f>
        <v>9195</v>
      </c>
      <c r="CW24" s="390"/>
      <c r="CX24" s="72">
        <v>7</v>
      </c>
      <c r="CY24" s="387">
        <f t="shared" si="12"/>
        <v>27043</v>
      </c>
      <c r="CZ24" s="387">
        <f t="shared" si="13"/>
        <v>0</v>
      </c>
      <c r="DA24" s="387">
        <v>0</v>
      </c>
      <c r="DB24" s="387">
        <f t="shared" si="14"/>
        <v>27043</v>
      </c>
      <c r="DC24" s="386"/>
      <c r="DD24" s="390"/>
      <c r="DE24" s="391"/>
      <c r="DF24" s="391"/>
      <c r="DG24" s="390"/>
      <c r="DH24" s="391"/>
      <c r="DI24" s="391"/>
      <c r="DJ24" s="390"/>
      <c r="DK24" s="390"/>
      <c r="DL24" s="72">
        <v>7</v>
      </c>
      <c r="DM24" s="387">
        <f t="shared" si="15"/>
        <v>0</v>
      </c>
      <c r="DN24" s="387">
        <f t="shared" si="16"/>
        <v>0</v>
      </c>
      <c r="DO24" s="386"/>
      <c r="DQ24" s="391"/>
      <c r="DR24" s="391"/>
      <c r="DT24" s="391"/>
      <c r="DU24" s="391"/>
      <c r="DW24" s="391"/>
      <c r="DX24" s="391"/>
      <c r="DZ24" s="72">
        <v>7</v>
      </c>
      <c r="EA24" s="387"/>
      <c r="EB24" s="387"/>
      <c r="EC24" s="387"/>
      <c r="ED24" s="387"/>
      <c r="EE24" s="386"/>
      <c r="EF24" s="379"/>
      <c r="EG24" s="391"/>
      <c r="EH24" s="391"/>
      <c r="EI24" s="390"/>
      <c r="EJ24" s="379"/>
      <c r="EK24" s="72">
        <v>7</v>
      </c>
      <c r="EL24" s="387">
        <f t="shared" si="25"/>
        <v>82805</v>
      </c>
      <c r="EM24" s="387">
        <f t="shared" si="32"/>
        <v>0</v>
      </c>
      <c r="EN24" s="387">
        <f t="shared" si="18"/>
        <v>82805</v>
      </c>
      <c r="EO24" s="387">
        <f t="shared" si="19"/>
        <v>0</v>
      </c>
      <c r="EP24" s="387">
        <f t="shared" si="27"/>
        <v>0</v>
      </c>
      <c r="EQ24" s="387">
        <f t="shared" si="28"/>
        <v>0</v>
      </c>
      <c r="ER24" s="387">
        <f t="shared" si="21"/>
        <v>0</v>
      </c>
      <c r="ES24" s="387">
        <f t="shared" si="22"/>
        <v>0</v>
      </c>
      <c r="ET24" s="387">
        <f t="shared" si="23"/>
        <v>0</v>
      </c>
      <c r="EU24" s="387">
        <f t="shared" si="24"/>
        <v>82805</v>
      </c>
      <c r="EV24" s="386"/>
    </row>
    <row r="25" spans="3:152" s="31" customFormat="1" ht="12.75" customHeight="1">
      <c r="C25" s="72">
        <v>6</v>
      </c>
      <c r="D25" s="3"/>
      <c r="E25" s="391"/>
      <c r="F25" s="391"/>
      <c r="G25" s="391"/>
      <c r="H25" s="391"/>
      <c r="I25" s="390"/>
      <c r="J25" s="391">
        <v>20237</v>
      </c>
      <c r="K25" s="391"/>
      <c r="L25" s="391"/>
      <c r="M25" s="391">
        <f t="shared" si="29"/>
        <v>20237</v>
      </c>
      <c r="N25" s="65"/>
      <c r="O25" s="391">
        <v>8627</v>
      </c>
      <c r="P25" s="391">
        <v>0</v>
      </c>
      <c r="Q25" s="391">
        <f t="shared" ref="Q25:Q31" si="37">O25+P25</f>
        <v>8627</v>
      </c>
      <c r="R25" s="390"/>
      <c r="S25" s="391">
        <v>1485</v>
      </c>
      <c r="T25" s="391"/>
      <c r="U25" s="391">
        <f t="shared" si="33"/>
        <v>1485</v>
      </c>
      <c r="V25" s="390"/>
      <c r="W25" s="72">
        <v>6</v>
      </c>
      <c r="X25" s="387">
        <f t="shared" si="0"/>
        <v>30349</v>
      </c>
      <c r="Y25" s="387">
        <f t="shared" si="1"/>
        <v>0</v>
      </c>
      <c r="Z25" s="387"/>
      <c r="AA25" s="387"/>
      <c r="AB25" s="387"/>
      <c r="AC25" s="387">
        <f t="shared" si="2"/>
        <v>30349</v>
      </c>
      <c r="AD25" s="386"/>
      <c r="AE25" s="386"/>
      <c r="AF25" s="390"/>
      <c r="AG25" s="398"/>
      <c r="AH25" s="398"/>
      <c r="AI25" s="397"/>
      <c r="AJ25" s="397"/>
      <c r="AK25" s="65"/>
      <c r="AL25" s="391"/>
      <c r="AM25" s="391"/>
      <c r="AN25" s="391"/>
      <c r="AO25" s="65"/>
      <c r="AP25" s="391">
        <v>14365</v>
      </c>
      <c r="AQ25" s="391"/>
      <c r="AR25" s="391">
        <f t="shared" si="34"/>
        <v>14365</v>
      </c>
      <c r="AS25" s="390"/>
      <c r="AT25" s="391">
        <v>16252</v>
      </c>
      <c r="AU25" s="391"/>
      <c r="AV25" s="391">
        <f t="shared" ref="AV25:AV31" si="38">AT25+AU25</f>
        <v>16252</v>
      </c>
      <c r="AW25" s="390"/>
      <c r="AX25" s="390"/>
      <c r="AY25" s="72">
        <v>6</v>
      </c>
      <c r="AZ25" s="387">
        <f t="shared" si="26"/>
        <v>30617</v>
      </c>
      <c r="BA25" s="387">
        <f t="shared" si="4"/>
        <v>0</v>
      </c>
      <c r="BB25" s="387">
        <f t="shared" si="5"/>
        <v>0</v>
      </c>
      <c r="BC25" s="387">
        <f t="shared" si="30"/>
        <v>0</v>
      </c>
      <c r="BD25" s="387"/>
      <c r="BE25" s="387">
        <f t="shared" ref="BE25:BE31" si="39">SUM(AZ25:BD25)</f>
        <v>30617</v>
      </c>
      <c r="BF25" s="386"/>
      <c r="BG25" s="386"/>
      <c r="BH25" s="391"/>
      <c r="BI25" s="391"/>
      <c r="BJ25" s="391"/>
      <c r="BK25" s="386"/>
      <c r="BL25" s="391"/>
      <c r="BM25" s="391"/>
      <c r="BN25" s="391"/>
      <c r="BO25" s="391"/>
      <c r="BP25" s="386"/>
      <c r="BQ25" s="391">
        <f>BQ30</f>
        <v>9247</v>
      </c>
      <c r="BR25" s="391"/>
      <c r="BS25" s="391">
        <f t="shared" si="31"/>
        <v>9247</v>
      </c>
      <c r="BT25" s="390"/>
      <c r="BU25" s="391">
        <v>7409</v>
      </c>
      <c r="BV25" s="391"/>
      <c r="BW25" s="391">
        <f t="shared" si="35"/>
        <v>7409</v>
      </c>
      <c r="BX25" s="390"/>
      <c r="BY25" s="390"/>
      <c r="BZ25" s="72">
        <v>6</v>
      </c>
      <c r="CA25" s="387">
        <f t="shared" si="7"/>
        <v>16656</v>
      </c>
      <c r="CB25" s="387">
        <f t="shared" si="8"/>
        <v>0</v>
      </c>
      <c r="CC25" s="387">
        <f t="shared" si="9"/>
        <v>16656</v>
      </c>
      <c r="CD25" s="387">
        <f t="shared" si="10"/>
        <v>0</v>
      </c>
      <c r="CE25" s="387"/>
      <c r="CF25" s="387">
        <f t="shared" si="11"/>
        <v>16656</v>
      </c>
      <c r="CG25" s="386"/>
      <c r="CH25" s="386"/>
      <c r="CI25" s="391"/>
      <c r="CJ25" s="391"/>
      <c r="CK25" s="390"/>
      <c r="CL25" s="391"/>
      <c r="CM25" s="391"/>
      <c r="CN25" s="390"/>
      <c r="CO25" s="391">
        <f>CO26</f>
        <v>14135</v>
      </c>
      <c r="CP25" s="391">
        <f t="shared" ref="CP25:CP31" si="40">CO25</f>
        <v>14135</v>
      </c>
      <c r="CQ25" s="390"/>
      <c r="CR25" s="391">
        <v>7476</v>
      </c>
      <c r="CS25" s="391">
        <f t="shared" si="36"/>
        <v>7476</v>
      </c>
      <c r="CT25" s="390"/>
      <c r="CU25" s="391">
        <f>CU24</f>
        <v>9195</v>
      </c>
      <c r="CV25" s="391">
        <f t="shared" ref="CV25:CV31" si="41">CU25</f>
        <v>9195</v>
      </c>
      <c r="CW25" s="390"/>
      <c r="CX25" s="72">
        <v>6</v>
      </c>
      <c r="CY25" s="387">
        <f t="shared" si="12"/>
        <v>30806</v>
      </c>
      <c r="CZ25" s="387">
        <f t="shared" si="13"/>
        <v>0</v>
      </c>
      <c r="DA25" s="387">
        <v>0</v>
      </c>
      <c r="DB25" s="387">
        <f t="shared" si="14"/>
        <v>30806</v>
      </c>
      <c r="DC25" s="386"/>
      <c r="DD25" s="390"/>
      <c r="DE25" s="391">
        <v>6298</v>
      </c>
      <c r="DF25" s="391">
        <f t="shared" ref="DF25:DF31" si="42">DE25</f>
        <v>6298</v>
      </c>
      <c r="DG25" s="390"/>
      <c r="DH25" s="391"/>
      <c r="DI25" s="391"/>
      <c r="DJ25" s="390"/>
      <c r="DK25" s="390"/>
      <c r="DL25" s="72">
        <v>6</v>
      </c>
      <c r="DM25" s="387">
        <f t="shared" si="15"/>
        <v>6298</v>
      </c>
      <c r="DN25" s="387">
        <f t="shared" si="16"/>
        <v>6298</v>
      </c>
      <c r="DO25" s="386"/>
      <c r="DQ25" s="391"/>
      <c r="DR25" s="391"/>
      <c r="DT25" s="391"/>
      <c r="DU25" s="391"/>
      <c r="DW25" s="391"/>
      <c r="DX25" s="391"/>
      <c r="DZ25" s="72">
        <v>6</v>
      </c>
      <c r="EA25" s="387"/>
      <c r="EB25" s="387"/>
      <c r="EC25" s="387"/>
      <c r="ED25" s="387"/>
      <c r="EE25" s="386"/>
      <c r="EF25" s="379"/>
      <c r="EG25" s="391"/>
      <c r="EH25" s="391"/>
      <c r="EI25" s="390"/>
      <c r="EJ25" s="379"/>
      <c r="EK25" s="72">
        <v>6</v>
      </c>
      <c r="EL25" s="387">
        <f t="shared" si="25"/>
        <v>108428</v>
      </c>
      <c r="EM25" s="387">
        <f t="shared" si="32"/>
        <v>6298</v>
      </c>
      <c r="EN25" s="387">
        <f t="shared" si="18"/>
        <v>114726</v>
      </c>
      <c r="EO25" s="387">
        <f t="shared" si="19"/>
        <v>0</v>
      </c>
      <c r="EP25" s="387">
        <f t="shared" si="27"/>
        <v>0</v>
      </c>
      <c r="EQ25" s="387">
        <f t="shared" si="28"/>
        <v>0</v>
      </c>
      <c r="ER25" s="387">
        <f t="shared" si="21"/>
        <v>0</v>
      </c>
      <c r="ES25" s="387">
        <f t="shared" si="22"/>
        <v>0</v>
      </c>
      <c r="ET25" s="387">
        <f t="shared" si="23"/>
        <v>0</v>
      </c>
      <c r="EU25" s="387">
        <f t="shared" si="24"/>
        <v>114726</v>
      </c>
      <c r="EV25" s="386"/>
    </row>
    <row r="26" spans="3:152" s="31" customFormat="1" ht="12.75" customHeight="1">
      <c r="C26" s="72">
        <v>5</v>
      </c>
      <c r="D26" s="3"/>
      <c r="E26" s="391"/>
      <c r="F26" s="391"/>
      <c r="G26" s="391"/>
      <c r="H26" s="391"/>
      <c r="I26" s="390"/>
      <c r="J26" s="391">
        <f>J27</f>
        <v>20638</v>
      </c>
      <c r="K26" s="391"/>
      <c r="L26" s="391"/>
      <c r="M26" s="391">
        <f t="shared" si="29"/>
        <v>20638</v>
      </c>
      <c r="N26" s="65"/>
      <c r="O26" s="391">
        <v>10586</v>
      </c>
      <c r="P26" s="391">
        <v>0</v>
      </c>
      <c r="Q26" s="391">
        <f t="shared" si="37"/>
        <v>10586</v>
      </c>
      <c r="R26" s="390"/>
      <c r="S26" s="391">
        <f>S27</f>
        <v>6956</v>
      </c>
      <c r="T26" s="391"/>
      <c r="U26" s="391">
        <f t="shared" si="33"/>
        <v>6956</v>
      </c>
      <c r="V26" s="390"/>
      <c r="W26" s="72">
        <v>5</v>
      </c>
      <c r="X26" s="387">
        <f t="shared" si="0"/>
        <v>38180</v>
      </c>
      <c r="Y26" s="387">
        <f t="shared" si="1"/>
        <v>0</v>
      </c>
      <c r="Z26" s="387"/>
      <c r="AA26" s="387"/>
      <c r="AB26" s="387"/>
      <c r="AC26" s="387">
        <f t="shared" si="2"/>
        <v>38180</v>
      </c>
      <c r="AD26" s="386"/>
      <c r="AE26" s="386"/>
      <c r="AF26" s="390"/>
      <c r="AG26" s="396"/>
      <c r="AH26" s="396"/>
      <c r="AI26" s="395"/>
      <c r="AJ26" s="395"/>
      <c r="AK26" s="65"/>
      <c r="AL26" s="391"/>
      <c r="AM26" s="391"/>
      <c r="AN26" s="391"/>
      <c r="AO26" s="65"/>
      <c r="AP26" s="391">
        <f>AP27</f>
        <v>14685</v>
      </c>
      <c r="AQ26" s="391"/>
      <c r="AR26" s="391">
        <f t="shared" si="34"/>
        <v>14685</v>
      </c>
      <c r="AS26" s="390"/>
      <c r="AT26" s="391">
        <f>AT27</f>
        <v>16374</v>
      </c>
      <c r="AU26" s="391"/>
      <c r="AV26" s="391">
        <f t="shared" si="38"/>
        <v>16374</v>
      </c>
      <c r="AW26" s="390"/>
      <c r="AX26" s="390"/>
      <c r="AY26" s="72">
        <v>5</v>
      </c>
      <c r="AZ26" s="387">
        <f t="shared" si="26"/>
        <v>31059</v>
      </c>
      <c r="BA26" s="387">
        <f t="shared" si="4"/>
        <v>0</v>
      </c>
      <c r="BB26" s="387">
        <f t="shared" si="5"/>
        <v>0</v>
      </c>
      <c r="BC26" s="387">
        <f t="shared" si="30"/>
        <v>0</v>
      </c>
      <c r="BD26" s="387"/>
      <c r="BE26" s="387">
        <f t="shared" si="39"/>
        <v>31059</v>
      </c>
      <c r="BF26" s="386"/>
      <c r="BG26" s="386"/>
      <c r="BH26" s="211"/>
      <c r="BI26" s="391"/>
      <c r="BJ26" s="391"/>
      <c r="BK26" s="386"/>
      <c r="BL26" s="391">
        <v>6314</v>
      </c>
      <c r="BM26" s="391"/>
      <c r="BN26" s="391"/>
      <c r="BO26" s="391">
        <f>SUM(BL26:BL26)</f>
        <v>6314</v>
      </c>
      <c r="BP26" s="386"/>
      <c r="BQ26" s="391">
        <f>BQ27</f>
        <v>9472</v>
      </c>
      <c r="BR26" s="391"/>
      <c r="BS26" s="391">
        <f t="shared" si="31"/>
        <v>9472</v>
      </c>
      <c r="BT26" s="390"/>
      <c r="BU26" s="391">
        <v>8915</v>
      </c>
      <c r="BV26" s="391"/>
      <c r="BW26" s="391">
        <f t="shared" si="35"/>
        <v>8915</v>
      </c>
      <c r="BX26" s="390"/>
      <c r="BY26" s="390"/>
      <c r="BZ26" s="72">
        <v>5</v>
      </c>
      <c r="CA26" s="387">
        <f t="shared" si="7"/>
        <v>18387</v>
      </c>
      <c r="CB26" s="387">
        <f t="shared" si="8"/>
        <v>6314</v>
      </c>
      <c r="CC26" s="387">
        <f t="shared" si="9"/>
        <v>24701</v>
      </c>
      <c r="CD26" s="387">
        <f t="shared" si="10"/>
        <v>0</v>
      </c>
      <c r="CE26" s="387"/>
      <c r="CF26" s="387">
        <f t="shared" si="11"/>
        <v>24701</v>
      </c>
      <c r="CG26" s="386"/>
      <c r="CH26" s="386"/>
      <c r="CI26" s="391">
        <f>CI27</f>
        <v>4957</v>
      </c>
      <c r="CJ26" s="391">
        <f t="shared" ref="CJ26:CJ31" si="43">CI26</f>
        <v>4957</v>
      </c>
      <c r="CK26" s="390"/>
      <c r="CL26" s="391">
        <f>CL27</f>
        <v>4343</v>
      </c>
      <c r="CM26" s="391">
        <f>CL26</f>
        <v>4343</v>
      </c>
      <c r="CN26" s="390"/>
      <c r="CO26" s="391">
        <f>CO31</f>
        <v>14135</v>
      </c>
      <c r="CP26" s="391">
        <f t="shared" si="40"/>
        <v>14135</v>
      </c>
      <c r="CQ26" s="390"/>
      <c r="CR26" s="391">
        <f>CR31</f>
        <v>11543</v>
      </c>
      <c r="CS26" s="391">
        <f t="shared" si="36"/>
        <v>11543</v>
      </c>
      <c r="CT26" s="390"/>
      <c r="CU26" s="391">
        <v>11325</v>
      </c>
      <c r="CV26" s="391">
        <f t="shared" si="41"/>
        <v>11325</v>
      </c>
      <c r="CW26" s="390"/>
      <c r="CX26" s="72">
        <v>5</v>
      </c>
      <c r="CY26" s="387">
        <f t="shared" si="12"/>
        <v>41960</v>
      </c>
      <c r="CZ26" s="387">
        <f t="shared" si="13"/>
        <v>4343</v>
      </c>
      <c r="DA26" s="387">
        <v>0</v>
      </c>
      <c r="DB26" s="387">
        <f t="shared" si="14"/>
        <v>46303</v>
      </c>
      <c r="DC26" s="386"/>
      <c r="DD26" s="390"/>
      <c r="DE26" s="391">
        <f>5721+22099</f>
        <v>27820</v>
      </c>
      <c r="DF26" s="391">
        <f t="shared" si="42"/>
        <v>27820</v>
      </c>
      <c r="DG26" s="390"/>
      <c r="DH26" s="391"/>
      <c r="DI26" s="391"/>
      <c r="DJ26" s="390"/>
      <c r="DK26" s="390"/>
      <c r="DL26" s="72">
        <v>5</v>
      </c>
      <c r="DM26" s="387">
        <f t="shared" si="15"/>
        <v>27820</v>
      </c>
      <c r="DN26" s="387">
        <f t="shared" si="16"/>
        <v>27820</v>
      </c>
      <c r="DO26" s="386"/>
      <c r="DQ26" s="391"/>
      <c r="DR26" s="391"/>
      <c r="DT26" s="391"/>
      <c r="DU26" s="391"/>
      <c r="DW26" s="391"/>
      <c r="DX26" s="391"/>
      <c r="DZ26" s="72">
        <v>5</v>
      </c>
      <c r="EA26" s="387"/>
      <c r="EB26" s="387"/>
      <c r="EC26" s="387"/>
      <c r="ED26" s="387"/>
      <c r="EE26" s="386"/>
      <c r="EF26" s="379"/>
      <c r="EG26" s="391"/>
      <c r="EH26" s="391"/>
      <c r="EI26" s="390"/>
      <c r="EJ26" s="379"/>
      <c r="EK26" s="72">
        <v>5</v>
      </c>
      <c r="EL26" s="387">
        <f t="shared" si="25"/>
        <v>129586</v>
      </c>
      <c r="EM26" s="387">
        <f t="shared" si="32"/>
        <v>38477</v>
      </c>
      <c r="EN26" s="387">
        <f t="shared" si="18"/>
        <v>168063</v>
      </c>
      <c r="EO26" s="387">
        <f t="shared" ref="EO26:EO31" si="44">CD26+BA26+Y26</f>
        <v>0</v>
      </c>
      <c r="EP26" s="387">
        <f t="shared" si="27"/>
        <v>0</v>
      </c>
      <c r="EQ26" s="387">
        <f t="shared" si="28"/>
        <v>0</v>
      </c>
      <c r="ER26" s="387">
        <f t="shared" si="21"/>
        <v>0</v>
      </c>
      <c r="ES26" s="387">
        <f t="shared" si="22"/>
        <v>0</v>
      </c>
      <c r="ET26" s="387">
        <f t="shared" si="23"/>
        <v>0</v>
      </c>
      <c r="EU26" s="387">
        <f t="shared" si="24"/>
        <v>168063</v>
      </c>
      <c r="EV26" s="386"/>
    </row>
    <row r="27" spans="3:152" s="31" customFormat="1" ht="12.75" customHeight="1">
      <c r="C27" s="72">
        <v>4</v>
      </c>
      <c r="D27" s="3"/>
      <c r="E27" s="391"/>
      <c r="F27" s="391"/>
      <c r="G27" s="391"/>
      <c r="H27" s="391"/>
      <c r="I27" s="390"/>
      <c r="J27" s="391">
        <f>J28</f>
        <v>20638</v>
      </c>
      <c r="K27" s="391"/>
      <c r="L27" s="391"/>
      <c r="M27" s="391">
        <f t="shared" si="29"/>
        <v>20638</v>
      </c>
      <c r="N27" s="65"/>
      <c r="O27" s="391">
        <v>10722</v>
      </c>
      <c r="P27" s="391">
        <v>0</v>
      </c>
      <c r="Q27" s="391">
        <f t="shared" si="37"/>
        <v>10722</v>
      </c>
      <c r="R27" s="390"/>
      <c r="S27" s="391">
        <f>S28</f>
        <v>6956</v>
      </c>
      <c r="T27" s="391"/>
      <c r="U27" s="391">
        <f t="shared" si="33"/>
        <v>6956</v>
      </c>
      <c r="V27" s="390"/>
      <c r="W27" s="72">
        <v>4</v>
      </c>
      <c r="X27" s="387">
        <f t="shared" si="0"/>
        <v>38316</v>
      </c>
      <c r="Y27" s="387">
        <f t="shared" si="1"/>
        <v>0</v>
      </c>
      <c r="Z27" s="387"/>
      <c r="AA27" s="387"/>
      <c r="AB27" s="387"/>
      <c r="AC27" s="387">
        <f t="shared" si="2"/>
        <v>38316</v>
      </c>
      <c r="AD27" s="386"/>
      <c r="AE27" s="386"/>
      <c r="AF27" s="390"/>
      <c r="AG27" s="396"/>
      <c r="AH27" s="396"/>
      <c r="AI27" s="395"/>
      <c r="AJ27" s="395"/>
      <c r="AK27" s="65"/>
      <c r="AL27" s="391">
        <v>6805</v>
      </c>
      <c r="AM27" s="391"/>
      <c r="AN27" s="391">
        <f>SUM(AL27:AM27)</f>
        <v>6805</v>
      </c>
      <c r="AO27" s="65"/>
      <c r="AP27" s="391">
        <f>AP28</f>
        <v>14685</v>
      </c>
      <c r="AQ27" s="391"/>
      <c r="AR27" s="391">
        <f t="shared" si="34"/>
        <v>14685</v>
      </c>
      <c r="AS27" s="390"/>
      <c r="AT27" s="391">
        <f>AT28</f>
        <v>16374</v>
      </c>
      <c r="AU27" s="391"/>
      <c r="AV27" s="391">
        <f t="shared" si="38"/>
        <v>16374</v>
      </c>
      <c r="AW27" s="390"/>
      <c r="AX27" s="390"/>
      <c r="AY27" s="72">
        <v>4</v>
      </c>
      <c r="AZ27" s="387">
        <f t="shared" si="26"/>
        <v>37864</v>
      </c>
      <c r="BA27" s="387">
        <f t="shared" ref="BA27:BA30" si="45">AG27+AM27+AQ27+AU27</f>
        <v>0</v>
      </c>
      <c r="BB27" s="387">
        <f t="shared" si="5"/>
        <v>0</v>
      </c>
      <c r="BC27" s="387">
        <f t="shared" si="30"/>
        <v>0</v>
      </c>
      <c r="BD27" s="387"/>
      <c r="BE27" s="387">
        <f t="shared" si="39"/>
        <v>37864</v>
      </c>
      <c r="BF27" s="386"/>
      <c r="BG27" s="386"/>
      <c r="BH27" s="665">
        <v>3032</v>
      </c>
      <c r="BI27" s="391"/>
      <c r="BJ27" s="391">
        <f>SUM(BF27:BH27)</f>
        <v>3032</v>
      </c>
      <c r="BK27" s="386"/>
      <c r="BL27" s="391">
        <f>BL28</f>
        <v>9778</v>
      </c>
      <c r="BM27" s="391"/>
      <c r="BN27" s="391"/>
      <c r="BO27" s="391">
        <f>SUM(BL27:BL27)</f>
        <v>9778</v>
      </c>
      <c r="BP27" s="386"/>
      <c r="BQ27" s="391">
        <f>BQ28</f>
        <v>9472</v>
      </c>
      <c r="BR27" s="391"/>
      <c r="BS27" s="391">
        <f t="shared" si="31"/>
        <v>9472</v>
      </c>
      <c r="BT27" s="390"/>
      <c r="BU27" s="391">
        <f>BU28</f>
        <v>8944</v>
      </c>
      <c r="BV27" s="391"/>
      <c r="BW27" s="391">
        <f t="shared" si="35"/>
        <v>8944</v>
      </c>
      <c r="BX27" s="390"/>
      <c r="BY27" s="390"/>
      <c r="BZ27" s="72">
        <v>4</v>
      </c>
      <c r="CA27" s="387">
        <f t="shared" si="7"/>
        <v>21448</v>
      </c>
      <c r="CB27" s="387">
        <f t="shared" si="8"/>
        <v>9778</v>
      </c>
      <c r="CC27" s="387">
        <f t="shared" si="9"/>
        <v>31226</v>
      </c>
      <c r="CD27" s="387">
        <f t="shared" si="10"/>
        <v>0</v>
      </c>
      <c r="CE27" s="387"/>
      <c r="CF27" s="387">
        <f t="shared" si="11"/>
        <v>31226</v>
      </c>
      <c r="CG27" s="386"/>
      <c r="CH27" s="386"/>
      <c r="CI27" s="391">
        <v>4957</v>
      </c>
      <c r="CJ27" s="391">
        <f t="shared" si="43"/>
        <v>4957</v>
      </c>
      <c r="CK27" s="390"/>
      <c r="CL27" s="391">
        <v>4343</v>
      </c>
      <c r="CM27" s="391">
        <f>CL27</f>
        <v>4343</v>
      </c>
      <c r="CN27" s="390"/>
      <c r="CO27" s="391">
        <f>CO31</f>
        <v>14135</v>
      </c>
      <c r="CP27" s="391">
        <f t="shared" si="40"/>
        <v>14135</v>
      </c>
      <c r="CQ27" s="390"/>
      <c r="CR27" s="391">
        <f>CR31</f>
        <v>11543</v>
      </c>
      <c r="CS27" s="391">
        <f t="shared" si="36"/>
        <v>11543</v>
      </c>
      <c r="CT27" s="390"/>
      <c r="CU27" s="391">
        <f>CU26</f>
        <v>11325</v>
      </c>
      <c r="CV27" s="391">
        <f t="shared" si="41"/>
        <v>11325</v>
      </c>
      <c r="CW27" s="390"/>
      <c r="CX27" s="72">
        <v>4</v>
      </c>
      <c r="CY27" s="387">
        <f t="shared" si="12"/>
        <v>41960</v>
      </c>
      <c r="CZ27" s="387">
        <f t="shared" si="13"/>
        <v>4343</v>
      </c>
      <c r="DA27" s="387">
        <v>0</v>
      </c>
      <c r="DB27" s="387">
        <f t="shared" si="14"/>
        <v>46303</v>
      </c>
      <c r="DC27" s="386"/>
      <c r="DD27" s="390"/>
      <c r="DE27" s="391">
        <f>DE28</f>
        <v>34945</v>
      </c>
      <c r="DF27" s="391">
        <f t="shared" si="42"/>
        <v>34945</v>
      </c>
      <c r="DG27" s="390"/>
      <c r="DH27" s="391"/>
      <c r="DI27" s="391"/>
      <c r="DJ27" s="390"/>
      <c r="DK27" s="390"/>
      <c r="DL27" s="72">
        <v>4</v>
      </c>
      <c r="DM27" s="387">
        <f t="shared" si="15"/>
        <v>34945</v>
      </c>
      <c r="DN27" s="387">
        <f t="shared" si="16"/>
        <v>34945</v>
      </c>
      <c r="DO27" s="386"/>
      <c r="DQ27" s="391"/>
      <c r="DR27" s="391"/>
      <c r="DT27" s="391"/>
      <c r="DU27" s="391"/>
      <c r="DW27" s="391"/>
      <c r="DX27" s="391"/>
      <c r="DZ27" s="72">
        <v>4</v>
      </c>
      <c r="EA27" s="387"/>
      <c r="EB27" s="387"/>
      <c r="EC27" s="387"/>
      <c r="ED27" s="387"/>
      <c r="EE27" s="386"/>
      <c r="EF27" s="379"/>
      <c r="EG27" s="391"/>
      <c r="EH27" s="391"/>
      <c r="EI27" s="390"/>
      <c r="EJ27" s="379"/>
      <c r="EK27" s="72">
        <v>4</v>
      </c>
      <c r="EL27" s="387">
        <f t="shared" si="25"/>
        <v>139588</v>
      </c>
      <c r="EM27" s="387">
        <f t="shared" si="32"/>
        <v>49066</v>
      </c>
      <c r="EN27" s="387">
        <f t="shared" si="18"/>
        <v>188654</v>
      </c>
      <c r="EO27" s="387">
        <f t="shared" si="44"/>
        <v>0</v>
      </c>
      <c r="EP27" s="387">
        <f t="shared" si="27"/>
        <v>0</v>
      </c>
      <c r="EQ27" s="387">
        <f t="shared" si="28"/>
        <v>0</v>
      </c>
      <c r="ER27" s="387">
        <f t="shared" si="21"/>
        <v>0</v>
      </c>
      <c r="ES27" s="387">
        <f t="shared" si="22"/>
        <v>0</v>
      </c>
      <c r="ET27" s="387">
        <f t="shared" si="23"/>
        <v>0</v>
      </c>
      <c r="EU27" s="387">
        <f t="shared" si="24"/>
        <v>188654</v>
      </c>
      <c r="EV27" s="386"/>
    </row>
    <row r="28" spans="3:152" s="31" customFormat="1" ht="12.75" customHeight="1">
      <c r="C28" s="72">
        <v>3</v>
      </c>
      <c r="D28" s="3"/>
      <c r="E28" s="391"/>
      <c r="F28" s="391">
        <v>6079</v>
      </c>
      <c r="G28" s="391"/>
      <c r="H28" s="391">
        <f>SUM(E28:G28)</f>
        <v>6079</v>
      </c>
      <c r="I28" s="390"/>
      <c r="J28" s="391">
        <f>J29</f>
        <v>20638</v>
      </c>
      <c r="K28" s="391"/>
      <c r="L28" s="391"/>
      <c r="M28" s="391">
        <f t="shared" si="29"/>
        <v>20638</v>
      </c>
      <c r="N28" s="65"/>
      <c r="O28" s="391">
        <v>10722</v>
      </c>
      <c r="P28" s="391">
        <v>0</v>
      </c>
      <c r="Q28" s="391">
        <f t="shared" si="37"/>
        <v>10722</v>
      </c>
      <c r="R28" s="390"/>
      <c r="S28" s="391">
        <f>S29</f>
        <v>6956</v>
      </c>
      <c r="T28" s="391"/>
      <c r="U28" s="391">
        <f t="shared" si="33"/>
        <v>6956</v>
      </c>
      <c r="V28" s="390"/>
      <c r="W28" s="72">
        <v>3</v>
      </c>
      <c r="X28" s="387">
        <f t="shared" si="0"/>
        <v>38316</v>
      </c>
      <c r="Y28" s="387">
        <f t="shared" si="1"/>
        <v>0</v>
      </c>
      <c r="Z28" s="387"/>
      <c r="AA28" s="387">
        <f>SUM(F28)</f>
        <v>6079</v>
      </c>
      <c r="AB28" s="387"/>
      <c r="AC28" s="387">
        <f t="shared" si="2"/>
        <v>44395</v>
      </c>
      <c r="AD28" s="386"/>
      <c r="AE28" s="386"/>
      <c r="AF28" s="390"/>
      <c r="AG28" s="396"/>
      <c r="AH28" s="396"/>
      <c r="AI28" s="395">
        <v>4658</v>
      </c>
      <c r="AJ28" s="395">
        <f>SUM(AG28:AI28)</f>
        <v>4658</v>
      </c>
      <c r="AK28" s="65"/>
      <c r="AL28" s="391">
        <v>8570</v>
      </c>
      <c r="AM28" s="391"/>
      <c r="AN28" s="391">
        <f>SUM(AL28:AM28)</f>
        <v>8570</v>
      </c>
      <c r="AO28" s="65"/>
      <c r="AP28" s="391">
        <f>AP29</f>
        <v>14685</v>
      </c>
      <c r="AQ28" s="391"/>
      <c r="AR28" s="391">
        <f t="shared" si="34"/>
        <v>14685</v>
      </c>
      <c r="AS28" s="390"/>
      <c r="AT28" s="391">
        <f>AT29</f>
        <v>16374</v>
      </c>
      <c r="AU28" s="391"/>
      <c r="AV28" s="391">
        <f t="shared" si="38"/>
        <v>16374</v>
      </c>
      <c r="AW28" s="390"/>
      <c r="AX28" s="390"/>
      <c r="AY28" s="72">
        <v>3</v>
      </c>
      <c r="AZ28" s="387">
        <f t="shared" si="26"/>
        <v>39629</v>
      </c>
      <c r="BA28" s="387">
        <f t="shared" si="45"/>
        <v>0</v>
      </c>
      <c r="BB28" s="387">
        <f t="shared" si="5"/>
        <v>0</v>
      </c>
      <c r="BC28" s="387">
        <f t="shared" si="30"/>
        <v>4658</v>
      </c>
      <c r="BD28" s="387"/>
      <c r="BE28" s="387">
        <f t="shared" si="39"/>
        <v>44287</v>
      </c>
      <c r="BF28" s="386"/>
      <c r="BG28" s="386"/>
      <c r="BH28" s="391">
        <v>5499</v>
      </c>
      <c r="BI28" s="391"/>
      <c r="BJ28" s="391">
        <f>SUM(BF28:BH28)</f>
        <v>5499</v>
      </c>
      <c r="BK28" s="386"/>
      <c r="BL28" s="391">
        <f>BL29</f>
        <v>9778</v>
      </c>
      <c r="BM28" s="391"/>
      <c r="BN28" s="391"/>
      <c r="BO28" s="391">
        <f>SUM(BL28:BL28)</f>
        <v>9778</v>
      </c>
      <c r="BP28" s="386"/>
      <c r="BQ28" s="391">
        <f>BQ29</f>
        <v>9472</v>
      </c>
      <c r="BR28" s="391"/>
      <c r="BS28" s="391">
        <f t="shared" si="31"/>
        <v>9472</v>
      </c>
      <c r="BT28" s="390"/>
      <c r="BU28" s="391">
        <f>BU29</f>
        <v>8944</v>
      </c>
      <c r="BV28" s="391"/>
      <c r="BW28" s="391">
        <f t="shared" si="35"/>
        <v>8944</v>
      </c>
      <c r="BX28" s="390"/>
      <c r="BY28" s="390"/>
      <c r="BZ28" s="72">
        <v>3</v>
      </c>
      <c r="CA28" s="387">
        <f t="shared" si="7"/>
        <v>23915</v>
      </c>
      <c r="CB28" s="387">
        <f t="shared" si="8"/>
        <v>9778</v>
      </c>
      <c r="CC28" s="387">
        <f t="shared" si="9"/>
        <v>33693</v>
      </c>
      <c r="CD28" s="387">
        <f>SUM(BM28,BR28,BV28,BI28)</f>
        <v>0</v>
      </c>
      <c r="CE28" s="387"/>
      <c r="CF28" s="387">
        <f t="shared" si="11"/>
        <v>33693</v>
      </c>
      <c r="CG28" s="386"/>
      <c r="CH28" s="386"/>
      <c r="CI28" s="391">
        <f>CI31</f>
        <v>8260</v>
      </c>
      <c r="CJ28" s="391">
        <f t="shared" si="43"/>
        <v>8260</v>
      </c>
      <c r="CK28" s="390"/>
      <c r="CL28" s="391">
        <v>6782</v>
      </c>
      <c r="CM28" s="391">
        <f>SUM(CK28:CL28)</f>
        <v>6782</v>
      </c>
      <c r="CN28" s="390"/>
      <c r="CO28" s="391">
        <f>CO31</f>
        <v>14135</v>
      </c>
      <c r="CP28" s="391">
        <f t="shared" si="40"/>
        <v>14135</v>
      </c>
      <c r="CQ28" s="390"/>
      <c r="CR28" s="391">
        <f>CR31</f>
        <v>11543</v>
      </c>
      <c r="CS28" s="391">
        <f t="shared" si="36"/>
        <v>11543</v>
      </c>
      <c r="CT28" s="390"/>
      <c r="CU28" s="391">
        <f>CU26</f>
        <v>11325</v>
      </c>
      <c r="CV28" s="391">
        <f t="shared" si="41"/>
        <v>11325</v>
      </c>
      <c r="CW28" s="390"/>
      <c r="CX28" s="72">
        <v>3</v>
      </c>
      <c r="CY28" s="387">
        <f t="shared" si="12"/>
        <v>45263</v>
      </c>
      <c r="CZ28" s="387">
        <f t="shared" si="13"/>
        <v>6782</v>
      </c>
      <c r="DA28" s="387">
        <v>0</v>
      </c>
      <c r="DB28" s="387">
        <f t="shared" si="14"/>
        <v>52045</v>
      </c>
      <c r="DC28" s="386"/>
      <c r="DD28" s="390"/>
      <c r="DE28" s="391">
        <f>26731+8214</f>
        <v>34945</v>
      </c>
      <c r="DF28" s="391">
        <f t="shared" si="42"/>
        <v>34945</v>
      </c>
      <c r="DG28" s="390"/>
      <c r="DH28" s="391">
        <v>10087</v>
      </c>
      <c r="DI28" s="391">
        <f>DH28</f>
        <v>10087</v>
      </c>
      <c r="DJ28" s="390"/>
      <c r="DK28" s="390"/>
      <c r="DL28" s="72">
        <v>3</v>
      </c>
      <c r="DM28" s="387">
        <f t="shared" si="15"/>
        <v>45032</v>
      </c>
      <c r="DN28" s="387">
        <f t="shared" si="16"/>
        <v>45032</v>
      </c>
      <c r="DO28" s="386"/>
      <c r="DQ28" s="391">
        <v>5953</v>
      </c>
      <c r="DR28" s="391">
        <f>DQ28</f>
        <v>5953</v>
      </c>
      <c r="DT28" s="391">
        <f t="shared" ref="DT28:DT30" si="46">DQ28</f>
        <v>5953</v>
      </c>
      <c r="DU28" s="391">
        <f>DT28</f>
        <v>5953</v>
      </c>
      <c r="DW28" s="391">
        <f>DW29</f>
        <v>5143</v>
      </c>
      <c r="DX28" s="391">
        <f>DW28</f>
        <v>5143</v>
      </c>
      <c r="DZ28" s="72">
        <v>3</v>
      </c>
      <c r="EA28" s="387">
        <f>DR28+DU28</f>
        <v>11906</v>
      </c>
      <c r="EB28" s="387">
        <f>DW28</f>
        <v>5143</v>
      </c>
      <c r="EC28" s="387">
        <f>EA28+EB28</f>
        <v>17049</v>
      </c>
      <c r="ED28" s="387">
        <f>SUM(EC28:EC28)</f>
        <v>17049</v>
      </c>
      <c r="EE28" s="386"/>
      <c r="EF28" s="379"/>
      <c r="EG28" s="391">
        <v>1320</v>
      </c>
      <c r="EH28" s="391">
        <f>SUM(EF28:EG28)</f>
        <v>1320</v>
      </c>
      <c r="EI28" s="390"/>
      <c r="EJ28" s="379"/>
      <c r="EK28" s="72">
        <v>3</v>
      </c>
      <c r="EL28" s="387">
        <f t="shared" si="25"/>
        <v>152266</v>
      </c>
      <c r="EM28" s="387">
        <f t="shared" si="32"/>
        <v>73498</v>
      </c>
      <c r="EN28" s="387">
        <f t="shared" si="18"/>
        <v>225764</v>
      </c>
      <c r="EO28" s="387">
        <f t="shared" si="44"/>
        <v>0</v>
      </c>
      <c r="EP28" s="387">
        <f t="shared" si="27"/>
        <v>10737</v>
      </c>
      <c r="EQ28" s="387">
        <f t="shared" si="28"/>
        <v>0</v>
      </c>
      <c r="ER28" s="387">
        <f t="shared" si="21"/>
        <v>0</v>
      </c>
      <c r="ES28" s="387">
        <f t="shared" si="22"/>
        <v>1320</v>
      </c>
      <c r="ET28" s="387">
        <f t="shared" si="23"/>
        <v>0</v>
      </c>
      <c r="EU28" s="387">
        <f t="shared" si="24"/>
        <v>237821</v>
      </c>
      <c r="EV28" s="386"/>
    </row>
    <row r="29" spans="3:152" s="31" customFormat="1" ht="12.75" customHeight="1">
      <c r="C29" s="72">
        <v>2</v>
      </c>
      <c r="D29" s="3"/>
      <c r="E29" s="391"/>
      <c r="F29" s="391">
        <v>10376</v>
      </c>
      <c r="G29" s="391"/>
      <c r="H29" s="391">
        <f t="shared" ref="H29:H33" si="47">SUM(E29:G29)</f>
        <v>10376</v>
      </c>
      <c r="I29" s="390"/>
      <c r="J29" s="391">
        <v>20638</v>
      </c>
      <c r="K29" s="391"/>
      <c r="L29" s="391"/>
      <c r="M29" s="391">
        <f t="shared" si="29"/>
        <v>20638</v>
      </c>
      <c r="N29" s="65"/>
      <c r="O29" s="391">
        <v>10722</v>
      </c>
      <c r="P29" s="391">
        <v>0</v>
      </c>
      <c r="Q29" s="391">
        <f t="shared" si="37"/>
        <v>10722</v>
      </c>
      <c r="R29" s="390"/>
      <c r="S29" s="391">
        <v>6956</v>
      </c>
      <c r="T29" s="391"/>
      <c r="U29" s="391">
        <f t="shared" si="33"/>
        <v>6956</v>
      </c>
      <c r="V29" s="390"/>
      <c r="W29" s="72">
        <v>2</v>
      </c>
      <c r="X29" s="387">
        <f t="shared" si="0"/>
        <v>38316</v>
      </c>
      <c r="Y29" s="387">
        <f>K29+T29</f>
        <v>0</v>
      </c>
      <c r="Z29" s="387"/>
      <c r="AA29" s="387">
        <f>SUM(F29)</f>
        <v>10376</v>
      </c>
      <c r="AB29" s="387"/>
      <c r="AC29" s="387">
        <f t="shared" si="2"/>
        <v>48692</v>
      </c>
      <c r="AD29" s="386"/>
      <c r="AE29" s="386"/>
      <c r="AF29" s="390"/>
      <c r="AG29" s="395"/>
      <c r="AH29" s="395">
        <v>3554</v>
      </c>
      <c r="AI29" s="634">
        <v>11008</v>
      </c>
      <c r="AJ29" s="395">
        <f>SUM(AG29:AI29)</f>
        <v>14562</v>
      </c>
      <c r="AK29" s="65"/>
      <c r="AL29" s="391">
        <v>8570</v>
      </c>
      <c r="AM29" s="391"/>
      <c r="AN29" s="391">
        <f>SUM(AL29:AM29)</f>
        <v>8570</v>
      </c>
      <c r="AO29" s="65"/>
      <c r="AP29" s="391">
        <v>14685</v>
      </c>
      <c r="AQ29" s="391"/>
      <c r="AR29" s="391">
        <f t="shared" si="34"/>
        <v>14685</v>
      </c>
      <c r="AS29" s="390"/>
      <c r="AT29" s="391">
        <v>16374</v>
      </c>
      <c r="AU29" s="391"/>
      <c r="AV29" s="391">
        <f t="shared" si="38"/>
        <v>16374</v>
      </c>
      <c r="AW29" s="390"/>
      <c r="AX29" s="390"/>
      <c r="AY29" s="72">
        <v>2</v>
      </c>
      <c r="AZ29" s="387">
        <f t="shared" si="26"/>
        <v>39629</v>
      </c>
      <c r="BA29" s="387">
        <f t="shared" si="45"/>
        <v>0</v>
      </c>
      <c r="BB29" s="387">
        <f t="shared" si="5"/>
        <v>3554</v>
      </c>
      <c r="BC29" s="387">
        <f t="shared" si="30"/>
        <v>11008</v>
      </c>
      <c r="BD29" s="387"/>
      <c r="BE29" s="387">
        <f t="shared" si="39"/>
        <v>54191</v>
      </c>
      <c r="BF29" s="386"/>
      <c r="BG29" s="386"/>
      <c r="BH29" s="391">
        <v>5499</v>
      </c>
      <c r="BI29" s="391"/>
      <c r="BJ29" s="391">
        <f>SUM(BF29:BH29)</f>
        <v>5499</v>
      </c>
      <c r="BK29" s="386"/>
      <c r="BL29" s="391">
        <f>BL30</f>
        <v>9778</v>
      </c>
      <c r="BM29" s="391"/>
      <c r="BN29" s="391"/>
      <c r="BO29" s="391">
        <f>SUM(BL29:BL29)</f>
        <v>9778</v>
      </c>
      <c r="BP29" s="386"/>
      <c r="BQ29" s="391">
        <v>9472</v>
      </c>
      <c r="BR29" s="391"/>
      <c r="BS29" s="391">
        <f t="shared" si="31"/>
        <v>9472</v>
      </c>
      <c r="BT29" s="390"/>
      <c r="BU29" s="391">
        <v>8944</v>
      </c>
      <c r="BV29" s="391"/>
      <c r="BW29" s="391">
        <f t="shared" si="35"/>
        <v>8944</v>
      </c>
      <c r="BX29" s="390"/>
      <c r="BY29" s="390"/>
      <c r="BZ29" s="72">
        <v>2</v>
      </c>
      <c r="CA29" s="387">
        <f t="shared" si="7"/>
        <v>23915</v>
      </c>
      <c r="CB29" s="387">
        <f t="shared" si="8"/>
        <v>9778</v>
      </c>
      <c r="CC29" s="387">
        <f t="shared" si="9"/>
        <v>33693</v>
      </c>
      <c r="CD29" s="387">
        <f>SUM(BM29,BR29,BV29,BI29)</f>
        <v>0</v>
      </c>
      <c r="CE29" s="387"/>
      <c r="CF29" s="387">
        <f t="shared" si="11"/>
        <v>33693</v>
      </c>
      <c r="CG29" s="386"/>
      <c r="CH29" s="386"/>
      <c r="CI29" s="391">
        <f>CI31</f>
        <v>8260</v>
      </c>
      <c r="CJ29" s="391">
        <f t="shared" si="43"/>
        <v>8260</v>
      </c>
      <c r="CK29" s="390"/>
      <c r="CL29" s="391">
        <v>6782</v>
      </c>
      <c r="CM29" s="391">
        <f>SUM(CK29:CL29)</f>
        <v>6782</v>
      </c>
      <c r="CN29" s="390"/>
      <c r="CO29" s="391">
        <f>CO31</f>
        <v>14135</v>
      </c>
      <c r="CP29" s="391">
        <f t="shared" si="40"/>
        <v>14135</v>
      </c>
      <c r="CQ29" s="390"/>
      <c r="CR29" s="391">
        <f>CR31</f>
        <v>11543</v>
      </c>
      <c r="CS29" s="391">
        <f t="shared" si="36"/>
        <v>11543</v>
      </c>
      <c r="CT29" s="390"/>
      <c r="CU29" s="391">
        <f>CU26</f>
        <v>11325</v>
      </c>
      <c r="CV29" s="391">
        <f t="shared" si="41"/>
        <v>11325</v>
      </c>
      <c r="CW29" s="390"/>
      <c r="CX29" s="72">
        <v>2</v>
      </c>
      <c r="CY29" s="387">
        <f t="shared" si="12"/>
        <v>45263</v>
      </c>
      <c r="CZ29" s="387">
        <f t="shared" si="13"/>
        <v>6782</v>
      </c>
      <c r="DA29" s="387">
        <v>0</v>
      </c>
      <c r="DB29" s="387">
        <f t="shared" si="14"/>
        <v>52045</v>
      </c>
      <c r="DC29" s="386"/>
      <c r="DD29" s="390"/>
      <c r="DE29" s="391">
        <f>DE31</f>
        <v>36775</v>
      </c>
      <c r="DF29" s="391">
        <f t="shared" si="42"/>
        <v>36775</v>
      </c>
      <c r="DG29" s="390"/>
      <c r="DH29" s="391">
        <f>DH31</f>
        <v>15804</v>
      </c>
      <c r="DI29" s="391">
        <f>DH29</f>
        <v>15804</v>
      </c>
      <c r="DJ29" s="390"/>
      <c r="DK29" s="390"/>
      <c r="DL29" s="72">
        <v>2</v>
      </c>
      <c r="DM29" s="387">
        <f t="shared" si="15"/>
        <v>52579</v>
      </c>
      <c r="DN29" s="387">
        <f t="shared" si="16"/>
        <v>52579</v>
      </c>
      <c r="DO29" s="386"/>
      <c r="DQ29" s="391">
        <f>DQ30</f>
        <v>8213</v>
      </c>
      <c r="DR29" s="391">
        <f>DQ29</f>
        <v>8213</v>
      </c>
      <c r="DT29" s="391">
        <f t="shared" si="46"/>
        <v>8213</v>
      </c>
      <c r="DU29" s="391">
        <f>DT29</f>
        <v>8213</v>
      </c>
      <c r="DW29" s="391">
        <v>5143</v>
      </c>
      <c r="DX29" s="391">
        <f>DW29</f>
        <v>5143</v>
      </c>
      <c r="DZ29" s="72">
        <v>2</v>
      </c>
      <c r="EA29" s="387">
        <f t="shared" ref="EA29:EA31" si="48">DR29+DU29</f>
        <v>16426</v>
      </c>
      <c r="EB29" s="387">
        <f t="shared" ref="EB29:EB31" si="49">DW29</f>
        <v>5143</v>
      </c>
      <c r="EC29" s="387">
        <f t="shared" ref="EC29:EC31" si="50">EA29+EB29</f>
        <v>21569</v>
      </c>
      <c r="ED29" s="387">
        <f>SUM(EC29:EC29)</f>
        <v>21569</v>
      </c>
      <c r="EE29" s="386"/>
      <c r="EF29" s="379"/>
      <c r="EG29" s="391">
        <v>39596</v>
      </c>
      <c r="EH29" s="391">
        <f>SUM(EF29:EG29)</f>
        <v>39596</v>
      </c>
      <c r="EI29" s="390"/>
      <c r="EJ29" s="379"/>
      <c r="EK29" s="72">
        <v>2</v>
      </c>
      <c r="EL29" s="387">
        <f t="shared" si="25"/>
        <v>152266</v>
      </c>
      <c r="EM29" s="387">
        <f t="shared" si="32"/>
        <v>85565</v>
      </c>
      <c r="EN29" s="387">
        <f t="shared" si="18"/>
        <v>237831</v>
      </c>
      <c r="EO29" s="387">
        <f t="shared" si="44"/>
        <v>0</v>
      </c>
      <c r="EP29" s="387">
        <f t="shared" si="27"/>
        <v>21384</v>
      </c>
      <c r="EQ29" s="387">
        <f t="shared" si="28"/>
        <v>3554</v>
      </c>
      <c r="ER29" s="387">
        <f t="shared" si="21"/>
        <v>0</v>
      </c>
      <c r="ES29" s="387">
        <f t="shared" si="22"/>
        <v>39596</v>
      </c>
      <c r="ET29" s="387">
        <f t="shared" si="23"/>
        <v>0</v>
      </c>
      <c r="EU29" s="387">
        <f t="shared" si="24"/>
        <v>302365</v>
      </c>
      <c r="EV29" s="386"/>
    </row>
    <row r="30" spans="3:152" s="31" customFormat="1" ht="12.75" customHeight="1">
      <c r="C30" s="72">
        <v>1</v>
      </c>
      <c r="D30" s="3"/>
      <c r="E30" s="391"/>
      <c r="F30" s="391">
        <v>10376</v>
      </c>
      <c r="G30" s="391"/>
      <c r="H30" s="391">
        <f t="shared" si="47"/>
        <v>10376</v>
      </c>
      <c r="I30" s="390"/>
      <c r="J30" s="391">
        <v>20237</v>
      </c>
      <c r="K30" s="391"/>
      <c r="L30" s="391"/>
      <c r="M30" s="391">
        <f t="shared" si="29"/>
        <v>20237</v>
      </c>
      <c r="N30" s="65"/>
      <c r="O30" s="391">
        <v>10722</v>
      </c>
      <c r="P30" s="391">
        <v>0</v>
      </c>
      <c r="Q30" s="391">
        <f t="shared" si="37"/>
        <v>10722</v>
      </c>
      <c r="R30" s="390"/>
      <c r="S30" s="391">
        <v>5756</v>
      </c>
      <c r="T30" s="391">
        <v>967</v>
      </c>
      <c r="U30" s="391">
        <f t="shared" si="33"/>
        <v>6723</v>
      </c>
      <c r="V30" s="390"/>
      <c r="W30" s="72">
        <v>1</v>
      </c>
      <c r="X30" s="387">
        <f t="shared" si="0"/>
        <v>36715</v>
      </c>
      <c r="Y30" s="387">
        <f>K30+T30</f>
        <v>967</v>
      </c>
      <c r="Z30" s="387"/>
      <c r="AA30" s="387">
        <f>SUM(F30)</f>
        <v>10376</v>
      </c>
      <c r="AB30" s="387"/>
      <c r="AC30" s="387">
        <f t="shared" si="2"/>
        <v>48058</v>
      </c>
      <c r="AD30" s="386"/>
      <c r="AE30" s="386"/>
      <c r="AF30" s="390"/>
      <c r="AG30" s="396"/>
      <c r="AH30" s="396">
        <v>5737</v>
      </c>
      <c r="AI30" s="395">
        <v>12172</v>
      </c>
      <c r="AJ30" s="395">
        <f>SUM(AG30:AI30)</f>
        <v>17909</v>
      </c>
      <c r="AK30" s="65"/>
      <c r="AL30" s="391">
        <v>8570</v>
      </c>
      <c r="AM30" s="391"/>
      <c r="AN30" s="391">
        <f>SUM(AL30:AM30)</f>
        <v>8570</v>
      </c>
      <c r="AO30" s="65"/>
      <c r="AP30" s="391">
        <v>14365</v>
      </c>
      <c r="AQ30" s="391"/>
      <c r="AR30" s="391">
        <f t="shared" si="34"/>
        <v>14365</v>
      </c>
      <c r="AS30" s="390"/>
      <c r="AT30" s="391">
        <v>16252</v>
      </c>
      <c r="AU30" s="391"/>
      <c r="AV30" s="391">
        <f t="shared" si="38"/>
        <v>16252</v>
      </c>
      <c r="AW30" s="390"/>
      <c r="AX30" s="390"/>
      <c r="AY30" s="72">
        <v>1</v>
      </c>
      <c r="AZ30" s="387">
        <f>SUM(AP30,AT30,AL30)</f>
        <v>39187</v>
      </c>
      <c r="BA30" s="387">
        <f t="shared" si="45"/>
        <v>0</v>
      </c>
      <c r="BB30" s="387">
        <f t="shared" si="5"/>
        <v>5737</v>
      </c>
      <c r="BC30" s="387">
        <f t="shared" si="30"/>
        <v>12172</v>
      </c>
      <c r="BD30" s="387"/>
      <c r="BE30" s="387">
        <f t="shared" si="39"/>
        <v>57096</v>
      </c>
      <c r="BF30" s="386"/>
      <c r="BG30" s="386"/>
      <c r="BH30" s="391">
        <v>5499</v>
      </c>
      <c r="BI30" s="391"/>
      <c r="BJ30" s="391">
        <f>SUM(BF30:BH30)</f>
        <v>5499</v>
      </c>
      <c r="BK30" s="386"/>
      <c r="BL30" s="391">
        <v>9778</v>
      </c>
      <c r="BM30" s="391"/>
      <c r="BN30" s="391"/>
      <c r="BO30" s="391">
        <f>SUM(BL30:BL30)</f>
        <v>9778</v>
      </c>
      <c r="BP30" s="386"/>
      <c r="BQ30" s="391">
        <v>9247</v>
      </c>
      <c r="BR30" s="391"/>
      <c r="BS30" s="391">
        <f t="shared" si="31"/>
        <v>9247</v>
      </c>
      <c r="BT30" s="390"/>
      <c r="BU30" s="391">
        <v>8944</v>
      </c>
      <c r="BV30" s="391"/>
      <c r="BW30" s="391">
        <f t="shared" si="35"/>
        <v>8944</v>
      </c>
      <c r="BX30" s="390"/>
      <c r="BY30" s="390"/>
      <c r="BZ30" s="72">
        <v>1</v>
      </c>
      <c r="CA30" s="387">
        <f t="shared" si="7"/>
        <v>23690</v>
      </c>
      <c r="CB30" s="387">
        <f t="shared" si="8"/>
        <v>9778</v>
      </c>
      <c r="CC30" s="387">
        <f t="shared" si="9"/>
        <v>33468</v>
      </c>
      <c r="CD30" s="387">
        <f>SUM(BM30,BR30,BV30,BI30)</f>
        <v>0</v>
      </c>
      <c r="CE30" s="387"/>
      <c r="CF30" s="387">
        <f t="shared" si="11"/>
        <v>33468</v>
      </c>
      <c r="CG30" s="386"/>
      <c r="CH30" s="386"/>
      <c r="CI30" s="391">
        <f>CI31</f>
        <v>8260</v>
      </c>
      <c r="CJ30" s="391">
        <f t="shared" si="43"/>
        <v>8260</v>
      </c>
      <c r="CK30" s="390"/>
      <c r="CL30" s="391">
        <v>6782</v>
      </c>
      <c r="CM30" s="391">
        <f>SUM(CK30:CL30)</f>
        <v>6782</v>
      </c>
      <c r="CN30" s="390"/>
      <c r="CO30" s="391">
        <f>CO31</f>
        <v>14135</v>
      </c>
      <c r="CP30" s="391">
        <f t="shared" si="40"/>
        <v>14135</v>
      </c>
      <c r="CQ30" s="390"/>
      <c r="CR30" s="391">
        <f>CR31</f>
        <v>11543</v>
      </c>
      <c r="CS30" s="391">
        <f t="shared" si="36"/>
        <v>11543</v>
      </c>
      <c r="CT30" s="390"/>
      <c r="CU30" s="391">
        <f>CU26</f>
        <v>11325</v>
      </c>
      <c r="CV30" s="391">
        <f t="shared" si="41"/>
        <v>11325</v>
      </c>
      <c r="CW30" s="390"/>
      <c r="CX30" s="72">
        <v>1</v>
      </c>
      <c r="CY30" s="387">
        <f t="shared" si="12"/>
        <v>45263</v>
      </c>
      <c r="CZ30" s="387">
        <f t="shared" si="13"/>
        <v>6782</v>
      </c>
      <c r="DA30" s="387">
        <v>0</v>
      </c>
      <c r="DB30" s="387">
        <f t="shared" si="14"/>
        <v>52045</v>
      </c>
      <c r="DC30" s="386"/>
      <c r="DD30" s="390"/>
      <c r="DE30" s="391">
        <f>DE31</f>
        <v>36775</v>
      </c>
      <c r="DF30" s="391">
        <f t="shared" si="42"/>
        <v>36775</v>
      </c>
      <c r="DG30" s="390"/>
      <c r="DH30" s="391">
        <f>DH31</f>
        <v>15804</v>
      </c>
      <c r="DI30" s="391">
        <f>DH30</f>
        <v>15804</v>
      </c>
      <c r="DJ30" s="390"/>
      <c r="DK30" s="390"/>
      <c r="DL30" s="72">
        <v>1</v>
      </c>
      <c r="DM30" s="387">
        <f t="shared" si="15"/>
        <v>52579</v>
      </c>
      <c r="DN30" s="387">
        <f t="shared" si="16"/>
        <v>52579</v>
      </c>
      <c r="DO30" s="386"/>
      <c r="DQ30" s="391">
        <f>DQ31</f>
        <v>8213</v>
      </c>
      <c r="DR30" s="391">
        <f>DQ30</f>
        <v>8213</v>
      </c>
      <c r="DT30" s="391">
        <f t="shared" si="46"/>
        <v>8213</v>
      </c>
      <c r="DU30" s="391">
        <f>DT30</f>
        <v>8213</v>
      </c>
      <c r="DW30" s="391">
        <f>DW31</f>
        <v>6172</v>
      </c>
      <c r="DX30" s="391">
        <f>DW30</f>
        <v>6172</v>
      </c>
      <c r="DZ30" s="72">
        <v>1</v>
      </c>
      <c r="EA30" s="387">
        <f t="shared" si="48"/>
        <v>16426</v>
      </c>
      <c r="EB30" s="387">
        <f t="shared" si="49"/>
        <v>6172</v>
      </c>
      <c r="EC30" s="387">
        <f t="shared" si="50"/>
        <v>22598</v>
      </c>
      <c r="ED30" s="387">
        <f>SUM(EC30:EC30)</f>
        <v>22598</v>
      </c>
      <c r="EE30" s="386"/>
      <c r="EF30" s="379"/>
      <c r="EG30" s="391">
        <v>41842</v>
      </c>
      <c r="EH30" s="391">
        <f>SUM(EF30:EG30)</f>
        <v>41842</v>
      </c>
      <c r="EI30" s="390"/>
      <c r="EJ30" s="379"/>
      <c r="EK30" s="72">
        <v>1</v>
      </c>
      <c r="EL30" s="387">
        <f t="shared" si="25"/>
        <v>151027</v>
      </c>
      <c r="EM30" s="387">
        <f t="shared" si="32"/>
        <v>85565</v>
      </c>
      <c r="EN30" s="387">
        <f t="shared" si="18"/>
        <v>236592</v>
      </c>
      <c r="EO30" s="387">
        <f t="shared" si="44"/>
        <v>967</v>
      </c>
      <c r="EP30" s="387">
        <f t="shared" si="27"/>
        <v>22548</v>
      </c>
      <c r="EQ30" s="387">
        <f t="shared" si="28"/>
        <v>5737</v>
      </c>
      <c r="ER30" s="387">
        <f t="shared" si="21"/>
        <v>0</v>
      </c>
      <c r="ES30" s="387">
        <f t="shared" si="22"/>
        <v>41842</v>
      </c>
      <c r="ET30" s="387">
        <f t="shared" si="23"/>
        <v>0</v>
      </c>
      <c r="EU30" s="387">
        <f t="shared" si="24"/>
        <v>307686</v>
      </c>
      <c r="EV30" s="386"/>
    </row>
    <row r="31" spans="3:152" s="31" customFormat="1" ht="12.75" customHeight="1">
      <c r="C31" s="72" t="s">
        <v>31</v>
      </c>
      <c r="D31" s="3"/>
      <c r="E31" s="391">
        <v>4314</v>
      </c>
      <c r="F31" s="391">
        <v>4603</v>
      </c>
      <c r="G31" s="391">
        <v>1491</v>
      </c>
      <c r="H31" s="391">
        <f t="shared" si="47"/>
        <v>10408</v>
      </c>
      <c r="I31" s="390"/>
      <c r="J31" s="391">
        <v>12687</v>
      </c>
      <c r="K31" s="391">
        <f>4413.3+2816.6</f>
        <v>7229.9</v>
      </c>
      <c r="L31" s="391">
        <f>120.3+1301.3</f>
        <v>1421.6</v>
      </c>
      <c r="M31" s="391">
        <f t="shared" si="29"/>
        <v>21338.5</v>
      </c>
      <c r="N31" s="65"/>
      <c r="O31" s="391">
        <v>9528</v>
      </c>
      <c r="P31" s="391">
        <v>2105</v>
      </c>
      <c r="Q31" s="391">
        <f t="shared" si="37"/>
        <v>11633</v>
      </c>
      <c r="R31" s="390"/>
      <c r="S31" s="391">
        <f>U29-T31</f>
        <v>2134</v>
      </c>
      <c r="T31" s="391">
        <v>4822</v>
      </c>
      <c r="U31" s="391">
        <f t="shared" si="33"/>
        <v>6956</v>
      </c>
      <c r="V31" s="390"/>
      <c r="W31" s="72" t="s">
        <v>31</v>
      </c>
      <c r="X31" s="387">
        <f>SUM(O31,J31,S31)</f>
        <v>24349</v>
      </c>
      <c r="Y31" s="387">
        <f>K31+T31+G31</f>
        <v>13542.9</v>
      </c>
      <c r="Z31" s="387">
        <f>SUM(E31)</f>
        <v>4314</v>
      </c>
      <c r="AA31" s="387">
        <f>SUM(F31)</f>
        <v>4603</v>
      </c>
      <c r="AB31" s="387">
        <f>P31+L31</f>
        <v>3526.6</v>
      </c>
      <c r="AC31" s="387">
        <f t="shared" si="2"/>
        <v>50335.5</v>
      </c>
      <c r="AD31" s="386"/>
      <c r="AE31" s="386"/>
      <c r="AF31" s="390"/>
      <c r="AG31" s="396">
        <f>4007+5478</f>
        <v>9485</v>
      </c>
      <c r="AH31" s="396">
        <v>6435</v>
      </c>
      <c r="AI31" s="395">
        <f>142+2566</f>
        <v>2708</v>
      </c>
      <c r="AJ31" s="395">
        <f>SUM(AG31:AI31)</f>
        <v>18628</v>
      </c>
      <c r="AK31" s="65"/>
      <c r="AL31" s="391">
        <f>1285+1592</f>
        <v>2877</v>
      </c>
      <c r="AM31" s="391">
        <f>3704+1987</f>
        <v>5691</v>
      </c>
      <c r="AN31" s="391">
        <f>SUM(AL31:AM31)</f>
        <v>8568</v>
      </c>
      <c r="AO31" s="65"/>
      <c r="AP31" s="391">
        <v>7538</v>
      </c>
      <c r="AQ31" s="391">
        <f>2709+1507+3215</f>
        <v>7431</v>
      </c>
      <c r="AR31" s="391">
        <f t="shared" si="34"/>
        <v>14969</v>
      </c>
      <c r="AS31" s="390"/>
      <c r="AT31" s="391">
        <v>11225</v>
      </c>
      <c r="AU31" s="391">
        <f>2318+1814+1389</f>
        <v>5521</v>
      </c>
      <c r="AV31" s="391">
        <f t="shared" si="38"/>
        <v>16746</v>
      </c>
      <c r="AW31" s="390"/>
      <c r="AX31" s="390"/>
      <c r="AY31" s="72" t="s">
        <v>31</v>
      </c>
      <c r="AZ31" s="387">
        <f t="shared" si="26"/>
        <v>21640</v>
      </c>
      <c r="BA31" s="387">
        <f>AG31+AM31+AQ31+AU31</f>
        <v>28128</v>
      </c>
      <c r="BB31" s="387">
        <f>AH31</f>
        <v>6435</v>
      </c>
      <c r="BC31" s="387">
        <f>AI31</f>
        <v>2708</v>
      </c>
      <c r="BD31" s="387"/>
      <c r="BE31" s="387">
        <f t="shared" si="39"/>
        <v>58911</v>
      </c>
      <c r="BF31" s="386"/>
      <c r="BG31" s="386"/>
      <c r="BH31" s="413">
        <v>1184</v>
      </c>
      <c r="BI31" s="391">
        <v>4315</v>
      </c>
      <c r="BJ31" s="391">
        <f>SUM(BF31:BI31)</f>
        <v>5499</v>
      </c>
      <c r="BK31" s="386"/>
      <c r="BL31" s="391">
        <v>3393</v>
      </c>
      <c r="BM31" s="391">
        <f>2084.3+1358</f>
        <v>3442.3</v>
      </c>
      <c r="BN31" s="391">
        <v>2943</v>
      </c>
      <c r="BO31" s="391">
        <f>SUM(BL31:BN31)</f>
        <v>9778.2999999999993</v>
      </c>
      <c r="BP31" s="386"/>
      <c r="BQ31" s="391">
        <v>5754.5</v>
      </c>
      <c r="BR31" s="391">
        <f>1817+2292</f>
        <v>4109</v>
      </c>
      <c r="BS31" s="391">
        <f>SUM(BQ31:BR31)</f>
        <v>9863.5</v>
      </c>
      <c r="BT31" s="390"/>
      <c r="BU31" s="391">
        <v>4845</v>
      </c>
      <c r="BV31" s="391">
        <f>3173.2+1473.3</f>
        <v>4646.5</v>
      </c>
      <c r="BW31" s="391">
        <f t="shared" si="35"/>
        <v>9491.5</v>
      </c>
      <c r="BX31" s="390"/>
      <c r="BY31" s="390"/>
      <c r="BZ31" s="72" t="s">
        <v>31</v>
      </c>
      <c r="CA31" s="387">
        <f>SUM(BH31,BQ31,BU31)</f>
        <v>11783.5</v>
      </c>
      <c r="CB31" s="387">
        <f t="shared" si="8"/>
        <v>3393</v>
      </c>
      <c r="CC31" s="387">
        <f>SUM(CA31:CB31)</f>
        <v>15176.5</v>
      </c>
      <c r="CD31" s="387">
        <f>SUM(BM31,BR31,BV31,BI31)</f>
        <v>16512.8</v>
      </c>
      <c r="CE31" s="387">
        <f>BN31</f>
        <v>2943</v>
      </c>
      <c r="CF31" s="387">
        <f t="shared" si="11"/>
        <v>34632.300000000003</v>
      </c>
      <c r="CG31" s="386"/>
      <c r="CH31" s="386"/>
      <c r="CI31" s="391">
        <v>8260</v>
      </c>
      <c r="CJ31" s="391">
        <f t="shared" si="43"/>
        <v>8260</v>
      </c>
      <c r="CK31" s="390"/>
      <c r="CL31" s="391">
        <v>6782</v>
      </c>
      <c r="CM31" s="391">
        <f>SUM(CK31:CL31)</f>
        <v>6782</v>
      </c>
      <c r="CN31" s="390"/>
      <c r="CO31" s="391">
        <v>14135</v>
      </c>
      <c r="CP31" s="391">
        <f t="shared" si="40"/>
        <v>14135</v>
      </c>
      <c r="CQ31" s="390"/>
      <c r="CR31" s="391">
        <v>11543</v>
      </c>
      <c r="CS31" s="391">
        <f t="shared" si="36"/>
        <v>11543</v>
      </c>
      <c r="CT31" s="390"/>
      <c r="CU31" s="391">
        <f>CU26</f>
        <v>11325</v>
      </c>
      <c r="CV31" s="391">
        <f t="shared" si="41"/>
        <v>11325</v>
      </c>
      <c r="CW31" s="390"/>
      <c r="CX31" s="72" t="s">
        <v>31</v>
      </c>
      <c r="CY31" s="387">
        <f>SUM(CI31,CO31,CR31,CU31)</f>
        <v>45263</v>
      </c>
      <c r="CZ31" s="387">
        <f t="shared" si="13"/>
        <v>6782</v>
      </c>
      <c r="DA31" s="387">
        <v>0</v>
      </c>
      <c r="DB31" s="387">
        <f t="shared" si="14"/>
        <v>52045</v>
      </c>
      <c r="DC31" s="386"/>
      <c r="DD31" s="390"/>
      <c r="DE31" s="391">
        <v>36775</v>
      </c>
      <c r="DF31" s="391">
        <f t="shared" si="42"/>
        <v>36775</v>
      </c>
      <c r="DG31" s="390"/>
      <c r="DH31" s="391">
        <v>15804</v>
      </c>
      <c r="DI31" s="391">
        <f>DH31</f>
        <v>15804</v>
      </c>
      <c r="DJ31" s="390"/>
      <c r="DK31" s="390"/>
      <c r="DL31" s="72" t="s">
        <v>31</v>
      </c>
      <c r="DM31" s="387">
        <f>SUM(DE31,DH31)</f>
        <v>52579</v>
      </c>
      <c r="DN31" s="387">
        <f t="shared" si="16"/>
        <v>52579</v>
      </c>
      <c r="DO31" s="386"/>
      <c r="DQ31" s="391">
        <v>8213</v>
      </c>
      <c r="DR31" s="391">
        <f>DQ31</f>
        <v>8213</v>
      </c>
      <c r="DT31" s="391">
        <f>DQ31</f>
        <v>8213</v>
      </c>
      <c r="DU31" s="391">
        <f>DT31</f>
        <v>8213</v>
      </c>
      <c r="DW31" s="391">
        <v>6172</v>
      </c>
      <c r="DX31" s="391">
        <f>DW31</f>
        <v>6172</v>
      </c>
      <c r="DZ31" s="72" t="s">
        <v>31</v>
      </c>
      <c r="EA31" s="387">
        <f t="shared" si="48"/>
        <v>16426</v>
      </c>
      <c r="EB31" s="387">
        <f t="shared" si="49"/>
        <v>6172</v>
      </c>
      <c r="EC31" s="387">
        <f t="shared" si="50"/>
        <v>22598</v>
      </c>
      <c r="ED31" s="387">
        <f>SUM(EC31:EC31)</f>
        <v>22598</v>
      </c>
      <c r="EE31" s="386"/>
      <c r="EF31" s="379"/>
      <c r="EG31" s="391">
        <v>40271</v>
      </c>
      <c r="EH31" s="391">
        <f>SUM(EF31:EG31)</f>
        <v>40271</v>
      </c>
      <c r="EI31" s="390"/>
      <c r="EJ31" s="379"/>
      <c r="EK31" s="72" t="s">
        <v>31</v>
      </c>
      <c r="EL31" s="387">
        <f>SUM(X31,AZ31,CA31,CY31,EB31)</f>
        <v>109207.5</v>
      </c>
      <c r="EM31" s="387">
        <f>SUM(CB31,CZ31,DM31,EA31)</f>
        <v>79180</v>
      </c>
      <c r="EN31" s="387">
        <f t="shared" si="18"/>
        <v>188387.5</v>
      </c>
      <c r="EO31" s="387">
        <f t="shared" si="44"/>
        <v>58183.700000000004</v>
      </c>
      <c r="EP31" s="387">
        <f t="shared" si="27"/>
        <v>7311</v>
      </c>
      <c r="EQ31" s="387">
        <f t="shared" si="28"/>
        <v>6435</v>
      </c>
      <c r="ER31" s="387">
        <f t="shared" si="21"/>
        <v>4314</v>
      </c>
      <c r="ES31" s="387">
        <f t="shared" si="22"/>
        <v>40271</v>
      </c>
      <c r="ET31" s="387">
        <f t="shared" si="23"/>
        <v>6469.6</v>
      </c>
      <c r="EU31" s="387">
        <f t="shared" si="24"/>
        <v>311371.8</v>
      </c>
      <c r="EV31" s="386"/>
    </row>
    <row r="32" spans="3:152" s="31" customFormat="1" ht="12.75" customHeight="1">
      <c r="C32" s="72" t="s">
        <v>30</v>
      </c>
      <c r="D32" s="3"/>
      <c r="E32" s="391">
        <v>9834</v>
      </c>
      <c r="F32" s="391"/>
      <c r="G32" s="391"/>
      <c r="H32" s="391">
        <f t="shared" si="47"/>
        <v>9834</v>
      </c>
      <c r="I32" s="390"/>
      <c r="J32" s="391"/>
      <c r="K32" s="391"/>
      <c r="L32" s="391"/>
      <c r="M32" s="391"/>
      <c r="N32" s="65"/>
      <c r="O32" s="391"/>
      <c r="P32" s="391"/>
      <c r="Q32" s="391"/>
      <c r="R32" s="390"/>
      <c r="S32" s="391"/>
      <c r="T32" s="391"/>
      <c r="U32" s="391"/>
      <c r="V32" s="390"/>
      <c r="W32" s="72" t="s">
        <v>30</v>
      </c>
      <c r="X32" s="387"/>
      <c r="Y32" s="387"/>
      <c r="Z32" s="387">
        <f>SUM(E32)</f>
        <v>9834</v>
      </c>
      <c r="AA32" s="387"/>
      <c r="AB32" s="387">
        <v>81395</v>
      </c>
      <c r="AC32" s="387">
        <f t="shared" si="2"/>
        <v>91229</v>
      </c>
      <c r="AD32" s="386"/>
      <c r="AE32" s="386"/>
      <c r="AF32" s="390"/>
      <c r="AG32" s="396">
        <v>4543</v>
      </c>
      <c r="AH32" s="396">
        <v>5129</v>
      </c>
      <c r="AI32" s="395">
        <v>3338</v>
      </c>
      <c r="AJ32" s="395">
        <f>SUM(AG32:AI32)</f>
        <v>13010</v>
      </c>
      <c r="AK32" s="65"/>
      <c r="AL32" s="391"/>
      <c r="AM32" s="391"/>
      <c r="AN32" s="391"/>
      <c r="AO32" s="65"/>
      <c r="AP32" s="391"/>
      <c r="AQ32" s="391"/>
      <c r="AR32" s="391"/>
      <c r="AS32" s="390"/>
      <c r="AT32" s="391"/>
      <c r="AU32" s="391"/>
      <c r="AV32" s="391"/>
      <c r="AW32" s="390"/>
      <c r="AX32" s="390"/>
      <c r="AY32" s="72" t="s">
        <v>30</v>
      </c>
      <c r="AZ32" s="387">
        <f>SUM(AP32,AT32,AL32)</f>
        <v>0</v>
      </c>
      <c r="BA32" s="387">
        <f>AG32+AM32+AQ32+AU32</f>
        <v>4543</v>
      </c>
      <c r="BB32" s="387">
        <f>AH32</f>
        <v>5129</v>
      </c>
      <c r="BC32" s="387">
        <f>AI32</f>
        <v>3338</v>
      </c>
      <c r="BD32" s="387">
        <v>81527</v>
      </c>
      <c r="BE32" s="387">
        <f>SUM(AZ32:BD32)</f>
        <v>94537</v>
      </c>
      <c r="BF32" s="386"/>
      <c r="BG32" s="386"/>
      <c r="BH32" s="391"/>
      <c r="BI32" s="391"/>
      <c r="BJ32" s="391"/>
      <c r="BK32" s="386"/>
      <c r="BL32" s="391"/>
      <c r="BM32" s="391" t="s">
        <v>77</v>
      </c>
      <c r="BN32" s="391"/>
      <c r="BO32" s="391"/>
      <c r="BP32" s="386"/>
      <c r="BQ32" s="391"/>
      <c r="BR32" s="391"/>
      <c r="BS32" s="391"/>
      <c r="BT32" s="390"/>
      <c r="BU32" s="391"/>
      <c r="BV32" s="391"/>
      <c r="BW32" s="391"/>
      <c r="BX32" s="390"/>
      <c r="BY32" s="390"/>
      <c r="BZ32" s="72" t="s">
        <v>30</v>
      </c>
      <c r="CA32" s="387"/>
      <c r="CB32" s="387"/>
      <c r="CC32" s="387"/>
      <c r="CD32" s="387"/>
      <c r="CE32" s="387">
        <v>46953</v>
      </c>
      <c r="CF32" s="387">
        <f>SUM(CC32:CE32)</f>
        <v>46953</v>
      </c>
      <c r="CG32" s="386"/>
      <c r="CH32" s="386"/>
      <c r="CI32" s="391"/>
      <c r="CJ32" s="391"/>
      <c r="CK32" s="390"/>
      <c r="CL32" s="391"/>
      <c r="CM32" s="391"/>
      <c r="CN32" s="390"/>
      <c r="CO32" s="391"/>
      <c r="CP32" s="391"/>
      <c r="CQ32" s="390"/>
      <c r="CR32" s="391"/>
      <c r="CS32" s="391"/>
      <c r="CT32" s="390"/>
      <c r="CU32" s="391"/>
      <c r="CV32" s="391"/>
      <c r="CW32" s="390"/>
      <c r="CX32" s="72" t="s">
        <v>30</v>
      </c>
      <c r="CY32" s="387"/>
      <c r="CZ32" s="387"/>
      <c r="DA32" s="387">
        <v>62857</v>
      </c>
      <c r="DB32" s="387">
        <f t="shared" si="14"/>
        <v>62857</v>
      </c>
      <c r="DC32" s="386"/>
      <c r="DD32" s="390"/>
      <c r="DE32" s="391"/>
      <c r="DF32" s="391"/>
      <c r="DG32" s="390"/>
      <c r="DH32" s="391"/>
      <c r="DI32" s="391"/>
      <c r="DJ32" s="390"/>
      <c r="DK32" s="390"/>
      <c r="DL32" s="72" t="s">
        <v>30</v>
      </c>
      <c r="DM32" s="387"/>
      <c r="DN32" s="387"/>
      <c r="DO32" s="386"/>
      <c r="DQ32" s="391"/>
      <c r="DR32" s="391"/>
      <c r="DT32" s="391"/>
      <c r="DU32" s="391"/>
      <c r="DW32" s="391"/>
      <c r="DX32" s="391"/>
      <c r="DZ32" s="72" t="s">
        <v>30</v>
      </c>
      <c r="EA32" s="387"/>
      <c r="EB32" s="387"/>
      <c r="EC32" s="387"/>
      <c r="ED32" s="387"/>
      <c r="EE32" s="386"/>
      <c r="EF32" s="379"/>
      <c r="EG32" s="391"/>
      <c r="EH32" s="391"/>
      <c r="EI32" s="390"/>
      <c r="EJ32" s="379"/>
      <c r="EK32" s="72" t="s">
        <v>30</v>
      </c>
      <c r="EL32" s="387">
        <f>SUM(X32,AZ32,CA32,CY32,EC32)</f>
        <v>0</v>
      </c>
      <c r="EM32" s="387">
        <f>SUM(CB32,CZ32,DM32)</f>
        <v>0</v>
      </c>
      <c r="EN32" s="387">
        <f>SUM(EL32:EM32)</f>
        <v>0</v>
      </c>
      <c r="EO32" s="387">
        <f>CD32+BA32+Y32</f>
        <v>4543</v>
      </c>
      <c r="EP32" s="387">
        <f>BC32+F32</f>
        <v>3338</v>
      </c>
      <c r="EQ32" s="387">
        <f>BB32</f>
        <v>5129</v>
      </c>
      <c r="ER32" s="387">
        <f t="shared" si="21"/>
        <v>9834</v>
      </c>
      <c r="ES32" s="387">
        <f t="shared" si="22"/>
        <v>0</v>
      </c>
      <c r="ET32" s="387">
        <f t="shared" si="23"/>
        <v>272732</v>
      </c>
      <c r="EU32" s="387">
        <f t="shared" si="24"/>
        <v>295576</v>
      </c>
      <c r="EV32" s="386"/>
    </row>
    <row r="33" spans="1:152" s="31" customFormat="1" ht="12.75" customHeight="1">
      <c r="C33" s="72" t="s">
        <v>29</v>
      </c>
      <c r="D33" s="4"/>
      <c r="E33" s="391">
        <v>6702</v>
      </c>
      <c r="F33" s="391"/>
      <c r="G33" s="391"/>
      <c r="H33" s="391">
        <f t="shared" si="47"/>
        <v>6702</v>
      </c>
      <c r="I33" s="390"/>
      <c r="J33" s="391"/>
      <c r="K33" s="391"/>
      <c r="L33" s="391"/>
      <c r="M33" s="391"/>
      <c r="N33" s="65"/>
      <c r="O33" s="391"/>
      <c r="P33" s="391"/>
      <c r="Q33" s="391"/>
      <c r="R33" s="390"/>
      <c r="S33" s="391"/>
      <c r="T33" s="391"/>
      <c r="U33" s="391"/>
      <c r="V33" s="390"/>
      <c r="W33" s="72" t="s">
        <v>29</v>
      </c>
      <c r="X33" s="387"/>
      <c r="Y33" s="387"/>
      <c r="Z33" s="387">
        <f>SUM(E33)</f>
        <v>6702</v>
      </c>
      <c r="AA33" s="387"/>
      <c r="AB33" s="387"/>
      <c r="AC33" s="387">
        <f>SUM(X33:AB33)</f>
        <v>6702</v>
      </c>
      <c r="AD33" s="386"/>
      <c r="AE33" s="386"/>
      <c r="AF33" s="390"/>
      <c r="AG33" s="396"/>
      <c r="AH33" s="396"/>
      <c r="AI33" s="395"/>
      <c r="AJ33" s="395"/>
      <c r="AK33" s="65"/>
      <c r="AL33" s="391"/>
      <c r="AM33" s="391"/>
      <c r="AN33" s="391"/>
      <c r="AO33" s="65"/>
      <c r="AP33" s="391"/>
      <c r="AQ33" s="391"/>
      <c r="AR33" s="391"/>
      <c r="AS33" s="390"/>
      <c r="AT33" s="391"/>
      <c r="AU33" s="391"/>
      <c r="AV33" s="391"/>
      <c r="AW33" s="390"/>
      <c r="AX33" s="390"/>
      <c r="AY33" s="72" t="s">
        <v>29</v>
      </c>
      <c r="AZ33" s="387"/>
      <c r="BA33" s="387"/>
      <c r="BB33" s="387"/>
      <c r="BC33" s="387"/>
      <c r="BD33" s="387"/>
      <c r="BE33" s="387"/>
      <c r="BF33" s="386"/>
      <c r="BG33" s="386"/>
      <c r="BH33" s="391"/>
      <c r="BI33" s="391"/>
      <c r="BJ33" s="391"/>
      <c r="BK33" s="386"/>
      <c r="BL33" s="391"/>
      <c r="BM33" s="391"/>
      <c r="BN33" s="391"/>
      <c r="BO33" s="391"/>
      <c r="BP33" s="386"/>
      <c r="BQ33" s="391"/>
      <c r="BR33" s="391"/>
      <c r="BS33" s="391"/>
      <c r="BT33" s="390"/>
      <c r="BU33" s="391"/>
      <c r="BV33" s="391"/>
      <c r="BW33" s="391"/>
      <c r="BX33" s="390"/>
      <c r="BY33" s="390"/>
      <c r="BZ33" s="72" t="s">
        <v>29</v>
      </c>
      <c r="CA33" s="387"/>
      <c r="CB33" s="387"/>
      <c r="CC33" s="387"/>
      <c r="CD33" s="387"/>
      <c r="CE33" s="387"/>
      <c r="CF33" s="387"/>
      <c r="CG33" s="386"/>
      <c r="CH33" s="386"/>
      <c r="CI33" s="391"/>
      <c r="CJ33" s="391"/>
      <c r="CK33" s="390"/>
      <c r="CL33" s="391"/>
      <c r="CM33" s="391"/>
      <c r="CN33" s="390"/>
      <c r="CO33" s="391"/>
      <c r="CP33" s="391"/>
      <c r="CQ33" s="390"/>
      <c r="CR33" s="391"/>
      <c r="CS33" s="391"/>
      <c r="CT33" s="390"/>
      <c r="CU33" s="391"/>
      <c r="CV33" s="391"/>
      <c r="CW33" s="390"/>
      <c r="CX33" s="72" t="s">
        <v>29</v>
      </c>
      <c r="CY33" s="387"/>
      <c r="CZ33" s="387"/>
      <c r="DA33" s="387"/>
      <c r="DB33" s="387"/>
      <c r="DC33" s="386"/>
      <c r="DD33" s="390"/>
      <c r="DE33" s="391"/>
      <c r="DF33" s="391"/>
      <c r="DG33" s="390"/>
      <c r="DH33" s="391"/>
      <c r="DI33" s="391"/>
      <c r="DJ33" s="390"/>
      <c r="DK33" s="390"/>
      <c r="DL33" s="72" t="s">
        <v>29</v>
      </c>
      <c r="DM33" s="387"/>
      <c r="DN33" s="387"/>
      <c r="DO33" s="386"/>
      <c r="DQ33" s="391"/>
      <c r="DR33" s="391"/>
      <c r="DT33" s="391"/>
      <c r="DU33" s="391"/>
      <c r="DW33" s="391"/>
      <c r="DX33" s="391"/>
      <c r="DZ33" s="72" t="s">
        <v>29</v>
      </c>
      <c r="EA33" s="387"/>
      <c r="EB33" s="387"/>
      <c r="EC33" s="387"/>
      <c r="ED33" s="387"/>
      <c r="EE33" s="386"/>
      <c r="EF33" s="379"/>
      <c r="EG33" s="391"/>
      <c r="EH33" s="391"/>
      <c r="EI33" s="390"/>
      <c r="EJ33" s="379"/>
      <c r="EK33" s="72" t="s">
        <v>29</v>
      </c>
      <c r="EL33" s="387"/>
      <c r="EM33" s="387"/>
      <c r="EN33" s="387"/>
      <c r="EO33" s="387"/>
      <c r="EP33" s="387"/>
      <c r="EQ33" s="387"/>
      <c r="ER33" s="387">
        <f t="shared" si="21"/>
        <v>6702</v>
      </c>
      <c r="ES33" s="387"/>
      <c r="ET33" s="387"/>
      <c r="EU33" s="387">
        <f>SUM(EN33:ET33)</f>
        <v>6702</v>
      </c>
      <c r="EV33" s="386"/>
    </row>
    <row r="34" spans="1:152" s="31" customFormat="1" ht="12.75" customHeight="1">
      <c r="C34" s="72"/>
      <c r="D34" s="4"/>
      <c r="E34" s="391"/>
      <c r="F34" s="391"/>
      <c r="G34" s="391"/>
      <c r="H34" s="391"/>
      <c r="I34" s="390"/>
      <c r="J34" s="391"/>
      <c r="K34" s="391"/>
      <c r="L34" s="391"/>
      <c r="M34" s="391"/>
      <c r="N34" s="65"/>
      <c r="O34" s="391"/>
      <c r="P34" s="391"/>
      <c r="Q34" s="391"/>
      <c r="R34" s="390"/>
      <c r="S34" s="391"/>
      <c r="T34" s="391"/>
      <c r="U34" s="391"/>
      <c r="V34" s="390"/>
      <c r="W34" s="72"/>
      <c r="X34" s="387"/>
      <c r="Y34" s="387"/>
      <c r="Z34" s="387"/>
      <c r="AA34" s="387"/>
      <c r="AB34" s="387"/>
      <c r="AC34" s="387"/>
      <c r="AD34" s="386"/>
      <c r="AE34" s="386"/>
      <c r="AF34" s="390"/>
      <c r="AG34" s="396"/>
      <c r="AH34" s="396"/>
      <c r="AI34" s="395"/>
      <c r="AJ34" s="395"/>
      <c r="AK34" s="65"/>
      <c r="AL34" s="391"/>
      <c r="AM34" s="391"/>
      <c r="AN34" s="391"/>
      <c r="AO34" s="65"/>
      <c r="AP34" s="391"/>
      <c r="AQ34" s="391"/>
      <c r="AR34" s="391"/>
      <c r="AS34" s="390"/>
      <c r="AT34" s="391"/>
      <c r="AU34" s="391"/>
      <c r="AV34" s="391"/>
      <c r="AW34" s="390"/>
      <c r="AX34" s="390"/>
      <c r="AY34" s="72"/>
      <c r="AZ34" s="387"/>
      <c r="BA34" s="387"/>
      <c r="BB34" s="387"/>
      <c r="BC34" s="387"/>
      <c r="BD34" s="387"/>
      <c r="BE34" s="387"/>
      <c r="BF34" s="386"/>
      <c r="BG34" s="386"/>
      <c r="BH34" s="391"/>
      <c r="BI34" s="391"/>
      <c r="BJ34" s="391"/>
      <c r="BK34" s="386"/>
      <c r="BL34" s="391"/>
      <c r="BM34" s="391"/>
      <c r="BN34" s="391"/>
      <c r="BO34" s="391"/>
      <c r="BP34" s="386"/>
      <c r="BQ34" s="391"/>
      <c r="BR34" s="391"/>
      <c r="BS34" s="391"/>
      <c r="BT34" s="390"/>
      <c r="BU34" s="391"/>
      <c r="BV34" s="391"/>
      <c r="BW34" s="391"/>
      <c r="BX34" s="390"/>
      <c r="BY34" s="390"/>
      <c r="BZ34" s="72"/>
      <c r="CA34" s="387"/>
      <c r="CB34" s="387"/>
      <c r="CC34" s="387"/>
      <c r="CD34" s="387"/>
      <c r="CE34" s="387"/>
      <c r="CF34" s="387"/>
      <c r="CG34" s="386"/>
      <c r="CH34" s="386"/>
      <c r="CI34" s="391"/>
      <c r="CJ34" s="391"/>
      <c r="CK34" s="390"/>
      <c r="CL34" s="391"/>
      <c r="CM34" s="391"/>
      <c r="CN34" s="390"/>
      <c r="CO34" s="391"/>
      <c r="CP34" s="391"/>
      <c r="CQ34" s="390"/>
      <c r="CR34" s="391"/>
      <c r="CS34" s="391"/>
      <c r="CT34" s="390"/>
      <c r="CU34" s="391"/>
      <c r="CV34" s="391"/>
      <c r="CW34" s="390"/>
      <c r="CX34" s="72"/>
      <c r="CY34" s="387"/>
      <c r="CZ34" s="387"/>
      <c r="DA34" s="387"/>
      <c r="DB34" s="387"/>
      <c r="DC34" s="386"/>
      <c r="DD34" s="390"/>
      <c r="DE34" s="391"/>
      <c r="DF34" s="391"/>
      <c r="DG34" s="390"/>
      <c r="DH34" s="391"/>
      <c r="DI34" s="391"/>
      <c r="DJ34" s="390"/>
      <c r="DK34" s="390"/>
      <c r="DL34" s="72"/>
      <c r="DM34" s="387"/>
      <c r="DN34" s="387"/>
      <c r="DO34" s="386"/>
      <c r="DQ34" s="391"/>
      <c r="DR34" s="391"/>
      <c r="DT34" s="391"/>
      <c r="DU34" s="391"/>
      <c r="DW34" s="391"/>
      <c r="DX34" s="391"/>
      <c r="DZ34" s="72"/>
      <c r="EA34" s="387"/>
      <c r="EB34" s="387"/>
      <c r="EC34" s="387"/>
      <c r="ED34" s="387"/>
      <c r="EE34" s="386"/>
      <c r="EF34" s="379"/>
      <c r="EG34" s="391"/>
      <c r="EH34" s="391"/>
      <c r="EI34" s="390"/>
      <c r="EJ34" s="379"/>
      <c r="EK34" s="72"/>
      <c r="EL34" s="387"/>
      <c r="EM34" s="387"/>
      <c r="EN34" s="387"/>
      <c r="EO34" s="387"/>
      <c r="EP34" s="387"/>
      <c r="EQ34" s="387"/>
      <c r="ER34" s="387"/>
      <c r="ES34" s="387"/>
      <c r="ET34" s="387"/>
      <c r="EU34" s="387"/>
      <c r="EV34" s="386"/>
    </row>
    <row r="35" spans="1:152" ht="12.75" customHeight="1">
      <c r="A35" s="31"/>
      <c r="B35" s="31"/>
      <c r="C35" s="389"/>
      <c r="D35" s="5"/>
      <c r="E35" s="392"/>
      <c r="F35" s="392"/>
      <c r="G35" s="392"/>
      <c r="H35" s="393"/>
      <c r="I35" s="390"/>
      <c r="J35" s="392"/>
      <c r="K35" s="392"/>
      <c r="L35" s="392"/>
      <c r="M35" s="391"/>
      <c r="N35" s="65"/>
      <c r="O35" s="392"/>
      <c r="P35" s="392"/>
      <c r="Q35" s="391"/>
      <c r="R35" s="390"/>
      <c r="S35" s="392"/>
      <c r="T35" s="392"/>
      <c r="U35" s="391"/>
      <c r="V35" s="390"/>
      <c r="W35" s="389"/>
      <c r="X35" s="388"/>
      <c r="Y35" s="388"/>
      <c r="Z35" s="388"/>
      <c r="AA35" s="388"/>
      <c r="AB35" s="388"/>
      <c r="AC35" s="387"/>
      <c r="AD35" s="386"/>
      <c r="AE35" s="386"/>
      <c r="AF35" s="390"/>
      <c r="AG35" s="394"/>
      <c r="AH35" s="394"/>
      <c r="AI35" s="392"/>
      <c r="AJ35" s="393"/>
      <c r="AK35" s="65"/>
      <c r="AL35" s="392"/>
      <c r="AM35" s="392"/>
      <c r="AN35" s="391"/>
      <c r="AO35" s="65"/>
      <c r="AP35" s="392"/>
      <c r="AQ35" s="392"/>
      <c r="AR35" s="391"/>
      <c r="AS35" s="390"/>
      <c r="AT35" s="392"/>
      <c r="AU35" s="392"/>
      <c r="AV35" s="391"/>
      <c r="AW35" s="390"/>
      <c r="AX35" s="390"/>
      <c r="AY35" s="389"/>
      <c r="AZ35" s="388"/>
      <c r="BA35" s="388"/>
      <c r="BB35" s="388"/>
      <c r="BC35" s="388"/>
      <c r="BD35" s="388"/>
      <c r="BE35" s="387"/>
      <c r="BF35" s="386"/>
      <c r="BG35" s="386"/>
      <c r="BH35" s="392"/>
      <c r="BI35" s="392"/>
      <c r="BJ35" s="391"/>
      <c r="BK35" s="386"/>
      <c r="BL35" s="392"/>
      <c r="BM35" s="392"/>
      <c r="BN35" s="392"/>
      <c r="BO35" s="393"/>
      <c r="BP35" s="386"/>
      <c r="BQ35" s="392"/>
      <c r="BR35" s="392"/>
      <c r="BS35" s="391"/>
      <c r="BT35" s="390"/>
      <c r="BU35" s="392"/>
      <c r="BV35" s="392"/>
      <c r="BW35" s="391"/>
      <c r="BX35" s="390"/>
      <c r="BY35" s="390"/>
      <c r="BZ35" s="389"/>
      <c r="CA35" s="388"/>
      <c r="CB35" s="388"/>
      <c r="CC35" s="388"/>
      <c r="CD35" s="388"/>
      <c r="CE35" s="388"/>
      <c r="CF35" s="387"/>
      <c r="CG35" s="386"/>
      <c r="CH35" s="386"/>
      <c r="CI35" s="392"/>
      <c r="CJ35" s="391"/>
      <c r="CK35" s="390"/>
      <c r="CL35" s="392"/>
      <c r="CM35" s="391"/>
      <c r="CN35" s="390"/>
      <c r="CO35" s="392"/>
      <c r="CP35" s="391"/>
      <c r="CQ35" s="390"/>
      <c r="CR35" s="392"/>
      <c r="CS35" s="391"/>
      <c r="CT35" s="390"/>
      <c r="CU35" s="392"/>
      <c r="CV35" s="391"/>
      <c r="CW35" s="390"/>
      <c r="CX35" s="389"/>
      <c r="CY35" s="388"/>
      <c r="CZ35" s="388"/>
      <c r="DA35" s="388"/>
      <c r="DB35" s="387"/>
      <c r="DC35" s="386"/>
      <c r="DD35" s="390"/>
      <c r="DE35" s="392"/>
      <c r="DF35" s="391"/>
      <c r="DG35" s="390"/>
      <c r="DH35" s="392"/>
      <c r="DI35" s="391"/>
      <c r="DJ35" s="390"/>
      <c r="DK35" s="390"/>
      <c r="DL35" s="389"/>
      <c r="DM35" s="388"/>
      <c r="DN35" s="387"/>
      <c r="DO35" s="386"/>
      <c r="DP35" s="31"/>
      <c r="DQ35" s="392"/>
      <c r="DR35" s="391"/>
      <c r="DS35" s="31"/>
      <c r="DT35" s="392"/>
      <c r="DU35" s="391"/>
      <c r="DV35" s="31"/>
      <c r="DW35" s="392"/>
      <c r="DX35" s="391"/>
      <c r="DY35" s="31"/>
      <c r="DZ35" s="389"/>
      <c r="EA35" s="388"/>
      <c r="EB35" s="388"/>
      <c r="EC35" s="388"/>
      <c r="ED35" s="387"/>
      <c r="EE35" s="386"/>
      <c r="EF35" s="379"/>
      <c r="EG35" s="392"/>
      <c r="EH35" s="391"/>
      <c r="EI35" s="390"/>
      <c r="EJ35" s="379"/>
      <c r="EK35" s="389"/>
      <c r="EL35" s="388"/>
      <c r="EM35" s="388"/>
      <c r="EN35" s="388"/>
      <c r="EO35" s="388"/>
      <c r="EP35" s="388"/>
      <c r="EQ35" s="388"/>
      <c r="ER35" s="388"/>
      <c r="ES35" s="388"/>
      <c r="ET35" s="388"/>
      <c r="EU35" s="387"/>
      <c r="EV35" s="386"/>
    </row>
    <row r="36" spans="1:152" ht="12.75" customHeight="1">
      <c r="A36" s="31"/>
      <c r="B36" s="31"/>
      <c r="C36" s="68"/>
      <c r="D36" s="68"/>
      <c r="E36" s="138"/>
      <c r="F36" s="138"/>
      <c r="G36" s="138"/>
      <c r="H36" s="138"/>
      <c r="I36" s="71"/>
      <c r="J36" s="138"/>
      <c r="K36" s="138"/>
      <c r="L36" s="138"/>
      <c r="M36" s="384"/>
      <c r="N36" s="152"/>
      <c r="O36" s="138"/>
      <c r="P36" s="138"/>
      <c r="Q36" s="384"/>
      <c r="R36" s="71"/>
      <c r="S36" s="138"/>
      <c r="T36" s="138"/>
      <c r="U36" s="384"/>
      <c r="V36" s="71"/>
      <c r="W36" s="68"/>
      <c r="X36" s="383"/>
      <c r="Y36" s="383"/>
      <c r="Z36" s="383"/>
      <c r="AA36" s="383"/>
      <c r="AB36" s="383"/>
      <c r="AC36" s="385"/>
      <c r="AD36" s="381"/>
      <c r="AE36" s="381"/>
      <c r="AF36" s="71"/>
      <c r="AG36" s="71"/>
      <c r="AH36" s="71"/>
      <c r="AI36" s="138"/>
      <c r="AJ36" s="384"/>
      <c r="AK36" s="152"/>
      <c r="AL36" s="138"/>
      <c r="AM36" s="138"/>
      <c r="AN36" s="384"/>
      <c r="AO36" s="152"/>
      <c r="AP36" s="138"/>
      <c r="AQ36" s="138"/>
      <c r="AR36" s="384"/>
      <c r="AS36" s="71"/>
      <c r="AT36" s="138"/>
      <c r="AU36" s="138"/>
      <c r="AV36" s="384"/>
      <c r="AW36" s="71"/>
      <c r="AX36" s="71"/>
      <c r="AY36" s="68"/>
      <c r="AZ36" s="383"/>
      <c r="BA36" s="383"/>
      <c r="BB36" s="383"/>
      <c r="BC36" s="383"/>
      <c r="BD36" s="383"/>
      <c r="BE36" s="385"/>
      <c r="BF36" s="381"/>
      <c r="BG36" s="381"/>
      <c r="BH36" s="138"/>
      <c r="BI36" s="138"/>
      <c r="BJ36" s="384"/>
      <c r="BK36" s="381"/>
      <c r="BL36" s="138"/>
      <c r="BM36" s="138"/>
      <c r="BN36" s="138"/>
      <c r="BO36" s="384"/>
      <c r="BP36" s="381"/>
      <c r="BQ36" s="138"/>
      <c r="BR36" s="138"/>
      <c r="BS36" s="384"/>
      <c r="BT36" s="71"/>
      <c r="BU36" s="138"/>
      <c r="BV36" s="138"/>
      <c r="BW36" s="384"/>
      <c r="BX36" s="71"/>
      <c r="BY36" s="71"/>
      <c r="BZ36" s="68"/>
      <c r="CA36" s="383"/>
      <c r="CB36" s="383"/>
      <c r="CC36" s="383"/>
      <c r="CD36" s="383"/>
      <c r="CE36" s="383"/>
      <c r="CF36" s="382"/>
      <c r="CG36" s="381"/>
      <c r="CH36" s="381"/>
      <c r="CI36" s="138"/>
      <c r="CJ36" s="384"/>
      <c r="CK36" s="71"/>
      <c r="CL36" s="138"/>
      <c r="CM36" s="384"/>
      <c r="CN36" s="71"/>
      <c r="CO36" s="138"/>
      <c r="CP36" s="384"/>
      <c r="CQ36" s="71"/>
      <c r="CR36" s="138"/>
      <c r="CS36" s="384"/>
      <c r="CT36" s="71"/>
      <c r="CU36" s="138"/>
      <c r="CV36" s="384"/>
      <c r="CW36" s="71"/>
      <c r="CX36" s="68"/>
      <c r="CY36" s="383"/>
      <c r="CZ36" s="383"/>
      <c r="DA36" s="383"/>
      <c r="DB36" s="382"/>
      <c r="DC36" s="381"/>
      <c r="DD36" s="71"/>
      <c r="DE36" s="138"/>
      <c r="DF36" s="384"/>
      <c r="DG36" s="71"/>
      <c r="DH36" s="138"/>
      <c r="DI36" s="384"/>
      <c r="DJ36" s="71"/>
      <c r="DK36" s="71"/>
      <c r="DL36" s="68"/>
      <c r="DM36" s="383"/>
      <c r="DN36" s="382"/>
      <c r="DO36" s="381"/>
      <c r="DP36" s="31"/>
      <c r="DQ36" s="138"/>
      <c r="DR36" s="384"/>
      <c r="DS36" s="31"/>
      <c r="DT36" s="138"/>
      <c r="DU36" s="384"/>
      <c r="DV36" s="31"/>
      <c r="DW36" s="138"/>
      <c r="DX36" s="384"/>
      <c r="DY36" s="31"/>
      <c r="DZ36" s="68"/>
      <c r="EA36" s="383"/>
      <c r="EB36" s="383"/>
      <c r="EC36" s="383"/>
      <c r="ED36" s="382"/>
      <c r="EE36" s="381"/>
      <c r="EF36" s="379"/>
      <c r="EG36" s="138"/>
      <c r="EH36" s="384"/>
      <c r="EI36" s="71"/>
      <c r="EJ36" s="379"/>
      <c r="EK36" s="68"/>
      <c r="EL36" s="383"/>
      <c r="EM36" s="383"/>
      <c r="EN36" s="383"/>
      <c r="EO36" s="383"/>
      <c r="EP36" s="383"/>
      <c r="EQ36" s="383"/>
      <c r="ER36" s="383"/>
      <c r="ES36" s="383"/>
      <c r="ET36" s="383"/>
      <c r="EU36" s="382"/>
      <c r="EV36" s="381"/>
    </row>
    <row r="37" spans="1:152" s="359" customFormat="1" ht="12.75" customHeight="1">
      <c r="A37" s="360"/>
      <c r="B37" s="31"/>
      <c r="C37" s="929" t="s">
        <v>111</v>
      </c>
      <c r="D37" s="380"/>
      <c r="E37" s="378" t="s">
        <v>110</v>
      </c>
      <c r="F37" s="378" t="s">
        <v>110</v>
      </c>
      <c r="G37" s="378" t="s">
        <v>110</v>
      </c>
      <c r="H37" s="378" t="s">
        <v>110</v>
      </c>
      <c r="I37" s="55"/>
      <c r="J37" s="378" t="s">
        <v>110</v>
      </c>
      <c r="K37" s="378" t="s">
        <v>110</v>
      </c>
      <c r="L37" s="378" t="s">
        <v>110</v>
      </c>
      <c r="M37" s="378" t="s">
        <v>110</v>
      </c>
      <c r="N37" s="152"/>
      <c r="O37" s="378" t="s">
        <v>110</v>
      </c>
      <c r="P37" s="378" t="s">
        <v>110</v>
      </c>
      <c r="Q37" s="378" t="s">
        <v>110</v>
      </c>
      <c r="R37" s="82"/>
      <c r="S37" s="378" t="s">
        <v>110</v>
      </c>
      <c r="T37" s="378" t="s">
        <v>110</v>
      </c>
      <c r="U37" s="378" t="s">
        <v>110</v>
      </c>
      <c r="V37" s="82"/>
      <c r="W37" s="929" t="s">
        <v>27</v>
      </c>
      <c r="X37" s="378" t="s">
        <v>110</v>
      </c>
      <c r="Y37" s="378" t="s">
        <v>110</v>
      </c>
      <c r="Z37" s="378" t="s">
        <v>110</v>
      </c>
      <c r="AA37" s="378" t="s">
        <v>110</v>
      </c>
      <c r="AB37" s="378" t="s">
        <v>110</v>
      </c>
      <c r="AC37" s="378" t="s">
        <v>110</v>
      </c>
      <c r="AD37" s="82"/>
      <c r="AE37" s="82"/>
      <c r="AF37" s="82"/>
      <c r="AG37" s="378" t="s">
        <v>110</v>
      </c>
      <c r="AH37" s="378" t="s">
        <v>110</v>
      </c>
      <c r="AI37" s="378" t="s">
        <v>110</v>
      </c>
      <c r="AJ37" s="378" t="s">
        <v>110</v>
      </c>
      <c r="AK37" s="152"/>
      <c r="AL37" s="378" t="s">
        <v>110</v>
      </c>
      <c r="AM37" s="378" t="s">
        <v>110</v>
      </c>
      <c r="AN37" s="378" t="s">
        <v>110</v>
      </c>
      <c r="AO37" s="152"/>
      <c r="AP37" s="378" t="s">
        <v>110</v>
      </c>
      <c r="AQ37" s="378" t="s">
        <v>110</v>
      </c>
      <c r="AR37" s="378" t="s">
        <v>110</v>
      </c>
      <c r="AS37" s="82"/>
      <c r="AT37" s="378" t="s">
        <v>110</v>
      </c>
      <c r="AU37" s="378" t="s">
        <v>110</v>
      </c>
      <c r="AV37" s="378" t="s">
        <v>110</v>
      </c>
      <c r="AW37" s="82"/>
      <c r="AX37" s="82"/>
      <c r="AY37" s="929" t="s">
        <v>27</v>
      </c>
      <c r="AZ37" s="378" t="s">
        <v>110</v>
      </c>
      <c r="BA37" s="378" t="s">
        <v>110</v>
      </c>
      <c r="BB37" s="378" t="s">
        <v>110</v>
      </c>
      <c r="BC37" s="378" t="s">
        <v>110</v>
      </c>
      <c r="BD37" s="378" t="s">
        <v>110</v>
      </c>
      <c r="BE37" s="378" t="s">
        <v>110</v>
      </c>
      <c r="BF37" s="82"/>
      <c r="BG37" s="82"/>
      <c r="BH37" s="378" t="s">
        <v>110</v>
      </c>
      <c r="BI37" s="378" t="s">
        <v>110</v>
      </c>
      <c r="BJ37" s="378" t="s">
        <v>110</v>
      </c>
      <c r="BK37" s="82"/>
      <c r="BL37" s="378" t="s">
        <v>110</v>
      </c>
      <c r="BM37" s="378" t="s">
        <v>110</v>
      </c>
      <c r="BN37" s="378" t="s">
        <v>110</v>
      </c>
      <c r="BO37" s="378" t="s">
        <v>110</v>
      </c>
      <c r="BP37" s="82"/>
      <c r="BQ37" s="378" t="s">
        <v>110</v>
      </c>
      <c r="BR37" s="378" t="s">
        <v>110</v>
      </c>
      <c r="BS37" s="378" t="s">
        <v>110</v>
      </c>
      <c r="BT37" s="82"/>
      <c r="BU37" s="378" t="s">
        <v>110</v>
      </c>
      <c r="BV37" s="378" t="s">
        <v>110</v>
      </c>
      <c r="BW37" s="378" t="s">
        <v>110</v>
      </c>
      <c r="BX37" s="82"/>
      <c r="BY37" s="82"/>
      <c r="BZ37" s="929" t="s">
        <v>27</v>
      </c>
      <c r="CA37" s="378" t="s">
        <v>110</v>
      </c>
      <c r="CB37" s="378" t="s">
        <v>110</v>
      </c>
      <c r="CC37" s="378" t="s">
        <v>110</v>
      </c>
      <c r="CD37" s="378" t="s">
        <v>110</v>
      </c>
      <c r="CE37" s="378" t="s">
        <v>110</v>
      </c>
      <c r="CF37" s="378" t="s">
        <v>110</v>
      </c>
      <c r="CG37" s="82"/>
      <c r="CH37" s="82"/>
      <c r="CI37" s="378" t="s">
        <v>110</v>
      </c>
      <c r="CJ37" s="378" t="s">
        <v>110</v>
      </c>
      <c r="CK37" s="82"/>
      <c r="CL37" s="378" t="s">
        <v>110</v>
      </c>
      <c r="CM37" s="378" t="s">
        <v>110</v>
      </c>
      <c r="CN37" s="82"/>
      <c r="CO37" s="378" t="s">
        <v>110</v>
      </c>
      <c r="CP37" s="378" t="s">
        <v>110</v>
      </c>
      <c r="CQ37" s="82"/>
      <c r="CR37" s="378" t="s">
        <v>110</v>
      </c>
      <c r="CS37" s="378" t="s">
        <v>110</v>
      </c>
      <c r="CT37" s="82"/>
      <c r="CU37" s="378" t="s">
        <v>110</v>
      </c>
      <c r="CV37" s="378" t="s">
        <v>110</v>
      </c>
      <c r="CW37" s="82"/>
      <c r="CX37" s="929" t="s">
        <v>27</v>
      </c>
      <c r="CY37" s="378" t="s">
        <v>110</v>
      </c>
      <c r="CZ37" s="378" t="s">
        <v>110</v>
      </c>
      <c r="DA37" s="378" t="s">
        <v>110</v>
      </c>
      <c r="DB37" s="378" t="s">
        <v>110</v>
      </c>
      <c r="DC37" s="82"/>
      <c r="DD37" s="82"/>
      <c r="DE37" s="378" t="s">
        <v>110</v>
      </c>
      <c r="DF37" s="378" t="s">
        <v>110</v>
      </c>
      <c r="DG37" s="82"/>
      <c r="DH37" s="378" t="s">
        <v>110</v>
      </c>
      <c r="DI37" s="378" t="s">
        <v>110</v>
      </c>
      <c r="DJ37" s="82"/>
      <c r="DK37" s="82"/>
      <c r="DL37" s="929" t="s">
        <v>27</v>
      </c>
      <c r="DM37" s="378" t="s">
        <v>110</v>
      </c>
      <c r="DN37" s="378" t="s">
        <v>110</v>
      </c>
      <c r="DO37" s="82"/>
      <c r="DP37" s="31"/>
      <c r="DQ37" s="378" t="s">
        <v>110</v>
      </c>
      <c r="DR37" s="378" t="s">
        <v>110</v>
      </c>
      <c r="DS37" s="31"/>
      <c r="DT37" s="378" t="s">
        <v>110</v>
      </c>
      <c r="DU37" s="378" t="s">
        <v>110</v>
      </c>
      <c r="DV37" s="31"/>
      <c r="DW37" s="378" t="s">
        <v>110</v>
      </c>
      <c r="DX37" s="378" t="s">
        <v>110</v>
      </c>
      <c r="DY37" s="31"/>
      <c r="DZ37" s="929" t="s">
        <v>27</v>
      </c>
      <c r="EA37" s="378" t="s">
        <v>110</v>
      </c>
      <c r="EB37" s="378" t="s">
        <v>110</v>
      </c>
      <c r="EC37" s="378" t="s">
        <v>110</v>
      </c>
      <c r="ED37" s="378" t="s">
        <v>110</v>
      </c>
      <c r="EE37" s="82"/>
      <c r="EF37" s="379"/>
      <c r="EG37" s="378" t="s">
        <v>110</v>
      </c>
      <c r="EH37" s="378" t="s">
        <v>110</v>
      </c>
      <c r="EI37" s="82"/>
      <c r="EJ37" s="379"/>
      <c r="EK37" s="929" t="s">
        <v>27</v>
      </c>
      <c r="EL37" s="378" t="s">
        <v>110</v>
      </c>
      <c r="EM37" s="378" t="s">
        <v>110</v>
      </c>
      <c r="EN37" s="378" t="s">
        <v>110</v>
      </c>
      <c r="EO37" s="378" t="s">
        <v>110</v>
      </c>
      <c r="EP37" s="378" t="s">
        <v>110</v>
      </c>
      <c r="EQ37" s="378" t="s">
        <v>110</v>
      </c>
      <c r="ER37" s="378" t="s">
        <v>110</v>
      </c>
      <c r="ES37" s="378" t="s">
        <v>110</v>
      </c>
      <c r="ET37" s="378" t="s">
        <v>110</v>
      </c>
      <c r="EU37" s="378" t="s">
        <v>110</v>
      </c>
      <c r="EV37" s="82"/>
    </row>
    <row r="38" spans="1:152" ht="12.75" customHeight="1">
      <c r="A38" s="31"/>
      <c r="B38" s="31"/>
      <c r="C38" s="930"/>
      <c r="D38" s="377"/>
      <c r="E38" s="376"/>
      <c r="F38" s="376"/>
      <c r="G38" s="376"/>
      <c r="H38" s="376"/>
      <c r="I38" s="139"/>
      <c r="J38" s="376"/>
      <c r="K38" s="376"/>
      <c r="L38" s="376"/>
      <c r="M38" s="376"/>
      <c r="N38" s="152"/>
      <c r="O38" s="376"/>
      <c r="P38" s="376"/>
      <c r="Q38" s="376"/>
      <c r="R38" s="139"/>
      <c r="S38" s="376"/>
      <c r="T38" s="376"/>
      <c r="U38" s="376"/>
      <c r="V38" s="139"/>
      <c r="W38" s="930"/>
      <c r="X38" s="375"/>
      <c r="Y38" s="375"/>
      <c r="Z38" s="375"/>
      <c r="AA38" s="375"/>
      <c r="AB38" s="375"/>
      <c r="AC38" s="375"/>
      <c r="AD38" s="351"/>
      <c r="AE38" s="351"/>
      <c r="AF38" s="139"/>
      <c r="AG38" s="376"/>
      <c r="AH38" s="376"/>
      <c r="AI38" s="376"/>
      <c r="AJ38" s="376"/>
      <c r="AK38" s="152"/>
      <c r="AL38" s="376"/>
      <c r="AM38" s="376"/>
      <c r="AN38" s="376"/>
      <c r="AO38" s="152"/>
      <c r="AP38" s="376"/>
      <c r="AQ38" s="376"/>
      <c r="AR38" s="376"/>
      <c r="AS38" s="139"/>
      <c r="AT38" s="376"/>
      <c r="AU38" s="376"/>
      <c r="AV38" s="376"/>
      <c r="AW38" s="139"/>
      <c r="AX38" s="139"/>
      <c r="AY38" s="930"/>
      <c r="AZ38" s="375"/>
      <c r="BA38" s="375"/>
      <c r="BB38" s="375"/>
      <c r="BC38" s="375"/>
      <c r="BD38" s="375"/>
      <c r="BE38" s="375"/>
      <c r="BF38" s="351"/>
      <c r="BG38" s="351"/>
      <c r="BH38" s="376"/>
      <c r="BI38" s="376"/>
      <c r="BJ38" s="376"/>
      <c r="BK38" s="351"/>
      <c r="BL38" s="376"/>
      <c r="BM38" s="376"/>
      <c r="BN38" s="376"/>
      <c r="BO38" s="376"/>
      <c r="BP38" s="351"/>
      <c r="BQ38" s="376"/>
      <c r="BR38" s="376"/>
      <c r="BS38" s="376"/>
      <c r="BT38" s="139"/>
      <c r="BU38" s="376"/>
      <c r="BV38" s="376"/>
      <c r="BW38" s="376"/>
      <c r="BX38" s="139"/>
      <c r="BY38" s="139"/>
      <c r="BZ38" s="930"/>
      <c r="CA38" s="375"/>
      <c r="CB38" s="375"/>
      <c r="CC38" s="375"/>
      <c r="CD38" s="375"/>
      <c r="CE38" s="375"/>
      <c r="CF38" s="375"/>
      <c r="CG38" s="82"/>
      <c r="CH38" s="82"/>
      <c r="CI38" s="376"/>
      <c r="CJ38" s="376"/>
      <c r="CK38" s="139"/>
      <c r="CL38" s="376"/>
      <c r="CM38" s="376"/>
      <c r="CN38" s="139"/>
      <c r="CO38" s="376"/>
      <c r="CP38" s="376"/>
      <c r="CQ38" s="139"/>
      <c r="CR38" s="376"/>
      <c r="CS38" s="376"/>
      <c r="CT38" s="139"/>
      <c r="CU38" s="376"/>
      <c r="CV38" s="376"/>
      <c r="CW38" s="139"/>
      <c r="CX38" s="930"/>
      <c r="CY38" s="375"/>
      <c r="CZ38" s="375"/>
      <c r="DA38" s="375"/>
      <c r="DB38" s="375"/>
      <c r="DC38" s="351"/>
      <c r="DD38" s="139"/>
      <c r="DE38" s="376"/>
      <c r="DF38" s="376"/>
      <c r="DG38" s="139"/>
      <c r="DH38" s="376"/>
      <c r="DI38" s="376"/>
      <c r="DJ38" s="139"/>
      <c r="DK38" s="139"/>
      <c r="DL38" s="930"/>
      <c r="DM38" s="375"/>
      <c r="DN38" s="375"/>
      <c r="DO38" s="351"/>
      <c r="DP38" s="31"/>
      <c r="DQ38" s="376"/>
      <c r="DR38" s="376"/>
      <c r="DS38" s="31"/>
      <c r="DT38" s="376"/>
      <c r="DU38" s="376"/>
      <c r="DV38" s="31"/>
      <c r="DW38" s="376"/>
      <c r="DX38" s="376"/>
      <c r="DY38" s="31"/>
      <c r="DZ38" s="930"/>
      <c r="EA38" s="375"/>
      <c r="EB38" s="375"/>
      <c r="EC38" s="375"/>
      <c r="ED38" s="375"/>
      <c r="EE38" s="351"/>
      <c r="EF38" s="136"/>
      <c r="EG38" s="376"/>
      <c r="EH38" s="376"/>
      <c r="EI38" s="139"/>
      <c r="EJ38" s="136"/>
      <c r="EK38" s="930"/>
      <c r="EL38" s="375"/>
      <c r="EM38" s="375"/>
      <c r="EN38" s="375"/>
      <c r="EO38" s="375"/>
      <c r="EP38" s="375"/>
      <c r="EQ38" s="375"/>
      <c r="ER38" s="375"/>
      <c r="ES38" s="375"/>
      <c r="ET38" s="375"/>
      <c r="EU38" s="375"/>
      <c r="EV38" s="351"/>
    </row>
    <row r="39" spans="1:152" ht="12.75" customHeight="1">
      <c r="A39" s="31"/>
      <c r="B39" s="370"/>
      <c r="C39" s="930"/>
      <c r="D39" s="374"/>
      <c r="E39" s="368">
        <f>SUM(E15:E35)</f>
        <v>20850</v>
      </c>
      <c r="F39" s="368">
        <f>SUM(F15:F35)</f>
        <v>31434</v>
      </c>
      <c r="G39" s="368">
        <f>SUM(G15:G35)</f>
        <v>1491</v>
      </c>
      <c r="H39" s="368">
        <f>SUM(H28:H32)</f>
        <v>47073</v>
      </c>
      <c r="I39" s="371"/>
      <c r="J39" s="368">
        <f>SUM(J15:J35)</f>
        <v>162107</v>
      </c>
      <c r="K39" s="368">
        <f>SUM(K15:K35)</f>
        <v>7229.9</v>
      </c>
      <c r="L39" s="368">
        <f>SUM(L15:L35)</f>
        <v>1421.6</v>
      </c>
      <c r="M39" s="368">
        <f>SUM(M15:M35)</f>
        <v>170758.5</v>
      </c>
      <c r="N39" s="372"/>
      <c r="O39" s="368">
        <f>SUM(O15:O35)</f>
        <v>71629</v>
      </c>
      <c r="P39" s="368">
        <f>SUM(P15:P35)</f>
        <v>2105</v>
      </c>
      <c r="Q39" s="368">
        <f>SUM(Q15:Q35)</f>
        <v>73734</v>
      </c>
      <c r="R39" s="371"/>
      <c r="S39" s="368">
        <f>SUM(S15:S35)</f>
        <v>38676</v>
      </c>
      <c r="T39" s="368">
        <f>SUM(T15:T35)</f>
        <v>5789</v>
      </c>
      <c r="U39" s="368">
        <f>SUM(U15:U35)</f>
        <v>44465</v>
      </c>
      <c r="V39" s="355"/>
      <c r="W39" s="930"/>
      <c r="X39" s="368">
        <f>SUM(X19:X32)</f>
        <v>272412</v>
      </c>
      <c r="Y39" s="368">
        <f t="shared" ref="Y39:AB39" si="51">SUM(Y19:Y32)</f>
        <v>14509.9</v>
      </c>
      <c r="Z39" s="368">
        <f>SUM(Z19:Z33)</f>
        <v>20850</v>
      </c>
      <c r="AA39" s="368">
        <f t="shared" si="51"/>
        <v>31434</v>
      </c>
      <c r="AB39" s="368">
        <f t="shared" si="51"/>
        <v>84921.600000000006</v>
      </c>
      <c r="AC39" s="368">
        <f>SUM(AC19:AC33)</f>
        <v>424127.5</v>
      </c>
      <c r="AD39" s="355"/>
      <c r="AE39" s="355"/>
      <c r="AF39" s="355"/>
      <c r="AG39" s="368">
        <f>SUM(AG15:AG35)</f>
        <v>14028</v>
      </c>
      <c r="AH39" s="368">
        <f>SUM(AH15:AH35)</f>
        <v>20855</v>
      </c>
      <c r="AI39" s="368">
        <f>SUM(AI15:AI35)</f>
        <v>33884</v>
      </c>
      <c r="AJ39" s="368">
        <f>SUM(AJ15:AJ35)</f>
        <v>68767</v>
      </c>
      <c r="AK39" s="373"/>
      <c r="AL39" s="368">
        <f>SUM(AL15:AL35)</f>
        <v>35392</v>
      </c>
      <c r="AM39" s="368">
        <f>SUM(AM15:AM35)</f>
        <v>5691</v>
      </c>
      <c r="AN39" s="368">
        <f>SUM(AN15:AN35)</f>
        <v>41083</v>
      </c>
      <c r="AO39" s="372"/>
      <c r="AP39" s="368">
        <f>SUM(AP15:AP35)</f>
        <v>117884</v>
      </c>
      <c r="AQ39" s="368">
        <f>SUM(AQ15:AQ35)</f>
        <v>7431</v>
      </c>
      <c r="AR39" s="368">
        <f>SUM(AR15:AR35)</f>
        <v>125315</v>
      </c>
      <c r="AS39" s="371"/>
      <c r="AT39" s="368">
        <f>SUM(AT15:AT35)</f>
        <v>134194</v>
      </c>
      <c r="AU39" s="368">
        <f>SUM(AU15:AU35)</f>
        <v>5521</v>
      </c>
      <c r="AV39" s="368">
        <f>SUM(AV15:AV35)</f>
        <v>139715</v>
      </c>
      <c r="AW39" s="371"/>
      <c r="AX39" s="371"/>
      <c r="AY39" s="930"/>
      <c r="AZ39" s="368">
        <f>SUM(AZ16:AZ35)</f>
        <v>287470</v>
      </c>
      <c r="BA39" s="368">
        <f>SUM(BA16:BA35)</f>
        <v>32671</v>
      </c>
      <c r="BB39" s="368">
        <f>SUM(BB16:BB35)</f>
        <v>20855</v>
      </c>
      <c r="BC39" s="368">
        <f>SUM(BC16:BC35)</f>
        <v>33884</v>
      </c>
      <c r="BD39" s="368">
        <f>SUM(BD16:BD35)</f>
        <v>81527</v>
      </c>
      <c r="BE39" s="368">
        <f>SUM(AZ39:BD39)</f>
        <v>456407</v>
      </c>
      <c r="BF39" s="371"/>
      <c r="BG39" s="371"/>
      <c r="BH39" s="368">
        <f>SUM(BH15:BH35)</f>
        <v>20713</v>
      </c>
      <c r="BI39" s="368">
        <f>SUM(BI15:BI35)</f>
        <v>4315</v>
      </c>
      <c r="BJ39" s="368">
        <f>SUM(BJ15:BJ35)</f>
        <v>25028</v>
      </c>
      <c r="BK39" s="371"/>
      <c r="BL39" s="368">
        <f>SUM(BL15:BL35)</f>
        <v>48819</v>
      </c>
      <c r="BM39" s="368">
        <f>SUM(BM15:BM35)</f>
        <v>3442.3</v>
      </c>
      <c r="BN39" s="368">
        <f>SUM(BN15:BN35)</f>
        <v>2943</v>
      </c>
      <c r="BO39" s="368">
        <f>SUM(BO15:BO35)</f>
        <v>55204.3</v>
      </c>
      <c r="BP39" s="371"/>
      <c r="BQ39" s="368">
        <f>SUM(BQ15:BQ35)</f>
        <v>75103.5</v>
      </c>
      <c r="BR39" s="368">
        <f>SUM(BR15:BR35)</f>
        <v>4109</v>
      </c>
      <c r="BS39" s="368">
        <f>SUM(BS15:BS35)</f>
        <v>79212.5</v>
      </c>
      <c r="BT39" s="371"/>
      <c r="BU39" s="368">
        <f>SUM(BU15:BU35)</f>
        <v>60144</v>
      </c>
      <c r="BV39" s="368">
        <f>SUM(BV15:BV35)</f>
        <v>4646.5</v>
      </c>
      <c r="BW39" s="368">
        <f>SUM(BW15:BW35)</f>
        <v>64790.5</v>
      </c>
      <c r="BX39" s="371"/>
      <c r="BY39" s="371"/>
      <c r="BZ39" s="930"/>
      <c r="CA39" s="368">
        <f t="shared" ref="CA39:CF39" si="52">SUM(CA19:CA32)</f>
        <v>155960.5</v>
      </c>
      <c r="CB39" s="368">
        <f t="shared" si="52"/>
        <v>48819</v>
      </c>
      <c r="CC39" s="368">
        <f t="shared" si="52"/>
        <v>204779.5</v>
      </c>
      <c r="CD39" s="368">
        <f t="shared" si="52"/>
        <v>16512.8</v>
      </c>
      <c r="CE39" s="368">
        <f t="shared" si="52"/>
        <v>49896</v>
      </c>
      <c r="CF39" s="368">
        <f t="shared" si="52"/>
        <v>271188.3</v>
      </c>
      <c r="CG39" s="82"/>
      <c r="CH39" s="82"/>
      <c r="CI39" s="368">
        <f>SUM(CI15:CI35)</f>
        <v>42954</v>
      </c>
      <c r="CJ39" s="368">
        <f>SUM(CJ15:CJ35)</f>
        <v>42954</v>
      </c>
      <c r="CK39" s="371"/>
      <c r="CL39" s="368">
        <f>SUM(CL15:CL35)</f>
        <v>35814</v>
      </c>
      <c r="CM39" s="368">
        <f>SUM(CM15:CM35)</f>
        <v>35814</v>
      </c>
      <c r="CN39" s="371"/>
      <c r="CO39" s="368">
        <f>SUM(CO15:CO35)</f>
        <v>109317</v>
      </c>
      <c r="CP39" s="368">
        <f>SUM(CP15:CP35)</f>
        <v>109317</v>
      </c>
      <c r="CQ39" s="371"/>
      <c r="CR39" s="368">
        <f>SUM(CR15:CR35)</f>
        <v>84210</v>
      </c>
      <c r="CS39" s="368">
        <f>SUM(CS15:CS35)</f>
        <v>84210</v>
      </c>
      <c r="CT39" s="371"/>
      <c r="CU39" s="368">
        <f>SUM(CU15:CU35)</f>
        <v>86340</v>
      </c>
      <c r="CV39" s="368">
        <f>SUM(CV15:CV35)</f>
        <v>86340</v>
      </c>
      <c r="CW39" s="371"/>
      <c r="CX39" s="930"/>
      <c r="CY39" s="368">
        <f>SUM(CY19:CY31)</f>
        <v>322821</v>
      </c>
      <c r="CZ39" s="368">
        <f>SUM(CZ19:CZ31)</f>
        <v>35814</v>
      </c>
      <c r="DA39" s="368">
        <f>SUM(DA19:DA32)</f>
        <v>62857</v>
      </c>
      <c r="DB39" s="368">
        <f>SUM(DB19:DB33)</f>
        <v>421492</v>
      </c>
      <c r="DC39" s="355"/>
      <c r="DD39" s="355"/>
      <c r="DE39" s="368">
        <f>SUM(DE16:DE35)</f>
        <v>214333</v>
      </c>
      <c r="DF39" s="368">
        <f>SUM(DF16:DF35)</f>
        <v>214333</v>
      </c>
      <c r="DG39" s="371"/>
      <c r="DH39" s="368">
        <f>SUM(DH16:DH35)</f>
        <v>57499</v>
      </c>
      <c r="DI39" s="368">
        <f>SUM(DI16:DI35)</f>
        <v>57499</v>
      </c>
      <c r="DJ39" s="371"/>
      <c r="DK39" s="371"/>
      <c r="DL39" s="930"/>
      <c r="DM39" s="368">
        <f>SUM(DM16:DM35)</f>
        <v>271832</v>
      </c>
      <c r="DN39" s="368">
        <f>SUM(DM39:DM39)</f>
        <v>271832</v>
      </c>
      <c r="DO39" s="355"/>
      <c r="DP39" s="370"/>
      <c r="DQ39" s="368">
        <f>SUM(DQ15:DQ35)</f>
        <v>30592</v>
      </c>
      <c r="DR39" s="368">
        <f>SUM(DR15:DR35)</f>
        <v>30592</v>
      </c>
      <c r="DS39" s="370"/>
      <c r="DT39" s="368">
        <f>SUM(DT29:DT32)</f>
        <v>24639</v>
      </c>
      <c r="DU39" s="368">
        <f>SUM(DU24:DU32)</f>
        <v>30592</v>
      </c>
      <c r="DV39" s="370"/>
      <c r="DW39" s="368">
        <f>SUM(DW29:DW32)</f>
        <v>17487</v>
      </c>
      <c r="DX39" s="368">
        <f>SUM(DX24:DX32)</f>
        <v>22630</v>
      </c>
      <c r="DY39" s="370"/>
      <c r="DZ39" s="930"/>
      <c r="EA39" s="368">
        <f>SUM(EA16:EA35)</f>
        <v>61184</v>
      </c>
      <c r="EB39" s="368">
        <f>SUM(EB16:EB35)</f>
        <v>22630</v>
      </c>
      <c r="EC39" s="368">
        <f>SUM(EC16:EC35)</f>
        <v>83814</v>
      </c>
      <c r="ED39" s="368">
        <f>SUM(EC39:EC39)</f>
        <v>83814</v>
      </c>
      <c r="EE39" s="355"/>
      <c r="EF39" s="369"/>
      <c r="EG39" s="368">
        <f>SUM(EG16:EG35)</f>
        <v>123029</v>
      </c>
      <c r="EH39" s="368">
        <f>SUM(EH16:EH35)</f>
        <v>123029</v>
      </c>
      <c r="EI39" s="355"/>
      <c r="EJ39" s="369"/>
      <c r="EK39" s="930"/>
      <c r="EL39" s="368">
        <f t="shared" ref="EL39:ET39" si="53">SUM(EL16:EL35)</f>
        <v>1061293.5</v>
      </c>
      <c r="EM39" s="368">
        <f t="shared" si="53"/>
        <v>417649</v>
      </c>
      <c r="EN39" s="368">
        <f t="shared" si="53"/>
        <v>1478942.5</v>
      </c>
      <c r="EO39" s="368">
        <f t="shared" si="53"/>
        <v>63693.700000000004</v>
      </c>
      <c r="EP39" s="368">
        <f t="shared" si="53"/>
        <v>65318</v>
      </c>
      <c r="EQ39" s="368">
        <f t="shared" ref="EQ39" si="54">SUM(EQ16:EQ35)</f>
        <v>20855</v>
      </c>
      <c r="ER39" s="368">
        <f>SUM(ER16:ER35)</f>
        <v>20850</v>
      </c>
      <c r="ES39" s="368">
        <f t="shared" si="53"/>
        <v>123029</v>
      </c>
      <c r="ET39" s="368">
        <f t="shared" si="53"/>
        <v>279201.59999999998</v>
      </c>
      <c r="EU39" s="368">
        <f>SUM(EN39:ET39)</f>
        <v>2051889.7999999998</v>
      </c>
      <c r="EV39" s="355"/>
    </row>
    <row r="40" spans="1:152" ht="12.75" customHeight="1">
      <c r="A40" s="31"/>
      <c r="B40" s="31"/>
      <c r="C40" s="931"/>
      <c r="D40" s="367"/>
      <c r="E40" s="363"/>
      <c r="F40" s="363"/>
      <c r="G40" s="363"/>
      <c r="H40" s="363"/>
      <c r="I40" s="364"/>
      <c r="J40" s="363"/>
      <c r="K40" s="363"/>
      <c r="L40" s="363"/>
      <c r="M40" s="363"/>
      <c r="N40" s="366"/>
      <c r="O40" s="363"/>
      <c r="P40" s="363"/>
      <c r="Q40" s="363"/>
      <c r="R40" s="364"/>
      <c r="S40" s="363"/>
      <c r="T40" s="363"/>
      <c r="U40" s="363"/>
      <c r="V40" s="139"/>
      <c r="W40" s="931"/>
      <c r="X40" s="362"/>
      <c r="Y40" s="362"/>
      <c r="Z40" s="362"/>
      <c r="AA40" s="362"/>
      <c r="AB40" s="362"/>
      <c r="AC40" s="362"/>
      <c r="AD40" s="351"/>
      <c r="AE40" s="351"/>
      <c r="AF40" s="139"/>
      <c r="AG40" s="363"/>
      <c r="AH40" s="363"/>
      <c r="AI40" s="363"/>
      <c r="AJ40" s="363"/>
      <c r="AK40" s="202"/>
      <c r="AL40" s="363"/>
      <c r="AM40" s="363"/>
      <c r="AN40" s="363"/>
      <c r="AO40" s="366"/>
      <c r="AP40" s="363"/>
      <c r="AQ40" s="363"/>
      <c r="AR40" s="363"/>
      <c r="AS40" s="364"/>
      <c r="AT40" s="363"/>
      <c r="AU40" s="363"/>
      <c r="AV40" s="363"/>
      <c r="AW40" s="364"/>
      <c r="AX40" s="364"/>
      <c r="AY40" s="931"/>
      <c r="AZ40" s="362"/>
      <c r="BA40" s="362"/>
      <c r="BB40" s="362"/>
      <c r="BC40" s="362"/>
      <c r="BD40" s="362"/>
      <c r="BE40" s="362"/>
      <c r="BF40" s="365"/>
      <c r="BG40" s="365"/>
      <c r="BH40" s="363"/>
      <c r="BI40" s="363"/>
      <c r="BJ40" s="363"/>
      <c r="BK40" s="365"/>
      <c r="BL40" s="363"/>
      <c r="BM40" s="363"/>
      <c r="BN40" s="363"/>
      <c r="BO40" s="363"/>
      <c r="BP40" s="365"/>
      <c r="BQ40" s="363"/>
      <c r="BR40" s="363"/>
      <c r="BS40" s="363"/>
      <c r="BT40" s="364"/>
      <c r="BU40" s="363"/>
      <c r="BV40" s="363"/>
      <c r="BW40" s="363"/>
      <c r="BX40" s="364"/>
      <c r="BY40" s="364"/>
      <c r="BZ40" s="931"/>
      <c r="CA40" s="362"/>
      <c r="CB40" s="362"/>
      <c r="CC40" s="362"/>
      <c r="CD40" s="362"/>
      <c r="CE40" s="362"/>
      <c r="CF40" s="362"/>
      <c r="CG40" s="82"/>
      <c r="CH40" s="82"/>
      <c r="CI40" s="363"/>
      <c r="CJ40" s="363"/>
      <c r="CK40" s="364"/>
      <c r="CL40" s="363"/>
      <c r="CM40" s="363"/>
      <c r="CN40" s="364"/>
      <c r="CO40" s="363"/>
      <c r="CP40" s="363"/>
      <c r="CQ40" s="364"/>
      <c r="CR40" s="363"/>
      <c r="CS40" s="363"/>
      <c r="CT40" s="364"/>
      <c r="CU40" s="363"/>
      <c r="CV40" s="363"/>
      <c r="CW40" s="364"/>
      <c r="CX40" s="931"/>
      <c r="CY40" s="362"/>
      <c r="CZ40" s="362"/>
      <c r="DA40" s="362"/>
      <c r="DB40" s="362"/>
      <c r="DC40" s="351"/>
      <c r="DD40" s="139"/>
      <c r="DE40" s="363"/>
      <c r="DF40" s="363"/>
      <c r="DG40" s="364"/>
      <c r="DH40" s="363"/>
      <c r="DI40" s="363"/>
      <c r="DJ40" s="364"/>
      <c r="DK40" s="364"/>
      <c r="DL40" s="931"/>
      <c r="DM40" s="362"/>
      <c r="DN40" s="362"/>
      <c r="DO40" s="351"/>
      <c r="DP40" s="31"/>
      <c r="DQ40" s="363"/>
      <c r="DR40" s="363"/>
      <c r="DS40" s="31"/>
      <c r="DT40" s="363"/>
      <c r="DU40" s="363"/>
      <c r="DV40" s="31"/>
      <c r="DW40" s="363"/>
      <c r="DX40" s="363"/>
      <c r="DY40" s="31"/>
      <c r="DZ40" s="931"/>
      <c r="EA40" s="362"/>
      <c r="EB40" s="362"/>
      <c r="EC40" s="362"/>
      <c r="ED40" s="362"/>
      <c r="EE40" s="351"/>
      <c r="EF40" s="136"/>
      <c r="EG40" s="363"/>
      <c r="EH40" s="363"/>
      <c r="EI40" s="139"/>
      <c r="EJ40" s="136"/>
      <c r="EK40" s="931"/>
      <c r="EL40" s="362"/>
      <c r="EM40" s="362"/>
      <c r="EN40" s="362"/>
      <c r="EO40" s="362"/>
      <c r="EP40" s="362"/>
      <c r="EQ40" s="362"/>
      <c r="ER40" s="362"/>
      <c r="ES40" s="362"/>
      <c r="ET40" s="362"/>
      <c r="EU40" s="362"/>
      <c r="EV40" s="351"/>
    </row>
    <row r="41" spans="1:152" ht="12.75" customHeight="1">
      <c r="A41" s="31"/>
      <c r="B41" s="31"/>
      <c r="C41" s="26"/>
      <c r="D41" s="142"/>
      <c r="E41" s="139"/>
      <c r="F41" s="139"/>
      <c r="G41" s="139"/>
      <c r="H41" s="139"/>
      <c r="I41" s="139"/>
      <c r="J41" s="139"/>
      <c r="K41" s="139"/>
      <c r="L41" s="139"/>
      <c r="M41" s="139"/>
      <c r="N41" s="202"/>
      <c r="O41" s="139"/>
      <c r="P41" s="139"/>
      <c r="Q41" s="139"/>
      <c r="R41" s="139"/>
      <c r="S41" s="139"/>
      <c r="T41" s="139"/>
      <c r="U41" s="139"/>
      <c r="V41" s="139"/>
      <c r="W41" s="26"/>
      <c r="X41" s="351"/>
      <c r="Y41" s="351"/>
      <c r="Z41" s="351"/>
      <c r="AA41" s="351"/>
      <c r="AB41" s="351"/>
      <c r="AC41" s="351"/>
      <c r="AD41" s="351"/>
      <c r="AE41" s="351"/>
      <c r="AF41" s="139"/>
      <c r="AG41" s="139"/>
      <c r="AH41" s="139"/>
      <c r="AI41" s="139"/>
      <c r="AJ41" s="139"/>
      <c r="AK41" s="202"/>
      <c r="AL41" s="139"/>
      <c r="AM41" s="139"/>
      <c r="AN41" s="139"/>
      <c r="AO41" s="202"/>
      <c r="AP41" s="139"/>
      <c r="AQ41" s="139"/>
      <c r="AR41" s="139"/>
      <c r="AS41" s="139"/>
      <c r="AT41" s="139"/>
      <c r="AU41" s="139"/>
      <c r="AV41" s="139"/>
      <c r="AW41" s="139"/>
      <c r="AX41" s="139"/>
      <c r="AY41" s="26"/>
      <c r="AZ41" s="351"/>
      <c r="BA41" s="351"/>
      <c r="BB41" s="351"/>
      <c r="BC41" s="351"/>
      <c r="BD41" s="351"/>
      <c r="BE41" s="351"/>
      <c r="BF41" s="351"/>
      <c r="BG41" s="351"/>
      <c r="BH41" s="139"/>
      <c r="BI41" s="139"/>
      <c r="BJ41" s="139"/>
      <c r="BK41" s="351"/>
      <c r="BL41" s="139"/>
      <c r="BM41" s="139"/>
      <c r="BN41" s="139"/>
      <c r="BO41" s="139"/>
      <c r="BP41" s="351"/>
      <c r="BQ41" s="139"/>
      <c r="BR41" s="139"/>
      <c r="BS41" s="139"/>
      <c r="BT41" s="139"/>
      <c r="BU41" s="139"/>
      <c r="BV41" s="139"/>
      <c r="BW41" s="139"/>
      <c r="BX41" s="139"/>
      <c r="BY41" s="139"/>
      <c r="BZ41" s="26"/>
      <c r="CA41" s="351"/>
      <c r="CB41" s="351"/>
      <c r="CC41" s="351"/>
      <c r="CD41" s="351"/>
      <c r="CE41" s="351"/>
      <c r="CF41" s="351"/>
      <c r="CG41" s="351"/>
      <c r="CH41" s="351"/>
      <c r="CI41" s="139"/>
      <c r="CJ41" s="139"/>
      <c r="CK41" s="139"/>
      <c r="CL41" s="139"/>
      <c r="CM41" s="139"/>
      <c r="CN41" s="139"/>
      <c r="CO41" s="139"/>
      <c r="CP41" s="139"/>
      <c r="CQ41" s="139"/>
      <c r="CR41" s="139"/>
      <c r="CS41" s="139"/>
      <c r="CT41" s="139"/>
      <c r="CU41" s="139"/>
      <c r="CV41" s="139"/>
      <c r="CW41" s="139"/>
      <c r="CX41" s="26"/>
      <c r="CY41" s="351"/>
      <c r="CZ41" s="351"/>
      <c r="DA41" s="351"/>
      <c r="DB41" s="351"/>
      <c r="DC41" s="351"/>
      <c r="DD41" s="139"/>
      <c r="DE41" s="139"/>
      <c r="DF41" s="139"/>
      <c r="DG41" s="139"/>
      <c r="DH41" s="139"/>
      <c r="DI41" s="139"/>
      <c r="DJ41" s="139"/>
      <c r="DK41" s="139"/>
      <c r="DL41" s="26"/>
      <c r="DM41" s="351"/>
      <c r="DN41" s="351"/>
      <c r="DO41" s="351"/>
      <c r="DP41" s="31"/>
      <c r="DQ41" s="139"/>
      <c r="DR41" s="139"/>
      <c r="DS41" s="31"/>
      <c r="DT41" s="139"/>
      <c r="DU41" s="139"/>
      <c r="DV41" s="31"/>
      <c r="DW41" s="139"/>
      <c r="DX41" s="139"/>
      <c r="DY41" s="31"/>
      <c r="DZ41" s="26"/>
      <c r="EA41" s="351"/>
      <c r="EB41" s="351"/>
      <c r="EC41" s="351"/>
      <c r="ED41" s="351"/>
      <c r="EE41" s="351"/>
      <c r="EF41" s="136"/>
      <c r="EG41" s="139"/>
      <c r="EH41" s="139"/>
      <c r="EI41" s="139"/>
      <c r="EJ41" s="136"/>
      <c r="EK41" s="26"/>
      <c r="EL41" s="351"/>
      <c r="EM41" s="351"/>
      <c r="EN41" s="351"/>
      <c r="EO41" s="351"/>
      <c r="EP41" s="351"/>
      <c r="EQ41" s="351"/>
      <c r="ER41" s="351"/>
      <c r="ES41" s="351"/>
      <c r="ET41" s="351"/>
      <c r="EU41" s="351"/>
      <c r="EV41" s="351"/>
    </row>
    <row r="42" spans="1:152" s="359" customFormat="1" ht="12.75" customHeight="1">
      <c r="A42" s="360"/>
      <c r="B42" s="31"/>
      <c r="C42" s="923" t="s">
        <v>109</v>
      </c>
      <c r="D42" s="142"/>
      <c r="E42" s="361" t="s">
        <v>108</v>
      </c>
      <c r="F42" s="361" t="s">
        <v>108</v>
      </c>
      <c r="G42" s="361" t="s">
        <v>108</v>
      </c>
      <c r="H42" s="361" t="s">
        <v>108</v>
      </c>
      <c r="I42" s="139"/>
      <c r="J42" s="361" t="s">
        <v>108</v>
      </c>
      <c r="K42" s="361" t="s">
        <v>108</v>
      </c>
      <c r="L42" s="361" t="s">
        <v>108</v>
      </c>
      <c r="M42" s="361" t="s">
        <v>108</v>
      </c>
      <c r="N42" s="202"/>
      <c r="O42" s="361" t="s">
        <v>108</v>
      </c>
      <c r="P42" s="361" t="s">
        <v>108</v>
      </c>
      <c r="Q42" s="361" t="s">
        <v>108</v>
      </c>
      <c r="R42" s="139"/>
      <c r="S42" s="361" t="s">
        <v>108</v>
      </c>
      <c r="T42" s="361" t="s">
        <v>108</v>
      </c>
      <c r="U42" s="361" t="s">
        <v>108</v>
      </c>
      <c r="V42" s="139"/>
      <c r="W42" s="919" t="s">
        <v>27</v>
      </c>
      <c r="X42" s="361" t="s">
        <v>108</v>
      </c>
      <c r="Y42" s="361" t="s">
        <v>108</v>
      </c>
      <c r="Z42" s="361" t="s">
        <v>108</v>
      </c>
      <c r="AA42" s="361" t="s">
        <v>108</v>
      </c>
      <c r="AB42" s="361" t="s">
        <v>108</v>
      </c>
      <c r="AC42" s="361" t="s">
        <v>108</v>
      </c>
      <c r="AD42" s="351"/>
      <c r="AE42" s="351"/>
      <c r="AF42" s="139"/>
      <c r="AG42" s="361" t="s">
        <v>108</v>
      </c>
      <c r="AH42" s="361" t="s">
        <v>108</v>
      </c>
      <c r="AI42" s="361" t="s">
        <v>108</v>
      </c>
      <c r="AJ42" s="361" t="s">
        <v>108</v>
      </c>
      <c r="AK42" s="202"/>
      <c r="AL42" s="361" t="s">
        <v>108</v>
      </c>
      <c r="AM42" s="361" t="s">
        <v>108</v>
      </c>
      <c r="AN42" s="361" t="s">
        <v>108</v>
      </c>
      <c r="AO42" s="202"/>
      <c r="AP42" s="361" t="s">
        <v>108</v>
      </c>
      <c r="AQ42" s="361" t="s">
        <v>108</v>
      </c>
      <c r="AR42" s="361" t="s">
        <v>108</v>
      </c>
      <c r="AS42" s="139"/>
      <c r="AT42" s="361" t="s">
        <v>108</v>
      </c>
      <c r="AU42" s="361" t="s">
        <v>108</v>
      </c>
      <c r="AV42" s="361" t="s">
        <v>108</v>
      </c>
      <c r="AW42" s="139"/>
      <c r="AX42" s="139"/>
      <c r="AY42" s="919" t="s">
        <v>27</v>
      </c>
      <c r="AZ42" s="361" t="s">
        <v>108</v>
      </c>
      <c r="BA42" s="361" t="s">
        <v>108</v>
      </c>
      <c r="BB42" s="361" t="s">
        <v>108</v>
      </c>
      <c r="BC42" s="361" t="s">
        <v>108</v>
      </c>
      <c r="BD42" s="361" t="s">
        <v>108</v>
      </c>
      <c r="BE42" s="361" t="s">
        <v>108</v>
      </c>
      <c r="BF42" s="82"/>
      <c r="BG42" s="82"/>
      <c r="BH42" s="361" t="s">
        <v>108</v>
      </c>
      <c r="BI42" s="361" t="s">
        <v>108</v>
      </c>
      <c r="BJ42" s="361" t="s">
        <v>108</v>
      </c>
      <c r="BK42" s="82"/>
      <c r="BL42" s="361" t="s">
        <v>108</v>
      </c>
      <c r="BM42" s="361" t="s">
        <v>108</v>
      </c>
      <c r="BN42" s="361" t="s">
        <v>108</v>
      </c>
      <c r="BO42" s="361" t="s">
        <v>108</v>
      </c>
      <c r="BP42" s="351"/>
      <c r="BQ42" s="361" t="s">
        <v>108</v>
      </c>
      <c r="BR42" s="361" t="s">
        <v>108</v>
      </c>
      <c r="BS42" s="361" t="s">
        <v>108</v>
      </c>
      <c r="BT42" s="139"/>
      <c r="BU42" s="361" t="s">
        <v>108</v>
      </c>
      <c r="BV42" s="361" t="s">
        <v>108</v>
      </c>
      <c r="BW42" s="361" t="s">
        <v>108</v>
      </c>
      <c r="BX42" s="139"/>
      <c r="BY42" s="139"/>
      <c r="BZ42" s="919" t="s">
        <v>27</v>
      </c>
      <c r="CA42" s="361" t="s">
        <v>108</v>
      </c>
      <c r="CB42" s="361" t="s">
        <v>108</v>
      </c>
      <c r="CC42" s="361" t="s">
        <v>108</v>
      </c>
      <c r="CD42" s="361" t="s">
        <v>108</v>
      </c>
      <c r="CE42" s="361" t="s">
        <v>108</v>
      </c>
      <c r="CF42" s="361" t="s">
        <v>108</v>
      </c>
      <c r="CG42" s="82"/>
      <c r="CH42" s="351"/>
      <c r="CI42" s="361" t="s">
        <v>108</v>
      </c>
      <c r="CJ42" s="361" t="s">
        <v>108</v>
      </c>
      <c r="CK42" s="82"/>
      <c r="CL42" s="361" t="s">
        <v>108</v>
      </c>
      <c r="CM42" s="361" t="s">
        <v>108</v>
      </c>
      <c r="CN42" s="139"/>
      <c r="CO42" s="361" t="s">
        <v>108</v>
      </c>
      <c r="CP42" s="361" t="s">
        <v>108</v>
      </c>
      <c r="CQ42" s="139"/>
      <c r="CR42" s="361" t="s">
        <v>108</v>
      </c>
      <c r="CS42" s="361" t="s">
        <v>108</v>
      </c>
      <c r="CT42" s="139"/>
      <c r="CU42" s="361" t="s">
        <v>108</v>
      </c>
      <c r="CV42" s="361" t="s">
        <v>108</v>
      </c>
      <c r="CW42" s="139"/>
      <c r="CX42" s="919" t="s">
        <v>27</v>
      </c>
      <c r="CY42" s="361" t="s">
        <v>108</v>
      </c>
      <c r="CZ42" s="361" t="s">
        <v>108</v>
      </c>
      <c r="DA42" s="361" t="s">
        <v>108</v>
      </c>
      <c r="DB42" s="361" t="s">
        <v>108</v>
      </c>
      <c r="DC42" s="351"/>
      <c r="DD42" s="139"/>
      <c r="DE42" s="361" t="s">
        <v>108</v>
      </c>
      <c r="DF42" s="361" t="s">
        <v>108</v>
      </c>
      <c r="DG42" s="139"/>
      <c r="DH42" s="361" t="s">
        <v>108</v>
      </c>
      <c r="DI42" s="361" t="s">
        <v>108</v>
      </c>
      <c r="DJ42" s="139"/>
      <c r="DK42" s="82"/>
      <c r="DL42" s="919" t="s">
        <v>27</v>
      </c>
      <c r="DM42" s="361" t="s">
        <v>108</v>
      </c>
      <c r="DN42" s="361" t="s">
        <v>108</v>
      </c>
      <c r="DO42" s="351"/>
      <c r="DP42" s="31"/>
      <c r="DQ42" s="361" t="s">
        <v>108</v>
      </c>
      <c r="DR42" s="361" t="s">
        <v>108</v>
      </c>
      <c r="DS42" s="31"/>
      <c r="DT42" s="361" t="s">
        <v>108</v>
      </c>
      <c r="DU42" s="361" t="s">
        <v>108</v>
      </c>
      <c r="DV42" s="31"/>
      <c r="DW42" s="361" t="s">
        <v>108</v>
      </c>
      <c r="DX42" s="361" t="s">
        <v>108</v>
      </c>
      <c r="DY42" s="31"/>
      <c r="DZ42" s="919" t="s">
        <v>27</v>
      </c>
      <c r="EA42" s="361" t="s">
        <v>108</v>
      </c>
      <c r="EB42" s="361" t="s">
        <v>108</v>
      </c>
      <c r="EC42" s="361" t="s">
        <v>108</v>
      </c>
      <c r="ED42" s="361" t="s">
        <v>108</v>
      </c>
      <c r="EE42" s="351"/>
      <c r="EF42" s="136"/>
      <c r="EG42" s="361" t="s">
        <v>108</v>
      </c>
      <c r="EH42" s="361" t="s">
        <v>108</v>
      </c>
      <c r="EI42" s="139"/>
      <c r="EJ42" s="136"/>
      <c r="EK42" s="919" t="s">
        <v>27</v>
      </c>
      <c r="EL42" s="361" t="s">
        <v>108</v>
      </c>
      <c r="EM42" s="361" t="s">
        <v>108</v>
      </c>
      <c r="EN42" s="361" t="s">
        <v>108</v>
      </c>
      <c r="EO42" s="361" t="s">
        <v>108</v>
      </c>
      <c r="EP42" s="361" t="s">
        <v>108</v>
      </c>
      <c r="EQ42" s="361" t="s">
        <v>108</v>
      </c>
      <c r="ER42" s="361" t="s">
        <v>108</v>
      </c>
      <c r="ES42" s="361" t="s">
        <v>108</v>
      </c>
      <c r="ET42" s="361" t="s">
        <v>108</v>
      </c>
      <c r="EU42" s="361" t="s">
        <v>108</v>
      </c>
      <c r="EV42" s="82"/>
    </row>
    <row r="43" spans="1:152" ht="12.75" customHeight="1">
      <c r="A43" s="31"/>
      <c r="B43" s="31"/>
      <c r="C43" s="924"/>
      <c r="D43" s="142"/>
      <c r="E43" s="358"/>
      <c r="F43" s="358"/>
      <c r="G43" s="358"/>
      <c r="H43" s="358"/>
      <c r="I43" s="139"/>
      <c r="J43" s="358"/>
      <c r="K43" s="358"/>
      <c r="L43" s="358"/>
      <c r="M43" s="358"/>
      <c r="N43" s="202"/>
      <c r="O43" s="358"/>
      <c r="P43" s="358"/>
      <c r="Q43" s="358"/>
      <c r="R43" s="139"/>
      <c r="S43" s="358"/>
      <c r="T43" s="358"/>
      <c r="U43" s="358"/>
      <c r="V43" s="139"/>
      <c r="W43" s="920"/>
      <c r="X43" s="358"/>
      <c r="Y43" s="358"/>
      <c r="Z43" s="358"/>
      <c r="AA43" s="358"/>
      <c r="AB43" s="358"/>
      <c r="AC43" s="358"/>
      <c r="AD43" s="351"/>
      <c r="AE43" s="351"/>
      <c r="AF43" s="139"/>
      <c r="AG43" s="358"/>
      <c r="AH43" s="358"/>
      <c r="AI43" s="358"/>
      <c r="AJ43" s="358"/>
      <c r="AK43" s="202"/>
      <c r="AL43" s="358"/>
      <c r="AM43" s="358"/>
      <c r="AN43" s="358"/>
      <c r="AO43" s="202"/>
      <c r="AP43" s="358"/>
      <c r="AQ43" s="358"/>
      <c r="AR43" s="358"/>
      <c r="AS43" s="139"/>
      <c r="AT43" s="358"/>
      <c r="AU43" s="358"/>
      <c r="AV43" s="358"/>
      <c r="AW43" s="139"/>
      <c r="AX43" s="139"/>
      <c r="AY43" s="920"/>
      <c r="AZ43" s="358"/>
      <c r="BA43" s="358"/>
      <c r="BB43" s="358"/>
      <c r="BC43" s="358"/>
      <c r="BD43" s="358"/>
      <c r="BE43" s="358"/>
      <c r="BF43" s="139"/>
      <c r="BG43" s="139"/>
      <c r="BH43" s="358"/>
      <c r="BI43" s="358"/>
      <c r="BJ43" s="358"/>
      <c r="BK43" s="139"/>
      <c r="BL43" s="358"/>
      <c r="BM43" s="358"/>
      <c r="BN43" s="358"/>
      <c r="BO43" s="358"/>
      <c r="BP43" s="351"/>
      <c r="BQ43" s="358"/>
      <c r="BR43" s="358"/>
      <c r="BS43" s="358"/>
      <c r="BT43" s="139"/>
      <c r="BU43" s="358"/>
      <c r="BV43" s="358"/>
      <c r="BW43" s="358"/>
      <c r="BX43" s="139"/>
      <c r="BY43" s="139"/>
      <c r="BZ43" s="920"/>
      <c r="CA43" s="358"/>
      <c r="CB43" s="358"/>
      <c r="CC43" s="358"/>
      <c r="CD43" s="358"/>
      <c r="CE43" s="358"/>
      <c r="CF43" s="358"/>
      <c r="CG43" s="139"/>
      <c r="CH43" s="351"/>
      <c r="CI43" s="358"/>
      <c r="CJ43" s="358"/>
      <c r="CK43" s="139"/>
      <c r="CL43" s="358"/>
      <c r="CM43" s="358"/>
      <c r="CN43" s="139"/>
      <c r="CO43" s="358"/>
      <c r="CP43" s="358"/>
      <c r="CQ43" s="139"/>
      <c r="CR43" s="358"/>
      <c r="CS43" s="358"/>
      <c r="CT43" s="139"/>
      <c r="CU43" s="358"/>
      <c r="CV43" s="358"/>
      <c r="CW43" s="139"/>
      <c r="CX43" s="920"/>
      <c r="CY43" s="358"/>
      <c r="CZ43" s="358"/>
      <c r="DA43" s="358"/>
      <c r="DB43" s="358"/>
      <c r="DC43" s="351"/>
      <c r="DD43" s="139"/>
      <c r="DE43" s="358"/>
      <c r="DF43" s="358"/>
      <c r="DG43" s="139"/>
      <c r="DH43" s="358"/>
      <c r="DI43" s="358"/>
      <c r="DJ43" s="139"/>
      <c r="DK43" s="139"/>
      <c r="DL43" s="920"/>
      <c r="DM43" s="358"/>
      <c r="DN43" s="358"/>
      <c r="DO43" s="351"/>
      <c r="DP43" s="31"/>
      <c r="DQ43" s="358"/>
      <c r="DR43" s="358"/>
      <c r="DS43" s="31"/>
      <c r="DT43" s="358"/>
      <c r="DU43" s="358"/>
      <c r="DV43" s="31"/>
      <c r="DW43" s="358"/>
      <c r="DX43" s="358"/>
      <c r="DY43" s="31"/>
      <c r="DZ43" s="920"/>
      <c r="EA43" s="358"/>
      <c r="EB43" s="358"/>
      <c r="EC43" s="358"/>
      <c r="ED43" s="358"/>
      <c r="EE43" s="351"/>
      <c r="EF43" s="136"/>
      <c r="EG43" s="358"/>
      <c r="EH43" s="358"/>
      <c r="EI43" s="139"/>
      <c r="EJ43" s="136"/>
      <c r="EK43" s="920"/>
      <c r="EL43" s="358"/>
      <c r="EM43" s="358"/>
      <c r="EN43" s="358"/>
      <c r="EO43" s="358"/>
      <c r="EP43" s="358"/>
      <c r="EQ43" s="358"/>
      <c r="ER43" s="358"/>
      <c r="ES43" s="358"/>
      <c r="ET43" s="358"/>
      <c r="EU43" s="358"/>
      <c r="EV43" s="139"/>
    </row>
    <row r="44" spans="1:152" ht="12.75" customHeight="1">
      <c r="B44" s="357"/>
      <c r="C44" s="924"/>
      <c r="D44" s="142"/>
      <c r="E44" s="356">
        <f>E39/10.764</f>
        <v>1937.0122630992198</v>
      </c>
      <c r="F44" s="356">
        <f>F39/10.764</f>
        <v>2920.289855072464</v>
      </c>
      <c r="G44" s="356">
        <f>G39/10.764</f>
        <v>138.51727982162765</v>
      </c>
      <c r="H44" s="356">
        <f>H39/10.764</f>
        <v>4373.188405797102</v>
      </c>
      <c r="I44" s="139"/>
      <c r="J44" s="356">
        <f>J39/10.764</f>
        <v>15060.107766629506</v>
      </c>
      <c r="K44" s="356">
        <f>K39/10.764</f>
        <v>671.67409884801191</v>
      </c>
      <c r="L44" s="356">
        <f>L39/10.764</f>
        <v>132.0698625046451</v>
      </c>
      <c r="M44" s="356">
        <f>M39/10.764</f>
        <v>15863.851727982164</v>
      </c>
      <c r="N44" s="202"/>
      <c r="O44" s="356">
        <f>O39/10.764</f>
        <v>6654.4964697138612</v>
      </c>
      <c r="P44" s="356">
        <f>P39/10.764</f>
        <v>195.55927164622818</v>
      </c>
      <c r="Q44" s="356">
        <f>Q39/10.764</f>
        <v>6850.05574136009</v>
      </c>
      <c r="R44" s="139"/>
      <c r="S44" s="356">
        <f>S39/10.764</f>
        <v>3593.088071348941</v>
      </c>
      <c r="T44" s="356">
        <f>T39/10.764</f>
        <v>537.8112225938313</v>
      </c>
      <c r="U44" s="356">
        <f>U39/10.764</f>
        <v>4130.8992939427726</v>
      </c>
      <c r="V44" s="139"/>
      <c r="W44" s="920"/>
      <c r="X44" s="356">
        <f>X39/10.764</f>
        <v>25307.692307692309</v>
      </c>
      <c r="Y44" s="356">
        <f t="shared" ref="Y44:AC44" si="55">Y39/10.764</f>
        <v>1348.002601263471</v>
      </c>
      <c r="Z44" s="356">
        <f t="shared" si="55"/>
        <v>1937.0122630992198</v>
      </c>
      <c r="AA44" s="356">
        <f t="shared" si="55"/>
        <v>2920.289855072464</v>
      </c>
      <c r="AB44" s="356">
        <f t="shared" si="55"/>
        <v>7889.4091415830553</v>
      </c>
      <c r="AC44" s="356">
        <f t="shared" si="55"/>
        <v>39402.40616871052</v>
      </c>
      <c r="AD44" s="351"/>
      <c r="AE44" s="351"/>
      <c r="AF44" s="139"/>
      <c r="AG44" s="356">
        <f>AG39/10.764</f>
        <v>1303.2329988851729</v>
      </c>
      <c r="AH44" s="356">
        <f>AH39/10.764</f>
        <v>1937.4767744332962</v>
      </c>
      <c r="AI44" s="356">
        <f>AI39/10.764</f>
        <v>3147.9004087699741</v>
      </c>
      <c r="AJ44" s="356">
        <f>AJ39/10.764</f>
        <v>6388.6101820884433</v>
      </c>
      <c r="AK44" s="202"/>
      <c r="AL44" s="356">
        <f>AL39/10.764</f>
        <v>3287.9970271274619</v>
      </c>
      <c r="AM44" s="356">
        <f>AM39/10.764</f>
        <v>528.70680044593087</v>
      </c>
      <c r="AN44" s="356">
        <f>AN39/10.764</f>
        <v>3816.703827573393</v>
      </c>
      <c r="AO44" s="202"/>
      <c r="AP44" s="356">
        <f>AP39/10.764</f>
        <v>10951.690821256039</v>
      </c>
      <c r="AQ44" s="356">
        <f>AQ39/10.764</f>
        <v>690.35674470457081</v>
      </c>
      <c r="AR44" s="356">
        <f>AR39/10.764</f>
        <v>11642.047565960611</v>
      </c>
      <c r="AS44" s="139"/>
      <c r="AT44" s="356">
        <f>AT39/10.764</f>
        <v>12466.92679301375</v>
      </c>
      <c r="AU44" s="356">
        <f>AU39/10.764</f>
        <v>512.91341508732819</v>
      </c>
      <c r="AV44" s="356">
        <f>AV39/10.764</f>
        <v>12979.840208101079</v>
      </c>
      <c r="AW44" s="139"/>
      <c r="AX44" s="139"/>
      <c r="AY44" s="920"/>
      <c r="AZ44" s="356">
        <f t="shared" ref="AZ44:BD44" si="56">AZ39/10.764</f>
        <v>26706.614641397253</v>
      </c>
      <c r="BA44" s="356">
        <f t="shared" ref="BA44:BB44" si="57">BA39/10.764</f>
        <v>3035.2099591230026</v>
      </c>
      <c r="BB44" s="356">
        <f t="shared" si="57"/>
        <v>1937.4767744332962</v>
      </c>
      <c r="BC44" s="356">
        <f t="shared" si="56"/>
        <v>3147.9004087699741</v>
      </c>
      <c r="BD44" s="356">
        <f t="shared" si="56"/>
        <v>7574.0431066518031</v>
      </c>
      <c r="BE44" s="356">
        <f>BE39/10.764</f>
        <v>42401.244890375325</v>
      </c>
      <c r="BF44" s="355"/>
      <c r="BG44" s="355"/>
      <c r="BH44" s="356">
        <f>BH39/10.764</f>
        <v>1924.2846525455222</v>
      </c>
      <c r="BI44" s="356">
        <f>BI39/10.764</f>
        <v>400.87328130806395</v>
      </c>
      <c r="BJ44" s="356">
        <f>BJ39/10.764</f>
        <v>2325.1579338535862</v>
      </c>
      <c r="BK44" s="355"/>
      <c r="BL44" s="356">
        <f>BL39/10.764</f>
        <v>4535.3957636566338</v>
      </c>
      <c r="BM44" s="356">
        <f>BM39/10.764</f>
        <v>319.79747305834263</v>
      </c>
      <c r="BN44" s="356">
        <f>BN39/10.764</f>
        <v>273.41137123745818</v>
      </c>
      <c r="BO44" s="356">
        <f>BO39/10.764</f>
        <v>5128.6046079524349</v>
      </c>
      <c r="BP44" s="351"/>
      <c r="BQ44" s="356">
        <f>BQ39/10.764</f>
        <v>6977.2853957636571</v>
      </c>
      <c r="BR44" s="356">
        <f>BR39/10.764</f>
        <v>381.73541434411004</v>
      </c>
      <c r="BS44" s="356">
        <f>BS39/10.764</f>
        <v>7359.0208101077669</v>
      </c>
      <c r="BT44" s="139"/>
      <c r="BU44" s="356">
        <f>BU39/10.764</f>
        <v>5587.5139353400227</v>
      </c>
      <c r="BV44" s="356">
        <f>BV39/10.764</f>
        <v>431.67038275733933</v>
      </c>
      <c r="BW44" s="356">
        <f>BW39/10.764</f>
        <v>6019.1843180973619</v>
      </c>
      <c r="BX44" s="139"/>
      <c r="BY44" s="139"/>
      <c r="BZ44" s="920"/>
      <c r="CA44" s="356">
        <f t="shared" ref="CA44:CF44" si="58">CA39/10.764</f>
        <v>14489.083983649201</v>
      </c>
      <c r="CB44" s="356">
        <f t="shared" si="58"/>
        <v>4535.3957636566338</v>
      </c>
      <c r="CC44" s="356">
        <f t="shared" si="58"/>
        <v>19024.479747305835</v>
      </c>
      <c r="CD44" s="356">
        <f t="shared" si="58"/>
        <v>1534.0765514678558</v>
      </c>
      <c r="CE44" s="356">
        <f t="shared" si="58"/>
        <v>4635.4515050167229</v>
      </c>
      <c r="CF44" s="356">
        <f t="shared" si="58"/>
        <v>25194.007803790413</v>
      </c>
      <c r="CG44" s="355"/>
      <c r="CH44" s="351"/>
      <c r="CI44" s="356">
        <f>CI39/10.764</f>
        <v>3990.5239687848384</v>
      </c>
      <c r="CJ44" s="356">
        <f>CJ39/10.764</f>
        <v>3990.5239687848384</v>
      </c>
      <c r="CK44" s="355"/>
      <c r="CL44" s="356">
        <f>CL39/10.764</f>
        <v>3327.201783723523</v>
      </c>
      <c r="CM44" s="356">
        <f>CM39/10.764</f>
        <v>3327.201783723523</v>
      </c>
      <c r="CN44" s="139"/>
      <c r="CO44" s="356">
        <f>CO39/10.764</f>
        <v>10155.797101449276</v>
      </c>
      <c r="CP44" s="356">
        <f>CP39/10.764</f>
        <v>10155.797101449276</v>
      </c>
      <c r="CQ44" s="139"/>
      <c r="CR44" s="356">
        <f>CR39/10.764</f>
        <v>7823.2998885172801</v>
      </c>
      <c r="CS44" s="356">
        <f>CS39/10.764</f>
        <v>7823.2998885172801</v>
      </c>
      <c r="CT44" s="139"/>
      <c r="CU44" s="356">
        <f>CU39/10.764</f>
        <v>8021.1817168338912</v>
      </c>
      <c r="CV44" s="356">
        <f>CV39/10.764</f>
        <v>8021.1817168338912</v>
      </c>
      <c r="CW44" s="139"/>
      <c r="CX44" s="920"/>
      <c r="CY44" s="356">
        <f>CY39/10.764</f>
        <v>29990.802675585284</v>
      </c>
      <c r="CZ44" s="356">
        <f>CZ39/10.764</f>
        <v>3327.201783723523</v>
      </c>
      <c r="DA44" s="356">
        <f>DA39/10.764</f>
        <v>5839.5577852099595</v>
      </c>
      <c r="DB44" s="356">
        <f>DB39/10.764</f>
        <v>39157.562244518769</v>
      </c>
      <c r="DC44" s="351"/>
      <c r="DD44" s="139"/>
      <c r="DE44" s="356">
        <f>DE39/10.764</f>
        <v>19912.021553325903</v>
      </c>
      <c r="DF44" s="356">
        <f>DF39/10.764</f>
        <v>19912.021553325903</v>
      </c>
      <c r="DG44" s="139"/>
      <c r="DH44" s="356">
        <f>DH39/10.764</f>
        <v>5341.7874396135267</v>
      </c>
      <c r="DI44" s="356">
        <f>DI39/10.764</f>
        <v>5341.7874396135267</v>
      </c>
      <c r="DJ44" s="139"/>
      <c r="DK44" s="355"/>
      <c r="DL44" s="920"/>
      <c r="DM44" s="356">
        <f>DM39/10.764</f>
        <v>25253.80899293943</v>
      </c>
      <c r="DN44" s="356">
        <f>DN39/10.764</f>
        <v>25253.80899293943</v>
      </c>
      <c r="DO44" s="351"/>
      <c r="DP44" s="357"/>
      <c r="DQ44" s="356">
        <f>DQ39/10.764</f>
        <v>2842.0661464139725</v>
      </c>
      <c r="DR44" s="356">
        <f>DR39/10.764</f>
        <v>2842.0661464139725</v>
      </c>
      <c r="DS44" s="357"/>
      <c r="DT44" s="356">
        <f>DT39/10.764</f>
        <v>2289.0189520624303</v>
      </c>
      <c r="DU44" s="356">
        <f>DU39/10.764</f>
        <v>2842.0661464139725</v>
      </c>
      <c r="DV44" s="357"/>
      <c r="DW44" s="356">
        <f>DW39/10.764</f>
        <v>1624.5819397993312</v>
      </c>
      <c r="DX44" s="356">
        <f>DX39/10.764</f>
        <v>2102.3782980304723</v>
      </c>
      <c r="DY44" s="357"/>
      <c r="DZ44" s="920"/>
      <c r="EA44" s="356">
        <f>EA39/10.764</f>
        <v>5684.1322928279451</v>
      </c>
      <c r="EB44" s="356">
        <f>EB39/10.764</f>
        <v>2102.3782980304723</v>
      </c>
      <c r="EC44" s="356">
        <f>EC39/10.764</f>
        <v>7786.5105908584173</v>
      </c>
      <c r="ED44" s="356">
        <f>ED39/10.764</f>
        <v>7786.5105908584173</v>
      </c>
      <c r="EE44" s="351"/>
      <c r="EF44" s="136"/>
      <c r="EG44" s="356">
        <f>EG39/10.764</f>
        <v>11429.67298402081</v>
      </c>
      <c r="EH44" s="356">
        <f>EH39/10.764</f>
        <v>11429.67298402081</v>
      </c>
      <c r="EI44" s="139"/>
      <c r="EJ44" s="136"/>
      <c r="EK44" s="920"/>
      <c r="EL44" s="356">
        <f>EL39/10.764</f>
        <v>98596.571906354526</v>
      </c>
      <c r="EM44" s="356">
        <f t="shared" ref="EM44:ET44" si="59">EM39/10.764</f>
        <v>38800.538833147533</v>
      </c>
      <c r="EN44" s="356">
        <f t="shared" si="59"/>
        <v>137397.11073950207</v>
      </c>
      <c r="EO44" s="356">
        <f t="shared" si="59"/>
        <v>5917.2891118543303</v>
      </c>
      <c r="EP44" s="356">
        <f t="shared" si="59"/>
        <v>6068.1902638424381</v>
      </c>
      <c r="EQ44" s="356">
        <f t="shared" ref="EQ44" si="60">EQ39/10.764</f>
        <v>1937.4767744332962</v>
      </c>
      <c r="ER44" s="356">
        <f t="shared" si="59"/>
        <v>1937.0122630992198</v>
      </c>
      <c r="ES44" s="356">
        <f t="shared" si="59"/>
        <v>11429.67298402081</v>
      </c>
      <c r="ET44" s="356">
        <f t="shared" si="59"/>
        <v>25938.461538461539</v>
      </c>
      <c r="EU44" s="356">
        <f>EU39/10.764</f>
        <v>190625.21367521366</v>
      </c>
      <c r="EV44" s="355"/>
    </row>
    <row r="45" spans="1:152" ht="12.75" customHeight="1">
      <c r="A45" s="31"/>
      <c r="B45" s="31"/>
      <c r="C45" s="925"/>
      <c r="D45" s="142"/>
      <c r="E45" s="354"/>
      <c r="F45" s="354"/>
      <c r="G45" s="354"/>
      <c r="H45" s="354"/>
      <c r="I45" s="139"/>
      <c r="J45" s="354"/>
      <c r="K45" s="354"/>
      <c r="L45" s="354"/>
      <c r="M45" s="354"/>
      <c r="N45" s="202"/>
      <c r="O45" s="354"/>
      <c r="P45" s="354"/>
      <c r="Q45" s="354"/>
      <c r="R45" s="139"/>
      <c r="S45" s="354"/>
      <c r="T45" s="354"/>
      <c r="U45" s="354"/>
      <c r="V45" s="139"/>
      <c r="W45" s="921"/>
      <c r="X45" s="353"/>
      <c r="Y45" s="353"/>
      <c r="Z45" s="353"/>
      <c r="AA45" s="353"/>
      <c r="AB45" s="353"/>
      <c r="AC45" s="353"/>
      <c r="AD45" s="351"/>
      <c r="AE45" s="351"/>
      <c r="AF45" s="139"/>
      <c r="AG45" s="353"/>
      <c r="AH45" s="353"/>
      <c r="AI45" s="353"/>
      <c r="AJ45" s="353"/>
      <c r="AK45" s="202"/>
      <c r="AL45" s="353"/>
      <c r="AM45" s="353"/>
      <c r="AN45" s="353"/>
      <c r="AO45" s="202"/>
      <c r="AP45" s="353"/>
      <c r="AQ45" s="353"/>
      <c r="AR45" s="353"/>
      <c r="AS45" s="139"/>
      <c r="AT45" s="353"/>
      <c r="AU45" s="353"/>
      <c r="AV45" s="353"/>
      <c r="AW45" s="139"/>
      <c r="AX45" s="139"/>
      <c r="AY45" s="921"/>
      <c r="AZ45" s="353"/>
      <c r="BA45" s="353"/>
      <c r="BB45" s="353"/>
      <c r="BC45" s="353"/>
      <c r="BD45" s="353"/>
      <c r="BE45" s="353"/>
      <c r="BF45" s="351"/>
      <c r="BG45" s="351"/>
      <c r="BH45" s="353"/>
      <c r="BI45" s="353"/>
      <c r="BJ45" s="353"/>
      <c r="BK45" s="351"/>
      <c r="BL45" s="353"/>
      <c r="BM45" s="353"/>
      <c r="BN45" s="353"/>
      <c r="BO45" s="353"/>
      <c r="BP45" s="351"/>
      <c r="BQ45" s="353"/>
      <c r="BR45" s="353"/>
      <c r="BS45" s="353"/>
      <c r="BT45" s="139"/>
      <c r="BU45" s="353"/>
      <c r="BV45" s="353"/>
      <c r="BW45" s="353"/>
      <c r="BX45" s="139"/>
      <c r="BY45" s="139"/>
      <c r="BZ45" s="921"/>
      <c r="CA45" s="353"/>
      <c r="CB45" s="353"/>
      <c r="CC45" s="353"/>
      <c r="CD45" s="353"/>
      <c r="CE45" s="353"/>
      <c r="CF45" s="353"/>
      <c r="CG45" s="351"/>
      <c r="CH45" s="351"/>
      <c r="CI45" s="353"/>
      <c r="CJ45" s="353"/>
      <c r="CK45" s="351"/>
      <c r="CL45" s="353"/>
      <c r="CM45" s="353"/>
      <c r="CN45" s="139"/>
      <c r="CO45" s="353"/>
      <c r="CP45" s="353"/>
      <c r="CQ45" s="139"/>
      <c r="CR45" s="353"/>
      <c r="CS45" s="353"/>
      <c r="CT45" s="139"/>
      <c r="CU45" s="353"/>
      <c r="CV45" s="353"/>
      <c r="CW45" s="139"/>
      <c r="CX45" s="921"/>
      <c r="CY45" s="353"/>
      <c r="CZ45" s="353"/>
      <c r="DA45" s="353"/>
      <c r="DB45" s="353"/>
      <c r="DC45" s="351"/>
      <c r="DD45" s="139"/>
      <c r="DE45" s="353"/>
      <c r="DF45" s="353"/>
      <c r="DG45" s="139"/>
      <c r="DH45" s="353"/>
      <c r="DI45" s="353"/>
      <c r="DJ45" s="139"/>
      <c r="DK45" s="351"/>
      <c r="DL45" s="921"/>
      <c r="DM45" s="353"/>
      <c r="DN45" s="353"/>
      <c r="DO45" s="351"/>
      <c r="DP45" s="31"/>
      <c r="DQ45" s="353"/>
      <c r="DR45" s="353"/>
      <c r="DS45" s="31"/>
      <c r="DT45" s="353"/>
      <c r="DU45" s="353"/>
      <c r="DV45" s="31"/>
      <c r="DW45" s="353"/>
      <c r="DX45" s="353"/>
      <c r="DY45" s="31"/>
      <c r="DZ45" s="921"/>
      <c r="EA45" s="353"/>
      <c r="EB45" s="353"/>
      <c r="EC45" s="353"/>
      <c r="ED45" s="353"/>
      <c r="EE45" s="351"/>
      <c r="EF45" s="136"/>
      <c r="EG45" s="353"/>
      <c r="EH45" s="353"/>
      <c r="EI45" s="139"/>
      <c r="EJ45" s="136"/>
      <c r="EK45" s="921"/>
      <c r="EL45" s="353"/>
      <c r="EM45" s="353"/>
      <c r="EN45" s="353"/>
      <c r="EO45" s="353"/>
      <c r="EP45" s="353"/>
      <c r="EQ45" s="353"/>
      <c r="ER45" s="353"/>
      <c r="ES45" s="353"/>
      <c r="ET45" s="353"/>
      <c r="EU45" s="353"/>
      <c r="EV45" s="351"/>
    </row>
    <row r="46" spans="1:152" s="31" customFormat="1" ht="12.75" customHeight="1">
      <c r="C46" s="352"/>
      <c r="D46" s="142"/>
      <c r="E46" s="139"/>
      <c r="F46" s="139"/>
      <c r="G46" s="139"/>
      <c r="H46" s="139"/>
      <c r="I46" s="139"/>
      <c r="J46" s="139"/>
      <c r="K46" s="139"/>
      <c r="L46" s="139"/>
      <c r="M46" s="139"/>
      <c r="N46" s="202"/>
      <c r="O46" s="139"/>
      <c r="P46" s="139"/>
      <c r="Q46" s="139"/>
      <c r="R46" s="139"/>
      <c r="S46" s="139"/>
      <c r="T46" s="139"/>
      <c r="U46" s="139"/>
      <c r="V46" s="139"/>
      <c r="W46" s="26"/>
      <c r="X46" s="351"/>
      <c r="Y46" s="351"/>
      <c r="Z46" s="351"/>
      <c r="AA46" s="351"/>
      <c r="AB46" s="351"/>
      <c r="AC46" s="351"/>
      <c r="AD46" s="351"/>
      <c r="AE46" s="351"/>
      <c r="AF46" s="139"/>
      <c r="AG46" s="351"/>
      <c r="AH46" s="351"/>
      <c r="AI46" s="351"/>
      <c r="AJ46" s="351"/>
      <c r="AK46" s="202"/>
      <c r="AL46" s="351"/>
      <c r="AM46" s="351"/>
      <c r="AN46" s="351"/>
      <c r="AO46" s="202"/>
      <c r="AP46" s="351"/>
      <c r="AQ46" s="351"/>
      <c r="AR46" s="351"/>
      <c r="AS46" s="139"/>
      <c r="AT46" s="351"/>
      <c r="AU46" s="351"/>
      <c r="AV46" s="351"/>
      <c r="AW46" s="139"/>
      <c r="AX46" s="139"/>
      <c r="AY46" s="26"/>
      <c r="AZ46" s="351"/>
      <c r="BA46" s="351"/>
      <c r="BB46" s="351"/>
      <c r="BC46" s="351"/>
      <c r="BD46" s="351"/>
      <c r="BE46" s="351"/>
      <c r="BF46" s="351"/>
      <c r="BG46" s="351"/>
      <c r="BH46" s="351"/>
      <c r="BI46" s="351"/>
      <c r="BJ46" s="351"/>
      <c r="BK46" s="351"/>
      <c r="BL46" s="351"/>
      <c r="BM46" s="351"/>
      <c r="BN46" s="351"/>
      <c r="BO46" s="351"/>
      <c r="BP46" s="351"/>
      <c r="BQ46" s="351"/>
      <c r="BR46" s="351"/>
      <c r="BS46" s="351"/>
      <c r="BT46" s="139"/>
      <c r="BU46" s="351"/>
      <c r="BV46" s="351"/>
      <c r="BW46" s="351"/>
      <c r="BX46" s="139"/>
      <c r="BY46" s="139"/>
      <c r="BZ46" s="26"/>
      <c r="CA46" s="351"/>
      <c r="CB46" s="351"/>
      <c r="CC46" s="351"/>
      <c r="CD46" s="351"/>
      <c r="CE46" s="351"/>
      <c r="CF46" s="351"/>
      <c r="CG46" s="351"/>
      <c r="CH46" s="351"/>
      <c r="CI46" s="351"/>
      <c r="CJ46" s="351"/>
      <c r="CK46" s="351"/>
      <c r="CL46" s="351"/>
      <c r="CM46" s="351"/>
      <c r="CN46" s="139"/>
      <c r="CO46" s="351"/>
      <c r="CP46" s="351"/>
      <c r="CQ46" s="139"/>
      <c r="CR46" s="351"/>
      <c r="CS46" s="351"/>
      <c r="CT46" s="139"/>
      <c r="CU46" s="351"/>
      <c r="CV46" s="351"/>
      <c r="CW46" s="139"/>
      <c r="CX46" s="26"/>
      <c r="CY46" s="351"/>
      <c r="CZ46" s="351"/>
      <c r="DA46" s="351"/>
      <c r="DB46" s="351"/>
      <c r="DC46" s="351"/>
      <c r="DD46" s="139"/>
      <c r="DE46" s="351"/>
      <c r="DF46" s="351"/>
      <c r="DG46" s="139"/>
      <c r="DH46" s="351"/>
      <c r="DI46" s="351"/>
      <c r="DJ46" s="139"/>
      <c r="DK46" s="351"/>
      <c r="DL46" s="26"/>
      <c r="DM46" s="351"/>
      <c r="DN46" s="351"/>
      <c r="DO46" s="351"/>
      <c r="DQ46" s="351"/>
      <c r="DR46" s="351"/>
      <c r="DT46" s="351"/>
      <c r="DU46" s="351"/>
      <c r="DW46" s="351"/>
      <c r="DX46" s="351"/>
      <c r="DZ46" s="26"/>
      <c r="EA46" s="26"/>
      <c r="EB46" s="26"/>
      <c r="EC46" s="351"/>
      <c r="ED46" s="351"/>
      <c r="EE46" s="351"/>
      <c r="EF46" s="136"/>
      <c r="EG46" s="351"/>
      <c r="EH46" s="351"/>
      <c r="EI46" s="139"/>
      <c r="EJ46" s="136"/>
      <c r="EK46" s="26"/>
      <c r="EL46" s="351"/>
      <c r="EM46" s="351"/>
      <c r="EN46" s="351"/>
      <c r="EO46" s="351"/>
      <c r="EP46" s="351"/>
      <c r="EQ46" s="351"/>
      <c r="ER46" s="351"/>
      <c r="ES46" s="351"/>
      <c r="ET46" s="351"/>
      <c r="EU46" s="351"/>
      <c r="EV46" s="351"/>
    </row>
    <row r="47" spans="1:152" ht="14.25">
      <c r="B47" s="31"/>
      <c r="C47" s="922"/>
      <c r="D47" s="922"/>
      <c r="E47" s="922"/>
      <c r="F47" s="922"/>
      <c r="G47" s="922"/>
      <c r="H47" s="346"/>
      <c r="I47" s="202"/>
      <c r="J47" s="350"/>
      <c r="K47" s="139"/>
      <c r="L47" s="139"/>
      <c r="M47" s="139"/>
      <c r="N47" s="139"/>
      <c r="O47" s="350"/>
      <c r="P47" s="139"/>
      <c r="Q47" s="139"/>
      <c r="R47" s="139"/>
      <c r="S47" s="350"/>
      <c r="T47" s="139"/>
      <c r="U47" s="139"/>
      <c r="V47" s="139"/>
      <c r="W47" s="139"/>
      <c r="X47" s="350"/>
      <c r="Y47" s="139"/>
      <c r="Z47" s="139"/>
      <c r="AA47" s="139"/>
      <c r="AB47" s="139"/>
      <c r="AC47" s="346"/>
      <c r="AD47" s="139"/>
      <c r="AE47" s="139"/>
      <c r="AF47" s="139"/>
      <c r="AG47" s="139"/>
      <c r="AH47" s="139"/>
      <c r="AI47" s="139"/>
      <c r="AJ47" s="346"/>
      <c r="AK47" s="139"/>
      <c r="AL47" s="350"/>
      <c r="AM47" s="139"/>
      <c r="AN47" s="139"/>
      <c r="AO47" s="139"/>
      <c r="AP47" s="350"/>
      <c r="AQ47" s="142"/>
      <c r="AR47" s="345"/>
      <c r="AS47" s="345"/>
      <c r="AT47" s="350"/>
      <c r="AU47" s="345"/>
      <c r="AV47" s="345"/>
      <c r="AW47" s="345"/>
      <c r="AX47" s="345"/>
      <c r="AY47" s="142"/>
      <c r="AZ47" s="348"/>
      <c r="BA47" s="348"/>
      <c r="BB47" s="348"/>
      <c r="BC47" s="345"/>
      <c r="BD47" s="345"/>
      <c r="BE47" s="348"/>
      <c r="BF47" s="345"/>
      <c r="BG47" s="345"/>
      <c r="BH47" s="350"/>
      <c r="BI47" s="345"/>
      <c r="BJ47" s="345"/>
      <c r="BK47" s="345"/>
      <c r="BL47" s="349"/>
      <c r="BM47" s="345"/>
      <c r="BN47" s="345"/>
      <c r="BO47" s="345"/>
      <c r="BP47" s="345"/>
      <c r="BQ47" s="350"/>
      <c r="BR47" s="345"/>
      <c r="BS47" s="345"/>
      <c r="BT47" s="345"/>
      <c r="BU47" s="350"/>
      <c r="BV47" s="345"/>
      <c r="BW47" s="345"/>
      <c r="BX47" s="345"/>
      <c r="BY47" s="345"/>
      <c r="BZ47" s="142"/>
      <c r="CA47" s="349"/>
      <c r="CB47" s="345"/>
      <c r="CC47" s="345"/>
      <c r="CD47" s="345"/>
      <c r="CE47" s="345"/>
      <c r="CF47" s="348"/>
      <c r="CG47" s="348"/>
      <c r="CH47" s="345"/>
      <c r="CI47" s="350"/>
      <c r="CJ47" s="349"/>
      <c r="CK47" s="349"/>
      <c r="CL47" s="349"/>
      <c r="CM47" s="349"/>
      <c r="CN47" s="349"/>
      <c r="CO47" s="350"/>
      <c r="CP47" s="349"/>
      <c r="CQ47" s="349"/>
      <c r="CR47" s="350"/>
      <c r="CS47" s="349"/>
      <c r="CT47" s="349"/>
      <c r="CU47" s="350"/>
      <c r="CV47" s="349"/>
      <c r="CW47" s="349"/>
      <c r="CX47" s="349"/>
      <c r="CY47" s="349"/>
      <c r="CZ47" s="349"/>
      <c r="DA47" s="349"/>
      <c r="DB47" s="349"/>
      <c r="DC47" s="349"/>
      <c r="DD47" s="349"/>
      <c r="DE47" s="349"/>
      <c r="DF47" s="349"/>
      <c r="DG47" s="349"/>
      <c r="DH47" s="349"/>
      <c r="DI47" s="349"/>
      <c r="DJ47" s="349"/>
      <c r="DK47" s="349"/>
      <c r="DL47" s="349"/>
      <c r="DM47" s="349"/>
      <c r="DN47" s="349"/>
      <c r="DO47" s="349"/>
      <c r="DP47" s="349"/>
      <c r="DQ47" s="350"/>
      <c r="DR47" s="349"/>
      <c r="DT47" s="350"/>
      <c r="DW47" s="350"/>
      <c r="EC47" s="66"/>
      <c r="EE47" s="139"/>
      <c r="EF47" s="343"/>
      <c r="EG47" s="345"/>
      <c r="EL47" s="635"/>
      <c r="EM47" s="66"/>
      <c r="EN47" s="66"/>
      <c r="EO47" s="66"/>
      <c r="EP47" s="66"/>
      <c r="ET47" s="66"/>
      <c r="EU47" s="66"/>
    </row>
    <row r="48" spans="1:152">
      <c r="B48" s="31"/>
      <c r="C48" s="142"/>
      <c r="D48" s="142"/>
      <c r="E48" s="139"/>
      <c r="F48" s="139"/>
      <c r="G48" s="139"/>
      <c r="H48" s="139"/>
      <c r="I48" s="202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350"/>
      <c r="Y48" s="139"/>
      <c r="Z48" s="139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346"/>
      <c r="AM48" s="139"/>
      <c r="AN48" s="139"/>
      <c r="AO48" s="139"/>
      <c r="AP48" s="139"/>
      <c r="AQ48" s="142"/>
      <c r="AR48" s="345"/>
      <c r="AS48" s="345"/>
      <c r="AT48" s="345"/>
      <c r="AU48" s="345"/>
      <c r="AV48" s="345"/>
      <c r="AW48" s="345"/>
      <c r="AX48" s="345"/>
      <c r="AY48" s="142"/>
      <c r="AZ48" s="348"/>
      <c r="BA48" s="348"/>
      <c r="BB48" s="348"/>
      <c r="BC48" s="345"/>
      <c r="BD48" s="345"/>
      <c r="BE48" s="345"/>
      <c r="BF48" s="345"/>
      <c r="BG48" s="345"/>
      <c r="BH48" s="345"/>
      <c r="BI48" s="345"/>
      <c r="BJ48" s="345"/>
      <c r="BK48" s="345"/>
      <c r="BL48" s="345"/>
      <c r="BM48" s="345"/>
      <c r="BN48" s="345"/>
      <c r="BO48" s="345"/>
      <c r="BP48" s="345"/>
      <c r="BQ48" s="345"/>
      <c r="BR48" s="345"/>
      <c r="BS48" s="345"/>
      <c r="BT48" s="345"/>
      <c r="BU48" s="345"/>
      <c r="BV48" s="345"/>
      <c r="BW48" s="345"/>
      <c r="BX48" s="345"/>
      <c r="BY48" s="345"/>
      <c r="BZ48" s="142"/>
      <c r="CA48" s="349"/>
      <c r="CB48" s="345"/>
      <c r="CC48" s="345"/>
      <c r="CD48" s="345"/>
      <c r="CE48" s="345"/>
      <c r="CF48" s="348"/>
      <c r="CG48" s="345"/>
      <c r="CH48" s="345"/>
      <c r="CI48" s="345"/>
      <c r="CJ48" s="348"/>
      <c r="CK48" s="345"/>
      <c r="CL48" s="345"/>
      <c r="CM48" s="345"/>
      <c r="CN48" s="345"/>
      <c r="CO48" s="345"/>
      <c r="CP48" s="345"/>
      <c r="CQ48" s="345"/>
      <c r="CR48" s="345"/>
      <c r="CS48" s="345"/>
      <c r="CT48" s="345"/>
      <c r="CU48" s="345"/>
      <c r="CV48" s="345"/>
      <c r="CW48" s="345"/>
      <c r="CX48" s="345"/>
      <c r="CY48" s="349"/>
      <c r="CZ48" s="345"/>
      <c r="DA48" s="345"/>
      <c r="DB48" s="348"/>
      <c r="DC48" s="345"/>
      <c r="DD48" s="345"/>
      <c r="DE48" s="345"/>
      <c r="DF48" s="348"/>
      <c r="DG48" s="345"/>
      <c r="DH48" s="345"/>
      <c r="DI48" s="345"/>
      <c r="DJ48" s="345"/>
      <c r="DK48" s="345"/>
      <c r="DL48" s="142"/>
      <c r="DM48" s="636"/>
      <c r="DN48" s="142"/>
      <c r="DO48" s="142"/>
      <c r="DP48" s="142"/>
      <c r="DQ48" s="343"/>
      <c r="DR48" s="343"/>
      <c r="ED48" s="66"/>
      <c r="EE48" s="139"/>
      <c r="EF48" s="343"/>
      <c r="EG48" s="345"/>
      <c r="ET48" s="66"/>
      <c r="EU48" s="66"/>
    </row>
    <row r="49" spans="2:138">
      <c r="B49" s="31"/>
      <c r="C49" s="143" t="s">
        <v>1</v>
      </c>
      <c r="D49" s="136"/>
      <c r="E49" s="136"/>
      <c r="F49" s="136"/>
      <c r="G49" s="136"/>
      <c r="H49" s="136"/>
      <c r="I49" s="347"/>
      <c r="J49" s="136"/>
      <c r="K49" s="13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  <c r="W49" s="136"/>
      <c r="X49" s="136"/>
      <c r="Y49" s="136"/>
      <c r="Z49" s="136"/>
      <c r="AA49" s="136"/>
      <c r="AB49" s="136"/>
      <c r="AC49" s="136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344"/>
      <c r="AR49" s="139"/>
      <c r="AS49" s="139"/>
      <c r="AT49" s="139"/>
      <c r="AU49" s="139"/>
      <c r="AV49" s="139"/>
      <c r="AW49" s="139"/>
      <c r="AX49" s="139"/>
      <c r="AY49" s="143"/>
      <c r="AZ49" s="139"/>
      <c r="BA49" s="139"/>
      <c r="BB49" s="139"/>
      <c r="BC49" s="139"/>
      <c r="BD49" s="139"/>
      <c r="BE49" s="139"/>
      <c r="BF49" s="139"/>
      <c r="BG49" s="139"/>
      <c r="BH49" s="139"/>
      <c r="BI49" s="139"/>
      <c r="BJ49" s="139"/>
      <c r="BK49" s="139"/>
      <c r="BL49" s="346"/>
      <c r="BM49" s="139"/>
      <c r="BN49" s="139"/>
      <c r="BO49" s="139"/>
      <c r="BP49" s="139"/>
      <c r="BQ49" s="139"/>
      <c r="BR49" s="139"/>
      <c r="BS49" s="139"/>
      <c r="BT49" s="139"/>
      <c r="BU49" s="139"/>
      <c r="BV49" s="139"/>
      <c r="BW49" s="139"/>
      <c r="BX49" s="139"/>
      <c r="BY49" s="139"/>
      <c r="BZ49" s="143"/>
      <c r="CA49" s="139"/>
      <c r="CB49" s="139"/>
      <c r="CC49" s="139"/>
      <c r="CD49" s="139"/>
      <c r="CE49" s="139"/>
      <c r="CF49" s="139"/>
      <c r="CG49" s="139"/>
      <c r="CH49" s="139"/>
      <c r="CI49" s="139"/>
      <c r="CJ49" s="139"/>
      <c r="CK49" s="139"/>
      <c r="CL49" s="139"/>
      <c r="CM49" s="139"/>
      <c r="CN49" s="139"/>
      <c r="CO49" s="139"/>
      <c r="CP49" s="139"/>
      <c r="CQ49" s="139"/>
      <c r="CR49" s="139"/>
      <c r="CS49" s="139"/>
      <c r="CT49" s="139"/>
      <c r="CU49" s="139"/>
      <c r="CV49" s="139"/>
      <c r="CW49" s="139"/>
      <c r="CX49" s="139"/>
      <c r="CY49" s="139"/>
      <c r="CZ49" s="139"/>
      <c r="DA49" s="139"/>
      <c r="DB49" s="139"/>
      <c r="DC49" s="139"/>
      <c r="DD49" s="139"/>
      <c r="DE49" s="139"/>
      <c r="DF49" s="139"/>
      <c r="DG49" s="139"/>
      <c r="DH49" s="139"/>
      <c r="DI49" s="139"/>
      <c r="DJ49" s="139"/>
      <c r="DK49" s="139"/>
      <c r="DL49" s="143"/>
      <c r="DM49" s="143"/>
      <c r="DN49" s="143"/>
      <c r="DO49" s="143"/>
      <c r="DP49" s="143"/>
      <c r="DQ49" s="345"/>
      <c r="DR49" s="345"/>
      <c r="EE49" s="344"/>
      <c r="EF49" s="343"/>
      <c r="EG49" s="139"/>
      <c r="EH49" s="66"/>
    </row>
  </sheetData>
  <customSheetViews>
    <customSheetView guid="{831774D5-A481-4469-B33B-00B928524374}" scale="96" showPageBreaks="1" fitToPage="1" view="pageBreakPreview">
      <pane xSplit="3" topLeftCell="D1" activePane="topRight" state="frozen"/>
      <selection pane="topRight" activeCell="K7" sqref="K7"/>
      <colBreaks count="8" manualBreakCount="8">
        <brk id="22" max="1048575" man="1"/>
        <brk id="31" max="1048575" man="1"/>
        <brk id="49" max="1048575" man="1"/>
        <brk id="58" max="1048575" man="1"/>
        <brk id="85" max="1048575" man="1"/>
        <brk id="107" max="1048575" man="1"/>
        <brk id="119" max="1048575" man="1"/>
        <brk id="134" max="1048575" man="1"/>
      </colBreaks>
      <pageMargins left="0.7" right="0.7" top="0.75" bottom="0.75" header="0.3" footer="0.3"/>
      <pageSetup paperSize="8" scale="95" fitToWidth="0" orientation="landscape" r:id="rId1"/>
    </customSheetView>
    <customSheetView guid="{D78769EE-2503-4AD7-BD06-D916DA4FCF9F}" scale="96" showPageBreaks="1" fitToPage="1" view="pageBreakPreview">
      <pane xSplit="3" topLeftCell="D1" activePane="topRight" state="frozen"/>
      <selection pane="topRight" activeCell="AH56" sqref="AH56"/>
      <colBreaks count="8" manualBreakCount="8">
        <brk id="22" max="1048575" man="1"/>
        <brk id="31" max="1048575" man="1"/>
        <brk id="49" max="1048575" man="1"/>
        <brk id="58" max="1048575" man="1"/>
        <brk id="85" max="1048575" man="1"/>
        <brk id="107" max="1048575" man="1"/>
        <brk id="119" max="1048575" man="1"/>
        <brk id="134" max="1048575" man="1"/>
      </colBreaks>
      <pageMargins left="0.7" right="0.7" top="0.75" bottom="0.75" header="0.3" footer="0.3"/>
      <pageSetup paperSize="8" scale="95" fitToWidth="0" orientation="landscape" r:id="rId2"/>
    </customSheetView>
    <customSheetView guid="{B8341D56-0C1D-47A9-A47D-9EBBDE789B06}" scale="96" showPageBreaks="1" fitToPage="1" view="pageBreakPreview">
      <pane xSplit="3" topLeftCell="BF1" activePane="topRight" state="frozen"/>
      <selection pane="topRight" activeCell="BI33" sqref="BI33"/>
      <colBreaks count="8" manualBreakCount="8">
        <brk id="22" max="1048575" man="1"/>
        <brk id="31" max="1048575" man="1"/>
        <brk id="49" max="1048575" man="1"/>
        <brk id="58" max="1048575" man="1"/>
        <brk id="85" max="1048575" man="1"/>
        <brk id="107" max="1048575" man="1"/>
        <brk id="119" max="1048575" man="1"/>
        <brk id="134" max="1048575" man="1"/>
      </colBreaks>
      <pageMargins left="0.7" right="0.7" top="0.75" bottom="0.75" header="0.3" footer="0.3"/>
      <pageSetup paperSize="8" scale="95" fitToWidth="0" orientation="landscape" r:id="rId3"/>
    </customSheetView>
    <customSheetView guid="{547B7670-1C4E-4D6B-AB92-A0F3308D85CE}" scale="96" showPageBreaks="1" fitToPage="1" view="pageBreakPreview">
      <pane xSplit="3" topLeftCell="D1" activePane="topRight" state="frozen"/>
      <selection pane="topRight" activeCell="G29" sqref="G29"/>
      <colBreaks count="8" manualBreakCount="8">
        <brk id="22" max="1048575" man="1"/>
        <brk id="31" max="1048575" man="1"/>
        <brk id="49" max="1048575" man="1"/>
        <brk id="58" max="1048575" man="1"/>
        <brk id="85" max="1048575" man="1"/>
        <brk id="107" max="1048575" man="1"/>
        <brk id="119" max="1048575" man="1"/>
        <brk id="134" max="1048575" man="1"/>
      </colBreaks>
      <pageMargins left="0.7" right="0.7" top="0.75" bottom="0.75" header="0.3" footer="0.3"/>
      <pageSetup paperSize="8" scale="95" fitToWidth="0" orientation="landscape" r:id="rId4"/>
    </customSheetView>
  </customSheetViews>
  <mergeCells count="158">
    <mergeCell ref="AT11:AV11"/>
    <mergeCell ref="AY11:BE11"/>
    <mergeCell ref="BH11:BJ11"/>
    <mergeCell ref="BL11:BO11"/>
    <mergeCell ref="C9:G9"/>
    <mergeCell ref="W9:Y9"/>
    <mergeCell ref="AG9:AJ9"/>
    <mergeCell ref="E11:H11"/>
    <mergeCell ref="J11:M11"/>
    <mergeCell ref="O11:Q11"/>
    <mergeCell ref="S11:U11"/>
    <mergeCell ref="W11:AC11"/>
    <mergeCell ref="AG11:AJ11"/>
    <mergeCell ref="DQ11:DR11"/>
    <mergeCell ref="DW11:DX11"/>
    <mergeCell ref="DZ11:ED11"/>
    <mergeCell ref="EG11:EH11"/>
    <mergeCell ref="EK11:EU11"/>
    <mergeCell ref="C12:C13"/>
    <mergeCell ref="E12:E13"/>
    <mergeCell ref="F12:F13"/>
    <mergeCell ref="G12:G13"/>
    <mergeCell ref="H12:H13"/>
    <mergeCell ref="CR11:CS11"/>
    <mergeCell ref="CU11:CV11"/>
    <mergeCell ref="CX11:DB11"/>
    <mergeCell ref="DE11:DF11"/>
    <mergeCell ref="DH11:DI11"/>
    <mergeCell ref="DL11:DN11"/>
    <mergeCell ref="BQ11:BS11"/>
    <mergeCell ref="BU11:BW11"/>
    <mergeCell ref="BZ11:CF11"/>
    <mergeCell ref="CI11:CJ11"/>
    <mergeCell ref="CL11:CM11"/>
    <mergeCell ref="CO11:CP11"/>
    <mergeCell ref="AL11:AN11"/>
    <mergeCell ref="AP11:AR11"/>
    <mergeCell ref="Q12:Q13"/>
    <mergeCell ref="S12:S13"/>
    <mergeCell ref="T12:T13"/>
    <mergeCell ref="U12:U13"/>
    <mergeCell ref="W12:W14"/>
    <mergeCell ref="X12:X13"/>
    <mergeCell ref="J12:J13"/>
    <mergeCell ref="K12:K13"/>
    <mergeCell ref="L12:L13"/>
    <mergeCell ref="M12:M13"/>
    <mergeCell ref="O12:O13"/>
    <mergeCell ref="P12:P13"/>
    <mergeCell ref="AI12:AI13"/>
    <mergeCell ref="AJ12:AJ13"/>
    <mergeCell ref="AL12:AL13"/>
    <mergeCell ref="AM12:AM13"/>
    <mergeCell ref="AN12:AN13"/>
    <mergeCell ref="Y12:Y13"/>
    <mergeCell ref="Z12:Z13"/>
    <mergeCell ref="AA12:AA13"/>
    <mergeCell ref="AB12:AB13"/>
    <mergeCell ref="AC12:AC13"/>
    <mergeCell ref="AG12:AG13"/>
    <mergeCell ref="AH12:AH13"/>
    <mergeCell ref="AY12:AY14"/>
    <mergeCell ref="AZ12:AZ13"/>
    <mergeCell ref="BA12:BA13"/>
    <mergeCell ref="BB12:BB13"/>
    <mergeCell ref="BC12:BC13"/>
    <mergeCell ref="BD12:BD13"/>
    <mergeCell ref="AP12:AP13"/>
    <mergeCell ref="AQ12:AQ13"/>
    <mergeCell ref="AR12:AR13"/>
    <mergeCell ref="AT12:AT13"/>
    <mergeCell ref="AU12:AU13"/>
    <mergeCell ref="AV12:AV13"/>
    <mergeCell ref="BN12:BN13"/>
    <mergeCell ref="BO12:BO13"/>
    <mergeCell ref="BQ12:BQ13"/>
    <mergeCell ref="BR12:BR13"/>
    <mergeCell ref="BS12:BS13"/>
    <mergeCell ref="BU12:BU13"/>
    <mergeCell ref="BE12:BE13"/>
    <mergeCell ref="BH12:BH13"/>
    <mergeCell ref="BI12:BI13"/>
    <mergeCell ref="BJ12:BJ13"/>
    <mergeCell ref="BL12:BL13"/>
    <mergeCell ref="BM12:BM13"/>
    <mergeCell ref="CD12:CD13"/>
    <mergeCell ref="CE12:CE13"/>
    <mergeCell ref="CF12:CF13"/>
    <mergeCell ref="CI12:CI13"/>
    <mergeCell ref="CJ12:CJ13"/>
    <mergeCell ref="CL12:CL13"/>
    <mergeCell ref="BV12:BV13"/>
    <mergeCell ref="BW12:BW13"/>
    <mergeCell ref="BZ12:BZ14"/>
    <mergeCell ref="CA12:CA13"/>
    <mergeCell ref="CB12:CB13"/>
    <mergeCell ref="CC12:CC13"/>
    <mergeCell ref="DM12:DM13"/>
    <mergeCell ref="CV12:CV13"/>
    <mergeCell ref="CX12:CX14"/>
    <mergeCell ref="CY12:CY13"/>
    <mergeCell ref="CZ12:CZ13"/>
    <mergeCell ref="DA12:DA13"/>
    <mergeCell ref="DB12:DB13"/>
    <mergeCell ref="CM12:CM13"/>
    <mergeCell ref="CO12:CO13"/>
    <mergeCell ref="CP12:CP13"/>
    <mergeCell ref="CR12:CR13"/>
    <mergeCell ref="CS12:CS13"/>
    <mergeCell ref="CU12:CU13"/>
    <mergeCell ref="ET12:ET13"/>
    <mergeCell ref="EU12:EU13"/>
    <mergeCell ref="C37:C40"/>
    <mergeCell ref="W37:W40"/>
    <mergeCell ref="AY37:AY40"/>
    <mergeCell ref="BZ37:BZ40"/>
    <mergeCell ref="CX37:CX40"/>
    <mergeCell ref="DL37:DL40"/>
    <mergeCell ref="DZ37:DZ40"/>
    <mergeCell ref="EK37:EK40"/>
    <mergeCell ref="EM12:EM13"/>
    <mergeCell ref="EN12:EN13"/>
    <mergeCell ref="EO12:EO13"/>
    <mergeCell ref="EP12:EP13"/>
    <mergeCell ref="ER12:ER13"/>
    <mergeCell ref="ES12:ES13"/>
    <mergeCell ref="EC12:EC13"/>
    <mergeCell ref="ED12:ED13"/>
    <mergeCell ref="EG12:EG13"/>
    <mergeCell ref="EH12:EH13"/>
    <mergeCell ref="EK12:EK14"/>
    <mergeCell ref="EL12:EL13"/>
    <mergeCell ref="DN12:DN13"/>
    <mergeCell ref="DQ12:DQ13"/>
    <mergeCell ref="EQ12:EQ13"/>
    <mergeCell ref="DT11:DU11"/>
    <mergeCell ref="DT12:DT13"/>
    <mergeCell ref="DU12:DU13"/>
    <mergeCell ref="EB12:EB13"/>
    <mergeCell ref="EA12:EA13"/>
    <mergeCell ref="DZ42:DZ45"/>
    <mergeCell ref="EK42:EK45"/>
    <mergeCell ref="C47:G47"/>
    <mergeCell ref="C42:C45"/>
    <mergeCell ref="W42:W45"/>
    <mergeCell ref="AY42:AY45"/>
    <mergeCell ref="BZ42:BZ45"/>
    <mergeCell ref="CX42:CX45"/>
    <mergeCell ref="DL42:DL45"/>
    <mergeCell ref="DR12:DR13"/>
    <mergeCell ref="DW12:DW13"/>
    <mergeCell ref="DX12:DX13"/>
    <mergeCell ref="DZ12:DZ14"/>
    <mergeCell ref="DE12:DE13"/>
    <mergeCell ref="DF12:DF13"/>
    <mergeCell ref="DH12:DH13"/>
    <mergeCell ref="DI12:DI13"/>
    <mergeCell ref="DL12:DL14"/>
  </mergeCells>
  <pageMargins left="0.7" right="0.7" top="0.75" bottom="0.75" header="0.3" footer="0.3"/>
  <pageSetup paperSize="8" scale="90" fitToWidth="0" orientation="landscape" r:id="rId5"/>
  <colBreaks count="8" manualBreakCount="8">
    <brk id="22" max="1048575" man="1"/>
    <brk id="31" max="1048575" man="1"/>
    <brk id="49" max="1048575" man="1"/>
    <brk id="58" max="1048575" man="1"/>
    <brk id="85" max="1048575" man="1"/>
    <brk id="107" max="1048575" man="1"/>
    <brk id="119" max="1048575" man="1"/>
    <brk id="139" max="1048575" man="1"/>
  </colBreaks>
  <drawing r:id="rId6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V49"/>
  <sheetViews>
    <sheetView tabSelected="1" view="pageBreakPreview" zoomScale="80" zoomScaleNormal="100" zoomScaleSheetLayoutView="80" workbookViewId="0">
      <pane xSplit="3" topLeftCell="CM1" activePane="topRight" state="frozen"/>
      <selection activeCell="A11" sqref="A11"/>
      <selection pane="topRight" activeCell="C9" sqref="C9:G9"/>
    </sheetView>
  </sheetViews>
  <sheetFormatPr defaultRowHeight="12.75"/>
  <cols>
    <col min="1" max="2" width="2.7109375" style="135" customWidth="1"/>
    <col min="3" max="3" width="11.42578125" style="135" customWidth="1"/>
    <col min="4" max="4" width="2.7109375" style="135" customWidth="1"/>
    <col min="5" max="7" width="7" style="135" customWidth="1"/>
    <col min="8" max="8" width="10.7109375" style="135" customWidth="1"/>
    <col min="9" max="9" width="2.7109375" style="135" customWidth="1"/>
    <col min="10" max="10" width="8.7109375" style="135" bestFit="1" customWidth="1"/>
    <col min="11" max="12" width="7" style="135" customWidth="1"/>
    <col min="13" max="13" width="10.7109375" style="135" customWidth="1"/>
    <col min="14" max="14" width="2.7109375" style="135" customWidth="1"/>
    <col min="15" max="16" width="7" style="135" customWidth="1"/>
    <col min="17" max="17" width="10.7109375" style="135" customWidth="1"/>
    <col min="18" max="18" width="2.7109375" style="135" customWidth="1"/>
    <col min="19" max="20" width="7" style="135" customWidth="1"/>
    <col min="21" max="21" width="10.7109375" style="135" customWidth="1"/>
    <col min="22" max="22" width="2.7109375" style="135" customWidth="1"/>
    <col min="23" max="23" width="5.85546875" style="135" customWidth="1"/>
    <col min="24" max="28" width="10.7109375" style="135" customWidth="1"/>
    <col min="29" max="29" width="11.7109375" style="135" customWidth="1"/>
    <col min="30" max="30" width="2.7109375" style="135" customWidth="1"/>
    <col min="31" max="31" width="26" style="135" customWidth="1"/>
    <col min="32" max="32" width="2.7109375" style="135" customWidth="1"/>
    <col min="33" max="33" width="7" style="135" customWidth="1"/>
    <col min="34" max="34" width="7" style="722" customWidth="1"/>
    <col min="35" max="35" width="7" style="135" customWidth="1"/>
    <col min="36" max="36" width="10.7109375" style="135" customWidth="1"/>
    <col min="37" max="37" width="2.7109375" style="135" customWidth="1"/>
    <col min="38" max="39" width="7" style="135" customWidth="1"/>
    <col min="40" max="40" width="10.7109375" style="135" customWidth="1"/>
    <col min="41" max="41" width="2.7109375" style="135" customWidth="1"/>
    <col min="42" max="42" width="8.42578125" style="135" customWidth="1"/>
    <col min="43" max="43" width="7" style="135" customWidth="1"/>
    <col min="44" max="44" width="10.7109375" style="135" customWidth="1"/>
    <col min="45" max="45" width="2.7109375" style="135" customWidth="1"/>
    <col min="46" max="46" width="8.7109375" style="135" customWidth="1"/>
    <col min="47" max="47" width="7" style="135" customWidth="1"/>
    <col min="48" max="48" width="10.7109375" style="135" customWidth="1"/>
    <col min="49" max="50" width="2.7109375" style="135" customWidth="1"/>
    <col min="51" max="51" width="5.85546875" style="135" customWidth="1"/>
    <col min="52" max="53" width="10.7109375" style="135" customWidth="1"/>
    <col min="54" max="55" width="10.7109375" style="722" customWidth="1"/>
    <col min="56" max="56" width="10.7109375" style="135" customWidth="1"/>
    <col min="57" max="57" width="11.5703125" style="135" customWidth="1"/>
    <col min="58" max="58" width="3" style="135" customWidth="1"/>
    <col min="59" max="59" width="2.7109375" style="135" customWidth="1"/>
    <col min="60" max="61" width="7" style="135" customWidth="1"/>
    <col min="62" max="62" width="10.7109375" style="135" customWidth="1"/>
    <col min="63" max="63" width="2.7109375" style="135" customWidth="1"/>
    <col min="64" max="66" width="7" style="135" customWidth="1"/>
    <col min="67" max="67" width="10.7109375" style="135" customWidth="1"/>
    <col min="68" max="68" width="2.7109375" style="135" customWidth="1"/>
    <col min="69" max="70" width="7" style="135" customWidth="1"/>
    <col min="71" max="71" width="10.7109375" style="135" customWidth="1"/>
    <col min="72" max="72" width="2.7109375" style="135" customWidth="1"/>
    <col min="73" max="74" width="7" style="135" customWidth="1"/>
    <col min="75" max="75" width="10.7109375" style="135" customWidth="1"/>
    <col min="76" max="77" width="2.7109375" style="135" customWidth="1"/>
    <col min="78" max="78" width="5.85546875" style="135" customWidth="1"/>
    <col min="79" max="79" width="10.7109375" style="135" customWidth="1"/>
    <col min="80" max="80" width="10.7109375" style="722" customWidth="1"/>
    <col min="81" max="83" width="10.7109375" style="135" customWidth="1"/>
    <col min="84" max="84" width="11.7109375" style="135" customWidth="1"/>
    <col min="85" max="85" width="2.42578125" style="135" customWidth="1"/>
    <col min="86" max="86" width="2.7109375" style="135" customWidth="1"/>
    <col min="87" max="87" width="7" style="135" customWidth="1"/>
    <col min="88" max="88" width="10.7109375" style="135" customWidth="1"/>
    <col min="89" max="89" width="2.7109375" style="135" customWidth="1"/>
    <col min="90" max="90" width="7" style="135" customWidth="1"/>
    <col min="91" max="91" width="10.7109375" style="135" customWidth="1"/>
    <col min="92" max="92" width="2.7109375" style="135" customWidth="1"/>
    <col min="93" max="93" width="7" style="135" customWidth="1"/>
    <col min="94" max="94" width="10.7109375" style="135" customWidth="1"/>
    <col min="95" max="95" width="2.7109375" style="135" customWidth="1"/>
    <col min="96" max="96" width="7" style="135" customWidth="1"/>
    <col min="97" max="97" width="10.7109375" style="135" customWidth="1"/>
    <col min="98" max="98" width="2.7109375" style="135" customWidth="1"/>
    <col min="99" max="99" width="7" style="135" customWidth="1"/>
    <col min="100" max="100" width="10.7109375" style="135" customWidth="1"/>
    <col min="101" max="101" width="2.7109375" style="135" customWidth="1"/>
    <col min="102" max="102" width="5.85546875" style="135" customWidth="1"/>
    <col min="103" max="104" width="10.7109375" style="135" customWidth="1"/>
    <col min="105" max="105" width="10.7109375" style="761" customWidth="1"/>
    <col min="106" max="106" width="10.7109375" style="135" customWidth="1"/>
    <col min="107" max="107" width="12.28515625" style="135" customWidth="1"/>
    <col min="108" max="109" width="2.7109375" style="135" customWidth="1"/>
    <col min="110" max="110" width="7.5703125" style="135" customWidth="1"/>
    <col min="111" max="111" width="10.7109375" style="135" customWidth="1"/>
    <col min="112" max="112" width="2.7109375" style="135" customWidth="1"/>
    <col min="113" max="113" width="7.7109375" style="135" customWidth="1"/>
    <col min="114" max="114" width="10.7109375" style="135" customWidth="1"/>
    <col min="115" max="115" width="2.7109375" style="135" customWidth="1"/>
    <col min="116" max="116" width="5.85546875" style="135" customWidth="1"/>
    <col min="117" max="118" width="10.7109375" style="135" customWidth="1"/>
    <col min="119" max="119" width="2.7109375" style="31" customWidth="1"/>
    <col min="120" max="120" width="2.85546875" style="135" customWidth="1"/>
    <col min="121" max="121" width="7" style="722" customWidth="1"/>
    <col min="122" max="122" width="10.7109375" style="722" customWidth="1"/>
    <col min="123" max="123" width="2.7109375" style="722" customWidth="1"/>
    <col min="124" max="124" width="7" style="135" customWidth="1"/>
    <col min="125" max="125" width="10.7109375" style="135" customWidth="1"/>
    <col min="126" max="126" width="2.7109375" style="135" customWidth="1"/>
    <col min="127" max="127" width="7" style="135" customWidth="1"/>
    <col min="128" max="128" width="10.7109375" style="135" customWidth="1"/>
    <col min="129" max="129" width="2.7109375" style="135" customWidth="1"/>
    <col min="130" max="130" width="5.85546875" style="135" customWidth="1"/>
    <col min="131" max="131" width="9.28515625" style="722" customWidth="1"/>
    <col min="132" max="132" width="9.85546875" style="722" bestFit="1" customWidth="1"/>
    <col min="133" max="134" width="10.7109375" style="135" customWidth="1"/>
    <col min="135" max="136" width="2.7109375" style="135" customWidth="1"/>
    <col min="137" max="137" width="7.7109375" style="135" customWidth="1"/>
    <col min="138" max="138" width="10.7109375" style="135" customWidth="1"/>
    <col min="139" max="140" width="2.7109375" style="135" customWidth="1"/>
    <col min="141" max="141" width="5.85546875" style="135" customWidth="1"/>
    <col min="142" max="146" width="10.7109375" style="135" customWidth="1"/>
    <col min="147" max="147" width="10.7109375" style="722" customWidth="1"/>
    <col min="148" max="150" width="10.7109375" style="135" customWidth="1"/>
    <col min="151" max="151" width="12.7109375" style="135" customWidth="1"/>
    <col min="152" max="152" width="11.42578125" style="135" bestFit="1" customWidth="1"/>
    <col min="153" max="16384" width="9.140625" style="135"/>
  </cols>
  <sheetData>
    <row r="1" spans="1:152" ht="51.75" customHeight="1">
      <c r="B1" s="140"/>
      <c r="C1" s="146"/>
      <c r="D1" s="146"/>
      <c r="E1" s="146"/>
      <c r="F1" s="146"/>
      <c r="G1" s="146"/>
      <c r="H1" s="146"/>
      <c r="I1" s="12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  <c r="AG1" s="146"/>
      <c r="AH1" s="146"/>
      <c r="AI1" s="12"/>
      <c r="AJ1" s="146"/>
      <c r="AK1" s="146"/>
      <c r="AL1" s="146"/>
      <c r="AM1" s="146"/>
      <c r="AN1" s="136"/>
      <c r="AO1" s="146"/>
      <c r="AP1" s="146"/>
      <c r="AQ1" s="146"/>
      <c r="AR1" s="146"/>
      <c r="AS1" s="146"/>
      <c r="AT1" s="146"/>
      <c r="AU1" s="146"/>
      <c r="AV1" s="146"/>
      <c r="AW1" s="146"/>
      <c r="AX1" s="146"/>
      <c r="AY1" s="146"/>
      <c r="AZ1" s="146"/>
      <c r="BA1" s="140"/>
      <c r="BB1" s="140"/>
      <c r="BC1" s="140"/>
      <c r="BD1" s="146"/>
      <c r="BE1" s="146"/>
      <c r="BF1" s="146"/>
      <c r="BG1" s="146"/>
      <c r="BH1" s="146"/>
      <c r="BI1" s="146"/>
      <c r="BJ1" s="146"/>
      <c r="BK1" s="146"/>
      <c r="BL1" s="146"/>
      <c r="BM1" s="146"/>
      <c r="BN1" s="146"/>
      <c r="BO1" s="146"/>
      <c r="BP1" s="146"/>
      <c r="BQ1" s="146"/>
      <c r="BR1" s="146"/>
      <c r="BS1" s="146"/>
      <c r="BT1" s="146"/>
      <c r="BU1" s="146"/>
      <c r="BV1" s="146"/>
      <c r="BW1" s="146"/>
      <c r="BX1" s="146"/>
      <c r="BY1" s="146"/>
      <c r="BZ1" s="146"/>
      <c r="CA1" s="146"/>
      <c r="CB1" s="146"/>
      <c r="CC1" s="146"/>
      <c r="CD1" s="146"/>
      <c r="CE1" s="146"/>
      <c r="CF1" s="140"/>
      <c r="CG1" s="140"/>
      <c r="CH1" s="146"/>
      <c r="CI1" s="146"/>
      <c r="CJ1" s="146"/>
      <c r="CK1" s="146"/>
      <c r="CL1" s="146"/>
      <c r="CM1" s="146"/>
      <c r="CN1" s="146"/>
      <c r="CO1" s="146"/>
      <c r="CP1" s="146"/>
      <c r="CQ1" s="146"/>
      <c r="CR1" s="146"/>
      <c r="CS1" s="146"/>
      <c r="CT1" s="146"/>
      <c r="CU1" s="146"/>
      <c r="CV1" s="146"/>
      <c r="CW1" s="146"/>
      <c r="CX1" s="146"/>
      <c r="CY1" s="146"/>
      <c r="CZ1" s="146"/>
      <c r="DA1" s="146"/>
      <c r="DB1" s="146"/>
      <c r="DC1" s="146"/>
      <c r="DD1" s="146"/>
      <c r="DE1" s="146"/>
      <c r="DF1" s="146"/>
      <c r="DG1" s="146"/>
      <c r="DH1" s="146"/>
      <c r="DI1" s="146"/>
      <c r="DJ1" s="146"/>
      <c r="DK1" s="146"/>
      <c r="DL1" s="146"/>
      <c r="DM1" s="146"/>
      <c r="DN1" s="140"/>
      <c r="DO1" s="140"/>
      <c r="DP1" s="146"/>
      <c r="DQ1" s="146"/>
      <c r="DR1" s="146"/>
      <c r="DS1" s="146"/>
      <c r="DT1" s="146"/>
      <c r="DU1" s="146"/>
      <c r="DV1" s="146"/>
      <c r="DW1" s="146"/>
      <c r="DX1" s="146"/>
      <c r="DY1" s="146"/>
      <c r="DZ1" s="146"/>
      <c r="EA1" s="146"/>
      <c r="EB1" s="146"/>
      <c r="EC1" s="146"/>
      <c r="ED1" s="146"/>
      <c r="EE1" s="146"/>
      <c r="EF1" s="146"/>
      <c r="EG1" s="146"/>
      <c r="EH1" s="146"/>
      <c r="EI1" s="146"/>
      <c r="EJ1" s="146"/>
      <c r="EK1" s="146"/>
      <c r="EL1" s="146"/>
      <c r="EM1" s="146"/>
      <c r="EN1" s="146"/>
      <c r="EO1" s="140"/>
      <c r="EP1" s="146"/>
      <c r="EQ1" s="146"/>
      <c r="ER1" s="146"/>
      <c r="ES1" s="146"/>
      <c r="ET1" s="66"/>
      <c r="EU1" s="146"/>
      <c r="EV1" s="146"/>
    </row>
    <row r="2" spans="1:152">
      <c r="B2" s="411"/>
      <c r="C2" s="411"/>
      <c r="D2" s="136"/>
      <c r="E2" s="136"/>
      <c r="F2" s="136"/>
      <c r="G2" s="136"/>
      <c r="H2" s="136"/>
      <c r="I2" s="412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  <c r="AH2" s="136"/>
      <c r="AI2" s="412"/>
      <c r="AJ2" s="136"/>
      <c r="AK2" s="136"/>
      <c r="AL2" s="136"/>
      <c r="AM2" s="136"/>
      <c r="AN2" s="136"/>
      <c r="AO2" s="411"/>
      <c r="AP2" s="136"/>
      <c r="AQ2" s="136"/>
      <c r="AR2" s="136"/>
      <c r="AS2" s="136"/>
      <c r="AT2" s="136"/>
      <c r="AU2" s="136"/>
      <c r="AV2" s="136"/>
      <c r="AW2" s="136"/>
      <c r="AX2" s="136"/>
      <c r="AY2" s="136"/>
      <c r="AZ2" s="136"/>
      <c r="BA2" s="411"/>
      <c r="BB2" s="411"/>
      <c r="BC2" s="411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  <c r="CA2" s="136"/>
      <c r="CB2" s="136"/>
      <c r="CC2" s="136"/>
      <c r="CD2" s="136"/>
      <c r="CE2" s="136"/>
      <c r="CF2" s="411"/>
      <c r="CG2" s="411"/>
      <c r="CH2" s="136"/>
      <c r="CI2" s="136"/>
      <c r="CJ2" s="136"/>
      <c r="CK2" s="136"/>
      <c r="CL2" s="136"/>
      <c r="CM2" s="136"/>
      <c r="CN2" s="136"/>
      <c r="CO2" s="136"/>
      <c r="CP2" s="136"/>
      <c r="CQ2" s="136"/>
      <c r="CR2" s="136"/>
      <c r="CS2" s="136"/>
      <c r="CT2" s="136"/>
      <c r="CU2" s="136"/>
      <c r="CV2" s="136"/>
      <c r="CW2" s="136"/>
      <c r="CX2" s="136"/>
      <c r="CY2" s="136"/>
      <c r="CZ2" s="136"/>
      <c r="DA2" s="136"/>
      <c r="DB2" s="136"/>
      <c r="DC2" s="136"/>
      <c r="DD2" s="136"/>
      <c r="DE2" s="136"/>
      <c r="DF2" s="136"/>
      <c r="DG2" s="136"/>
      <c r="DH2" s="136"/>
      <c r="DI2" s="136"/>
      <c r="DJ2" s="136"/>
      <c r="DK2" s="136"/>
      <c r="DL2" s="136"/>
      <c r="DM2" s="136"/>
      <c r="DN2" s="411"/>
      <c r="DO2" s="411"/>
      <c r="DP2" s="136"/>
      <c r="DQ2" s="136"/>
      <c r="DR2" s="136"/>
      <c r="DS2" s="136"/>
      <c r="DT2" s="136"/>
      <c r="DU2" s="136"/>
      <c r="DV2" s="136"/>
      <c r="DW2" s="136"/>
      <c r="DX2" s="136"/>
      <c r="DY2" s="136"/>
      <c r="DZ2" s="136"/>
      <c r="EA2" s="136"/>
      <c r="EB2" s="136"/>
      <c r="EC2" s="136"/>
      <c r="ED2" s="136"/>
      <c r="EE2" s="136"/>
      <c r="EF2" s="136"/>
      <c r="EG2" s="136"/>
      <c r="EH2" s="136"/>
      <c r="EI2" s="136"/>
      <c r="EJ2" s="136"/>
      <c r="EK2" s="136"/>
      <c r="EL2" s="136"/>
      <c r="EM2" s="136"/>
      <c r="EN2" s="136"/>
      <c r="EO2" s="411"/>
      <c r="EP2" s="136"/>
      <c r="EQ2" s="136"/>
      <c r="ER2" s="136"/>
      <c r="ES2" s="136"/>
      <c r="ET2" s="136"/>
      <c r="EU2" s="136"/>
      <c r="EV2" s="136"/>
    </row>
    <row r="3" spans="1:152" ht="24.75">
      <c r="C3" s="140"/>
      <c r="D3" s="146"/>
      <c r="E3" s="146"/>
      <c r="F3" s="146"/>
      <c r="G3" s="146"/>
      <c r="H3" s="146"/>
      <c r="I3" s="12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  <c r="AJ3" s="146"/>
      <c r="AK3" s="12"/>
      <c r="AL3" s="146"/>
      <c r="AM3" s="146"/>
      <c r="AN3" s="146"/>
      <c r="AO3" s="146"/>
      <c r="AP3" s="136"/>
      <c r="AQ3" s="146"/>
      <c r="AR3" s="146"/>
      <c r="AS3" s="146"/>
      <c r="AT3" s="146"/>
      <c r="AU3" s="146"/>
      <c r="AV3" s="146"/>
      <c r="AW3" s="146"/>
      <c r="AX3" s="146"/>
      <c r="AY3" s="140"/>
      <c r="AZ3" s="146"/>
      <c r="BA3" s="146"/>
      <c r="BB3" s="146"/>
      <c r="BC3" s="146"/>
      <c r="BD3" s="146"/>
      <c r="BE3" s="146"/>
      <c r="BF3" s="146"/>
      <c r="BG3" s="146"/>
      <c r="BH3" s="146"/>
      <c r="BI3" s="146"/>
      <c r="BJ3" s="146"/>
      <c r="BK3" s="146"/>
      <c r="BL3" s="146"/>
      <c r="BM3" s="146"/>
      <c r="BN3" s="146"/>
      <c r="BO3" s="146"/>
      <c r="BP3" s="146"/>
      <c r="BQ3" s="146"/>
      <c r="BR3" s="146"/>
      <c r="BS3" s="146"/>
      <c r="BT3" s="146"/>
      <c r="BU3" s="146"/>
      <c r="BV3" s="146"/>
      <c r="BW3" s="146"/>
      <c r="BX3" s="146"/>
      <c r="BY3" s="146"/>
      <c r="BZ3" s="140"/>
      <c r="CA3" s="146"/>
      <c r="CB3" s="146"/>
      <c r="CC3" s="146"/>
      <c r="CD3" s="146"/>
      <c r="CE3" s="146"/>
      <c r="CF3" s="146"/>
      <c r="CG3" s="146"/>
      <c r="CH3" s="146"/>
      <c r="CI3" s="146"/>
      <c r="CJ3" s="146"/>
      <c r="CK3" s="146"/>
      <c r="CL3" s="146"/>
      <c r="CM3" s="146"/>
      <c r="CN3" s="146"/>
      <c r="CO3" s="146"/>
      <c r="CP3" s="146"/>
      <c r="CQ3" s="146"/>
      <c r="CR3" s="146"/>
      <c r="CS3" s="146"/>
      <c r="CT3" s="146"/>
      <c r="CU3" s="146"/>
      <c r="CV3" s="146"/>
      <c r="CW3" s="146"/>
      <c r="CX3" s="146"/>
      <c r="CY3" s="146"/>
      <c r="CZ3" s="146"/>
      <c r="DA3" s="146"/>
      <c r="DB3" s="146"/>
      <c r="DC3" s="146"/>
      <c r="DD3" s="146"/>
      <c r="DE3" s="146"/>
      <c r="DF3" s="146"/>
      <c r="DG3" s="146"/>
      <c r="DH3" s="146"/>
      <c r="DI3" s="146"/>
      <c r="DJ3" s="146"/>
      <c r="DK3" s="146"/>
      <c r="DL3" s="140"/>
      <c r="DM3" s="140"/>
      <c r="DN3" s="140"/>
      <c r="DO3" s="140"/>
      <c r="DP3" s="140"/>
      <c r="DQ3" s="146"/>
      <c r="DR3" s="146"/>
      <c r="DS3" s="146"/>
      <c r="DT3" s="146"/>
      <c r="DU3" s="146"/>
      <c r="DV3" s="146"/>
      <c r="DW3" s="146"/>
      <c r="DX3" s="146"/>
      <c r="DY3" s="146"/>
      <c r="DZ3" s="146"/>
      <c r="EA3" s="146"/>
      <c r="EB3" s="146"/>
      <c r="EC3" s="146"/>
      <c r="ED3" s="146"/>
      <c r="EE3" s="146"/>
      <c r="EF3" s="146"/>
      <c r="EG3" s="146"/>
      <c r="EH3" s="146"/>
      <c r="EI3" s="146"/>
      <c r="EJ3" s="146"/>
      <c r="EK3" s="140"/>
      <c r="EL3" s="146"/>
      <c r="EM3" s="146"/>
      <c r="EN3" s="146"/>
      <c r="EO3" s="146"/>
      <c r="EP3" s="146"/>
      <c r="EQ3" s="146"/>
      <c r="ER3" s="146"/>
      <c r="ES3" s="146"/>
      <c r="ET3" s="146"/>
      <c r="EU3" s="146"/>
      <c r="EV3" s="146"/>
    </row>
    <row r="4" spans="1:152" ht="18">
      <c r="C4" s="411"/>
      <c r="D4" s="411"/>
      <c r="E4" s="136"/>
      <c r="F4" s="136"/>
      <c r="G4" s="136"/>
      <c r="H4" s="136"/>
      <c r="I4" s="412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412"/>
      <c r="AL4" s="136"/>
      <c r="AM4" s="136"/>
      <c r="AN4" s="136"/>
      <c r="AO4" s="136"/>
      <c r="AP4" s="136"/>
      <c r="AQ4" s="411"/>
      <c r="AR4" s="136"/>
      <c r="AS4" s="136"/>
      <c r="AT4" s="136"/>
      <c r="AU4" s="136"/>
      <c r="AV4" s="136"/>
      <c r="AW4" s="136"/>
      <c r="AX4" s="136"/>
      <c r="AY4" s="411"/>
      <c r="AZ4" s="136"/>
      <c r="BA4" s="136"/>
      <c r="BB4" s="136"/>
      <c r="BC4" s="136"/>
      <c r="BD4" s="136"/>
      <c r="BE4" s="136"/>
      <c r="BF4" s="136"/>
      <c r="BG4" s="136"/>
      <c r="BH4" s="136"/>
      <c r="BI4" s="136"/>
      <c r="BJ4" s="136"/>
      <c r="BK4" s="136"/>
      <c r="BL4" s="136"/>
      <c r="BM4" s="136"/>
      <c r="BN4" s="136"/>
      <c r="BO4" s="136"/>
      <c r="BP4" s="136"/>
      <c r="BQ4" s="136"/>
      <c r="BR4" s="136"/>
      <c r="BS4" s="136"/>
      <c r="BT4" s="136"/>
      <c r="BU4" s="136"/>
      <c r="BV4" s="136"/>
      <c r="BW4" s="136"/>
      <c r="BX4" s="136"/>
      <c r="BY4" s="136"/>
      <c r="BZ4" s="411"/>
      <c r="CA4" s="136"/>
      <c r="CB4" s="136"/>
      <c r="CC4" s="136"/>
      <c r="CD4" s="136"/>
      <c r="CE4" s="136"/>
      <c r="CF4" s="136"/>
      <c r="CG4" s="136"/>
      <c r="CH4" s="136"/>
      <c r="CI4" s="136"/>
      <c r="CJ4" s="136"/>
      <c r="CK4" s="136"/>
      <c r="CL4" s="136"/>
      <c r="CM4" s="136"/>
      <c r="CN4" s="136"/>
      <c r="CO4" s="136"/>
      <c r="CP4" s="136"/>
      <c r="CQ4" s="136"/>
      <c r="CR4" s="136"/>
      <c r="CS4" s="136"/>
      <c r="CT4" s="136"/>
      <c r="CU4" s="136"/>
      <c r="CV4" s="136"/>
      <c r="CW4" s="136"/>
      <c r="CX4" s="136"/>
      <c r="CY4" s="136"/>
      <c r="CZ4" s="136"/>
      <c r="DA4" s="136"/>
      <c r="DB4" s="136"/>
      <c r="DC4" s="136"/>
      <c r="DD4" s="136"/>
      <c r="DE4" s="136"/>
      <c r="DF4" s="136"/>
      <c r="DG4" s="136"/>
      <c r="DH4" s="136"/>
      <c r="DI4" s="14"/>
      <c r="DJ4" s="136"/>
      <c r="DK4" s="136"/>
      <c r="DL4" s="411"/>
      <c r="DM4" s="411"/>
      <c r="DN4" s="411"/>
      <c r="DO4" s="411"/>
      <c r="DP4" s="411"/>
      <c r="DQ4" s="136"/>
      <c r="DR4" s="136"/>
      <c r="DS4" s="136"/>
      <c r="DT4" s="136"/>
      <c r="DU4" s="136"/>
      <c r="DV4" s="136"/>
      <c r="DW4" s="136"/>
      <c r="DX4" s="136"/>
      <c r="DY4" s="136"/>
      <c r="DZ4" s="136"/>
      <c r="EA4" s="136"/>
      <c r="EB4" s="136"/>
      <c r="EC4" s="136"/>
      <c r="ED4" s="136"/>
      <c r="EE4" s="136"/>
      <c r="EF4" s="136"/>
      <c r="EG4" s="136"/>
      <c r="EH4" s="136"/>
      <c r="EI4" s="136"/>
      <c r="EJ4" s="136"/>
      <c r="EK4" s="411"/>
      <c r="EL4" s="136"/>
      <c r="EM4" s="136"/>
      <c r="EN4" s="136"/>
      <c r="EO4" s="136"/>
      <c r="EP4" s="136"/>
      <c r="EQ4" s="136"/>
      <c r="ER4" s="136"/>
      <c r="ES4" s="136"/>
      <c r="ET4" s="136"/>
      <c r="EU4" s="136"/>
      <c r="EV4" s="136"/>
    </row>
    <row r="5" spans="1:152" s="407" customFormat="1" ht="18">
      <c r="C5" s="408" t="s">
        <v>129</v>
      </c>
      <c r="D5" s="408"/>
      <c r="E5" s="408"/>
      <c r="F5" s="408"/>
      <c r="G5" s="408"/>
      <c r="H5" s="408"/>
      <c r="I5" s="410"/>
      <c r="J5" s="408"/>
      <c r="K5" s="408"/>
      <c r="L5" s="408"/>
      <c r="M5" s="408"/>
      <c r="N5" s="408"/>
      <c r="O5" s="408"/>
      <c r="P5" s="408"/>
      <c r="Q5" s="408"/>
      <c r="R5" s="408"/>
      <c r="S5" s="408"/>
      <c r="T5" s="408"/>
      <c r="U5" s="408"/>
      <c r="V5" s="408"/>
      <c r="W5" s="408" t="s">
        <v>129</v>
      </c>
      <c r="X5" s="408"/>
      <c r="Y5" s="408"/>
      <c r="Z5" s="408"/>
      <c r="AA5" s="408"/>
      <c r="AB5" s="408"/>
      <c r="AC5" s="408"/>
      <c r="AD5" s="408"/>
      <c r="AE5" s="408"/>
      <c r="AF5" s="408"/>
      <c r="AG5" s="408" t="s">
        <v>129</v>
      </c>
      <c r="AH5" s="408"/>
      <c r="AI5" s="408"/>
      <c r="AJ5" s="408"/>
      <c r="AK5" s="410"/>
      <c r="AO5" s="408"/>
      <c r="AP5" s="408"/>
      <c r="AQ5" s="408"/>
      <c r="AR5" s="408"/>
      <c r="AS5" s="408"/>
      <c r="AT5" s="408"/>
      <c r="AU5" s="408"/>
      <c r="AV5" s="408"/>
      <c r="AW5" s="408"/>
      <c r="AX5" s="408"/>
      <c r="AY5" s="407" t="str">
        <f>W5</f>
        <v>Stag Brewery</v>
      </c>
      <c r="BD5" s="408"/>
      <c r="BE5" s="408"/>
      <c r="BF5" s="408"/>
      <c r="BG5" s="408"/>
      <c r="BH5" s="407" t="str">
        <f>AY5</f>
        <v>Stag Brewery</v>
      </c>
      <c r="BI5" s="408"/>
      <c r="BJ5" s="408"/>
      <c r="BK5" s="408"/>
      <c r="BL5" s="408"/>
      <c r="BM5" s="408"/>
      <c r="BN5" s="408"/>
      <c r="BO5" s="408"/>
      <c r="BP5" s="408"/>
      <c r="BQ5" s="408"/>
      <c r="BR5" s="408"/>
      <c r="BS5" s="408"/>
      <c r="BT5" s="408"/>
      <c r="BU5" s="408"/>
      <c r="BV5" s="408"/>
      <c r="BW5" s="408"/>
      <c r="BX5" s="408"/>
      <c r="BY5" s="408"/>
      <c r="BZ5" s="408"/>
      <c r="CA5" s="408"/>
      <c r="CB5" s="408"/>
      <c r="CC5" s="408"/>
      <c r="CD5" s="408"/>
      <c r="CE5" s="408"/>
      <c r="CF5" s="408"/>
      <c r="CG5" s="408"/>
      <c r="CH5" s="408"/>
      <c r="CI5" s="408" t="str">
        <f>BH5</f>
        <v>Stag Brewery</v>
      </c>
      <c r="CJ5" s="408"/>
      <c r="CK5" s="408"/>
      <c r="CL5" s="408"/>
      <c r="CM5" s="408"/>
      <c r="CN5" s="408"/>
      <c r="CO5" s="408"/>
      <c r="CP5" s="408"/>
      <c r="CQ5" s="408"/>
      <c r="CR5" s="408"/>
      <c r="CS5" s="408"/>
      <c r="CT5" s="408"/>
      <c r="CU5" s="408"/>
      <c r="CV5" s="408"/>
      <c r="CW5" s="408"/>
      <c r="CX5" s="408"/>
      <c r="CY5" s="408"/>
      <c r="CZ5" s="408"/>
      <c r="DA5" s="408"/>
      <c r="DB5" s="408"/>
      <c r="DC5" s="408"/>
      <c r="DD5" s="408"/>
      <c r="DE5" s="408"/>
      <c r="DF5" s="408" t="str">
        <f>CI5</f>
        <v>Stag Brewery</v>
      </c>
      <c r="DG5" s="408"/>
      <c r="DH5" s="408"/>
      <c r="DI5" s="408"/>
      <c r="DN5" s="408"/>
      <c r="DO5" s="408"/>
      <c r="DP5" s="408"/>
      <c r="DQ5" s="408" t="str">
        <f>DF5</f>
        <v>Stag Brewery</v>
      </c>
      <c r="DR5" s="408"/>
      <c r="DS5" s="408"/>
      <c r="DT5" s="408"/>
      <c r="DU5" s="408"/>
      <c r="DV5" s="408"/>
      <c r="DW5" s="408"/>
      <c r="DX5" s="408"/>
      <c r="DY5" s="408"/>
      <c r="DZ5" s="408"/>
      <c r="EA5" s="408"/>
      <c r="EB5" s="408"/>
      <c r="EC5" s="408"/>
      <c r="ED5" s="408"/>
      <c r="EE5" s="408"/>
      <c r="EF5" s="408"/>
      <c r="EH5" s="408"/>
      <c r="EI5" s="408"/>
      <c r="EJ5" s="408"/>
      <c r="EK5" s="408" t="str">
        <f>DQ5</f>
        <v>Stag Brewery</v>
      </c>
      <c r="EL5" s="408"/>
      <c r="EM5" s="408"/>
      <c r="EN5" s="408"/>
      <c r="EO5" s="408"/>
      <c r="EP5" s="408"/>
      <c r="EQ5" s="408"/>
      <c r="ER5" s="408"/>
      <c r="ES5" s="408"/>
      <c r="ET5" s="408"/>
      <c r="EU5" s="408"/>
      <c r="EV5" s="408"/>
    </row>
    <row r="6" spans="1:152" s="670" customFormat="1" ht="15">
      <c r="C6" s="667" t="s">
        <v>186</v>
      </c>
      <c r="D6" s="667"/>
      <c r="E6" s="667"/>
      <c r="F6" s="667"/>
      <c r="G6" s="667"/>
      <c r="H6" s="667"/>
      <c r="I6" s="671"/>
      <c r="J6" s="667"/>
      <c r="K6" s="667"/>
      <c r="L6" s="667"/>
      <c r="M6" s="667"/>
      <c r="N6" s="667"/>
      <c r="O6" s="667"/>
      <c r="P6" s="667"/>
      <c r="Q6" s="667"/>
      <c r="R6" s="667"/>
      <c r="S6" s="667"/>
      <c r="T6" s="667"/>
      <c r="U6" s="667"/>
      <c r="V6" s="667"/>
      <c r="W6" s="667" t="str">
        <f>C6</f>
        <v xml:space="preserve">Schedule of Gross Internal Areas - Revised Enlarged Scheme </v>
      </c>
      <c r="X6" s="667"/>
      <c r="Y6" s="667"/>
      <c r="Z6" s="667"/>
      <c r="AA6" s="667"/>
      <c r="AB6" s="667"/>
      <c r="AC6" s="667"/>
      <c r="AD6" s="667"/>
      <c r="AE6" s="667"/>
      <c r="AF6" s="667"/>
      <c r="AG6" s="667" t="str">
        <f>W6</f>
        <v xml:space="preserve">Schedule of Gross Internal Areas - Revised Enlarged Scheme </v>
      </c>
      <c r="AH6" s="667"/>
      <c r="AI6" s="667"/>
      <c r="AJ6" s="667"/>
      <c r="AK6" s="671"/>
      <c r="AO6" s="667"/>
      <c r="AP6" s="667"/>
      <c r="AQ6" s="667"/>
      <c r="AR6" s="667"/>
      <c r="AS6" s="667"/>
      <c r="AT6" s="667"/>
      <c r="AU6" s="667"/>
      <c r="AV6" s="667"/>
      <c r="AW6" s="667"/>
      <c r="AX6" s="667"/>
      <c r="AY6" s="670" t="str">
        <f>W6</f>
        <v xml:space="preserve">Schedule of Gross Internal Areas - Revised Enlarged Scheme </v>
      </c>
      <c r="BD6" s="667"/>
      <c r="BE6" s="667"/>
      <c r="BF6" s="667"/>
      <c r="BG6" s="667"/>
      <c r="BH6" s="670" t="str">
        <f>AY6</f>
        <v xml:space="preserve">Schedule of Gross Internal Areas - Revised Enlarged Scheme </v>
      </c>
      <c r="BI6" s="667"/>
      <c r="BJ6" s="667"/>
      <c r="BK6" s="667"/>
      <c r="BL6" s="667"/>
      <c r="BM6" s="667"/>
      <c r="BN6" s="667"/>
      <c r="BO6" s="667"/>
      <c r="BP6" s="667"/>
      <c r="BQ6" s="667"/>
      <c r="BR6" s="667"/>
      <c r="BS6" s="667"/>
      <c r="BT6" s="667"/>
      <c r="BU6" s="667"/>
      <c r="BV6" s="667"/>
      <c r="BW6" s="667"/>
      <c r="BX6" s="667"/>
      <c r="BY6" s="667"/>
      <c r="BZ6" s="667"/>
      <c r="CA6" s="667"/>
      <c r="CB6" s="667"/>
      <c r="CC6" s="667"/>
      <c r="CD6" s="667"/>
      <c r="CE6" s="667"/>
      <c r="CF6" s="667"/>
      <c r="CG6" s="667"/>
      <c r="CH6" s="667"/>
      <c r="CI6" s="667" t="str">
        <f>BH6</f>
        <v xml:space="preserve">Schedule of Gross Internal Areas - Revised Enlarged Scheme </v>
      </c>
      <c r="CJ6" s="667"/>
      <c r="CK6" s="667"/>
      <c r="CL6" s="667"/>
      <c r="CM6" s="667"/>
      <c r="CN6" s="667"/>
      <c r="CO6" s="667"/>
      <c r="CP6" s="667"/>
      <c r="CQ6" s="667"/>
      <c r="CR6" s="667"/>
      <c r="CS6" s="667"/>
      <c r="CT6" s="667"/>
      <c r="CU6" s="667"/>
      <c r="CV6" s="667"/>
      <c r="CW6" s="667"/>
      <c r="CX6" s="667"/>
      <c r="CY6" s="667"/>
      <c r="CZ6" s="667"/>
      <c r="DA6" s="667"/>
      <c r="DB6" s="667"/>
      <c r="DC6" s="667"/>
      <c r="DD6" s="667"/>
      <c r="DE6" s="667"/>
      <c r="DF6" s="667" t="str">
        <f>CI6</f>
        <v xml:space="preserve">Schedule of Gross Internal Areas - Revised Enlarged Scheme </v>
      </c>
      <c r="DG6" s="667"/>
      <c r="DH6" s="667"/>
      <c r="DI6" s="667"/>
      <c r="DN6" s="667"/>
      <c r="DO6" s="667"/>
      <c r="DP6" s="667"/>
      <c r="DQ6" s="667" t="str">
        <f>DF6</f>
        <v xml:space="preserve">Schedule of Gross Internal Areas - Revised Enlarged Scheme </v>
      </c>
      <c r="DR6" s="667"/>
      <c r="DS6" s="667"/>
      <c r="DT6" s="667"/>
      <c r="DU6" s="667"/>
      <c r="DV6" s="667"/>
      <c r="DW6" s="667"/>
      <c r="DX6" s="667"/>
      <c r="DY6" s="667"/>
      <c r="DZ6" s="667"/>
      <c r="EA6" s="667"/>
      <c r="EB6" s="667"/>
      <c r="EC6" s="667"/>
      <c r="ED6" s="667"/>
      <c r="EE6" s="667"/>
      <c r="EF6" s="667"/>
      <c r="EH6" s="667"/>
      <c r="EI6" s="667"/>
      <c r="EJ6" s="667"/>
      <c r="EK6" s="667" t="str">
        <f>DQ6</f>
        <v xml:space="preserve">Schedule of Gross Internal Areas - Revised Enlarged Scheme </v>
      </c>
      <c r="EL6" s="667"/>
      <c r="EM6" s="667"/>
      <c r="EN6" s="667"/>
      <c r="EO6" s="667"/>
      <c r="EP6" s="667"/>
      <c r="EQ6" s="667"/>
      <c r="ER6" s="667"/>
      <c r="ES6" s="667"/>
      <c r="ET6" s="667"/>
      <c r="EU6" s="667"/>
      <c r="EV6" s="667"/>
    </row>
    <row r="7" spans="1:152" ht="18">
      <c r="C7" s="14"/>
      <c r="D7" s="141"/>
      <c r="E7" s="141"/>
      <c r="F7" s="141"/>
      <c r="G7" s="141"/>
      <c r="H7" s="141"/>
      <c r="I7" s="7"/>
      <c r="J7" s="141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141"/>
      <c r="AB7" s="141"/>
      <c r="AC7" s="141"/>
      <c r="AD7" s="141"/>
      <c r="AE7" s="141"/>
      <c r="AF7" s="141"/>
      <c r="AG7" s="141"/>
      <c r="AH7" s="141"/>
      <c r="AI7" s="141"/>
      <c r="AJ7" s="141"/>
      <c r="AK7" s="7"/>
      <c r="AO7" s="141"/>
      <c r="AP7" s="136"/>
      <c r="AQ7" s="141"/>
      <c r="AR7" s="141"/>
      <c r="AS7" s="141"/>
      <c r="AT7" s="141"/>
      <c r="AU7" s="141"/>
      <c r="AV7" s="141"/>
      <c r="AW7" s="141"/>
      <c r="AX7" s="141"/>
      <c r="BD7" s="141"/>
      <c r="BE7" s="141"/>
      <c r="BF7" s="141"/>
      <c r="BG7" s="141"/>
      <c r="BI7" s="141"/>
      <c r="BJ7" s="141"/>
      <c r="BK7" s="141"/>
      <c r="BL7" s="141"/>
      <c r="BM7" s="141"/>
      <c r="BN7" s="141"/>
      <c r="BO7" s="141"/>
      <c r="BP7" s="141"/>
      <c r="BQ7" s="141"/>
      <c r="BR7" s="141"/>
      <c r="BS7" s="141"/>
      <c r="BT7" s="141"/>
      <c r="BU7" s="141"/>
      <c r="BV7" s="141"/>
      <c r="BW7" s="141"/>
      <c r="BX7" s="141"/>
      <c r="BY7" s="141"/>
      <c r="BZ7" s="14"/>
      <c r="CA7" s="141"/>
      <c r="CB7" s="141"/>
      <c r="CC7" s="141"/>
      <c r="CD7" s="141"/>
      <c r="CE7" s="141"/>
      <c r="CF7" s="141"/>
      <c r="CG7" s="141"/>
      <c r="CH7" s="141"/>
      <c r="CI7" s="141"/>
      <c r="CJ7" s="141"/>
      <c r="CK7" s="141"/>
      <c r="CL7" s="141"/>
      <c r="CM7" s="141"/>
      <c r="CN7" s="141"/>
      <c r="CO7" s="141"/>
      <c r="CP7" s="141"/>
      <c r="CQ7" s="141"/>
      <c r="CR7" s="141"/>
      <c r="CS7" s="141"/>
      <c r="CT7" s="141"/>
      <c r="CU7" s="141"/>
      <c r="CV7" s="141"/>
      <c r="CW7" s="141"/>
      <c r="CX7" s="141"/>
      <c r="CY7" s="141"/>
      <c r="CZ7" s="141"/>
      <c r="DA7" s="141"/>
      <c r="DB7" s="141"/>
      <c r="DC7" s="141"/>
      <c r="DD7" s="139"/>
      <c r="DE7" s="141"/>
      <c r="DF7" s="141"/>
      <c r="DG7" s="141"/>
      <c r="DH7" s="141"/>
      <c r="DI7" s="14"/>
      <c r="DN7" s="14"/>
      <c r="DO7" s="14"/>
      <c r="DP7" s="14"/>
      <c r="DQ7" s="141"/>
      <c r="DR7" s="141"/>
      <c r="DS7" s="141"/>
      <c r="DT7" s="141"/>
      <c r="DU7" s="141"/>
      <c r="DV7" s="141"/>
      <c r="DW7" s="141"/>
      <c r="DX7" s="141"/>
      <c r="DY7" s="141"/>
      <c r="DZ7" s="141"/>
      <c r="EA7" s="141"/>
      <c r="EB7" s="141"/>
      <c r="EC7" s="141"/>
      <c r="ED7" s="141"/>
      <c r="EE7" s="141"/>
      <c r="EF7" s="141"/>
      <c r="EG7" s="141"/>
      <c r="EH7" s="141"/>
      <c r="EI7" s="141"/>
      <c r="EJ7" s="141"/>
      <c r="EK7" s="14"/>
      <c r="EL7" s="141"/>
      <c r="EM7" s="141"/>
      <c r="EN7" s="141"/>
      <c r="EO7" s="141"/>
      <c r="EP7" s="141"/>
      <c r="EQ7" s="141"/>
      <c r="ER7" s="141"/>
      <c r="ES7" s="141"/>
      <c r="ET7" s="141"/>
      <c r="EU7" s="141"/>
      <c r="EV7" s="141"/>
    </row>
    <row r="8" spans="1:152">
      <c r="A8" s="31"/>
      <c r="B8" s="31"/>
      <c r="C8" s="53"/>
      <c r="D8" s="406"/>
      <c r="E8" s="141"/>
      <c r="F8" s="141"/>
      <c r="G8" s="141"/>
      <c r="H8" s="141"/>
      <c r="I8" s="24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24"/>
      <c r="AO8" s="141"/>
      <c r="AP8" s="136"/>
      <c r="AQ8" s="406"/>
      <c r="AR8" s="141"/>
      <c r="AS8" s="141"/>
      <c r="AT8" s="141"/>
      <c r="AU8" s="141"/>
      <c r="AV8" s="141"/>
      <c r="AW8" s="141"/>
      <c r="AX8" s="141"/>
      <c r="BD8" s="141"/>
      <c r="BE8" s="141"/>
      <c r="BF8" s="141"/>
      <c r="BG8" s="141"/>
      <c r="BI8" s="141"/>
      <c r="BJ8" s="141"/>
      <c r="BK8" s="141"/>
      <c r="BL8" s="141"/>
      <c r="BM8" s="141"/>
      <c r="BN8" s="141"/>
      <c r="BO8" s="141"/>
      <c r="BP8" s="141"/>
      <c r="BQ8" s="141"/>
      <c r="BR8" s="141"/>
      <c r="BS8" s="141"/>
      <c r="BT8" s="141"/>
      <c r="BU8" s="141"/>
      <c r="BV8" s="141"/>
      <c r="BW8" s="141"/>
      <c r="BX8" s="141"/>
      <c r="BY8" s="141"/>
      <c r="BZ8" s="53"/>
      <c r="CA8" s="141"/>
      <c r="CB8" s="141"/>
      <c r="CC8" s="141"/>
      <c r="CD8" s="141"/>
      <c r="CE8" s="141"/>
      <c r="CF8" s="141"/>
      <c r="CG8" s="141"/>
      <c r="CH8" s="141"/>
      <c r="CI8" s="141"/>
      <c r="CJ8" s="141"/>
      <c r="CK8" s="141"/>
      <c r="CL8" s="141"/>
      <c r="CM8" s="141"/>
      <c r="CN8" s="141"/>
      <c r="CO8" s="141"/>
      <c r="CP8" s="141"/>
      <c r="CQ8" s="141"/>
      <c r="CR8" s="141"/>
      <c r="CS8" s="141"/>
      <c r="CT8" s="141"/>
      <c r="CU8" s="141"/>
      <c r="CV8" s="141"/>
      <c r="CW8" s="141"/>
      <c r="CX8" s="141"/>
      <c r="CY8" s="141"/>
      <c r="CZ8" s="141"/>
      <c r="DA8" s="141"/>
      <c r="DB8" s="141"/>
      <c r="DC8" s="141"/>
      <c r="DD8" s="139"/>
      <c r="DE8" s="141"/>
      <c r="DF8" s="141"/>
      <c r="DG8" s="141"/>
      <c r="DH8" s="141"/>
      <c r="DI8" s="53"/>
      <c r="DN8" s="53"/>
      <c r="DO8" s="53"/>
      <c r="DP8" s="53"/>
      <c r="DQ8" s="141"/>
      <c r="DR8" s="141"/>
      <c r="DS8" s="141"/>
      <c r="DT8" s="141"/>
      <c r="DU8" s="141"/>
      <c r="DV8" s="141"/>
      <c r="DW8" s="141"/>
      <c r="DX8" s="141"/>
      <c r="DY8" s="141"/>
      <c r="DZ8" s="141"/>
      <c r="EA8" s="141"/>
      <c r="EB8" s="141"/>
      <c r="EC8" s="141"/>
      <c r="ED8" s="141"/>
      <c r="EE8" s="141"/>
      <c r="EF8" s="141"/>
      <c r="EG8" s="141"/>
      <c r="EH8" s="141"/>
      <c r="EI8" s="141"/>
      <c r="EJ8" s="141"/>
      <c r="EK8" s="53"/>
      <c r="EL8" s="141"/>
      <c r="EM8" s="141"/>
      <c r="EN8" s="141"/>
      <c r="EO8" s="141"/>
      <c r="EP8" s="141"/>
      <c r="EQ8" s="141"/>
      <c r="ER8" s="141"/>
      <c r="ES8" s="141"/>
      <c r="ET8" s="141"/>
      <c r="EU8" s="141"/>
      <c r="EV8" s="141"/>
    </row>
    <row r="9" spans="1:152" ht="21" customHeight="1">
      <c r="A9" s="31"/>
      <c r="B9" s="31"/>
      <c r="C9" s="932" t="s">
        <v>190</v>
      </c>
      <c r="D9" s="932"/>
      <c r="E9" s="932"/>
      <c r="F9" s="932"/>
      <c r="G9" s="932"/>
      <c r="H9" s="147"/>
      <c r="I9" s="24"/>
      <c r="J9" s="147"/>
      <c r="K9" s="147"/>
      <c r="L9" s="147"/>
      <c r="M9" s="147"/>
      <c r="N9" s="147"/>
      <c r="O9" s="147"/>
      <c r="P9" s="147"/>
      <c r="Q9" s="147"/>
      <c r="R9" s="147"/>
      <c r="S9" s="147"/>
      <c r="T9" s="147"/>
      <c r="U9" s="147"/>
      <c r="V9" s="147"/>
      <c r="W9" s="932" t="str">
        <f>C9</f>
        <v>21.05.20</v>
      </c>
      <c r="X9" s="932"/>
      <c r="Y9" s="932"/>
      <c r="Z9" s="147"/>
      <c r="AA9" s="147"/>
      <c r="AB9" s="147"/>
      <c r="AC9" s="147"/>
      <c r="AD9" s="147"/>
      <c r="AE9" s="147"/>
      <c r="AF9" s="147"/>
      <c r="AG9" s="932" t="str">
        <f>W9</f>
        <v>21.05.20</v>
      </c>
      <c r="AH9" s="932"/>
      <c r="AI9" s="932"/>
      <c r="AJ9" s="932"/>
      <c r="AK9" s="24"/>
      <c r="AO9" s="147"/>
      <c r="AP9" s="136"/>
      <c r="AQ9" s="405"/>
      <c r="AR9" s="147"/>
      <c r="AS9" s="147"/>
      <c r="AT9" s="147"/>
      <c r="AU9" s="147"/>
      <c r="AV9" s="147"/>
      <c r="AW9" s="147"/>
      <c r="AX9" s="147"/>
      <c r="AY9" s="404" t="str">
        <f>AG9</f>
        <v>21.05.20</v>
      </c>
      <c r="BD9" s="147"/>
      <c r="BE9" s="147"/>
      <c r="BF9" s="147"/>
      <c r="BG9" s="147"/>
      <c r="BH9" s="404" t="str">
        <f>AY9</f>
        <v>21.05.20</v>
      </c>
      <c r="BI9" s="147"/>
      <c r="BJ9" s="147"/>
      <c r="BK9" s="147"/>
      <c r="BL9" s="403"/>
      <c r="BM9" s="403"/>
      <c r="BN9" s="147"/>
      <c r="BO9" s="147"/>
      <c r="BP9" s="147"/>
      <c r="BQ9" s="147"/>
      <c r="BR9" s="147"/>
      <c r="BS9" s="147"/>
      <c r="BT9" s="147"/>
      <c r="BU9" s="147"/>
      <c r="BV9" s="147"/>
      <c r="BW9" s="147"/>
      <c r="BX9" s="147"/>
      <c r="BY9" s="147"/>
      <c r="BZ9" s="403"/>
      <c r="CA9" s="147"/>
      <c r="CB9" s="147"/>
      <c r="CC9" s="147"/>
      <c r="CD9" s="147"/>
      <c r="CE9" s="147"/>
      <c r="CF9" s="147"/>
      <c r="CG9" s="147"/>
      <c r="CH9" s="147"/>
      <c r="CI9" s="403" t="str">
        <f>C9</f>
        <v>21.05.20</v>
      </c>
      <c r="CJ9" s="147"/>
      <c r="CK9" s="147"/>
      <c r="CL9" s="147"/>
      <c r="CM9" s="147"/>
      <c r="CN9" s="147"/>
      <c r="CO9" s="403"/>
      <c r="CP9" s="147"/>
      <c r="CQ9" s="147"/>
      <c r="CR9" s="147"/>
      <c r="CS9" s="147"/>
      <c r="CT9" s="147"/>
      <c r="CU9" s="147"/>
      <c r="CV9" s="147"/>
      <c r="CW9" s="147"/>
      <c r="CX9" s="403"/>
      <c r="CY9" s="147"/>
      <c r="CZ9" s="147"/>
      <c r="DA9" s="147"/>
      <c r="DB9" s="147"/>
      <c r="DC9" s="147"/>
      <c r="DD9" s="147"/>
      <c r="DE9" s="147"/>
      <c r="DF9" s="403" t="str">
        <f>CI9</f>
        <v>21.05.20</v>
      </c>
      <c r="DG9" s="147"/>
      <c r="DH9" s="147"/>
      <c r="DI9" s="147"/>
      <c r="DN9" s="147"/>
      <c r="DO9" s="147"/>
      <c r="DP9" s="147"/>
      <c r="DQ9" s="403" t="str">
        <f>DF9</f>
        <v>21.05.20</v>
      </c>
      <c r="DR9" s="147"/>
      <c r="DS9" s="147"/>
      <c r="DT9" s="403"/>
      <c r="DU9" s="147"/>
      <c r="DV9" s="147"/>
      <c r="DW9" s="147"/>
      <c r="DX9" s="147"/>
      <c r="DY9" s="147"/>
      <c r="DZ9" s="147"/>
      <c r="EA9" s="147"/>
      <c r="EB9" s="147"/>
      <c r="EC9" s="147"/>
      <c r="ED9" s="147"/>
      <c r="EE9" s="147"/>
      <c r="EF9" s="147"/>
      <c r="EG9" s="147"/>
      <c r="EH9" s="147"/>
      <c r="EI9" s="147"/>
      <c r="EJ9" s="147"/>
      <c r="EK9" s="403" t="str">
        <f>DQ9</f>
        <v>21.05.20</v>
      </c>
      <c r="EL9" s="147"/>
      <c r="EM9" s="147"/>
      <c r="EN9" s="147"/>
      <c r="EO9" s="147"/>
      <c r="EP9" s="147"/>
      <c r="EQ9" s="147"/>
      <c r="ER9" s="147"/>
      <c r="ES9" s="147"/>
      <c r="ET9" s="147"/>
      <c r="EU9" s="147"/>
      <c r="EV9" s="147"/>
    </row>
    <row r="10" spans="1:152" ht="15.75" customHeight="1">
      <c r="A10" s="31"/>
      <c r="B10" s="31"/>
      <c r="C10" s="15"/>
      <c r="D10" s="15"/>
      <c r="E10" s="141"/>
      <c r="F10" s="141"/>
      <c r="G10" s="141"/>
      <c r="H10" s="141"/>
      <c r="I10" s="402"/>
      <c r="J10" s="141"/>
      <c r="K10" s="141"/>
      <c r="L10" s="141"/>
      <c r="M10" s="141"/>
      <c r="N10" s="141"/>
      <c r="O10" s="141"/>
      <c r="P10" s="141"/>
      <c r="Q10" s="141"/>
      <c r="R10" s="141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  <c r="AD10" s="139"/>
      <c r="AE10" s="139"/>
      <c r="AF10" s="139"/>
      <c r="AG10" s="139"/>
      <c r="AH10" s="139"/>
      <c r="AI10" s="139"/>
      <c r="AJ10" s="139"/>
      <c r="AK10" s="402"/>
      <c r="AL10" s="141"/>
      <c r="AM10" s="141"/>
      <c r="AN10" s="141"/>
      <c r="AO10" s="141"/>
      <c r="AP10" s="141"/>
      <c r="AQ10" s="141"/>
      <c r="AR10" s="141"/>
      <c r="AS10" s="141"/>
      <c r="AT10" s="141"/>
      <c r="AU10" s="141"/>
      <c r="AV10" s="141"/>
      <c r="AW10" s="141"/>
      <c r="AX10" s="141"/>
      <c r="AY10" s="15"/>
      <c r="AZ10" s="141"/>
      <c r="BA10" s="141"/>
      <c r="BB10" s="141"/>
      <c r="BC10" s="141"/>
      <c r="BD10" s="141"/>
      <c r="BE10" s="141"/>
      <c r="BF10" s="141"/>
      <c r="BG10" s="141"/>
      <c r="BH10" s="141"/>
      <c r="BI10" s="141"/>
      <c r="BJ10" s="141"/>
      <c r="BK10" s="141"/>
      <c r="BL10" s="141"/>
      <c r="BM10" s="141"/>
      <c r="BN10" s="141"/>
      <c r="BO10" s="141"/>
      <c r="BP10" s="141"/>
      <c r="BQ10" s="141"/>
      <c r="BR10" s="141"/>
      <c r="BS10" s="141"/>
      <c r="BT10" s="141"/>
      <c r="BU10" s="141"/>
      <c r="BV10" s="141"/>
      <c r="BW10" s="141"/>
      <c r="BX10" s="141"/>
      <c r="BY10" s="141"/>
      <c r="BZ10" s="15"/>
      <c r="CA10" s="141"/>
      <c r="CB10" s="141"/>
      <c r="CC10" s="141"/>
      <c r="CD10" s="141"/>
      <c r="CE10" s="141"/>
      <c r="CF10" s="141"/>
      <c r="CG10" s="141"/>
      <c r="CH10" s="141"/>
      <c r="CI10" s="141"/>
      <c r="CJ10" s="141"/>
      <c r="CK10" s="141"/>
      <c r="CL10" s="141"/>
      <c r="CM10" s="141"/>
      <c r="CN10" s="141"/>
      <c r="CO10" s="141"/>
      <c r="CP10" s="141"/>
      <c r="CQ10" s="141"/>
      <c r="CR10" s="141"/>
      <c r="CS10" s="141"/>
      <c r="CT10" s="141"/>
      <c r="CU10" s="141"/>
      <c r="CV10" s="141"/>
      <c r="CW10" s="141"/>
      <c r="CX10" s="141"/>
      <c r="CY10" s="141"/>
      <c r="CZ10" s="141"/>
      <c r="DA10" s="141"/>
      <c r="DB10" s="141"/>
      <c r="DC10" s="141"/>
      <c r="DD10" s="139"/>
      <c r="DE10" s="141"/>
      <c r="DF10" s="141"/>
      <c r="DG10" s="141"/>
      <c r="DH10" s="141"/>
      <c r="DI10" s="141"/>
      <c r="DJ10" s="141"/>
      <c r="DK10" s="141"/>
      <c r="DL10" s="15"/>
      <c r="DM10" s="15"/>
      <c r="DN10" s="15"/>
      <c r="DO10" s="15"/>
      <c r="DP10" s="15"/>
      <c r="DQ10" s="141"/>
      <c r="DR10" s="141"/>
      <c r="DS10" s="141"/>
      <c r="DT10" s="141"/>
      <c r="DU10" s="141"/>
      <c r="DV10" s="141"/>
      <c r="DW10" s="141"/>
      <c r="DX10" s="141"/>
      <c r="DY10" s="141"/>
      <c r="DZ10" s="141"/>
      <c r="EA10" s="141"/>
      <c r="EB10" s="141"/>
      <c r="EC10" s="141"/>
      <c r="ED10" s="141"/>
      <c r="EE10" s="141"/>
      <c r="EF10" s="141"/>
      <c r="EG10" s="141"/>
      <c r="EH10" s="141"/>
      <c r="EI10" s="141"/>
      <c r="EJ10" s="141"/>
      <c r="EK10" s="15"/>
      <c r="EL10" s="141"/>
      <c r="EM10" s="141"/>
      <c r="EN10" s="141"/>
      <c r="EO10" s="141"/>
      <c r="EP10" s="141"/>
      <c r="EQ10" s="141"/>
      <c r="ER10" s="141"/>
      <c r="ES10" s="141"/>
      <c r="ET10" s="141"/>
      <c r="EU10" s="141"/>
      <c r="EV10" s="141"/>
    </row>
    <row r="11" spans="1:152" ht="27" customHeight="1">
      <c r="A11" s="31"/>
      <c r="B11" s="31"/>
      <c r="C11" s="17"/>
      <c r="D11" s="17"/>
      <c r="E11" s="885" t="s">
        <v>128</v>
      </c>
      <c r="F11" s="886"/>
      <c r="G11" s="886"/>
      <c r="H11" s="887"/>
      <c r="I11" s="314"/>
      <c r="J11" s="885" t="s">
        <v>71</v>
      </c>
      <c r="K11" s="886"/>
      <c r="L11" s="886"/>
      <c r="M11" s="887"/>
      <c r="N11" s="149"/>
      <c r="O11" s="885" t="s">
        <v>4</v>
      </c>
      <c r="P11" s="886"/>
      <c r="Q11" s="887"/>
      <c r="R11" s="314"/>
      <c r="S11" s="885" t="s">
        <v>5</v>
      </c>
      <c r="T11" s="886"/>
      <c r="U11" s="887"/>
      <c r="V11" s="314"/>
      <c r="W11" s="885" t="s">
        <v>64</v>
      </c>
      <c r="X11" s="886"/>
      <c r="Y11" s="886"/>
      <c r="Z11" s="886"/>
      <c r="AA11" s="886"/>
      <c r="AB11" s="886"/>
      <c r="AC11" s="887"/>
      <c r="AD11" s="314"/>
      <c r="AE11" s="314"/>
      <c r="AF11" s="314"/>
      <c r="AG11" s="886" t="s">
        <v>6</v>
      </c>
      <c r="AH11" s="886"/>
      <c r="AI11" s="886"/>
      <c r="AJ11" s="887"/>
      <c r="AK11" s="149"/>
      <c r="AL11" s="885" t="s">
        <v>28</v>
      </c>
      <c r="AM11" s="886"/>
      <c r="AN11" s="887"/>
      <c r="AO11" s="149"/>
      <c r="AP11" s="885" t="s">
        <v>21</v>
      </c>
      <c r="AQ11" s="886"/>
      <c r="AR11" s="887"/>
      <c r="AS11" s="314"/>
      <c r="AT11" s="885" t="s">
        <v>23</v>
      </c>
      <c r="AU11" s="886"/>
      <c r="AV11" s="887"/>
      <c r="AW11" s="314"/>
      <c r="AX11" s="314"/>
      <c r="AY11" s="885" t="s">
        <v>127</v>
      </c>
      <c r="AZ11" s="886"/>
      <c r="BA11" s="886"/>
      <c r="BB11" s="886"/>
      <c r="BC11" s="886"/>
      <c r="BD11" s="886"/>
      <c r="BE11" s="887"/>
      <c r="BF11" s="314"/>
      <c r="BG11" s="314"/>
      <c r="BH11" s="885" t="s">
        <v>37</v>
      </c>
      <c r="BI11" s="886"/>
      <c r="BJ11" s="887"/>
      <c r="BK11" s="314"/>
      <c r="BL11" s="885" t="s">
        <v>38</v>
      </c>
      <c r="BM11" s="886"/>
      <c r="BN11" s="886"/>
      <c r="BO11" s="887"/>
      <c r="BP11" s="314"/>
      <c r="BQ11" s="885" t="s">
        <v>48</v>
      </c>
      <c r="BR11" s="886"/>
      <c r="BS11" s="887"/>
      <c r="BT11" s="314"/>
      <c r="BU11" s="885" t="s">
        <v>39</v>
      </c>
      <c r="BV11" s="886"/>
      <c r="BW11" s="887"/>
      <c r="BX11" s="314"/>
      <c r="BY11" s="314"/>
      <c r="BZ11" s="885" t="s">
        <v>65</v>
      </c>
      <c r="CA11" s="886"/>
      <c r="CB11" s="886"/>
      <c r="CC11" s="886"/>
      <c r="CD11" s="886"/>
      <c r="CE11" s="886"/>
      <c r="CF11" s="887"/>
      <c r="CG11" s="314"/>
      <c r="CH11" s="314"/>
      <c r="CI11" s="885" t="s">
        <v>132</v>
      </c>
      <c r="CJ11" s="887"/>
      <c r="CK11" s="314"/>
      <c r="CL11" s="885" t="s">
        <v>133</v>
      </c>
      <c r="CM11" s="887"/>
      <c r="CN11" s="314"/>
      <c r="CO11" s="885" t="s">
        <v>134</v>
      </c>
      <c r="CP11" s="887"/>
      <c r="CQ11" s="314"/>
      <c r="CR11" s="885" t="s">
        <v>135</v>
      </c>
      <c r="CS11" s="887"/>
      <c r="CT11" s="314"/>
      <c r="CU11" s="885" t="s">
        <v>136</v>
      </c>
      <c r="CV11" s="887"/>
      <c r="CW11" s="314"/>
      <c r="CX11" s="885" t="s">
        <v>126</v>
      </c>
      <c r="CY11" s="886"/>
      <c r="CZ11" s="886"/>
      <c r="DA11" s="886"/>
      <c r="DB11" s="886"/>
      <c r="DC11" s="887"/>
      <c r="DD11" s="314"/>
      <c r="DE11" s="314"/>
      <c r="DF11" s="885" t="s">
        <v>44</v>
      </c>
      <c r="DG11" s="887"/>
      <c r="DH11" s="314"/>
      <c r="DI11" s="885" t="s">
        <v>45</v>
      </c>
      <c r="DJ11" s="887"/>
      <c r="DK11" s="314"/>
      <c r="DL11" s="885" t="s">
        <v>63</v>
      </c>
      <c r="DM11" s="886"/>
      <c r="DN11" s="887"/>
      <c r="DO11" s="753"/>
      <c r="DP11" s="314"/>
      <c r="DQ11" s="885" t="s">
        <v>46</v>
      </c>
      <c r="DR11" s="887"/>
      <c r="DS11" s="31"/>
      <c r="DT11" s="885" t="s">
        <v>47</v>
      </c>
      <c r="DU11" s="887"/>
      <c r="DV11" s="31"/>
      <c r="DW11" s="885" t="s">
        <v>171</v>
      </c>
      <c r="DX11" s="887"/>
      <c r="DY11" s="31"/>
      <c r="DZ11" s="885" t="s">
        <v>125</v>
      </c>
      <c r="EA11" s="886"/>
      <c r="EB11" s="886"/>
      <c r="EC11" s="886"/>
      <c r="ED11" s="887"/>
      <c r="EE11" s="314"/>
      <c r="EF11" s="401"/>
      <c r="EG11" s="885" t="s">
        <v>114</v>
      </c>
      <c r="EH11" s="887"/>
      <c r="EI11" s="314"/>
      <c r="EJ11" s="401"/>
      <c r="EK11" s="885" t="s">
        <v>124</v>
      </c>
      <c r="EL11" s="886"/>
      <c r="EM11" s="886"/>
      <c r="EN11" s="886"/>
      <c r="EO11" s="886"/>
      <c r="EP11" s="886"/>
      <c r="EQ11" s="886"/>
      <c r="ER11" s="886"/>
      <c r="ES11" s="886"/>
      <c r="ET11" s="886"/>
      <c r="EU11" s="887"/>
      <c r="EV11" s="314"/>
    </row>
    <row r="12" spans="1:152" ht="55.5" customHeight="1">
      <c r="A12" s="31"/>
      <c r="B12" s="31"/>
      <c r="C12" s="915" t="s">
        <v>49</v>
      </c>
      <c r="D12" s="18"/>
      <c r="E12" s="915" t="s">
        <v>115</v>
      </c>
      <c r="F12" s="915" t="s">
        <v>116</v>
      </c>
      <c r="G12" s="915" t="s">
        <v>138</v>
      </c>
      <c r="H12" s="917" t="s">
        <v>3</v>
      </c>
      <c r="I12" s="399"/>
      <c r="J12" s="915" t="s">
        <v>131</v>
      </c>
      <c r="K12" s="915" t="s">
        <v>117</v>
      </c>
      <c r="L12" s="915" t="s">
        <v>113</v>
      </c>
      <c r="M12" s="917" t="s">
        <v>3</v>
      </c>
      <c r="N12" s="150"/>
      <c r="O12" s="915" t="s">
        <v>131</v>
      </c>
      <c r="P12" s="915" t="s">
        <v>113</v>
      </c>
      <c r="Q12" s="917" t="s">
        <v>3</v>
      </c>
      <c r="R12" s="399"/>
      <c r="S12" s="915" t="s">
        <v>131</v>
      </c>
      <c r="T12" s="915" t="s">
        <v>117</v>
      </c>
      <c r="U12" s="917" t="s">
        <v>3</v>
      </c>
      <c r="V12" s="399"/>
      <c r="W12" s="915" t="s">
        <v>49</v>
      </c>
      <c r="X12" s="915" t="s">
        <v>131</v>
      </c>
      <c r="Y12" s="915" t="s">
        <v>117</v>
      </c>
      <c r="Z12" s="915" t="s">
        <v>115</v>
      </c>
      <c r="AA12" s="915" t="s">
        <v>116</v>
      </c>
      <c r="AB12" s="915" t="s">
        <v>113</v>
      </c>
      <c r="AC12" s="927" t="s">
        <v>123</v>
      </c>
      <c r="AD12" s="314"/>
      <c r="AE12" s="314"/>
      <c r="AF12" s="399"/>
      <c r="AG12" s="915" t="s">
        <v>117</v>
      </c>
      <c r="AH12" s="915" t="s">
        <v>176</v>
      </c>
      <c r="AI12" s="915" t="s">
        <v>116</v>
      </c>
      <c r="AJ12" s="917" t="s">
        <v>3</v>
      </c>
      <c r="AK12" s="150"/>
      <c r="AL12" s="915" t="s">
        <v>131</v>
      </c>
      <c r="AM12" s="915" t="s">
        <v>117</v>
      </c>
      <c r="AN12" s="917" t="s">
        <v>3</v>
      </c>
      <c r="AO12" s="150"/>
      <c r="AP12" s="915" t="s">
        <v>131</v>
      </c>
      <c r="AQ12" s="915" t="s">
        <v>117</v>
      </c>
      <c r="AR12" s="917" t="s">
        <v>3</v>
      </c>
      <c r="AS12" s="399"/>
      <c r="AT12" s="915" t="s">
        <v>131</v>
      </c>
      <c r="AU12" s="915" t="s">
        <v>117</v>
      </c>
      <c r="AV12" s="917" t="s">
        <v>3</v>
      </c>
      <c r="AW12" s="399"/>
      <c r="AX12" s="399"/>
      <c r="AY12" s="915" t="s">
        <v>49</v>
      </c>
      <c r="AZ12" s="915" t="s">
        <v>131</v>
      </c>
      <c r="BA12" s="915" t="s">
        <v>117</v>
      </c>
      <c r="BB12" s="915" t="s">
        <v>176</v>
      </c>
      <c r="BC12" s="915" t="s">
        <v>116</v>
      </c>
      <c r="BD12" s="915" t="s">
        <v>113</v>
      </c>
      <c r="BE12" s="927" t="s">
        <v>122</v>
      </c>
      <c r="BF12" s="314"/>
      <c r="BG12" s="314"/>
      <c r="BH12" s="915" t="s">
        <v>131</v>
      </c>
      <c r="BI12" s="915" t="s">
        <v>117</v>
      </c>
      <c r="BJ12" s="917" t="s">
        <v>3</v>
      </c>
      <c r="BK12" s="314"/>
      <c r="BL12" s="915" t="s">
        <v>191</v>
      </c>
      <c r="BM12" s="915" t="s">
        <v>117</v>
      </c>
      <c r="BN12" s="915" t="s">
        <v>113</v>
      </c>
      <c r="BO12" s="917" t="s">
        <v>3</v>
      </c>
      <c r="BP12" s="314"/>
      <c r="BQ12" s="915" t="s">
        <v>131</v>
      </c>
      <c r="BR12" s="915" t="s">
        <v>117</v>
      </c>
      <c r="BS12" s="917" t="s">
        <v>3</v>
      </c>
      <c r="BT12" s="399"/>
      <c r="BU12" s="915" t="s">
        <v>131</v>
      </c>
      <c r="BV12" s="915" t="s">
        <v>117</v>
      </c>
      <c r="BW12" s="917" t="s">
        <v>3</v>
      </c>
      <c r="BX12" s="399"/>
      <c r="BY12" s="399"/>
      <c r="BZ12" s="915" t="s">
        <v>49</v>
      </c>
      <c r="CA12" s="915" t="s">
        <v>131</v>
      </c>
      <c r="CB12" s="915" t="s">
        <v>191</v>
      </c>
      <c r="CC12" s="915" t="s">
        <v>137</v>
      </c>
      <c r="CD12" s="915" t="s">
        <v>117</v>
      </c>
      <c r="CE12" s="915" t="s">
        <v>113</v>
      </c>
      <c r="CF12" s="927" t="s">
        <v>121</v>
      </c>
      <c r="CG12" s="314"/>
      <c r="CH12" s="314"/>
      <c r="CI12" s="915" t="s">
        <v>131</v>
      </c>
      <c r="CJ12" s="917" t="s">
        <v>3</v>
      </c>
      <c r="CK12" s="399"/>
      <c r="CL12" s="915" t="s">
        <v>191</v>
      </c>
      <c r="CM12" s="917" t="s">
        <v>3</v>
      </c>
      <c r="CN12" s="399"/>
      <c r="CO12" s="915" t="s">
        <v>131</v>
      </c>
      <c r="CP12" s="917" t="s">
        <v>3</v>
      </c>
      <c r="CQ12" s="399"/>
      <c r="CR12" s="915" t="s">
        <v>131</v>
      </c>
      <c r="CS12" s="917" t="s">
        <v>3</v>
      </c>
      <c r="CT12" s="399"/>
      <c r="CU12" s="915" t="s">
        <v>131</v>
      </c>
      <c r="CV12" s="917" t="s">
        <v>3</v>
      </c>
      <c r="CW12" s="399"/>
      <c r="CX12" s="915" t="s">
        <v>49</v>
      </c>
      <c r="CY12" s="915" t="s">
        <v>131</v>
      </c>
      <c r="CZ12" s="915" t="s">
        <v>191</v>
      </c>
      <c r="DA12" s="915" t="s">
        <v>137</v>
      </c>
      <c r="DB12" s="915" t="s">
        <v>113</v>
      </c>
      <c r="DC12" s="927" t="s">
        <v>120</v>
      </c>
      <c r="DD12" s="314"/>
      <c r="DE12" s="399"/>
      <c r="DF12" s="915" t="s">
        <v>191</v>
      </c>
      <c r="DG12" s="917" t="s">
        <v>3</v>
      </c>
      <c r="DH12" s="399"/>
      <c r="DI12" s="915" t="s">
        <v>191</v>
      </c>
      <c r="DJ12" s="917" t="s">
        <v>3</v>
      </c>
      <c r="DK12" s="399"/>
      <c r="DL12" s="915" t="s">
        <v>49</v>
      </c>
      <c r="DM12" s="915" t="s">
        <v>191</v>
      </c>
      <c r="DN12" s="927" t="s">
        <v>119</v>
      </c>
      <c r="DO12" s="753"/>
      <c r="DP12" s="314"/>
      <c r="DQ12" s="915" t="s">
        <v>191</v>
      </c>
      <c r="DR12" s="917" t="s">
        <v>3</v>
      </c>
      <c r="DS12" s="31"/>
      <c r="DT12" s="915" t="s">
        <v>191</v>
      </c>
      <c r="DU12" s="917" t="s">
        <v>3</v>
      </c>
      <c r="DV12" s="31"/>
      <c r="DW12" s="915" t="s">
        <v>131</v>
      </c>
      <c r="DX12" s="917" t="s">
        <v>3</v>
      </c>
      <c r="DY12" s="31"/>
      <c r="DZ12" s="915" t="s">
        <v>49</v>
      </c>
      <c r="EA12" s="915" t="s">
        <v>191</v>
      </c>
      <c r="EB12" s="915" t="s">
        <v>131</v>
      </c>
      <c r="EC12" s="915" t="s">
        <v>137</v>
      </c>
      <c r="ED12" s="927" t="s">
        <v>118</v>
      </c>
      <c r="EE12" s="314"/>
      <c r="EF12" s="400"/>
      <c r="EG12" s="915" t="s">
        <v>114</v>
      </c>
      <c r="EH12" s="917" t="s">
        <v>3</v>
      </c>
      <c r="EI12" s="399"/>
      <c r="EJ12" s="400"/>
      <c r="EK12" s="915" t="s">
        <v>49</v>
      </c>
      <c r="EL12" s="915" t="s">
        <v>131</v>
      </c>
      <c r="EM12" s="915" t="s">
        <v>191</v>
      </c>
      <c r="EN12" s="915" t="s">
        <v>137</v>
      </c>
      <c r="EO12" s="915" t="s">
        <v>117</v>
      </c>
      <c r="EP12" s="915" t="s">
        <v>116</v>
      </c>
      <c r="EQ12" s="915" t="s">
        <v>176</v>
      </c>
      <c r="ER12" s="915" t="s">
        <v>115</v>
      </c>
      <c r="ES12" s="915" t="s">
        <v>114</v>
      </c>
      <c r="ET12" s="915" t="s">
        <v>113</v>
      </c>
      <c r="EU12" s="927" t="s">
        <v>112</v>
      </c>
      <c r="EV12" s="314"/>
    </row>
    <row r="13" spans="1:152" ht="72.75" customHeight="1">
      <c r="A13" s="31"/>
      <c r="B13" s="31"/>
      <c r="C13" s="916"/>
      <c r="D13" s="19"/>
      <c r="E13" s="916"/>
      <c r="F13" s="916"/>
      <c r="G13" s="916"/>
      <c r="H13" s="918"/>
      <c r="I13" s="399"/>
      <c r="J13" s="916"/>
      <c r="K13" s="916"/>
      <c r="L13" s="916"/>
      <c r="M13" s="918"/>
      <c r="N13" s="150"/>
      <c r="O13" s="916"/>
      <c r="P13" s="916"/>
      <c r="Q13" s="918"/>
      <c r="R13" s="399"/>
      <c r="S13" s="916"/>
      <c r="T13" s="916"/>
      <c r="U13" s="918"/>
      <c r="V13" s="399"/>
      <c r="W13" s="926"/>
      <c r="X13" s="916"/>
      <c r="Y13" s="916"/>
      <c r="Z13" s="916"/>
      <c r="AA13" s="916"/>
      <c r="AB13" s="916"/>
      <c r="AC13" s="928"/>
      <c r="AD13" s="314"/>
      <c r="AE13" s="314"/>
      <c r="AF13" s="399"/>
      <c r="AG13" s="916"/>
      <c r="AH13" s="916"/>
      <c r="AI13" s="916"/>
      <c r="AJ13" s="918"/>
      <c r="AK13" s="150"/>
      <c r="AL13" s="916"/>
      <c r="AM13" s="916"/>
      <c r="AN13" s="918"/>
      <c r="AO13" s="150"/>
      <c r="AP13" s="916"/>
      <c r="AQ13" s="916"/>
      <c r="AR13" s="918"/>
      <c r="AS13" s="399"/>
      <c r="AT13" s="916"/>
      <c r="AU13" s="916"/>
      <c r="AV13" s="918"/>
      <c r="AW13" s="399"/>
      <c r="AX13" s="399"/>
      <c r="AY13" s="926"/>
      <c r="AZ13" s="916"/>
      <c r="BA13" s="916"/>
      <c r="BB13" s="916"/>
      <c r="BC13" s="916"/>
      <c r="BD13" s="916"/>
      <c r="BE13" s="928"/>
      <c r="BF13" s="314"/>
      <c r="BG13" s="314"/>
      <c r="BH13" s="916"/>
      <c r="BI13" s="916"/>
      <c r="BJ13" s="918"/>
      <c r="BK13" s="314"/>
      <c r="BL13" s="916"/>
      <c r="BM13" s="916"/>
      <c r="BN13" s="916"/>
      <c r="BO13" s="918"/>
      <c r="BP13" s="314"/>
      <c r="BQ13" s="916"/>
      <c r="BR13" s="916"/>
      <c r="BS13" s="918"/>
      <c r="BT13" s="399"/>
      <c r="BU13" s="916"/>
      <c r="BV13" s="916"/>
      <c r="BW13" s="918"/>
      <c r="BX13" s="399"/>
      <c r="BY13" s="399"/>
      <c r="BZ13" s="926"/>
      <c r="CA13" s="916"/>
      <c r="CB13" s="916"/>
      <c r="CC13" s="916"/>
      <c r="CD13" s="916"/>
      <c r="CE13" s="916"/>
      <c r="CF13" s="928"/>
      <c r="CG13" s="314"/>
      <c r="CH13" s="314"/>
      <c r="CI13" s="916"/>
      <c r="CJ13" s="918"/>
      <c r="CK13" s="399"/>
      <c r="CL13" s="916"/>
      <c r="CM13" s="918"/>
      <c r="CN13" s="399"/>
      <c r="CO13" s="916"/>
      <c r="CP13" s="918"/>
      <c r="CQ13" s="399"/>
      <c r="CR13" s="916"/>
      <c r="CS13" s="918"/>
      <c r="CT13" s="399"/>
      <c r="CU13" s="916"/>
      <c r="CV13" s="918"/>
      <c r="CW13" s="399"/>
      <c r="CX13" s="926"/>
      <c r="CY13" s="916"/>
      <c r="CZ13" s="916"/>
      <c r="DA13" s="916"/>
      <c r="DB13" s="916"/>
      <c r="DC13" s="928"/>
      <c r="DD13" s="314"/>
      <c r="DE13" s="399"/>
      <c r="DF13" s="916"/>
      <c r="DG13" s="918"/>
      <c r="DH13" s="399"/>
      <c r="DI13" s="916"/>
      <c r="DJ13" s="918"/>
      <c r="DK13" s="399"/>
      <c r="DL13" s="926"/>
      <c r="DM13" s="916"/>
      <c r="DN13" s="928"/>
      <c r="DO13" s="753"/>
      <c r="DP13" s="314"/>
      <c r="DQ13" s="916"/>
      <c r="DR13" s="918"/>
      <c r="DS13" s="31"/>
      <c r="DT13" s="916"/>
      <c r="DU13" s="918"/>
      <c r="DV13" s="31"/>
      <c r="DW13" s="916"/>
      <c r="DX13" s="918"/>
      <c r="DY13" s="31"/>
      <c r="DZ13" s="926"/>
      <c r="EA13" s="916"/>
      <c r="EB13" s="916"/>
      <c r="EC13" s="916"/>
      <c r="ED13" s="928"/>
      <c r="EE13" s="314"/>
      <c r="EF13" s="136"/>
      <c r="EG13" s="916"/>
      <c r="EH13" s="918"/>
      <c r="EI13" s="399"/>
      <c r="EJ13" s="136"/>
      <c r="EK13" s="926"/>
      <c r="EL13" s="916"/>
      <c r="EM13" s="916"/>
      <c r="EN13" s="916"/>
      <c r="EO13" s="916"/>
      <c r="EP13" s="916"/>
      <c r="EQ13" s="916"/>
      <c r="ER13" s="916"/>
      <c r="ES13" s="916"/>
      <c r="ET13" s="916"/>
      <c r="EU13" s="928"/>
      <c r="EV13" s="314"/>
    </row>
    <row r="14" spans="1:152">
      <c r="A14" s="31"/>
      <c r="B14" s="31"/>
      <c r="C14" s="6"/>
      <c r="D14" s="74"/>
      <c r="E14" s="378" t="s">
        <v>130</v>
      </c>
      <c r="F14" s="378" t="s">
        <v>130</v>
      </c>
      <c r="G14" s="378" t="s">
        <v>130</v>
      </c>
      <c r="H14" s="378" t="s">
        <v>110</v>
      </c>
      <c r="I14" s="82"/>
      <c r="J14" s="378" t="s">
        <v>110</v>
      </c>
      <c r="K14" s="378" t="s">
        <v>110</v>
      </c>
      <c r="L14" s="378" t="s">
        <v>110</v>
      </c>
      <c r="M14" s="378" t="s">
        <v>110</v>
      </c>
      <c r="N14" s="151"/>
      <c r="O14" s="378" t="s">
        <v>110</v>
      </c>
      <c r="P14" s="378" t="s">
        <v>110</v>
      </c>
      <c r="Q14" s="378" t="s">
        <v>110</v>
      </c>
      <c r="R14" s="82"/>
      <c r="S14" s="378" t="s">
        <v>110</v>
      </c>
      <c r="T14" s="378" t="s">
        <v>110</v>
      </c>
      <c r="U14" s="378" t="s">
        <v>110</v>
      </c>
      <c r="V14" s="82"/>
      <c r="W14" s="916"/>
      <c r="X14" s="378" t="s">
        <v>110</v>
      </c>
      <c r="Y14" s="378" t="s">
        <v>110</v>
      </c>
      <c r="Z14" s="378" t="s">
        <v>110</v>
      </c>
      <c r="AA14" s="378" t="s">
        <v>110</v>
      </c>
      <c r="AB14" s="378" t="s">
        <v>110</v>
      </c>
      <c r="AC14" s="378" t="s">
        <v>110</v>
      </c>
      <c r="AD14" s="82"/>
      <c r="AE14" s="82"/>
      <c r="AF14" s="82"/>
      <c r="AG14" s="378" t="s">
        <v>110</v>
      </c>
      <c r="AH14" s="378"/>
      <c r="AI14" s="378" t="s">
        <v>110</v>
      </c>
      <c r="AJ14" s="378" t="s">
        <v>110</v>
      </c>
      <c r="AK14" s="151"/>
      <c r="AL14" s="378" t="s">
        <v>110</v>
      </c>
      <c r="AM14" s="378" t="s">
        <v>110</v>
      </c>
      <c r="AN14" s="378" t="s">
        <v>110</v>
      </c>
      <c r="AO14" s="151"/>
      <c r="AP14" s="378" t="s">
        <v>110</v>
      </c>
      <c r="AQ14" s="378" t="s">
        <v>110</v>
      </c>
      <c r="AR14" s="378" t="s">
        <v>110</v>
      </c>
      <c r="AS14" s="82"/>
      <c r="AT14" s="378" t="s">
        <v>110</v>
      </c>
      <c r="AU14" s="378" t="s">
        <v>110</v>
      </c>
      <c r="AV14" s="378" t="s">
        <v>110</v>
      </c>
      <c r="AW14" s="82"/>
      <c r="AX14" s="82"/>
      <c r="AY14" s="916"/>
      <c r="AZ14" s="378" t="s">
        <v>110</v>
      </c>
      <c r="BA14" s="378" t="s">
        <v>110</v>
      </c>
      <c r="BB14" s="378" t="s">
        <v>110</v>
      </c>
      <c r="BC14" s="378" t="s">
        <v>110</v>
      </c>
      <c r="BD14" s="378" t="s">
        <v>110</v>
      </c>
      <c r="BE14" s="378" t="s">
        <v>110</v>
      </c>
      <c r="BF14" s="82"/>
      <c r="BG14" s="82"/>
      <c r="BH14" s="378" t="s">
        <v>110</v>
      </c>
      <c r="BI14" s="378" t="s">
        <v>110</v>
      </c>
      <c r="BJ14" s="378" t="s">
        <v>110</v>
      </c>
      <c r="BK14" s="82"/>
      <c r="BL14" s="378" t="s">
        <v>110</v>
      </c>
      <c r="BM14" s="378" t="s">
        <v>110</v>
      </c>
      <c r="BN14" s="378" t="s">
        <v>110</v>
      </c>
      <c r="BO14" s="378" t="s">
        <v>110</v>
      </c>
      <c r="BP14" s="82"/>
      <c r="BQ14" s="378" t="s">
        <v>110</v>
      </c>
      <c r="BR14" s="378" t="s">
        <v>110</v>
      </c>
      <c r="BS14" s="378" t="s">
        <v>110</v>
      </c>
      <c r="BT14" s="82"/>
      <c r="BU14" s="378" t="s">
        <v>110</v>
      </c>
      <c r="BV14" s="378" t="s">
        <v>110</v>
      </c>
      <c r="BW14" s="378" t="s">
        <v>110</v>
      </c>
      <c r="BX14" s="82"/>
      <c r="BY14" s="82"/>
      <c r="BZ14" s="916"/>
      <c r="CA14" s="378" t="s">
        <v>110</v>
      </c>
      <c r="CB14" s="378" t="s">
        <v>110</v>
      </c>
      <c r="CC14" s="378" t="s">
        <v>110</v>
      </c>
      <c r="CD14" s="378" t="s">
        <v>110</v>
      </c>
      <c r="CE14" s="378" t="s">
        <v>110</v>
      </c>
      <c r="CF14" s="378" t="s">
        <v>110</v>
      </c>
      <c r="CG14" s="82"/>
      <c r="CH14" s="82"/>
      <c r="CI14" s="378" t="s">
        <v>110</v>
      </c>
      <c r="CJ14" s="378" t="s">
        <v>110</v>
      </c>
      <c r="CK14" s="82"/>
      <c r="CL14" s="378" t="s">
        <v>110</v>
      </c>
      <c r="CM14" s="378" t="s">
        <v>110</v>
      </c>
      <c r="CN14" s="82"/>
      <c r="CO14" s="378" t="s">
        <v>110</v>
      </c>
      <c r="CP14" s="378" t="s">
        <v>110</v>
      </c>
      <c r="CQ14" s="82"/>
      <c r="CR14" s="378" t="s">
        <v>110</v>
      </c>
      <c r="CS14" s="378" t="s">
        <v>110</v>
      </c>
      <c r="CT14" s="82"/>
      <c r="CU14" s="378" t="s">
        <v>110</v>
      </c>
      <c r="CV14" s="378" t="s">
        <v>110</v>
      </c>
      <c r="CW14" s="82"/>
      <c r="CX14" s="916"/>
      <c r="CY14" s="378" t="s">
        <v>110</v>
      </c>
      <c r="CZ14" s="378" t="s">
        <v>110</v>
      </c>
      <c r="DA14" s="378" t="s">
        <v>110</v>
      </c>
      <c r="DB14" s="378" t="s">
        <v>110</v>
      </c>
      <c r="DC14" s="378" t="s">
        <v>110</v>
      </c>
      <c r="DD14" s="82"/>
      <c r="DE14" s="82"/>
      <c r="DF14" s="378" t="s">
        <v>110</v>
      </c>
      <c r="DG14" s="378" t="s">
        <v>110</v>
      </c>
      <c r="DH14" s="82"/>
      <c r="DI14" s="378" t="s">
        <v>110</v>
      </c>
      <c r="DJ14" s="378" t="s">
        <v>110</v>
      </c>
      <c r="DK14" s="82"/>
      <c r="DL14" s="916"/>
      <c r="DM14" s="378" t="s">
        <v>110</v>
      </c>
      <c r="DN14" s="378" t="s">
        <v>110</v>
      </c>
      <c r="DO14" s="82"/>
      <c r="DP14" s="82"/>
      <c r="DQ14" s="378" t="s">
        <v>110</v>
      </c>
      <c r="DR14" s="378" t="s">
        <v>110</v>
      </c>
      <c r="DS14" s="31"/>
      <c r="DT14" s="378" t="s">
        <v>110</v>
      </c>
      <c r="DU14" s="378" t="s">
        <v>110</v>
      </c>
      <c r="DV14" s="31"/>
      <c r="DW14" s="378" t="s">
        <v>110</v>
      </c>
      <c r="DX14" s="378" t="s">
        <v>110</v>
      </c>
      <c r="DY14" s="31"/>
      <c r="DZ14" s="916"/>
      <c r="EA14" s="378" t="s">
        <v>110</v>
      </c>
      <c r="EB14" s="378" t="s">
        <v>110</v>
      </c>
      <c r="EC14" s="378" t="s">
        <v>110</v>
      </c>
      <c r="ED14" s="378" t="s">
        <v>110</v>
      </c>
      <c r="EE14" s="82"/>
      <c r="EF14" s="136"/>
      <c r="EG14" s="378" t="s">
        <v>110</v>
      </c>
      <c r="EH14" s="378" t="s">
        <v>110</v>
      </c>
      <c r="EI14" s="82"/>
      <c r="EJ14" s="136"/>
      <c r="EK14" s="916"/>
      <c r="EL14" s="378" t="s">
        <v>110</v>
      </c>
      <c r="EM14" s="378" t="s">
        <v>110</v>
      </c>
      <c r="EN14" s="378" t="s">
        <v>110</v>
      </c>
      <c r="EO14" s="378" t="s">
        <v>110</v>
      </c>
      <c r="EP14" s="378" t="s">
        <v>110</v>
      </c>
      <c r="EQ14" s="378" t="s">
        <v>110</v>
      </c>
      <c r="ER14" s="378" t="s">
        <v>110</v>
      </c>
      <c r="ES14" s="378" t="s">
        <v>110</v>
      </c>
      <c r="ET14" s="378" t="s">
        <v>110</v>
      </c>
      <c r="EU14" s="378" t="s">
        <v>110</v>
      </c>
      <c r="EV14" s="82"/>
    </row>
    <row r="15" spans="1:152" s="31" customFormat="1" ht="12.75" customHeight="1">
      <c r="C15" s="69"/>
      <c r="D15" s="74"/>
      <c r="E15" s="137"/>
      <c r="F15" s="137"/>
      <c r="G15" s="137"/>
      <c r="H15" s="137"/>
      <c r="I15" s="82"/>
      <c r="J15" s="137"/>
      <c r="K15" s="137"/>
      <c r="L15" s="137"/>
      <c r="M15" s="137"/>
      <c r="N15" s="65"/>
      <c r="O15" s="137"/>
      <c r="P15" s="137"/>
      <c r="Q15" s="137"/>
      <c r="R15" s="82"/>
      <c r="S15" s="137"/>
      <c r="T15" s="137"/>
      <c r="U15" s="137"/>
      <c r="V15" s="82"/>
      <c r="W15" s="69"/>
      <c r="X15" s="137"/>
      <c r="Y15" s="137"/>
      <c r="Z15" s="137"/>
      <c r="AA15" s="137"/>
      <c r="AB15" s="137"/>
      <c r="AC15" s="137"/>
      <c r="AD15" s="82"/>
      <c r="AE15" s="82"/>
      <c r="AF15" s="82"/>
      <c r="AG15" s="87"/>
      <c r="AH15" s="58"/>
      <c r="AI15" s="137"/>
      <c r="AJ15" s="137"/>
      <c r="AK15" s="65"/>
      <c r="AL15" s="137"/>
      <c r="AM15" s="137"/>
      <c r="AN15" s="137"/>
      <c r="AO15" s="65"/>
      <c r="AP15" s="137"/>
      <c r="AQ15" s="137"/>
      <c r="AR15" s="137"/>
      <c r="AS15" s="82"/>
      <c r="AT15" s="137"/>
      <c r="AU15" s="137"/>
      <c r="AV15" s="137"/>
      <c r="AW15" s="82"/>
      <c r="AX15" s="82"/>
      <c r="AY15" s="69"/>
      <c r="AZ15" s="137"/>
      <c r="BA15" s="137"/>
      <c r="BB15" s="137"/>
      <c r="BC15" s="137"/>
      <c r="BD15" s="137"/>
      <c r="BE15" s="137"/>
      <c r="BF15" s="82"/>
      <c r="BG15" s="82"/>
      <c r="BH15" s="137"/>
      <c r="BI15" s="137"/>
      <c r="BJ15" s="137"/>
      <c r="BK15" s="82"/>
      <c r="BL15" s="137"/>
      <c r="BM15" s="137"/>
      <c r="BN15" s="137"/>
      <c r="BO15" s="137"/>
      <c r="BP15" s="82"/>
      <c r="BQ15" s="137"/>
      <c r="BR15" s="137"/>
      <c r="BS15" s="137"/>
      <c r="BT15" s="82"/>
      <c r="BU15" s="137"/>
      <c r="BV15" s="137"/>
      <c r="BW15" s="137"/>
      <c r="BX15" s="82"/>
      <c r="BY15" s="82"/>
      <c r="BZ15" s="69"/>
      <c r="CA15" s="137"/>
      <c r="CB15" s="137"/>
      <c r="CC15" s="137"/>
      <c r="CD15" s="137"/>
      <c r="CE15" s="137"/>
      <c r="CF15" s="137"/>
      <c r="CG15" s="82"/>
      <c r="CH15" s="82"/>
      <c r="CI15" s="137"/>
      <c r="CJ15" s="137"/>
      <c r="CK15" s="82"/>
      <c r="CL15" s="137"/>
      <c r="CM15" s="137"/>
      <c r="CN15" s="82"/>
      <c r="CO15" s="137"/>
      <c r="CP15" s="137"/>
      <c r="CQ15" s="82"/>
      <c r="CR15" s="137"/>
      <c r="CS15" s="137"/>
      <c r="CT15" s="82"/>
      <c r="CU15" s="137"/>
      <c r="CV15" s="137"/>
      <c r="CW15" s="82"/>
      <c r="CX15" s="69"/>
      <c r="CY15" s="137"/>
      <c r="CZ15" s="137"/>
      <c r="DA15" s="137"/>
      <c r="DB15" s="137"/>
      <c r="DC15" s="137"/>
      <c r="DD15" s="82"/>
      <c r="DE15" s="82"/>
      <c r="DF15" s="137"/>
      <c r="DG15" s="137"/>
      <c r="DH15" s="82"/>
      <c r="DI15" s="137"/>
      <c r="DJ15" s="137"/>
      <c r="DK15" s="82"/>
      <c r="DL15" s="69"/>
      <c r="DM15" s="137"/>
      <c r="DN15" s="137"/>
      <c r="DO15" s="82"/>
      <c r="DP15" s="82"/>
      <c r="DQ15" s="137"/>
      <c r="DR15" s="137"/>
      <c r="DT15" s="137"/>
      <c r="DU15" s="137"/>
      <c r="DW15" s="137"/>
      <c r="DX15" s="137"/>
      <c r="DZ15" s="69"/>
      <c r="EA15" s="137"/>
      <c r="EB15" s="137"/>
      <c r="EC15" s="137"/>
      <c r="ED15" s="137"/>
      <c r="EE15" s="82"/>
      <c r="EF15" s="136"/>
      <c r="EG15" s="137"/>
      <c r="EH15" s="137"/>
      <c r="EI15" s="82"/>
      <c r="EJ15" s="136"/>
      <c r="EK15" s="69"/>
      <c r="EL15" s="137"/>
      <c r="EM15" s="137"/>
      <c r="EN15" s="137"/>
      <c r="EO15" s="137"/>
      <c r="EP15" s="137"/>
      <c r="EQ15" s="137"/>
      <c r="ER15" s="137"/>
      <c r="ES15" s="137"/>
      <c r="ET15" s="137"/>
      <c r="EU15" s="137"/>
      <c r="EV15" s="82"/>
    </row>
    <row r="16" spans="1:152" s="31" customFormat="1" ht="12.75" customHeight="1">
      <c r="C16" s="72"/>
      <c r="D16" s="3"/>
      <c r="E16" s="391"/>
      <c r="F16" s="391"/>
      <c r="G16" s="391"/>
      <c r="H16" s="391"/>
      <c r="I16" s="390"/>
      <c r="J16" s="391"/>
      <c r="K16" s="391"/>
      <c r="L16" s="391"/>
      <c r="M16" s="391"/>
      <c r="N16" s="65"/>
      <c r="O16" s="391"/>
      <c r="P16" s="391"/>
      <c r="Q16" s="391"/>
      <c r="R16" s="390"/>
      <c r="S16" s="391"/>
      <c r="T16" s="391"/>
      <c r="U16" s="391"/>
      <c r="V16" s="390"/>
      <c r="W16" s="72"/>
      <c r="X16" s="387"/>
      <c r="Y16" s="387"/>
      <c r="Z16" s="387"/>
      <c r="AA16" s="387"/>
      <c r="AB16" s="387"/>
      <c r="AC16" s="387"/>
      <c r="AD16" s="386"/>
      <c r="AE16" s="386"/>
      <c r="AF16" s="390"/>
      <c r="AG16" s="60"/>
      <c r="AH16" s="60"/>
      <c r="AI16" s="391"/>
      <c r="AJ16" s="391"/>
      <c r="AK16" s="65"/>
      <c r="AL16" s="391"/>
      <c r="AM16" s="391"/>
      <c r="AN16" s="391"/>
      <c r="AO16" s="65"/>
      <c r="AP16" s="391"/>
      <c r="AQ16" s="391"/>
      <c r="AR16" s="391"/>
      <c r="AS16" s="390"/>
      <c r="AT16" s="391"/>
      <c r="AU16" s="391"/>
      <c r="AV16" s="391"/>
      <c r="AW16" s="390"/>
      <c r="AX16" s="390"/>
      <c r="AY16" s="72"/>
      <c r="AZ16" s="387"/>
      <c r="BA16" s="387"/>
      <c r="BB16" s="387"/>
      <c r="BC16" s="387"/>
      <c r="BD16" s="387"/>
      <c r="BE16" s="387"/>
      <c r="BF16" s="386"/>
      <c r="BG16" s="386"/>
      <c r="BH16" s="391"/>
      <c r="BI16" s="391"/>
      <c r="BJ16" s="391"/>
      <c r="BK16" s="386"/>
      <c r="BL16" s="391"/>
      <c r="BM16" s="391"/>
      <c r="BN16" s="391"/>
      <c r="BO16" s="391"/>
      <c r="BP16" s="386"/>
      <c r="BQ16" s="391"/>
      <c r="BR16" s="391"/>
      <c r="BS16" s="391"/>
      <c r="BT16" s="390"/>
      <c r="BU16" s="391"/>
      <c r="BV16" s="391"/>
      <c r="BW16" s="391"/>
      <c r="BX16" s="390"/>
      <c r="BY16" s="390"/>
      <c r="BZ16" s="72"/>
      <c r="CA16" s="387"/>
      <c r="CB16" s="387"/>
      <c r="CC16" s="387"/>
      <c r="CD16" s="387"/>
      <c r="CE16" s="387"/>
      <c r="CF16" s="387"/>
      <c r="CG16" s="386"/>
      <c r="CH16" s="386"/>
      <c r="CI16" s="391"/>
      <c r="CJ16" s="391"/>
      <c r="CK16" s="390"/>
      <c r="CL16" s="391"/>
      <c r="CM16" s="391"/>
      <c r="CN16" s="390"/>
      <c r="CO16" s="391"/>
      <c r="CP16" s="391"/>
      <c r="CQ16" s="390"/>
      <c r="CR16" s="391"/>
      <c r="CS16" s="391"/>
      <c r="CT16" s="390"/>
      <c r="CU16" s="391"/>
      <c r="CV16" s="391"/>
      <c r="CW16" s="390"/>
      <c r="CX16" s="72"/>
      <c r="CY16" s="387"/>
      <c r="CZ16" s="387"/>
      <c r="DA16" s="387"/>
      <c r="DB16" s="387"/>
      <c r="DC16" s="387"/>
      <c r="DD16" s="386"/>
      <c r="DE16" s="390"/>
      <c r="DF16" s="391"/>
      <c r="DG16" s="391"/>
      <c r="DH16" s="390"/>
      <c r="DI16" s="391"/>
      <c r="DJ16" s="391"/>
      <c r="DK16" s="390"/>
      <c r="DL16" s="72"/>
      <c r="DM16" s="387"/>
      <c r="DN16" s="387"/>
      <c r="DO16" s="386"/>
      <c r="DP16" s="386"/>
      <c r="DQ16" s="391"/>
      <c r="DR16" s="391"/>
      <c r="DT16" s="391"/>
      <c r="DU16" s="391"/>
      <c r="DW16" s="391"/>
      <c r="DX16" s="391"/>
      <c r="DZ16" s="72"/>
      <c r="EA16" s="387"/>
      <c r="EB16" s="387"/>
      <c r="EC16" s="387"/>
      <c r="ED16" s="387"/>
      <c r="EE16" s="386"/>
      <c r="EF16" s="390"/>
      <c r="EG16" s="391"/>
      <c r="EH16" s="391"/>
      <c r="EI16" s="390"/>
      <c r="EJ16" s="390"/>
      <c r="EK16" s="72"/>
      <c r="EL16" s="387"/>
      <c r="EM16" s="387"/>
      <c r="EN16" s="387"/>
      <c r="EO16" s="387"/>
      <c r="EP16" s="387"/>
      <c r="EQ16" s="387"/>
      <c r="ER16" s="387"/>
      <c r="ES16" s="387"/>
      <c r="ET16" s="387"/>
      <c r="EU16" s="387"/>
      <c r="EV16" s="386"/>
    </row>
    <row r="17" spans="3:152" s="31" customFormat="1" ht="12.75" customHeight="1">
      <c r="C17" s="72"/>
      <c r="D17" s="4"/>
      <c r="E17" s="391"/>
      <c r="F17" s="391"/>
      <c r="G17" s="391"/>
      <c r="H17" s="391"/>
      <c r="I17" s="390"/>
      <c r="J17" s="391"/>
      <c r="K17" s="391"/>
      <c r="L17" s="391"/>
      <c r="M17" s="391"/>
      <c r="N17" s="65"/>
      <c r="O17" s="391"/>
      <c r="P17" s="391"/>
      <c r="Q17" s="391"/>
      <c r="R17" s="390"/>
      <c r="S17" s="391"/>
      <c r="T17" s="391"/>
      <c r="U17" s="391"/>
      <c r="V17" s="390"/>
      <c r="W17" s="72"/>
      <c r="X17" s="387"/>
      <c r="Y17" s="387"/>
      <c r="Z17" s="387"/>
      <c r="AA17" s="387"/>
      <c r="AB17" s="387"/>
      <c r="AC17" s="387"/>
      <c r="AD17" s="386"/>
      <c r="AE17" s="386"/>
      <c r="AF17" s="390"/>
      <c r="AG17" s="60"/>
      <c r="AH17" s="60"/>
      <c r="AI17" s="391"/>
      <c r="AJ17" s="391"/>
      <c r="AK17" s="65"/>
      <c r="AL17" s="391"/>
      <c r="AM17" s="391"/>
      <c r="AN17" s="391"/>
      <c r="AO17" s="65"/>
      <c r="AP17" s="391"/>
      <c r="AQ17" s="391"/>
      <c r="AR17" s="391"/>
      <c r="AS17" s="390"/>
      <c r="AT17" s="391"/>
      <c r="AU17" s="391"/>
      <c r="AV17" s="391"/>
      <c r="AW17" s="390"/>
      <c r="AX17" s="390"/>
      <c r="AY17" s="72"/>
      <c r="AZ17" s="387"/>
      <c r="BA17" s="387"/>
      <c r="BB17" s="387"/>
      <c r="BC17" s="387"/>
      <c r="BD17" s="387"/>
      <c r="BE17" s="387"/>
      <c r="BF17" s="386"/>
      <c r="BG17" s="386"/>
      <c r="BH17" s="391"/>
      <c r="BI17" s="391"/>
      <c r="BJ17" s="391"/>
      <c r="BK17" s="386"/>
      <c r="BL17" s="391"/>
      <c r="BM17" s="391"/>
      <c r="BN17" s="391"/>
      <c r="BO17" s="391"/>
      <c r="BP17" s="386"/>
      <c r="BQ17" s="391"/>
      <c r="BR17" s="391"/>
      <c r="BS17" s="391"/>
      <c r="BT17" s="390"/>
      <c r="BU17" s="391"/>
      <c r="BV17" s="391"/>
      <c r="BW17" s="391"/>
      <c r="BX17" s="390"/>
      <c r="BY17" s="390"/>
      <c r="BZ17" s="72"/>
      <c r="CA17" s="387"/>
      <c r="CB17" s="387"/>
      <c r="CC17" s="387"/>
      <c r="CD17" s="387"/>
      <c r="CE17" s="387"/>
      <c r="CF17" s="387"/>
      <c r="CG17" s="386"/>
      <c r="CH17" s="386"/>
      <c r="CI17" s="391"/>
      <c r="CJ17" s="391"/>
      <c r="CK17" s="390"/>
      <c r="CL17" s="391"/>
      <c r="CM17" s="391"/>
      <c r="CN17" s="390"/>
      <c r="CO17" s="391"/>
      <c r="CP17" s="391"/>
      <c r="CQ17" s="390"/>
      <c r="CR17" s="391"/>
      <c r="CS17" s="391"/>
      <c r="CT17" s="390"/>
      <c r="CU17" s="391"/>
      <c r="CV17" s="391"/>
      <c r="CW17" s="390"/>
      <c r="CX17" s="72"/>
      <c r="CY17" s="387"/>
      <c r="CZ17" s="387"/>
      <c r="DA17" s="387"/>
      <c r="DB17" s="387"/>
      <c r="DC17" s="387"/>
      <c r="DD17" s="386"/>
      <c r="DE17" s="390"/>
      <c r="DF17" s="391"/>
      <c r="DG17" s="391"/>
      <c r="DH17" s="390"/>
      <c r="DI17" s="391"/>
      <c r="DJ17" s="391"/>
      <c r="DK17" s="390"/>
      <c r="DL17" s="72"/>
      <c r="DM17" s="387"/>
      <c r="DN17" s="387"/>
      <c r="DO17" s="386"/>
      <c r="DP17" s="386"/>
      <c r="DQ17" s="391"/>
      <c r="DR17" s="391"/>
      <c r="DT17" s="391"/>
      <c r="DU17" s="391"/>
      <c r="DW17" s="391"/>
      <c r="DX17" s="391"/>
      <c r="DZ17" s="72"/>
      <c r="EA17" s="387"/>
      <c r="EB17" s="387"/>
      <c r="EC17" s="387"/>
      <c r="ED17" s="387"/>
      <c r="EE17" s="386"/>
      <c r="EF17" s="379"/>
      <c r="EG17" s="391"/>
      <c r="EH17" s="391"/>
      <c r="EI17" s="390"/>
      <c r="EJ17" s="379"/>
      <c r="EK17" s="72"/>
      <c r="EL17" s="387"/>
      <c r="EM17" s="387"/>
      <c r="EN17" s="387"/>
      <c r="EO17" s="387"/>
      <c r="EP17" s="387"/>
      <c r="EQ17" s="387"/>
      <c r="ER17" s="387"/>
      <c r="ES17" s="387"/>
      <c r="ET17" s="387"/>
      <c r="EU17" s="387"/>
      <c r="EV17" s="386"/>
    </row>
    <row r="18" spans="3:152" s="31" customFormat="1" ht="12.75" customHeight="1">
      <c r="C18" s="72"/>
      <c r="D18" s="3"/>
      <c r="E18" s="391"/>
      <c r="F18" s="391"/>
      <c r="G18" s="391"/>
      <c r="H18" s="391"/>
      <c r="I18" s="390"/>
      <c r="J18" s="391"/>
      <c r="K18" s="391"/>
      <c r="L18" s="391"/>
      <c r="M18" s="391"/>
      <c r="N18" s="65"/>
      <c r="O18" s="391"/>
      <c r="P18" s="391"/>
      <c r="Q18" s="391"/>
      <c r="R18" s="390"/>
      <c r="S18" s="391"/>
      <c r="T18" s="391"/>
      <c r="U18" s="391"/>
      <c r="V18" s="390"/>
      <c r="W18" s="72"/>
      <c r="X18" s="387"/>
      <c r="Y18" s="387"/>
      <c r="Z18" s="387"/>
      <c r="AA18" s="387"/>
      <c r="AB18" s="387"/>
      <c r="AC18" s="387">
        <f t="shared" ref="AC18:AC31" si="0">SUM(X18:AB18)</f>
        <v>0</v>
      </c>
      <c r="AD18" s="386"/>
      <c r="AE18" s="386"/>
      <c r="AF18" s="390"/>
      <c r="AG18" s="60"/>
      <c r="AH18" s="60"/>
      <c r="AI18" s="391"/>
      <c r="AJ18" s="391"/>
      <c r="AK18" s="65"/>
      <c r="AL18" s="391"/>
      <c r="AM18" s="391"/>
      <c r="AN18" s="391"/>
      <c r="AO18" s="65"/>
      <c r="AP18" s="391"/>
      <c r="AQ18" s="391"/>
      <c r="AR18" s="391"/>
      <c r="AS18" s="390"/>
      <c r="AT18" s="391"/>
      <c r="AU18" s="391"/>
      <c r="AV18" s="391"/>
      <c r="AW18" s="390"/>
      <c r="AX18" s="390"/>
      <c r="AY18" s="72"/>
      <c r="AZ18" s="387"/>
      <c r="BA18" s="387"/>
      <c r="BB18" s="387"/>
      <c r="BC18" s="387"/>
      <c r="BD18" s="387"/>
      <c r="BE18" s="387"/>
      <c r="BF18" s="386"/>
      <c r="BG18" s="386"/>
      <c r="BH18" s="391"/>
      <c r="BI18" s="391"/>
      <c r="BJ18" s="391"/>
      <c r="BK18" s="386"/>
      <c r="BL18" s="391"/>
      <c r="BM18" s="391"/>
      <c r="BN18" s="391"/>
      <c r="BO18" s="391"/>
      <c r="BP18" s="386"/>
      <c r="BQ18" s="391"/>
      <c r="BR18" s="391"/>
      <c r="BS18" s="391"/>
      <c r="BT18" s="390"/>
      <c r="BU18" s="391"/>
      <c r="BV18" s="391"/>
      <c r="BW18" s="391"/>
      <c r="BX18" s="390"/>
      <c r="BY18" s="390"/>
      <c r="BZ18" s="72"/>
      <c r="CA18" s="387"/>
      <c r="CB18" s="387"/>
      <c r="CC18" s="387"/>
      <c r="CD18" s="387"/>
      <c r="CE18" s="387"/>
      <c r="CF18" s="387"/>
      <c r="CG18" s="386"/>
      <c r="CH18" s="386"/>
      <c r="CI18" s="391"/>
      <c r="CJ18" s="391"/>
      <c r="CK18" s="390"/>
      <c r="CL18" s="391"/>
      <c r="CM18" s="391"/>
      <c r="CN18" s="390"/>
      <c r="CO18" s="391"/>
      <c r="CP18" s="391"/>
      <c r="CQ18" s="390"/>
      <c r="CR18" s="391"/>
      <c r="CS18" s="391"/>
      <c r="CT18" s="390"/>
      <c r="CU18" s="391"/>
      <c r="CV18" s="391"/>
      <c r="CW18" s="390"/>
      <c r="CX18" s="72"/>
      <c r="CY18" s="387"/>
      <c r="CZ18" s="387"/>
      <c r="DA18" s="387"/>
      <c r="DB18" s="387"/>
      <c r="DC18" s="387"/>
      <c r="DD18" s="386"/>
      <c r="DE18" s="390"/>
      <c r="DF18" s="391"/>
      <c r="DG18" s="391"/>
      <c r="DH18" s="390"/>
      <c r="DI18" s="391"/>
      <c r="DJ18" s="391"/>
      <c r="DK18" s="390"/>
      <c r="DL18" s="72"/>
      <c r="DM18" s="387"/>
      <c r="DN18" s="387"/>
      <c r="DO18" s="386"/>
      <c r="DP18" s="386"/>
      <c r="DQ18" s="391"/>
      <c r="DR18" s="391"/>
      <c r="DT18" s="391"/>
      <c r="DU18" s="391"/>
      <c r="DW18" s="391"/>
      <c r="DX18" s="391"/>
      <c r="DZ18" s="72"/>
      <c r="EA18" s="387"/>
      <c r="EB18" s="387"/>
      <c r="EC18" s="387"/>
      <c r="ED18" s="387"/>
      <c r="EE18" s="386"/>
      <c r="EF18" s="379"/>
      <c r="EG18" s="391"/>
      <c r="EH18" s="391"/>
      <c r="EI18" s="390"/>
      <c r="EJ18" s="379"/>
      <c r="EK18" s="72"/>
      <c r="EL18" s="387"/>
      <c r="EM18" s="387"/>
      <c r="EN18" s="387"/>
      <c r="EO18" s="387"/>
      <c r="EP18" s="387"/>
      <c r="EQ18" s="387"/>
      <c r="ER18" s="387"/>
      <c r="ES18" s="387"/>
      <c r="ET18" s="387"/>
      <c r="EU18" s="387"/>
      <c r="EV18" s="386"/>
    </row>
    <row r="19" spans="3:152" s="31" customFormat="1" ht="12.75" customHeight="1">
      <c r="C19" s="72">
        <v>12</v>
      </c>
      <c r="D19" s="3"/>
      <c r="E19" s="391"/>
      <c r="F19" s="391"/>
      <c r="G19" s="391"/>
      <c r="H19" s="391"/>
      <c r="I19" s="390"/>
      <c r="J19" s="391"/>
      <c r="K19" s="391"/>
      <c r="L19" s="391"/>
      <c r="M19" s="391"/>
      <c r="N19" s="65"/>
      <c r="O19" s="391"/>
      <c r="P19" s="391"/>
      <c r="Q19" s="391"/>
      <c r="R19" s="390"/>
      <c r="S19" s="391"/>
      <c r="T19" s="391"/>
      <c r="U19" s="391"/>
      <c r="V19" s="390"/>
      <c r="W19" s="72">
        <v>12</v>
      </c>
      <c r="X19" s="387">
        <f t="shared" ref="X19:X30" si="1">SUM(O19,J19,S19)</f>
        <v>0</v>
      </c>
      <c r="Y19" s="387">
        <f t="shared" ref="Y19:Y28" si="2">K19</f>
        <v>0</v>
      </c>
      <c r="Z19" s="387"/>
      <c r="AA19" s="387"/>
      <c r="AB19" s="387"/>
      <c r="AC19" s="387">
        <f t="shared" si="0"/>
        <v>0</v>
      </c>
      <c r="AD19" s="386"/>
      <c r="AE19" s="386"/>
      <c r="AF19" s="390"/>
      <c r="AG19" s="60"/>
      <c r="AH19" s="60"/>
      <c r="AI19" s="391"/>
      <c r="AJ19" s="391"/>
      <c r="AK19" s="65"/>
      <c r="AL19" s="391"/>
      <c r="AM19" s="391"/>
      <c r="AN19" s="391"/>
      <c r="AO19" s="65"/>
      <c r="AP19" s="391"/>
      <c r="AQ19" s="391"/>
      <c r="AR19" s="391"/>
      <c r="AS19" s="390"/>
      <c r="AT19" s="391"/>
      <c r="AU19" s="391"/>
      <c r="AV19" s="391"/>
      <c r="AW19" s="390"/>
      <c r="AX19" s="390"/>
      <c r="AY19" s="72">
        <v>12</v>
      </c>
      <c r="AZ19" s="387">
        <f t="shared" ref="AZ19:AZ30" si="3">SUM(AP19,AT19,AL19)</f>
        <v>0</v>
      </c>
      <c r="BA19" s="387"/>
      <c r="BB19" s="387"/>
      <c r="BC19" s="387"/>
      <c r="BD19" s="387"/>
      <c r="BE19" s="387">
        <f t="shared" ref="BE19:BE30" si="4">SUM(AZ19:BD19)</f>
        <v>0</v>
      </c>
      <c r="BF19" s="386"/>
      <c r="BG19" s="386"/>
      <c r="BH19" s="391"/>
      <c r="BI19" s="391"/>
      <c r="BJ19" s="391"/>
      <c r="BK19" s="386"/>
      <c r="BL19" s="391"/>
      <c r="BM19" s="391"/>
      <c r="BN19" s="391"/>
      <c r="BO19" s="391"/>
      <c r="BP19" s="386"/>
      <c r="BQ19" s="391"/>
      <c r="BR19" s="391"/>
      <c r="BS19" s="391"/>
      <c r="BT19" s="390"/>
      <c r="BU19" s="391"/>
      <c r="BV19" s="391"/>
      <c r="BW19" s="391"/>
      <c r="BX19" s="390"/>
      <c r="BY19" s="390"/>
      <c r="BZ19" s="72">
        <v>12</v>
      </c>
      <c r="CA19" s="387">
        <f t="shared" ref="CA19:CB20" si="5">SUM(BH19,BQ19,BU19)</f>
        <v>0</v>
      </c>
      <c r="CB19" s="387">
        <f t="shared" si="5"/>
        <v>0</v>
      </c>
      <c r="CC19" s="387">
        <f t="shared" ref="CC19:CC30" si="6">SUM(CA19:CB19)</f>
        <v>0</v>
      </c>
      <c r="CD19" s="387"/>
      <c r="CE19" s="387"/>
      <c r="CF19" s="387">
        <f t="shared" ref="CF19:CF31" si="7">SUM(CC19:CE19)</f>
        <v>0</v>
      </c>
      <c r="CG19" s="386"/>
      <c r="CH19" s="386"/>
      <c r="CI19" s="391"/>
      <c r="CJ19" s="391"/>
      <c r="CK19" s="390"/>
      <c r="CL19" s="391"/>
      <c r="CM19" s="391"/>
      <c r="CN19" s="390"/>
      <c r="CO19" s="391"/>
      <c r="CP19" s="391"/>
      <c r="CQ19" s="390"/>
      <c r="CR19" s="391"/>
      <c r="CS19" s="391"/>
      <c r="CT19" s="390"/>
      <c r="CU19" s="391"/>
      <c r="CV19" s="391"/>
      <c r="CW19" s="390"/>
      <c r="CX19" s="72">
        <v>12</v>
      </c>
      <c r="CY19" s="387">
        <f t="shared" ref="CY19:CY30" si="8">SUM(CI19,CO19,CR19,CU19)</f>
        <v>0</v>
      </c>
      <c r="CZ19" s="387">
        <f t="shared" ref="CZ19:DA30" si="9">SUM(CL19)</f>
        <v>0</v>
      </c>
      <c r="DA19" s="387">
        <f t="shared" si="9"/>
        <v>0</v>
      </c>
      <c r="DB19" s="387">
        <v>0</v>
      </c>
      <c r="DC19" s="387">
        <f t="shared" ref="DC19:DC30" si="10">SUM(DA19:DB19)</f>
        <v>0</v>
      </c>
      <c r="DD19" s="386"/>
      <c r="DE19" s="390"/>
      <c r="DF19" s="391"/>
      <c r="DG19" s="391"/>
      <c r="DH19" s="390"/>
      <c r="DI19" s="391"/>
      <c r="DJ19" s="391"/>
      <c r="DK19" s="390"/>
      <c r="DL19" s="72">
        <v>12</v>
      </c>
      <c r="DM19" s="387">
        <f t="shared" ref="DM19:DM31" si="11">SUM(DF19,DI19)</f>
        <v>0</v>
      </c>
      <c r="DN19" s="387">
        <f t="shared" ref="DN19:DN31" si="12">SUM(DM19:DM19)</f>
        <v>0</v>
      </c>
      <c r="DO19" s="386"/>
      <c r="DP19" s="386"/>
      <c r="DQ19" s="391"/>
      <c r="DR19" s="391"/>
      <c r="DT19" s="391"/>
      <c r="DU19" s="391"/>
      <c r="DW19" s="391"/>
      <c r="DX19" s="391"/>
      <c r="DZ19" s="72">
        <v>12</v>
      </c>
      <c r="EA19" s="387"/>
      <c r="EB19" s="387"/>
      <c r="EC19" s="387"/>
      <c r="ED19" s="387"/>
      <c r="EE19" s="386"/>
      <c r="EF19" s="379"/>
      <c r="EG19" s="391"/>
      <c r="EH19" s="391"/>
      <c r="EI19" s="390"/>
      <c r="EJ19" s="379"/>
      <c r="EK19" s="72">
        <v>12</v>
      </c>
      <c r="EL19" s="387">
        <f t="shared" ref="EL19:EL32" si="13">SUM(X19,AZ19,CA19,CY19,EB19)</f>
        <v>0</v>
      </c>
      <c r="EM19" s="387">
        <f>EA19+DM19+CZ19</f>
        <v>0</v>
      </c>
      <c r="EN19" s="387">
        <f t="shared" ref="EN19:EN32" si="14">SUM(EL19:EM19)</f>
        <v>0</v>
      </c>
      <c r="EO19" s="387">
        <f t="shared" ref="EO19:EO24" si="15">SUM(BA19,CD19,Y19)</f>
        <v>0</v>
      </c>
      <c r="EP19" s="387">
        <f t="shared" ref="EP19:EP24" si="16">SUM(AA19)</f>
        <v>0</v>
      </c>
      <c r="EQ19" s="387">
        <f t="shared" ref="EQ19:EQ27" si="17">SUM(Y19)</f>
        <v>0</v>
      </c>
      <c r="ER19" s="387">
        <f t="shared" ref="ER19:ER27" si="18">SUM(Z19)</f>
        <v>0</v>
      </c>
      <c r="ES19" s="387">
        <f t="shared" ref="ES19:ES32" si="19">EG19</f>
        <v>0</v>
      </c>
      <c r="ET19" s="387">
        <f t="shared" ref="ET19:ET30" si="20">DB19+AB19+CE19+BD19</f>
        <v>0</v>
      </c>
      <c r="EU19" s="387">
        <f t="shared" ref="EU19:EU33" si="21">SUM(EN19:ET19)</f>
        <v>0</v>
      </c>
      <c r="EV19" s="386"/>
    </row>
    <row r="20" spans="3:152" s="31" customFormat="1" ht="12.75" customHeight="1">
      <c r="C20" s="72">
        <v>11</v>
      </c>
      <c r="D20" s="3"/>
      <c r="E20" s="391"/>
      <c r="F20" s="391"/>
      <c r="G20" s="391"/>
      <c r="H20" s="391"/>
      <c r="I20" s="390"/>
      <c r="J20" s="391"/>
      <c r="K20" s="391"/>
      <c r="L20" s="391"/>
      <c r="M20" s="391"/>
      <c r="N20" s="65"/>
      <c r="O20" s="391"/>
      <c r="P20" s="391"/>
      <c r="Q20" s="391"/>
      <c r="R20" s="390"/>
      <c r="S20" s="391"/>
      <c r="T20" s="391"/>
      <c r="U20" s="391"/>
      <c r="V20" s="390"/>
      <c r="W20" s="72">
        <v>11</v>
      </c>
      <c r="X20" s="387">
        <f t="shared" si="1"/>
        <v>0</v>
      </c>
      <c r="Y20" s="387">
        <f t="shared" si="2"/>
        <v>0</v>
      </c>
      <c r="Z20" s="387"/>
      <c r="AA20" s="387"/>
      <c r="AB20" s="387"/>
      <c r="AC20" s="387">
        <f t="shared" si="0"/>
        <v>0</v>
      </c>
      <c r="AD20" s="386"/>
      <c r="AE20" s="386"/>
      <c r="AF20" s="390"/>
      <c r="AG20" s="60"/>
      <c r="AH20" s="60"/>
      <c r="AI20" s="391"/>
      <c r="AJ20" s="391"/>
      <c r="AK20" s="65"/>
      <c r="AL20" s="391"/>
      <c r="AM20" s="391"/>
      <c r="AN20" s="391"/>
      <c r="AO20" s="65"/>
      <c r="AP20" s="391"/>
      <c r="AQ20" s="391"/>
      <c r="AR20" s="391"/>
      <c r="AS20" s="390"/>
      <c r="AT20" s="391"/>
      <c r="AU20" s="391"/>
      <c r="AV20" s="391"/>
      <c r="AW20" s="390"/>
      <c r="AX20" s="390"/>
      <c r="AY20" s="72">
        <v>11</v>
      </c>
      <c r="AZ20" s="387">
        <f t="shared" si="3"/>
        <v>0</v>
      </c>
      <c r="BA20" s="387"/>
      <c r="BB20" s="387"/>
      <c r="BC20" s="387"/>
      <c r="BD20" s="387"/>
      <c r="BE20" s="387">
        <f t="shared" si="4"/>
        <v>0</v>
      </c>
      <c r="BF20" s="386"/>
      <c r="BG20" s="386"/>
      <c r="BH20" s="391"/>
      <c r="BI20" s="391"/>
      <c r="BJ20" s="391"/>
      <c r="BK20" s="386"/>
      <c r="BL20" s="391"/>
      <c r="BM20" s="391"/>
      <c r="BN20" s="391"/>
      <c r="BO20" s="391"/>
      <c r="BP20" s="386"/>
      <c r="BQ20" s="391"/>
      <c r="BR20" s="391"/>
      <c r="BS20" s="391"/>
      <c r="BT20" s="390"/>
      <c r="BU20" s="391"/>
      <c r="BV20" s="391"/>
      <c r="BW20" s="391"/>
      <c r="BX20" s="390"/>
      <c r="BY20" s="390"/>
      <c r="BZ20" s="72">
        <v>11</v>
      </c>
      <c r="CA20" s="387">
        <f t="shared" si="5"/>
        <v>0</v>
      </c>
      <c r="CB20" s="387">
        <f t="shared" si="5"/>
        <v>0</v>
      </c>
      <c r="CC20" s="387">
        <f t="shared" si="6"/>
        <v>0</v>
      </c>
      <c r="CD20" s="387"/>
      <c r="CE20" s="387"/>
      <c r="CF20" s="387">
        <f t="shared" si="7"/>
        <v>0</v>
      </c>
      <c r="CG20" s="386"/>
      <c r="CH20" s="386"/>
      <c r="CI20" s="391"/>
      <c r="CJ20" s="391"/>
      <c r="CK20" s="390"/>
      <c r="CL20" s="391"/>
      <c r="CM20" s="391"/>
      <c r="CN20" s="390"/>
      <c r="CO20" s="391"/>
      <c r="CP20" s="391"/>
      <c r="CQ20" s="390"/>
      <c r="CR20" s="391"/>
      <c r="CS20" s="391"/>
      <c r="CT20" s="390"/>
      <c r="CU20" s="391"/>
      <c r="CV20" s="391"/>
      <c r="CW20" s="390"/>
      <c r="CX20" s="72">
        <v>11</v>
      </c>
      <c r="CY20" s="387">
        <f t="shared" si="8"/>
        <v>0</v>
      </c>
      <c r="CZ20" s="387">
        <f t="shared" si="9"/>
        <v>0</v>
      </c>
      <c r="DA20" s="387">
        <f t="shared" si="9"/>
        <v>0</v>
      </c>
      <c r="DB20" s="387">
        <v>0</v>
      </c>
      <c r="DC20" s="387">
        <f t="shared" si="10"/>
        <v>0</v>
      </c>
      <c r="DD20" s="386"/>
      <c r="DE20" s="390"/>
      <c r="DF20" s="391"/>
      <c r="DG20" s="391"/>
      <c r="DH20" s="390"/>
      <c r="DI20" s="391"/>
      <c r="DJ20" s="391"/>
      <c r="DK20" s="390"/>
      <c r="DL20" s="72">
        <v>11</v>
      </c>
      <c r="DM20" s="387">
        <f t="shared" si="11"/>
        <v>0</v>
      </c>
      <c r="DN20" s="387">
        <f t="shared" si="12"/>
        <v>0</v>
      </c>
      <c r="DO20" s="386"/>
      <c r="DP20" s="386"/>
      <c r="DQ20" s="391"/>
      <c r="DR20" s="391"/>
      <c r="DT20" s="391"/>
      <c r="DU20" s="391"/>
      <c r="DW20" s="391"/>
      <c r="DX20" s="391"/>
      <c r="DZ20" s="72">
        <v>11</v>
      </c>
      <c r="EA20" s="387"/>
      <c r="EB20" s="387"/>
      <c r="EC20" s="387"/>
      <c r="ED20" s="387"/>
      <c r="EE20" s="386"/>
      <c r="EF20" s="379"/>
      <c r="EG20" s="391"/>
      <c r="EH20" s="391"/>
      <c r="EI20" s="390"/>
      <c r="EJ20" s="379"/>
      <c r="EK20" s="72">
        <v>11</v>
      </c>
      <c r="EL20" s="387">
        <f t="shared" si="13"/>
        <v>0</v>
      </c>
      <c r="EM20" s="387">
        <f>EA20+DM20+CZ20</f>
        <v>0</v>
      </c>
      <c r="EN20" s="387">
        <f t="shared" si="14"/>
        <v>0</v>
      </c>
      <c r="EO20" s="387">
        <f t="shared" si="15"/>
        <v>0</v>
      </c>
      <c r="EP20" s="387">
        <f t="shared" si="16"/>
        <v>0</v>
      </c>
      <c r="EQ20" s="387">
        <f t="shared" si="17"/>
        <v>0</v>
      </c>
      <c r="ER20" s="387">
        <f t="shared" si="18"/>
        <v>0</v>
      </c>
      <c r="ES20" s="387">
        <f t="shared" si="19"/>
        <v>0</v>
      </c>
      <c r="ET20" s="387">
        <f t="shared" si="20"/>
        <v>0</v>
      </c>
      <c r="EU20" s="387">
        <f t="shared" si="21"/>
        <v>0</v>
      </c>
      <c r="EV20" s="386"/>
    </row>
    <row r="21" spans="3:152" s="31" customFormat="1" ht="12.75" customHeight="1">
      <c r="C21" s="72">
        <v>10</v>
      </c>
      <c r="D21" s="3"/>
      <c r="E21" s="391"/>
      <c r="F21" s="391"/>
      <c r="G21" s="391"/>
      <c r="H21" s="391"/>
      <c r="I21" s="390"/>
      <c r="J21" s="391"/>
      <c r="K21" s="391"/>
      <c r="L21" s="391"/>
      <c r="M21" s="391"/>
      <c r="N21" s="65"/>
      <c r="O21" s="391"/>
      <c r="P21" s="391"/>
      <c r="Q21" s="391"/>
      <c r="R21" s="390"/>
      <c r="S21" s="391"/>
      <c r="T21" s="391"/>
      <c r="U21" s="391"/>
      <c r="V21" s="390"/>
      <c r="W21" s="72">
        <v>10</v>
      </c>
      <c r="X21" s="387">
        <f t="shared" si="1"/>
        <v>0</v>
      </c>
      <c r="Y21" s="387">
        <f t="shared" si="2"/>
        <v>0</v>
      </c>
      <c r="Z21" s="387"/>
      <c r="AA21" s="387"/>
      <c r="AB21" s="387"/>
      <c r="AC21" s="387">
        <f t="shared" si="0"/>
        <v>0</v>
      </c>
      <c r="AD21" s="386"/>
      <c r="AE21" s="386"/>
      <c r="AF21" s="390"/>
      <c r="AG21" s="60"/>
      <c r="AH21" s="60"/>
      <c r="AI21" s="391"/>
      <c r="AJ21" s="391"/>
      <c r="AK21" s="65"/>
      <c r="AL21" s="391"/>
      <c r="AM21" s="391"/>
      <c r="AN21" s="391"/>
      <c r="AO21" s="65"/>
      <c r="AP21" s="391"/>
      <c r="AQ21" s="391"/>
      <c r="AR21" s="391"/>
      <c r="AS21" s="390"/>
      <c r="AT21" s="391"/>
      <c r="AU21" s="391"/>
      <c r="AV21" s="391"/>
      <c r="AW21" s="390"/>
      <c r="AX21" s="390"/>
      <c r="AY21" s="72">
        <v>10</v>
      </c>
      <c r="AZ21" s="387">
        <f t="shared" si="3"/>
        <v>0</v>
      </c>
      <c r="BA21" s="387"/>
      <c r="BB21" s="387"/>
      <c r="BC21" s="387"/>
      <c r="BD21" s="387"/>
      <c r="BE21" s="387">
        <f t="shared" si="4"/>
        <v>0</v>
      </c>
      <c r="BF21" s="386"/>
      <c r="BG21" s="386"/>
      <c r="BH21" s="391"/>
      <c r="BI21" s="391"/>
      <c r="BJ21" s="391"/>
      <c r="BK21" s="386"/>
      <c r="BL21" s="391"/>
      <c r="BM21" s="391"/>
      <c r="BN21" s="391"/>
      <c r="BO21" s="391"/>
      <c r="BP21" s="386"/>
      <c r="BQ21" s="391"/>
      <c r="BR21" s="391"/>
      <c r="BS21" s="391"/>
      <c r="BT21" s="390"/>
      <c r="BU21" s="391"/>
      <c r="BV21" s="391"/>
      <c r="BW21" s="391"/>
      <c r="BX21" s="390"/>
      <c r="BY21" s="390"/>
      <c r="BZ21" s="72">
        <v>10</v>
      </c>
      <c r="CA21" s="387">
        <f t="shared" ref="CA21:CB22" si="22">SUM(BH21,BQ21,BU21,BL21)</f>
        <v>0</v>
      </c>
      <c r="CB21" s="387">
        <f t="shared" si="22"/>
        <v>0</v>
      </c>
      <c r="CC21" s="387">
        <f t="shared" si="6"/>
        <v>0</v>
      </c>
      <c r="CD21" s="387"/>
      <c r="CE21" s="387"/>
      <c r="CF21" s="387">
        <f t="shared" si="7"/>
        <v>0</v>
      </c>
      <c r="CG21" s="386"/>
      <c r="CH21" s="386"/>
      <c r="CI21" s="391"/>
      <c r="CJ21" s="391"/>
      <c r="CK21" s="390"/>
      <c r="CL21" s="391"/>
      <c r="CM21" s="391"/>
      <c r="CN21" s="390"/>
      <c r="CO21" s="391"/>
      <c r="CP21" s="391"/>
      <c r="CQ21" s="390"/>
      <c r="CR21" s="391"/>
      <c r="CS21" s="391"/>
      <c r="CT21" s="390"/>
      <c r="CU21" s="391"/>
      <c r="CV21" s="391"/>
      <c r="CW21" s="390"/>
      <c r="CX21" s="72">
        <v>10</v>
      </c>
      <c r="CY21" s="387">
        <f t="shared" si="8"/>
        <v>0</v>
      </c>
      <c r="CZ21" s="387">
        <f t="shared" si="9"/>
        <v>0</v>
      </c>
      <c r="DA21" s="387">
        <f t="shared" ref="DA21:DA30" si="23">CY21+CZ21</f>
        <v>0</v>
      </c>
      <c r="DB21" s="387">
        <v>0</v>
      </c>
      <c r="DC21" s="387">
        <f t="shared" si="10"/>
        <v>0</v>
      </c>
      <c r="DD21" s="386"/>
      <c r="DE21" s="390"/>
      <c r="DF21" s="391"/>
      <c r="DG21" s="391"/>
      <c r="DH21" s="390"/>
      <c r="DI21" s="391"/>
      <c r="DJ21" s="391"/>
      <c r="DK21" s="390"/>
      <c r="DL21" s="72">
        <v>10</v>
      </c>
      <c r="DM21" s="387">
        <f t="shared" si="11"/>
        <v>0</v>
      </c>
      <c r="DN21" s="387">
        <f t="shared" si="12"/>
        <v>0</v>
      </c>
      <c r="DO21" s="386"/>
      <c r="DP21" s="386"/>
      <c r="DQ21" s="391"/>
      <c r="DR21" s="391"/>
      <c r="DT21" s="391"/>
      <c r="DU21" s="391"/>
      <c r="DW21" s="391"/>
      <c r="DX21" s="391"/>
      <c r="DZ21" s="72">
        <v>10</v>
      </c>
      <c r="EA21" s="387"/>
      <c r="EB21" s="387"/>
      <c r="EC21" s="387"/>
      <c r="ED21" s="387"/>
      <c r="EE21" s="386"/>
      <c r="EF21" s="379"/>
      <c r="EG21" s="391"/>
      <c r="EH21" s="391"/>
      <c r="EI21" s="390"/>
      <c r="EJ21" s="379"/>
      <c r="EK21" s="72">
        <v>10</v>
      </c>
      <c r="EL21" s="387">
        <f t="shared" si="13"/>
        <v>0</v>
      </c>
      <c r="EM21" s="387">
        <f>EA21+DM21+CZ21</f>
        <v>0</v>
      </c>
      <c r="EN21" s="387">
        <f t="shared" si="14"/>
        <v>0</v>
      </c>
      <c r="EO21" s="387">
        <f t="shared" si="15"/>
        <v>0</v>
      </c>
      <c r="EP21" s="387">
        <f t="shared" si="16"/>
        <v>0</v>
      </c>
      <c r="EQ21" s="387">
        <f t="shared" si="17"/>
        <v>0</v>
      </c>
      <c r="ER21" s="387">
        <f t="shared" si="18"/>
        <v>0</v>
      </c>
      <c r="ES21" s="387">
        <f t="shared" si="19"/>
        <v>0</v>
      </c>
      <c r="ET21" s="387">
        <f t="shared" si="20"/>
        <v>0</v>
      </c>
      <c r="EU21" s="387">
        <f t="shared" si="21"/>
        <v>0</v>
      </c>
      <c r="EV21" s="386"/>
    </row>
    <row r="22" spans="3:152" s="31" customFormat="1" ht="12.75" customHeight="1">
      <c r="C22" s="72">
        <v>9</v>
      </c>
      <c r="D22" s="3"/>
      <c r="E22" s="391"/>
      <c r="F22" s="391"/>
      <c r="G22" s="391"/>
      <c r="H22" s="391"/>
      <c r="I22" s="390"/>
      <c r="J22" s="391">
        <v>830</v>
      </c>
      <c r="K22" s="391">
        <v>0</v>
      </c>
      <c r="L22" s="391">
        <v>0</v>
      </c>
      <c r="M22" s="391">
        <f t="shared" ref="M22:M30" si="24">SUM(J22:L22)</f>
        <v>830</v>
      </c>
      <c r="N22" s="65"/>
      <c r="O22" s="391"/>
      <c r="P22" s="391"/>
      <c r="Q22" s="391"/>
      <c r="R22" s="390"/>
      <c r="S22" s="391"/>
      <c r="T22" s="391"/>
      <c r="U22" s="391"/>
      <c r="V22" s="390"/>
      <c r="W22" s="72">
        <v>9</v>
      </c>
      <c r="X22" s="387">
        <f t="shared" si="1"/>
        <v>830</v>
      </c>
      <c r="Y22" s="387">
        <f t="shared" si="2"/>
        <v>0</v>
      </c>
      <c r="Z22" s="387"/>
      <c r="AA22" s="387"/>
      <c r="AB22" s="387"/>
      <c r="AC22" s="387">
        <f t="shared" si="0"/>
        <v>830</v>
      </c>
      <c r="AD22" s="386"/>
      <c r="AE22" s="386"/>
      <c r="AF22" s="390"/>
      <c r="AG22" s="60"/>
      <c r="AH22" s="60"/>
      <c r="AI22" s="391"/>
      <c r="AJ22" s="391"/>
      <c r="AK22" s="65"/>
      <c r="AL22" s="391"/>
      <c r="AM22" s="391"/>
      <c r="AN22" s="391"/>
      <c r="AO22" s="65"/>
      <c r="AP22" s="391">
        <v>313</v>
      </c>
      <c r="AQ22" s="391"/>
      <c r="AR22" s="391">
        <f>AP22</f>
        <v>313</v>
      </c>
      <c r="AS22" s="390"/>
      <c r="AT22" s="391"/>
      <c r="AU22" s="391"/>
      <c r="AV22" s="391"/>
      <c r="AW22" s="390"/>
      <c r="AX22" s="390"/>
      <c r="AY22" s="72">
        <v>9</v>
      </c>
      <c r="AZ22" s="387">
        <f t="shared" si="3"/>
        <v>313</v>
      </c>
      <c r="BA22" s="387"/>
      <c r="BB22" s="387"/>
      <c r="BC22" s="387"/>
      <c r="BD22" s="387"/>
      <c r="BE22" s="387">
        <f t="shared" si="4"/>
        <v>313</v>
      </c>
      <c r="BF22" s="386"/>
      <c r="BG22" s="386"/>
      <c r="BH22" s="391"/>
      <c r="BI22" s="391"/>
      <c r="BJ22" s="391"/>
      <c r="BK22" s="386"/>
      <c r="BL22" s="391"/>
      <c r="BM22" s="391"/>
      <c r="BN22" s="391"/>
      <c r="BO22" s="391"/>
      <c r="BP22" s="386"/>
      <c r="BQ22" s="391"/>
      <c r="BR22" s="391"/>
      <c r="BS22" s="391"/>
      <c r="BT22" s="390"/>
      <c r="BU22" s="391"/>
      <c r="BV22" s="391"/>
      <c r="BW22" s="391"/>
      <c r="BX22" s="390"/>
      <c r="BY22" s="390"/>
      <c r="BZ22" s="72">
        <v>9</v>
      </c>
      <c r="CA22" s="387">
        <f t="shared" si="22"/>
        <v>0</v>
      </c>
      <c r="CB22" s="387">
        <f t="shared" si="22"/>
        <v>0</v>
      </c>
      <c r="CC22" s="387">
        <f t="shared" si="6"/>
        <v>0</v>
      </c>
      <c r="CD22" s="387"/>
      <c r="CE22" s="387"/>
      <c r="CF22" s="387">
        <f t="shared" si="7"/>
        <v>0</v>
      </c>
      <c r="CG22" s="386"/>
      <c r="CH22" s="386"/>
      <c r="CI22" s="391"/>
      <c r="CJ22" s="391"/>
      <c r="CK22" s="390"/>
      <c r="CL22" s="391"/>
      <c r="CM22" s="391"/>
      <c r="CN22" s="390"/>
      <c r="CO22" s="391"/>
      <c r="CP22" s="391"/>
      <c r="CQ22" s="390"/>
      <c r="CR22" s="391"/>
      <c r="CS22" s="391"/>
      <c r="CT22" s="390"/>
      <c r="CU22" s="391"/>
      <c r="CV22" s="391"/>
      <c r="CW22" s="390"/>
      <c r="CX22" s="72">
        <v>9</v>
      </c>
      <c r="CY22" s="387">
        <f t="shared" si="8"/>
        <v>0</v>
      </c>
      <c r="CZ22" s="387">
        <f t="shared" si="9"/>
        <v>0</v>
      </c>
      <c r="DA22" s="387">
        <f t="shared" si="23"/>
        <v>0</v>
      </c>
      <c r="DB22" s="387">
        <v>0</v>
      </c>
      <c r="DC22" s="387">
        <f t="shared" si="10"/>
        <v>0</v>
      </c>
      <c r="DD22" s="386"/>
      <c r="DE22" s="390"/>
      <c r="DF22" s="391"/>
      <c r="DG22" s="391"/>
      <c r="DH22" s="390"/>
      <c r="DI22" s="391"/>
      <c r="DJ22" s="391"/>
      <c r="DK22" s="390"/>
      <c r="DL22" s="72">
        <v>9</v>
      </c>
      <c r="DM22" s="387">
        <f t="shared" si="11"/>
        <v>0</v>
      </c>
      <c r="DN22" s="387">
        <f t="shared" si="12"/>
        <v>0</v>
      </c>
      <c r="DO22" s="386"/>
      <c r="DP22" s="386"/>
      <c r="DQ22" s="391"/>
      <c r="DR22" s="391"/>
      <c r="DT22" s="391"/>
      <c r="DU22" s="391"/>
      <c r="DW22" s="391"/>
      <c r="DX22" s="391"/>
      <c r="DZ22" s="72">
        <v>9</v>
      </c>
      <c r="EA22" s="387"/>
      <c r="EB22" s="387"/>
      <c r="EC22" s="387"/>
      <c r="ED22" s="387"/>
      <c r="EE22" s="386"/>
      <c r="EF22" s="379"/>
      <c r="EG22" s="391"/>
      <c r="EH22" s="391"/>
      <c r="EI22" s="390"/>
      <c r="EJ22" s="379"/>
      <c r="EK22" s="72">
        <v>9</v>
      </c>
      <c r="EL22" s="387">
        <f t="shared" si="13"/>
        <v>1143</v>
      </c>
      <c r="EM22" s="387">
        <f t="shared" ref="EM22:EM30" si="25">EA22+DM22+CZ22+CB22</f>
        <v>0</v>
      </c>
      <c r="EN22" s="387">
        <f t="shared" si="14"/>
        <v>1143</v>
      </c>
      <c r="EO22" s="387">
        <f t="shared" si="15"/>
        <v>0</v>
      </c>
      <c r="EP22" s="387">
        <f t="shared" si="16"/>
        <v>0</v>
      </c>
      <c r="EQ22" s="387">
        <f t="shared" si="17"/>
        <v>0</v>
      </c>
      <c r="ER22" s="387">
        <f t="shared" si="18"/>
        <v>0</v>
      </c>
      <c r="ES22" s="387">
        <f t="shared" si="19"/>
        <v>0</v>
      </c>
      <c r="ET22" s="387">
        <f t="shared" si="20"/>
        <v>0</v>
      </c>
      <c r="EU22" s="387">
        <f t="shared" si="21"/>
        <v>1143</v>
      </c>
      <c r="EV22" s="386"/>
    </row>
    <row r="23" spans="3:152" s="31" customFormat="1" ht="12.75" customHeight="1">
      <c r="C23" s="72">
        <v>8</v>
      </c>
      <c r="D23" s="3"/>
      <c r="E23" s="391"/>
      <c r="F23" s="391"/>
      <c r="G23" s="391"/>
      <c r="H23" s="391"/>
      <c r="I23" s="390"/>
      <c r="J23" s="391">
        <v>7030</v>
      </c>
      <c r="K23" s="391">
        <v>0</v>
      </c>
      <c r="L23" s="391">
        <v>0</v>
      </c>
      <c r="M23" s="391">
        <f t="shared" si="24"/>
        <v>7030</v>
      </c>
      <c r="N23" s="65"/>
      <c r="O23" s="391"/>
      <c r="P23" s="391"/>
      <c r="Q23" s="391"/>
      <c r="R23" s="390"/>
      <c r="S23" s="391"/>
      <c r="T23" s="391"/>
      <c r="U23" s="391"/>
      <c r="V23" s="390"/>
      <c r="W23" s="72">
        <v>8</v>
      </c>
      <c r="X23" s="387">
        <f t="shared" si="1"/>
        <v>7030</v>
      </c>
      <c r="Y23" s="387">
        <f t="shared" si="2"/>
        <v>0</v>
      </c>
      <c r="Z23" s="387"/>
      <c r="AA23" s="387"/>
      <c r="AB23" s="387"/>
      <c r="AC23" s="387">
        <f t="shared" si="0"/>
        <v>7030</v>
      </c>
      <c r="AD23" s="386"/>
      <c r="AE23" s="386"/>
      <c r="AF23" s="390"/>
      <c r="AG23" s="398"/>
      <c r="AH23" s="398"/>
      <c r="AI23" s="397"/>
      <c r="AJ23" s="397"/>
      <c r="AK23" s="65"/>
      <c r="AL23" s="391"/>
      <c r="AM23" s="391"/>
      <c r="AN23" s="391"/>
      <c r="AO23" s="65"/>
      <c r="AP23" s="391">
        <v>8690</v>
      </c>
      <c r="AQ23" s="391"/>
      <c r="AR23" s="391">
        <f>AP23</f>
        <v>8690</v>
      </c>
      <c r="AS23" s="390"/>
      <c r="AT23" s="391">
        <v>9618</v>
      </c>
      <c r="AU23" s="391"/>
      <c r="AV23" s="391">
        <f>AT23</f>
        <v>9618</v>
      </c>
      <c r="AW23" s="390"/>
      <c r="AX23" s="390"/>
      <c r="AY23" s="72">
        <v>8</v>
      </c>
      <c r="AZ23" s="387">
        <f t="shared" si="3"/>
        <v>18308</v>
      </c>
      <c r="BA23" s="387"/>
      <c r="BB23" s="387"/>
      <c r="BC23" s="387"/>
      <c r="BD23" s="387"/>
      <c r="BE23" s="387">
        <f t="shared" si="4"/>
        <v>18308</v>
      </c>
      <c r="BF23" s="386"/>
      <c r="BG23" s="386"/>
      <c r="BH23" s="391"/>
      <c r="BI23" s="391"/>
      <c r="BJ23" s="391"/>
      <c r="BK23" s="386"/>
      <c r="BL23" s="391"/>
      <c r="BM23" s="391"/>
      <c r="BN23" s="391"/>
      <c r="BO23" s="391"/>
      <c r="BP23" s="386"/>
      <c r="BQ23" s="391">
        <v>4837</v>
      </c>
      <c r="BR23" s="391"/>
      <c r="BS23" s="391">
        <f t="shared" ref="BS23:BS30" si="26">SUM(BQ23:BQ23)</f>
        <v>4837</v>
      </c>
      <c r="BT23" s="390"/>
      <c r="BU23" s="391"/>
      <c r="BV23" s="391"/>
      <c r="BW23" s="391"/>
      <c r="BX23" s="390"/>
      <c r="BY23" s="390"/>
      <c r="BZ23" s="72">
        <v>8</v>
      </c>
      <c r="CA23" s="387">
        <f t="shared" ref="CA23:CA30" si="27">SUM(BH23,BQ23,BU23)</f>
        <v>4837</v>
      </c>
      <c r="CB23" s="387">
        <f t="shared" ref="CB23:CB30" si="28">BL23</f>
        <v>0</v>
      </c>
      <c r="CC23" s="387">
        <f t="shared" si="6"/>
        <v>4837</v>
      </c>
      <c r="CD23" s="387"/>
      <c r="CE23" s="387"/>
      <c r="CF23" s="387">
        <f t="shared" si="7"/>
        <v>4837</v>
      </c>
      <c r="CG23" s="386"/>
      <c r="CH23" s="386"/>
      <c r="CI23" s="391"/>
      <c r="CJ23" s="391"/>
      <c r="CK23" s="390"/>
      <c r="CL23" s="391"/>
      <c r="CM23" s="391"/>
      <c r="CN23" s="390"/>
      <c r="CO23" s="391"/>
      <c r="CP23" s="391"/>
      <c r="CQ23" s="390"/>
      <c r="CR23" s="391"/>
      <c r="CS23" s="391"/>
      <c r="CT23" s="390"/>
      <c r="CU23" s="391"/>
      <c r="CV23" s="391"/>
      <c r="CW23" s="390"/>
      <c r="CX23" s="72">
        <v>8</v>
      </c>
      <c r="CY23" s="387">
        <f t="shared" si="8"/>
        <v>0</v>
      </c>
      <c r="CZ23" s="387">
        <f t="shared" si="9"/>
        <v>0</v>
      </c>
      <c r="DA23" s="387">
        <f t="shared" si="23"/>
        <v>0</v>
      </c>
      <c r="DB23" s="387">
        <v>0</v>
      </c>
      <c r="DC23" s="387">
        <f t="shared" si="10"/>
        <v>0</v>
      </c>
      <c r="DD23" s="386"/>
      <c r="DE23" s="390"/>
      <c r="DF23" s="391"/>
      <c r="DG23" s="391"/>
      <c r="DH23" s="390"/>
      <c r="DI23" s="391"/>
      <c r="DJ23" s="391"/>
      <c r="DK23" s="390"/>
      <c r="DL23" s="72">
        <v>8</v>
      </c>
      <c r="DM23" s="387">
        <f t="shared" si="11"/>
        <v>0</v>
      </c>
      <c r="DN23" s="387">
        <f t="shared" si="12"/>
        <v>0</v>
      </c>
      <c r="DO23" s="386"/>
      <c r="DP23" s="386"/>
      <c r="DQ23" s="391"/>
      <c r="DR23" s="391"/>
      <c r="DT23" s="391"/>
      <c r="DU23" s="391"/>
      <c r="DW23" s="391"/>
      <c r="DX23" s="391"/>
      <c r="DZ23" s="72">
        <v>8</v>
      </c>
      <c r="EA23" s="387"/>
      <c r="EB23" s="387"/>
      <c r="EC23" s="387"/>
      <c r="ED23" s="387"/>
      <c r="EE23" s="386"/>
      <c r="EF23" s="379"/>
      <c r="EG23" s="391"/>
      <c r="EH23" s="391"/>
      <c r="EI23" s="390"/>
      <c r="EJ23" s="379"/>
      <c r="EK23" s="72">
        <v>8</v>
      </c>
      <c r="EL23" s="387">
        <f t="shared" si="13"/>
        <v>30175</v>
      </c>
      <c r="EM23" s="387">
        <f t="shared" si="25"/>
        <v>0</v>
      </c>
      <c r="EN23" s="387">
        <f t="shared" si="14"/>
        <v>30175</v>
      </c>
      <c r="EO23" s="387">
        <f t="shared" si="15"/>
        <v>0</v>
      </c>
      <c r="EP23" s="387">
        <f t="shared" si="16"/>
        <v>0</v>
      </c>
      <c r="EQ23" s="387">
        <f t="shared" si="17"/>
        <v>0</v>
      </c>
      <c r="ER23" s="387">
        <f t="shared" si="18"/>
        <v>0</v>
      </c>
      <c r="ES23" s="387">
        <f t="shared" si="19"/>
        <v>0</v>
      </c>
      <c r="ET23" s="387">
        <f t="shared" si="20"/>
        <v>0</v>
      </c>
      <c r="EU23" s="387">
        <f t="shared" si="21"/>
        <v>30175</v>
      </c>
      <c r="EV23" s="386"/>
    </row>
    <row r="24" spans="3:152" s="31" customFormat="1" ht="12.75" customHeight="1">
      <c r="C24" s="72">
        <v>7</v>
      </c>
      <c r="D24" s="3"/>
      <c r="E24" s="391"/>
      <c r="F24" s="391"/>
      <c r="G24" s="391"/>
      <c r="H24" s="391"/>
      <c r="I24" s="390"/>
      <c r="J24" s="391">
        <v>15845</v>
      </c>
      <c r="K24" s="391">
        <v>0</v>
      </c>
      <c r="L24" s="391">
        <v>0</v>
      </c>
      <c r="M24" s="391">
        <f t="shared" si="24"/>
        <v>15845</v>
      </c>
      <c r="N24" s="65"/>
      <c r="O24" s="391"/>
      <c r="P24" s="391"/>
      <c r="Q24" s="391"/>
      <c r="R24" s="390"/>
      <c r="S24" s="391">
        <v>627</v>
      </c>
      <c r="T24" s="391"/>
      <c r="U24" s="391">
        <f t="shared" ref="U24:U30" si="29">S24+T24</f>
        <v>627</v>
      </c>
      <c r="V24" s="390"/>
      <c r="W24" s="72">
        <v>7</v>
      </c>
      <c r="X24" s="387">
        <f t="shared" si="1"/>
        <v>16472</v>
      </c>
      <c r="Y24" s="387">
        <f t="shared" si="2"/>
        <v>0</v>
      </c>
      <c r="Z24" s="387"/>
      <c r="AA24" s="387"/>
      <c r="AB24" s="387"/>
      <c r="AC24" s="387">
        <f t="shared" si="0"/>
        <v>16472</v>
      </c>
      <c r="AD24" s="386"/>
      <c r="AE24" s="386"/>
      <c r="AF24" s="390"/>
      <c r="AG24" s="398"/>
      <c r="AH24" s="398"/>
      <c r="AI24" s="397"/>
      <c r="AJ24" s="397"/>
      <c r="AK24" s="65"/>
      <c r="AL24" s="391"/>
      <c r="AM24" s="391"/>
      <c r="AN24" s="391"/>
      <c r="AO24" s="65"/>
      <c r="AP24" s="391">
        <v>11021</v>
      </c>
      <c r="AQ24" s="391"/>
      <c r="AR24" s="391">
        <f t="shared" ref="AR24:AR31" si="30">SUM(AP24:AQ24)</f>
        <v>11021</v>
      </c>
      <c r="AS24" s="390"/>
      <c r="AT24" s="391">
        <v>12608</v>
      </c>
      <c r="AU24" s="391"/>
      <c r="AV24" s="391">
        <f>AT24</f>
        <v>12608</v>
      </c>
      <c r="AW24" s="390"/>
      <c r="AX24" s="390"/>
      <c r="AY24" s="72">
        <v>7</v>
      </c>
      <c r="AZ24" s="387">
        <f t="shared" si="3"/>
        <v>23629</v>
      </c>
      <c r="BA24" s="387"/>
      <c r="BB24" s="387"/>
      <c r="BC24" s="387"/>
      <c r="BD24" s="387"/>
      <c r="BE24" s="387">
        <f t="shared" si="4"/>
        <v>23629</v>
      </c>
      <c r="BF24" s="386"/>
      <c r="BG24" s="386"/>
      <c r="BH24" s="391"/>
      <c r="BI24" s="391"/>
      <c r="BJ24" s="391"/>
      <c r="BK24" s="386"/>
      <c r="BL24" s="391"/>
      <c r="BM24" s="391"/>
      <c r="BN24" s="391"/>
      <c r="BO24" s="391"/>
      <c r="BP24" s="386"/>
      <c r="BQ24" s="391">
        <v>6671</v>
      </c>
      <c r="BR24" s="391"/>
      <c r="BS24" s="391">
        <f t="shared" si="26"/>
        <v>6671</v>
      </c>
      <c r="BT24" s="390"/>
      <c r="BU24" s="391">
        <v>2744</v>
      </c>
      <c r="BV24" s="391"/>
      <c r="BW24" s="391">
        <f t="shared" ref="BW24:BW31" si="31">SUM(BU24:BV24)</f>
        <v>2744</v>
      </c>
      <c r="BX24" s="390"/>
      <c r="BY24" s="390"/>
      <c r="BZ24" s="72">
        <v>7</v>
      </c>
      <c r="CA24" s="387">
        <f t="shared" si="27"/>
        <v>9415</v>
      </c>
      <c r="CB24" s="387">
        <f t="shared" si="28"/>
        <v>0</v>
      </c>
      <c r="CC24" s="387">
        <f t="shared" si="6"/>
        <v>9415</v>
      </c>
      <c r="CD24" s="387"/>
      <c r="CE24" s="387"/>
      <c r="CF24" s="387">
        <f t="shared" si="7"/>
        <v>9415</v>
      </c>
      <c r="CG24" s="386"/>
      <c r="CH24" s="386"/>
      <c r="CI24" s="391"/>
      <c r="CJ24" s="391"/>
      <c r="CK24" s="390"/>
      <c r="CL24" s="391"/>
      <c r="CM24" s="391"/>
      <c r="CN24" s="390"/>
      <c r="CO24" s="391">
        <v>9311</v>
      </c>
      <c r="CP24" s="391">
        <f>CO24</f>
        <v>9311</v>
      </c>
      <c r="CQ24" s="390"/>
      <c r="CR24" s="391">
        <v>6725</v>
      </c>
      <c r="CS24" s="391">
        <f t="shared" ref="CS24:CS31" si="32">SUM(CQ24:CR24)</f>
        <v>6725</v>
      </c>
      <c r="CT24" s="390"/>
      <c r="CU24" s="391">
        <v>8333</v>
      </c>
      <c r="CV24" s="391">
        <f>CU24</f>
        <v>8333</v>
      </c>
      <c r="CW24" s="390"/>
      <c r="CX24" s="72">
        <v>7</v>
      </c>
      <c r="CY24" s="387">
        <f t="shared" si="8"/>
        <v>24369</v>
      </c>
      <c r="CZ24" s="387">
        <f t="shared" si="9"/>
        <v>0</v>
      </c>
      <c r="DA24" s="387">
        <f t="shared" si="23"/>
        <v>24369</v>
      </c>
      <c r="DB24" s="387">
        <v>0</v>
      </c>
      <c r="DC24" s="387">
        <f t="shared" si="10"/>
        <v>24369</v>
      </c>
      <c r="DD24" s="386"/>
      <c r="DE24" s="390"/>
      <c r="DF24" s="797"/>
      <c r="DG24" s="391"/>
      <c r="DH24" s="390"/>
      <c r="DI24" s="391"/>
      <c r="DJ24" s="391"/>
      <c r="DK24" s="390"/>
      <c r="DL24" s="72">
        <v>7</v>
      </c>
      <c r="DM24" s="387">
        <f t="shared" si="11"/>
        <v>0</v>
      </c>
      <c r="DN24" s="387">
        <f t="shared" si="12"/>
        <v>0</v>
      </c>
      <c r="DO24" s="386"/>
      <c r="DP24" s="386"/>
      <c r="DQ24" s="391"/>
      <c r="DR24" s="391"/>
      <c r="DT24" s="391"/>
      <c r="DU24" s="391"/>
      <c r="DW24" s="391"/>
      <c r="DX24" s="391"/>
      <c r="DZ24" s="72">
        <v>7</v>
      </c>
      <c r="EA24" s="387"/>
      <c r="EB24" s="387"/>
      <c r="EC24" s="387"/>
      <c r="ED24" s="387"/>
      <c r="EE24" s="386"/>
      <c r="EF24" s="379"/>
      <c r="EG24" s="391"/>
      <c r="EH24" s="391"/>
      <c r="EI24" s="390"/>
      <c r="EJ24" s="379"/>
      <c r="EK24" s="72">
        <v>7</v>
      </c>
      <c r="EL24" s="387">
        <f t="shared" si="13"/>
        <v>73885</v>
      </c>
      <c r="EM24" s="387">
        <f t="shared" si="25"/>
        <v>0</v>
      </c>
      <c r="EN24" s="387">
        <f t="shared" si="14"/>
        <v>73885</v>
      </c>
      <c r="EO24" s="387">
        <f t="shared" si="15"/>
        <v>0</v>
      </c>
      <c r="EP24" s="387">
        <f t="shared" si="16"/>
        <v>0</v>
      </c>
      <c r="EQ24" s="387">
        <f t="shared" si="17"/>
        <v>0</v>
      </c>
      <c r="ER24" s="387">
        <f t="shared" si="18"/>
        <v>0</v>
      </c>
      <c r="ES24" s="387">
        <f t="shared" si="19"/>
        <v>0</v>
      </c>
      <c r="ET24" s="387">
        <f t="shared" si="20"/>
        <v>0</v>
      </c>
      <c r="EU24" s="387">
        <f t="shared" si="21"/>
        <v>73885</v>
      </c>
      <c r="EV24" s="386"/>
    </row>
    <row r="25" spans="3:152" s="31" customFormat="1" ht="12.75" customHeight="1">
      <c r="C25" s="72">
        <v>6</v>
      </c>
      <c r="D25" s="3"/>
      <c r="E25" s="391"/>
      <c r="F25" s="391"/>
      <c r="G25" s="391"/>
      <c r="H25" s="391"/>
      <c r="I25" s="390"/>
      <c r="J25" s="391">
        <v>18105</v>
      </c>
      <c r="K25" s="391">
        <v>0</v>
      </c>
      <c r="L25" s="391">
        <v>0</v>
      </c>
      <c r="M25" s="391">
        <f t="shared" si="24"/>
        <v>18105</v>
      </c>
      <c r="N25" s="65"/>
      <c r="O25" s="391">
        <v>7773</v>
      </c>
      <c r="P25" s="391">
        <v>0</v>
      </c>
      <c r="Q25" s="391">
        <f t="shared" ref="Q25:Q31" si="33">O25+P25</f>
        <v>7773</v>
      </c>
      <c r="R25" s="390"/>
      <c r="S25" s="391">
        <v>1148</v>
      </c>
      <c r="T25" s="391"/>
      <c r="U25" s="391">
        <f t="shared" si="29"/>
        <v>1148</v>
      </c>
      <c r="V25" s="390"/>
      <c r="W25" s="72">
        <v>6</v>
      </c>
      <c r="X25" s="387">
        <f t="shared" si="1"/>
        <v>27026</v>
      </c>
      <c r="Y25" s="387">
        <f t="shared" si="2"/>
        <v>0</v>
      </c>
      <c r="Z25" s="387"/>
      <c r="AA25" s="387"/>
      <c r="AB25" s="387"/>
      <c r="AC25" s="387">
        <f t="shared" si="0"/>
        <v>27026</v>
      </c>
      <c r="AD25" s="386"/>
      <c r="AE25" s="386"/>
      <c r="AF25" s="390"/>
      <c r="AG25" s="398"/>
      <c r="AH25" s="398"/>
      <c r="AI25" s="397"/>
      <c r="AJ25" s="397"/>
      <c r="AK25" s="65"/>
      <c r="AL25" s="391"/>
      <c r="AM25" s="391"/>
      <c r="AN25" s="391"/>
      <c r="AO25" s="65"/>
      <c r="AP25" s="391">
        <v>12729</v>
      </c>
      <c r="AQ25" s="391"/>
      <c r="AR25" s="391">
        <f t="shared" si="30"/>
        <v>12729</v>
      </c>
      <c r="AS25" s="390"/>
      <c r="AT25" s="391">
        <v>14636</v>
      </c>
      <c r="AU25" s="391"/>
      <c r="AV25" s="391">
        <f t="shared" ref="AV25:AV31" si="34">AT25+AU25</f>
        <v>14636</v>
      </c>
      <c r="AW25" s="390"/>
      <c r="AX25" s="390"/>
      <c r="AY25" s="72">
        <v>6</v>
      </c>
      <c r="AZ25" s="387">
        <f t="shared" si="3"/>
        <v>27365</v>
      </c>
      <c r="BA25" s="387"/>
      <c r="BB25" s="387"/>
      <c r="BC25" s="387"/>
      <c r="BD25" s="387"/>
      <c r="BE25" s="387">
        <f t="shared" si="4"/>
        <v>27365</v>
      </c>
      <c r="BF25" s="386"/>
      <c r="BG25" s="386"/>
      <c r="BH25" s="391"/>
      <c r="BI25" s="391"/>
      <c r="BJ25" s="391"/>
      <c r="BK25" s="386"/>
      <c r="BL25" s="391"/>
      <c r="BM25" s="391"/>
      <c r="BN25" s="391"/>
      <c r="BO25" s="391"/>
      <c r="BP25" s="386"/>
      <c r="BQ25" s="391">
        <f>BQ30</f>
        <v>8074</v>
      </c>
      <c r="BR25" s="391"/>
      <c r="BS25" s="391">
        <f t="shared" si="26"/>
        <v>8074</v>
      </c>
      <c r="BT25" s="390"/>
      <c r="BU25" s="391">
        <v>6527</v>
      </c>
      <c r="BV25" s="391"/>
      <c r="BW25" s="391">
        <f t="shared" si="31"/>
        <v>6527</v>
      </c>
      <c r="BX25" s="390"/>
      <c r="BY25" s="390"/>
      <c r="BZ25" s="72">
        <v>6</v>
      </c>
      <c r="CA25" s="387">
        <f t="shared" si="27"/>
        <v>14601</v>
      </c>
      <c r="CB25" s="387">
        <f t="shared" si="28"/>
        <v>0</v>
      </c>
      <c r="CC25" s="387">
        <f t="shared" si="6"/>
        <v>14601</v>
      </c>
      <c r="CD25" s="387"/>
      <c r="CE25" s="387"/>
      <c r="CF25" s="387">
        <f t="shared" si="7"/>
        <v>14601</v>
      </c>
      <c r="CG25" s="386"/>
      <c r="CH25" s="386"/>
      <c r="CI25" s="391"/>
      <c r="CJ25" s="391"/>
      <c r="CK25" s="390"/>
      <c r="CL25" s="391"/>
      <c r="CM25" s="391"/>
      <c r="CN25" s="390"/>
      <c r="CO25" s="391">
        <f t="shared" ref="CO25:CO29" si="35">CO26</f>
        <v>12958</v>
      </c>
      <c r="CP25" s="391">
        <f t="shared" ref="CP25:CP31" si="36">CO25</f>
        <v>12958</v>
      </c>
      <c r="CQ25" s="390"/>
      <c r="CR25" s="391">
        <v>6725</v>
      </c>
      <c r="CS25" s="391">
        <f t="shared" si="32"/>
        <v>6725</v>
      </c>
      <c r="CT25" s="390"/>
      <c r="CU25" s="391">
        <v>8333</v>
      </c>
      <c r="CV25" s="391">
        <f t="shared" ref="CV25:CV31" si="37">CU25</f>
        <v>8333</v>
      </c>
      <c r="CW25" s="390"/>
      <c r="CX25" s="72">
        <v>6</v>
      </c>
      <c r="CY25" s="387">
        <f t="shared" si="8"/>
        <v>28016</v>
      </c>
      <c r="CZ25" s="387">
        <f t="shared" si="9"/>
        <v>0</v>
      </c>
      <c r="DA25" s="387">
        <f t="shared" si="23"/>
        <v>28016</v>
      </c>
      <c r="DB25" s="387">
        <v>0</v>
      </c>
      <c r="DC25" s="387">
        <f>SUM(DA25:DB25)</f>
        <v>28016</v>
      </c>
      <c r="DD25" s="386"/>
      <c r="DE25" s="390"/>
      <c r="DF25" s="391">
        <v>5453</v>
      </c>
      <c r="DG25" s="391">
        <f t="shared" ref="DG25:DG31" si="38">DF25</f>
        <v>5453</v>
      </c>
      <c r="DH25" s="390"/>
      <c r="DI25" s="391"/>
      <c r="DJ25" s="391"/>
      <c r="DK25" s="390"/>
      <c r="DL25" s="72">
        <v>6</v>
      </c>
      <c r="DM25" s="387">
        <f t="shared" si="11"/>
        <v>5453</v>
      </c>
      <c r="DN25" s="387">
        <f t="shared" si="12"/>
        <v>5453</v>
      </c>
      <c r="DO25" s="386"/>
      <c r="DP25" s="386"/>
      <c r="DQ25" s="391"/>
      <c r="DR25" s="391"/>
      <c r="DT25" s="391"/>
      <c r="DU25" s="391"/>
      <c r="DW25" s="391"/>
      <c r="DX25" s="391"/>
      <c r="DZ25" s="72">
        <v>6</v>
      </c>
      <c r="EA25" s="387"/>
      <c r="EB25" s="387"/>
      <c r="EC25" s="387"/>
      <c r="ED25" s="387"/>
      <c r="EE25" s="386"/>
      <c r="EF25" s="379"/>
      <c r="EG25" s="391"/>
      <c r="EH25" s="391"/>
      <c r="EI25" s="390"/>
      <c r="EJ25" s="379"/>
      <c r="EK25" s="72">
        <v>6</v>
      </c>
      <c r="EL25" s="387">
        <f t="shared" si="13"/>
        <v>97008</v>
      </c>
      <c r="EM25" s="387">
        <f t="shared" si="25"/>
        <v>5453</v>
      </c>
      <c r="EN25" s="387">
        <f t="shared" si="14"/>
        <v>102461</v>
      </c>
      <c r="EO25" s="387">
        <f t="shared" ref="EO25:EO33" si="39">CD25+BA25+Y25</f>
        <v>0</v>
      </c>
      <c r="EP25" s="387">
        <f t="shared" ref="EP25:EP33" si="40">AA25+BC25</f>
        <v>0</v>
      </c>
      <c r="EQ25" s="387">
        <f t="shared" si="17"/>
        <v>0</v>
      </c>
      <c r="ER25" s="387">
        <f t="shared" si="18"/>
        <v>0</v>
      </c>
      <c r="ES25" s="387">
        <f t="shared" si="19"/>
        <v>0</v>
      </c>
      <c r="ET25" s="387">
        <f t="shared" si="20"/>
        <v>0</v>
      </c>
      <c r="EU25" s="387">
        <f t="shared" si="21"/>
        <v>102461</v>
      </c>
      <c r="EV25" s="386"/>
    </row>
    <row r="26" spans="3:152" s="31" customFormat="1" ht="12.75" customHeight="1">
      <c r="C26" s="72">
        <v>5</v>
      </c>
      <c r="D26" s="3"/>
      <c r="E26" s="391"/>
      <c r="F26" s="391"/>
      <c r="G26" s="391"/>
      <c r="H26" s="391"/>
      <c r="I26" s="390"/>
      <c r="J26" s="391">
        <f>J27</f>
        <v>18644</v>
      </c>
      <c r="K26" s="391">
        <v>0</v>
      </c>
      <c r="L26" s="391">
        <v>0</v>
      </c>
      <c r="M26" s="391">
        <f t="shared" si="24"/>
        <v>18644</v>
      </c>
      <c r="N26" s="65"/>
      <c r="O26" s="391">
        <v>9306</v>
      </c>
      <c r="P26" s="391">
        <v>0</v>
      </c>
      <c r="Q26" s="391">
        <f t="shared" si="33"/>
        <v>9306</v>
      </c>
      <c r="R26" s="390"/>
      <c r="S26" s="391">
        <v>6121</v>
      </c>
      <c r="T26" s="391"/>
      <c r="U26" s="391">
        <f t="shared" si="29"/>
        <v>6121</v>
      </c>
      <c r="V26" s="390"/>
      <c r="W26" s="72">
        <v>5</v>
      </c>
      <c r="X26" s="387">
        <f t="shared" si="1"/>
        <v>34071</v>
      </c>
      <c r="Y26" s="387">
        <f t="shared" si="2"/>
        <v>0</v>
      </c>
      <c r="Z26" s="387"/>
      <c r="AA26" s="387"/>
      <c r="AB26" s="387"/>
      <c r="AC26" s="387">
        <f t="shared" si="0"/>
        <v>34071</v>
      </c>
      <c r="AD26" s="386"/>
      <c r="AE26" s="386"/>
      <c r="AF26" s="390"/>
      <c r="AG26" s="396"/>
      <c r="AH26" s="396"/>
      <c r="AI26" s="395"/>
      <c r="AJ26" s="395"/>
      <c r="AK26" s="65"/>
      <c r="AL26" s="391"/>
      <c r="AM26" s="391"/>
      <c r="AN26" s="391"/>
      <c r="AO26" s="65"/>
      <c r="AP26" s="391">
        <f>AP27</f>
        <v>13136</v>
      </c>
      <c r="AQ26" s="391"/>
      <c r="AR26" s="391">
        <f t="shared" si="30"/>
        <v>13136</v>
      </c>
      <c r="AS26" s="390"/>
      <c r="AT26" s="391">
        <f>AT27</f>
        <v>14769</v>
      </c>
      <c r="AU26" s="391"/>
      <c r="AV26" s="391">
        <f t="shared" si="34"/>
        <v>14769</v>
      </c>
      <c r="AW26" s="390"/>
      <c r="AX26" s="390"/>
      <c r="AY26" s="72">
        <v>5</v>
      </c>
      <c r="AZ26" s="387">
        <f t="shared" si="3"/>
        <v>27905</v>
      </c>
      <c r="BA26" s="387"/>
      <c r="BB26" s="387"/>
      <c r="BC26" s="387"/>
      <c r="BD26" s="387"/>
      <c r="BE26" s="387">
        <f t="shared" si="4"/>
        <v>27905</v>
      </c>
      <c r="BF26" s="386"/>
      <c r="BG26" s="386"/>
      <c r="BH26" s="211"/>
      <c r="BI26" s="391"/>
      <c r="BJ26" s="391"/>
      <c r="BK26" s="386"/>
      <c r="BL26" s="391">
        <v>5360</v>
      </c>
      <c r="BM26" s="391"/>
      <c r="BN26" s="391"/>
      <c r="BO26" s="391">
        <f>SUM(BL26:BL26)</f>
        <v>5360</v>
      </c>
      <c r="BP26" s="386"/>
      <c r="BQ26" s="391">
        <f>BQ27</f>
        <v>8349</v>
      </c>
      <c r="BR26" s="391"/>
      <c r="BS26" s="391">
        <f t="shared" si="26"/>
        <v>8349</v>
      </c>
      <c r="BT26" s="390"/>
      <c r="BU26" s="391">
        <v>7767</v>
      </c>
      <c r="BV26" s="391"/>
      <c r="BW26" s="391">
        <f t="shared" si="31"/>
        <v>7767</v>
      </c>
      <c r="BX26" s="390"/>
      <c r="BY26" s="390"/>
      <c r="BZ26" s="72">
        <v>5</v>
      </c>
      <c r="CA26" s="387">
        <f t="shared" si="27"/>
        <v>16116</v>
      </c>
      <c r="CB26" s="387">
        <f t="shared" si="28"/>
        <v>5360</v>
      </c>
      <c r="CC26" s="387">
        <f t="shared" si="6"/>
        <v>21476</v>
      </c>
      <c r="CD26" s="387"/>
      <c r="CE26" s="387"/>
      <c r="CF26" s="387">
        <f t="shared" si="7"/>
        <v>21476</v>
      </c>
      <c r="CG26" s="386"/>
      <c r="CH26" s="386"/>
      <c r="CI26" s="391">
        <v>4371</v>
      </c>
      <c r="CJ26" s="391">
        <f t="shared" ref="CJ26:CJ31" si="41">CI26</f>
        <v>4371</v>
      </c>
      <c r="CK26" s="390"/>
      <c r="CL26" s="391">
        <f>CL27</f>
        <v>3783</v>
      </c>
      <c r="CM26" s="391">
        <f>CL26</f>
        <v>3783</v>
      </c>
      <c r="CN26" s="390"/>
      <c r="CO26" s="391">
        <f t="shared" si="35"/>
        <v>12958</v>
      </c>
      <c r="CP26" s="391">
        <f t="shared" si="36"/>
        <v>12958</v>
      </c>
      <c r="CQ26" s="390"/>
      <c r="CR26" s="391">
        <v>10531</v>
      </c>
      <c r="CS26" s="391">
        <f t="shared" si="32"/>
        <v>10531</v>
      </c>
      <c r="CT26" s="390"/>
      <c r="CU26" s="391">
        <v>10328</v>
      </c>
      <c r="CV26" s="391">
        <f t="shared" si="37"/>
        <v>10328</v>
      </c>
      <c r="CW26" s="390"/>
      <c r="CX26" s="72">
        <v>5</v>
      </c>
      <c r="CY26" s="387">
        <f t="shared" si="8"/>
        <v>38188</v>
      </c>
      <c r="CZ26" s="387">
        <f t="shared" si="9"/>
        <v>3783</v>
      </c>
      <c r="DA26" s="387">
        <f t="shared" si="23"/>
        <v>41971</v>
      </c>
      <c r="DB26" s="387">
        <v>0</v>
      </c>
      <c r="DC26" s="387">
        <f t="shared" si="10"/>
        <v>41971</v>
      </c>
      <c r="DD26" s="386"/>
      <c r="DE26" s="390"/>
      <c r="DF26" s="391">
        <f>5062+6794+12798</f>
        <v>24654</v>
      </c>
      <c r="DG26" s="391">
        <f t="shared" si="38"/>
        <v>24654</v>
      </c>
      <c r="DH26" s="390"/>
      <c r="DI26" s="391"/>
      <c r="DJ26" s="391"/>
      <c r="DK26" s="390"/>
      <c r="DL26" s="72">
        <v>5</v>
      </c>
      <c r="DM26" s="387">
        <f t="shared" si="11"/>
        <v>24654</v>
      </c>
      <c r="DN26" s="387">
        <f t="shared" si="12"/>
        <v>24654</v>
      </c>
      <c r="DO26" s="386"/>
      <c r="DP26" s="386"/>
      <c r="DQ26" s="391"/>
      <c r="DR26" s="391"/>
      <c r="DT26" s="391"/>
      <c r="DU26" s="391"/>
      <c r="DW26" s="391"/>
      <c r="DX26" s="391"/>
      <c r="DZ26" s="72">
        <v>5</v>
      </c>
      <c r="EA26" s="387"/>
      <c r="EB26" s="387"/>
      <c r="EC26" s="387"/>
      <c r="ED26" s="387"/>
      <c r="EE26" s="386"/>
      <c r="EF26" s="379"/>
      <c r="EG26" s="391"/>
      <c r="EH26" s="391"/>
      <c r="EI26" s="390"/>
      <c r="EJ26" s="379"/>
      <c r="EK26" s="72">
        <v>5</v>
      </c>
      <c r="EL26" s="387">
        <f t="shared" si="13"/>
        <v>116280</v>
      </c>
      <c r="EM26" s="387">
        <f t="shared" si="25"/>
        <v>33797</v>
      </c>
      <c r="EN26" s="387">
        <f t="shared" si="14"/>
        <v>150077</v>
      </c>
      <c r="EO26" s="387">
        <f t="shared" si="39"/>
        <v>0</v>
      </c>
      <c r="EP26" s="387">
        <f t="shared" si="40"/>
        <v>0</v>
      </c>
      <c r="EQ26" s="387">
        <f t="shared" si="17"/>
        <v>0</v>
      </c>
      <c r="ER26" s="387">
        <f t="shared" si="18"/>
        <v>0</v>
      </c>
      <c r="ES26" s="387">
        <f t="shared" si="19"/>
        <v>0</v>
      </c>
      <c r="ET26" s="387">
        <f t="shared" si="20"/>
        <v>0</v>
      </c>
      <c r="EU26" s="387">
        <f t="shared" si="21"/>
        <v>150077</v>
      </c>
      <c r="EV26" s="386"/>
    </row>
    <row r="27" spans="3:152" s="31" customFormat="1" ht="12.75" customHeight="1">
      <c r="C27" s="72">
        <v>4</v>
      </c>
      <c r="D27" s="3"/>
      <c r="E27" s="391"/>
      <c r="F27" s="391"/>
      <c r="G27" s="391"/>
      <c r="H27" s="391"/>
      <c r="I27" s="390"/>
      <c r="J27" s="391">
        <f>J28</f>
        <v>18644</v>
      </c>
      <c r="K27" s="391">
        <v>0</v>
      </c>
      <c r="L27" s="391">
        <v>0</v>
      </c>
      <c r="M27" s="391">
        <f t="shared" si="24"/>
        <v>18644</v>
      </c>
      <c r="N27" s="65"/>
      <c r="O27" s="391">
        <v>9462</v>
      </c>
      <c r="P27" s="391">
        <v>0</v>
      </c>
      <c r="Q27" s="391">
        <f t="shared" si="33"/>
        <v>9462</v>
      </c>
      <c r="R27" s="390"/>
      <c r="S27" s="391">
        <v>4556</v>
      </c>
      <c r="T27" s="391"/>
      <c r="U27" s="391">
        <f t="shared" si="29"/>
        <v>4556</v>
      </c>
      <c r="V27" s="390"/>
      <c r="W27" s="72">
        <v>4</v>
      </c>
      <c r="X27" s="387">
        <f t="shared" si="1"/>
        <v>32662</v>
      </c>
      <c r="Y27" s="387">
        <f t="shared" si="2"/>
        <v>0</v>
      </c>
      <c r="Z27" s="387"/>
      <c r="AA27" s="387"/>
      <c r="AB27" s="387"/>
      <c r="AC27" s="387">
        <f t="shared" si="0"/>
        <v>32662</v>
      </c>
      <c r="AD27" s="386"/>
      <c r="AE27" s="386"/>
      <c r="AF27" s="390"/>
      <c r="AG27" s="396"/>
      <c r="AH27" s="396"/>
      <c r="AI27" s="395"/>
      <c r="AJ27" s="395"/>
      <c r="AK27" s="65"/>
      <c r="AL27" s="391">
        <v>5875</v>
      </c>
      <c r="AM27" s="391"/>
      <c r="AN27" s="391">
        <f>SUM(AL27:AM27)</f>
        <v>5875</v>
      </c>
      <c r="AO27" s="65"/>
      <c r="AP27" s="391">
        <f>AP28</f>
        <v>13136</v>
      </c>
      <c r="AQ27" s="391"/>
      <c r="AR27" s="391">
        <f t="shared" si="30"/>
        <v>13136</v>
      </c>
      <c r="AS27" s="390"/>
      <c r="AT27" s="391">
        <f>AT28</f>
        <v>14769</v>
      </c>
      <c r="AU27" s="391"/>
      <c r="AV27" s="391">
        <f t="shared" si="34"/>
        <v>14769</v>
      </c>
      <c r="AW27" s="390"/>
      <c r="AX27" s="390"/>
      <c r="AY27" s="72">
        <v>4</v>
      </c>
      <c r="AZ27" s="387">
        <f t="shared" si="3"/>
        <v>33780</v>
      </c>
      <c r="BA27" s="387"/>
      <c r="BB27" s="387"/>
      <c r="BC27" s="387"/>
      <c r="BD27" s="387"/>
      <c r="BE27" s="387">
        <f t="shared" si="4"/>
        <v>33780</v>
      </c>
      <c r="BF27" s="386"/>
      <c r="BG27" s="386"/>
      <c r="BH27" s="654">
        <v>2449</v>
      </c>
      <c r="BI27" s="391"/>
      <c r="BJ27" s="391">
        <f>SUM(BF27:BH27)</f>
        <v>2449</v>
      </c>
      <c r="BK27" s="386"/>
      <c r="BL27" s="391">
        <v>8736</v>
      </c>
      <c r="BM27" s="391"/>
      <c r="BN27" s="391"/>
      <c r="BO27" s="391">
        <f>SUM(BL27:BL27)</f>
        <v>8736</v>
      </c>
      <c r="BP27" s="386"/>
      <c r="BQ27" s="391">
        <f>BQ28</f>
        <v>8349</v>
      </c>
      <c r="BR27" s="391"/>
      <c r="BS27" s="391">
        <f t="shared" si="26"/>
        <v>8349</v>
      </c>
      <c r="BT27" s="390"/>
      <c r="BU27" s="391">
        <f>BU28</f>
        <v>7806</v>
      </c>
      <c r="BV27" s="391"/>
      <c r="BW27" s="391">
        <f t="shared" si="31"/>
        <v>7806</v>
      </c>
      <c r="BX27" s="390"/>
      <c r="BY27" s="390"/>
      <c r="BZ27" s="72">
        <v>4</v>
      </c>
      <c r="CA27" s="387">
        <f t="shared" si="27"/>
        <v>18604</v>
      </c>
      <c r="CB27" s="387">
        <f t="shared" si="28"/>
        <v>8736</v>
      </c>
      <c r="CC27" s="387">
        <f t="shared" si="6"/>
        <v>27340</v>
      </c>
      <c r="CD27" s="387"/>
      <c r="CE27" s="387"/>
      <c r="CF27" s="387">
        <f t="shared" si="7"/>
        <v>27340</v>
      </c>
      <c r="CG27" s="386"/>
      <c r="CH27" s="386"/>
      <c r="CI27" s="391">
        <v>4371</v>
      </c>
      <c r="CJ27" s="391">
        <f t="shared" si="41"/>
        <v>4371</v>
      </c>
      <c r="CK27" s="390"/>
      <c r="CL27" s="391">
        <v>3783</v>
      </c>
      <c r="CM27" s="391">
        <f>CL27</f>
        <v>3783</v>
      </c>
      <c r="CN27" s="390"/>
      <c r="CO27" s="391">
        <f t="shared" si="35"/>
        <v>12958</v>
      </c>
      <c r="CP27" s="391">
        <f t="shared" si="36"/>
        <v>12958</v>
      </c>
      <c r="CQ27" s="390"/>
      <c r="CR27" s="391">
        <v>10531</v>
      </c>
      <c r="CS27" s="391">
        <f t="shared" si="32"/>
        <v>10531</v>
      </c>
      <c r="CT27" s="390"/>
      <c r="CU27" s="391">
        <v>10328</v>
      </c>
      <c r="CV27" s="391">
        <f t="shared" si="37"/>
        <v>10328</v>
      </c>
      <c r="CW27" s="390"/>
      <c r="CX27" s="72">
        <v>4</v>
      </c>
      <c r="CY27" s="387">
        <f t="shared" si="8"/>
        <v>38188</v>
      </c>
      <c r="CZ27" s="387">
        <f t="shared" si="9"/>
        <v>3783</v>
      </c>
      <c r="DA27" s="387">
        <f t="shared" si="23"/>
        <v>41971</v>
      </c>
      <c r="DB27" s="387">
        <v>0</v>
      </c>
      <c r="DC27" s="387">
        <f t="shared" si="10"/>
        <v>41971</v>
      </c>
      <c r="DD27" s="386"/>
      <c r="DE27" s="390"/>
      <c r="DF27" s="391">
        <f>7439+24727</f>
        <v>32166</v>
      </c>
      <c r="DG27" s="391">
        <f t="shared" si="38"/>
        <v>32166</v>
      </c>
      <c r="DH27" s="390"/>
      <c r="DI27" s="391"/>
      <c r="DJ27" s="391"/>
      <c r="DK27" s="390"/>
      <c r="DL27" s="72">
        <v>4</v>
      </c>
      <c r="DM27" s="387">
        <f t="shared" si="11"/>
        <v>32166</v>
      </c>
      <c r="DN27" s="387">
        <f t="shared" si="12"/>
        <v>32166</v>
      </c>
      <c r="DO27" s="386"/>
      <c r="DP27" s="386"/>
      <c r="DQ27" s="391"/>
      <c r="DR27" s="391"/>
      <c r="DT27" s="391"/>
      <c r="DU27" s="391"/>
      <c r="DW27" s="391"/>
      <c r="DX27" s="391"/>
      <c r="DZ27" s="72">
        <v>4</v>
      </c>
      <c r="EA27" s="387"/>
      <c r="EB27" s="387"/>
      <c r="EC27" s="387"/>
      <c r="ED27" s="387"/>
      <c r="EE27" s="386"/>
      <c r="EF27" s="379"/>
      <c r="EG27" s="391"/>
      <c r="EH27" s="391"/>
      <c r="EI27" s="390"/>
      <c r="EJ27" s="379"/>
      <c r="EK27" s="72">
        <v>4</v>
      </c>
      <c r="EL27" s="387">
        <f t="shared" si="13"/>
        <v>123234</v>
      </c>
      <c r="EM27" s="387">
        <f t="shared" si="25"/>
        <v>44685</v>
      </c>
      <c r="EN27" s="387">
        <f t="shared" si="14"/>
        <v>167919</v>
      </c>
      <c r="EO27" s="387">
        <f t="shared" si="39"/>
        <v>0</v>
      </c>
      <c r="EP27" s="387">
        <f t="shared" si="40"/>
        <v>0</v>
      </c>
      <c r="EQ27" s="387">
        <f t="shared" si="17"/>
        <v>0</v>
      </c>
      <c r="ER27" s="387">
        <f t="shared" si="18"/>
        <v>0</v>
      </c>
      <c r="ES27" s="387">
        <f t="shared" si="19"/>
        <v>0</v>
      </c>
      <c r="ET27" s="387">
        <f t="shared" si="20"/>
        <v>0</v>
      </c>
      <c r="EU27" s="387">
        <f t="shared" si="21"/>
        <v>167919</v>
      </c>
      <c r="EV27" s="386"/>
    </row>
    <row r="28" spans="3:152" s="31" customFormat="1" ht="12.75" customHeight="1">
      <c r="C28" s="72">
        <v>3</v>
      </c>
      <c r="D28" s="3"/>
      <c r="E28" s="391"/>
      <c r="F28" s="391">
        <v>6044</v>
      </c>
      <c r="G28" s="391"/>
      <c r="H28" s="391">
        <f t="shared" ref="H28:H32" si="42">SUM(E28:G28)</f>
        <v>6044</v>
      </c>
      <c r="I28" s="390"/>
      <c r="J28" s="391">
        <f>J29</f>
        <v>18644</v>
      </c>
      <c r="K28" s="391">
        <v>0</v>
      </c>
      <c r="L28" s="391">
        <v>0</v>
      </c>
      <c r="M28" s="391">
        <f t="shared" si="24"/>
        <v>18644</v>
      </c>
      <c r="N28" s="65"/>
      <c r="O28" s="391">
        <v>9462</v>
      </c>
      <c r="P28" s="391">
        <v>0</v>
      </c>
      <c r="Q28" s="391">
        <f t="shared" si="33"/>
        <v>9462</v>
      </c>
      <c r="R28" s="390"/>
      <c r="S28" s="391">
        <v>6121</v>
      </c>
      <c r="T28" s="391"/>
      <c r="U28" s="391">
        <f t="shared" si="29"/>
        <v>6121</v>
      </c>
      <c r="V28" s="390"/>
      <c r="W28" s="72">
        <v>3</v>
      </c>
      <c r="X28" s="387">
        <f t="shared" si="1"/>
        <v>34227</v>
      </c>
      <c r="Y28" s="387">
        <f t="shared" si="2"/>
        <v>0</v>
      </c>
      <c r="Z28" s="387"/>
      <c r="AA28" s="387">
        <f>SUM(F28)</f>
        <v>6044</v>
      </c>
      <c r="AB28" s="387"/>
      <c r="AC28" s="387">
        <f t="shared" si="0"/>
        <v>40271</v>
      </c>
      <c r="AD28" s="386"/>
      <c r="AE28" s="386"/>
      <c r="AF28" s="390"/>
      <c r="AG28" s="396"/>
      <c r="AH28" s="396"/>
      <c r="AI28" s="395">
        <v>4156</v>
      </c>
      <c r="AJ28" s="395">
        <f>SUM(AG28:AI28)</f>
        <v>4156</v>
      </c>
      <c r="AK28" s="65"/>
      <c r="AL28" s="391">
        <v>7582</v>
      </c>
      <c r="AM28" s="391"/>
      <c r="AN28" s="391">
        <f>SUM(AL28:AM28)</f>
        <v>7582</v>
      </c>
      <c r="AO28" s="65"/>
      <c r="AP28" s="391">
        <f>AP29</f>
        <v>13136</v>
      </c>
      <c r="AQ28" s="391"/>
      <c r="AR28" s="391">
        <f t="shared" si="30"/>
        <v>13136</v>
      </c>
      <c r="AS28" s="390"/>
      <c r="AT28" s="391">
        <f>AT29</f>
        <v>14769</v>
      </c>
      <c r="AU28" s="391"/>
      <c r="AV28" s="391">
        <f t="shared" si="34"/>
        <v>14769</v>
      </c>
      <c r="AW28" s="390"/>
      <c r="AX28" s="390"/>
      <c r="AY28" s="72">
        <v>3</v>
      </c>
      <c r="AZ28" s="387">
        <f t="shared" si="3"/>
        <v>35487</v>
      </c>
      <c r="BA28" s="387"/>
      <c r="BB28" s="387"/>
      <c r="BC28" s="387">
        <f>AI28</f>
        <v>4156</v>
      </c>
      <c r="BD28" s="387"/>
      <c r="BE28" s="387">
        <f t="shared" si="4"/>
        <v>39643</v>
      </c>
      <c r="BF28" s="386"/>
      <c r="BG28" s="386"/>
      <c r="BH28" s="391">
        <v>4850</v>
      </c>
      <c r="BI28" s="391"/>
      <c r="BJ28" s="391">
        <f>SUM(BF28:BH28)</f>
        <v>4850</v>
      </c>
      <c r="BK28" s="386"/>
      <c r="BL28" s="391">
        <v>8736</v>
      </c>
      <c r="BM28" s="391"/>
      <c r="BN28" s="391"/>
      <c r="BO28" s="391">
        <f>SUM(BL28:BL28)</f>
        <v>8736</v>
      </c>
      <c r="BP28" s="386"/>
      <c r="BQ28" s="391">
        <f>BQ29</f>
        <v>8349</v>
      </c>
      <c r="BR28" s="391"/>
      <c r="BS28" s="391">
        <f t="shared" si="26"/>
        <v>8349</v>
      </c>
      <c r="BT28" s="390"/>
      <c r="BU28" s="391">
        <f>BU29</f>
        <v>7806</v>
      </c>
      <c r="BV28" s="391"/>
      <c r="BW28" s="391">
        <f t="shared" si="31"/>
        <v>7806</v>
      </c>
      <c r="BX28" s="390"/>
      <c r="BY28" s="390"/>
      <c r="BZ28" s="72">
        <v>3</v>
      </c>
      <c r="CA28" s="387">
        <f t="shared" si="27"/>
        <v>21005</v>
      </c>
      <c r="CB28" s="387">
        <f>BL28</f>
        <v>8736</v>
      </c>
      <c r="CC28" s="387">
        <f t="shared" si="6"/>
        <v>29741</v>
      </c>
      <c r="CD28" s="387"/>
      <c r="CE28" s="387"/>
      <c r="CF28" s="387">
        <f t="shared" si="7"/>
        <v>29741</v>
      </c>
      <c r="CG28" s="386"/>
      <c r="CH28" s="386"/>
      <c r="CI28" s="391">
        <v>7462</v>
      </c>
      <c r="CJ28" s="391">
        <f t="shared" si="41"/>
        <v>7462</v>
      </c>
      <c r="CK28" s="390"/>
      <c r="CL28" s="391">
        <f>CL29</f>
        <v>6203</v>
      </c>
      <c r="CM28" s="391">
        <f>SUM(CK28:CL28)</f>
        <v>6203</v>
      </c>
      <c r="CN28" s="390"/>
      <c r="CO28" s="391">
        <f t="shared" si="35"/>
        <v>12958</v>
      </c>
      <c r="CP28" s="391">
        <f t="shared" si="36"/>
        <v>12958</v>
      </c>
      <c r="CQ28" s="390"/>
      <c r="CR28" s="391">
        <v>10531</v>
      </c>
      <c r="CS28" s="391">
        <f t="shared" si="32"/>
        <v>10531</v>
      </c>
      <c r="CT28" s="390"/>
      <c r="CU28" s="391">
        <v>10328</v>
      </c>
      <c r="CV28" s="391">
        <f t="shared" si="37"/>
        <v>10328</v>
      </c>
      <c r="CW28" s="390"/>
      <c r="CX28" s="72">
        <v>3</v>
      </c>
      <c r="CY28" s="387">
        <f t="shared" si="8"/>
        <v>41279</v>
      </c>
      <c r="CZ28" s="387">
        <f t="shared" si="9"/>
        <v>6203</v>
      </c>
      <c r="DA28" s="387">
        <f t="shared" si="23"/>
        <v>47482</v>
      </c>
      <c r="DB28" s="387">
        <v>0</v>
      </c>
      <c r="DC28" s="387">
        <f t="shared" si="10"/>
        <v>47482</v>
      </c>
      <c r="DD28" s="386"/>
      <c r="DE28" s="390"/>
      <c r="DF28" s="391">
        <f>7439+24727</f>
        <v>32166</v>
      </c>
      <c r="DG28" s="391">
        <f t="shared" si="38"/>
        <v>32166</v>
      </c>
      <c r="DH28" s="390"/>
      <c r="DI28" s="391">
        <v>8944</v>
      </c>
      <c r="DJ28" s="391">
        <f>DI28</f>
        <v>8944</v>
      </c>
      <c r="DK28" s="390"/>
      <c r="DL28" s="72">
        <v>3</v>
      </c>
      <c r="DM28" s="387">
        <f t="shared" si="11"/>
        <v>41110</v>
      </c>
      <c r="DN28" s="387">
        <f t="shared" si="12"/>
        <v>41110</v>
      </c>
      <c r="DO28" s="386"/>
      <c r="DP28" s="386"/>
      <c r="DQ28" s="391">
        <v>5265</v>
      </c>
      <c r="DR28" s="391">
        <f>DQ28</f>
        <v>5265</v>
      </c>
      <c r="DT28" s="391">
        <f>DQ28</f>
        <v>5265</v>
      </c>
      <c r="DU28" s="391">
        <f>DT28</f>
        <v>5265</v>
      </c>
      <c r="DW28" s="391">
        <v>4353</v>
      </c>
      <c r="DX28" s="391">
        <f>DW28</f>
        <v>4353</v>
      </c>
      <c r="DZ28" s="72">
        <v>3</v>
      </c>
      <c r="EA28" s="387">
        <f>DQ28+DT28</f>
        <v>10530</v>
      </c>
      <c r="EB28" s="387">
        <f t="shared" ref="EB28:EB30" si="43">DW28</f>
        <v>4353</v>
      </c>
      <c r="EC28" s="387">
        <f t="shared" ref="EC28:EC30" si="44">EA28+EB28</f>
        <v>14883</v>
      </c>
      <c r="ED28" s="387">
        <f t="shared" ref="ED28:ED30" si="45">EC28</f>
        <v>14883</v>
      </c>
      <c r="EE28" s="386"/>
      <c r="EF28" s="379"/>
      <c r="EG28" s="391">
        <f>512+301</f>
        <v>813</v>
      </c>
      <c r="EH28" s="391">
        <f>SUM(EF28:EG28)</f>
        <v>813</v>
      </c>
      <c r="EI28" s="390"/>
      <c r="EJ28" s="379"/>
      <c r="EK28" s="72">
        <v>3</v>
      </c>
      <c r="EL28" s="387">
        <f t="shared" si="13"/>
        <v>136351</v>
      </c>
      <c r="EM28" s="387">
        <f t="shared" si="25"/>
        <v>66579</v>
      </c>
      <c r="EN28" s="387">
        <f t="shared" si="14"/>
        <v>202930</v>
      </c>
      <c r="EO28" s="387">
        <f t="shared" si="39"/>
        <v>0</v>
      </c>
      <c r="EP28" s="387">
        <f t="shared" si="40"/>
        <v>10200</v>
      </c>
      <c r="EQ28" s="387">
        <f>BB28</f>
        <v>0</v>
      </c>
      <c r="ER28" s="387">
        <f>SUM(Z28)</f>
        <v>0</v>
      </c>
      <c r="ES28" s="387">
        <f t="shared" si="19"/>
        <v>813</v>
      </c>
      <c r="ET28" s="387">
        <f t="shared" si="20"/>
        <v>0</v>
      </c>
      <c r="EU28" s="387">
        <f t="shared" si="21"/>
        <v>213943</v>
      </c>
      <c r="EV28" s="386"/>
    </row>
    <row r="29" spans="3:152" s="31" customFormat="1" ht="12.75" customHeight="1">
      <c r="C29" s="72">
        <v>2</v>
      </c>
      <c r="D29" s="3"/>
      <c r="E29" s="391"/>
      <c r="F29" s="391">
        <v>9241</v>
      </c>
      <c r="G29" s="391"/>
      <c r="H29" s="391">
        <f t="shared" si="42"/>
        <v>9241</v>
      </c>
      <c r="I29" s="390"/>
      <c r="J29" s="391">
        <v>18644</v>
      </c>
      <c r="K29" s="391">
        <v>0</v>
      </c>
      <c r="L29" s="391">
        <v>0</v>
      </c>
      <c r="M29" s="391">
        <f t="shared" si="24"/>
        <v>18644</v>
      </c>
      <c r="N29" s="65"/>
      <c r="O29" s="391">
        <v>9462</v>
      </c>
      <c r="P29" s="391">
        <v>0</v>
      </c>
      <c r="Q29" s="391">
        <f t="shared" si="33"/>
        <v>9462</v>
      </c>
      <c r="R29" s="390"/>
      <c r="S29" s="391">
        <v>6121</v>
      </c>
      <c r="T29" s="391"/>
      <c r="U29" s="391">
        <f t="shared" si="29"/>
        <v>6121</v>
      </c>
      <c r="V29" s="390"/>
      <c r="W29" s="72">
        <v>2</v>
      </c>
      <c r="X29" s="387">
        <f t="shared" si="1"/>
        <v>34227</v>
      </c>
      <c r="Y29" s="387">
        <f>K29+T29</f>
        <v>0</v>
      </c>
      <c r="Z29" s="387"/>
      <c r="AA29" s="387">
        <f>SUM(F29)</f>
        <v>9241</v>
      </c>
      <c r="AB29" s="387"/>
      <c r="AC29" s="387">
        <f t="shared" si="0"/>
        <v>43468</v>
      </c>
      <c r="AD29" s="386"/>
      <c r="AE29" s="386"/>
      <c r="AF29" s="390"/>
      <c r="AG29" s="395"/>
      <c r="AH29" s="395">
        <v>3108</v>
      </c>
      <c r="AI29" s="634">
        <v>10228</v>
      </c>
      <c r="AJ29" s="395">
        <f>SUM(AG29:AI29)</f>
        <v>13336</v>
      </c>
      <c r="AK29" s="65"/>
      <c r="AL29" s="391">
        <v>7582</v>
      </c>
      <c r="AM29" s="391"/>
      <c r="AN29" s="391">
        <f>SUM(AL29:AM29)</f>
        <v>7582</v>
      </c>
      <c r="AO29" s="65"/>
      <c r="AP29" s="391">
        <v>13136</v>
      </c>
      <c r="AQ29" s="391"/>
      <c r="AR29" s="391">
        <f t="shared" si="30"/>
        <v>13136</v>
      </c>
      <c r="AS29" s="390"/>
      <c r="AT29" s="391">
        <v>14769</v>
      </c>
      <c r="AU29" s="391"/>
      <c r="AV29" s="391">
        <f t="shared" si="34"/>
        <v>14769</v>
      </c>
      <c r="AW29" s="390"/>
      <c r="AX29" s="390"/>
      <c r="AY29" s="72">
        <v>2</v>
      </c>
      <c r="AZ29" s="387">
        <f t="shared" si="3"/>
        <v>35487</v>
      </c>
      <c r="BA29" s="387"/>
      <c r="BB29" s="387">
        <f>AH29</f>
        <v>3108</v>
      </c>
      <c r="BC29" s="387">
        <f>AI29</f>
        <v>10228</v>
      </c>
      <c r="BD29" s="387"/>
      <c r="BE29" s="387">
        <f t="shared" si="4"/>
        <v>48823</v>
      </c>
      <c r="BF29" s="386"/>
      <c r="BG29" s="386"/>
      <c r="BH29" s="391">
        <v>4850</v>
      </c>
      <c r="BI29" s="391"/>
      <c r="BJ29" s="391">
        <f>SUM(BF29:BH29)</f>
        <v>4850</v>
      </c>
      <c r="BK29" s="386"/>
      <c r="BL29" s="391">
        <v>8736</v>
      </c>
      <c r="BM29" s="391"/>
      <c r="BN29" s="391"/>
      <c r="BO29" s="391">
        <f>SUM(BL29:BL29)</f>
        <v>8736</v>
      </c>
      <c r="BP29" s="386"/>
      <c r="BQ29" s="391">
        <v>8349</v>
      </c>
      <c r="BR29" s="391"/>
      <c r="BS29" s="391">
        <f t="shared" si="26"/>
        <v>8349</v>
      </c>
      <c r="BT29" s="390"/>
      <c r="BU29" s="391">
        <f>BU30</f>
        <v>7806</v>
      </c>
      <c r="BV29" s="391"/>
      <c r="BW29" s="391">
        <f t="shared" si="31"/>
        <v>7806</v>
      </c>
      <c r="BX29" s="390"/>
      <c r="BY29" s="390"/>
      <c r="BZ29" s="72">
        <v>2</v>
      </c>
      <c r="CA29" s="387">
        <f t="shared" si="27"/>
        <v>21005</v>
      </c>
      <c r="CB29" s="387">
        <f t="shared" si="28"/>
        <v>8736</v>
      </c>
      <c r="CC29" s="387">
        <f t="shared" si="6"/>
        <v>29741</v>
      </c>
      <c r="CD29" s="387"/>
      <c r="CE29" s="387"/>
      <c r="CF29" s="387">
        <f>SUM(CC29:CE29)</f>
        <v>29741</v>
      </c>
      <c r="CG29" s="386"/>
      <c r="CH29" s="386"/>
      <c r="CI29" s="391">
        <v>7462</v>
      </c>
      <c r="CJ29" s="391">
        <f t="shared" si="41"/>
        <v>7462</v>
      </c>
      <c r="CK29" s="390"/>
      <c r="CL29" s="391">
        <f>CL30</f>
        <v>6203</v>
      </c>
      <c r="CM29" s="391">
        <f>SUM(CK29:CL29)</f>
        <v>6203</v>
      </c>
      <c r="CN29" s="390"/>
      <c r="CO29" s="391">
        <f t="shared" si="35"/>
        <v>12958</v>
      </c>
      <c r="CP29" s="391">
        <f t="shared" si="36"/>
        <v>12958</v>
      </c>
      <c r="CQ29" s="390"/>
      <c r="CR29" s="391">
        <v>10531</v>
      </c>
      <c r="CS29" s="391">
        <f t="shared" si="32"/>
        <v>10531</v>
      </c>
      <c r="CT29" s="390"/>
      <c r="CU29" s="391">
        <v>10328</v>
      </c>
      <c r="CV29" s="391">
        <f t="shared" si="37"/>
        <v>10328</v>
      </c>
      <c r="CW29" s="390"/>
      <c r="CX29" s="72">
        <v>2</v>
      </c>
      <c r="CY29" s="387">
        <f t="shared" si="8"/>
        <v>41279</v>
      </c>
      <c r="CZ29" s="387">
        <f t="shared" si="9"/>
        <v>6203</v>
      </c>
      <c r="DA29" s="387">
        <f t="shared" si="23"/>
        <v>47482</v>
      </c>
      <c r="DB29" s="387">
        <v>0</v>
      </c>
      <c r="DC29" s="387">
        <f t="shared" si="10"/>
        <v>47482</v>
      </c>
      <c r="DD29" s="386"/>
      <c r="DE29" s="390"/>
      <c r="DF29" s="391">
        <v>34098</v>
      </c>
      <c r="DG29" s="391">
        <f t="shared" si="38"/>
        <v>34098</v>
      </c>
      <c r="DH29" s="390"/>
      <c r="DI29" s="391">
        <v>14515</v>
      </c>
      <c r="DJ29" s="391">
        <f>DI29</f>
        <v>14515</v>
      </c>
      <c r="DK29" s="390"/>
      <c r="DL29" s="72">
        <v>2</v>
      </c>
      <c r="DM29" s="387">
        <f t="shared" si="11"/>
        <v>48613</v>
      </c>
      <c r="DN29" s="387">
        <f t="shared" si="12"/>
        <v>48613</v>
      </c>
      <c r="DO29" s="386"/>
      <c r="DP29" s="386"/>
      <c r="DQ29" s="391">
        <v>7438</v>
      </c>
      <c r="DR29" s="391">
        <f>DQ29</f>
        <v>7438</v>
      </c>
      <c r="DT29" s="391">
        <f>DQ29</f>
        <v>7438</v>
      </c>
      <c r="DU29" s="391">
        <f>DT29</f>
        <v>7438</v>
      </c>
      <c r="DW29" s="391">
        <v>4353</v>
      </c>
      <c r="DX29" s="391">
        <f>DW29</f>
        <v>4353</v>
      </c>
      <c r="DZ29" s="72">
        <v>2</v>
      </c>
      <c r="EA29" s="387">
        <f>DQ29+DT29</f>
        <v>14876</v>
      </c>
      <c r="EB29" s="387">
        <f t="shared" si="43"/>
        <v>4353</v>
      </c>
      <c r="EC29" s="387">
        <f t="shared" si="44"/>
        <v>19229</v>
      </c>
      <c r="ED29" s="387">
        <f t="shared" si="45"/>
        <v>19229</v>
      </c>
      <c r="EE29" s="386"/>
      <c r="EF29" s="379"/>
      <c r="EG29" s="391">
        <v>26312</v>
      </c>
      <c r="EH29" s="391">
        <f>SUM(EF29:EG29)</f>
        <v>26312</v>
      </c>
      <c r="EI29" s="390"/>
      <c r="EJ29" s="379"/>
      <c r="EK29" s="72">
        <v>2</v>
      </c>
      <c r="EL29" s="387">
        <f t="shared" si="13"/>
        <v>136351</v>
      </c>
      <c r="EM29" s="387">
        <f t="shared" si="25"/>
        <v>78428</v>
      </c>
      <c r="EN29" s="387">
        <f t="shared" si="14"/>
        <v>214779</v>
      </c>
      <c r="EO29" s="387">
        <f t="shared" si="39"/>
        <v>0</v>
      </c>
      <c r="EP29" s="387">
        <f t="shared" si="40"/>
        <v>19469</v>
      </c>
      <c r="EQ29" s="387">
        <f t="shared" ref="EQ29:EQ31" si="46">BB29</f>
        <v>3108</v>
      </c>
      <c r="ER29" s="387">
        <f>E29</f>
        <v>0</v>
      </c>
      <c r="ES29" s="387">
        <f t="shared" si="19"/>
        <v>26312</v>
      </c>
      <c r="ET29" s="387">
        <f t="shared" si="20"/>
        <v>0</v>
      </c>
      <c r="EU29" s="387">
        <f t="shared" si="21"/>
        <v>263668</v>
      </c>
      <c r="EV29" s="386"/>
    </row>
    <row r="30" spans="3:152" s="31" customFormat="1" ht="12.75" customHeight="1">
      <c r="C30" s="72">
        <v>1</v>
      </c>
      <c r="D30" s="3"/>
      <c r="E30" s="391"/>
      <c r="F30" s="391">
        <v>9241</v>
      </c>
      <c r="G30" s="391"/>
      <c r="H30" s="391">
        <f t="shared" si="42"/>
        <v>9241</v>
      </c>
      <c r="I30" s="390"/>
      <c r="J30" s="391">
        <v>18105</v>
      </c>
      <c r="K30" s="391">
        <v>0</v>
      </c>
      <c r="L30" s="391">
        <v>0</v>
      </c>
      <c r="M30" s="391">
        <f t="shared" si="24"/>
        <v>18105</v>
      </c>
      <c r="N30" s="65"/>
      <c r="O30" s="391">
        <v>9462</v>
      </c>
      <c r="P30" s="391">
        <v>0</v>
      </c>
      <c r="Q30" s="391">
        <f t="shared" si="33"/>
        <v>9462</v>
      </c>
      <c r="R30" s="390"/>
      <c r="S30" s="391">
        <v>5203</v>
      </c>
      <c r="T30" s="391">
        <v>810</v>
      </c>
      <c r="U30" s="391">
        <f t="shared" si="29"/>
        <v>6013</v>
      </c>
      <c r="V30" s="390"/>
      <c r="W30" s="72">
        <v>1</v>
      </c>
      <c r="X30" s="387">
        <f t="shared" si="1"/>
        <v>32770</v>
      </c>
      <c r="Y30" s="387">
        <f>K30+T30</f>
        <v>810</v>
      </c>
      <c r="Z30" s="387"/>
      <c r="AA30" s="387">
        <f>SUM(F30)</f>
        <v>9241</v>
      </c>
      <c r="AB30" s="387"/>
      <c r="AC30" s="387">
        <f t="shared" si="0"/>
        <v>42821</v>
      </c>
      <c r="AD30" s="386"/>
      <c r="AE30" s="386"/>
      <c r="AF30" s="390"/>
      <c r="AG30" s="396"/>
      <c r="AH30" s="396">
        <v>5211</v>
      </c>
      <c r="AI30" s="395">
        <v>11134</v>
      </c>
      <c r="AJ30" s="395">
        <f>SUM(AG30:AI30)</f>
        <v>16345</v>
      </c>
      <c r="AK30" s="65"/>
      <c r="AL30" s="391">
        <v>7582</v>
      </c>
      <c r="AM30" s="391"/>
      <c r="AN30" s="391">
        <f>SUM(AL30:AM30)</f>
        <v>7582</v>
      </c>
      <c r="AO30" s="65"/>
      <c r="AP30" s="391">
        <f>AP25</f>
        <v>12729</v>
      </c>
      <c r="AQ30" s="391"/>
      <c r="AR30" s="391">
        <f t="shared" si="30"/>
        <v>12729</v>
      </c>
      <c r="AS30" s="390"/>
      <c r="AT30" s="391">
        <v>14636</v>
      </c>
      <c r="AU30" s="391"/>
      <c r="AV30" s="391">
        <f t="shared" si="34"/>
        <v>14636</v>
      </c>
      <c r="AW30" s="390"/>
      <c r="AX30" s="390"/>
      <c r="AY30" s="72">
        <v>1</v>
      </c>
      <c r="AZ30" s="387">
        <f t="shared" si="3"/>
        <v>34947</v>
      </c>
      <c r="BA30" s="387"/>
      <c r="BB30" s="387">
        <f>AH30</f>
        <v>5211</v>
      </c>
      <c r="BC30" s="387">
        <f>AI30</f>
        <v>11134</v>
      </c>
      <c r="BD30" s="387"/>
      <c r="BE30" s="387">
        <f t="shared" si="4"/>
        <v>51292</v>
      </c>
      <c r="BF30" s="386"/>
      <c r="BG30" s="386"/>
      <c r="BH30" s="391">
        <v>4850</v>
      </c>
      <c r="BI30" s="391"/>
      <c r="BJ30" s="391">
        <f>SUM(BF30:BH30)</f>
        <v>4850</v>
      </c>
      <c r="BK30" s="386"/>
      <c r="BL30" s="391">
        <v>8736</v>
      </c>
      <c r="BM30" s="391"/>
      <c r="BN30" s="391"/>
      <c r="BO30" s="391">
        <f>SUM(BL30:BL30)</f>
        <v>8736</v>
      </c>
      <c r="BP30" s="386"/>
      <c r="BQ30" s="391">
        <v>8074</v>
      </c>
      <c r="BR30" s="391"/>
      <c r="BS30" s="391">
        <f t="shared" si="26"/>
        <v>8074</v>
      </c>
      <c r="BT30" s="390"/>
      <c r="BU30" s="391">
        <v>7806</v>
      </c>
      <c r="BV30" s="391"/>
      <c r="BW30" s="391">
        <f t="shared" si="31"/>
        <v>7806</v>
      </c>
      <c r="BX30" s="390"/>
      <c r="BY30" s="390"/>
      <c r="BZ30" s="72">
        <v>1</v>
      </c>
      <c r="CA30" s="387">
        <f t="shared" si="27"/>
        <v>20730</v>
      </c>
      <c r="CB30" s="387">
        <f t="shared" si="28"/>
        <v>8736</v>
      </c>
      <c r="CC30" s="387">
        <f t="shared" si="6"/>
        <v>29466</v>
      </c>
      <c r="CD30" s="387"/>
      <c r="CE30" s="387"/>
      <c r="CF30" s="387">
        <f t="shared" si="7"/>
        <v>29466</v>
      </c>
      <c r="CG30" s="386"/>
      <c r="CH30" s="386"/>
      <c r="CI30" s="391">
        <v>7462</v>
      </c>
      <c r="CJ30" s="391">
        <f t="shared" si="41"/>
        <v>7462</v>
      </c>
      <c r="CK30" s="390"/>
      <c r="CL30" s="391">
        <f>CL31</f>
        <v>6203</v>
      </c>
      <c r="CM30" s="391">
        <f>SUM(CK30:CL30)</f>
        <v>6203</v>
      </c>
      <c r="CN30" s="390"/>
      <c r="CO30" s="391">
        <f>CO31</f>
        <v>12958</v>
      </c>
      <c r="CP30" s="391">
        <f t="shared" si="36"/>
        <v>12958</v>
      </c>
      <c r="CQ30" s="390"/>
      <c r="CR30" s="391">
        <v>10531</v>
      </c>
      <c r="CS30" s="391">
        <f t="shared" si="32"/>
        <v>10531</v>
      </c>
      <c r="CT30" s="390"/>
      <c r="CU30" s="391">
        <v>10328</v>
      </c>
      <c r="CV30" s="391">
        <f t="shared" si="37"/>
        <v>10328</v>
      </c>
      <c r="CW30" s="390"/>
      <c r="CX30" s="72">
        <v>1</v>
      </c>
      <c r="CY30" s="387">
        <f t="shared" si="8"/>
        <v>41279</v>
      </c>
      <c r="CZ30" s="387">
        <f t="shared" si="9"/>
        <v>6203</v>
      </c>
      <c r="DA30" s="387">
        <f t="shared" si="23"/>
        <v>47482</v>
      </c>
      <c r="DB30" s="387">
        <v>0</v>
      </c>
      <c r="DC30" s="387">
        <f t="shared" si="10"/>
        <v>47482</v>
      </c>
      <c r="DD30" s="386"/>
      <c r="DE30" s="390"/>
      <c r="DF30" s="391">
        <v>34098</v>
      </c>
      <c r="DG30" s="391">
        <f t="shared" si="38"/>
        <v>34098</v>
      </c>
      <c r="DH30" s="390"/>
      <c r="DI30" s="391">
        <v>14515</v>
      </c>
      <c r="DJ30" s="391">
        <f>DI30</f>
        <v>14515</v>
      </c>
      <c r="DK30" s="390"/>
      <c r="DL30" s="72">
        <v>1</v>
      </c>
      <c r="DM30" s="387">
        <f t="shared" si="11"/>
        <v>48613</v>
      </c>
      <c r="DN30" s="387">
        <f t="shared" si="12"/>
        <v>48613</v>
      </c>
      <c r="DO30" s="386"/>
      <c r="DP30" s="386"/>
      <c r="DQ30" s="391">
        <v>7438</v>
      </c>
      <c r="DR30" s="391">
        <f>DQ30</f>
        <v>7438</v>
      </c>
      <c r="DT30" s="391">
        <f>DQ30</f>
        <v>7438</v>
      </c>
      <c r="DU30" s="391">
        <f>DT30</f>
        <v>7438</v>
      </c>
      <c r="DW30" s="391">
        <v>5359</v>
      </c>
      <c r="DX30" s="391">
        <f>DW30</f>
        <v>5359</v>
      </c>
      <c r="DZ30" s="72">
        <v>1</v>
      </c>
      <c r="EA30" s="387">
        <f>DQ30+DT30</f>
        <v>14876</v>
      </c>
      <c r="EB30" s="387">
        <f t="shared" si="43"/>
        <v>5359</v>
      </c>
      <c r="EC30" s="387">
        <f t="shared" si="44"/>
        <v>20235</v>
      </c>
      <c r="ED30" s="387">
        <f t="shared" si="45"/>
        <v>20235</v>
      </c>
      <c r="EE30" s="386"/>
      <c r="EF30" s="379"/>
      <c r="EG30" s="391">
        <v>34967</v>
      </c>
      <c r="EH30" s="391">
        <f>SUM(EF30:EG30)</f>
        <v>34967</v>
      </c>
      <c r="EI30" s="390"/>
      <c r="EJ30" s="379"/>
      <c r="EK30" s="72">
        <v>1</v>
      </c>
      <c r="EL30" s="387">
        <f t="shared" si="13"/>
        <v>135085</v>
      </c>
      <c r="EM30" s="387">
        <f t="shared" si="25"/>
        <v>78428</v>
      </c>
      <c r="EN30" s="387">
        <f t="shared" si="14"/>
        <v>213513</v>
      </c>
      <c r="EO30" s="387">
        <f t="shared" si="39"/>
        <v>810</v>
      </c>
      <c r="EP30" s="387">
        <f t="shared" si="40"/>
        <v>20375</v>
      </c>
      <c r="EQ30" s="387">
        <f t="shared" si="46"/>
        <v>5211</v>
      </c>
      <c r="ER30" s="387">
        <f>E30</f>
        <v>0</v>
      </c>
      <c r="ES30" s="387">
        <f t="shared" si="19"/>
        <v>34967</v>
      </c>
      <c r="ET30" s="387">
        <f t="shared" si="20"/>
        <v>0</v>
      </c>
      <c r="EU30" s="387">
        <f t="shared" si="21"/>
        <v>274876</v>
      </c>
      <c r="EV30" s="386"/>
    </row>
    <row r="31" spans="3:152" s="31" customFormat="1" ht="12.75" customHeight="1">
      <c r="C31" s="72" t="s">
        <v>31</v>
      </c>
      <c r="D31" s="3"/>
      <c r="E31" s="391">
        <v>3861</v>
      </c>
      <c r="F31" s="391">
        <v>4000</v>
      </c>
      <c r="G31" s="391">
        <v>1313</v>
      </c>
      <c r="H31" s="391">
        <f t="shared" si="42"/>
        <v>9174</v>
      </c>
      <c r="I31" s="390"/>
      <c r="J31" s="391">
        <f>11760+264.3</f>
        <v>12024.3</v>
      </c>
      <c r="K31" s="391">
        <f>1793.9+2550.3</f>
        <v>4344.2000000000007</v>
      </c>
      <c r="L31" s="391">
        <f>74.2+902.2</f>
        <v>976.40000000000009</v>
      </c>
      <c r="M31" s="391">
        <f>SUM(J31:L31)</f>
        <v>17344.900000000001</v>
      </c>
      <c r="N31" s="65"/>
      <c r="O31" s="391">
        <v>8619</v>
      </c>
      <c r="P31" s="391">
        <v>1834</v>
      </c>
      <c r="Q31" s="391">
        <f t="shared" si="33"/>
        <v>10453</v>
      </c>
      <c r="R31" s="390"/>
      <c r="S31" s="391">
        <f>U29-T31</f>
        <v>1855</v>
      </c>
      <c r="T31" s="391">
        <v>4266</v>
      </c>
      <c r="U31" s="391">
        <f>S31+T31</f>
        <v>6121</v>
      </c>
      <c r="V31" s="390"/>
      <c r="W31" s="72" t="s">
        <v>31</v>
      </c>
      <c r="X31" s="387">
        <f>SUM(O31,J31,S31)</f>
        <v>22498.3</v>
      </c>
      <c r="Y31" s="387">
        <f>K31+T31+G31</f>
        <v>9923.2000000000007</v>
      </c>
      <c r="Z31" s="387">
        <f>SUM(E31)</f>
        <v>3861</v>
      </c>
      <c r="AA31" s="387">
        <f>SUM(F31)</f>
        <v>4000</v>
      </c>
      <c r="AB31" s="387">
        <f>P31+L31</f>
        <v>2810.4</v>
      </c>
      <c r="AC31" s="387">
        <f t="shared" si="0"/>
        <v>43092.9</v>
      </c>
      <c r="AD31" s="386"/>
      <c r="AE31" s="386"/>
      <c r="AF31" s="390"/>
      <c r="AG31" s="396">
        <f>3633+2339+2691</f>
        <v>8663</v>
      </c>
      <c r="AH31" s="396">
        <f>1424+4622</f>
        <v>6046</v>
      </c>
      <c r="AI31" s="395">
        <f>2392+133</f>
        <v>2525</v>
      </c>
      <c r="AJ31" s="395">
        <f>SUM(AG31:AI31)</f>
        <v>17234</v>
      </c>
      <c r="AK31" s="65"/>
      <c r="AL31" s="391">
        <f>1165+1495</f>
        <v>2660</v>
      </c>
      <c r="AM31" s="391">
        <f>1673+3249</f>
        <v>4922</v>
      </c>
      <c r="AN31" s="391">
        <f>SUM(AL31:AM31)</f>
        <v>7582</v>
      </c>
      <c r="AO31" s="65"/>
      <c r="AP31" s="391">
        <v>6955</v>
      </c>
      <c r="AQ31" s="391">
        <f>2380+1403+2856</f>
        <v>6639</v>
      </c>
      <c r="AR31" s="391">
        <f t="shared" si="30"/>
        <v>13594</v>
      </c>
      <c r="AS31" s="390"/>
      <c r="AT31" s="391">
        <v>10390</v>
      </c>
      <c r="AU31" s="391">
        <f>1195+2039+1521</f>
        <v>4755</v>
      </c>
      <c r="AV31" s="391">
        <f t="shared" si="34"/>
        <v>15145</v>
      </c>
      <c r="AW31" s="390"/>
      <c r="AX31" s="390"/>
      <c r="AY31" s="72" t="s">
        <v>31</v>
      </c>
      <c r="AZ31" s="387">
        <f>SUM(AP31,AT31,AL31)</f>
        <v>20005</v>
      </c>
      <c r="BA31" s="387">
        <f>SUM(AG31,AM31,AQ31,AU31)</f>
        <v>24979</v>
      </c>
      <c r="BB31" s="387">
        <f>AH31</f>
        <v>6046</v>
      </c>
      <c r="BC31" s="387">
        <f>AI31</f>
        <v>2525</v>
      </c>
      <c r="BD31" s="387"/>
      <c r="BE31" s="387">
        <f>SUM(AZ31:BD31)</f>
        <v>53555</v>
      </c>
      <c r="BF31" s="386"/>
      <c r="BG31" s="386"/>
      <c r="BH31" s="413">
        <v>1115</v>
      </c>
      <c r="BI31" s="391">
        <v>3736</v>
      </c>
      <c r="BJ31" s="391">
        <f>SUM(BF31:BI31)</f>
        <v>4851</v>
      </c>
      <c r="BK31" s="386"/>
      <c r="BL31" s="391">
        <v>3151</v>
      </c>
      <c r="BM31" s="391">
        <f>1133+1813</f>
        <v>2946</v>
      </c>
      <c r="BN31" s="391">
        <v>2639</v>
      </c>
      <c r="BO31" s="391">
        <f>SUM(BL31:BN31)</f>
        <v>8736</v>
      </c>
      <c r="BP31" s="386"/>
      <c r="BQ31" s="391">
        <v>5336.1</v>
      </c>
      <c r="BR31" s="391">
        <v>3526.5</v>
      </c>
      <c r="BS31" s="391">
        <f>SUM(BQ31:BR31)</f>
        <v>8862.6</v>
      </c>
      <c r="BT31" s="390"/>
      <c r="BU31" s="391">
        <v>4443.8</v>
      </c>
      <c r="BV31" s="391">
        <f>2802.8+1232.5</f>
        <v>4035.3</v>
      </c>
      <c r="BW31" s="391">
        <f t="shared" si="31"/>
        <v>8479.1</v>
      </c>
      <c r="BX31" s="390"/>
      <c r="BY31" s="390"/>
      <c r="BZ31" s="72" t="s">
        <v>31</v>
      </c>
      <c r="CA31" s="387">
        <f>SUM(BH31,BQ31,BU31)</f>
        <v>10894.900000000001</v>
      </c>
      <c r="CB31" s="387">
        <f>BL31</f>
        <v>3151</v>
      </c>
      <c r="CC31" s="387">
        <f>SUM(CA31:CB31)</f>
        <v>14045.900000000001</v>
      </c>
      <c r="CD31" s="387">
        <f>SUM(BM31,BR31,BV31,BI31)</f>
        <v>14243.8</v>
      </c>
      <c r="CE31" s="387">
        <f>BN31</f>
        <v>2639</v>
      </c>
      <c r="CF31" s="387">
        <f t="shared" si="7"/>
        <v>30928.7</v>
      </c>
      <c r="CG31" s="386"/>
      <c r="CH31" s="386"/>
      <c r="CI31" s="391">
        <v>7462</v>
      </c>
      <c r="CJ31" s="391">
        <f t="shared" si="41"/>
        <v>7462</v>
      </c>
      <c r="CK31" s="390"/>
      <c r="CL31" s="391">
        <v>6203</v>
      </c>
      <c r="CM31" s="391">
        <f>SUM(CK31:CL31)</f>
        <v>6203</v>
      </c>
      <c r="CN31" s="390"/>
      <c r="CO31" s="391">
        <v>12958</v>
      </c>
      <c r="CP31" s="391">
        <f t="shared" si="36"/>
        <v>12958</v>
      </c>
      <c r="CQ31" s="390"/>
      <c r="CR31" s="391">
        <v>10531</v>
      </c>
      <c r="CS31" s="391">
        <f t="shared" si="32"/>
        <v>10531</v>
      </c>
      <c r="CT31" s="390"/>
      <c r="CU31" s="391">
        <v>10328</v>
      </c>
      <c r="CV31" s="391">
        <f t="shared" si="37"/>
        <v>10328</v>
      </c>
      <c r="CW31" s="390"/>
      <c r="CX31" s="72" t="s">
        <v>31</v>
      </c>
      <c r="CY31" s="387">
        <f>SUM(CI31,CO31,CR31,CU31)</f>
        <v>41279</v>
      </c>
      <c r="CZ31" s="387">
        <f>SUM(CL31)</f>
        <v>6203</v>
      </c>
      <c r="DA31" s="387">
        <f>CY31+CZ31</f>
        <v>47482</v>
      </c>
      <c r="DB31" s="387">
        <v>0</v>
      </c>
      <c r="DC31" s="387">
        <f>SUM(DA31:DB31)</f>
        <v>47482</v>
      </c>
      <c r="DD31" s="386"/>
      <c r="DE31" s="390"/>
      <c r="DF31" s="391">
        <v>34098</v>
      </c>
      <c r="DG31" s="391">
        <f t="shared" si="38"/>
        <v>34098</v>
      </c>
      <c r="DH31" s="390"/>
      <c r="DI31" s="391">
        <v>14515</v>
      </c>
      <c r="DJ31" s="391">
        <f>DI31</f>
        <v>14515</v>
      </c>
      <c r="DK31" s="390"/>
      <c r="DL31" s="72" t="s">
        <v>31</v>
      </c>
      <c r="DM31" s="387">
        <f t="shared" si="11"/>
        <v>48613</v>
      </c>
      <c r="DN31" s="387">
        <f t="shared" si="12"/>
        <v>48613</v>
      </c>
      <c r="DO31" s="386"/>
      <c r="DP31" s="386"/>
      <c r="DQ31" s="391">
        <v>7438</v>
      </c>
      <c r="DR31" s="391">
        <f>DQ31</f>
        <v>7438</v>
      </c>
      <c r="DT31" s="391">
        <f>DQ31</f>
        <v>7438</v>
      </c>
      <c r="DU31" s="391">
        <f>DT31</f>
        <v>7438</v>
      </c>
      <c r="DW31" s="391">
        <v>5359</v>
      </c>
      <c r="DX31" s="391">
        <f>DW31</f>
        <v>5359</v>
      </c>
      <c r="DZ31" s="72" t="s">
        <v>31</v>
      </c>
      <c r="EA31" s="387">
        <f>DQ31+DT31</f>
        <v>14876</v>
      </c>
      <c r="EB31" s="387">
        <f>DW31</f>
        <v>5359</v>
      </c>
      <c r="EC31" s="387">
        <f>EA31+EB31</f>
        <v>20235</v>
      </c>
      <c r="ED31" s="387">
        <f>EC31</f>
        <v>20235</v>
      </c>
      <c r="EE31" s="386"/>
      <c r="EF31" s="379"/>
      <c r="EG31" s="391">
        <v>38219</v>
      </c>
      <c r="EH31" s="391">
        <f>SUM(EF31:EG31)</f>
        <v>38219</v>
      </c>
      <c r="EI31" s="390"/>
      <c r="EJ31" s="379"/>
      <c r="EK31" s="72" t="s">
        <v>31</v>
      </c>
      <c r="EL31" s="387">
        <f t="shared" si="13"/>
        <v>100036.20000000001</v>
      </c>
      <c r="EM31" s="387">
        <f>EA31+DM31+CZ31+CB31</f>
        <v>72843</v>
      </c>
      <c r="EN31" s="387">
        <f>SUM(EL31:EM31)</f>
        <v>172879.2</v>
      </c>
      <c r="EO31" s="387">
        <f t="shared" si="39"/>
        <v>49146</v>
      </c>
      <c r="EP31" s="387">
        <f t="shared" si="40"/>
        <v>6525</v>
      </c>
      <c r="EQ31" s="387">
        <f t="shared" si="46"/>
        <v>6046</v>
      </c>
      <c r="ER31" s="387">
        <f>E31</f>
        <v>3861</v>
      </c>
      <c r="ES31" s="387">
        <f t="shared" si="19"/>
        <v>38219</v>
      </c>
      <c r="ET31" s="387">
        <f>AB31+BD31+CE31+DB31</f>
        <v>5449.4</v>
      </c>
      <c r="EU31" s="387">
        <f t="shared" si="21"/>
        <v>282125.60000000003</v>
      </c>
      <c r="EV31" s="386"/>
    </row>
    <row r="32" spans="3:152" s="31" customFormat="1" ht="12.75" customHeight="1">
      <c r="C32" s="72" t="s">
        <v>30</v>
      </c>
      <c r="D32" s="3"/>
      <c r="E32" s="391">
        <v>9241</v>
      </c>
      <c r="F32" s="391"/>
      <c r="G32" s="391"/>
      <c r="H32" s="391">
        <f t="shared" si="42"/>
        <v>9241</v>
      </c>
      <c r="I32" s="390"/>
      <c r="J32" s="391"/>
      <c r="K32" s="391"/>
      <c r="L32" s="391"/>
      <c r="M32" s="391"/>
      <c r="N32" s="65"/>
      <c r="O32" s="391"/>
      <c r="P32" s="391"/>
      <c r="Q32" s="391"/>
      <c r="R32" s="390"/>
      <c r="S32" s="391"/>
      <c r="T32" s="391"/>
      <c r="U32" s="391"/>
      <c r="V32" s="390"/>
      <c r="W32" s="72" t="s">
        <v>30</v>
      </c>
      <c r="X32" s="387"/>
      <c r="Y32" s="387"/>
      <c r="Z32" s="387">
        <f>SUM(E32)</f>
        <v>9241</v>
      </c>
      <c r="AA32" s="387"/>
      <c r="AB32" s="387">
        <v>79433</v>
      </c>
      <c r="AC32" s="387">
        <f>SUM(X32:AB32)</f>
        <v>88674</v>
      </c>
      <c r="AD32" s="386"/>
      <c r="AE32" s="386"/>
      <c r="AF32" s="390"/>
      <c r="AG32" s="396">
        <f>1530+2584</f>
        <v>4114</v>
      </c>
      <c r="AH32" s="396">
        <v>4633</v>
      </c>
      <c r="AI32" s="395">
        <v>2974</v>
      </c>
      <c r="AJ32" s="395">
        <f>SUM(AG32:AI32)</f>
        <v>11721</v>
      </c>
      <c r="AK32" s="65"/>
      <c r="AL32" s="391"/>
      <c r="AM32" s="391"/>
      <c r="AN32" s="391"/>
      <c r="AO32" s="65"/>
      <c r="AP32" s="391"/>
      <c r="AQ32" s="391"/>
      <c r="AR32" s="391"/>
      <c r="AS32" s="390"/>
      <c r="AT32" s="391"/>
      <c r="AU32" s="391"/>
      <c r="AV32" s="391"/>
      <c r="AW32" s="390"/>
      <c r="AX32" s="390"/>
      <c r="AY32" s="72" t="s">
        <v>30</v>
      </c>
      <c r="AZ32" s="387">
        <f t="shared" ref="AZ32" si="47">SUM(AP32,AT32)</f>
        <v>0</v>
      </c>
      <c r="BA32" s="387">
        <f>SUM(AG32,AM32,AQ32,AU32)</f>
        <v>4114</v>
      </c>
      <c r="BB32" s="387">
        <f>AH32</f>
        <v>4633</v>
      </c>
      <c r="BC32" s="387">
        <f>AI32</f>
        <v>2974</v>
      </c>
      <c r="BD32" s="387">
        <v>79433</v>
      </c>
      <c r="BE32" s="387">
        <f>SUM(AZ32:BD32)</f>
        <v>91154</v>
      </c>
      <c r="BF32" s="386"/>
      <c r="BG32" s="386"/>
      <c r="BH32" s="391"/>
      <c r="BI32" s="391"/>
      <c r="BJ32" s="391"/>
      <c r="BK32" s="386"/>
      <c r="BL32" s="391"/>
      <c r="BM32" s="391"/>
      <c r="BN32" s="391"/>
      <c r="BO32" s="391"/>
      <c r="BP32" s="386"/>
      <c r="BQ32" s="391"/>
      <c r="BR32" s="391"/>
      <c r="BS32" s="391"/>
      <c r="BT32" s="390"/>
      <c r="BU32" s="391"/>
      <c r="BV32" s="391"/>
      <c r="BW32" s="391"/>
      <c r="BX32" s="390"/>
      <c r="BY32" s="390"/>
      <c r="BZ32" s="72" t="s">
        <v>30</v>
      </c>
      <c r="CA32" s="387"/>
      <c r="CB32" s="387"/>
      <c r="CC32" s="387"/>
      <c r="CD32" s="387"/>
      <c r="CE32" s="387">
        <v>45086</v>
      </c>
      <c r="CF32" s="387">
        <f>SUM(CC32:CE32)</f>
        <v>45086</v>
      </c>
      <c r="CG32" s="386"/>
      <c r="CH32" s="386"/>
      <c r="CI32" s="391"/>
      <c r="CJ32" s="391"/>
      <c r="CK32" s="390"/>
      <c r="CL32" s="391"/>
      <c r="CM32" s="391"/>
      <c r="CN32" s="390"/>
      <c r="CO32" s="391"/>
      <c r="CP32" s="391"/>
      <c r="CQ32" s="390"/>
      <c r="CR32" s="391"/>
      <c r="CS32" s="391"/>
      <c r="CT32" s="390"/>
      <c r="CU32" s="391"/>
      <c r="CV32" s="391"/>
      <c r="CW32" s="390"/>
      <c r="CX32" s="72" t="s">
        <v>30</v>
      </c>
      <c r="CY32" s="387"/>
      <c r="CZ32" s="387"/>
      <c r="DA32" s="387"/>
      <c r="DB32" s="387">
        <v>59543</v>
      </c>
      <c r="DC32" s="387">
        <f>SUM(DA32:DB32)</f>
        <v>59543</v>
      </c>
      <c r="DD32" s="386"/>
      <c r="DE32" s="390"/>
      <c r="DF32" s="391"/>
      <c r="DG32" s="391"/>
      <c r="DH32" s="390"/>
      <c r="DI32" s="391"/>
      <c r="DJ32" s="391"/>
      <c r="DK32" s="390"/>
      <c r="DL32" s="72" t="s">
        <v>30</v>
      </c>
      <c r="DM32" s="387"/>
      <c r="DN32" s="387"/>
      <c r="DO32" s="386"/>
      <c r="DP32" s="386"/>
      <c r="DQ32" s="391"/>
      <c r="DR32" s="391"/>
      <c r="DT32" s="391"/>
      <c r="DU32" s="391"/>
      <c r="DW32" s="391"/>
      <c r="DX32" s="391"/>
      <c r="DZ32" s="72" t="s">
        <v>30</v>
      </c>
      <c r="EA32" s="387"/>
      <c r="EB32" s="387"/>
      <c r="EC32" s="387"/>
      <c r="ED32" s="387"/>
      <c r="EE32" s="386"/>
      <c r="EF32" s="379"/>
      <c r="EG32" s="391"/>
      <c r="EH32" s="391"/>
      <c r="EI32" s="390"/>
      <c r="EJ32" s="379"/>
      <c r="EK32" s="72" t="s">
        <v>30</v>
      </c>
      <c r="EL32" s="387">
        <f t="shared" si="13"/>
        <v>0</v>
      </c>
      <c r="EM32" s="387">
        <f>EA32+DM32+CZ32</f>
        <v>0</v>
      </c>
      <c r="EN32" s="387">
        <f t="shared" si="14"/>
        <v>0</v>
      </c>
      <c r="EO32" s="387">
        <f t="shared" si="39"/>
        <v>4114</v>
      </c>
      <c r="EP32" s="387">
        <f t="shared" si="40"/>
        <v>2974</v>
      </c>
      <c r="EQ32" s="387">
        <f>BB32</f>
        <v>4633</v>
      </c>
      <c r="ER32" s="387">
        <f>E32</f>
        <v>9241</v>
      </c>
      <c r="ES32" s="387">
        <f t="shared" si="19"/>
        <v>0</v>
      </c>
      <c r="ET32" s="387">
        <f>AB32+BD32+CE32+DB32</f>
        <v>263495</v>
      </c>
      <c r="EU32" s="387">
        <f t="shared" si="21"/>
        <v>284457</v>
      </c>
      <c r="EV32" s="386"/>
    </row>
    <row r="33" spans="1:152" s="31" customFormat="1" ht="12.75" customHeight="1">
      <c r="C33" s="72" t="s">
        <v>29</v>
      </c>
      <c r="D33" s="4"/>
      <c r="E33" s="391">
        <v>4186</v>
      </c>
      <c r="F33" s="391"/>
      <c r="G33" s="391"/>
      <c r="H33" s="391">
        <f>SUM(E33:G33)</f>
        <v>4186</v>
      </c>
      <c r="I33" s="390"/>
      <c r="J33" s="391"/>
      <c r="K33" s="391"/>
      <c r="L33" s="391"/>
      <c r="M33" s="391"/>
      <c r="N33" s="65"/>
      <c r="O33" s="391"/>
      <c r="P33" s="391"/>
      <c r="Q33" s="391"/>
      <c r="R33" s="390"/>
      <c r="S33" s="391"/>
      <c r="T33" s="391"/>
      <c r="U33" s="391"/>
      <c r="V33" s="390"/>
      <c r="W33" s="72" t="s">
        <v>29</v>
      </c>
      <c r="X33" s="387"/>
      <c r="Y33" s="387"/>
      <c r="Z33" s="387">
        <f>SUM(E33)</f>
        <v>4186</v>
      </c>
      <c r="AA33" s="387"/>
      <c r="AB33" s="387"/>
      <c r="AC33" s="387">
        <f>SUM(X33:AB33)</f>
        <v>4186</v>
      </c>
      <c r="AD33" s="386"/>
      <c r="AE33" s="386"/>
      <c r="AF33" s="390"/>
      <c r="AG33" s="396"/>
      <c r="AH33" s="396"/>
      <c r="AI33" s="395"/>
      <c r="AJ33" s="395"/>
      <c r="AK33" s="65"/>
      <c r="AL33" s="391"/>
      <c r="AM33" s="391"/>
      <c r="AN33" s="391"/>
      <c r="AO33" s="65"/>
      <c r="AP33" s="391"/>
      <c r="AQ33" s="391"/>
      <c r="AR33" s="391"/>
      <c r="AS33" s="390"/>
      <c r="AT33" s="391"/>
      <c r="AU33" s="391"/>
      <c r="AV33" s="391"/>
      <c r="AW33" s="390"/>
      <c r="AX33" s="390"/>
      <c r="AY33" s="72" t="s">
        <v>29</v>
      </c>
      <c r="AZ33" s="387"/>
      <c r="BA33" s="387"/>
      <c r="BB33" s="387"/>
      <c r="BC33" s="387"/>
      <c r="BD33" s="387"/>
      <c r="BE33" s="387"/>
      <c r="BF33" s="386"/>
      <c r="BG33" s="386"/>
      <c r="BH33" s="391"/>
      <c r="BI33" s="391"/>
      <c r="BJ33" s="391"/>
      <c r="BK33" s="386"/>
      <c r="BL33" s="391"/>
      <c r="BM33" s="391"/>
      <c r="BN33" s="391"/>
      <c r="BO33" s="391"/>
      <c r="BP33" s="386"/>
      <c r="BQ33" s="391"/>
      <c r="BR33" s="391"/>
      <c r="BS33" s="391"/>
      <c r="BT33" s="390"/>
      <c r="BU33" s="391"/>
      <c r="BV33" s="391"/>
      <c r="BW33" s="391"/>
      <c r="BX33" s="390"/>
      <c r="BY33" s="390"/>
      <c r="BZ33" s="72" t="s">
        <v>29</v>
      </c>
      <c r="CA33" s="387"/>
      <c r="CB33" s="387"/>
      <c r="CC33" s="387"/>
      <c r="CD33" s="387"/>
      <c r="CE33" s="387"/>
      <c r="CF33" s="387"/>
      <c r="CG33" s="386"/>
      <c r="CH33" s="386"/>
      <c r="CI33" s="391"/>
      <c r="CJ33" s="391"/>
      <c r="CK33" s="390"/>
      <c r="CL33" s="391"/>
      <c r="CM33" s="391"/>
      <c r="CN33" s="390"/>
      <c r="CO33" s="391"/>
      <c r="CP33" s="391"/>
      <c r="CQ33" s="390"/>
      <c r="CR33" s="391"/>
      <c r="CS33" s="391"/>
      <c r="CT33" s="390"/>
      <c r="CU33" s="391"/>
      <c r="CV33" s="391"/>
      <c r="CW33" s="390"/>
      <c r="CX33" s="72" t="s">
        <v>29</v>
      </c>
      <c r="CY33" s="387"/>
      <c r="CZ33" s="387"/>
      <c r="DA33" s="387"/>
      <c r="DB33" s="387"/>
      <c r="DC33" s="387"/>
      <c r="DD33" s="386"/>
      <c r="DE33" s="390"/>
      <c r="DF33" s="391"/>
      <c r="DG33" s="391"/>
      <c r="DH33" s="390"/>
      <c r="DI33" s="391"/>
      <c r="DJ33" s="391"/>
      <c r="DK33" s="390"/>
      <c r="DL33" s="72" t="s">
        <v>29</v>
      </c>
      <c r="DM33" s="387"/>
      <c r="DN33" s="387"/>
      <c r="DO33" s="386"/>
      <c r="DP33" s="386"/>
      <c r="DQ33" s="391"/>
      <c r="DR33" s="391"/>
      <c r="DT33" s="391"/>
      <c r="DU33" s="391"/>
      <c r="DW33" s="391"/>
      <c r="DX33" s="391"/>
      <c r="DZ33" s="72" t="s">
        <v>29</v>
      </c>
      <c r="EA33" s="387"/>
      <c r="EB33" s="387"/>
      <c r="EC33" s="387"/>
      <c r="ED33" s="387"/>
      <c r="EE33" s="386"/>
      <c r="EF33" s="379"/>
      <c r="EG33" s="391"/>
      <c r="EH33" s="391"/>
      <c r="EI33" s="390"/>
      <c r="EJ33" s="379"/>
      <c r="EK33" s="72" t="s">
        <v>29</v>
      </c>
      <c r="EL33" s="387"/>
      <c r="EM33" s="387"/>
      <c r="EN33" s="387"/>
      <c r="EO33" s="387">
        <f t="shared" si="39"/>
        <v>0</v>
      </c>
      <c r="EP33" s="387">
        <f t="shared" si="40"/>
        <v>0</v>
      </c>
      <c r="EQ33" s="387">
        <f>D33</f>
        <v>0</v>
      </c>
      <c r="ER33" s="387">
        <f>E33</f>
        <v>4186</v>
      </c>
      <c r="ES33" s="387"/>
      <c r="ET33" s="387">
        <f>AB33+BD33+CE33+DB33</f>
        <v>0</v>
      </c>
      <c r="EU33" s="387">
        <f t="shared" si="21"/>
        <v>4186</v>
      </c>
      <c r="EV33" s="386"/>
    </row>
    <row r="34" spans="1:152" s="31" customFormat="1" ht="12.75" customHeight="1">
      <c r="C34" s="72"/>
      <c r="D34" s="4"/>
      <c r="E34" s="391"/>
      <c r="F34" s="391"/>
      <c r="G34" s="391"/>
      <c r="H34" s="391"/>
      <c r="I34" s="390"/>
      <c r="J34" s="391"/>
      <c r="K34" s="391"/>
      <c r="L34" s="391"/>
      <c r="M34" s="391"/>
      <c r="N34" s="65"/>
      <c r="O34" s="391"/>
      <c r="P34" s="391"/>
      <c r="Q34" s="391"/>
      <c r="R34" s="390"/>
      <c r="S34" s="391"/>
      <c r="T34" s="391"/>
      <c r="U34" s="391"/>
      <c r="V34" s="390"/>
      <c r="W34" s="72"/>
      <c r="X34" s="387"/>
      <c r="Y34" s="387"/>
      <c r="Z34" s="387"/>
      <c r="AA34" s="387"/>
      <c r="AB34" s="387"/>
      <c r="AC34" s="387"/>
      <c r="AD34" s="386"/>
      <c r="AE34" s="386"/>
      <c r="AF34" s="390"/>
      <c r="AG34" s="396"/>
      <c r="AH34" s="396"/>
      <c r="AI34" s="395"/>
      <c r="AJ34" s="395"/>
      <c r="AK34" s="65"/>
      <c r="AL34" s="391"/>
      <c r="AM34" s="391"/>
      <c r="AN34" s="391"/>
      <c r="AO34" s="65"/>
      <c r="AP34" s="391"/>
      <c r="AQ34" s="391"/>
      <c r="AR34" s="391"/>
      <c r="AS34" s="390"/>
      <c r="AT34" s="391"/>
      <c r="AU34" s="391"/>
      <c r="AV34" s="391"/>
      <c r="AW34" s="390"/>
      <c r="AX34" s="390"/>
      <c r="AY34" s="72"/>
      <c r="AZ34" s="387"/>
      <c r="BA34" s="387"/>
      <c r="BB34" s="387"/>
      <c r="BC34" s="387"/>
      <c r="BD34" s="387"/>
      <c r="BE34" s="387"/>
      <c r="BF34" s="386"/>
      <c r="BG34" s="386"/>
      <c r="BH34" s="391"/>
      <c r="BI34" s="391"/>
      <c r="BJ34" s="391"/>
      <c r="BK34" s="386"/>
      <c r="BL34" s="391"/>
      <c r="BM34" s="391"/>
      <c r="BN34" s="391"/>
      <c r="BO34" s="391"/>
      <c r="BP34" s="386"/>
      <c r="BQ34" s="391"/>
      <c r="BR34" s="391"/>
      <c r="BS34" s="391"/>
      <c r="BT34" s="390"/>
      <c r="BU34" s="391"/>
      <c r="BV34" s="391"/>
      <c r="BW34" s="391"/>
      <c r="BX34" s="390"/>
      <c r="BY34" s="390"/>
      <c r="BZ34" s="72"/>
      <c r="CA34" s="387"/>
      <c r="CB34" s="387"/>
      <c r="CC34" s="387"/>
      <c r="CD34" s="387"/>
      <c r="CE34" s="387"/>
      <c r="CF34" s="387"/>
      <c r="CG34" s="386"/>
      <c r="CH34" s="386"/>
      <c r="CI34" s="391"/>
      <c r="CJ34" s="391"/>
      <c r="CK34" s="390"/>
      <c r="CL34" s="391"/>
      <c r="CM34" s="391"/>
      <c r="CN34" s="390"/>
      <c r="CO34" s="391"/>
      <c r="CP34" s="391"/>
      <c r="CQ34" s="390"/>
      <c r="CR34" s="391"/>
      <c r="CS34" s="391"/>
      <c r="CT34" s="390"/>
      <c r="CU34" s="391"/>
      <c r="CV34" s="391"/>
      <c r="CW34" s="390"/>
      <c r="CX34" s="72"/>
      <c r="CY34" s="387"/>
      <c r="CZ34" s="387"/>
      <c r="DA34" s="387"/>
      <c r="DB34" s="387"/>
      <c r="DC34" s="387"/>
      <c r="DD34" s="386"/>
      <c r="DE34" s="390"/>
      <c r="DF34" s="391"/>
      <c r="DG34" s="391"/>
      <c r="DH34" s="390"/>
      <c r="DI34" s="391"/>
      <c r="DJ34" s="391"/>
      <c r="DK34" s="390"/>
      <c r="DL34" s="72"/>
      <c r="DM34" s="387"/>
      <c r="DN34" s="387"/>
      <c r="DO34" s="386"/>
      <c r="DP34" s="386"/>
      <c r="DQ34" s="391"/>
      <c r="DR34" s="391"/>
      <c r="DT34" s="391"/>
      <c r="DU34" s="391"/>
      <c r="DW34" s="391"/>
      <c r="DX34" s="391"/>
      <c r="DZ34" s="72"/>
      <c r="EA34" s="387"/>
      <c r="EB34" s="387"/>
      <c r="EC34" s="387"/>
      <c r="ED34" s="387"/>
      <c r="EE34" s="386"/>
      <c r="EF34" s="379"/>
      <c r="EG34" s="391"/>
      <c r="EH34" s="391"/>
      <c r="EI34" s="390"/>
      <c r="EJ34" s="379"/>
      <c r="EK34" s="72"/>
      <c r="EL34" s="387"/>
      <c r="EM34" s="387"/>
      <c r="EN34" s="387"/>
      <c r="EO34" s="387"/>
      <c r="EP34" s="387"/>
      <c r="EQ34" s="387"/>
      <c r="ER34" s="387"/>
      <c r="ES34" s="387"/>
      <c r="ET34" s="387"/>
      <c r="EU34" s="387"/>
      <c r="EV34" s="386"/>
    </row>
    <row r="35" spans="1:152" ht="12.75" customHeight="1">
      <c r="A35" s="31"/>
      <c r="B35" s="31"/>
      <c r="C35" s="389"/>
      <c r="D35" s="5"/>
      <c r="E35" s="392"/>
      <c r="F35" s="392"/>
      <c r="G35" s="392"/>
      <c r="H35" s="393"/>
      <c r="I35" s="390"/>
      <c r="J35" s="392"/>
      <c r="K35" s="392"/>
      <c r="L35" s="392"/>
      <c r="M35" s="391"/>
      <c r="N35" s="65"/>
      <c r="O35" s="392"/>
      <c r="P35" s="392"/>
      <c r="Q35" s="391"/>
      <c r="R35" s="390"/>
      <c r="S35" s="392"/>
      <c r="T35" s="392"/>
      <c r="U35" s="391"/>
      <c r="V35" s="390"/>
      <c r="W35" s="389"/>
      <c r="X35" s="388"/>
      <c r="Y35" s="388"/>
      <c r="Z35" s="388"/>
      <c r="AA35" s="388"/>
      <c r="AB35" s="388"/>
      <c r="AC35" s="387"/>
      <c r="AD35" s="386"/>
      <c r="AE35" s="386"/>
      <c r="AF35" s="390"/>
      <c r="AG35" s="394"/>
      <c r="AH35" s="394"/>
      <c r="AI35" s="392"/>
      <c r="AJ35" s="393"/>
      <c r="AK35" s="65"/>
      <c r="AL35" s="392"/>
      <c r="AM35" s="392"/>
      <c r="AN35" s="391"/>
      <c r="AO35" s="65"/>
      <c r="AP35" s="392"/>
      <c r="AQ35" s="392"/>
      <c r="AR35" s="391"/>
      <c r="AS35" s="390"/>
      <c r="AT35" s="392"/>
      <c r="AU35" s="392"/>
      <c r="AV35" s="391"/>
      <c r="AW35" s="390"/>
      <c r="AX35" s="390"/>
      <c r="AY35" s="389"/>
      <c r="AZ35" s="388"/>
      <c r="BA35" s="388"/>
      <c r="BB35" s="388"/>
      <c r="BC35" s="388"/>
      <c r="BD35" s="388"/>
      <c r="BE35" s="387"/>
      <c r="BF35" s="386"/>
      <c r="BG35" s="386"/>
      <c r="BH35" s="392"/>
      <c r="BI35" s="392"/>
      <c r="BJ35" s="391"/>
      <c r="BK35" s="386"/>
      <c r="BL35" s="392"/>
      <c r="BM35" s="392"/>
      <c r="BN35" s="392"/>
      <c r="BO35" s="393"/>
      <c r="BP35" s="386"/>
      <c r="BQ35" s="392"/>
      <c r="BR35" s="392"/>
      <c r="BS35" s="391"/>
      <c r="BT35" s="390"/>
      <c r="BU35" s="392"/>
      <c r="BV35" s="392"/>
      <c r="BW35" s="391"/>
      <c r="BX35" s="390"/>
      <c r="BY35" s="390"/>
      <c r="BZ35" s="389"/>
      <c r="CA35" s="388"/>
      <c r="CB35" s="388"/>
      <c r="CC35" s="388"/>
      <c r="CD35" s="388"/>
      <c r="CE35" s="388"/>
      <c r="CF35" s="387"/>
      <c r="CG35" s="386"/>
      <c r="CH35" s="386"/>
      <c r="CI35" s="392"/>
      <c r="CJ35" s="391"/>
      <c r="CK35" s="390"/>
      <c r="CL35" s="392"/>
      <c r="CM35" s="391"/>
      <c r="CN35" s="390"/>
      <c r="CO35" s="392"/>
      <c r="CP35" s="391"/>
      <c r="CQ35" s="390"/>
      <c r="CR35" s="392"/>
      <c r="CS35" s="391"/>
      <c r="CT35" s="390"/>
      <c r="CU35" s="392"/>
      <c r="CV35" s="391"/>
      <c r="CW35" s="390"/>
      <c r="CX35" s="389"/>
      <c r="CY35" s="388"/>
      <c r="CZ35" s="388"/>
      <c r="DA35" s="388"/>
      <c r="DB35" s="388"/>
      <c r="DC35" s="387"/>
      <c r="DD35" s="386"/>
      <c r="DE35" s="390"/>
      <c r="DF35" s="392"/>
      <c r="DG35" s="391"/>
      <c r="DH35" s="390"/>
      <c r="DI35" s="392"/>
      <c r="DJ35" s="391"/>
      <c r="DK35" s="390"/>
      <c r="DL35" s="389"/>
      <c r="DM35" s="388"/>
      <c r="DN35" s="387"/>
      <c r="DO35" s="386"/>
      <c r="DP35" s="386"/>
      <c r="DQ35" s="392"/>
      <c r="DR35" s="391"/>
      <c r="DS35" s="31"/>
      <c r="DT35" s="392"/>
      <c r="DU35" s="391"/>
      <c r="DV35" s="31"/>
      <c r="DW35" s="392"/>
      <c r="DX35" s="391"/>
      <c r="DY35" s="31"/>
      <c r="DZ35" s="389"/>
      <c r="EA35" s="388"/>
      <c r="EB35" s="388"/>
      <c r="EC35" s="388"/>
      <c r="ED35" s="387"/>
      <c r="EE35" s="386"/>
      <c r="EF35" s="379"/>
      <c r="EG35" s="392"/>
      <c r="EH35" s="391"/>
      <c r="EI35" s="390"/>
      <c r="EJ35" s="379"/>
      <c r="EK35" s="389"/>
      <c r="EL35" s="388"/>
      <c r="EM35" s="388"/>
      <c r="EN35" s="388"/>
      <c r="EO35" s="388"/>
      <c r="EP35" s="388"/>
      <c r="EQ35" s="388"/>
      <c r="ER35" s="388"/>
      <c r="ES35" s="388"/>
      <c r="ET35" s="388"/>
      <c r="EU35" s="387"/>
      <c r="EV35" s="386"/>
    </row>
    <row r="36" spans="1:152" ht="12.75" customHeight="1">
      <c r="A36" s="31"/>
      <c r="B36" s="31"/>
      <c r="C36" s="68"/>
      <c r="D36" s="68"/>
      <c r="E36" s="138"/>
      <c r="F36" s="138"/>
      <c r="G36" s="138"/>
      <c r="H36" s="138"/>
      <c r="I36" s="71"/>
      <c r="J36" s="138"/>
      <c r="K36" s="138"/>
      <c r="L36" s="138"/>
      <c r="M36" s="384"/>
      <c r="N36" s="152"/>
      <c r="O36" s="138"/>
      <c r="P36" s="138"/>
      <c r="Q36" s="384"/>
      <c r="R36" s="71"/>
      <c r="S36" s="138"/>
      <c r="T36" s="138"/>
      <c r="U36" s="384"/>
      <c r="V36" s="71"/>
      <c r="W36" s="68"/>
      <c r="X36" s="383"/>
      <c r="Y36" s="383"/>
      <c r="Z36" s="383"/>
      <c r="AA36" s="383"/>
      <c r="AB36" s="383"/>
      <c r="AC36" s="385"/>
      <c r="AD36" s="381"/>
      <c r="AE36" s="381"/>
      <c r="AF36" s="71"/>
      <c r="AG36" s="71"/>
      <c r="AH36" s="71"/>
      <c r="AI36" s="138"/>
      <c r="AJ36" s="384"/>
      <c r="AK36" s="152"/>
      <c r="AL36" s="138"/>
      <c r="AM36" s="138"/>
      <c r="AN36" s="384"/>
      <c r="AO36" s="152"/>
      <c r="AP36" s="138"/>
      <c r="AQ36" s="138"/>
      <c r="AR36" s="384"/>
      <c r="AS36" s="71"/>
      <c r="AT36" s="138"/>
      <c r="AU36" s="138"/>
      <c r="AV36" s="384"/>
      <c r="AW36" s="71"/>
      <c r="AX36" s="71"/>
      <c r="AY36" s="68"/>
      <c r="AZ36" s="383"/>
      <c r="BA36" s="383"/>
      <c r="BB36" s="383"/>
      <c r="BC36" s="383"/>
      <c r="BD36" s="383"/>
      <c r="BE36" s="385"/>
      <c r="BF36" s="381"/>
      <c r="BG36" s="381"/>
      <c r="BH36" s="138"/>
      <c r="BI36" s="138"/>
      <c r="BJ36" s="384"/>
      <c r="BK36" s="381"/>
      <c r="BL36" s="138"/>
      <c r="BM36" s="138"/>
      <c r="BN36" s="138"/>
      <c r="BO36" s="384"/>
      <c r="BP36" s="381"/>
      <c r="BQ36" s="138"/>
      <c r="BR36" s="138"/>
      <c r="BS36" s="384"/>
      <c r="BT36" s="71"/>
      <c r="BU36" s="138"/>
      <c r="BV36" s="138"/>
      <c r="BW36" s="384"/>
      <c r="BX36" s="71"/>
      <c r="BY36" s="71"/>
      <c r="BZ36" s="68"/>
      <c r="CA36" s="383"/>
      <c r="CB36" s="383"/>
      <c r="CC36" s="383"/>
      <c r="CD36" s="383"/>
      <c r="CE36" s="383"/>
      <c r="CF36" s="382"/>
      <c r="CG36" s="381"/>
      <c r="CH36" s="381"/>
      <c r="CI36" s="138"/>
      <c r="CJ36" s="384"/>
      <c r="CK36" s="71"/>
      <c r="CL36" s="138"/>
      <c r="CM36" s="384"/>
      <c r="CN36" s="71"/>
      <c r="CO36" s="138"/>
      <c r="CP36" s="384"/>
      <c r="CQ36" s="71"/>
      <c r="CR36" s="138"/>
      <c r="CS36" s="384"/>
      <c r="CT36" s="71"/>
      <c r="CU36" s="138"/>
      <c r="CV36" s="384"/>
      <c r="CW36" s="71"/>
      <c r="CX36" s="68"/>
      <c r="CY36" s="383"/>
      <c r="CZ36" s="383"/>
      <c r="DA36" s="383"/>
      <c r="DB36" s="383"/>
      <c r="DC36" s="382"/>
      <c r="DD36" s="381"/>
      <c r="DE36" s="71"/>
      <c r="DF36" s="138"/>
      <c r="DG36" s="384"/>
      <c r="DH36" s="71"/>
      <c r="DI36" s="138"/>
      <c r="DJ36" s="384"/>
      <c r="DK36" s="71"/>
      <c r="DL36" s="68"/>
      <c r="DM36" s="383"/>
      <c r="DN36" s="382"/>
      <c r="DO36" s="381"/>
      <c r="DP36" s="381"/>
      <c r="DQ36" s="138"/>
      <c r="DR36" s="384"/>
      <c r="DS36" s="31"/>
      <c r="DT36" s="138"/>
      <c r="DU36" s="384"/>
      <c r="DV36" s="31"/>
      <c r="DW36" s="138"/>
      <c r="DX36" s="384"/>
      <c r="DY36" s="31"/>
      <c r="DZ36" s="68"/>
      <c r="EA36" s="383"/>
      <c r="EB36" s="383"/>
      <c r="EC36" s="383"/>
      <c r="ED36" s="382"/>
      <c r="EE36" s="381"/>
      <c r="EF36" s="379"/>
      <c r="EG36" s="138"/>
      <c r="EH36" s="384"/>
      <c r="EI36" s="71"/>
      <c r="EJ36" s="379"/>
      <c r="EK36" s="68"/>
      <c r="EL36" s="383"/>
      <c r="EM36" s="383"/>
      <c r="EN36" s="383"/>
      <c r="EO36" s="383"/>
      <c r="EP36" s="383"/>
      <c r="EQ36" s="383"/>
      <c r="ER36" s="383"/>
      <c r="ES36" s="383"/>
      <c r="ET36" s="383"/>
      <c r="EU36" s="382"/>
      <c r="EV36" s="381"/>
    </row>
    <row r="37" spans="1:152" s="359" customFormat="1" ht="12.75" customHeight="1">
      <c r="A37" s="360"/>
      <c r="B37" s="31"/>
      <c r="C37" s="929" t="s">
        <v>111</v>
      </c>
      <c r="D37" s="380"/>
      <c r="E37" s="378" t="s">
        <v>110</v>
      </c>
      <c r="F37" s="378" t="s">
        <v>110</v>
      </c>
      <c r="G37" s="378" t="s">
        <v>110</v>
      </c>
      <c r="H37" s="378" t="s">
        <v>110</v>
      </c>
      <c r="I37" s="55"/>
      <c r="J37" s="378" t="s">
        <v>110</v>
      </c>
      <c r="K37" s="378" t="s">
        <v>110</v>
      </c>
      <c r="L37" s="378" t="s">
        <v>110</v>
      </c>
      <c r="M37" s="378" t="s">
        <v>110</v>
      </c>
      <c r="N37" s="152"/>
      <c r="O37" s="378" t="s">
        <v>110</v>
      </c>
      <c r="P37" s="378" t="s">
        <v>110</v>
      </c>
      <c r="Q37" s="378" t="s">
        <v>110</v>
      </c>
      <c r="R37" s="82"/>
      <c r="S37" s="378" t="s">
        <v>110</v>
      </c>
      <c r="T37" s="378" t="s">
        <v>110</v>
      </c>
      <c r="U37" s="378" t="s">
        <v>110</v>
      </c>
      <c r="V37" s="82"/>
      <c r="W37" s="929" t="s">
        <v>27</v>
      </c>
      <c r="X37" s="378" t="s">
        <v>110</v>
      </c>
      <c r="Y37" s="378" t="s">
        <v>110</v>
      </c>
      <c r="Z37" s="378" t="s">
        <v>110</v>
      </c>
      <c r="AA37" s="378" t="s">
        <v>110</v>
      </c>
      <c r="AB37" s="378" t="s">
        <v>110</v>
      </c>
      <c r="AC37" s="378" t="s">
        <v>110</v>
      </c>
      <c r="AD37" s="82"/>
      <c r="AE37" s="82"/>
      <c r="AF37" s="82"/>
      <c r="AG37" s="378" t="s">
        <v>110</v>
      </c>
      <c r="AH37" s="378" t="s">
        <v>110</v>
      </c>
      <c r="AI37" s="378" t="s">
        <v>110</v>
      </c>
      <c r="AJ37" s="378" t="s">
        <v>110</v>
      </c>
      <c r="AK37" s="152"/>
      <c r="AL37" s="378" t="s">
        <v>110</v>
      </c>
      <c r="AM37" s="378" t="s">
        <v>110</v>
      </c>
      <c r="AN37" s="378" t="s">
        <v>110</v>
      </c>
      <c r="AO37" s="152"/>
      <c r="AP37" s="378" t="s">
        <v>110</v>
      </c>
      <c r="AQ37" s="378" t="s">
        <v>110</v>
      </c>
      <c r="AR37" s="378" t="s">
        <v>110</v>
      </c>
      <c r="AS37" s="82"/>
      <c r="AT37" s="378" t="s">
        <v>110</v>
      </c>
      <c r="AU37" s="378" t="s">
        <v>110</v>
      </c>
      <c r="AV37" s="378" t="s">
        <v>110</v>
      </c>
      <c r="AW37" s="82"/>
      <c r="AX37" s="82"/>
      <c r="AY37" s="929" t="s">
        <v>27</v>
      </c>
      <c r="AZ37" s="378" t="s">
        <v>110</v>
      </c>
      <c r="BA37" s="378" t="s">
        <v>110</v>
      </c>
      <c r="BB37" s="378" t="s">
        <v>110</v>
      </c>
      <c r="BC37" s="378" t="s">
        <v>110</v>
      </c>
      <c r="BD37" s="378" t="s">
        <v>110</v>
      </c>
      <c r="BE37" s="378" t="s">
        <v>110</v>
      </c>
      <c r="BF37" s="82"/>
      <c r="BG37" s="82"/>
      <c r="BH37" s="378" t="s">
        <v>110</v>
      </c>
      <c r="BI37" s="378" t="s">
        <v>110</v>
      </c>
      <c r="BJ37" s="378" t="s">
        <v>110</v>
      </c>
      <c r="BK37" s="82"/>
      <c r="BL37" s="378" t="s">
        <v>110</v>
      </c>
      <c r="BM37" s="378" t="s">
        <v>110</v>
      </c>
      <c r="BN37" s="378" t="s">
        <v>110</v>
      </c>
      <c r="BO37" s="378" t="s">
        <v>110</v>
      </c>
      <c r="BP37" s="82"/>
      <c r="BQ37" s="378" t="s">
        <v>110</v>
      </c>
      <c r="BR37" s="378" t="s">
        <v>110</v>
      </c>
      <c r="BS37" s="378" t="s">
        <v>110</v>
      </c>
      <c r="BT37" s="82"/>
      <c r="BU37" s="378" t="s">
        <v>110</v>
      </c>
      <c r="BV37" s="378" t="s">
        <v>110</v>
      </c>
      <c r="BW37" s="378" t="s">
        <v>110</v>
      </c>
      <c r="BX37" s="82"/>
      <c r="BY37" s="82"/>
      <c r="BZ37" s="929" t="s">
        <v>27</v>
      </c>
      <c r="CA37" s="378" t="s">
        <v>110</v>
      </c>
      <c r="CB37" s="378" t="s">
        <v>110</v>
      </c>
      <c r="CC37" s="378" t="s">
        <v>110</v>
      </c>
      <c r="CD37" s="378" t="s">
        <v>110</v>
      </c>
      <c r="CE37" s="378" t="s">
        <v>110</v>
      </c>
      <c r="CF37" s="378" t="s">
        <v>110</v>
      </c>
      <c r="CG37" s="82"/>
      <c r="CH37" s="82"/>
      <c r="CI37" s="378" t="s">
        <v>110</v>
      </c>
      <c r="CJ37" s="378" t="s">
        <v>110</v>
      </c>
      <c r="CK37" s="82"/>
      <c r="CL37" s="378" t="s">
        <v>110</v>
      </c>
      <c r="CM37" s="378" t="s">
        <v>110</v>
      </c>
      <c r="CN37" s="82"/>
      <c r="CO37" s="378" t="s">
        <v>110</v>
      </c>
      <c r="CP37" s="378" t="s">
        <v>110</v>
      </c>
      <c r="CQ37" s="82"/>
      <c r="CR37" s="378" t="s">
        <v>110</v>
      </c>
      <c r="CS37" s="378" t="s">
        <v>110</v>
      </c>
      <c r="CT37" s="82"/>
      <c r="CU37" s="378" t="s">
        <v>110</v>
      </c>
      <c r="CV37" s="378" t="s">
        <v>110</v>
      </c>
      <c r="CW37" s="82"/>
      <c r="CX37" s="929" t="s">
        <v>27</v>
      </c>
      <c r="CY37" s="378" t="s">
        <v>110</v>
      </c>
      <c r="CZ37" s="378" t="s">
        <v>110</v>
      </c>
      <c r="DA37" s="378" t="s">
        <v>110</v>
      </c>
      <c r="DB37" s="378" t="s">
        <v>110</v>
      </c>
      <c r="DC37" s="378" t="s">
        <v>110</v>
      </c>
      <c r="DD37" s="82"/>
      <c r="DE37" s="82"/>
      <c r="DF37" s="378" t="s">
        <v>110</v>
      </c>
      <c r="DG37" s="378" t="s">
        <v>110</v>
      </c>
      <c r="DH37" s="82"/>
      <c r="DI37" s="378" t="s">
        <v>110</v>
      </c>
      <c r="DJ37" s="378" t="s">
        <v>110</v>
      </c>
      <c r="DK37" s="82"/>
      <c r="DL37" s="929" t="s">
        <v>27</v>
      </c>
      <c r="DM37" s="378" t="s">
        <v>110</v>
      </c>
      <c r="DN37" s="378" t="s">
        <v>110</v>
      </c>
      <c r="DO37" s="82"/>
      <c r="DP37" s="82"/>
      <c r="DQ37" s="378" t="s">
        <v>110</v>
      </c>
      <c r="DR37" s="378" t="s">
        <v>110</v>
      </c>
      <c r="DS37" s="31"/>
      <c r="DT37" s="378" t="s">
        <v>110</v>
      </c>
      <c r="DU37" s="378" t="s">
        <v>110</v>
      </c>
      <c r="DV37" s="31"/>
      <c r="DW37" s="378" t="s">
        <v>110</v>
      </c>
      <c r="DX37" s="378" t="s">
        <v>110</v>
      </c>
      <c r="DY37" s="31"/>
      <c r="DZ37" s="929" t="s">
        <v>27</v>
      </c>
      <c r="EA37" s="378" t="s">
        <v>110</v>
      </c>
      <c r="EB37" s="378" t="s">
        <v>110</v>
      </c>
      <c r="EC37" s="378" t="s">
        <v>110</v>
      </c>
      <c r="ED37" s="378" t="s">
        <v>110</v>
      </c>
      <c r="EE37" s="82"/>
      <c r="EF37" s="379"/>
      <c r="EG37" s="378" t="s">
        <v>110</v>
      </c>
      <c r="EH37" s="378" t="s">
        <v>110</v>
      </c>
      <c r="EI37" s="82"/>
      <c r="EJ37" s="379"/>
      <c r="EK37" s="929" t="s">
        <v>27</v>
      </c>
      <c r="EL37" s="378" t="s">
        <v>110</v>
      </c>
      <c r="EM37" s="378" t="s">
        <v>110</v>
      </c>
      <c r="EN37" s="378" t="s">
        <v>110</v>
      </c>
      <c r="EO37" s="378" t="s">
        <v>110</v>
      </c>
      <c r="EP37" s="378" t="s">
        <v>110</v>
      </c>
      <c r="EQ37" s="378" t="s">
        <v>110</v>
      </c>
      <c r="ER37" s="378" t="s">
        <v>110</v>
      </c>
      <c r="ES37" s="378" t="s">
        <v>110</v>
      </c>
      <c r="ET37" s="378" t="s">
        <v>110</v>
      </c>
      <c r="EU37" s="378" t="s">
        <v>110</v>
      </c>
      <c r="EV37" s="82"/>
    </row>
    <row r="38" spans="1:152" ht="12.75" customHeight="1">
      <c r="A38" s="31"/>
      <c r="B38" s="31"/>
      <c r="C38" s="930"/>
      <c r="D38" s="377"/>
      <c r="E38" s="376"/>
      <c r="F38" s="376"/>
      <c r="G38" s="376"/>
      <c r="H38" s="376"/>
      <c r="I38" s="139"/>
      <c r="J38" s="376"/>
      <c r="K38" s="376"/>
      <c r="L38" s="376"/>
      <c r="M38" s="376"/>
      <c r="N38" s="152"/>
      <c r="O38" s="376"/>
      <c r="P38" s="376"/>
      <c r="Q38" s="376"/>
      <c r="R38" s="139"/>
      <c r="S38" s="376"/>
      <c r="T38" s="376"/>
      <c r="U38" s="376"/>
      <c r="V38" s="139"/>
      <c r="W38" s="930"/>
      <c r="X38" s="375"/>
      <c r="Y38" s="375"/>
      <c r="Z38" s="375"/>
      <c r="AA38" s="375"/>
      <c r="AB38" s="375"/>
      <c r="AC38" s="375"/>
      <c r="AD38" s="351"/>
      <c r="AE38" s="351"/>
      <c r="AF38" s="139"/>
      <c r="AG38" s="376"/>
      <c r="AH38" s="376"/>
      <c r="AI38" s="376"/>
      <c r="AJ38" s="376"/>
      <c r="AK38" s="152"/>
      <c r="AL38" s="376"/>
      <c r="AM38" s="376"/>
      <c r="AN38" s="376"/>
      <c r="AO38" s="152"/>
      <c r="AP38" s="376"/>
      <c r="AQ38" s="376"/>
      <c r="AR38" s="376"/>
      <c r="AS38" s="139"/>
      <c r="AT38" s="376"/>
      <c r="AU38" s="376"/>
      <c r="AV38" s="376"/>
      <c r="AW38" s="139"/>
      <c r="AX38" s="139"/>
      <c r="AY38" s="930"/>
      <c r="AZ38" s="375"/>
      <c r="BA38" s="375"/>
      <c r="BB38" s="375"/>
      <c r="BC38" s="375"/>
      <c r="BD38" s="375"/>
      <c r="BE38" s="375"/>
      <c r="BF38" s="351"/>
      <c r="BG38" s="351"/>
      <c r="BH38" s="376"/>
      <c r="BI38" s="376"/>
      <c r="BJ38" s="376"/>
      <c r="BK38" s="351"/>
      <c r="BL38" s="376"/>
      <c r="BM38" s="376"/>
      <c r="BN38" s="376"/>
      <c r="BO38" s="376"/>
      <c r="BP38" s="351"/>
      <c r="BQ38" s="376"/>
      <c r="BR38" s="376"/>
      <c r="BS38" s="376"/>
      <c r="BT38" s="139"/>
      <c r="BU38" s="376"/>
      <c r="BV38" s="376"/>
      <c r="BW38" s="376"/>
      <c r="BX38" s="139"/>
      <c r="BY38" s="139"/>
      <c r="BZ38" s="930"/>
      <c r="CA38" s="375"/>
      <c r="CB38" s="375"/>
      <c r="CC38" s="375"/>
      <c r="CD38" s="375"/>
      <c r="CE38" s="375"/>
      <c r="CF38" s="375"/>
      <c r="CG38" s="82"/>
      <c r="CH38" s="82"/>
      <c r="CI38" s="376"/>
      <c r="CJ38" s="376"/>
      <c r="CK38" s="139"/>
      <c r="CL38" s="376"/>
      <c r="CM38" s="376"/>
      <c r="CN38" s="139"/>
      <c r="CO38" s="376"/>
      <c r="CP38" s="376"/>
      <c r="CQ38" s="139"/>
      <c r="CR38" s="376"/>
      <c r="CS38" s="376"/>
      <c r="CT38" s="139"/>
      <c r="CU38" s="376"/>
      <c r="CV38" s="376"/>
      <c r="CW38" s="139"/>
      <c r="CX38" s="930"/>
      <c r="CY38" s="375"/>
      <c r="CZ38" s="375"/>
      <c r="DA38" s="375"/>
      <c r="DB38" s="375"/>
      <c r="DC38" s="375"/>
      <c r="DD38" s="351"/>
      <c r="DE38" s="139"/>
      <c r="DF38" s="376"/>
      <c r="DG38" s="376"/>
      <c r="DH38" s="139"/>
      <c r="DI38" s="376"/>
      <c r="DJ38" s="376"/>
      <c r="DK38" s="139"/>
      <c r="DL38" s="930"/>
      <c r="DM38" s="375"/>
      <c r="DN38" s="375"/>
      <c r="DO38" s="351"/>
      <c r="DP38" s="351"/>
      <c r="DQ38" s="376"/>
      <c r="DR38" s="376"/>
      <c r="DS38" s="31"/>
      <c r="DT38" s="376"/>
      <c r="DU38" s="376"/>
      <c r="DV38" s="31"/>
      <c r="DW38" s="376"/>
      <c r="DX38" s="376"/>
      <c r="DY38" s="31"/>
      <c r="DZ38" s="930"/>
      <c r="EA38" s="375"/>
      <c r="EB38" s="375"/>
      <c r="EC38" s="375"/>
      <c r="ED38" s="375"/>
      <c r="EE38" s="351"/>
      <c r="EF38" s="136"/>
      <c r="EG38" s="376"/>
      <c r="EH38" s="376"/>
      <c r="EI38" s="139"/>
      <c r="EJ38" s="136"/>
      <c r="EK38" s="930"/>
      <c r="EL38" s="375"/>
      <c r="EM38" s="375"/>
      <c r="EN38" s="375"/>
      <c r="EO38" s="375"/>
      <c r="EP38" s="375"/>
      <c r="EQ38" s="375"/>
      <c r="ER38" s="375"/>
      <c r="ES38" s="375"/>
      <c r="ET38" s="375"/>
      <c r="EU38" s="375"/>
      <c r="EV38" s="351"/>
    </row>
    <row r="39" spans="1:152" ht="12.75" customHeight="1">
      <c r="A39" s="31"/>
      <c r="B39" s="370"/>
      <c r="C39" s="930"/>
      <c r="D39" s="374"/>
      <c r="E39" s="368">
        <f>SUM(E15:E35)</f>
        <v>17288</v>
      </c>
      <c r="F39" s="368">
        <f>SUM(F15:F35)</f>
        <v>28526</v>
      </c>
      <c r="G39" s="368">
        <f>SUM(G15:G35)</f>
        <v>1313</v>
      </c>
      <c r="H39" s="368">
        <f>SUM(H28:H33)</f>
        <v>47127</v>
      </c>
      <c r="I39" s="371"/>
      <c r="J39" s="368">
        <f>SUM(J15:J35)</f>
        <v>146515.29999999999</v>
      </c>
      <c r="K39" s="368">
        <f>SUM(K15:K35)</f>
        <v>4344.2000000000007</v>
      </c>
      <c r="L39" s="368">
        <f>SUM(L15:L35)</f>
        <v>976.40000000000009</v>
      </c>
      <c r="M39" s="368">
        <f>SUM(M15:M35)</f>
        <v>151835.9</v>
      </c>
      <c r="N39" s="372"/>
      <c r="O39" s="368">
        <f>SUM(O15:O35)</f>
        <v>63546</v>
      </c>
      <c r="P39" s="368">
        <f>SUM(P15:P35)</f>
        <v>1834</v>
      </c>
      <c r="Q39" s="368">
        <f>SUM(Q15:Q35)</f>
        <v>65380</v>
      </c>
      <c r="R39" s="371"/>
      <c r="S39" s="368">
        <f>SUM(S15:S35)</f>
        <v>31752</v>
      </c>
      <c r="T39" s="368">
        <f>SUM(T15:T35)</f>
        <v>5076</v>
      </c>
      <c r="U39" s="368">
        <f>SUM(U15:U35)</f>
        <v>36828</v>
      </c>
      <c r="V39" s="355"/>
      <c r="W39" s="930"/>
      <c r="X39" s="368">
        <f>SUM(X19:X32)</f>
        <v>241813.3</v>
      </c>
      <c r="Y39" s="368">
        <f t="shared" ref="Y39:AB39" si="48">SUM(Y19:Y32)</f>
        <v>10733.2</v>
      </c>
      <c r="Z39" s="368">
        <f>SUM(Z19:Z33)</f>
        <v>17288</v>
      </c>
      <c r="AA39" s="368">
        <f t="shared" si="48"/>
        <v>28526</v>
      </c>
      <c r="AB39" s="368">
        <f t="shared" si="48"/>
        <v>82243.399999999994</v>
      </c>
      <c r="AC39" s="368">
        <f>SUM(AC19:AC33)</f>
        <v>380603.9</v>
      </c>
      <c r="AD39" s="355"/>
      <c r="AE39" s="355"/>
      <c r="AF39" s="355"/>
      <c r="AG39" s="368">
        <f>SUM(AG15:AG35)</f>
        <v>12777</v>
      </c>
      <c r="AH39" s="368">
        <f>SUM(AH15:AH35)</f>
        <v>18998</v>
      </c>
      <c r="AI39" s="368">
        <f>SUM(AI15:AI35)</f>
        <v>31017</v>
      </c>
      <c r="AJ39" s="368">
        <f>SUM(AJ15:AJ35)</f>
        <v>62792</v>
      </c>
      <c r="AK39" s="373"/>
      <c r="AL39" s="368">
        <f>SUM(AL15:AL35)</f>
        <v>31281</v>
      </c>
      <c r="AM39" s="368">
        <f>SUM(AM15:AM35)</f>
        <v>4922</v>
      </c>
      <c r="AN39" s="368">
        <f>SUM(AN15:AN35)</f>
        <v>36203</v>
      </c>
      <c r="AO39" s="372"/>
      <c r="AP39" s="368">
        <f>SUM(AP15:AP35)</f>
        <v>104981</v>
      </c>
      <c r="AQ39" s="368">
        <f>SUM(AQ15:AQ35)</f>
        <v>6639</v>
      </c>
      <c r="AR39" s="368">
        <f>SUM(AR15:AR35)</f>
        <v>111620</v>
      </c>
      <c r="AS39" s="371"/>
      <c r="AT39" s="368">
        <f>SUM(AT15:AT35)</f>
        <v>120964</v>
      </c>
      <c r="AU39" s="368">
        <f>SUM(AU15:AU35)</f>
        <v>4755</v>
      </c>
      <c r="AV39" s="368">
        <f>SUM(AV15:AV35)</f>
        <v>125719</v>
      </c>
      <c r="AW39" s="371"/>
      <c r="AX39" s="371"/>
      <c r="AY39" s="930"/>
      <c r="AZ39" s="368">
        <f t="shared" ref="AZ39:BD39" si="49">SUM(AZ16:AZ35)</f>
        <v>257226</v>
      </c>
      <c r="BA39" s="368">
        <f t="shared" si="49"/>
        <v>29093</v>
      </c>
      <c r="BB39" s="368">
        <f t="shared" si="49"/>
        <v>18998</v>
      </c>
      <c r="BC39" s="368">
        <f t="shared" si="49"/>
        <v>31017</v>
      </c>
      <c r="BD39" s="368">
        <f t="shared" si="49"/>
        <v>79433</v>
      </c>
      <c r="BE39" s="368">
        <f>SUM(AZ39:BD39)</f>
        <v>415767</v>
      </c>
      <c r="BF39" s="371"/>
      <c r="BG39" s="371"/>
      <c r="BH39" s="368">
        <f>SUM(BH15:BH35)</f>
        <v>18114</v>
      </c>
      <c r="BI39" s="368">
        <f>SUM(BI15:BI35)</f>
        <v>3736</v>
      </c>
      <c r="BJ39" s="368">
        <f>SUM(BJ15:BJ35)</f>
        <v>21850</v>
      </c>
      <c r="BK39" s="371"/>
      <c r="BL39" s="368">
        <f>SUM(BL15:BL35)</f>
        <v>43455</v>
      </c>
      <c r="BM39" s="368">
        <f>SUM(BM15:BM35)</f>
        <v>2946</v>
      </c>
      <c r="BN39" s="368">
        <f>SUM(BN15:BN35)</f>
        <v>2639</v>
      </c>
      <c r="BO39" s="368">
        <f>SUM(BO15:BO35)</f>
        <v>49040</v>
      </c>
      <c r="BP39" s="371"/>
      <c r="BQ39" s="368">
        <f>SUM(BQ15:BQ35)</f>
        <v>66388.100000000006</v>
      </c>
      <c r="BR39" s="368">
        <f>SUM(BR15:BR35)</f>
        <v>3526.5</v>
      </c>
      <c r="BS39" s="368">
        <f>SUM(BS15:BS35)</f>
        <v>69914.600000000006</v>
      </c>
      <c r="BT39" s="371"/>
      <c r="BU39" s="368">
        <f>SUM(BU15:BU35)</f>
        <v>52705.8</v>
      </c>
      <c r="BV39" s="368">
        <f>SUM(BV15:BV35)</f>
        <v>4035.3</v>
      </c>
      <c r="BW39" s="368">
        <f>SUM(BW15:BW35)</f>
        <v>56741.1</v>
      </c>
      <c r="BX39" s="371"/>
      <c r="BY39" s="795"/>
      <c r="BZ39" s="930"/>
      <c r="CA39" s="368">
        <f t="shared" ref="CA39:CE39" si="50">SUM(CA19:CA32)</f>
        <v>137207.9</v>
      </c>
      <c r="CB39" s="368">
        <f t="shared" ref="CB39" si="51">SUM(CB19:CB32)</f>
        <v>43455</v>
      </c>
      <c r="CC39" s="368">
        <f t="shared" si="50"/>
        <v>180662.9</v>
      </c>
      <c r="CD39" s="368">
        <f t="shared" si="50"/>
        <v>14243.8</v>
      </c>
      <c r="CE39" s="368">
        <f t="shared" si="50"/>
        <v>47725</v>
      </c>
      <c r="CF39" s="368">
        <f>SUM(CF19:CF32)</f>
        <v>242631.7</v>
      </c>
      <c r="CG39" s="82"/>
      <c r="CH39" s="82"/>
      <c r="CI39" s="368">
        <f>SUM(CI15:CI35)</f>
        <v>38590</v>
      </c>
      <c r="CJ39" s="368">
        <f>SUM(CJ15:CJ35)</f>
        <v>38590</v>
      </c>
      <c r="CK39" s="371"/>
      <c r="CL39" s="368">
        <f>SUM(CL15:CL35)</f>
        <v>32378</v>
      </c>
      <c r="CM39" s="368">
        <f>SUM(CM15:CM35)</f>
        <v>32378</v>
      </c>
      <c r="CN39" s="371"/>
      <c r="CO39" s="368">
        <f>SUM(CO15:CO35)</f>
        <v>100017</v>
      </c>
      <c r="CP39" s="368">
        <f>SUM(CP15:CP35)</f>
        <v>100017</v>
      </c>
      <c r="CQ39" s="371"/>
      <c r="CR39" s="368">
        <f>SUM(CR15:CR35)</f>
        <v>76636</v>
      </c>
      <c r="CS39" s="368">
        <f>SUM(CS15:CS35)</f>
        <v>76636</v>
      </c>
      <c r="CT39" s="371"/>
      <c r="CU39" s="368">
        <f>SUM(CU15:CU35)</f>
        <v>78634</v>
      </c>
      <c r="CV39" s="368">
        <f>SUM(CV15:CV35)</f>
        <v>78634</v>
      </c>
      <c r="CW39" s="371"/>
      <c r="CX39" s="930"/>
      <c r="CY39" s="368">
        <f>SUM(CY19:CY31)</f>
        <v>293877</v>
      </c>
      <c r="CZ39" s="368">
        <f>SUM(CZ19:CZ31)</f>
        <v>32378</v>
      </c>
      <c r="DA39" s="368">
        <f>SUM(DA19:DA31)</f>
        <v>326255</v>
      </c>
      <c r="DB39" s="368">
        <f>SUM(DB19:DB32)</f>
        <v>59543</v>
      </c>
      <c r="DC39" s="368">
        <f>SUM(DC19:DC33)</f>
        <v>385798</v>
      </c>
      <c r="DD39" s="355"/>
      <c r="DE39" s="355"/>
      <c r="DF39" s="368">
        <f>SUM(DF16:DF35)</f>
        <v>196733</v>
      </c>
      <c r="DG39" s="368">
        <f>SUM(DG16:DG35)</f>
        <v>196733</v>
      </c>
      <c r="DH39" s="371"/>
      <c r="DI39" s="368">
        <f>SUM(DI16:DI35)</f>
        <v>52489</v>
      </c>
      <c r="DJ39" s="368">
        <f>SUM(DJ16:DJ35)</f>
        <v>52489</v>
      </c>
      <c r="DK39" s="371"/>
      <c r="DL39" s="930"/>
      <c r="DM39" s="368">
        <f>SUM(DM16:DM35)</f>
        <v>249222</v>
      </c>
      <c r="DN39" s="368">
        <f>SUM(DM39:DM39)</f>
        <v>249222</v>
      </c>
      <c r="DO39" s="355"/>
      <c r="DP39" s="355"/>
      <c r="DQ39" s="368">
        <f>SUM(DQ15:DQ35)</f>
        <v>27579</v>
      </c>
      <c r="DR39" s="368">
        <f>SUM(DR15:DR35)</f>
        <v>27579</v>
      </c>
      <c r="DS39" s="370"/>
      <c r="DT39" s="368">
        <f>SUM(DT15:DT35)</f>
        <v>27579</v>
      </c>
      <c r="DU39" s="368">
        <f>SUM(DU15:DU35)</f>
        <v>27579</v>
      </c>
      <c r="DV39" s="370"/>
      <c r="DW39" s="368">
        <f>SUM(DW28:DW32)</f>
        <v>19424</v>
      </c>
      <c r="DX39" s="368">
        <f>SUM(DX24:DX32)</f>
        <v>19424</v>
      </c>
      <c r="DY39" s="370"/>
      <c r="DZ39" s="930"/>
      <c r="EA39" s="368">
        <f>SUM(EA16:EA35)</f>
        <v>55158</v>
      </c>
      <c r="EB39" s="368">
        <f>SUM(EB16:EB35)</f>
        <v>19424</v>
      </c>
      <c r="EC39" s="368">
        <f>SUM(EC16:EC35)</f>
        <v>74582</v>
      </c>
      <c r="ED39" s="368">
        <f>SUM(ED27:ED34)</f>
        <v>74582</v>
      </c>
      <c r="EE39" s="355"/>
      <c r="EF39" s="369"/>
      <c r="EG39" s="368">
        <f>SUM(EG16:EG35)</f>
        <v>100311</v>
      </c>
      <c r="EH39" s="368">
        <f>SUM(EH16:EH35)</f>
        <v>100311</v>
      </c>
      <c r="EI39" s="355"/>
      <c r="EJ39" s="369"/>
      <c r="EK39" s="930"/>
      <c r="EL39" s="368">
        <f>SUM(EL16:EL35)</f>
        <v>949548.2</v>
      </c>
      <c r="EM39" s="368">
        <f t="shared" ref="EM39:ET39" si="52">SUM(EM16:EM35)</f>
        <v>380213</v>
      </c>
      <c r="EN39" s="368">
        <f t="shared" si="52"/>
        <v>1329761.2</v>
      </c>
      <c r="EO39" s="368">
        <f t="shared" si="52"/>
        <v>54070</v>
      </c>
      <c r="EP39" s="368">
        <f t="shared" si="52"/>
        <v>59543</v>
      </c>
      <c r="EQ39" s="368">
        <f t="shared" ref="EQ39" si="53">SUM(EQ16:EQ35)</f>
        <v>18998</v>
      </c>
      <c r="ER39" s="368">
        <f t="shared" si="52"/>
        <v>17288</v>
      </c>
      <c r="ES39" s="368">
        <f t="shared" si="52"/>
        <v>100311</v>
      </c>
      <c r="ET39" s="368">
        <f t="shared" si="52"/>
        <v>268944.40000000002</v>
      </c>
      <c r="EU39" s="368">
        <f>SUM(EU16:EU35)</f>
        <v>1848915.6</v>
      </c>
      <c r="EV39" s="355"/>
    </row>
    <row r="40" spans="1:152" ht="12.75" customHeight="1">
      <c r="A40" s="31"/>
      <c r="B40" s="31"/>
      <c r="C40" s="931"/>
      <c r="D40" s="367"/>
      <c r="E40" s="363"/>
      <c r="F40" s="363"/>
      <c r="G40" s="363"/>
      <c r="H40" s="363"/>
      <c r="I40" s="364"/>
      <c r="J40" s="363"/>
      <c r="K40" s="363"/>
      <c r="L40" s="363"/>
      <c r="M40" s="363"/>
      <c r="N40" s="366"/>
      <c r="O40" s="363"/>
      <c r="P40" s="363"/>
      <c r="Q40" s="363"/>
      <c r="R40" s="364"/>
      <c r="S40" s="363"/>
      <c r="T40" s="363"/>
      <c r="U40" s="363"/>
      <c r="V40" s="139"/>
      <c r="W40" s="931"/>
      <c r="X40" s="362"/>
      <c r="Y40" s="362"/>
      <c r="Z40" s="362"/>
      <c r="AA40" s="362"/>
      <c r="AB40" s="362"/>
      <c r="AC40" s="362"/>
      <c r="AD40" s="351"/>
      <c r="AE40" s="5"/>
      <c r="AF40" s="139"/>
      <c r="AG40" s="363"/>
      <c r="AH40" s="363"/>
      <c r="AI40" s="363"/>
      <c r="AJ40" s="363"/>
      <c r="AK40" s="202"/>
      <c r="AL40" s="363"/>
      <c r="AM40" s="363"/>
      <c r="AN40" s="363"/>
      <c r="AO40" s="366"/>
      <c r="AP40" s="363"/>
      <c r="AQ40" s="363"/>
      <c r="AR40" s="363"/>
      <c r="AS40" s="364"/>
      <c r="AT40" s="363"/>
      <c r="AU40" s="363"/>
      <c r="AV40" s="363"/>
      <c r="AW40" s="364"/>
      <c r="AX40" s="364"/>
      <c r="AY40" s="931"/>
      <c r="AZ40" s="362"/>
      <c r="BA40" s="362"/>
      <c r="BB40" s="362"/>
      <c r="BC40" s="362"/>
      <c r="BD40" s="362"/>
      <c r="BE40" s="362"/>
      <c r="BF40" s="365"/>
      <c r="BG40" s="365"/>
      <c r="BH40" s="363"/>
      <c r="BI40" s="363"/>
      <c r="BJ40" s="363"/>
      <c r="BK40" s="365"/>
      <c r="BL40" s="363"/>
      <c r="BM40" s="363"/>
      <c r="BN40" s="363"/>
      <c r="BO40" s="363"/>
      <c r="BP40" s="365"/>
      <c r="BQ40" s="363"/>
      <c r="BR40" s="363"/>
      <c r="BS40" s="363"/>
      <c r="BT40" s="364"/>
      <c r="BU40" s="363"/>
      <c r="BV40" s="363"/>
      <c r="BW40" s="363"/>
      <c r="BX40" s="364"/>
      <c r="BY40" s="794"/>
      <c r="BZ40" s="931"/>
      <c r="CA40" s="362"/>
      <c r="CB40" s="362"/>
      <c r="CC40" s="362"/>
      <c r="CD40" s="362"/>
      <c r="CE40" s="362"/>
      <c r="CF40" s="362"/>
      <c r="CG40" s="82"/>
      <c r="CH40" s="82"/>
      <c r="CI40" s="363"/>
      <c r="CJ40" s="363"/>
      <c r="CK40" s="364"/>
      <c r="CL40" s="363"/>
      <c r="CM40" s="363"/>
      <c r="CN40" s="364"/>
      <c r="CO40" s="363"/>
      <c r="CP40" s="363"/>
      <c r="CQ40" s="364"/>
      <c r="CR40" s="363"/>
      <c r="CS40" s="363"/>
      <c r="CT40" s="364"/>
      <c r="CU40" s="363"/>
      <c r="CV40" s="363"/>
      <c r="CW40" s="364"/>
      <c r="CX40" s="931"/>
      <c r="CY40" s="362"/>
      <c r="CZ40" s="362"/>
      <c r="DA40" s="362"/>
      <c r="DB40" s="362"/>
      <c r="DC40" s="362"/>
      <c r="DD40" s="351"/>
      <c r="DE40" s="139"/>
      <c r="DF40" s="363"/>
      <c r="DG40" s="363"/>
      <c r="DH40" s="364"/>
      <c r="DI40" s="363"/>
      <c r="DJ40" s="363"/>
      <c r="DK40" s="364"/>
      <c r="DL40" s="931"/>
      <c r="DM40" s="362"/>
      <c r="DN40" s="362"/>
      <c r="DO40" s="351"/>
      <c r="DP40" s="351"/>
      <c r="DQ40" s="363"/>
      <c r="DR40" s="363"/>
      <c r="DS40" s="31"/>
      <c r="DT40" s="363"/>
      <c r="DU40" s="363"/>
      <c r="DV40" s="31"/>
      <c r="DW40" s="363"/>
      <c r="DX40" s="363"/>
      <c r="DY40" s="31"/>
      <c r="DZ40" s="931"/>
      <c r="EA40" s="362"/>
      <c r="EB40" s="362"/>
      <c r="EC40" s="362"/>
      <c r="ED40" s="362"/>
      <c r="EE40" s="351"/>
      <c r="EF40" s="136"/>
      <c r="EG40" s="363"/>
      <c r="EH40" s="363"/>
      <c r="EI40" s="139"/>
      <c r="EJ40" s="136"/>
      <c r="EK40" s="931"/>
      <c r="EL40" s="362"/>
      <c r="EM40" s="362"/>
      <c r="EN40" s="362"/>
      <c r="EO40" s="362"/>
      <c r="EP40" s="362"/>
      <c r="EQ40" s="362"/>
      <c r="ER40" s="362"/>
      <c r="ES40" s="362"/>
      <c r="ET40" s="362"/>
      <c r="EU40" s="362"/>
      <c r="EV40" s="351"/>
    </row>
    <row r="41" spans="1:152" ht="12.75" customHeight="1">
      <c r="A41" s="31"/>
      <c r="B41" s="31"/>
      <c r="C41" s="26"/>
      <c r="D41" s="142"/>
      <c r="E41" s="139"/>
      <c r="F41" s="139"/>
      <c r="G41" s="139"/>
      <c r="H41" s="139"/>
      <c r="I41" s="139"/>
      <c r="J41" s="139"/>
      <c r="K41" s="139"/>
      <c r="L41" s="139"/>
      <c r="M41" s="139"/>
      <c r="N41" s="202"/>
      <c r="O41" s="139"/>
      <c r="P41" s="139"/>
      <c r="Q41" s="139"/>
      <c r="R41" s="139"/>
      <c r="S41" s="139"/>
      <c r="T41" s="139"/>
      <c r="U41" s="139"/>
      <c r="V41" s="139"/>
      <c r="W41" s="26"/>
      <c r="X41" s="351"/>
      <c r="Y41" s="351"/>
      <c r="Z41" s="351"/>
      <c r="AA41" s="351"/>
      <c r="AB41" s="351"/>
      <c r="AC41" s="351"/>
      <c r="AD41" s="351"/>
      <c r="AE41" s="351"/>
      <c r="AF41" s="139"/>
      <c r="AG41" s="139"/>
      <c r="AH41" s="139"/>
      <c r="AI41" s="139"/>
      <c r="AJ41" s="139"/>
      <c r="AK41" s="202"/>
      <c r="AL41" s="139"/>
      <c r="AM41" s="139"/>
      <c r="AN41" s="139"/>
      <c r="AO41" s="202"/>
      <c r="AP41" s="139"/>
      <c r="AQ41" s="139"/>
      <c r="AR41" s="139"/>
      <c r="AS41" s="139"/>
      <c r="AT41" s="139"/>
      <c r="AU41" s="139"/>
      <c r="AV41" s="139"/>
      <c r="AW41" s="139"/>
      <c r="AX41" s="139"/>
      <c r="AY41" s="26"/>
      <c r="AZ41" s="351"/>
      <c r="BA41" s="351"/>
      <c r="BB41" s="351"/>
      <c r="BC41" s="351"/>
      <c r="BD41" s="351"/>
      <c r="BE41" s="351"/>
      <c r="BF41" s="351"/>
      <c r="BG41" s="351"/>
      <c r="BH41" s="139"/>
      <c r="BI41" s="139"/>
      <c r="BJ41" s="139"/>
      <c r="BK41" s="351"/>
      <c r="BL41" s="139"/>
      <c r="BM41" s="139"/>
      <c r="BN41" s="139"/>
      <c r="BO41" s="139"/>
      <c r="BP41" s="351"/>
      <c r="BQ41" s="139"/>
      <c r="BR41" s="139"/>
      <c r="BS41" s="139"/>
      <c r="BT41" s="139"/>
      <c r="BU41" s="139"/>
      <c r="BV41" s="139"/>
      <c r="BW41" s="139"/>
      <c r="BX41" s="139"/>
      <c r="BY41" s="139"/>
      <c r="BZ41" s="26"/>
      <c r="CA41" s="351"/>
      <c r="CB41" s="351"/>
      <c r="CC41" s="351"/>
      <c r="CD41" s="351"/>
      <c r="CE41" s="351"/>
      <c r="CF41" s="351"/>
      <c r="CG41" s="351"/>
      <c r="CH41" s="351"/>
      <c r="CI41" s="139"/>
      <c r="CJ41" s="139"/>
      <c r="CK41" s="139"/>
      <c r="CL41" s="139"/>
      <c r="CM41" s="139"/>
      <c r="CN41" s="139"/>
      <c r="CO41" s="139"/>
      <c r="CP41" s="139"/>
      <c r="CQ41" s="139"/>
      <c r="CR41" s="139"/>
      <c r="CS41" s="139"/>
      <c r="CT41" s="139"/>
      <c r="CU41" s="139"/>
      <c r="CV41" s="139"/>
      <c r="CW41" s="139"/>
      <c r="CX41" s="26"/>
      <c r="CY41" s="351"/>
      <c r="CZ41" s="351"/>
      <c r="DA41" s="351"/>
      <c r="DB41" s="351"/>
      <c r="DC41" s="351"/>
      <c r="DD41" s="351"/>
      <c r="DE41" s="139"/>
      <c r="DF41" s="139"/>
      <c r="DG41" s="139"/>
      <c r="DH41" s="139"/>
      <c r="DI41" s="139"/>
      <c r="DJ41" s="139"/>
      <c r="DK41" s="139"/>
      <c r="DL41" s="26"/>
      <c r="DM41" s="351"/>
      <c r="DN41" s="351"/>
      <c r="DO41" s="351"/>
      <c r="DP41" s="351"/>
      <c r="DQ41" s="139"/>
      <c r="DR41" s="139"/>
      <c r="DS41" s="31"/>
      <c r="DT41" s="139"/>
      <c r="DU41" s="139"/>
      <c r="DV41" s="31"/>
      <c r="DW41" s="139"/>
      <c r="DX41" s="139"/>
      <c r="DY41" s="31"/>
      <c r="DZ41" s="26"/>
      <c r="EA41" s="351"/>
      <c r="EB41" s="351"/>
      <c r="EC41" s="351"/>
      <c r="ED41" s="351"/>
      <c r="EE41" s="351"/>
      <c r="EF41" s="136"/>
      <c r="EG41" s="139"/>
      <c r="EH41" s="139"/>
      <c r="EI41" s="139"/>
      <c r="EJ41" s="136"/>
      <c r="EK41" s="26"/>
      <c r="EL41" s="351"/>
      <c r="EM41" s="351"/>
      <c r="EN41" s="351"/>
      <c r="EO41" s="351"/>
      <c r="EP41" s="351"/>
      <c r="EQ41" s="351"/>
      <c r="ER41" s="351"/>
      <c r="ES41" s="351"/>
      <c r="ET41" s="351"/>
      <c r="EU41" s="351"/>
      <c r="EV41" s="351"/>
    </row>
    <row r="42" spans="1:152" s="359" customFormat="1" ht="12.75" customHeight="1">
      <c r="A42" s="360"/>
      <c r="B42" s="31"/>
      <c r="C42" s="923" t="s">
        <v>109</v>
      </c>
      <c r="D42" s="142"/>
      <c r="E42" s="361" t="s">
        <v>108</v>
      </c>
      <c r="F42" s="361" t="s">
        <v>108</v>
      </c>
      <c r="G42" s="361" t="s">
        <v>108</v>
      </c>
      <c r="H42" s="361" t="s">
        <v>108</v>
      </c>
      <c r="I42" s="139"/>
      <c r="J42" s="361" t="s">
        <v>108</v>
      </c>
      <c r="K42" s="361" t="s">
        <v>108</v>
      </c>
      <c r="L42" s="361" t="s">
        <v>108</v>
      </c>
      <c r="M42" s="361" t="s">
        <v>108</v>
      </c>
      <c r="N42" s="202"/>
      <c r="O42" s="361" t="s">
        <v>108</v>
      </c>
      <c r="P42" s="361" t="s">
        <v>108</v>
      </c>
      <c r="Q42" s="361" t="s">
        <v>108</v>
      </c>
      <c r="R42" s="139"/>
      <c r="S42" s="361" t="s">
        <v>108</v>
      </c>
      <c r="T42" s="361" t="s">
        <v>108</v>
      </c>
      <c r="U42" s="361" t="s">
        <v>108</v>
      </c>
      <c r="V42" s="139"/>
      <c r="W42" s="919" t="s">
        <v>27</v>
      </c>
      <c r="X42" s="361" t="s">
        <v>108</v>
      </c>
      <c r="Y42" s="361" t="s">
        <v>108</v>
      </c>
      <c r="Z42" s="361" t="s">
        <v>108</v>
      </c>
      <c r="AA42" s="361" t="s">
        <v>108</v>
      </c>
      <c r="AB42" s="361" t="s">
        <v>108</v>
      </c>
      <c r="AC42" s="361" t="s">
        <v>108</v>
      </c>
      <c r="AD42" s="351"/>
      <c r="AE42" s="351"/>
      <c r="AF42" s="139"/>
      <c r="AG42" s="361" t="s">
        <v>108</v>
      </c>
      <c r="AH42" s="361" t="s">
        <v>108</v>
      </c>
      <c r="AI42" s="361" t="s">
        <v>108</v>
      </c>
      <c r="AJ42" s="361" t="s">
        <v>108</v>
      </c>
      <c r="AK42" s="202"/>
      <c r="AL42" s="361" t="s">
        <v>108</v>
      </c>
      <c r="AM42" s="361" t="s">
        <v>108</v>
      </c>
      <c r="AN42" s="361" t="s">
        <v>108</v>
      </c>
      <c r="AO42" s="202"/>
      <c r="AP42" s="361" t="s">
        <v>108</v>
      </c>
      <c r="AQ42" s="361" t="s">
        <v>108</v>
      </c>
      <c r="AR42" s="361" t="s">
        <v>108</v>
      </c>
      <c r="AS42" s="139"/>
      <c r="AT42" s="361" t="s">
        <v>108</v>
      </c>
      <c r="AU42" s="361" t="s">
        <v>108</v>
      </c>
      <c r="AV42" s="361" t="s">
        <v>108</v>
      </c>
      <c r="AW42" s="139"/>
      <c r="AX42" s="139"/>
      <c r="AY42" s="919" t="s">
        <v>27</v>
      </c>
      <c r="AZ42" s="361" t="s">
        <v>108</v>
      </c>
      <c r="BA42" s="361" t="s">
        <v>108</v>
      </c>
      <c r="BB42" s="361" t="s">
        <v>108</v>
      </c>
      <c r="BC42" s="361" t="s">
        <v>108</v>
      </c>
      <c r="BD42" s="361" t="s">
        <v>108</v>
      </c>
      <c r="BE42" s="361" t="s">
        <v>108</v>
      </c>
      <c r="BF42" s="82"/>
      <c r="BG42" s="82"/>
      <c r="BH42" s="361" t="s">
        <v>108</v>
      </c>
      <c r="BI42" s="361" t="s">
        <v>108</v>
      </c>
      <c r="BJ42" s="361" t="s">
        <v>108</v>
      </c>
      <c r="BK42" s="82"/>
      <c r="BL42" s="361" t="s">
        <v>108</v>
      </c>
      <c r="BM42" s="361" t="s">
        <v>108</v>
      </c>
      <c r="BN42" s="361" t="s">
        <v>108</v>
      </c>
      <c r="BO42" s="361" t="s">
        <v>108</v>
      </c>
      <c r="BP42" s="351"/>
      <c r="BQ42" s="361" t="s">
        <v>108</v>
      </c>
      <c r="BR42" s="361" t="s">
        <v>108</v>
      </c>
      <c r="BS42" s="361" t="s">
        <v>108</v>
      </c>
      <c r="BT42" s="139"/>
      <c r="BU42" s="361" t="s">
        <v>108</v>
      </c>
      <c r="BV42" s="361" t="s">
        <v>108</v>
      </c>
      <c r="BW42" s="361" t="s">
        <v>108</v>
      </c>
      <c r="BX42" s="139"/>
      <c r="BY42" s="139"/>
      <c r="BZ42" s="919" t="s">
        <v>27</v>
      </c>
      <c r="CA42" s="361" t="s">
        <v>108</v>
      </c>
      <c r="CB42" s="361" t="s">
        <v>108</v>
      </c>
      <c r="CC42" s="361" t="s">
        <v>108</v>
      </c>
      <c r="CD42" s="361" t="s">
        <v>108</v>
      </c>
      <c r="CE42" s="361" t="s">
        <v>108</v>
      </c>
      <c r="CF42" s="361" t="s">
        <v>108</v>
      </c>
      <c r="CG42" s="82"/>
      <c r="CH42" s="351"/>
      <c r="CI42" s="361" t="s">
        <v>108</v>
      </c>
      <c r="CJ42" s="361" t="s">
        <v>108</v>
      </c>
      <c r="CK42" s="82"/>
      <c r="CL42" s="361" t="s">
        <v>108</v>
      </c>
      <c r="CM42" s="361" t="s">
        <v>108</v>
      </c>
      <c r="CN42" s="139"/>
      <c r="CO42" s="361" t="s">
        <v>108</v>
      </c>
      <c r="CP42" s="361" t="s">
        <v>108</v>
      </c>
      <c r="CQ42" s="139"/>
      <c r="CR42" s="361" t="s">
        <v>108</v>
      </c>
      <c r="CS42" s="361" t="s">
        <v>108</v>
      </c>
      <c r="CT42" s="139"/>
      <c r="CU42" s="361" t="s">
        <v>108</v>
      </c>
      <c r="CV42" s="361" t="s">
        <v>108</v>
      </c>
      <c r="CW42" s="139"/>
      <c r="CX42" s="919" t="s">
        <v>27</v>
      </c>
      <c r="CY42" s="361" t="s">
        <v>108</v>
      </c>
      <c r="CZ42" s="361" t="s">
        <v>108</v>
      </c>
      <c r="DA42" s="361" t="s">
        <v>108</v>
      </c>
      <c r="DB42" s="361" t="s">
        <v>108</v>
      </c>
      <c r="DC42" s="361" t="s">
        <v>108</v>
      </c>
      <c r="DD42" s="351"/>
      <c r="DE42" s="139"/>
      <c r="DF42" s="361" t="s">
        <v>108</v>
      </c>
      <c r="DG42" s="361" t="s">
        <v>108</v>
      </c>
      <c r="DH42" s="139"/>
      <c r="DI42" s="361" t="s">
        <v>108</v>
      </c>
      <c r="DJ42" s="361" t="s">
        <v>108</v>
      </c>
      <c r="DK42" s="139"/>
      <c r="DL42" s="919" t="s">
        <v>27</v>
      </c>
      <c r="DM42" s="361" t="s">
        <v>108</v>
      </c>
      <c r="DN42" s="361" t="s">
        <v>108</v>
      </c>
      <c r="DO42" s="82"/>
      <c r="DP42" s="351"/>
      <c r="DQ42" s="361" t="s">
        <v>108</v>
      </c>
      <c r="DR42" s="361" t="s">
        <v>108</v>
      </c>
      <c r="DS42" s="31"/>
      <c r="DT42" s="361" t="s">
        <v>108</v>
      </c>
      <c r="DU42" s="361" t="s">
        <v>108</v>
      </c>
      <c r="DV42" s="31"/>
      <c r="DW42" s="361" t="s">
        <v>108</v>
      </c>
      <c r="DX42" s="361" t="s">
        <v>108</v>
      </c>
      <c r="DY42" s="31"/>
      <c r="DZ42" s="919" t="s">
        <v>27</v>
      </c>
      <c r="EA42" s="361" t="s">
        <v>108</v>
      </c>
      <c r="EB42" s="361" t="s">
        <v>108</v>
      </c>
      <c r="EC42" s="361" t="s">
        <v>108</v>
      </c>
      <c r="ED42" s="361" t="s">
        <v>108</v>
      </c>
      <c r="EE42" s="351"/>
      <c r="EF42" s="136"/>
      <c r="EG42" s="361" t="s">
        <v>108</v>
      </c>
      <c r="EH42" s="361" t="s">
        <v>108</v>
      </c>
      <c r="EI42" s="139"/>
      <c r="EJ42" s="136"/>
      <c r="EK42" s="919" t="s">
        <v>27</v>
      </c>
      <c r="EL42" s="361" t="s">
        <v>108</v>
      </c>
      <c r="EM42" s="361" t="s">
        <v>108</v>
      </c>
      <c r="EN42" s="361" t="s">
        <v>108</v>
      </c>
      <c r="EO42" s="361" t="s">
        <v>108</v>
      </c>
      <c r="EP42" s="361" t="s">
        <v>108</v>
      </c>
      <c r="EQ42" s="361" t="s">
        <v>108</v>
      </c>
      <c r="ER42" s="361" t="s">
        <v>108</v>
      </c>
      <c r="ES42" s="361" t="s">
        <v>108</v>
      </c>
      <c r="ET42" s="361" t="s">
        <v>108</v>
      </c>
      <c r="EU42" s="361" t="s">
        <v>108</v>
      </c>
      <c r="EV42" s="82"/>
    </row>
    <row r="43" spans="1:152" ht="12.75" customHeight="1">
      <c r="A43" s="31"/>
      <c r="B43" s="31"/>
      <c r="C43" s="924"/>
      <c r="D43" s="142"/>
      <c r="E43" s="358"/>
      <c r="F43" s="358"/>
      <c r="G43" s="358"/>
      <c r="H43" s="358"/>
      <c r="I43" s="139"/>
      <c r="J43" s="358"/>
      <c r="K43" s="358"/>
      <c r="L43" s="358"/>
      <c r="M43" s="358"/>
      <c r="N43" s="202"/>
      <c r="O43" s="358"/>
      <c r="P43" s="358"/>
      <c r="Q43" s="358"/>
      <c r="R43" s="139"/>
      <c r="S43" s="358"/>
      <c r="T43" s="358"/>
      <c r="U43" s="358"/>
      <c r="V43" s="139"/>
      <c r="W43" s="920"/>
      <c r="X43" s="358"/>
      <c r="Y43" s="358"/>
      <c r="Z43" s="358"/>
      <c r="AA43" s="358"/>
      <c r="AB43" s="358"/>
      <c r="AC43" s="358"/>
      <c r="AD43" s="351"/>
      <c r="AE43" s="351"/>
      <c r="AF43" s="139"/>
      <c r="AG43" s="358"/>
      <c r="AH43" s="358"/>
      <c r="AI43" s="358"/>
      <c r="AJ43" s="358"/>
      <c r="AK43" s="202"/>
      <c r="AL43" s="358"/>
      <c r="AM43" s="358"/>
      <c r="AN43" s="358"/>
      <c r="AO43" s="202"/>
      <c r="AP43" s="358"/>
      <c r="AQ43" s="358"/>
      <c r="AR43" s="358"/>
      <c r="AS43" s="139"/>
      <c r="AT43" s="358"/>
      <c r="AU43" s="358"/>
      <c r="AV43" s="358"/>
      <c r="AW43" s="139"/>
      <c r="AX43" s="139"/>
      <c r="AY43" s="920"/>
      <c r="AZ43" s="358"/>
      <c r="BA43" s="358"/>
      <c r="BB43" s="358"/>
      <c r="BC43" s="358"/>
      <c r="BD43" s="358"/>
      <c r="BE43" s="358"/>
      <c r="BF43" s="139"/>
      <c r="BG43" s="139"/>
      <c r="BH43" s="358"/>
      <c r="BI43" s="358"/>
      <c r="BJ43" s="358"/>
      <c r="BK43" s="139"/>
      <c r="BL43" s="358"/>
      <c r="BM43" s="358"/>
      <c r="BN43" s="358"/>
      <c r="BO43" s="358"/>
      <c r="BP43" s="351"/>
      <c r="BQ43" s="358"/>
      <c r="BR43" s="358"/>
      <c r="BS43" s="358"/>
      <c r="BT43" s="139"/>
      <c r="BU43" s="358"/>
      <c r="BV43" s="358"/>
      <c r="BW43" s="358"/>
      <c r="BX43" s="139"/>
      <c r="BY43" s="139"/>
      <c r="BZ43" s="920"/>
      <c r="CA43" s="358"/>
      <c r="CB43" s="358"/>
      <c r="CC43" s="358"/>
      <c r="CD43" s="358"/>
      <c r="CE43" s="358"/>
      <c r="CF43" s="358"/>
      <c r="CG43" s="139"/>
      <c r="CH43" s="351"/>
      <c r="CI43" s="358"/>
      <c r="CJ43" s="358"/>
      <c r="CK43" s="139"/>
      <c r="CL43" s="358"/>
      <c r="CM43" s="358"/>
      <c r="CN43" s="139"/>
      <c r="CO43" s="358"/>
      <c r="CP43" s="358"/>
      <c r="CQ43" s="139"/>
      <c r="CR43" s="358"/>
      <c r="CS43" s="358"/>
      <c r="CT43" s="139"/>
      <c r="CU43" s="358"/>
      <c r="CV43" s="358"/>
      <c r="CW43" s="139"/>
      <c r="CX43" s="920"/>
      <c r="CY43" s="358"/>
      <c r="CZ43" s="358"/>
      <c r="DA43" s="358"/>
      <c r="DB43" s="358"/>
      <c r="DC43" s="358"/>
      <c r="DD43" s="351"/>
      <c r="DE43" s="139"/>
      <c r="DF43" s="358"/>
      <c r="DG43" s="358"/>
      <c r="DH43" s="139"/>
      <c r="DI43" s="358"/>
      <c r="DJ43" s="358"/>
      <c r="DK43" s="139"/>
      <c r="DL43" s="920"/>
      <c r="DM43" s="358"/>
      <c r="DN43" s="358"/>
      <c r="DO43" s="139"/>
      <c r="DP43" s="351"/>
      <c r="DQ43" s="358"/>
      <c r="DR43" s="358"/>
      <c r="DS43" s="31"/>
      <c r="DT43" s="358"/>
      <c r="DU43" s="358"/>
      <c r="DV43" s="31"/>
      <c r="DW43" s="358"/>
      <c r="DX43" s="358"/>
      <c r="DY43" s="31"/>
      <c r="DZ43" s="920"/>
      <c r="EA43" s="358"/>
      <c r="EB43" s="358"/>
      <c r="EC43" s="358"/>
      <c r="ED43" s="358"/>
      <c r="EE43" s="351"/>
      <c r="EF43" s="136"/>
      <c r="EG43" s="358"/>
      <c r="EH43" s="358"/>
      <c r="EI43" s="139"/>
      <c r="EJ43" s="136"/>
      <c r="EK43" s="920"/>
      <c r="EL43" s="358"/>
      <c r="EM43" s="358"/>
      <c r="EN43" s="358"/>
      <c r="EO43" s="358"/>
      <c r="EP43" s="358"/>
      <c r="EQ43" s="358"/>
      <c r="ER43" s="358"/>
      <c r="ES43" s="358"/>
      <c r="ET43" s="358"/>
      <c r="EU43" s="358"/>
      <c r="EV43" s="139"/>
    </row>
    <row r="44" spans="1:152" ht="12.75" customHeight="1">
      <c r="B44" s="357"/>
      <c r="C44" s="924"/>
      <c r="D44" s="142"/>
      <c r="E44" s="356">
        <f>E39/10.764</f>
        <v>1606.0943887030844</v>
      </c>
      <c r="F44" s="356">
        <f>F39/10.764</f>
        <v>2650.1300631735417</v>
      </c>
      <c r="G44" s="356">
        <f>G39/10.764</f>
        <v>121.98067632850243</v>
      </c>
      <c r="H44" s="356">
        <f>H39/10.764</f>
        <v>4378.2051282051289</v>
      </c>
      <c r="I44" s="139"/>
      <c r="J44" s="356">
        <f>J39/10.764</f>
        <v>13611.603493125232</v>
      </c>
      <c r="K44" s="356">
        <f>K39/10.764</f>
        <v>403.58602749907106</v>
      </c>
      <c r="L44" s="356">
        <f>L39/10.764</f>
        <v>90.70977331846899</v>
      </c>
      <c r="M44" s="356">
        <f>M39/10.764</f>
        <v>14105.899293942772</v>
      </c>
      <c r="N44" s="202"/>
      <c r="O44" s="356">
        <f>O39/10.764</f>
        <v>5903.5674470457079</v>
      </c>
      <c r="P44" s="356">
        <f>P39/10.764</f>
        <v>170.3827573392791</v>
      </c>
      <c r="Q44" s="356">
        <f>Q39/10.764</f>
        <v>6073.950204384987</v>
      </c>
      <c r="R44" s="139"/>
      <c r="S44" s="356">
        <f>S39/10.764</f>
        <v>2949.8327759197327</v>
      </c>
      <c r="T44" s="356">
        <f>T39/10.764</f>
        <v>471.57190635451508</v>
      </c>
      <c r="U44" s="356">
        <f>U39/10.764</f>
        <v>3421.4046822742475</v>
      </c>
      <c r="V44" s="139"/>
      <c r="W44" s="920"/>
      <c r="X44" s="356">
        <f>X39/10.764</f>
        <v>22465.003716090672</v>
      </c>
      <c r="Y44" s="356">
        <f t="shared" ref="Y44:AC44" si="54">Y39/10.764</f>
        <v>997.13861018208854</v>
      </c>
      <c r="Z44" s="356">
        <f>Z39/10.764</f>
        <v>1606.0943887030844</v>
      </c>
      <c r="AA44" s="356">
        <f t="shared" si="54"/>
        <v>2650.1300631735417</v>
      </c>
      <c r="AB44" s="356">
        <f t="shared" si="54"/>
        <v>7640.5982905982901</v>
      </c>
      <c r="AC44" s="356">
        <f t="shared" si="54"/>
        <v>35358.965068747682</v>
      </c>
      <c r="AD44" s="351"/>
      <c r="AE44" s="351"/>
      <c r="AF44" s="139"/>
      <c r="AG44" s="356">
        <f>AG39/10.764</f>
        <v>1187.0122630992196</v>
      </c>
      <c r="AH44" s="356">
        <f>AH39/10.764</f>
        <v>1764.9572649572651</v>
      </c>
      <c r="AI44" s="356">
        <f>AI39/10.764</f>
        <v>2881.5496098104795</v>
      </c>
      <c r="AJ44" s="356">
        <f>AJ39/10.764</f>
        <v>5833.5191378669642</v>
      </c>
      <c r="AK44" s="202"/>
      <c r="AL44" s="356">
        <f>AL39/10.764</f>
        <v>2906.0758082497214</v>
      </c>
      <c r="AM44" s="356">
        <f>AM39/10.764</f>
        <v>457.26495726495727</v>
      </c>
      <c r="AN44" s="356">
        <f>AN39/10.764</f>
        <v>3363.3407655146789</v>
      </c>
      <c r="AO44" s="202"/>
      <c r="AP44" s="356">
        <f>AP39/10.764</f>
        <v>9752.9728725380901</v>
      </c>
      <c r="AQ44" s="356">
        <f>AQ39/10.764</f>
        <v>616.77814938684503</v>
      </c>
      <c r="AR44" s="356">
        <f>AR39/10.764</f>
        <v>10369.751021924936</v>
      </c>
      <c r="AS44" s="139"/>
      <c r="AT44" s="356">
        <f>AT39/10.764</f>
        <v>11237.829803047194</v>
      </c>
      <c r="AU44" s="356">
        <f>AU39/10.764</f>
        <v>441.75027870680049</v>
      </c>
      <c r="AV44" s="356">
        <f>AV39/10.764</f>
        <v>11679.580081753995</v>
      </c>
      <c r="AW44" s="139"/>
      <c r="AX44" s="139"/>
      <c r="AY44" s="920"/>
      <c r="AZ44" s="356">
        <f t="shared" ref="AZ44:BD44" si="55">AZ39/10.764</f>
        <v>23896.878483835008</v>
      </c>
      <c r="BA44" s="356">
        <f t="shared" si="55"/>
        <v>2702.8056484578224</v>
      </c>
      <c r="BB44" s="356">
        <f t="shared" ref="BB44" si="56">BB39/10.764</f>
        <v>1764.9572649572651</v>
      </c>
      <c r="BC44" s="356">
        <f t="shared" ref="BC44" si="57">BC39/10.764</f>
        <v>2881.5496098104795</v>
      </c>
      <c r="BD44" s="356">
        <f t="shared" si="55"/>
        <v>7379.5057599405427</v>
      </c>
      <c r="BE44" s="356">
        <f>BE39/10.764</f>
        <v>38625.696767001114</v>
      </c>
      <c r="BF44" s="355"/>
      <c r="BG44" s="355"/>
      <c r="BH44" s="356">
        <f>BH39/10.764</f>
        <v>1682.8316610925308</v>
      </c>
      <c r="BI44" s="356">
        <f>BI39/10.764</f>
        <v>347.08286882199928</v>
      </c>
      <c r="BJ44" s="356">
        <f>BJ39/10.764</f>
        <v>2029.91452991453</v>
      </c>
      <c r="BK44" s="355"/>
      <c r="BL44" s="356">
        <f>BL39/10.764</f>
        <v>4037.0680044593091</v>
      </c>
      <c r="BM44" s="356">
        <f>BM39/10.764</f>
        <v>273.69007803790413</v>
      </c>
      <c r="BN44" s="356">
        <f>BN39/10.764</f>
        <v>245.16908212560389</v>
      </c>
      <c r="BO44" s="356">
        <f>BO39/10.764</f>
        <v>4555.9271646228171</v>
      </c>
      <c r="BP44" s="351"/>
      <c r="BQ44" s="356">
        <f>BQ39/10.764</f>
        <v>6167.6049795615027</v>
      </c>
      <c r="BR44" s="356">
        <f>BR39/10.764</f>
        <v>327.6198439241918</v>
      </c>
      <c r="BS44" s="356">
        <f>BS39/10.764</f>
        <v>6495.2248234856943</v>
      </c>
      <c r="BT44" s="139"/>
      <c r="BU44" s="356">
        <f>BU39/10.764</f>
        <v>4896.4882943143821</v>
      </c>
      <c r="BV44" s="356">
        <f>BV39/10.764</f>
        <v>374.88851727982166</v>
      </c>
      <c r="BW44" s="356">
        <f>BW39/10.764</f>
        <v>5271.376811594203</v>
      </c>
      <c r="BX44" s="139"/>
      <c r="BY44" s="139"/>
      <c r="BZ44" s="920"/>
      <c r="CA44" s="356">
        <f t="shared" ref="CA44:CF44" si="58">CA39/10.764</f>
        <v>12746.924934968414</v>
      </c>
      <c r="CB44" s="356">
        <f t="shared" ref="CB44" si="59">CB39/10.764</f>
        <v>4037.0680044593091</v>
      </c>
      <c r="CC44" s="356">
        <f t="shared" si="58"/>
        <v>16783.992939427724</v>
      </c>
      <c r="CD44" s="356">
        <f t="shared" si="58"/>
        <v>1323.2813080639169</v>
      </c>
      <c r="CE44" s="356">
        <f t="shared" si="58"/>
        <v>4433.7606837606836</v>
      </c>
      <c r="CF44" s="356">
        <f t="shared" si="58"/>
        <v>22541.034931252325</v>
      </c>
      <c r="CG44" s="355"/>
      <c r="CH44" s="351"/>
      <c r="CI44" s="356">
        <f>CI39/10.764</f>
        <v>3585.0984764028244</v>
      </c>
      <c r="CJ44" s="356">
        <f>CJ39/10.764</f>
        <v>3585.0984764028244</v>
      </c>
      <c r="CK44" s="355"/>
      <c r="CL44" s="356">
        <f>CL39/10.764</f>
        <v>3007.989594946117</v>
      </c>
      <c r="CM44" s="356">
        <f>CM39/10.764</f>
        <v>3007.989594946117</v>
      </c>
      <c r="CN44" s="139"/>
      <c r="CO44" s="356">
        <f>CO39/10.764</f>
        <v>9291.8060200668897</v>
      </c>
      <c r="CP44" s="356">
        <f>CP39/10.764</f>
        <v>9291.8060200668897</v>
      </c>
      <c r="CQ44" s="139"/>
      <c r="CR44" s="356">
        <f>CR39/10.764</f>
        <v>7119.6581196581201</v>
      </c>
      <c r="CS44" s="356">
        <f>CS39/10.764</f>
        <v>7119.6581196581201</v>
      </c>
      <c r="CT44" s="139"/>
      <c r="CU44" s="356">
        <f>CU39/10.764</f>
        <v>7305.2768487551102</v>
      </c>
      <c r="CV44" s="356">
        <f>CV39/10.764</f>
        <v>7305.2768487551102</v>
      </c>
      <c r="CW44" s="139"/>
      <c r="CX44" s="920"/>
      <c r="CY44" s="356">
        <f>CY39/10.764</f>
        <v>27301.839464882945</v>
      </c>
      <c r="CZ44" s="356">
        <f>CZ39/10.764</f>
        <v>3007.989594946117</v>
      </c>
      <c r="DA44" s="356">
        <f>DA39/10.764</f>
        <v>30309.829059829062</v>
      </c>
      <c r="DB44" s="356">
        <f>DB39/10.764</f>
        <v>5531.6796729840207</v>
      </c>
      <c r="DC44" s="356">
        <f>DC39/10.764</f>
        <v>35841.508732813083</v>
      </c>
      <c r="DD44" s="351"/>
      <c r="DE44" s="139"/>
      <c r="DF44" s="356">
        <f>DF39/10.764</f>
        <v>18276.941657376443</v>
      </c>
      <c r="DG44" s="356">
        <f>DG39/10.764</f>
        <v>18276.941657376443</v>
      </c>
      <c r="DH44" s="139"/>
      <c r="DI44" s="356">
        <f>DI39/10.764</f>
        <v>4876.3470828688223</v>
      </c>
      <c r="DJ44" s="356">
        <f>DJ39/10.764</f>
        <v>4876.3470828688223</v>
      </c>
      <c r="DK44" s="139"/>
      <c r="DL44" s="920"/>
      <c r="DM44" s="356">
        <f>DM39/10.764</f>
        <v>23153.288740245262</v>
      </c>
      <c r="DN44" s="356">
        <f>DN39/10.764</f>
        <v>23153.288740245262</v>
      </c>
      <c r="DO44" s="355"/>
      <c r="DP44" s="351"/>
      <c r="DQ44" s="356">
        <f>DQ39/10.764</f>
        <v>2562.1516164994428</v>
      </c>
      <c r="DR44" s="356">
        <f>DR39/10.764</f>
        <v>2562.1516164994428</v>
      </c>
      <c r="DS44" s="357"/>
      <c r="DT44" s="356">
        <f>DT39/10.764</f>
        <v>2562.1516164994428</v>
      </c>
      <c r="DU44" s="356">
        <f>DU39/10.764</f>
        <v>2562.1516164994428</v>
      </c>
      <c r="DV44" s="357"/>
      <c r="DW44" s="356">
        <f>DW39/10.764</f>
        <v>1804.5336306205872</v>
      </c>
      <c r="DX44" s="356">
        <f>DX39/10.764</f>
        <v>1804.5336306205872</v>
      </c>
      <c r="DY44" s="357"/>
      <c r="DZ44" s="920"/>
      <c r="EA44" s="356">
        <f>EA39/10.764</f>
        <v>5124.3032329988855</v>
      </c>
      <c r="EB44" s="356">
        <f>EB39/10.764</f>
        <v>1804.5336306205872</v>
      </c>
      <c r="EC44" s="356">
        <f>EC39/10.764</f>
        <v>6928.8368636194728</v>
      </c>
      <c r="ED44" s="356">
        <f>ED39/10.764</f>
        <v>6928.8368636194728</v>
      </c>
      <c r="EE44" s="351"/>
      <c r="EF44" s="136"/>
      <c r="EG44" s="356">
        <f>EG39/10.764</f>
        <v>9319.1192865105913</v>
      </c>
      <c r="EH44" s="356">
        <f>EH39/10.764</f>
        <v>9319.1192865105913</v>
      </c>
      <c r="EI44" s="139"/>
      <c r="EJ44" s="136"/>
      <c r="EK44" s="920"/>
      <c r="EL44" s="356">
        <f>EL39/10.764</f>
        <v>88215.180230397629</v>
      </c>
      <c r="EM44" s="356">
        <f t="shared" ref="EM44:ET44" si="60">EM39/10.764</f>
        <v>35322.649572649578</v>
      </c>
      <c r="EN44" s="356">
        <f t="shared" si="60"/>
        <v>123537.82980304719</v>
      </c>
      <c r="EO44" s="356">
        <f t="shared" si="60"/>
        <v>5023.225566703828</v>
      </c>
      <c r="EP44" s="356">
        <f t="shared" si="60"/>
        <v>5531.6796729840207</v>
      </c>
      <c r="EQ44" s="356">
        <f t="shared" ref="EQ44" si="61">EQ39/10.764</f>
        <v>1764.9572649572651</v>
      </c>
      <c r="ER44" s="356">
        <f t="shared" si="60"/>
        <v>1606.0943887030844</v>
      </c>
      <c r="ES44" s="356">
        <f t="shared" si="60"/>
        <v>9319.1192865105913</v>
      </c>
      <c r="ET44" s="356">
        <f t="shared" si="60"/>
        <v>24985.544407283542</v>
      </c>
      <c r="EU44" s="356">
        <f>EU39/10.764</f>
        <v>171768.45039018954</v>
      </c>
      <c r="EV44" s="355"/>
    </row>
    <row r="45" spans="1:152" ht="12.75" customHeight="1">
      <c r="A45" s="31"/>
      <c r="B45" s="31"/>
      <c r="C45" s="925"/>
      <c r="D45" s="142"/>
      <c r="E45" s="354"/>
      <c r="F45" s="354"/>
      <c r="G45" s="354"/>
      <c r="H45" s="354"/>
      <c r="I45" s="139"/>
      <c r="J45" s="354"/>
      <c r="K45" s="354"/>
      <c r="L45" s="354"/>
      <c r="M45" s="354"/>
      <c r="N45" s="202"/>
      <c r="O45" s="354"/>
      <c r="P45" s="354"/>
      <c r="Q45" s="354"/>
      <c r="R45" s="139"/>
      <c r="S45" s="354"/>
      <c r="T45" s="354"/>
      <c r="U45" s="354"/>
      <c r="V45" s="139"/>
      <c r="W45" s="921"/>
      <c r="X45" s="353"/>
      <c r="Y45" s="353"/>
      <c r="Z45" s="353"/>
      <c r="AA45" s="353"/>
      <c r="AB45" s="353"/>
      <c r="AC45" s="353"/>
      <c r="AD45" s="351"/>
      <c r="AE45" s="351"/>
      <c r="AF45" s="139"/>
      <c r="AG45" s="353"/>
      <c r="AH45" s="353"/>
      <c r="AI45" s="353"/>
      <c r="AJ45" s="353"/>
      <c r="AK45" s="202"/>
      <c r="AL45" s="353"/>
      <c r="AM45" s="353"/>
      <c r="AN45" s="353"/>
      <c r="AO45" s="202"/>
      <c r="AP45" s="353"/>
      <c r="AQ45" s="353"/>
      <c r="AR45" s="353"/>
      <c r="AS45" s="139"/>
      <c r="AT45" s="353"/>
      <c r="AU45" s="353"/>
      <c r="AV45" s="353"/>
      <c r="AW45" s="139"/>
      <c r="AX45" s="139"/>
      <c r="AY45" s="921"/>
      <c r="AZ45" s="353"/>
      <c r="BA45" s="353"/>
      <c r="BB45" s="353"/>
      <c r="BC45" s="353"/>
      <c r="BD45" s="353"/>
      <c r="BE45" s="353"/>
      <c r="BF45" s="351"/>
      <c r="BG45" s="351"/>
      <c r="BH45" s="353"/>
      <c r="BI45" s="353"/>
      <c r="BJ45" s="353"/>
      <c r="BK45" s="351"/>
      <c r="BL45" s="353"/>
      <c r="BM45" s="353"/>
      <c r="BN45" s="353"/>
      <c r="BO45" s="353"/>
      <c r="BP45" s="351"/>
      <c r="BQ45" s="353"/>
      <c r="BR45" s="353"/>
      <c r="BS45" s="353"/>
      <c r="BT45" s="139"/>
      <c r="BU45" s="353"/>
      <c r="BV45" s="353"/>
      <c r="BW45" s="353"/>
      <c r="BX45" s="139"/>
      <c r="BY45" s="139"/>
      <c r="BZ45" s="921"/>
      <c r="CA45" s="353"/>
      <c r="CB45" s="353"/>
      <c r="CC45" s="353"/>
      <c r="CD45" s="353"/>
      <c r="CE45" s="353"/>
      <c r="CF45" s="353"/>
      <c r="CG45" s="351"/>
      <c r="CH45" s="351"/>
      <c r="CI45" s="353"/>
      <c r="CJ45" s="353"/>
      <c r="CK45" s="351"/>
      <c r="CL45" s="353"/>
      <c r="CM45" s="353"/>
      <c r="CN45" s="139"/>
      <c r="CO45" s="353"/>
      <c r="CP45" s="353"/>
      <c r="CQ45" s="139"/>
      <c r="CR45" s="353"/>
      <c r="CS45" s="353"/>
      <c r="CT45" s="139"/>
      <c r="CU45" s="353"/>
      <c r="CV45" s="353"/>
      <c r="CW45" s="139"/>
      <c r="CX45" s="921"/>
      <c r="CY45" s="353"/>
      <c r="CZ45" s="353"/>
      <c r="DA45" s="353"/>
      <c r="DB45" s="353"/>
      <c r="DC45" s="353"/>
      <c r="DD45" s="351"/>
      <c r="DE45" s="139"/>
      <c r="DF45" s="353"/>
      <c r="DG45" s="353"/>
      <c r="DH45" s="139"/>
      <c r="DI45" s="353"/>
      <c r="DJ45" s="353"/>
      <c r="DK45" s="139"/>
      <c r="DL45" s="921"/>
      <c r="DM45" s="353"/>
      <c r="DN45" s="353"/>
      <c r="DO45" s="351"/>
      <c r="DP45" s="351"/>
      <c r="DQ45" s="353"/>
      <c r="DR45" s="353"/>
      <c r="DS45" s="31"/>
      <c r="DT45" s="353"/>
      <c r="DU45" s="353"/>
      <c r="DV45" s="31"/>
      <c r="DW45" s="353"/>
      <c r="DX45" s="353"/>
      <c r="DY45" s="31"/>
      <c r="DZ45" s="921"/>
      <c r="EA45" s="353"/>
      <c r="EB45" s="353"/>
      <c r="EC45" s="353"/>
      <c r="ED45" s="353"/>
      <c r="EE45" s="351"/>
      <c r="EF45" s="136"/>
      <c r="EG45" s="353"/>
      <c r="EH45" s="353"/>
      <c r="EI45" s="139"/>
      <c r="EJ45" s="136"/>
      <c r="EK45" s="921"/>
      <c r="EL45" s="353"/>
      <c r="EM45" s="353"/>
      <c r="EN45" s="353"/>
      <c r="EO45" s="353"/>
      <c r="EP45" s="353"/>
      <c r="EQ45" s="353"/>
      <c r="ER45" s="353"/>
      <c r="ES45" s="353"/>
      <c r="ET45" s="353"/>
      <c r="EU45" s="353"/>
      <c r="EV45" s="351"/>
    </row>
    <row r="46" spans="1:152" s="31" customFormat="1" ht="12.75" customHeight="1">
      <c r="C46" s="352"/>
      <c r="D46" s="142"/>
      <c r="E46" s="139"/>
      <c r="F46" s="139"/>
      <c r="G46" s="139"/>
      <c r="H46" s="139"/>
      <c r="I46" s="139"/>
      <c r="J46" s="139"/>
      <c r="K46" s="139"/>
      <c r="L46" s="139"/>
      <c r="M46" s="139"/>
      <c r="N46" s="202"/>
      <c r="O46" s="139"/>
      <c r="P46" s="139"/>
      <c r="Q46" s="139"/>
      <c r="R46" s="139"/>
      <c r="S46" s="139"/>
      <c r="T46" s="139"/>
      <c r="U46" s="139"/>
      <c r="V46" s="139"/>
      <c r="W46" s="26"/>
      <c r="X46" s="351"/>
      <c r="Y46" s="351"/>
      <c r="Z46" s="351"/>
      <c r="AA46" s="351"/>
      <c r="AB46" s="351"/>
      <c r="AC46" s="351"/>
      <c r="AD46" s="351"/>
      <c r="AE46" s="351"/>
      <c r="AF46" s="139"/>
      <c r="AG46" s="351"/>
      <c r="AH46" s="351"/>
      <c r="AI46" s="351"/>
      <c r="AJ46" s="351"/>
      <c r="AK46" s="202"/>
      <c r="AL46" s="351"/>
      <c r="AM46" s="351"/>
      <c r="AN46" s="351"/>
      <c r="AO46" s="202"/>
      <c r="AP46" s="351"/>
      <c r="AQ46" s="351"/>
      <c r="AR46" s="351"/>
      <c r="AS46" s="139"/>
      <c r="AT46" s="351"/>
      <c r="AU46" s="351"/>
      <c r="AV46" s="351"/>
      <c r="AW46" s="139"/>
      <c r="AX46" s="139"/>
      <c r="AY46" s="26"/>
      <c r="AZ46" s="351"/>
      <c r="BA46" s="351"/>
      <c r="BB46" s="351"/>
      <c r="BC46" s="351"/>
      <c r="BD46" s="351"/>
      <c r="BE46" s="351"/>
      <c r="BF46" s="351"/>
      <c r="BG46" s="351"/>
      <c r="BH46" s="351"/>
      <c r="BI46" s="351"/>
      <c r="BJ46" s="351"/>
      <c r="BK46" s="351"/>
      <c r="BL46" s="351"/>
      <c r="BM46" s="351"/>
      <c r="BN46" s="351"/>
      <c r="BO46" s="351"/>
      <c r="BP46" s="351"/>
      <c r="BQ46" s="351"/>
      <c r="BR46" s="351"/>
      <c r="BS46" s="351"/>
      <c r="BT46" s="139"/>
      <c r="BU46" s="351"/>
      <c r="BV46" s="351"/>
      <c r="BW46" s="351"/>
      <c r="BX46" s="139"/>
      <c r="BY46" s="139"/>
      <c r="BZ46" s="26"/>
      <c r="CA46" s="351"/>
      <c r="CB46" s="351"/>
      <c r="CC46" s="351"/>
      <c r="CD46" s="351"/>
      <c r="CE46" s="351"/>
      <c r="CF46" s="351"/>
      <c r="CG46" s="351"/>
      <c r="CH46" s="351"/>
      <c r="CI46" s="351"/>
      <c r="CJ46" s="351"/>
      <c r="CK46" s="351"/>
      <c r="CL46" s="351"/>
      <c r="CM46" s="351"/>
      <c r="CN46" s="139"/>
      <c r="CO46" s="351"/>
      <c r="CP46" s="351"/>
      <c r="CQ46" s="139"/>
      <c r="CR46" s="351"/>
      <c r="CS46" s="351"/>
      <c r="CT46" s="139"/>
      <c r="CU46" s="351"/>
      <c r="CV46" s="351"/>
      <c r="CW46" s="139"/>
      <c r="CX46" s="26"/>
      <c r="CY46" s="351"/>
      <c r="CZ46" s="351"/>
      <c r="DA46" s="351"/>
      <c r="DB46" s="351"/>
      <c r="DC46" s="351"/>
      <c r="DD46" s="351"/>
      <c r="DE46" s="139"/>
      <c r="DF46" s="351"/>
      <c r="DG46" s="351"/>
      <c r="DH46" s="139"/>
      <c r="DI46" s="351"/>
      <c r="DJ46" s="351"/>
      <c r="DK46" s="139"/>
      <c r="DL46" s="26"/>
      <c r="DM46" s="351"/>
      <c r="DN46" s="351"/>
      <c r="DO46" s="351"/>
      <c r="DP46" s="351"/>
      <c r="DQ46" s="351"/>
      <c r="DR46" s="351"/>
      <c r="DT46" s="351"/>
      <c r="DU46" s="351"/>
      <c r="DW46" s="351"/>
      <c r="DX46" s="351"/>
      <c r="DZ46" s="26"/>
      <c r="EA46" s="26"/>
      <c r="EB46" s="26"/>
      <c r="EC46" s="351"/>
      <c r="ED46" s="351"/>
      <c r="EE46" s="351"/>
      <c r="EF46" s="136"/>
      <c r="EG46" s="351"/>
      <c r="EH46" s="351"/>
      <c r="EI46" s="139"/>
      <c r="EJ46" s="136"/>
      <c r="EK46" s="26"/>
      <c r="EL46" s="351"/>
      <c r="EM46" s="351"/>
      <c r="EN46" s="351"/>
      <c r="EO46" s="351"/>
      <c r="EP46" s="351"/>
      <c r="EQ46" s="351"/>
      <c r="ER46" s="351"/>
      <c r="ES46" s="351"/>
      <c r="ET46" s="351"/>
      <c r="EU46" s="66"/>
      <c r="EV46" s="351"/>
    </row>
    <row r="47" spans="1:152" ht="14.25">
      <c r="B47" s="31"/>
      <c r="C47" s="922"/>
      <c r="D47" s="922"/>
      <c r="E47" s="922"/>
      <c r="F47" s="922"/>
      <c r="G47" s="922"/>
      <c r="H47" s="346"/>
      <c r="I47" s="202"/>
      <c r="J47" s="350"/>
      <c r="K47" s="139"/>
      <c r="L47" s="139"/>
      <c r="M47" s="346"/>
      <c r="N47" s="139"/>
      <c r="O47" s="350"/>
      <c r="P47" s="139"/>
      <c r="Q47" s="139"/>
      <c r="R47" s="139"/>
      <c r="S47" s="350"/>
      <c r="T47" s="139"/>
      <c r="U47" s="139"/>
      <c r="V47" s="139"/>
      <c r="W47" s="139"/>
      <c r="X47" s="350"/>
      <c r="Y47" s="139"/>
      <c r="Z47" s="139"/>
      <c r="AA47" s="139"/>
      <c r="AB47" s="139"/>
      <c r="AC47" s="346"/>
      <c r="AD47" s="139"/>
      <c r="AE47" s="139"/>
      <c r="AF47" s="139"/>
      <c r="AG47" s="139"/>
      <c r="AH47" s="139"/>
      <c r="AI47" s="139"/>
      <c r="AJ47" s="346"/>
      <c r="AK47" s="139"/>
      <c r="AL47" s="350"/>
      <c r="AM47" s="139"/>
      <c r="AN47" s="139"/>
      <c r="AO47" s="139"/>
      <c r="AP47" s="350"/>
      <c r="AQ47" s="142"/>
      <c r="AR47" s="345"/>
      <c r="AS47" s="345"/>
      <c r="AT47" s="350"/>
      <c r="AU47" s="345"/>
      <c r="AV47" s="345"/>
      <c r="AW47" s="345"/>
      <c r="AX47" s="345"/>
      <c r="AY47" s="142"/>
      <c r="AZ47" s="348"/>
      <c r="BA47" s="345"/>
      <c r="BB47" s="345"/>
      <c r="BC47" s="345"/>
      <c r="BD47" s="345"/>
      <c r="BE47" s="348"/>
      <c r="BF47" s="345"/>
      <c r="BG47" s="345"/>
      <c r="BH47" s="350"/>
      <c r="BI47" s="345"/>
      <c r="BJ47" s="345"/>
      <c r="BK47" s="345"/>
      <c r="BL47" s="349"/>
      <c r="BM47" s="345"/>
      <c r="BN47" s="345"/>
      <c r="BO47" s="345"/>
      <c r="BP47" s="345"/>
      <c r="BQ47" s="350"/>
      <c r="BR47" s="345"/>
      <c r="BS47" s="345"/>
      <c r="BT47" s="345"/>
      <c r="BU47" s="350"/>
      <c r="BV47" s="345"/>
      <c r="BW47" s="345"/>
      <c r="BX47" s="345"/>
      <c r="BY47" s="345"/>
      <c r="BZ47" s="142"/>
      <c r="CA47" s="349"/>
      <c r="CB47" s="349"/>
      <c r="CC47" s="345"/>
      <c r="CD47" s="345"/>
      <c r="CE47" s="345"/>
      <c r="CF47" s="348"/>
      <c r="CG47" s="348"/>
      <c r="CH47" s="345"/>
      <c r="CI47" s="350"/>
      <c r="CJ47" s="349"/>
      <c r="CK47" s="349"/>
      <c r="CL47" s="349"/>
      <c r="CM47" s="349"/>
      <c r="CN47" s="349"/>
      <c r="CO47" s="350"/>
      <c r="CP47" s="349"/>
      <c r="CQ47" s="349"/>
      <c r="CR47" s="350"/>
      <c r="CS47" s="349"/>
      <c r="CT47" s="349"/>
      <c r="CU47" s="350"/>
      <c r="CV47" s="349"/>
      <c r="CW47" s="349"/>
      <c r="CX47" s="349"/>
      <c r="CY47" s="349"/>
      <c r="CZ47" s="349"/>
      <c r="DA47" s="349"/>
      <c r="DB47" s="349"/>
      <c r="DC47" s="349"/>
      <c r="DD47" s="349"/>
      <c r="DE47" s="349"/>
      <c r="DF47" s="349"/>
      <c r="DG47" s="349"/>
      <c r="DH47" s="349"/>
      <c r="DI47" s="349"/>
      <c r="DJ47" s="349"/>
      <c r="DK47" s="349"/>
      <c r="DL47" s="349"/>
      <c r="DM47" s="349"/>
      <c r="DN47" s="349"/>
      <c r="DO47" s="349"/>
      <c r="DP47" s="349"/>
      <c r="DQ47" s="350"/>
      <c r="DR47" s="349"/>
      <c r="DT47" s="350"/>
      <c r="DU47" s="349"/>
      <c r="DW47" s="350"/>
      <c r="EC47" s="66"/>
      <c r="EE47" s="139"/>
      <c r="EF47" s="343"/>
      <c r="EG47" s="345"/>
      <c r="EK47" s="31"/>
      <c r="EL47" s="668"/>
      <c r="EM47" s="669"/>
      <c r="EN47" s="669"/>
      <c r="EO47" s="31"/>
      <c r="ET47" s="66"/>
      <c r="EU47" s="66"/>
    </row>
    <row r="48" spans="1:152">
      <c r="B48" s="31"/>
      <c r="C48" s="142"/>
      <c r="D48" s="142"/>
      <c r="E48" s="139"/>
      <c r="F48" s="139"/>
      <c r="G48" s="139"/>
      <c r="H48" s="139"/>
      <c r="I48" s="202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350"/>
      <c r="Y48" s="139"/>
      <c r="Z48" s="139"/>
      <c r="AA48" s="139"/>
      <c r="AB48" s="346"/>
      <c r="AC48" s="139"/>
      <c r="AD48" s="139"/>
      <c r="AE48" s="139"/>
      <c r="AF48" s="139"/>
      <c r="AG48" s="139"/>
      <c r="AH48" s="139"/>
      <c r="AI48" s="139"/>
      <c r="AJ48" s="139"/>
      <c r="AK48" s="139"/>
      <c r="AL48" s="346"/>
      <c r="AM48" s="139"/>
      <c r="AN48" s="139"/>
      <c r="AO48" s="139"/>
      <c r="AP48" s="139"/>
      <c r="AQ48" s="142"/>
      <c r="AR48" s="345"/>
      <c r="AS48" s="345"/>
      <c r="AT48" s="345"/>
      <c r="AU48" s="345"/>
      <c r="AV48" s="345"/>
      <c r="AW48" s="345"/>
      <c r="AX48" s="345"/>
      <c r="AY48" s="142"/>
      <c r="AZ48" s="348"/>
      <c r="BA48" s="345"/>
      <c r="BB48" s="345"/>
      <c r="BC48" s="345"/>
      <c r="BD48" s="345"/>
      <c r="BE48" s="345"/>
      <c r="BF48" s="345"/>
      <c r="BG48" s="345"/>
      <c r="BH48" s="345"/>
      <c r="BI48" s="345"/>
      <c r="BJ48" s="345"/>
      <c r="BK48" s="345"/>
      <c r="BL48" s="345"/>
      <c r="BM48" s="345"/>
      <c r="BN48" s="345"/>
      <c r="BO48" s="345"/>
      <c r="BP48" s="345"/>
      <c r="BQ48" s="345"/>
      <c r="BR48" s="345"/>
      <c r="BS48" s="345"/>
      <c r="BT48" s="345"/>
      <c r="BU48" s="345"/>
      <c r="BV48" s="345"/>
      <c r="BW48" s="345"/>
      <c r="BX48" s="345"/>
      <c r="BY48" s="345"/>
      <c r="BZ48" s="142"/>
      <c r="CA48" s="349"/>
      <c r="CB48" s="349"/>
      <c r="CC48" s="345"/>
      <c r="CD48" s="345"/>
      <c r="CE48" s="345"/>
      <c r="CF48" s="345"/>
      <c r="CG48" s="345"/>
      <c r="CH48" s="345"/>
      <c r="CI48" s="345"/>
      <c r="CJ48" s="348"/>
      <c r="CK48" s="345"/>
      <c r="CL48" s="345"/>
      <c r="CM48" s="345"/>
      <c r="CN48" s="345"/>
      <c r="CO48" s="345"/>
      <c r="CP48" s="345"/>
      <c r="CQ48" s="345"/>
      <c r="CR48" s="345"/>
      <c r="CS48" s="345"/>
      <c r="CT48" s="345"/>
      <c r="CU48" s="345"/>
      <c r="CV48" s="345"/>
      <c r="CW48" s="345"/>
      <c r="CX48" s="345"/>
      <c r="CY48" s="349"/>
      <c r="CZ48" s="345"/>
      <c r="DA48" s="345"/>
      <c r="DB48" s="345"/>
      <c r="DC48" s="348"/>
      <c r="DD48" s="345"/>
      <c r="DE48" s="345"/>
      <c r="DF48" s="345"/>
      <c r="DG48" s="348"/>
      <c r="DH48" s="345"/>
      <c r="DI48" s="345"/>
      <c r="DJ48" s="345"/>
      <c r="DK48" s="345"/>
      <c r="DL48" s="142"/>
      <c r="DM48" s="636"/>
      <c r="DN48" s="142"/>
      <c r="DO48" s="142"/>
      <c r="DP48" s="142"/>
      <c r="DQ48" s="343"/>
      <c r="DR48" s="343"/>
      <c r="DT48" s="343"/>
      <c r="DU48" s="343"/>
      <c r="ED48" s="66"/>
      <c r="EE48" s="139"/>
      <c r="EF48" s="343"/>
      <c r="EG48" s="345"/>
      <c r="EK48" s="31"/>
      <c r="EL48" s="748"/>
      <c r="EM48" s="748"/>
      <c r="EN48" s="31"/>
      <c r="EO48" s="31"/>
      <c r="ET48" s="66"/>
      <c r="EU48" s="66"/>
    </row>
    <row r="49" spans="2:151">
      <c r="B49" s="31"/>
      <c r="C49" s="143" t="s">
        <v>1</v>
      </c>
      <c r="D49" s="136"/>
      <c r="E49" s="136"/>
      <c r="F49" s="136"/>
      <c r="G49" s="136"/>
      <c r="H49" s="136"/>
      <c r="I49" s="347"/>
      <c r="J49" s="136"/>
      <c r="K49" s="13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  <c r="W49" s="136"/>
      <c r="X49" s="136"/>
      <c r="Y49" s="136"/>
      <c r="Z49" s="136"/>
      <c r="AA49" s="136"/>
      <c r="AB49" s="136"/>
      <c r="AC49" s="136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344"/>
      <c r="AR49" s="139"/>
      <c r="AS49" s="139"/>
      <c r="AT49" s="139"/>
      <c r="AU49" s="139"/>
      <c r="AV49" s="139"/>
      <c r="AW49" s="139"/>
      <c r="AX49" s="139"/>
      <c r="AY49" s="143"/>
      <c r="AZ49" s="139"/>
      <c r="BA49" s="139"/>
      <c r="BB49" s="139"/>
      <c r="BC49" s="139"/>
      <c r="BD49" s="139"/>
      <c r="BE49" s="139"/>
      <c r="BF49" s="139"/>
      <c r="BG49" s="139"/>
      <c r="BH49" s="139"/>
      <c r="BI49" s="139"/>
      <c r="BJ49" s="139"/>
      <c r="BK49" s="139"/>
      <c r="BL49" s="346"/>
      <c r="BM49" s="139"/>
      <c r="BN49" s="139"/>
      <c r="BO49" s="139"/>
      <c r="BP49" s="139"/>
      <c r="BQ49" s="139"/>
      <c r="BR49" s="139"/>
      <c r="BS49" s="139"/>
      <c r="BT49" s="139"/>
      <c r="BU49" s="139"/>
      <c r="BV49" s="139"/>
      <c r="BW49" s="139"/>
      <c r="BX49" s="139"/>
      <c r="BY49" s="139"/>
      <c r="BZ49" s="143"/>
      <c r="CA49" s="139"/>
      <c r="CB49" s="139"/>
      <c r="CC49" s="139"/>
      <c r="CD49" s="139"/>
      <c r="CE49" s="139"/>
      <c r="CF49" s="139"/>
      <c r="CG49" s="139"/>
      <c r="CH49" s="139"/>
      <c r="CI49" s="139"/>
      <c r="CJ49" s="139"/>
      <c r="CK49" s="139"/>
      <c r="CL49" s="139"/>
      <c r="CM49" s="139"/>
      <c r="CN49" s="139"/>
      <c r="CO49" s="139"/>
      <c r="CP49" s="139"/>
      <c r="CQ49" s="139"/>
      <c r="CR49" s="139"/>
      <c r="CS49" s="139"/>
      <c r="CT49" s="139"/>
      <c r="CU49" s="139"/>
      <c r="CV49" s="139"/>
      <c r="CW49" s="139"/>
      <c r="CX49" s="139"/>
      <c r="CY49" s="139"/>
      <c r="CZ49" s="139"/>
      <c r="DA49" s="139"/>
      <c r="DB49" s="139"/>
      <c r="DC49" s="139"/>
      <c r="DD49" s="139"/>
      <c r="DE49" s="139"/>
      <c r="DF49" s="139"/>
      <c r="DG49" s="139"/>
      <c r="DH49" s="139"/>
      <c r="DI49" s="139"/>
      <c r="DJ49" s="139"/>
      <c r="DK49" s="139"/>
      <c r="DL49" s="143"/>
      <c r="DM49" s="143"/>
      <c r="DN49" s="143"/>
      <c r="DO49" s="143"/>
      <c r="DP49" s="143"/>
      <c r="DQ49" s="345"/>
      <c r="DR49" s="345"/>
      <c r="DT49" s="345"/>
      <c r="DU49" s="345"/>
      <c r="EE49" s="344"/>
      <c r="EF49" s="343"/>
      <c r="EG49" s="139"/>
      <c r="EH49" s="66"/>
      <c r="EU49" s="66"/>
    </row>
  </sheetData>
  <customSheetViews>
    <customSheetView guid="{831774D5-A481-4469-B33B-00B928524374}" scale="96" showPageBreaks="1" fitToPage="1" view="pageBreakPreview">
      <pane xSplit="3" topLeftCell="DO1" activePane="topRight" state="frozen"/>
      <selection pane="topRight" activeCell="DX52" sqref="DX52"/>
      <colBreaks count="8" manualBreakCount="8">
        <brk id="22" max="1048575" man="1"/>
        <brk id="31" max="1048575" man="1"/>
        <brk id="49" max="1048575" man="1"/>
        <brk id="58" max="1048575" man="1"/>
        <brk id="85" max="1048575" man="1"/>
        <brk id="107" max="1048575" man="1"/>
        <brk id="119" max="1048575" man="1"/>
        <brk id="134" max="1048575" man="1"/>
      </colBreaks>
      <pageMargins left="0.7" right="0.7" top="0.75" bottom="0.75" header="0.3" footer="0.3"/>
      <pageSetup paperSize="8" scale="95" fitToWidth="0" orientation="landscape" r:id="rId1"/>
    </customSheetView>
    <customSheetView guid="{D78769EE-2503-4AD7-BD06-D916DA4FCF9F}" scale="115" showPageBreaks="1" fitToPage="1" view="pageBreakPreview" topLeftCell="A7">
      <pane xSplit="3" topLeftCell="J1" activePane="topRight" state="frozen"/>
      <selection pane="topRight" activeCell="AI32" sqref="AG31:AI32"/>
      <colBreaks count="9" manualBreakCount="9">
        <brk id="22" max="1048575" man="1"/>
        <brk id="31" max="1048575" man="1"/>
        <brk id="49" max="1048575" man="1"/>
        <brk id="58" max="1048575" man="1"/>
        <brk id="109" max="1048575" man="1"/>
        <brk id="122" max="1048575" man="1"/>
        <brk id="137" max="1048575" man="1"/>
        <brk id="149" max="1048575" man="1"/>
        <brk id="150" max="45" man="1"/>
      </colBreaks>
      <pageMargins left="0.7" right="0.7" top="0.75" bottom="0.75" header="0.3" footer="0.3"/>
      <pageSetup paperSize="8" scale="95" fitToWidth="0" orientation="landscape" r:id="rId2"/>
    </customSheetView>
    <customSheetView guid="{C95FAFE2-C8F5-4582-8630-5ADA3E91C202}" scale="84" showPageBreaks="1" fitToPage="1" view="pageBreakPreview">
      <pane xSplit="3" topLeftCell="AI1" activePane="topRight" state="frozen"/>
      <selection pane="topRight" activeCell="DV29" sqref="DV29"/>
      <colBreaks count="9" manualBreakCount="9">
        <brk id="22" max="1048575" man="1"/>
        <brk id="31" max="1048575" man="1"/>
        <brk id="49" max="1048575" man="1"/>
        <brk id="58" max="1048575" man="1"/>
        <brk id="108" max="1048575" man="1"/>
        <brk id="121" max="1048575" man="1"/>
        <brk id="136" max="1048575" man="1"/>
        <brk id="148" max="1048575" man="1"/>
        <brk id="149" max="45" man="1"/>
      </colBreaks>
      <pageMargins left="0.7" right="0.7" top="0.75" bottom="0.75" header="0.3" footer="0.3"/>
      <pageSetup paperSize="8" scale="95" fitToWidth="0" orientation="landscape" r:id="rId3"/>
    </customSheetView>
    <customSheetView guid="{248FD396-3026-4328-9670-8D6A86CD758D}" scale="115" showPageBreaks="1" fitToPage="1" view="pageBreakPreview" topLeftCell="A11">
      <pane xSplit="3" topLeftCell="AP1" activePane="topRight" state="frozen"/>
      <selection pane="topRight" activeCell="AP22" sqref="AP22"/>
      <colBreaks count="9" manualBreakCount="9">
        <brk id="22" max="1048575" man="1"/>
        <brk id="31" max="1048575" man="1"/>
        <brk id="49" max="1048575" man="1"/>
        <brk id="58" max="1048575" man="1"/>
        <brk id="109" max="1048575" man="1"/>
        <brk id="122" max="1048575" man="1"/>
        <brk id="137" max="1048575" man="1"/>
        <brk id="149" max="1048575" man="1"/>
        <brk id="150" max="45" man="1"/>
      </colBreaks>
      <pageMargins left="0.7" right="0.7" top="0.75" bottom="0.75" header="0.3" footer="0.3"/>
      <pageSetup paperSize="8" scale="95" fitToWidth="0" orientation="landscape" r:id="rId4"/>
    </customSheetView>
    <customSheetView guid="{B8341D56-0C1D-47A9-A47D-9EBBDE789B06}" scale="115" showPageBreaks="1" fitToPage="1" view="pageBreakPreview" topLeftCell="A11">
      <pane xSplit="3" topLeftCell="BF1" activePane="topRight" state="frozen"/>
      <selection pane="topRight" activeCell="BH27" sqref="BH27"/>
      <colBreaks count="9" manualBreakCount="9">
        <brk id="22" max="1048575" man="1"/>
        <brk id="31" max="1048575" man="1"/>
        <brk id="49" max="1048575" man="1"/>
        <brk id="58" max="1048575" man="1"/>
        <brk id="109" max="1048575" man="1"/>
        <brk id="122" max="1048575" man="1"/>
        <brk id="137" max="1048575" man="1"/>
        <brk id="149" max="1048575" man="1"/>
        <brk id="150" max="45" man="1"/>
      </colBreaks>
      <pageMargins left="0.7" right="0.7" top="0.75" bottom="0.75" header="0.3" footer="0.3"/>
      <pageSetup paperSize="8" scale="95" fitToWidth="0" orientation="landscape" r:id="rId5"/>
    </customSheetView>
    <customSheetView guid="{547B7670-1C4E-4D6B-AB92-A0F3308D85CE}" scale="115" showPageBreaks="1" fitToPage="1" view="pageBreakPreview">
      <pane xSplit="3" topLeftCell="D1" activePane="topRight" state="frozen"/>
      <selection pane="topRight" activeCell="H18" sqref="H18"/>
      <colBreaks count="9" manualBreakCount="9">
        <brk id="22" max="1048575" man="1"/>
        <brk id="31" max="1048575" man="1"/>
        <brk id="49" max="1048575" man="1"/>
        <brk id="58" max="1048575" man="1"/>
        <brk id="109" max="1048575" man="1"/>
        <brk id="122" max="1048575" man="1"/>
        <brk id="137" max="1048575" man="1"/>
        <brk id="149" max="1048575" man="1"/>
        <brk id="150" max="45" man="1"/>
      </colBreaks>
      <pageMargins left="0.7" right="0.7" top="0.75" bottom="0.75" header="0.3" footer="0.3"/>
      <pageSetup paperSize="8" scale="95" fitToWidth="0" orientation="landscape" r:id="rId6"/>
    </customSheetView>
  </customSheetViews>
  <mergeCells count="159">
    <mergeCell ref="AL11:AN11"/>
    <mergeCell ref="AP11:AR11"/>
    <mergeCell ref="AT11:AV11"/>
    <mergeCell ref="AY11:BE11"/>
    <mergeCell ref="BH11:BJ11"/>
    <mergeCell ref="BL11:BO11"/>
    <mergeCell ref="BQ11:BS11"/>
    <mergeCell ref="BU11:BW11"/>
    <mergeCell ref="BZ11:CF11"/>
    <mergeCell ref="AG9:AJ9"/>
    <mergeCell ref="E12:E13"/>
    <mergeCell ref="E11:H11"/>
    <mergeCell ref="F12:F13"/>
    <mergeCell ref="C9:G9"/>
    <mergeCell ref="W9:Y9"/>
    <mergeCell ref="J11:M11"/>
    <mergeCell ref="O11:Q11"/>
    <mergeCell ref="S11:U11"/>
    <mergeCell ref="W11:AC11"/>
    <mergeCell ref="AG11:AJ11"/>
    <mergeCell ref="AG12:AG13"/>
    <mergeCell ref="AC12:AC13"/>
    <mergeCell ref="Q12:Q13"/>
    <mergeCell ref="S12:S13"/>
    <mergeCell ref="T12:T13"/>
    <mergeCell ref="U12:U13"/>
    <mergeCell ref="W12:W14"/>
    <mergeCell ref="X12:X13"/>
    <mergeCell ref="Y12:Y13"/>
    <mergeCell ref="Z12:Z13"/>
    <mergeCell ref="AB12:AB13"/>
    <mergeCell ref="AA12:AA13"/>
    <mergeCell ref="C12:C13"/>
    <mergeCell ref="BZ12:BZ14"/>
    <mergeCell ref="CB12:CB13"/>
    <mergeCell ref="CD12:CD13"/>
    <mergeCell ref="CO12:CO13"/>
    <mergeCell ref="CA12:CA13"/>
    <mergeCell ref="CE12:CE13"/>
    <mergeCell ref="CF12:CF13"/>
    <mergeCell ref="CI12:CI13"/>
    <mergeCell ref="CJ12:CJ13"/>
    <mergeCell ref="CL12:CL13"/>
    <mergeCell ref="CM12:CM13"/>
    <mergeCell ref="BI12:BI13"/>
    <mergeCell ref="BJ12:BJ13"/>
    <mergeCell ref="BL12:BL13"/>
    <mergeCell ref="BM12:BM13"/>
    <mergeCell ref="BN12:BN13"/>
    <mergeCell ref="BO12:BO13"/>
    <mergeCell ref="BQ12:BQ13"/>
    <mergeCell ref="CC12:CC13"/>
    <mergeCell ref="G12:G13"/>
    <mergeCell ref="H12:H13"/>
    <mergeCell ref="J12:J13"/>
    <mergeCell ref="K12:K13"/>
    <mergeCell ref="L12:L13"/>
    <mergeCell ref="M12:M13"/>
    <mergeCell ref="O12:O13"/>
    <mergeCell ref="P12:P13"/>
    <mergeCell ref="AU12:AU13"/>
    <mergeCell ref="AI12:AI13"/>
    <mergeCell ref="AH12:AH13"/>
    <mergeCell ref="BR12:BR13"/>
    <mergeCell ref="BS12:BS13"/>
    <mergeCell ref="BU12:BU13"/>
    <mergeCell ref="BV12:BV13"/>
    <mergeCell ref="BW12:BW13"/>
    <mergeCell ref="DL11:DN11"/>
    <mergeCell ref="DT11:DU11"/>
    <mergeCell ref="DW11:DX11"/>
    <mergeCell ref="DZ11:ED11"/>
    <mergeCell ref="EG11:EH11"/>
    <mergeCell ref="EK11:EU11"/>
    <mergeCell ref="CI11:CJ11"/>
    <mergeCell ref="CL11:CM11"/>
    <mergeCell ref="CO11:CP11"/>
    <mergeCell ref="CR11:CS11"/>
    <mergeCell ref="CU11:CV11"/>
    <mergeCell ref="CX11:DC11"/>
    <mergeCell ref="DF11:DG11"/>
    <mergeCell ref="DI11:DJ11"/>
    <mergeCell ref="DQ11:DR11"/>
    <mergeCell ref="AV12:AV13"/>
    <mergeCell ref="AY12:AY14"/>
    <mergeCell ref="BA12:BA13"/>
    <mergeCell ref="BD12:BD13"/>
    <mergeCell ref="AZ12:AZ13"/>
    <mergeCell ref="BE12:BE13"/>
    <mergeCell ref="BH12:BH13"/>
    <mergeCell ref="AJ12:AJ13"/>
    <mergeCell ref="AL12:AL13"/>
    <mergeCell ref="AM12:AM13"/>
    <mergeCell ref="AN12:AN13"/>
    <mergeCell ref="AP12:AP13"/>
    <mergeCell ref="AQ12:AQ13"/>
    <mergeCell ref="AR12:AR13"/>
    <mergeCell ref="AT12:AT13"/>
    <mergeCell ref="BB12:BB13"/>
    <mergeCell ref="BC12:BC13"/>
    <mergeCell ref="CP12:CP13"/>
    <mergeCell ref="CR12:CR13"/>
    <mergeCell ref="CS12:CS13"/>
    <mergeCell ref="CU12:CU13"/>
    <mergeCell ref="DL12:DL14"/>
    <mergeCell ref="DM12:DM13"/>
    <mergeCell ref="DN12:DN13"/>
    <mergeCell ref="DT12:DT13"/>
    <mergeCell ref="DU12:DU13"/>
    <mergeCell ref="DW12:DW13"/>
    <mergeCell ref="DX12:DX13"/>
    <mergeCell ref="DZ12:DZ14"/>
    <mergeCell ref="CV12:CV13"/>
    <mergeCell ref="CX12:CX14"/>
    <mergeCell ref="CY12:CY13"/>
    <mergeCell ref="CZ12:CZ13"/>
    <mergeCell ref="DB12:DB13"/>
    <mergeCell ref="DC12:DC13"/>
    <mergeCell ref="DF12:DF13"/>
    <mergeCell ref="DG12:DG13"/>
    <mergeCell ref="DI12:DI13"/>
    <mergeCell ref="DA12:DA13"/>
    <mergeCell ref="DQ12:DQ13"/>
    <mergeCell ref="DR12:DR13"/>
    <mergeCell ref="DJ12:DJ13"/>
    <mergeCell ref="EU12:EU13"/>
    <mergeCell ref="DZ37:DZ40"/>
    <mergeCell ref="EK37:EK40"/>
    <mergeCell ref="DZ42:DZ45"/>
    <mergeCell ref="EK42:EK45"/>
    <mergeCell ref="EK12:EK14"/>
    <mergeCell ref="EM12:EM13"/>
    <mergeCell ref="EN12:EN13"/>
    <mergeCell ref="EO12:EO13"/>
    <mergeCell ref="EP12:EP13"/>
    <mergeCell ref="ER12:ER13"/>
    <mergeCell ref="EL12:EL13"/>
    <mergeCell ref="ES12:ES13"/>
    <mergeCell ref="ET12:ET13"/>
    <mergeCell ref="EA12:EA13"/>
    <mergeCell ref="EC12:EC13"/>
    <mergeCell ref="EQ12:EQ13"/>
    <mergeCell ref="EB12:EB13"/>
    <mergeCell ref="ED12:ED13"/>
    <mergeCell ref="EG12:EG13"/>
    <mergeCell ref="EH12:EH13"/>
    <mergeCell ref="C47:G47"/>
    <mergeCell ref="C42:C45"/>
    <mergeCell ref="W42:W45"/>
    <mergeCell ref="AY42:AY45"/>
    <mergeCell ref="BZ42:BZ45"/>
    <mergeCell ref="CX42:CX45"/>
    <mergeCell ref="DL42:DL45"/>
    <mergeCell ref="C37:C40"/>
    <mergeCell ref="W37:W40"/>
    <mergeCell ref="AY37:AY40"/>
    <mergeCell ref="BZ37:BZ40"/>
    <mergeCell ref="CX37:CX40"/>
    <mergeCell ref="DL37:DL40"/>
  </mergeCells>
  <pageMargins left="0.7" right="0.7" top="0.75" bottom="0.75" header="0.3" footer="0.3"/>
  <pageSetup paperSize="8" scale="90" fitToWidth="0" orientation="landscape" r:id="rId7"/>
  <colBreaks count="10" manualBreakCount="10">
    <brk id="22" max="1048575" man="1"/>
    <brk id="31" max="1048575" man="1"/>
    <brk id="49" max="1048575" man="1"/>
    <brk id="58" max="1048575" man="1"/>
    <brk id="85" max="1048575" man="1"/>
    <brk id="108" max="1048575" man="1"/>
    <brk id="119" max="1048575" man="1"/>
    <brk id="139" max="1048575" man="1"/>
    <brk id="155" max="1048575" man="1"/>
    <brk id="156" max="45" man="1"/>
  </colBreaks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customSheetViews>
    <customSheetView guid="{831774D5-A481-4469-B33B-00B928524374}" state="hidden">
      <pageMargins left="0.7" right="0.7" top="0.75" bottom="0.75" header="0.3" footer="0.3"/>
    </customSheetView>
    <customSheetView guid="{D78769EE-2503-4AD7-BD06-D916DA4FCF9F}" state="hidden">
      <pageMargins left="0.7" right="0.7" top="0.75" bottom="0.75" header="0.3" footer="0.3"/>
    </customSheetView>
    <customSheetView guid="{C95FAFE2-C8F5-4582-8630-5ADA3E91C202}" state="hidden">
      <pageMargins left="0.7" right="0.7" top="0.75" bottom="0.75" header="0.3" footer="0.3"/>
    </customSheetView>
    <customSheetView guid="{B8341D56-0C1D-47A9-A47D-9EBBDE789B06}" state="hidden">
      <pageMargins left="0.7" right="0.7" top="0.75" bottom="0.75" header="0.3" footer="0.3"/>
    </customSheetView>
    <customSheetView guid="{547B7670-1C4E-4D6B-AB92-A0F3308D85CE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57" sqref="I57"/>
    </sheetView>
  </sheetViews>
  <sheetFormatPr defaultRowHeight="12.75"/>
  <sheetData/>
  <customSheetViews>
    <customSheetView guid="{831774D5-A481-4469-B33B-00B928524374}" state="hidden">
      <selection activeCell="I57" sqref="I57"/>
      <pageMargins left="0.7" right="0.7" top="0.75" bottom="0.75" header="0.3" footer="0.3"/>
    </customSheetView>
    <customSheetView guid="{D78769EE-2503-4AD7-BD06-D916DA4FCF9F}" state="hidden">
      <selection activeCell="I57" sqref="I57"/>
      <pageMargins left="0.7" right="0.7" top="0.75" bottom="0.75" header="0.3" footer="0.3"/>
    </customSheetView>
    <customSheetView guid="{C95FAFE2-C8F5-4582-8630-5ADA3E91C202}" state="hidden">
      <selection activeCell="I57" sqref="I57"/>
      <pageMargins left="0.7" right="0.7" top="0.75" bottom="0.75" header="0.3" footer="0.3"/>
    </customSheetView>
    <customSheetView guid="{B8341D56-0C1D-47A9-A47D-9EBBDE789B06}" state="hidden">
      <selection activeCell="I57" sqref="I57"/>
      <pageMargins left="0.7" right="0.7" top="0.75" bottom="0.75" header="0.3" footer="0.3"/>
    </customSheetView>
    <customSheetView guid="{547B7670-1C4E-4D6B-AB92-A0F3308D85CE}" state="hidden">
      <selection activeCell="I57" sqref="I57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customSheetViews>
    <customSheetView guid="{831774D5-A481-4469-B33B-00B928524374}" state="hidden">
      <pageMargins left="0.7" right="0.7" top="0.75" bottom="0.75" header="0.3" footer="0.3"/>
    </customSheetView>
    <customSheetView guid="{D78769EE-2503-4AD7-BD06-D916DA4FCF9F}" state="hidden">
      <pageMargins left="0.7" right="0.7" top="0.75" bottom="0.75" header="0.3" footer="0.3"/>
    </customSheetView>
    <customSheetView guid="{C95FAFE2-C8F5-4582-8630-5ADA3E91C202}" state="hidden">
      <pageMargins left="0.7" right="0.7" top="0.75" bottom="0.75" header="0.3" footer="0.3"/>
    </customSheetView>
    <customSheetView guid="{B8341D56-0C1D-47A9-A47D-9EBBDE789B06}" state="hidden">
      <pageMargins left="0.7" right="0.7" top="0.75" bottom="0.75" header="0.3" footer="0.3"/>
    </customSheetView>
    <customSheetView guid="{547B7670-1C4E-4D6B-AB92-A0F3308D85CE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customSheetViews>
    <customSheetView guid="{831774D5-A481-4469-B33B-00B928524374}" state="hidden">
      <pageMargins left="0.7" right="0.7" top="0.75" bottom="0.75" header="0.3" footer="0.3"/>
    </customSheetView>
    <customSheetView guid="{D78769EE-2503-4AD7-BD06-D916DA4FCF9F}" state="hidden">
      <pageMargins left="0.7" right="0.7" top="0.75" bottom="0.75" header="0.3" footer="0.3"/>
    </customSheetView>
    <customSheetView guid="{C95FAFE2-C8F5-4582-8630-5ADA3E91C202}" state="hidden">
      <pageMargins left="0.7" right="0.7" top="0.75" bottom="0.75" header="0.3" footer="0.3"/>
    </customSheetView>
    <customSheetView guid="{B8341D56-0C1D-47A9-A47D-9EBBDE789B06}" state="hidden">
      <pageMargins left="0.7" right="0.7" top="0.75" bottom="0.75" header="0.3" footer="0.3"/>
    </customSheetView>
    <customSheetView guid="{547B7670-1C4E-4D6B-AB92-A0F3308D85CE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T37"/>
  <sheetViews>
    <sheetView zoomScaleNormal="100" zoomScaleSheetLayoutView="142" workbookViewId="0">
      <selection activeCell="S28" sqref="S28"/>
    </sheetView>
  </sheetViews>
  <sheetFormatPr defaultColWidth="0" defaultRowHeight="12.75"/>
  <cols>
    <col min="1" max="1" width="11.5703125" style="268" customWidth="1"/>
    <col min="2" max="2" width="1.7109375" style="268" customWidth="1"/>
    <col min="3" max="3" width="9.5703125" style="269" customWidth="1"/>
    <col min="4" max="4" width="2.140625" style="269" customWidth="1"/>
    <col min="5" max="5" width="9.5703125" style="269" customWidth="1"/>
    <col min="6" max="6" width="2.140625" style="269" customWidth="1"/>
    <col min="7" max="7" width="9.5703125" style="269" customWidth="1"/>
    <col min="8" max="8" width="2.140625" style="269" customWidth="1"/>
    <col min="9" max="9" width="11" style="269" customWidth="1"/>
    <col min="10" max="10" width="2.140625" style="269" customWidth="1"/>
    <col min="11" max="11" width="8.7109375" style="269" customWidth="1"/>
    <col min="12" max="12" width="2.140625" style="269" customWidth="1"/>
    <col min="13" max="13" width="10" style="269" customWidth="1"/>
    <col min="14" max="14" width="2.140625" style="269" customWidth="1"/>
    <col min="15" max="15" width="9.5703125" style="269" customWidth="1"/>
    <col min="16" max="16" width="2.140625" style="269" customWidth="1"/>
    <col min="17" max="17" width="9.7109375" style="269" customWidth="1"/>
    <col min="18" max="18" width="2.140625" style="269" customWidth="1"/>
    <col min="19" max="19" width="9.7109375" style="269" customWidth="1"/>
    <col min="20" max="20" width="2.140625" style="269" customWidth="1"/>
    <col min="21" max="16384" width="9.140625" style="268" hidden="1"/>
  </cols>
  <sheetData>
    <row r="1" spans="1:20" s="262" customFormat="1" ht="35.25" customHeight="1">
      <c r="A1" s="905"/>
      <c r="B1" s="905"/>
      <c r="C1" s="302"/>
      <c r="D1" s="302"/>
      <c r="E1" s="906"/>
      <c r="F1" s="906"/>
      <c r="G1" s="906"/>
      <c r="H1" s="906"/>
      <c r="I1" s="906"/>
      <c r="J1" s="906"/>
      <c r="K1" s="906"/>
      <c r="L1" s="906"/>
      <c r="M1" s="906"/>
      <c r="N1" s="906"/>
      <c r="O1" s="906"/>
      <c r="P1" s="906"/>
      <c r="Q1" s="906"/>
      <c r="R1" s="906"/>
      <c r="S1" s="906"/>
      <c r="T1" s="906"/>
    </row>
    <row r="2" spans="1:20" s="262" customFormat="1" ht="35.25" customHeight="1">
      <c r="A2" s="263" t="s">
        <v>187</v>
      </c>
      <c r="B2" s="297"/>
      <c r="C2" s="303"/>
      <c r="D2" s="303"/>
      <c r="E2" s="298"/>
      <c r="F2" s="298"/>
      <c r="G2" s="298"/>
      <c r="H2" s="298"/>
      <c r="I2" s="683"/>
      <c r="J2" s="683"/>
      <c r="K2" s="298"/>
      <c r="L2" s="298"/>
      <c r="M2" s="298"/>
      <c r="N2" s="298"/>
      <c r="O2" s="298"/>
      <c r="P2" s="298"/>
      <c r="Q2" s="298"/>
      <c r="R2" s="298"/>
      <c r="S2" s="309"/>
      <c r="T2" s="309"/>
    </row>
    <row r="3" spans="1:20" s="265" customFormat="1" ht="15">
      <c r="A3" s="293" t="s">
        <v>80</v>
      </c>
      <c r="B3" s="293"/>
      <c r="C3" s="266"/>
      <c r="D3" s="266"/>
      <c r="E3" s="266"/>
      <c r="F3" s="266"/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</row>
    <row r="4" spans="1:20">
      <c r="A4" s="267"/>
      <c r="B4" s="267"/>
    </row>
    <row r="5" spans="1:20" s="272" customFormat="1" ht="14.1" customHeight="1">
      <c r="A5" s="305"/>
      <c r="B5" s="305"/>
      <c r="C5" s="305"/>
      <c r="D5" s="305"/>
      <c r="E5" s="904"/>
      <c r="F5" s="904"/>
      <c r="G5" s="904"/>
      <c r="H5" s="270"/>
      <c r="I5" s="270"/>
      <c r="J5" s="270"/>
      <c r="K5" s="904"/>
      <c r="L5" s="904"/>
      <c r="M5" s="904"/>
      <c r="N5" s="271"/>
      <c r="O5" s="904"/>
      <c r="P5" s="904"/>
      <c r="Q5" s="904"/>
      <c r="R5" s="721"/>
      <c r="S5" s="721"/>
      <c r="T5" s="721"/>
    </row>
    <row r="6" spans="1:20" s="277" customFormat="1" ht="22.5" customHeight="1">
      <c r="A6" s="273"/>
      <c r="B6" s="273"/>
      <c r="C6" s="274" t="s">
        <v>90</v>
      </c>
      <c r="D6" s="275"/>
      <c r="E6" s="274" t="s">
        <v>85</v>
      </c>
      <c r="F6" s="275"/>
      <c r="G6" s="686" t="s">
        <v>169</v>
      </c>
      <c r="H6" s="687"/>
      <c r="I6" s="686" t="s">
        <v>170</v>
      </c>
      <c r="J6" s="275"/>
      <c r="K6" s="274" t="s">
        <v>87</v>
      </c>
      <c r="L6" s="275"/>
      <c r="M6" s="274" t="s">
        <v>88</v>
      </c>
      <c r="N6" s="275"/>
      <c r="O6" s="323" t="s">
        <v>27</v>
      </c>
      <c r="P6" s="275"/>
      <c r="Q6" s="325" t="s">
        <v>89</v>
      </c>
      <c r="R6" s="275"/>
      <c r="S6" s="325" t="s">
        <v>94</v>
      </c>
      <c r="T6" s="275"/>
    </row>
    <row r="7" spans="1:20" s="277" customFormat="1" ht="22.5" customHeight="1">
      <c r="A7" s="342" t="s">
        <v>38</v>
      </c>
      <c r="B7" s="316"/>
      <c r="C7" s="288">
        <f>'Uplifted Residential NSA'!GH45</f>
        <v>0</v>
      </c>
      <c r="D7" s="289"/>
      <c r="E7" s="288">
        <f>'Uplifted Residential NSA'!GH46</f>
        <v>8</v>
      </c>
      <c r="F7" s="289"/>
      <c r="G7" s="288">
        <f>'Uplifted Residential NSA'!GH47</f>
        <v>0</v>
      </c>
      <c r="H7" s="290"/>
      <c r="I7" s="288">
        <f>'Uplifted Residential NSA'!GH48</f>
        <v>26</v>
      </c>
      <c r="J7" s="290"/>
      <c r="K7" s="288">
        <f>'Uplifted Residential NSA'!GH49+'Uplifted Residential NSA'!GH50+'Uplifted Residential NSA'!GH51</f>
        <v>4</v>
      </c>
      <c r="L7" s="289"/>
      <c r="M7" s="288">
        <f>'Uplifted Residential NSA'!GH52+'Uplifted Residential NSA'!GH53+'Uplifted Residential NSA'!GH54</f>
        <v>0</v>
      </c>
      <c r="N7" s="290"/>
      <c r="O7" s="334">
        <f>SUM(C7:M7)</f>
        <v>38</v>
      </c>
      <c r="P7" s="317"/>
      <c r="Q7" s="322">
        <f>SUM(E7*2,G7*3,I7*3,K7*4,M7*5)</f>
        <v>110</v>
      </c>
      <c r="R7" s="290"/>
      <c r="S7" s="334">
        <f>'Uplifted Residential NSA'!GH42</f>
        <v>3005</v>
      </c>
      <c r="T7" s="294"/>
    </row>
    <row r="8" spans="1:20" s="277" customFormat="1" ht="12">
      <c r="A8" s="273"/>
      <c r="B8" s="273"/>
      <c r="C8" s="274"/>
      <c r="D8" s="274"/>
      <c r="E8" s="274"/>
      <c r="F8" s="274"/>
      <c r="G8" s="274"/>
      <c r="H8" s="276"/>
      <c r="I8" s="274"/>
      <c r="J8" s="276"/>
      <c r="K8" s="274"/>
      <c r="L8" s="274"/>
      <c r="M8" s="274"/>
      <c r="N8" s="276"/>
      <c r="O8" s="323"/>
      <c r="P8" s="274"/>
      <c r="Q8" s="323"/>
      <c r="R8" s="276"/>
      <c r="S8" s="323"/>
      <c r="T8" s="693"/>
    </row>
    <row r="9" spans="1:20" s="277" customFormat="1" ht="12">
      <c r="A9" s="277" t="s">
        <v>27</v>
      </c>
      <c r="C9" s="287">
        <f>SUM(C7:C7)</f>
        <v>0</v>
      </c>
      <c r="D9" s="287"/>
      <c r="E9" s="287">
        <f>SUM(E7:E7)</f>
        <v>8</v>
      </c>
      <c r="F9" s="287"/>
      <c r="G9" s="287">
        <f>SUM(G7:G7)</f>
        <v>0</v>
      </c>
      <c r="H9" s="286"/>
      <c r="I9" s="287">
        <f>SUM(I7:I7)</f>
        <v>26</v>
      </c>
      <c r="J9" s="286"/>
      <c r="K9" s="287">
        <f>SUM(K7:K7)</f>
        <v>4</v>
      </c>
      <c r="L9" s="287"/>
      <c r="M9" s="287">
        <f>SUM(M7:M7)</f>
        <v>0</v>
      </c>
      <c r="N9" s="286"/>
      <c r="O9" s="324">
        <f>SUM(O7:O7)</f>
        <v>38</v>
      </c>
      <c r="P9" s="287"/>
      <c r="Q9" s="324">
        <f>SUM(Q7:Q7)</f>
        <v>110</v>
      </c>
      <c r="R9" s="286"/>
      <c r="S9" s="324">
        <f>SUM(S7:S7)</f>
        <v>3005</v>
      </c>
      <c r="T9" s="286"/>
    </row>
    <row r="10" spans="1:20" s="277" customFormat="1" ht="12">
      <c r="A10" s="339" t="s">
        <v>34</v>
      </c>
      <c r="B10" s="339"/>
      <c r="C10" s="340">
        <f>SUM(C9/O9)</f>
        <v>0</v>
      </c>
      <c r="D10" s="341"/>
      <c r="E10" s="340">
        <f>SUM(E9/O9)</f>
        <v>0.21052631578947367</v>
      </c>
      <c r="F10" s="341"/>
      <c r="G10" s="340">
        <f>SUM(G9/O9)</f>
        <v>0</v>
      </c>
      <c r="H10" s="331"/>
      <c r="I10" s="340">
        <f>SUM(I9/Q9)</f>
        <v>0.23636363636363636</v>
      </c>
      <c r="J10" s="331"/>
      <c r="K10" s="340">
        <f>SUM(K9/O9)</f>
        <v>0.10526315789473684</v>
      </c>
      <c r="L10" s="341"/>
      <c r="M10" s="340">
        <f>SUM(M9/O9)</f>
        <v>0</v>
      </c>
      <c r="N10" s="286"/>
      <c r="O10" s="324"/>
      <c r="P10" s="287"/>
      <c r="Q10" s="324"/>
      <c r="R10" s="286"/>
      <c r="S10" s="324"/>
      <c r="T10" s="283"/>
    </row>
    <row r="11" spans="1:20" s="265" customFormat="1" ht="15">
      <c r="A11" s="277"/>
      <c r="B11" s="277"/>
      <c r="C11" s="283"/>
      <c r="D11" s="283"/>
      <c r="E11" s="283"/>
      <c r="F11" s="283"/>
      <c r="G11" s="283"/>
      <c r="H11" s="283"/>
      <c r="I11" s="283"/>
      <c r="J11" s="283"/>
      <c r="K11" s="283"/>
      <c r="L11" s="283"/>
      <c r="M11" s="283"/>
      <c r="N11" s="283"/>
      <c r="O11" s="283"/>
      <c r="P11" s="283"/>
      <c r="Q11" s="283"/>
      <c r="R11" s="283"/>
      <c r="S11" s="283"/>
      <c r="T11" s="266"/>
    </row>
    <row r="12" spans="1:20" s="265" customFormat="1" ht="15">
      <c r="A12" s="293" t="s">
        <v>81</v>
      </c>
      <c r="B12" s="293"/>
      <c r="C12" s="266"/>
      <c r="D12" s="266"/>
      <c r="E12" s="266"/>
      <c r="F12" s="266"/>
      <c r="G12" s="266"/>
      <c r="H12" s="266"/>
      <c r="I12" s="266"/>
      <c r="J12" s="266"/>
      <c r="K12" s="266"/>
      <c r="L12" s="266"/>
      <c r="M12" s="266"/>
      <c r="N12" s="266"/>
      <c r="O12" s="266"/>
      <c r="P12" s="266"/>
      <c r="Q12" s="266"/>
      <c r="R12" s="266"/>
      <c r="S12" s="266"/>
      <c r="T12" s="266"/>
    </row>
    <row r="13" spans="1:20">
      <c r="A13" s="267"/>
      <c r="B13" s="267"/>
    </row>
    <row r="14" spans="1:20" s="272" customFormat="1" ht="14.1" customHeight="1">
      <c r="A14" s="295"/>
      <c r="B14" s="295"/>
      <c r="C14" s="305"/>
      <c r="D14" s="305"/>
      <c r="E14" s="904"/>
      <c r="F14" s="904"/>
      <c r="G14" s="904"/>
      <c r="H14" s="270"/>
      <c r="I14" s="270"/>
      <c r="J14" s="270"/>
      <c r="K14" s="904"/>
      <c r="L14" s="904"/>
      <c r="M14" s="904"/>
      <c r="N14" s="271"/>
      <c r="O14" s="904"/>
      <c r="P14" s="904"/>
      <c r="Q14" s="904"/>
      <c r="R14" s="296"/>
      <c r="S14" s="310"/>
      <c r="T14" s="310"/>
    </row>
    <row r="15" spans="1:20" s="277" customFormat="1" ht="22.5" customHeight="1">
      <c r="A15" s="273"/>
      <c r="B15" s="273"/>
      <c r="C15" s="274" t="s">
        <v>90</v>
      </c>
      <c r="D15" s="275"/>
      <c r="E15" s="274" t="s">
        <v>85</v>
      </c>
      <c r="F15" s="275"/>
      <c r="G15" s="686" t="s">
        <v>169</v>
      </c>
      <c r="H15" s="687"/>
      <c r="I15" s="686" t="s">
        <v>170</v>
      </c>
      <c r="J15" s="275"/>
      <c r="K15" s="274" t="s">
        <v>87</v>
      </c>
      <c r="L15" s="275"/>
      <c r="M15" s="274" t="s">
        <v>88</v>
      </c>
      <c r="N15" s="275"/>
      <c r="O15" s="323" t="s">
        <v>27</v>
      </c>
      <c r="P15" s="275"/>
      <c r="Q15" s="325" t="s">
        <v>89</v>
      </c>
      <c r="R15" s="275"/>
      <c r="S15" s="325" t="s">
        <v>94</v>
      </c>
      <c r="T15" s="275"/>
    </row>
    <row r="16" spans="1:20" s="277" customFormat="1" ht="22.5" customHeight="1">
      <c r="A16" s="342" t="s">
        <v>41</v>
      </c>
      <c r="B16" s="316"/>
      <c r="C16" s="288">
        <v>0</v>
      </c>
      <c r="D16" s="289"/>
      <c r="E16" s="288">
        <f>SUM('Uplifted Residential NSA'!JW45:JW46)</f>
        <v>8</v>
      </c>
      <c r="F16" s="289"/>
      <c r="G16" s="288">
        <f>SUM('Uplifted Residential NSA'!JW47)</f>
        <v>2</v>
      </c>
      <c r="H16" s="290"/>
      <c r="I16" s="288">
        <f>SUM('Uplifted Residential NSA'!JW48)</f>
        <v>22</v>
      </c>
      <c r="J16" s="290"/>
      <c r="K16" s="288">
        <f>SUM('Uplifted Residential NSA'!JW50:JW51)</f>
        <v>2</v>
      </c>
      <c r="L16" s="289"/>
      <c r="M16" s="288">
        <f>SUM('Uplifted Residential NSA'!JW52:JW53)</f>
        <v>0</v>
      </c>
      <c r="N16" s="290"/>
      <c r="O16" s="334">
        <f>SUM(C16:M16)</f>
        <v>34</v>
      </c>
      <c r="P16" s="317"/>
      <c r="Q16" s="322">
        <f>SUM(E16*2,G16*3,I16*3,K16*4,M16*5)</f>
        <v>96</v>
      </c>
      <c r="R16" s="290"/>
      <c r="S16" s="334">
        <f>SUM('Uplifted Residential NSA'!JW42)</f>
        <v>2378</v>
      </c>
      <c r="T16" s="294"/>
    </row>
    <row r="17" spans="1:20" s="277" customFormat="1" ht="22.5" customHeight="1">
      <c r="A17" s="342" t="s">
        <v>44</v>
      </c>
      <c r="B17" s="316"/>
      <c r="C17" s="288">
        <v>0</v>
      </c>
      <c r="D17" s="289"/>
      <c r="E17" s="288">
        <f>SUM('Uplifted Residential NSA'!PY45:PY46)</f>
        <v>51</v>
      </c>
      <c r="F17" s="289"/>
      <c r="G17" s="288">
        <f>SUM('Uplifted Residential NSA'!PY47)</f>
        <v>12</v>
      </c>
      <c r="H17" s="290"/>
      <c r="I17" s="288">
        <f>SUM('Uplifted Residential NSA'!PY48)</f>
        <v>86</v>
      </c>
      <c r="J17" s="290"/>
      <c r="K17" s="288">
        <f>SUM('Uplifted Residential NSA'!PY50:PY51)</f>
        <v>8</v>
      </c>
      <c r="L17" s="289"/>
      <c r="M17" s="288">
        <f>SUM('Uplifted Residential NSA'!PY52:PY53)</f>
        <v>0</v>
      </c>
      <c r="N17" s="290"/>
      <c r="O17" s="334">
        <f>SUM(C17:M17)</f>
        <v>157</v>
      </c>
      <c r="P17" s="317"/>
      <c r="Q17" s="322">
        <f>SUM(E17*2,G17*3,I17*3,K17*4,M17*5)</f>
        <v>428</v>
      </c>
      <c r="R17" s="290"/>
      <c r="S17" s="334">
        <f>SUM('Uplifted Residential NSA'!PY42)</f>
        <v>11066</v>
      </c>
      <c r="T17" s="290"/>
    </row>
    <row r="18" spans="1:20" s="277" customFormat="1" ht="12">
      <c r="A18" s="273"/>
      <c r="B18" s="273"/>
      <c r="C18" s="274"/>
      <c r="D18" s="274"/>
      <c r="E18" s="274"/>
      <c r="F18" s="274"/>
      <c r="G18" s="274"/>
      <c r="H18" s="276"/>
      <c r="I18" s="274"/>
      <c r="J18" s="276"/>
      <c r="K18" s="274"/>
      <c r="L18" s="274"/>
      <c r="M18" s="274"/>
      <c r="N18" s="276"/>
      <c r="O18" s="323"/>
      <c r="P18" s="274"/>
      <c r="Q18" s="323"/>
      <c r="R18" s="276"/>
      <c r="S18" s="323"/>
      <c r="T18" s="693"/>
    </row>
    <row r="19" spans="1:20" s="277" customFormat="1" ht="12">
      <c r="A19" s="277" t="s">
        <v>27</v>
      </c>
      <c r="C19" s="287">
        <f>SUM(C16:C17)</f>
        <v>0</v>
      </c>
      <c r="D19" s="287"/>
      <c r="E19" s="287">
        <f>SUM(E16:E17)</f>
        <v>59</v>
      </c>
      <c r="F19" s="287"/>
      <c r="G19" s="287">
        <f>SUM(G16:G17)</f>
        <v>14</v>
      </c>
      <c r="H19" s="286"/>
      <c r="I19" s="287">
        <f>SUM(I16:I17)</f>
        <v>108</v>
      </c>
      <c r="J19" s="286"/>
      <c r="K19" s="287">
        <f>SUM(K16:K17)</f>
        <v>10</v>
      </c>
      <c r="L19" s="287"/>
      <c r="M19" s="287">
        <f>SUM(M16:M17)</f>
        <v>0</v>
      </c>
      <c r="N19" s="286"/>
      <c r="O19" s="324">
        <f>SUM(O16:O17)</f>
        <v>191</v>
      </c>
      <c r="P19" s="287"/>
      <c r="Q19" s="324">
        <f>SUM(Q16:Q17)</f>
        <v>524</v>
      </c>
      <c r="R19" s="286"/>
      <c r="S19" s="324">
        <f>SUM(S16:S17)</f>
        <v>13444</v>
      </c>
      <c r="T19" s="286"/>
    </row>
    <row r="20" spans="1:20" s="277" customFormat="1" ht="12">
      <c r="A20" s="339" t="s">
        <v>34</v>
      </c>
      <c r="B20" s="339"/>
      <c r="C20" s="340">
        <f>SUM(C19/O19)</f>
        <v>0</v>
      </c>
      <c r="D20" s="341"/>
      <c r="E20" s="340">
        <f>SUM(E19/O19)</f>
        <v>0.30890052356020942</v>
      </c>
      <c r="F20" s="341"/>
      <c r="G20" s="340">
        <f>SUM(G19/O19)</f>
        <v>7.3298429319371722E-2</v>
      </c>
      <c r="H20" s="331"/>
      <c r="I20" s="340">
        <f>SUM(I19/Q19)</f>
        <v>0.20610687022900764</v>
      </c>
      <c r="J20" s="331"/>
      <c r="K20" s="340">
        <f>SUM(K19/O19)</f>
        <v>5.2356020942408377E-2</v>
      </c>
      <c r="L20" s="341"/>
      <c r="M20" s="340">
        <f>SUM(M19/O19)</f>
        <v>0</v>
      </c>
      <c r="N20" s="286"/>
      <c r="O20" s="324"/>
      <c r="P20" s="287"/>
      <c r="Q20" s="324"/>
      <c r="R20" s="286"/>
      <c r="S20" s="324"/>
      <c r="T20" s="283"/>
    </row>
    <row r="21" spans="1:20" s="265" customFormat="1" ht="15">
      <c r="A21" s="277"/>
      <c r="B21" s="277"/>
      <c r="C21" s="283"/>
      <c r="D21" s="283"/>
      <c r="E21" s="283"/>
      <c r="F21" s="283"/>
      <c r="G21" s="283"/>
      <c r="H21" s="283"/>
      <c r="I21" s="283"/>
      <c r="J21" s="283"/>
      <c r="K21" s="283"/>
      <c r="L21" s="283"/>
      <c r="M21" s="283"/>
      <c r="N21" s="283"/>
      <c r="O21" s="283"/>
      <c r="P21" s="283"/>
      <c r="Q21" s="283"/>
      <c r="R21" s="283"/>
      <c r="S21" s="283"/>
      <c r="T21" s="266"/>
    </row>
    <row r="22" spans="1:20" ht="15">
      <c r="A22" s="299" t="s">
        <v>82</v>
      </c>
      <c r="B22" s="264"/>
      <c r="C22" s="266"/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266"/>
      <c r="S22" s="266"/>
    </row>
    <row r="23" spans="1:20" s="272" customFormat="1" ht="14.1" customHeight="1">
      <c r="A23" s="267"/>
      <c r="B23" s="267"/>
      <c r="C23" s="269"/>
      <c r="D23" s="269"/>
      <c r="E23" s="269"/>
      <c r="F23" s="269"/>
      <c r="G23" s="269"/>
      <c r="H23" s="269"/>
      <c r="I23" s="269"/>
      <c r="J23" s="269"/>
      <c r="K23" s="269"/>
      <c r="L23" s="269"/>
      <c r="M23" s="269"/>
      <c r="N23" s="269"/>
      <c r="O23" s="269"/>
      <c r="P23" s="269"/>
      <c r="Q23" s="269"/>
      <c r="R23" s="269"/>
      <c r="S23" s="269"/>
      <c r="T23" s="310"/>
    </row>
    <row r="24" spans="1:20" s="277" customFormat="1" ht="22.5" customHeight="1">
      <c r="A24" s="295"/>
      <c r="B24" s="295"/>
      <c r="C24" s="305"/>
      <c r="D24" s="305"/>
      <c r="E24" s="904"/>
      <c r="F24" s="904"/>
      <c r="G24" s="904"/>
      <c r="H24" s="270"/>
      <c r="I24" s="270"/>
      <c r="J24" s="270"/>
      <c r="K24" s="904"/>
      <c r="L24" s="904"/>
      <c r="M24" s="904"/>
      <c r="N24" s="271"/>
      <c r="O24" s="904"/>
      <c r="P24" s="904"/>
      <c r="Q24" s="904"/>
      <c r="R24" s="296"/>
      <c r="S24" s="310"/>
      <c r="T24" s="294"/>
    </row>
    <row r="25" spans="1:20" s="277" customFormat="1" ht="22.5" customHeight="1">
      <c r="A25" s="273"/>
      <c r="B25" s="273"/>
      <c r="C25" s="274" t="s">
        <v>90</v>
      </c>
      <c r="D25" s="275"/>
      <c r="E25" s="274" t="s">
        <v>85</v>
      </c>
      <c r="F25" s="275"/>
      <c r="G25" s="686" t="s">
        <v>169</v>
      </c>
      <c r="H25" s="687"/>
      <c r="I25" s="686" t="s">
        <v>170</v>
      </c>
      <c r="J25" s="275"/>
      <c r="K25" s="274" t="s">
        <v>87</v>
      </c>
      <c r="L25" s="275"/>
      <c r="M25" s="274" t="s">
        <v>88</v>
      </c>
      <c r="N25" s="275"/>
      <c r="O25" s="323" t="s">
        <v>27</v>
      </c>
      <c r="P25" s="275"/>
      <c r="Q25" s="325" t="s">
        <v>89</v>
      </c>
      <c r="R25" s="275"/>
      <c r="S25" s="325" t="s">
        <v>94</v>
      </c>
      <c r="T25" s="285"/>
    </row>
    <row r="26" spans="1:20" s="277" customFormat="1" ht="22.5" customHeight="1">
      <c r="A26" s="333" t="s">
        <v>83</v>
      </c>
      <c r="B26" s="278"/>
      <c r="C26" s="280">
        <f>C7</f>
        <v>0</v>
      </c>
      <c r="D26" s="294"/>
      <c r="E26" s="280">
        <f>E7</f>
        <v>8</v>
      </c>
      <c r="F26" s="294"/>
      <c r="G26" s="743">
        <f>G7</f>
        <v>0</v>
      </c>
      <c r="H26" s="742"/>
      <c r="I26" s="743">
        <f>I7</f>
        <v>26</v>
      </c>
      <c r="J26" s="294"/>
      <c r="K26" s="280">
        <f>K7</f>
        <v>4</v>
      </c>
      <c r="L26" s="294"/>
      <c r="M26" s="280">
        <f>M7</f>
        <v>0</v>
      </c>
      <c r="N26" s="294"/>
      <c r="O26" s="322">
        <f>O9</f>
        <v>38</v>
      </c>
      <c r="P26" s="294"/>
      <c r="Q26" s="322">
        <f>Q9</f>
        <v>110</v>
      </c>
      <c r="R26" s="294"/>
      <c r="S26" s="744">
        <f>S9</f>
        <v>3005</v>
      </c>
      <c r="T26" s="285"/>
    </row>
    <row r="27" spans="1:20" s="277" customFormat="1" ht="22.5" customHeight="1">
      <c r="A27" s="333" t="s">
        <v>84</v>
      </c>
      <c r="B27" s="278"/>
      <c r="C27" s="280">
        <f>SUM(C19)</f>
        <v>0</v>
      </c>
      <c r="D27" s="281"/>
      <c r="E27" s="280">
        <f>SUM(E19)</f>
        <v>59</v>
      </c>
      <c r="F27" s="281"/>
      <c r="G27" s="280">
        <f>SUM(G19)</f>
        <v>14</v>
      </c>
      <c r="H27" s="283"/>
      <c r="I27" s="280">
        <f>SUM(I19)</f>
        <v>108</v>
      </c>
      <c r="J27" s="283"/>
      <c r="K27" s="280">
        <f>SUM(K19)</f>
        <v>10</v>
      </c>
      <c r="L27" s="281"/>
      <c r="M27" s="280">
        <f>SUM(M19)</f>
        <v>0</v>
      </c>
      <c r="N27" s="283"/>
      <c r="O27" s="322">
        <f>SUM(O19)</f>
        <v>191</v>
      </c>
      <c r="P27" s="281"/>
      <c r="Q27" s="322">
        <f>SUM(Q19)</f>
        <v>524</v>
      </c>
      <c r="R27" s="283"/>
      <c r="S27" s="322">
        <f>SUM(S19)</f>
        <v>13444</v>
      </c>
      <c r="T27" s="285"/>
    </row>
    <row r="28" spans="1:20" s="277" customFormat="1" ht="12">
      <c r="A28" s="273"/>
      <c r="B28" s="273"/>
      <c r="C28" s="274"/>
      <c r="D28" s="274"/>
      <c r="E28" s="274"/>
      <c r="F28" s="274"/>
      <c r="G28" s="274"/>
      <c r="H28" s="276"/>
      <c r="I28" s="274"/>
      <c r="J28" s="276"/>
      <c r="K28" s="274"/>
      <c r="L28" s="274"/>
      <c r="M28" s="274"/>
      <c r="N28" s="276"/>
      <c r="O28" s="323"/>
      <c r="P28" s="274"/>
      <c r="Q28" s="323"/>
      <c r="R28" s="276"/>
      <c r="S28" s="796"/>
      <c r="T28" s="286"/>
    </row>
    <row r="29" spans="1:20" s="277" customFormat="1" ht="12">
      <c r="A29" s="277" t="s">
        <v>27</v>
      </c>
      <c r="B29" s="751"/>
      <c r="C29" s="750">
        <f>SUM(C26:C27)</f>
        <v>0</v>
      </c>
      <c r="D29" s="287"/>
      <c r="E29" s="660">
        <f>SUM(E26:E27)</f>
        <v>67</v>
      </c>
      <c r="F29" s="660"/>
      <c r="G29" s="750">
        <f>SUM(G26:G27)</f>
        <v>14</v>
      </c>
      <c r="H29" s="286"/>
      <c r="I29" s="660">
        <f>SUM(I26:I27)</f>
        <v>134</v>
      </c>
      <c r="J29" s="286"/>
      <c r="K29" s="660">
        <f>SUM(K26:K27)</f>
        <v>14</v>
      </c>
      <c r="L29" s="287"/>
      <c r="M29" s="660">
        <f>SUM(M26:M27)</f>
        <v>0</v>
      </c>
      <c r="N29" s="286"/>
      <c r="O29" s="324">
        <f>SUM(O26:O27)</f>
        <v>229</v>
      </c>
      <c r="P29" s="287"/>
      <c r="Q29" s="324">
        <f>SUM(Q26:Q27)</f>
        <v>634</v>
      </c>
      <c r="R29" s="286"/>
      <c r="S29" s="324">
        <f>SUM(S26:S27)</f>
        <v>16449</v>
      </c>
      <c r="T29" s="694"/>
    </row>
    <row r="30" spans="1:20" s="277" customFormat="1" ht="12">
      <c r="A30" s="339" t="s">
        <v>34</v>
      </c>
      <c r="B30" s="339"/>
      <c r="C30" s="340">
        <f>SUM(C29/O29)</f>
        <v>0</v>
      </c>
      <c r="D30" s="341"/>
      <c r="E30" s="340">
        <f>SUM(E29/O29)</f>
        <v>0.29257641921397382</v>
      </c>
      <c r="F30" s="341"/>
      <c r="G30" s="340">
        <f>SUM(G29/O29)</f>
        <v>6.1135371179039298E-2</v>
      </c>
      <c r="H30" s="331"/>
      <c r="I30" s="340">
        <f>SUM(I29/O29)</f>
        <v>0.58515283842794763</v>
      </c>
      <c r="J30" s="331"/>
      <c r="K30" s="340">
        <f>SUM(K29/O29)</f>
        <v>6.1135371179039298E-2</v>
      </c>
      <c r="L30" s="341"/>
      <c r="M30" s="340">
        <f>SUM(M29/O29)</f>
        <v>0</v>
      </c>
      <c r="N30" s="286"/>
      <c r="O30" s="324"/>
      <c r="P30" s="287"/>
      <c r="Q30" s="324"/>
      <c r="R30" s="286"/>
      <c r="S30" s="324"/>
      <c r="T30" s="283"/>
    </row>
    <row r="31" spans="1:20" s="277" customFormat="1" ht="18" customHeight="1">
      <c r="A31" s="414" t="s">
        <v>139</v>
      </c>
      <c r="B31" s="414"/>
      <c r="C31" s="421"/>
      <c r="D31" s="420"/>
      <c r="E31" s="421"/>
      <c r="F31" s="420"/>
      <c r="G31" s="421"/>
      <c r="H31" s="420"/>
      <c r="I31" s="421"/>
      <c r="J31" s="420"/>
      <c r="K31" s="421"/>
      <c r="L31" s="420"/>
      <c r="M31" s="421"/>
      <c r="N31" s="419"/>
      <c r="O31" s="419"/>
      <c r="P31" s="419"/>
      <c r="Q31" s="419"/>
      <c r="R31" s="419"/>
      <c r="S31" s="419"/>
      <c r="T31" s="283"/>
    </row>
    <row r="32" spans="1:20" s="277" customFormat="1" ht="12">
      <c r="C32" s="283"/>
      <c r="D32" s="283"/>
      <c r="E32" s="283"/>
      <c r="F32" s="283"/>
      <c r="G32" s="283"/>
      <c r="H32" s="283"/>
      <c r="I32" s="283"/>
      <c r="J32" s="283"/>
      <c r="K32" s="283"/>
      <c r="L32" s="283"/>
      <c r="M32" s="283"/>
      <c r="N32" s="283"/>
      <c r="O32" s="283"/>
      <c r="P32" s="283"/>
      <c r="Q32" s="283"/>
      <c r="R32" s="283"/>
      <c r="S32" s="283"/>
      <c r="T32" s="286"/>
    </row>
    <row r="33" spans="1:20" s="277" customFormat="1" ht="12">
      <c r="C33" s="292"/>
      <c r="D33" s="287"/>
      <c r="E33" s="292"/>
      <c r="F33" s="287"/>
      <c r="G33" s="292"/>
      <c r="H33" s="286"/>
      <c r="I33" s="286"/>
      <c r="J33" s="286"/>
      <c r="K33" s="292"/>
      <c r="L33" s="287"/>
      <c r="M33" s="292"/>
      <c r="N33" s="286"/>
      <c r="O33" s="287"/>
      <c r="P33" s="287"/>
      <c r="Q33" s="287"/>
      <c r="R33" s="286"/>
      <c r="S33" s="287"/>
      <c r="T33" s="283"/>
    </row>
    <row r="34" spans="1:20">
      <c r="A34" s="277" t="s">
        <v>26</v>
      </c>
      <c r="B34" s="277"/>
      <c r="C34" s="283"/>
      <c r="D34" s="283"/>
      <c r="E34" s="283"/>
      <c r="F34" s="283"/>
      <c r="G34" s="283"/>
      <c r="H34" s="283"/>
      <c r="I34" s="283"/>
      <c r="J34" s="283"/>
      <c r="K34" s="283"/>
      <c r="L34" s="283"/>
      <c r="M34" s="283"/>
      <c r="N34" s="283"/>
      <c r="O34" s="283"/>
      <c r="P34" s="283"/>
      <c r="Q34" s="283"/>
      <c r="R34" s="283"/>
      <c r="S34" s="283"/>
    </row>
    <row r="36" spans="1:20">
      <c r="E36" s="656"/>
      <c r="G36" s="656"/>
      <c r="I36" s="656"/>
      <c r="K36" s="656"/>
      <c r="O36" s="656"/>
    </row>
    <row r="37" spans="1:20">
      <c r="E37" s="656"/>
      <c r="I37" s="656"/>
      <c r="O37" s="656"/>
    </row>
  </sheetData>
  <customSheetViews>
    <customSheetView guid="{831774D5-A481-4469-B33B-00B928524374}" showPageBreaks="1" printArea="1" hiddenColumns="1">
      <selection activeCell="A2" sqref="A2"/>
      <pageMargins left="0.23622047244094491" right="0.23622047244094491" top="0.74803149606299213" bottom="0.74803149606299213" header="0.31496062992125984" footer="0.31496062992125984"/>
      <printOptions horizontalCentered="1"/>
      <pageSetup paperSize="9" scale="70" orientation="portrait" r:id="rId1"/>
      <headerFooter alignWithMargins="0">
        <oddFooter>&amp;R&amp;"DIN-Regular,Regular"&amp;D
18125-0102-190704</oddFooter>
      </headerFooter>
    </customSheetView>
    <customSheetView guid="{D78769EE-2503-4AD7-BD06-D916DA4FCF9F}" showPageBreaks="1" printArea="1" hiddenColumns="1">
      <selection activeCell="I32" sqref="I32"/>
      <pageMargins left="0.23622047244094491" right="0.23622047244094491" top="0.74803149606299213" bottom="0.74803149606299213" header="0.31496062992125984" footer="0.31496062992125984"/>
      <printOptions horizontalCentered="1"/>
      <pageSetup paperSize="9" scale="70" orientation="portrait" r:id="rId2"/>
      <headerFooter alignWithMargins="0">
        <oddFooter>&amp;R&amp;"DIN-Regular,Regular"&amp;D
18125-0102-190704</oddFooter>
      </headerFooter>
    </customSheetView>
    <customSheetView guid="{C95FAFE2-C8F5-4582-8630-5ADA3E91C202}" hiddenColumns="1">
      <selection activeCell="I32" sqref="I32"/>
      <pageMargins left="0.23622047244094491" right="0.23622047244094491" top="0.74803149606299213" bottom="0.74803149606299213" header="0.31496062992125984" footer="0.31496062992125984"/>
      <printOptions horizontalCentered="1"/>
      <pageSetup paperSize="9" scale="70" orientation="portrait" r:id="rId3"/>
      <headerFooter alignWithMargins="0">
        <oddFooter>&amp;R&amp;"DIN-Regular,Regular"&amp;D
18125-0102-190704</oddFooter>
      </headerFooter>
    </customSheetView>
    <customSheetView guid="{248FD396-3026-4328-9670-8D6A86CD758D}" hiddenColumns="1">
      <selection activeCell="I32" sqref="I32"/>
      <pageMargins left="0.23622047244094491" right="0.23622047244094491" top="0.74803149606299213" bottom="0.74803149606299213" header="0.31496062992125984" footer="0.31496062992125984"/>
      <printOptions horizontalCentered="1"/>
      <pageSetup paperSize="9" scale="70" orientation="portrait" r:id="rId4"/>
      <headerFooter alignWithMargins="0">
        <oddFooter>&amp;R&amp;"DIN-Regular,Regular"&amp;D
18125-0102-190704</oddFooter>
      </headerFooter>
    </customSheetView>
    <customSheetView guid="{B8341D56-0C1D-47A9-A47D-9EBBDE789B06}" showPageBreaks="1" printArea="1" hiddenColumns="1">
      <selection activeCell="I32" sqref="I32"/>
      <pageMargins left="0.23622047244094491" right="0.23622047244094491" top="0.74803149606299213" bottom="0.74803149606299213" header="0.31496062992125984" footer="0.31496062992125984"/>
      <printOptions horizontalCentered="1"/>
      <pageSetup paperSize="9" scale="70" orientation="portrait" r:id="rId5"/>
      <headerFooter alignWithMargins="0">
        <oddFooter>&amp;R&amp;"DIN-Regular,Regular"&amp;D
18125-0102-190704</oddFooter>
      </headerFooter>
    </customSheetView>
    <customSheetView guid="{547B7670-1C4E-4D6B-AB92-A0F3308D85CE}" showPageBreaks="1" printArea="1" hiddenColumns="1">
      <selection activeCell="I32" sqref="I32"/>
      <pageMargins left="0.23622047244094491" right="0.23622047244094491" top="0.74803149606299213" bottom="0.74803149606299213" header="0.31496062992125984" footer="0.31496062992125984"/>
      <printOptions horizontalCentered="1"/>
      <pageSetup paperSize="9" scale="70" orientation="portrait" r:id="rId6"/>
      <headerFooter alignWithMargins="0">
        <oddFooter>&amp;R&amp;"DIN-Regular,Regular"&amp;D
18125-0102-190704</oddFooter>
      </headerFooter>
    </customSheetView>
  </customSheetViews>
  <mergeCells count="11">
    <mergeCell ref="E24:G24"/>
    <mergeCell ref="K24:M24"/>
    <mergeCell ref="O24:Q24"/>
    <mergeCell ref="A1:B1"/>
    <mergeCell ref="E1:T1"/>
    <mergeCell ref="E14:G14"/>
    <mergeCell ref="K14:M14"/>
    <mergeCell ref="O14:Q14"/>
    <mergeCell ref="E5:G5"/>
    <mergeCell ref="K5:M5"/>
    <mergeCell ref="O5:Q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0" orientation="portrait" r:id="rId7"/>
  <headerFooter alignWithMargins="0">
    <oddFooter>&amp;R&amp;"DIN-Regular,Regular"&amp;D
18125-0102-190704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S28"/>
  <sheetViews>
    <sheetView zoomScaleNormal="100" zoomScaleSheetLayoutView="142" workbookViewId="0">
      <selection activeCell="S28" sqref="S28"/>
    </sheetView>
  </sheetViews>
  <sheetFormatPr defaultColWidth="0" defaultRowHeight="12.75"/>
  <cols>
    <col min="1" max="1" width="11.5703125" style="268" customWidth="1"/>
    <col min="2" max="2" width="1.7109375" style="268" customWidth="1"/>
    <col min="3" max="3" width="9.5703125" style="269" customWidth="1"/>
    <col min="4" max="4" width="2.140625" style="269" customWidth="1"/>
    <col min="5" max="5" width="9.5703125" style="269" customWidth="1"/>
    <col min="6" max="6" width="2.140625" style="269" customWidth="1"/>
    <col min="7" max="7" width="9" style="269" customWidth="1"/>
    <col min="8" max="8" width="2.140625" style="269" customWidth="1"/>
    <col min="9" max="9" width="8.7109375" style="269" customWidth="1"/>
    <col min="10" max="10" width="2.140625" style="269" customWidth="1"/>
    <col min="11" max="11" width="10" style="269" customWidth="1"/>
    <col min="12" max="12" width="2.140625" style="269" customWidth="1"/>
    <col min="13" max="13" width="9.5703125" style="269" customWidth="1"/>
    <col min="14" max="14" width="2.140625" style="269" customWidth="1"/>
    <col min="15" max="15" width="9.7109375" style="269" customWidth="1"/>
    <col min="16" max="16" width="2.140625" style="269" customWidth="1"/>
    <col min="17" max="17" width="9.7109375" style="269" customWidth="1"/>
    <col min="18" max="18" width="2.140625" style="269" customWidth="1"/>
    <col min="19" max="16384" width="9.140625" style="268" hidden="1"/>
  </cols>
  <sheetData>
    <row r="1" spans="1:18" s="262" customFormat="1" ht="35.25" customHeight="1">
      <c r="A1" s="905"/>
      <c r="B1" s="905"/>
      <c r="C1" s="906"/>
      <c r="D1" s="906"/>
      <c r="E1" s="906"/>
      <c r="F1" s="906"/>
      <c r="G1" s="906"/>
      <c r="H1" s="906"/>
      <c r="I1" s="906"/>
      <c r="J1" s="906"/>
      <c r="K1" s="906"/>
      <c r="L1" s="906"/>
      <c r="M1" s="906"/>
      <c r="N1" s="906"/>
      <c r="O1" s="906"/>
      <c r="P1" s="906"/>
      <c r="Q1" s="906"/>
      <c r="R1" s="906"/>
    </row>
    <row r="2" spans="1:18" s="262" customFormat="1" ht="35.25" customHeight="1">
      <c r="A2" s="263" t="s">
        <v>188</v>
      </c>
      <c r="B2" s="302"/>
      <c r="C2" s="303"/>
      <c r="D2" s="303"/>
      <c r="E2" s="303"/>
      <c r="F2" s="303"/>
      <c r="G2" s="683"/>
      <c r="H2" s="683"/>
      <c r="I2" s="303"/>
      <c r="J2" s="303"/>
      <c r="K2" s="303"/>
      <c r="L2" s="303"/>
      <c r="M2" s="303"/>
      <c r="N2" s="303"/>
      <c r="O2" s="303"/>
      <c r="P2" s="303"/>
      <c r="Q2" s="309"/>
      <c r="R2" s="309"/>
    </row>
    <row r="3" spans="1:18" s="265" customFormat="1" ht="15">
      <c r="A3" s="293" t="s">
        <v>81</v>
      </c>
      <c r="B3" s="293"/>
      <c r="C3" s="266"/>
      <c r="D3" s="266"/>
      <c r="E3" s="266"/>
      <c r="F3" s="266"/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</row>
    <row r="4" spans="1:18">
      <c r="A4" s="267"/>
      <c r="B4" s="267"/>
    </row>
    <row r="5" spans="1:18" s="272" customFormat="1" ht="14.1" customHeight="1">
      <c r="A5" s="305"/>
      <c r="B5" s="305"/>
      <c r="C5" s="904"/>
      <c r="D5" s="904"/>
      <c r="E5" s="904"/>
      <c r="F5" s="270"/>
      <c r="G5" s="270"/>
      <c r="H5" s="270"/>
      <c r="I5" s="904"/>
      <c r="J5" s="904"/>
      <c r="K5" s="904"/>
      <c r="L5" s="271"/>
      <c r="M5" s="904"/>
      <c r="N5" s="904"/>
      <c r="O5" s="904"/>
      <c r="P5" s="301"/>
      <c r="Q5" s="310"/>
      <c r="R5" s="310"/>
    </row>
    <row r="6" spans="1:18" s="277" customFormat="1" ht="22.5" customHeight="1">
      <c r="A6" s="273"/>
      <c r="B6" s="273"/>
      <c r="C6" s="274" t="s">
        <v>85</v>
      </c>
      <c r="D6" s="275"/>
      <c r="E6" s="686" t="s">
        <v>169</v>
      </c>
      <c r="F6" s="687"/>
      <c r="G6" s="686" t="s">
        <v>170</v>
      </c>
      <c r="H6" s="275"/>
      <c r="I6" s="274" t="s">
        <v>87</v>
      </c>
      <c r="J6" s="275"/>
      <c r="K6" s="274" t="s">
        <v>88</v>
      </c>
      <c r="L6" s="275"/>
      <c r="M6" s="323" t="s">
        <v>27</v>
      </c>
      <c r="N6" s="275"/>
      <c r="O6" s="335" t="s">
        <v>89</v>
      </c>
      <c r="P6" s="275"/>
      <c r="Q6" s="335" t="s">
        <v>94</v>
      </c>
      <c r="R6" s="275"/>
    </row>
    <row r="7" spans="1:18" s="277" customFormat="1" ht="22.5" customHeight="1">
      <c r="A7" s="333" t="s">
        <v>44</v>
      </c>
      <c r="B7" s="278"/>
      <c r="C7" s="280">
        <f>SUM('Uplifted Residential NSA'!QN46)</f>
        <v>2</v>
      </c>
      <c r="D7" s="281"/>
      <c r="E7" s="282">
        <f>SUM('Uplifted Residential NSA'!QN47)</f>
        <v>1</v>
      </c>
      <c r="F7" s="283"/>
      <c r="G7" s="282">
        <f>SUM('Uplifted Residential NSA'!QN48)</f>
        <v>14</v>
      </c>
      <c r="H7" s="283"/>
      <c r="I7" s="280">
        <f>SUM('Uplifted Residential NSA'!QN50:QN51)</f>
        <v>14</v>
      </c>
      <c r="J7" s="281"/>
      <c r="K7" s="282">
        <f>SUM('Uplifted Residential NSA'!QN52:QN53)</f>
        <v>4</v>
      </c>
      <c r="L7" s="283"/>
      <c r="M7" s="322">
        <f>SUM(C7:K7)</f>
        <v>35</v>
      </c>
      <c r="N7" s="294"/>
      <c r="O7" s="336">
        <f>SUM(C7*2,E7*3,G7*3,I7*4,K7*5)</f>
        <v>125</v>
      </c>
      <c r="P7" s="283"/>
      <c r="Q7" s="336">
        <f>SUM('Uplifted Residential NSA'!QN42)</f>
        <v>3134</v>
      </c>
      <c r="R7" s="283"/>
    </row>
    <row r="8" spans="1:18" s="277" customFormat="1" ht="22.5" customHeight="1">
      <c r="A8" s="333" t="s">
        <v>45</v>
      </c>
      <c r="B8" s="278"/>
      <c r="C8" s="280">
        <f>SUM('Uplifted Residential NSA'!RP46)</f>
        <v>0</v>
      </c>
      <c r="D8" s="281"/>
      <c r="E8" s="280">
        <f>SUM('Uplifted Residential NSA'!RP47)</f>
        <v>4</v>
      </c>
      <c r="F8" s="283"/>
      <c r="G8" s="280">
        <f>SUM('Uplifted Residential NSA'!RP48)</f>
        <v>12</v>
      </c>
      <c r="H8" s="283"/>
      <c r="I8" s="280">
        <f>SUM('Uplifted Residential NSA'!RP50:RP51)</f>
        <v>28</v>
      </c>
      <c r="J8" s="281"/>
      <c r="K8" s="280">
        <f>SUM('Uplifted Residential NSA'!RP52:RP53)</f>
        <v>0</v>
      </c>
      <c r="L8" s="283"/>
      <c r="M8" s="322">
        <f>SUM(C8:K8)</f>
        <v>44</v>
      </c>
      <c r="N8" s="294"/>
      <c r="O8" s="336">
        <f>SUM(C8*2,E8*3,G8*3,I8*4,K8*5)</f>
        <v>160</v>
      </c>
      <c r="P8" s="283"/>
      <c r="Q8" s="336">
        <f>SUM('Uplifted Residential NSA'!RP42)</f>
        <v>3910</v>
      </c>
      <c r="R8" s="283"/>
    </row>
    <row r="9" spans="1:18" s="277" customFormat="1" ht="22.5" customHeight="1">
      <c r="A9" s="333" t="s">
        <v>46</v>
      </c>
      <c r="B9" s="278"/>
      <c r="C9" s="280">
        <f>'Uplifted Residential NSA'!SU46</f>
        <v>3</v>
      </c>
      <c r="D9" s="281"/>
      <c r="E9" s="280">
        <f>'Uplifted Residential NSA'!SU47</f>
        <v>0</v>
      </c>
      <c r="F9" s="283"/>
      <c r="G9" s="280">
        <f>'Uplifted Residential NSA'!SU48</f>
        <v>9</v>
      </c>
      <c r="H9" s="283"/>
      <c r="I9" s="280">
        <f>'Uplifted Residential NSA'!SU49+'Uplifted Residential NSA'!SU50+'Uplifted Residential NSA'!SU51</f>
        <v>11</v>
      </c>
      <c r="J9" s="281"/>
      <c r="K9" s="280">
        <f>'Uplifted Residential NSA'!SU52+'Uplifted Residential NSA'!SU53</f>
        <v>1</v>
      </c>
      <c r="L9" s="283"/>
      <c r="M9" s="322">
        <f>SUM(C9:K9)</f>
        <v>24</v>
      </c>
      <c r="N9" s="294"/>
      <c r="O9" s="336">
        <f>SUM(C9*2,E9*3,G9*3,I9*4,K9*5)</f>
        <v>82</v>
      </c>
      <c r="P9" s="283"/>
      <c r="Q9" s="336">
        <f>'Uplifted Residential NSA'!SU42</f>
        <v>2036</v>
      </c>
      <c r="R9" s="283"/>
    </row>
    <row r="10" spans="1:18" s="277" customFormat="1" ht="22.5" customHeight="1">
      <c r="A10" s="333" t="s">
        <v>47</v>
      </c>
      <c r="B10" s="278"/>
      <c r="C10" s="280">
        <f>'Uplifted Residential NSA'!TL46</f>
        <v>3</v>
      </c>
      <c r="D10" s="281"/>
      <c r="E10" s="280">
        <f>'Uplifted Residential NSA'!TL47</f>
        <v>0</v>
      </c>
      <c r="F10" s="283"/>
      <c r="G10" s="280">
        <f>'Uplifted Residential NSA'!TL48</f>
        <v>9</v>
      </c>
      <c r="H10" s="283"/>
      <c r="I10" s="280">
        <f>'Uplifted Residential NSA'!TL49+'Uplifted Residential NSA'!TL50+'Uplifted Residential NSA'!TL51</f>
        <v>11</v>
      </c>
      <c r="J10" s="281"/>
      <c r="K10" s="280">
        <f>'Uplifted Residential NSA'!TL52+'Uplifted Residential NSA'!TL53</f>
        <v>1</v>
      </c>
      <c r="L10" s="283"/>
      <c r="M10" s="322">
        <f>SUM(C10:K10)</f>
        <v>24</v>
      </c>
      <c r="N10" s="294"/>
      <c r="O10" s="336">
        <f>SUM(C10*2,E10*3,G10*3,I10*4,K10*5)</f>
        <v>82</v>
      </c>
      <c r="P10" s="283"/>
      <c r="Q10" s="336">
        <f>'Uplifted Residential NSA'!TL42</f>
        <v>2036</v>
      </c>
      <c r="R10" s="283"/>
    </row>
    <row r="11" spans="1:18" s="277" customFormat="1" ht="14.1" customHeight="1">
      <c r="A11" s="273"/>
      <c r="B11" s="273"/>
      <c r="C11" s="274"/>
      <c r="D11" s="274"/>
      <c r="E11" s="274"/>
      <c r="F11" s="276"/>
      <c r="G11" s="276"/>
      <c r="H11" s="276"/>
      <c r="I11" s="274"/>
      <c r="J11" s="274"/>
      <c r="K11" s="274"/>
      <c r="L11" s="276"/>
      <c r="M11" s="323"/>
      <c r="N11" s="274"/>
      <c r="O11" s="337"/>
      <c r="P11" s="276"/>
      <c r="Q11" s="337"/>
      <c r="R11" s="276"/>
    </row>
    <row r="12" spans="1:18" s="277" customFormat="1" ht="12">
      <c r="A12" s="277" t="s">
        <v>27</v>
      </c>
      <c r="C12" s="287">
        <f>SUM(C7:C10)</f>
        <v>8</v>
      </c>
      <c r="D12" s="287"/>
      <c r="E12" s="287">
        <f>SUM(E7:E10)</f>
        <v>5</v>
      </c>
      <c r="F12" s="286"/>
      <c r="G12" s="287">
        <f>SUM(G7:G10)</f>
        <v>44</v>
      </c>
      <c r="H12" s="286"/>
      <c r="I12" s="287">
        <f>SUM(I7:I10)</f>
        <v>64</v>
      </c>
      <c r="J12" s="287"/>
      <c r="K12" s="287">
        <f>SUM(K7:K10)</f>
        <v>6</v>
      </c>
      <c r="L12" s="286"/>
      <c r="M12" s="324">
        <f>SUM(M7:M10)</f>
        <v>127</v>
      </c>
      <c r="N12" s="287"/>
      <c r="O12" s="338">
        <f>SUM(O7:O11)</f>
        <v>449</v>
      </c>
      <c r="P12" s="286"/>
      <c r="Q12" s="338">
        <f>SUM(Q7:Q11)</f>
        <v>11116</v>
      </c>
      <c r="R12" s="286"/>
    </row>
    <row r="13" spans="1:18" s="277" customFormat="1" ht="12">
      <c r="A13" s="339" t="s">
        <v>34</v>
      </c>
      <c r="B13" s="339"/>
      <c r="C13" s="340">
        <f>SUM(C12/M12)</f>
        <v>6.2992125984251968E-2</v>
      </c>
      <c r="D13" s="341"/>
      <c r="E13" s="340">
        <f>SUM(E12/M12)</f>
        <v>3.937007874015748E-2</v>
      </c>
      <c r="F13" s="331"/>
      <c r="G13" s="340">
        <f>SUM(G12/M12)</f>
        <v>0.34645669291338582</v>
      </c>
      <c r="H13" s="331"/>
      <c r="I13" s="340">
        <f>SUM(I12/M12)</f>
        <v>0.50393700787401574</v>
      </c>
      <c r="J13" s="341"/>
      <c r="K13" s="340">
        <f>SUM(K12/M12)</f>
        <v>4.7244094488188976E-2</v>
      </c>
      <c r="L13" s="331"/>
      <c r="M13" s="324"/>
      <c r="N13" s="287"/>
      <c r="O13" s="338"/>
      <c r="P13" s="286"/>
      <c r="Q13" s="338"/>
      <c r="R13" s="286"/>
    </row>
    <row r="14" spans="1:18" s="277" customFormat="1" ht="12"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</row>
    <row r="15" spans="1:18" s="265" customFormat="1" ht="15">
      <c r="A15" s="304" t="s">
        <v>82</v>
      </c>
      <c r="B15" s="264"/>
      <c r="C15" s="266"/>
      <c r="D15" s="266"/>
      <c r="E15" s="266"/>
      <c r="F15" s="266"/>
      <c r="G15" s="266"/>
      <c r="H15" s="266"/>
      <c r="I15" s="266"/>
      <c r="J15" s="266"/>
      <c r="K15" s="266"/>
      <c r="L15" s="266"/>
      <c r="M15" s="266"/>
      <c r="N15" s="266"/>
      <c r="O15" s="266"/>
      <c r="P15" s="266"/>
      <c r="Q15" s="266"/>
      <c r="R15" s="266"/>
    </row>
    <row r="16" spans="1:18">
      <c r="A16" s="267"/>
      <c r="B16" s="267"/>
    </row>
    <row r="17" spans="1:19" s="272" customFormat="1" ht="14.1" customHeight="1">
      <c r="A17" s="305"/>
      <c r="B17" s="305"/>
      <c r="C17" s="904"/>
      <c r="D17" s="904"/>
      <c r="E17" s="904"/>
      <c r="F17" s="270"/>
      <c r="G17" s="270"/>
      <c r="H17" s="270"/>
      <c r="I17" s="904"/>
      <c r="J17" s="904"/>
      <c r="K17" s="904"/>
      <c r="L17" s="271"/>
      <c r="M17" s="904"/>
      <c r="N17" s="904"/>
      <c r="O17" s="904"/>
      <c r="P17" s="301"/>
      <c r="Q17" s="310"/>
      <c r="R17" s="310"/>
    </row>
    <row r="18" spans="1:19" s="277" customFormat="1" ht="22.5" customHeight="1">
      <c r="A18" s="273"/>
      <c r="B18" s="273"/>
      <c r="C18" s="274" t="s">
        <v>85</v>
      </c>
      <c r="D18" s="275"/>
      <c r="E18" s="686" t="s">
        <v>169</v>
      </c>
      <c r="F18" s="687"/>
      <c r="G18" s="686" t="s">
        <v>170</v>
      </c>
      <c r="H18" s="275"/>
      <c r="I18" s="274" t="s">
        <v>87</v>
      </c>
      <c r="J18" s="275"/>
      <c r="K18" s="274" t="s">
        <v>88</v>
      </c>
      <c r="L18" s="275"/>
      <c r="M18" s="323" t="s">
        <v>27</v>
      </c>
      <c r="N18" s="275"/>
      <c r="O18" s="335" t="s">
        <v>89</v>
      </c>
      <c r="P18" s="275"/>
      <c r="Q18" s="335" t="s">
        <v>94</v>
      </c>
      <c r="R18" s="275"/>
    </row>
    <row r="19" spans="1:19" s="277" customFormat="1" ht="22.5" customHeight="1">
      <c r="A19" s="333" t="s">
        <v>84</v>
      </c>
      <c r="B19" s="278"/>
      <c r="C19" s="280">
        <f>SUM(C12)</f>
        <v>8</v>
      </c>
      <c r="D19" s="281"/>
      <c r="E19" s="280">
        <f>SUM(E12)</f>
        <v>5</v>
      </c>
      <c r="F19" s="283"/>
      <c r="G19" s="280">
        <f>SUM(G12)</f>
        <v>44</v>
      </c>
      <c r="H19" s="283"/>
      <c r="I19" s="280">
        <f>SUM(I12)</f>
        <v>64</v>
      </c>
      <c r="J19" s="281"/>
      <c r="K19" s="280">
        <f>SUM(K12)</f>
        <v>6</v>
      </c>
      <c r="L19" s="283"/>
      <c r="M19" s="322">
        <f>SUM(M12)</f>
        <v>127</v>
      </c>
      <c r="N19" s="281"/>
      <c r="O19" s="336">
        <f>SUM(C19*2,E19*3,G19*3,I19*4,K19*5)</f>
        <v>449</v>
      </c>
      <c r="P19" s="283"/>
      <c r="Q19" s="336">
        <f>SUM(Q12)</f>
        <v>11116</v>
      </c>
      <c r="R19" s="283"/>
    </row>
    <row r="20" spans="1:19" s="277" customFormat="1" ht="14.1" customHeight="1">
      <c r="A20" s="273"/>
      <c r="B20" s="273"/>
      <c r="C20" s="274"/>
      <c r="D20" s="274"/>
      <c r="E20" s="274"/>
      <c r="F20" s="276"/>
      <c r="G20" s="274"/>
      <c r="H20" s="276"/>
      <c r="I20" s="274"/>
      <c r="J20" s="274"/>
      <c r="K20" s="274"/>
      <c r="L20" s="276"/>
      <c r="M20" s="323"/>
      <c r="N20" s="274"/>
      <c r="O20" s="337"/>
      <c r="P20" s="276"/>
      <c r="Q20" s="337"/>
      <c r="R20" s="276"/>
    </row>
    <row r="21" spans="1:19" s="277" customFormat="1" ht="12">
      <c r="A21" s="277" t="s">
        <v>27</v>
      </c>
      <c r="C21" s="287">
        <f>SUM(C19:C19)</f>
        <v>8</v>
      </c>
      <c r="D21" s="287"/>
      <c r="E21" s="287">
        <f>SUM(E19:E19)</f>
        <v>5</v>
      </c>
      <c r="F21" s="286"/>
      <c r="G21" s="287">
        <f>SUM(G19:G19)</f>
        <v>44</v>
      </c>
      <c r="H21" s="286"/>
      <c r="I21" s="287">
        <f>SUM(I19:I19)</f>
        <v>64</v>
      </c>
      <c r="J21" s="287"/>
      <c r="K21" s="287">
        <f>SUM(K19:K19)</f>
        <v>6</v>
      </c>
      <c r="L21" s="286"/>
      <c r="M21" s="324">
        <f>SUM(M19:M19)</f>
        <v>127</v>
      </c>
      <c r="N21" s="287"/>
      <c r="O21" s="338">
        <f>SUM(O19:O19)</f>
        <v>449</v>
      </c>
      <c r="P21" s="286"/>
      <c r="Q21" s="338">
        <f>SUM(Q19:Q19)</f>
        <v>11116</v>
      </c>
      <c r="R21" s="286"/>
    </row>
    <row r="22" spans="1:19" s="277" customFormat="1" ht="12">
      <c r="A22" s="339" t="s">
        <v>34</v>
      </c>
      <c r="B22" s="339"/>
      <c r="C22" s="340">
        <f>SUM(C21/M21)</f>
        <v>6.2992125984251968E-2</v>
      </c>
      <c r="D22" s="341"/>
      <c r="E22" s="340">
        <f>SUM(E21/M21)</f>
        <v>3.937007874015748E-2</v>
      </c>
      <c r="F22" s="331"/>
      <c r="G22" s="340">
        <f>SUM(G21/M21)</f>
        <v>0.34645669291338582</v>
      </c>
      <c r="H22" s="331"/>
      <c r="I22" s="340">
        <f>SUM(I21/M21)</f>
        <v>0.50393700787401574</v>
      </c>
      <c r="J22" s="341"/>
      <c r="K22" s="340">
        <f>SUM(K21/M21)</f>
        <v>4.7244094488188976E-2</v>
      </c>
      <c r="L22" s="331"/>
      <c r="M22" s="324"/>
      <c r="N22" s="287"/>
      <c r="O22" s="338"/>
      <c r="P22" s="286"/>
      <c r="Q22" s="338"/>
      <c r="R22" s="286"/>
    </row>
    <row r="23" spans="1:19" s="277" customFormat="1" ht="12">
      <c r="A23" s="414" t="s">
        <v>139</v>
      </c>
      <c r="B23" s="414"/>
      <c r="C23" s="415">
        <v>0.05</v>
      </c>
      <c r="D23" s="416"/>
      <c r="E23" s="415">
        <v>0.05</v>
      </c>
      <c r="F23" s="417"/>
      <c r="G23" s="415">
        <v>0.35</v>
      </c>
      <c r="H23" s="417"/>
      <c r="I23" s="415">
        <v>0.5</v>
      </c>
      <c r="J23" s="416"/>
      <c r="K23" s="415">
        <v>0.05</v>
      </c>
      <c r="L23" s="417"/>
      <c r="M23" s="418"/>
      <c r="N23" s="416"/>
      <c r="O23" s="422"/>
      <c r="P23" s="417"/>
      <c r="Q23" s="422"/>
      <c r="R23" s="286"/>
    </row>
    <row r="24" spans="1:19" s="277" customFormat="1" ht="18" customHeight="1">
      <c r="C24" s="283"/>
      <c r="D24" s="283"/>
      <c r="E24" s="283"/>
      <c r="F24" s="283"/>
      <c r="G24" s="283"/>
      <c r="H24" s="283"/>
      <c r="I24" s="283"/>
      <c r="J24" s="283"/>
      <c r="K24" s="283"/>
      <c r="L24" s="283"/>
      <c r="M24" s="283"/>
      <c r="N24" s="283"/>
      <c r="O24" s="283"/>
      <c r="P24" s="283"/>
      <c r="Q24" s="283"/>
      <c r="R24" s="283"/>
    </row>
    <row r="25" spans="1:19" s="277" customFormat="1" ht="12">
      <c r="C25" s="292"/>
      <c r="D25" s="287"/>
      <c r="E25" s="292"/>
      <c r="F25" s="286"/>
      <c r="G25" s="286"/>
      <c r="H25" s="286"/>
      <c r="I25" s="292"/>
      <c r="J25" s="287"/>
      <c r="K25" s="292"/>
      <c r="L25" s="286"/>
      <c r="M25" s="287"/>
      <c r="N25" s="287"/>
      <c r="O25" s="287"/>
      <c r="P25" s="286"/>
      <c r="Q25" s="287"/>
      <c r="R25" s="286"/>
    </row>
    <row r="26" spans="1:19" s="277" customFormat="1" ht="12">
      <c r="A26" s="277" t="s">
        <v>26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283"/>
      <c r="P26" s="283"/>
      <c r="Q26" s="283"/>
      <c r="R26" s="283"/>
    </row>
    <row r="28" spans="1:19">
      <c r="S28" s="268" t="e">
        <f>SUM(Q28/Q30)</f>
        <v>#DIV/0!</v>
      </c>
    </row>
  </sheetData>
  <customSheetViews>
    <customSheetView guid="{831774D5-A481-4469-B33B-00B928524374}" showPageBreaks="1" printArea="1" hiddenColumns="1">
      <selection activeCell="A2" sqref="A2"/>
      <pageMargins left="0.23622047244094491" right="0.23622047244094491" top="0.74803149606299213" bottom="0.74803149606299213" header="0.31496062992125984" footer="0.31496062992125984"/>
      <printOptions horizontalCentered="1"/>
      <pageSetup paperSize="9" scale="70" orientation="portrait" r:id="rId1"/>
      <headerFooter alignWithMargins="0">
        <oddFooter>&amp;R&amp;"DIN-Regular,Regular"&amp;D
18125-0102-190704</oddFooter>
      </headerFooter>
    </customSheetView>
    <customSheetView guid="{D78769EE-2503-4AD7-BD06-D916DA4FCF9F}" showPageBreaks="1" printArea="1" hiddenColumns="1">
      <selection activeCell="F41" sqref="F41"/>
      <pageMargins left="0.23622047244094491" right="0.23622047244094491" top="0.74803149606299213" bottom="0.74803149606299213" header="0.31496062992125984" footer="0.31496062992125984"/>
      <printOptions horizontalCentered="1"/>
      <pageSetup paperSize="9" scale="70" orientation="portrait" r:id="rId2"/>
      <headerFooter alignWithMargins="0">
        <oddFooter>&amp;R&amp;"DIN-Regular,Regular"&amp;D
18125-0102-190704</oddFooter>
      </headerFooter>
    </customSheetView>
    <customSheetView guid="{C95FAFE2-C8F5-4582-8630-5ADA3E91C202}" hiddenColumns="1">
      <selection activeCell="F41" sqref="F41"/>
      <pageMargins left="0.23622047244094491" right="0.23622047244094491" top="0.74803149606299213" bottom="0.74803149606299213" header="0.31496062992125984" footer="0.31496062992125984"/>
      <printOptions horizontalCentered="1"/>
      <pageSetup paperSize="9" scale="70" orientation="portrait" r:id="rId3"/>
      <headerFooter alignWithMargins="0">
        <oddFooter>&amp;R&amp;"DIN-Regular,Regular"&amp;D
18125-0102-190704</oddFooter>
      </headerFooter>
    </customSheetView>
    <customSheetView guid="{248FD396-3026-4328-9670-8D6A86CD758D}" hiddenColumns="1">
      <selection activeCell="F41" sqref="F41"/>
      <pageMargins left="0.23622047244094491" right="0.23622047244094491" top="0.74803149606299213" bottom="0.74803149606299213" header="0.31496062992125984" footer="0.31496062992125984"/>
      <printOptions horizontalCentered="1"/>
      <pageSetup paperSize="9" scale="70" orientation="portrait" r:id="rId4"/>
      <headerFooter alignWithMargins="0">
        <oddFooter>&amp;R&amp;"DIN-Regular,Regular"&amp;D
18125-0102-190704</oddFooter>
      </headerFooter>
    </customSheetView>
    <customSheetView guid="{B8341D56-0C1D-47A9-A47D-9EBBDE789B06}" showPageBreaks="1" printArea="1" hiddenColumns="1">
      <selection activeCell="F41" sqref="F41"/>
      <pageMargins left="0.23622047244094491" right="0.23622047244094491" top="0.74803149606299213" bottom="0.74803149606299213" header="0.31496062992125984" footer="0.31496062992125984"/>
      <printOptions horizontalCentered="1"/>
      <pageSetup paperSize="9" scale="70" orientation="portrait" r:id="rId5"/>
      <headerFooter alignWithMargins="0">
        <oddFooter>&amp;R&amp;"DIN-Regular,Regular"&amp;D
18125-0102-190704</oddFooter>
      </headerFooter>
    </customSheetView>
    <customSheetView guid="{547B7670-1C4E-4D6B-AB92-A0F3308D85CE}" showPageBreaks="1" printArea="1" hiddenColumns="1">
      <selection activeCell="F41" sqref="F41"/>
      <pageMargins left="0.23622047244094491" right="0.23622047244094491" top="0.74803149606299213" bottom="0.74803149606299213" header="0.31496062992125984" footer="0.31496062992125984"/>
      <printOptions horizontalCentered="1"/>
      <pageSetup paperSize="9" scale="70" orientation="portrait" r:id="rId6"/>
      <headerFooter alignWithMargins="0">
        <oddFooter>&amp;R&amp;"DIN-Regular,Regular"&amp;D
18125-0102-190704</oddFooter>
      </headerFooter>
    </customSheetView>
  </customSheetViews>
  <mergeCells count="8">
    <mergeCell ref="C17:E17"/>
    <mergeCell ref="I17:K17"/>
    <mergeCell ref="M17:O17"/>
    <mergeCell ref="A1:B1"/>
    <mergeCell ref="C1:R1"/>
    <mergeCell ref="C5:E5"/>
    <mergeCell ref="I5:K5"/>
    <mergeCell ref="M5:O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0" orientation="portrait" r:id="rId7"/>
  <headerFooter alignWithMargins="0">
    <oddFooter>&amp;R&amp;"DIN-Regular,Regular"&amp;D
18125-0102-190704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S52"/>
  <sheetViews>
    <sheetView zoomScale="84" zoomScaleNormal="100" zoomScaleSheetLayoutView="142" zoomScalePageLayoutView="84" workbookViewId="0">
      <selection activeCell="S28" sqref="S28"/>
    </sheetView>
  </sheetViews>
  <sheetFormatPr defaultColWidth="0" defaultRowHeight="12.75"/>
  <cols>
    <col min="1" max="1" width="11.5703125" style="268" customWidth="1"/>
    <col min="2" max="2" width="1.7109375" style="268" customWidth="1"/>
    <col min="3" max="3" width="9.5703125" style="269" customWidth="1"/>
    <col min="4" max="4" width="2.140625" style="269" customWidth="1"/>
    <col min="5" max="5" width="9.5703125" style="269" customWidth="1"/>
    <col min="6" max="6" width="2.140625" style="269" customWidth="1"/>
    <col min="7" max="7" width="9.5703125" style="269" customWidth="1"/>
    <col min="8" max="8" width="2.140625" style="269" customWidth="1"/>
    <col min="9" max="9" width="8.7109375" style="269" customWidth="1"/>
    <col min="10" max="10" width="2.140625" style="269" customWidth="1"/>
    <col min="11" max="11" width="10" style="269" customWidth="1"/>
    <col min="12" max="12" width="2.140625" style="269" customWidth="1"/>
    <col min="13" max="13" width="9.5703125" style="269" customWidth="1"/>
    <col min="14" max="14" width="2.140625" style="269" customWidth="1"/>
    <col min="15" max="15" width="9.7109375" style="269" customWidth="1"/>
    <col min="16" max="16" width="2.140625" style="269" customWidth="1"/>
    <col min="17" max="17" width="9.7109375" style="269" customWidth="1"/>
    <col min="18" max="18" width="2.140625" style="269" customWidth="1"/>
    <col min="19" max="16384" width="9.140625" style="268" hidden="1"/>
  </cols>
  <sheetData>
    <row r="1" spans="1:18" s="262" customFormat="1" ht="35.25" customHeight="1">
      <c r="A1" s="905"/>
      <c r="B1" s="905"/>
      <c r="C1" s="302"/>
      <c r="D1" s="302"/>
      <c r="E1" s="906"/>
      <c r="F1" s="906"/>
      <c r="G1" s="906"/>
      <c r="H1" s="906"/>
      <c r="I1" s="906"/>
      <c r="J1" s="906"/>
      <c r="K1" s="906"/>
      <c r="L1" s="906"/>
      <c r="M1" s="906"/>
      <c r="N1" s="906"/>
      <c r="O1" s="906"/>
      <c r="P1" s="906"/>
      <c r="Q1" s="906"/>
      <c r="R1" s="906"/>
    </row>
    <row r="2" spans="1:18" s="262" customFormat="1" ht="35.25" customHeight="1">
      <c r="A2" s="263" t="s">
        <v>189</v>
      </c>
      <c r="B2" s="302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9"/>
      <c r="R2" s="309"/>
    </row>
    <row r="3" spans="1:18" s="265" customFormat="1" ht="15">
      <c r="A3" s="293" t="s">
        <v>80</v>
      </c>
      <c r="B3" s="293"/>
      <c r="C3" s="266"/>
      <c r="D3" s="266"/>
      <c r="E3" s="266"/>
      <c r="F3" s="266"/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</row>
    <row r="4" spans="1:18">
      <c r="A4" s="267"/>
      <c r="B4" s="267"/>
    </row>
    <row r="5" spans="1:18" s="272" customFormat="1" ht="14.1" customHeight="1">
      <c r="A5" s="305"/>
      <c r="B5" s="305"/>
      <c r="C5" s="305"/>
      <c r="D5" s="305"/>
      <c r="E5" s="904"/>
      <c r="F5" s="904"/>
      <c r="G5" s="904"/>
      <c r="H5" s="270"/>
      <c r="I5" s="904"/>
      <c r="J5" s="904"/>
      <c r="K5" s="904"/>
      <c r="L5" s="271"/>
      <c r="M5" s="907"/>
      <c r="N5" s="907"/>
      <c r="O5" s="907"/>
      <c r="P5" s="721"/>
      <c r="Q5" s="721"/>
      <c r="R5" s="721"/>
    </row>
    <row r="6" spans="1:18" s="277" customFormat="1" ht="22.5" customHeight="1">
      <c r="A6" s="273"/>
      <c r="B6" s="273"/>
      <c r="C6" s="274" t="s">
        <v>90</v>
      </c>
      <c r="D6" s="275"/>
      <c r="E6" s="274" t="s">
        <v>85</v>
      </c>
      <c r="F6" s="275"/>
      <c r="G6" s="274" t="s">
        <v>86</v>
      </c>
      <c r="H6" s="275"/>
      <c r="I6" s="274" t="s">
        <v>87</v>
      </c>
      <c r="J6" s="275"/>
      <c r="K6" s="274" t="s">
        <v>88</v>
      </c>
      <c r="L6" s="275"/>
      <c r="M6" s="323" t="s">
        <v>27</v>
      </c>
      <c r="N6" s="275"/>
      <c r="O6" s="666" t="s">
        <v>89</v>
      </c>
      <c r="P6" s="275"/>
      <c r="Q6" s="325" t="s">
        <v>94</v>
      </c>
      <c r="R6" s="275"/>
    </row>
    <row r="7" spans="1:18" s="277" customFormat="1" ht="22.5" customHeight="1">
      <c r="A7" s="333" t="s">
        <v>38</v>
      </c>
      <c r="B7" s="278"/>
      <c r="C7" s="280">
        <f>'Uplifted Intermediate Mix'!C7</f>
        <v>0</v>
      </c>
      <c r="D7" s="281"/>
      <c r="E7" s="280">
        <f>'Uplifted Intermediate Mix'!E7</f>
        <v>8</v>
      </c>
      <c r="F7" s="281"/>
      <c r="G7" s="280">
        <f>'Uplifted Intermediate Mix'!G7+'Uplifted Intermediate Mix'!I7</f>
        <v>26</v>
      </c>
      <c r="H7" s="285"/>
      <c r="I7" s="280">
        <f>'Uplifted Intermediate Mix'!K7</f>
        <v>4</v>
      </c>
      <c r="J7" s="279"/>
      <c r="K7" s="280">
        <f>'Uplifted Intermediate Mix'!M7</f>
        <v>0</v>
      </c>
      <c r="L7" s="283"/>
      <c r="M7" s="322">
        <f>SUM(C7:K7)</f>
        <v>38</v>
      </c>
      <c r="N7" s="294"/>
      <c r="O7" s="322">
        <f>SUM(C7,E7*2,G7*3,I7*4,K7*5)</f>
        <v>110</v>
      </c>
      <c r="P7" s="283"/>
      <c r="Q7" s="322">
        <f>'Uplifted Intermediate Mix'!S7</f>
        <v>3005</v>
      </c>
      <c r="R7" s="294"/>
    </row>
    <row r="8" spans="1:18" s="277" customFormat="1" ht="14.1" customHeight="1">
      <c r="A8" s="273"/>
      <c r="B8" s="273"/>
      <c r="C8" s="274"/>
      <c r="D8" s="274"/>
      <c r="E8" s="274"/>
      <c r="F8" s="274"/>
      <c r="G8" s="274"/>
      <c r="H8" s="276"/>
      <c r="I8" s="274"/>
      <c r="J8" s="274"/>
      <c r="K8" s="274"/>
      <c r="L8" s="276"/>
      <c r="M8" s="323"/>
      <c r="N8" s="274"/>
      <c r="O8" s="323"/>
      <c r="P8" s="276"/>
      <c r="Q8" s="323"/>
      <c r="R8" s="276"/>
    </row>
    <row r="9" spans="1:18" s="277" customFormat="1" ht="12">
      <c r="A9" s="277" t="s">
        <v>27</v>
      </c>
      <c r="C9" s="287">
        <f>SUM(C7:C7)</f>
        <v>0</v>
      </c>
      <c r="D9" s="287"/>
      <c r="E9" s="287">
        <f>SUM(E7:E7)</f>
        <v>8</v>
      </c>
      <c r="F9" s="287"/>
      <c r="G9" s="287">
        <f>SUM(G7:G7)</f>
        <v>26</v>
      </c>
      <c r="H9" s="286"/>
      <c r="I9" s="287">
        <f>SUM(I7:I7)</f>
        <v>4</v>
      </c>
      <c r="J9" s="287"/>
      <c r="K9" s="287">
        <f>SUM(K7:K7)</f>
        <v>0</v>
      </c>
      <c r="L9" s="286"/>
      <c r="M9" s="324">
        <f>SUM(M7:M7)</f>
        <v>38</v>
      </c>
      <c r="N9" s="287"/>
      <c r="O9" s="324">
        <f>SUM(O7:O7)</f>
        <v>110</v>
      </c>
      <c r="P9" s="286"/>
      <c r="Q9" s="324">
        <f>SUM(Q7:Q7)</f>
        <v>3005</v>
      </c>
      <c r="R9" s="286"/>
    </row>
    <row r="10" spans="1:18" s="277" customFormat="1" ht="12">
      <c r="A10" s="339" t="s">
        <v>34</v>
      </c>
      <c r="B10" s="339"/>
      <c r="C10" s="340">
        <f>SUM(C9/M9)</f>
        <v>0</v>
      </c>
      <c r="D10" s="341"/>
      <c r="E10" s="340">
        <f>SUM(E9/M9)</f>
        <v>0.21052631578947367</v>
      </c>
      <c r="F10" s="341"/>
      <c r="G10" s="340">
        <f>SUM(G9/O9)</f>
        <v>0.23636363636363636</v>
      </c>
      <c r="H10" s="331"/>
      <c r="I10" s="340">
        <f>SUM(I9/M9)</f>
        <v>0.10526315789473684</v>
      </c>
      <c r="J10" s="341"/>
      <c r="K10" s="340">
        <f>SUM(K9/O9)</f>
        <v>0</v>
      </c>
      <c r="L10" s="286"/>
      <c r="M10" s="324"/>
      <c r="N10" s="287"/>
      <c r="O10" s="324"/>
      <c r="P10" s="286"/>
      <c r="Q10" s="324"/>
      <c r="R10" s="286"/>
    </row>
    <row r="11" spans="1:18" s="265" customFormat="1" ht="15">
      <c r="A11" s="293" t="s">
        <v>81</v>
      </c>
      <c r="B11" s="293"/>
      <c r="C11" s="266"/>
      <c r="D11" s="266"/>
      <c r="E11" s="266"/>
      <c r="F11" s="266"/>
      <c r="G11" s="266"/>
      <c r="H11" s="266"/>
      <c r="I11" s="266"/>
      <c r="J11" s="266"/>
      <c r="K11" s="266"/>
      <c r="L11" s="266"/>
      <c r="M11" s="266"/>
      <c r="N11" s="266"/>
      <c r="O11" s="266"/>
      <c r="P11" s="266"/>
      <c r="Q11" s="266"/>
      <c r="R11" s="266"/>
    </row>
    <row r="12" spans="1:18">
      <c r="A12" s="267"/>
      <c r="B12" s="267"/>
    </row>
    <row r="13" spans="1:18" s="272" customFormat="1" ht="14.1" customHeight="1">
      <c r="A13" s="305"/>
      <c r="B13" s="305"/>
      <c r="C13" s="305"/>
      <c r="D13" s="305"/>
      <c r="E13" s="904"/>
      <c r="F13" s="904"/>
      <c r="G13" s="904"/>
      <c r="H13" s="270"/>
      <c r="I13" s="904"/>
      <c r="J13" s="904"/>
      <c r="K13" s="904"/>
      <c r="L13" s="271"/>
      <c r="M13" s="907"/>
      <c r="N13" s="907"/>
      <c r="O13" s="907"/>
      <c r="P13" s="301"/>
      <c r="Q13" s="310"/>
      <c r="R13" s="310"/>
    </row>
    <row r="14" spans="1:18" s="277" customFormat="1" ht="22.5" customHeight="1">
      <c r="A14" s="273"/>
      <c r="B14" s="273"/>
      <c r="C14" s="274" t="s">
        <v>90</v>
      </c>
      <c r="D14" s="275"/>
      <c r="E14" s="274" t="s">
        <v>85</v>
      </c>
      <c r="F14" s="275"/>
      <c r="G14" s="274" t="s">
        <v>86</v>
      </c>
      <c r="H14" s="275"/>
      <c r="I14" s="274" t="s">
        <v>87</v>
      </c>
      <c r="J14" s="275"/>
      <c r="K14" s="274" t="s">
        <v>88</v>
      </c>
      <c r="L14" s="275"/>
      <c r="M14" s="323" t="s">
        <v>27</v>
      </c>
      <c r="N14" s="275"/>
      <c r="O14" s="666" t="s">
        <v>89</v>
      </c>
      <c r="P14" s="275"/>
      <c r="Q14" s="325" t="s">
        <v>94</v>
      </c>
      <c r="R14" s="275"/>
    </row>
    <row r="15" spans="1:18" s="277" customFormat="1" ht="22.5" customHeight="1">
      <c r="A15" s="333" t="s">
        <v>41</v>
      </c>
      <c r="B15" s="278"/>
      <c r="C15" s="280">
        <f>'Uplifted Intermediate Mix'!C16</f>
        <v>0</v>
      </c>
      <c r="D15" s="281"/>
      <c r="E15" s="280">
        <f>'Uplifted Intermediate Mix'!E16</f>
        <v>8</v>
      </c>
      <c r="F15" s="281"/>
      <c r="G15" s="280">
        <f>'Uplifted Intermediate Mix'!G16+'Uplifted Intermediate Mix'!I16</f>
        <v>24</v>
      </c>
      <c r="H15" s="285"/>
      <c r="I15" s="280">
        <f>'Uplifted Intermediate Mix'!K16</f>
        <v>2</v>
      </c>
      <c r="J15" s="279"/>
      <c r="K15" s="280">
        <f>'Uplifted Intermediate Mix'!M16</f>
        <v>0</v>
      </c>
      <c r="L15" s="283"/>
      <c r="M15" s="322">
        <f>SUM(C15:K15)</f>
        <v>34</v>
      </c>
      <c r="N15" s="294"/>
      <c r="O15" s="322">
        <f>SUM(C15,E15*2,G15*3,I15*4,K15*5)</f>
        <v>96</v>
      </c>
      <c r="P15" s="283"/>
      <c r="Q15" s="322">
        <f>'Uplifted Intermediate Mix'!S16</f>
        <v>2378</v>
      </c>
      <c r="R15" s="294"/>
    </row>
    <row r="16" spans="1:18" s="277" customFormat="1" ht="22.5" customHeight="1">
      <c r="A16" s="333" t="s">
        <v>44</v>
      </c>
      <c r="B16" s="278"/>
      <c r="C16" s="280">
        <v>0</v>
      </c>
      <c r="D16" s="281"/>
      <c r="E16" s="280">
        <f>SUM('Uplifted Intermediate Mix'!E17)+'Uplifted Social Rent Mix'!C7</f>
        <v>53</v>
      </c>
      <c r="F16" s="281"/>
      <c r="G16" s="280">
        <f>'Uplifted Intermediate Mix'!G17+'Uplifted Intermediate Mix'!I17+'Uplifted Social Rent Mix'!E7+'Uplifted Social Rent Mix'!G7</f>
        <v>113</v>
      </c>
      <c r="H16" s="285"/>
      <c r="I16" s="280">
        <f>SUM('Uplifted Intermediate Mix'!K17)+'Uplifted Social Rent Mix'!I7</f>
        <v>22</v>
      </c>
      <c r="J16" s="279"/>
      <c r="K16" s="280">
        <f>SUM('Uplifted Intermediate Mix'!M17)+'Uplifted Social Rent Mix'!K7</f>
        <v>4</v>
      </c>
      <c r="L16" s="283"/>
      <c r="M16" s="322">
        <f>SUM(C16:K16)</f>
        <v>192</v>
      </c>
      <c r="N16" s="294"/>
      <c r="O16" s="322">
        <f>SUM(C16,E16*2,G16*3,I16*4,K16*5)</f>
        <v>553</v>
      </c>
      <c r="P16" s="283"/>
      <c r="Q16" s="322">
        <f>'Uplifted Intermediate Mix'!S17+'Uplifted Social Rent Mix'!Q7</f>
        <v>14200</v>
      </c>
      <c r="R16" s="283"/>
    </row>
    <row r="17" spans="1:19" s="277" customFormat="1" ht="22.5" customHeight="1">
      <c r="A17" s="333" t="s">
        <v>45</v>
      </c>
      <c r="B17" s="278"/>
      <c r="C17" s="280">
        <v>0</v>
      </c>
      <c r="D17" s="281"/>
      <c r="E17" s="280">
        <f>'Uplifted Social Rent Mix'!C8</f>
        <v>0</v>
      </c>
      <c r="F17" s="281"/>
      <c r="G17" s="280">
        <f>'Uplifted Social Rent Mix'!E8+'Uplifted Social Rent Mix'!G8</f>
        <v>16</v>
      </c>
      <c r="H17" s="285"/>
      <c r="I17" s="280">
        <f>'Uplifted Social Rent Mix'!I8</f>
        <v>28</v>
      </c>
      <c r="J17" s="279"/>
      <c r="K17" s="280">
        <f>'Uplifted Social Rent Mix'!K8</f>
        <v>0</v>
      </c>
      <c r="L17" s="283"/>
      <c r="M17" s="322">
        <f>SUM(C17:K17)</f>
        <v>44</v>
      </c>
      <c r="N17" s="294"/>
      <c r="O17" s="322">
        <f>SUM(C17,E17*2,G17*3,I17*4,K17*5)</f>
        <v>160</v>
      </c>
      <c r="P17" s="283"/>
      <c r="Q17" s="322">
        <f>'Uplifted Social Rent Mix'!Q8</f>
        <v>3910</v>
      </c>
      <c r="R17" s="283"/>
    </row>
    <row r="18" spans="1:19" s="277" customFormat="1" ht="22.5" customHeight="1">
      <c r="A18" s="333" t="s">
        <v>46</v>
      </c>
      <c r="B18" s="278"/>
      <c r="C18" s="280">
        <v>0</v>
      </c>
      <c r="D18" s="280"/>
      <c r="E18" s="280">
        <f>'Uplifted Social Rent Mix'!C9</f>
        <v>3</v>
      </c>
      <c r="F18" s="280"/>
      <c r="G18" s="280">
        <f>'Uplifted Social Rent Mix'!E9+'Uplifted Social Rent Mix'!G9</f>
        <v>9</v>
      </c>
      <c r="H18" s="280"/>
      <c r="I18" s="280">
        <f>'Uplifted Social Rent Mix'!I9</f>
        <v>11</v>
      </c>
      <c r="J18" s="280"/>
      <c r="K18" s="280">
        <f>'Uplifted Social Rent Mix'!K9</f>
        <v>1</v>
      </c>
      <c r="L18" s="283"/>
      <c r="M18" s="322">
        <f>SUM(C18:K18)</f>
        <v>24</v>
      </c>
      <c r="N18" s="294"/>
      <c r="O18" s="322">
        <f>'Uplifted Social Rent Mix'!O9</f>
        <v>82</v>
      </c>
      <c r="P18" s="283"/>
      <c r="Q18" s="322">
        <f>'Uplifted Social Rent Mix'!Q9</f>
        <v>2036</v>
      </c>
      <c r="R18" s="283"/>
    </row>
    <row r="19" spans="1:19" s="277" customFormat="1" ht="22.5" customHeight="1">
      <c r="A19" s="333" t="s">
        <v>47</v>
      </c>
      <c r="B19" s="278"/>
      <c r="C19" s="280">
        <v>0</v>
      </c>
      <c r="D19" s="280"/>
      <c r="E19" s="280">
        <f>'Uplifted Social Rent Mix'!C10</f>
        <v>3</v>
      </c>
      <c r="F19" s="280"/>
      <c r="G19" s="280">
        <f>'Uplifted Social Rent Mix'!E10+'Uplifted Social Rent Mix'!G10</f>
        <v>9</v>
      </c>
      <c r="H19" s="280"/>
      <c r="I19" s="280">
        <f>'Uplifted Social Rent Mix'!I10</f>
        <v>11</v>
      </c>
      <c r="J19" s="280"/>
      <c r="K19" s="280">
        <f>'Uplifted Social Rent Mix'!K10</f>
        <v>1</v>
      </c>
      <c r="L19" s="283"/>
      <c r="M19" s="322">
        <f>SUM(C19:K19)</f>
        <v>24</v>
      </c>
      <c r="N19" s="294"/>
      <c r="O19" s="322">
        <f>'Uplifted Social Rent Mix'!O10</f>
        <v>82</v>
      </c>
      <c r="P19" s="283"/>
      <c r="Q19" s="322">
        <f>'Uplifted Social Rent Mix'!Q10</f>
        <v>2036</v>
      </c>
      <c r="R19" s="283"/>
    </row>
    <row r="20" spans="1:19" s="277" customFormat="1" ht="14.1" customHeight="1">
      <c r="A20" s="273"/>
      <c r="B20" s="273"/>
      <c r="C20" s="274"/>
      <c r="D20" s="274"/>
      <c r="E20" s="274"/>
      <c r="F20" s="274"/>
      <c r="G20" s="274"/>
      <c r="H20" s="276"/>
      <c r="I20" s="274"/>
      <c r="J20" s="274"/>
      <c r="K20" s="274"/>
      <c r="L20" s="276"/>
      <c r="M20" s="323"/>
      <c r="N20" s="274"/>
      <c r="O20" s="323"/>
      <c r="P20" s="276"/>
      <c r="Q20" s="323"/>
      <c r="R20" s="276"/>
    </row>
    <row r="21" spans="1:19" s="277" customFormat="1" ht="12">
      <c r="A21" s="277" t="s">
        <v>27</v>
      </c>
      <c r="C21" s="287">
        <f>SUM(C15:C19)</f>
        <v>0</v>
      </c>
      <c r="D21" s="287"/>
      <c r="E21" s="287">
        <f>SUM(E15:E19)</f>
        <v>67</v>
      </c>
      <c r="F21" s="287"/>
      <c r="G21" s="287">
        <f>SUM(G15:G19)</f>
        <v>171</v>
      </c>
      <c r="H21" s="286"/>
      <c r="I21" s="287">
        <f>SUM(I15:I19)</f>
        <v>74</v>
      </c>
      <c r="J21" s="287"/>
      <c r="K21" s="287">
        <f>SUM(K15:K19)</f>
        <v>6</v>
      </c>
      <c r="L21" s="286"/>
      <c r="M21" s="324">
        <f>SUM(M15:M19)</f>
        <v>318</v>
      </c>
      <c r="N21" s="287"/>
      <c r="O21" s="324">
        <f>SUM(O15:O19)</f>
        <v>973</v>
      </c>
      <c r="P21" s="286"/>
      <c r="Q21" s="324">
        <f>SUM(Q15:Q19)</f>
        <v>24560</v>
      </c>
      <c r="R21" s="286"/>
    </row>
    <row r="22" spans="1:19" s="277" customFormat="1" ht="12">
      <c r="A22" s="339" t="s">
        <v>34</v>
      </c>
      <c r="B22" s="339"/>
      <c r="C22" s="340">
        <f>SUM(C21/M21)</f>
        <v>0</v>
      </c>
      <c r="D22" s="341"/>
      <c r="E22" s="340">
        <f>SUM(E21/M21)</f>
        <v>0.21069182389937108</v>
      </c>
      <c r="F22" s="341"/>
      <c r="G22" s="340">
        <f>SUM(G21/O21)</f>
        <v>0.17574511819116137</v>
      </c>
      <c r="H22" s="331"/>
      <c r="I22" s="340">
        <f>SUM(I21/M21)</f>
        <v>0.23270440251572327</v>
      </c>
      <c r="J22" s="341"/>
      <c r="K22" s="340">
        <f>SUM(K21/O21)</f>
        <v>6.1664953751284684E-3</v>
      </c>
      <c r="L22" s="286"/>
      <c r="M22" s="324"/>
      <c r="N22" s="287"/>
      <c r="O22" s="324"/>
      <c r="P22" s="286"/>
      <c r="Q22" s="324"/>
      <c r="R22" s="286"/>
    </row>
    <row r="23" spans="1:19" s="277" customFormat="1" ht="12">
      <c r="C23" s="283"/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</row>
    <row r="24" spans="1:19" s="265" customFormat="1" ht="15">
      <c r="A24" s="304" t="s">
        <v>82</v>
      </c>
      <c r="B24" s="264"/>
      <c r="C24" s="266"/>
      <c r="D24" s="266"/>
      <c r="E24" s="266"/>
      <c r="F24" s="266"/>
      <c r="G24" s="266"/>
      <c r="H24" s="266"/>
      <c r="I24" s="266"/>
      <c r="J24" s="266"/>
      <c r="K24" s="266"/>
      <c r="L24" s="266"/>
      <c r="M24" s="266"/>
      <c r="N24" s="266"/>
      <c r="O24" s="266"/>
      <c r="P24" s="266"/>
      <c r="Q24" s="266"/>
      <c r="R24" s="266"/>
    </row>
    <row r="25" spans="1:19">
      <c r="A25" s="267"/>
      <c r="B25" s="267"/>
    </row>
    <row r="26" spans="1:19" s="272" customFormat="1" ht="14.1" customHeight="1">
      <c r="A26" s="305"/>
      <c r="B26" s="305"/>
      <c r="C26" s="305"/>
      <c r="D26" s="305"/>
      <c r="E26" s="904"/>
      <c r="F26" s="904"/>
      <c r="G26" s="904"/>
      <c r="H26" s="270"/>
      <c r="I26" s="904"/>
      <c r="J26" s="904"/>
      <c r="K26" s="904"/>
      <c r="L26" s="271"/>
      <c r="M26" s="904"/>
      <c r="N26" s="904"/>
      <c r="O26" s="904"/>
      <c r="P26" s="301"/>
      <c r="Q26" s="310"/>
      <c r="R26" s="310"/>
    </row>
    <row r="27" spans="1:19" s="277" customFormat="1" ht="22.5" customHeight="1">
      <c r="A27" s="273"/>
      <c r="B27" s="273"/>
      <c r="C27" s="274" t="s">
        <v>85</v>
      </c>
      <c r="D27" s="275"/>
      <c r="E27" s="274" t="s">
        <v>85</v>
      </c>
      <c r="F27" s="275"/>
      <c r="G27" s="274" t="s">
        <v>86</v>
      </c>
      <c r="H27" s="275"/>
      <c r="I27" s="274" t="s">
        <v>87</v>
      </c>
      <c r="J27" s="275"/>
      <c r="K27" s="274" t="s">
        <v>88</v>
      </c>
      <c r="L27" s="275"/>
      <c r="M27" s="323" t="s">
        <v>27</v>
      </c>
      <c r="N27" s="275"/>
      <c r="O27" s="666" t="s">
        <v>89</v>
      </c>
      <c r="P27" s="275"/>
      <c r="Q27" s="325" t="s">
        <v>94</v>
      </c>
      <c r="R27" s="275"/>
    </row>
    <row r="28" spans="1:19" s="277" customFormat="1" ht="22.5" customHeight="1">
      <c r="A28" s="333" t="s">
        <v>83</v>
      </c>
      <c r="B28" s="278"/>
      <c r="C28" s="291">
        <f>C9</f>
        <v>0</v>
      </c>
      <c r="D28" s="294"/>
      <c r="E28" s="291">
        <f>E9</f>
        <v>8</v>
      </c>
      <c r="F28" s="294"/>
      <c r="G28" s="291">
        <f>G9</f>
        <v>26</v>
      </c>
      <c r="H28" s="294"/>
      <c r="I28" s="291">
        <f>I9</f>
        <v>4</v>
      </c>
      <c r="J28" s="294"/>
      <c r="K28" s="291">
        <f>K9</f>
        <v>0</v>
      </c>
      <c r="L28" s="294"/>
      <c r="M28" s="745">
        <f>M9</f>
        <v>38</v>
      </c>
      <c r="N28" s="294"/>
      <c r="O28" s="746">
        <f>O9</f>
        <v>110</v>
      </c>
      <c r="P28" s="294"/>
      <c r="Q28" s="747">
        <f>Q9</f>
        <v>3005</v>
      </c>
      <c r="R28" s="294"/>
      <c r="S28" s="277" t="e">
        <f>SUM(Q28/Q30)</f>
        <v>#DIV/0!</v>
      </c>
    </row>
    <row r="29" spans="1:19" s="277" customFormat="1" ht="22.5" customHeight="1">
      <c r="A29" s="333" t="s">
        <v>84</v>
      </c>
      <c r="B29" s="278"/>
      <c r="C29" s="280">
        <f>SUM(C21)</f>
        <v>0</v>
      </c>
      <c r="D29" s="281"/>
      <c r="E29" s="280">
        <f>SUM(E21)</f>
        <v>67</v>
      </c>
      <c r="F29" s="281"/>
      <c r="G29" s="280">
        <f>SUM(G21)</f>
        <v>171</v>
      </c>
      <c r="H29" s="283"/>
      <c r="I29" s="280">
        <f>SUM(I21)</f>
        <v>74</v>
      </c>
      <c r="J29" s="281"/>
      <c r="K29" s="280">
        <f>SUM(K21)</f>
        <v>6</v>
      </c>
      <c r="L29" s="283"/>
      <c r="M29" s="322">
        <f>SUM(M21)</f>
        <v>318</v>
      </c>
      <c r="N29" s="281"/>
      <c r="O29" s="322">
        <f>SUM(O21)</f>
        <v>973</v>
      </c>
      <c r="P29" s="283"/>
      <c r="Q29" s="322">
        <f>SUM(Q21)</f>
        <v>24560</v>
      </c>
      <c r="R29" s="283"/>
    </row>
    <row r="30" spans="1:19" s="277" customFormat="1" ht="14.1" customHeight="1">
      <c r="A30" s="273"/>
      <c r="B30" s="273"/>
      <c r="C30" s="274"/>
      <c r="D30" s="274"/>
      <c r="E30" s="274"/>
      <c r="F30" s="274"/>
      <c r="G30" s="274"/>
      <c r="H30" s="276"/>
      <c r="I30" s="274"/>
      <c r="J30" s="274"/>
      <c r="K30" s="274"/>
      <c r="L30" s="276"/>
      <c r="M30" s="323"/>
      <c r="N30" s="274"/>
      <c r="O30" s="323"/>
      <c r="P30" s="276"/>
      <c r="Q30" s="323"/>
      <c r="R30" s="276"/>
    </row>
    <row r="31" spans="1:19" s="277" customFormat="1" ht="12">
      <c r="A31" s="277" t="s">
        <v>27</v>
      </c>
      <c r="C31" s="660">
        <f>SUM(C28:C29)</f>
        <v>0</v>
      </c>
      <c r="D31" s="287"/>
      <c r="E31" s="660">
        <f>SUM(E28:E29)</f>
        <v>75</v>
      </c>
      <c r="F31" s="287"/>
      <c r="G31" s="660">
        <f>SUM(G28:G29)</f>
        <v>197</v>
      </c>
      <c r="H31" s="286"/>
      <c r="I31" s="660">
        <f>SUM(I28:I29)</f>
        <v>78</v>
      </c>
      <c r="J31" s="287"/>
      <c r="K31" s="660">
        <f>SUM(K28:K29)</f>
        <v>6</v>
      </c>
      <c r="L31" s="286"/>
      <c r="M31" s="324">
        <f>SUM(M28:M29)</f>
        <v>356</v>
      </c>
      <c r="N31" s="287"/>
      <c r="O31" s="324">
        <f>SUM(O28:O29)</f>
        <v>1083</v>
      </c>
      <c r="P31" s="286"/>
      <c r="Q31" s="324">
        <f>SUM(Q28:Q29)</f>
        <v>27565</v>
      </c>
      <c r="R31" s="286"/>
    </row>
    <row r="32" spans="1:19" s="277" customFormat="1" ht="12">
      <c r="A32" s="339" t="s">
        <v>34</v>
      </c>
      <c r="B32" s="339"/>
      <c r="C32" s="340">
        <f>SUM(C31/M31)</f>
        <v>0</v>
      </c>
      <c r="D32" s="341"/>
      <c r="E32" s="340">
        <f>SUM(E31/M31)</f>
        <v>0.21067415730337077</v>
      </c>
      <c r="F32" s="341"/>
      <c r="G32" s="340">
        <f>SUM(G31/M31)</f>
        <v>0.5533707865168539</v>
      </c>
      <c r="H32" s="331"/>
      <c r="I32" s="340">
        <f>SUM(I31/M31)</f>
        <v>0.21910112359550563</v>
      </c>
      <c r="J32" s="341"/>
      <c r="K32" s="340">
        <f>SUM(K31/M31)</f>
        <v>1.6853932584269662E-2</v>
      </c>
      <c r="L32" s="286"/>
      <c r="M32" s="324"/>
      <c r="N32" s="287"/>
      <c r="O32" s="324"/>
      <c r="P32" s="286"/>
      <c r="Q32" s="324"/>
      <c r="R32" s="286"/>
    </row>
    <row r="33" spans="1:18" s="277" customFormat="1" ht="18" customHeight="1">
      <c r="C33" s="283"/>
      <c r="D33" s="283"/>
      <c r="E33" s="283"/>
      <c r="F33" s="283"/>
      <c r="G33" s="283"/>
      <c r="H33" s="283"/>
      <c r="I33" s="283"/>
      <c r="J33" s="283"/>
      <c r="K33" s="283"/>
      <c r="L33" s="283"/>
      <c r="M33" s="283"/>
      <c r="N33" s="283"/>
      <c r="O33" s="283"/>
      <c r="P33" s="283"/>
      <c r="Q33" s="283"/>
      <c r="R33" s="283"/>
    </row>
    <row r="34" spans="1:18" s="277" customFormat="1" ht="12">
      <c r="C34" s="292"/>
      <c r="D34" s="287"/>
      <c r="E34" s="292"/>
      <c r="F34" s="287"/>
      <c r="G34" s="292"/>
      <c r="H34" s="286"/>
      <c r="I34" s="292"/>
      <c r="J34" s="287"/>
      <c r="K34" s="292"/>
      <c r="L34" s="286"/>
      <c r="M34" s="287"/>
      <c r="N34" s="287"/>
      <c r="O34" s="287"/>
      <c r="P34" s="286"/>
      <c r="Q34" s="287"/>
      <c r="R34" s="286"/>
    </row>
    <row r="35" spans="1:18" s="277" customFormat="1" ht="12">
      <c r="A35" s="277" t="s">
        <v>26</v>
      </c>
      <c r="C35" s="283"/>
      <c r="D35" s="283"/>
      <c r="E35" s="283"/>
      <c r="F35" s="283"/>
      <c r="G35" s="283"/>
      <c r="H35" s="283"/>
      <c r="I35" s="283"/>
      <c r="J35" s="283"/>
      <c r="K35" s="283"/>
      <c r="L35" s="283"/>
      <c r="M35" s="283"/>
      <c r="N35" s="283"/>
      <c r="O35" s="283"/>
      <c r="P35" s="283"/>
      <c r="Q35" s="283"/>
      <c r="R35" s="283"/>
    </row>
    <row r="36" spans="1:18">
      <c r="C36" s="268"/>
      <c r="D36" s="268"/>
      <c r="E36" s="268"/>
    </row>
    <row r="37" spans="1:18">
      <c r="A37" s="727" t="s">
        <v>172</v>
      </c>
      <c r="C37" s="268"/>
      <c r="D37" s="268"/>
      <c r="E37" s="268"/>
    </row>
    <row r="38" spans="1:18">
      <c r="C38" s="268"/>
      <c r="D38" s="268"/>
      <c r="E38" s="268"/>
      <c r="O38" s="531"/>
    </row>
    <row r="39" spans="1:18" s="724" customFormat="1" ht="24.95" customHeight="1">
      <c r="C39" s="736" t="s">
        <v>173</v>
      </c>
      <c r="D39" s="739"/>
      <c r="E39" s="911" t="s">
        <v>34</v>
      </c>
      <c r="F39" s="911"/>
      <c r="G39" s="725"/>
      <c r="H39" s="725"/>
      <c r="I39" s="725"/>
      <c r="J39" s="725"/>
      <c r="K39" s="725"/>
      <c r="L39" s="725"/>
      <c r="M39" s="725"/>
      <c r="N39" s="725"/>
      <c r="O39" s="726"/>
      <c r="P39" s="725"/>
      <c r="Q39" s="725"/>
      <c r="R39" s="725"/>
    </row>
    <row r="40" spans="1:18">
      <c r="A40" s="730" t="s">
        <v>166</v>
      </c>
      <c r="B40" s="731"/>
      <c r="C40" s="732">
        <f>'Uplifted Social Rent Mix'!M21</f>
        <v>127</v>
      </c>
      <c r="D40" s="731"/>
      <c r="E40" s="909">
        <f>C40/(C41+C40)</f>
        <v>0.35674157303370785</v>
      </c>
      <c r="F40" s="909"/>
    </row>
    <row r="41" spans="1:18">
      <c r="A41" s="728" t="s">
        <v>165</v>
      </c>
      <c r="B41" s="269"/>
      <c r="C41" s="733">
        <f>'Uplifted Intermediate Mix'!O29</f>
        <v>229</v>
      </c>
      <c r="E41" s="909">
        <f>C41/(C41+C40)</f>
        <v>0.6432584269662921</v>
      </c>
      <c r="F41" s="909"/>
      <c r="K41" s="531"/>
    </row>
    <row r="42" spans="1:18">
      <c r="A42" s="728" t="s">
        <v>27</v>
      </c>
      <c r="B42" s="269"/>
      <c r="C42" s="733">
        <f>C40+C41</f>
        <v>356</v>
      </c>
      <c r="E42" s="531"/>
      <c r="K42" s="531"/>
    </row>
    <row r="43" spans="1:18">
      <c r="A43" s="728"/>
      <c r="K43" s="531"/>
    </row>
    <row r="44" spans="1:18" s="724" customFormat="1" ht="24.95" customHeight="1">
      <c r="A44" s="729"/>
      <c r="B44" s="734"/>
      <c r="C44" s="738" t="s">
        <v>174</v>
      </c>
      <c r="D44" s="739"/>
      <c r="E44" s="911" t="s">
        <v>34</v>
      </c>
      <c r="F44" s="911"/>
      <c r="G44" s="725"/>
      <c r="H44" s="725"/>
      <c r="I44" s="725"/>
      <c r="J44" s="725"/>
      <c r="K44" s="725"/>
      <c r="L44" s="725"/>
      <c r="M44" s="725"/>
      <c r="N44" s="725"/>
      <c r="O44" s="725"/>
      <c r="P44" s="725"/>
      <c r="Q44" s="725"/>
      <c r="R44" s="725"/>
    </row>
    <row r="45" spans="1:18">
      <c r="A45" s="730" t="s">
        <v>166</v>
      </c>
      <c r="C45" s="732">
        <f>'Uplifted Social Rent Mix'!O21</f>
        <v>449</v>
      </c>
      <c r="D45" s="731"/>
      <c r="E45" s="909">
        <f>C45/(C46+C45)</f>
        <v>0.41458910433979684</v>
      </c>
      <c r="F45" s="909"/>
      <c r="I45" s="269">
        <f>C45-K45</f>
        <v>438</v>
      </c>
      <c r="K45" s="269">
        <v>11</v>
      </c>
      <c r="M45" s="800">
        <f>I45/C47</f>
        <v>0.40443213296398894</v>
      </c>
    </row>
    <row r="46" spans="1:18">
      <c r="A46" s="728" t="s">
        <v>165</v>
      </c>
      <c r="C46" s="733">
        <f>'Uplifted Intermediate Mix'!Q29</f>
        <v>634</v>
      </c>
      <c r="E46" s="910">
        <f>C46/(C45+C46)</f>
        <v>0.5854108956602031</v>
      </c>
      <c r="F46" s="910"/>
      <c r="I46" s="269">
        <f>C46+K45</f>
        <v>645</v>
      </c>
      <c r="M46" s="800">
        <f>I46/C47</f>
        <v>0.59556786703601106</v>
      </c>
    </row>
    <row r="47" spans="1:18">
      <c r="A47" s="728" t="s">
        <v>27</v>
      </c>
      <c r="C47" s="733">
        <f>C45+C46</f>
        <v>1083</v>
      </c>
    </row>
    <row r="48" spans="1:18">
      <c r="A48" s="728"/>
    </row>
    <row r="49" spans="1:18" s="724" customFormat="1" ht="24.95" customHeight="1">
      <c r="A49" s="729"/>
      <c r="B49" s="734"/>
      <c r="C49" s="736" t="s">
        <v>94</v>
      </c>
      <c r="D49" s="737"/>
      <c r="E49" s="912" t="s">
        <v>34</v>
      </c>
      <c r="F49" s="912"/>
      <c r="G49" s="725"/>
      <c r="H49" s="725"/>
      <c r="I49" s="725"/>
      <c r="J49" s="725"/>
      <c r="K49" s="725"/>
      <c r="L49" s="725"/>
      <c r="M49" s="725"/>
      <c r="N49" s="725"/>
      <c r="O49" s="725"/>
      <c r="P49" s="725"/>
      <c r="Q49" s="725"/>
      <c r="R49" s="725"/>
    </row>
    <row r="50" spans="1:18">
      <c r="A50" s="730" t="s">
        <v>166</v>
      </c>
      <c r="C50" s="735">
        <f>'Uplifted Social Rent Mix'!Q21</f>
        <v>11116</v>
      </c>
      <c r="E50" s="908">
        <f>C50/Q31</f>
        <v>0.4032650099764194</v>
      </c>
      <c r="F50" s="908"/>
    </row>
    <row r="51" spans="1:18">
      <c r="A51" s="728" t="s">
        <v>165</v>
      </c>
      <c r="C51" s="735">
        <f>'Uplifted Intermediate Mix'!S29</f>
        <v>16449</v>
      </c>
      <c r="E51" s="909">
        <f>C51/Q31</f>
        <v>0.59673499002358066</v>
      </c>
      <c r="F51" s="909"/>
    </row>
    <row r="52" spans="1:18">
      <c r="A52" s="728" t="s">
        <v>27</v>
      </c>
      <c r="C52" s="735">
        <f>C50+C51</f>
        <v>27565</v>
      </c>
    </row>
  </sheetData>
  <customSheetViews>
    <customSheetView guid="{831774D5-A481-4469-B33B-00B928524374}" scale="84" showPageBreaks="1" printArea="1" hiddenColumns="1">
      <selection activeCell="A2" sqref="A2"/>
      <pageMargins left="0.23622047244094491" right="0.23622047244094491" top="0.74803149606299213" bottom="0.74803149606299213" header="0.31496062992125984" footer="0.31496062992125984"/>
      <printOptions horizontalCentered="1"/>
      <pageSetup paperSize="9" scale="70" orientation="portrait" r:id="rId1"/>
      <headerFooter alignWithMargins="0">
        <oddFooter>&amp;R&amp;"DIN-Regular,Regular"&amp;D
18125-0102-190704</oddFooter>
      </headerFooter>
    </customSheetView>
    <customSheetView guid="{D78769EE-2503-4AD7-BD06-D916DA4FCF9F}" scale="84" showPageBreaks="1" printArea="1" hiddenColumns="1">
      <selection activeCell="E20" sqref="E20"/>
      <pageMargins left="0.23622047244094491" right="0.23622047244094491" top="0.74803149606299213" bottom="0.74803149606299213" header="0.31496062992125984" footer="0.31496062992125984"/>
      <printOptions horizontalCentered="1"/>
      <pageSetup paperSize="9" scale="70" orientation="portrait" r:id="rId2"/>
      <headerFooter alignWithMargins="0">
        <oddFooter>&amp;R&amp;"DIN-Regular,Regular"&amp;D
18125-0102-190704</oddFooter>
      </headerFooter>
    </customSheetView>
    <customSheetView guid="{C95FAFE2-C8F5-4582-8630-5ADA3E91C202}" scale="84" hiddenColumns="1">
      <selection activeCell="Q54" sqref="Q54"/>
      <pageMargins left="0.23622047244094491" right="0.23622047244094491" top="0.74803149606299213" bottom="0.74803149606299213" header="0.31496062992125984" footer="0.31496062992125984"/>
      <printOptions horizontalCentered="1"/>
      <pageSetup paperSize="9" scale="70" orientation="portrait" r:id="rId3"/>
      <headerFooter alignWithMargins="0">
        <oddFooter>&amp;R&amp;"DIN-Regular,Regular"&amp;D
18125-0102-190704</oddFooter>
      </headerFooter>
    </customSheetView>
    <customSheetView guid="{248FD396-3026-4328-9670-8D6A86CD758D}" scale="84" hiddenColumns="1">
      <selection activeCell="E20" sqref="E20"/>
      <pageMargins left="0.23622047244094491" right="0.23622047244094491" top="0.74803149606299213" bottom="0.74803149606299213" header="0.31496062992125984" footer="0.31496062992125984"/>
      <printOptions horizontalCentered="1"/>
      <pageSetup paperSize="9" scale="70" orientation="portrait" r:id="rId4"/>
      <headerFooter alignWithMargins="0">
        <oddFooter>&amp;R&amp;"DIN-Regular,Regular"&amp;D
18125-0102-190704</oddFooter>
      </headerFooter>
    </customSheetView>
    <customSheetView guid="{B8341D56-0C1D-47A9-A47D-9EBBDE789B06}" scale="84" showPageBreaks="1" printArea="1" hiddenColumns="1">
      <selection activeCell="E20" sqref="E20"/>
      <pageMargins left="0.23622047244094491" right="0.23622047244094491" top="0.74803149606299213" bottom="0.74803149606299213" header="0.31496062992125984" footer="0.31496062992125984"/>
      <printOptions horizontalCentered="1"/>
      <pageSetup paperSize="9" scale="70" orientation="portrait" r:id="rId5"/>
      <headerFooter alignWithMargins="0">
        <oddFooter>&amp;R&amp;"DIN-Regular,Regular"&amp;D
18125-0102-190704</oddFooter>
      </headerFooter>
    </customSheetView>
    <customSheetView guid="{547B7670-1C4E-4D6B-AB92-A0F3308D85CE}" scale="84" showPageBreaks="1" printArea="1" hiddenColumns="1">
      <selection activeCell="E20" sqref="E20"/>
      <pageMargins left="0.23622047244094491" right="0.23622047244094491" top="0.74803149606299213" bottom="0.74803149606299213" header="0.31496062992125984" footer="0.31496062992125984"/>
      <printOptions horizontalCentered="1"/>
      <pageSetup paperSize="9" scale="70" orientation="portrait" r:id="rId6"/>
      <headerFooter alignWithMargins="0">
        <oddFooter>&amp;R&amp;"DIN-Regular,Regular"&amp;D
18125-0102-190704</oddFooter>
      </headerFooter>
    </customSheetView>
  </customSheetViews>
  <mergeCells count="20">
    <mergeCell ref="E50:F50"/>
    <mergeCell ref="E51:F51"/>
    <mergeCell ref="E46:F46"/>
    <mergeCell ref="E39:F39"/>
    <mergeCell ref="E44:F44"/>
    <mergeCell ref="E49:F49"/>
    <mergeCell ref="E40:F40"/>
    <mergeCell ref="E41:F41"/>
    <mergeCell ref="E45:F45"/>
    <mergeCell ref="E26:G26"/>
    <mergeCell ref="I26:K26"/>
    <mergeCell ref="M26:O26"/>
    <mergeCell ref="A1:B1"/>
    <mergeCell ref="E1:R1"/>
    <mergeCell ref="E13:G13"/>
    <mergeCell ref="I13:K13"/>
    <mergeCell ref="M13:O13"/>
    <mergeCell ref="E5:G5"/>
    <mergeCell ref="I5:K5"/>
    <mergeCell ref="M5:O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0" orientation="portrait" r:id="rId7"/>
  <headerFooter alignWithMargins="0">
    <oddFooter>&amp;R&amp;"DIN-Regular,Regular"&amp;D
18125-0102-190704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S44"/>
  <sheetViews>
    <sheetView zoomScale="78" zoomScaleNormal="100" zoomScaleSheetLayoutView="142" zoomScalePageLayoutView="78" workbookViewId="0">
      <selection activeCell="S28" sqref="S28"/>
    </sheetView>
  </sheetViews>
  <sheetFormatPr defaultColWidth="0" defaultRowHeight="12.75"/>
  <cols>
    <col min="1" max="1" width="11.5703125" style="268" customWidth="1"/>
    <col min="2" max="2" width="1.7109375" style="268" customWidth="1"/>
    <col min="3" max="3" width="9.5703125" style="269" customWidth="1"/>
    <col min="4" max="4" width="2.140625" style="269" customWidth="1"/>
    <col min="5" max="5" width="9.5703125" style="269" customWidth="1"/>
    <col min="6" max="6" width="2.140625" style="269" customWidth="1"/>
    <col min="7" max="7" width="9.5703125" style="269" customWidth="1"/>
    <col min="8" max="8" width="2.140625" style="269" customWidth="1"/>
    <col min="9" max="9" width="8.7109375" style="269" customWidth="1"/>
    <col min="10" max="10" width="2.140625" style="269" customWidth="1"/>
    <col min="11" max="11" width="10" style="269" customWidth="1"/>
    <col min="12" max="12" width="2.140625" style="269" customWidth="1"/>
    <col min="13" max="13" width="9.5703125" style="269" customWidth="1"/>
    <col min="14" max="14" width="2.140625" style="269" customWidth="1"/>
    <col min="15" max="15" width="9.7109375" style="269" customWidth="1"/>
    <col min="16" max="16" width="2.140625" style="269" customWidth="1"/>
    <col min="17" max="17" width="7.5703125" style="268" customWidth="1"/>
    <col min="18" max="16384" width="9.140625" style="268" hidden="1"/>
  </cols>
  <sheetData>
    <row r="1" spans="1:17" s="262" customFormat="1" ht="35.25" customHeight="1">
      <c r="A1" s="905"/>
      <c r="B1" s="905"/>
      <c r="C1" s="302"/>
      <c r="D1" s="302"/>
      <c r="E1" s="906"/>
      <c r="F1" s="906"/>
      <c r="G1" s="906"/>
      <c r="H1" s="906"/>
      <c r="I1" s="906"/>
      <c r="J1" s="906"/>
      <c r="K1" s="906"/>
      <c r="L1" s="906"/>
      <c r="M1" s="906"/>
      <c r="N1" s="906"/>
      <c r="O1" s="906"/>
      <c r="P1" s="906"/>
    </row>
    <row r="2" spans="1:17" s="262" customFormat="1" ht="35.25" customHeight="1">
      <c r="A2" s="263" t="s">
        <v>183</v>
      </c>
      <c r="B2" s="297"/>
      <c r="C2" s="303"/>
      <c r="D2" s="303"/>
      <c r="E2" s="298"/>
      <c r="F2" s="298"/>
      <c r="G2" s="298"/>
      <c r="H2" s="298"/>
      <c r="I2" s="298"/>
      <c r="J2" s="298"/>
      <c r="K2" s="298"/>
      <c r="L2" s="298"/>
      <c r="M2" s="298"/>
      <c r="N2" s="298"/>
      <c r="O2" s="298"/>
      <c r="P2" s="298"/>
    </row>
    <row r="3" spans="1:17" s="265" customFormat="1" ht="15">
      <c r="A3" s="299" t="s">
        <v>80</v>
      </c>
      <c r="B3" s="264"/>
      <c r="C3" s="266"/>
      <c r="D3" s="266"/>
      <c r="E3" s="266"/>
      <c r="F3" s="266"/>
      <c r="G3" s="266"/>
      <c r="H3" s="266"/>
      <c r="I3" s="266"/>
      <c r="J3" s="266"/>
      <c r="K3" s="266"/>
      <c r="L3" s="266"/>
      <c r="M3" s="266"/>
      <c r="N3" s="266"/>
      <c r="O3" s="266"/>
      <c r="P3" s="266"/>
    </row>
    <row r="4" spans="1:17">
      <c r="A4" s="267"/>
      <c r="B4" s="267"/>
    </row>
    <row r="5" spans="1:17" s="272" customFormat="1" ht="12" customHeight="1">
      <c r="A5" s="295"/>
      <c r="B5" s="295"/>
      <c r="C5" s="305"/>
      <c r="D5" s="305"/>
      <c r="E5" s="904"/>
      <c r="F5" s="904"/>
      <c r="G5" s="904"/>
      <c r="H5" s="270"/>
      <c r="I5" s="904"/>
      <c r="J5" s="904"/>
      <c r="K5" s="904"/>
      <c r="L5" s="271"/>
      <c r="M5" s="904"/>
      <c r="N5" s="904"/>
      <c r="O5" s="904"/>
      <c r="P5" s="296"/>
    </row>
    <row r="6" spans="1:17" s="277" customFormat="1" ht="22.5" customHeight="1">
      <c r="A6" s="273"/>
      <c r="B6" s="273"/>
      <c r="C6" s="274" t="s">
        <v>90</v>
      </c>
      <c r="D6" s="275"/>
      <c r="E6" s="274" t="s">
        <v>85</v>
      </c>
      <c r="F6" s="275"/>
      <c r="G6" s="274" t="s">
        <v>86</v>
      </c>
      <c r="H6" s="275"/>
      <c r="I6" s="274" t="s">
        <v>87</v>
      </c>
      <c r="J6" s="275"/>
      <c r="K6" s="274" t="s">
        <v>88</v>
      </c>
      <c r="L6" s="275"/>
      <c r="M6" s="300" t="s">
        <v>27</v>
      </c>
      <c r="N6" s="275"/>
      <c r="O6" s="313" t="s">
        <v>89</v>
      </c>
      <c r="P6" s="275"/>
      <c r="Q6" s="313" t="s">
        <v>94</v>
      </c>
    </row>
    <row r="7" spans="1:17" s="277" customFormat="1" ht="22.5" customHeight="1">
      <c r="A7" s="333" t="s">
        <v>71</v>
      </c>
      <c r="B7" s="278"/>
      <c r="C7" s="280">
        <f>'Uplifted Residential NSA'!AM45</f>
        <v>0</v>
      </c>
      <c r="D7" s="281"/>
      <c r="E7" s="280">
        <f>SUM('Uplifted Residential NSA'!AM46)</f>
        <v>26</v>
      </c>
      <c r="F7" s="281"/>
      <c r="G7" s="280">
        <f>SUM('Uplifted Residential NSA'!AM47:AM48)</f>
        <v>67</v>
      </c>
      <c r="H7" s="283"/>
      <c r="I7" s="280">
        <f>SUM('Uplifted Residential NSA'!AM49:AM51)</f>
        <v>37</v>
      </c>
      <c r="J7" s="281"/>
      <c r="K7" s="280">
        <f>SUM('Uplifted Residential NSA'!AM52:AM53)</f>
        <v>0</v>
      </c>
      <c r="L7" s="283"/>
      <c r="M7" s="307">
        <f>SUM(C7:K7)</f>
        <v>130</v>
      </c>
      <c r="N7" s="294"/>
      <c r="O7" s="280">
        <f>SUM(C7,E7*2,G7*3,I7*4,K7*5)</f>
        <v>401</v>
      </c>
      <c r="P7" s="283"/>
      <c r="Q7" s="315">
        <f>SUM('Uplifted Residential NSA'!AM42)</f>
        <v>10881</v>
      </c>
    </row>
    <row r="8" spans="1:17" s="277" customFormat="1" ht="22.5" customHeight="1">
      <c r="A8" s="333" t="s">
        <v>4</v>
      </c>
      <c r="B8" s="278"/>
      <c r="C8" s="280">
        <f>SUM('Uplifted Residential NSA'!BI45)</f>
        <v>0</v>
      </c>
      <c r="D8" s="281"/>
      <c r="E8" s="280">
        <f>SUM('Uplifted Residential NSA'!BI46)</f>
        <v>9</v>
      </c>
      <c r="F8" s="281"/>
      <c r="G8" s="280">
        <f>SUM('Uplifted Residential NSA'!BI47:BI48)</f>
        <v>32</v>
      </c>
      <c r="H8" s="283"/>
      <c r="I8" s="280">
        <f>SUM('Uplifted Residential NSA'!BI49:BI51)</f>
        <v>16</v>
      </c>
      <c r="J8" s="281"/>
      <c r="K8" s="280">
        <f>SUM('Uplifted Residential NSA'!BI52:BI53)</f>
        <v>0</v>
      </c>
      <c r="L8" s="283"/>
      <c r="M8" s="307">
        <f>SUM(C8:K8)</f>
        <v>57</v>
      </c>
      <c r="N8" s="294"/>
      <c r="O8" s="280">
        <f t="shared" ref="O8:O15" si="0">SUM(C8,E8*2,G8*3,I8*4,K8*5)</f>
        <v>178</v>
      </c>
      <c r="P8" s="283"/>
      <c r="Q8" s="315">
        <f>SUM('Uplifted Residential NSA'!BI42)</f>
        <v>4577</v>
      </c>
    </row>
    <row r="9" spans="1:17" s="277" customFormat="1" ht="22.5" customHeight="1">
      <c r="A9" s="333" t="s">
        <v>5</v>
      </c>
      <c r="B9" s="278"/>
      <c r="C9" s="284">
        <f>SUM('Uplifted Residential NSA'!BT45)</f>
        <v>0</v>
      </c>
      <c r="D9" s="281"/>
      <c r="E9" s="284">
        <f>SUM('Uplifted Residential NSA'!BV46)</f>
        <v>0</v>
      </c>
      <c r="F9" s="281"/>
      <c r="G9" s="679">
        <f>SUM('Uplifted Residential NSA'!BV47:BV48)</f>
        <v>15</v>
      </c>
      <c r="H9" s="283"/>
      <c r="I9" s="280">
        <f>SUM('Uplifted Residential NSA'!BV49:BV51)</f>
        <v>5</v>
      </c>
      <c r="J9" s="281"/>
      <c r="K9" s="280">
        <f>SUM('Uplifted Residential NSA'!BV52:BV53)</f>
        <v>0</v>
      </c>
      <c r="L9" s="283"/>
      <c r="M9" s="307">
        <f t="shared" ref="M9:M15" si="1">SUM(C9:K9)</f>
        <v>20</v>
      </c>
      <c r="N9" s="294"/>
      <c r="O9" s="280">
        <f t="shared" si="0"/>
        <v>65</v>
      </c>
      <c r="P9" s="283"/>
      <c r="Q9" s="315">
        <f>SUM('Uplifted Residential NSA'!BV42)</f>
        <v>2178</v>
      </c>
    </row>
    <row r="10" spans="1:17" s="277" customFormat="1" ht="22.5" customHeight="1">
      <c r="A10" s="333" t="s">
        <v>28</v>
      </c>
      <c r="B10" s="278"/>
      <c r="C10" s="284">
        <f>SUM('Uplifted Residential NSA'!CS45)</f>
        <v>0</v>
      </c>
      <c r="D10" s="281"/>
      <c r="E10" s="284">
        <f>SUM('Uplifted Residential NSA'!CS46)</f>
        <v>4</v>
      </c>
      <c r="F10" s="281"/>
      <c r="G10" s="679">
        <f>SUM('Uplifted Residential NSA'!CS47:CS48)</f>
        <v>13</v>
      </c>
      <c r="H10" s="283"/>
      <c r="I10" s="280">
        <f>SUM('Uplifted Residential NSA'!CS49:CS51)</f>
        <v>7</v>
      </c>
      <c r="J10" s="281"/>
      <c r="K10" s="280">
        <f>SUM('Uplifted Residential NSA'!CS52:CS53)</f>
        <v>1</v>
      </c>
      <c r="L10" s="283"/>
      <c r="M10" s="307">
        <f>SUM(C10:K10)</f>
        <v>25</v>
      </c>
      <c r="N10" s="294"/>
      <c r="O10" s="280">
        <f t="shared" ref="O10" si="2">SUM(C10,E10*2,G10*3,I10*4,K10*5)</f>
        <v>80</v>
      </c>
      <c r="P10" s="283"/>
      <c r="Q10" s="315">
        <f>SUM('Uplifted Residential NSA'!CS42)</f>
        <v>2118</v>
      </c>
    </row>
    <row r="11" spans="1:17" s="277" customFormat="1" ht="22.5" customHeight="1">
      <c r="A11" s="333" t="s">
        <v>21</v>
      </c>
      <c r="B11" s="278"/>
      <c r="C11" s="281">
        <f>SUM('Uplifted Residential NSA'!DU45)</f>
        <v>0</v>
      </c>
      <c r="D11" s="281"/>
      <c r="E11" s="281">
        <f>SUM('Uplifted Residential NSA'!DU46)</f>
        <v>19</v>
      </c>
      <c r="F11" s="281"/>
      <c r="G11" s="279">
        <f>SUM('Uplifted Residential NSA'!DU47:DU48)</f>
        <v>50</v>
      </c>
      <c r="H11" s="283"/>
      <c r="I11" s="280">
        <f>SUM('Uplifted Residential NSA'!DU49:DU51)</f>
        <v>24</v>
      </c>
      <c r="J11" s="281"/>
      <c r="K11" s="280">
        <f>SUM('Uplifted Residential NSA'!DU52:DU53)</f>
        <v>0</v>
      </c>
      <c r="L11" s="283"/>
      <c r="M11" s="307">
        <f t="shared" si="1"/>
        <v>93</v>
      </c>
      <c r="N11" s="294"/>
      <c r="O11" s="280">
        <f t="shared" si="0"/>
        <v>284</v>
      </c>
      <c r="P11" s="283"/>
      <c r="Q11" s="315">
        <f>SUM('Uplifted Residential NSA'!DU42)</f>
        <v>7620</v>
      </c>
    </row>
    <row r="12" spans="1:17" s="277" customFormat="1" ht="22.5" customHeight="1">
      <c r="A12" s="333" t="s">
        <v>23</v>
      </c>
      <c r="B12" s="278"/>
      <c r="C12" s="281">
        <f>SUM('Uplifted Residential NSA'!EY45)</f>
        <v>0</v>
      </c>
      <c r="D12" s="281"/>
      <c r="E12" s="281">
        <f>SUM('Uplifted Residential NSA'!EY46)</f>
        <v>21</v>
      </c>
      <c r="F12" s="281"/>
      <c r="G12" s="279">
        <f>SUM('Uplifted Residential NSA'!EY47:EY48)</f>
        <v>46</v>
      </c>
      <c r="H12" s="283"/>
      <c r="I12" s="280">
        <f>SUM('Uplifted Residential NSA'!EY49:EY51)</f>
        <v>32</v>
      </c>
      <c r="J12" s="281"/>
      <c r="K12" s="280">
        <f>SUM('Uplifted Residential NSA'!EY52:EY53)</f>
        <v>2</v>
      </c>
      <c r="L12" s="283"/>
      <c r="M12" s="307">
        <f>SUM(C12:K12)</f>
        <v>101</v>
      </c>
      <c r="N12" s="294"/>
      <c r="O12" s="280">
        <f t="shared" si="0"/>
        <v>318</v>
      </c>
      <c r="P12" s="283"/>
      <c r="Q12" s="315">
        <f>SUM('Uplifted Residential NSA'!EY42)</f>
        <v>8769</v>
      </c>
    </row>
    <row r="13" spans="1:17" s="277" customFormat="1" ht="22.5" customHeight="1">
      <c r="A13" s="333" t="s">
        <v>37</v>
      </c>
      <c r="B13" s="278"/>
      <c r="C13" s="281">
        <f>SUM('Uplifted Residential NSA'!FO45)</f>
        <v>0</v>
      </c>
      <c r="D13" s="281"/>
      <c r="E13" s="281">
        <f>SUM('Uplifted Residential NSA'!FO46)</f>
        <v>0</v>
      </c>
      <c r="F13" s="281"/>
      <c r="G13" s="279">
        <f>SUM('Uplifted Residential NSA'!FO47:FO48)</f>
        <v>6</v>
      </c>
      <c r="H13" s="283"/>
      <c r="I13" s="280">
        <f>SUM('Uplifted Residential NSA'!FO49:FO51)</f>
        <v>3</v>
      </c>
      <c r="J13" s="281"/>
      <c r="K13" s="280">
        <f>SUM('Uplifted Residential NSA'!FO52:FO53)</f>
        <v>4</v>
      </c>
      <c r="L13" s="283"/>
      <c r="M13" s="307">
        <f t="shared" si="1"/>
        <v>13</v>
      </c>
      <c r="N13" s="294"/>
      <c r="O13" s="280">
        <f t="shared" si="0"/>
        <v>50</v>
      </c>
      <c r="P13" s="283"/>
      <c r="Q13" s="315">
        <f>SUM('Uplifted Residential NSA'!FO42)</f>
        <v>1297</v>
      </c>
    </row>
    <row r="14" spans="1:17" s="277" customFormat="1" ht="22.5" customHeight="1">
      <c r="A14" s="333" t="s">
        <v>48</v>
      </c>
      <c r="B14" s="278"/>
      <c r="C14" s="281">
        <f>SUM('Uplifted Residential NSA'!GZ45)</f>
        <v>0</v>
      </c>
      <c r="D14" s="281"/>
      <c r="E14" s="281">
        <f>SUM('Uplifted Residential NSA'!GZ46)</f>
        <v>11</v>
      </c>
      <c r="F14" s="281"/>
      <c r="G14" s="279">
        <f>SUM('Uplifted Residential NSA'!GZ47:GZ48)</f>
        <v>23</v>
      </c>
      <c r="H14" s="283"/>
      <c r="I14" s="280">
        <f>SUM('Uplifted Residential NSA'!GZ49:GZ51)</f>
        <v>20</v>
      </c>
      <c r="J14" s="281"/>
      <c r="K14" s="280">
        <f>SUM('Uplifted Residential NSA'!GZ52:GZ53)</f>
        <v>1</v>
      </c>
      <c r="L14" s="283"/>
      <c r="M14" s="307">
        <f t="shared" si="1"/>
        <v>55</v>
      </c>
      <c r="N14" s="294"/>
      <c r="O14" s="280">
        <f t="shared" si="0"/>
        <v>176</v>
      </c>
      <c r="P14" s="283"/>
      <c r="Q14" s="315">
        <f>SUM('Uplifted Residential NSA'!GZ42)</f>
        <v>5013</v>
      </c>
    </row>
    <row r="15" spans="1:17" s="277" customFormat="1" ht="22.5" customHeight="1">
      <c r="A15" s="333" t="s">
        <v>39</v>
      </c>
      <c r="B15" s="278"/>
      <c r="C15" s="281">
        <f>SUM('Uplifted Residential NSA'!HR45)</f>
        <v>0</v>
      </c>
      <c r="D15" s="281"/>
      <c r="E15" s="281">
        <f>SUM('Uplifted Residential NSA'!HR46)</f>
        <v>3</v>
      </c>
      <c r="F15" s="281"/>
      <c r="G15" s="279">
        <f>SUM('Uplifted Residential NSA'!HR47:HR48)</f>
        <v>33</v>
      </c>
      <c r="H15" s="283"/>
      <c r="I15" s="280">
        <f>SUM('Uplifted Residential NSA'!HR49:HR51)</f>
        <v>8</v>
      </c>
      <c r="J15" s="281"/>
      <c r="K15" s="280">
        <f>SUM('Uplifted Residential NSA'!HR52:HR53)</f>
        <v>0</v>
      </c>
      <c r="L15" s="283"/>
      <c r="M15" s="307">
        <f t="shared" si="1"/>
        <v>44</v>
      </c>
      <c r="N15" s="294"/>
      <c r="O15" s="280">
        <f t="shared" si="0"/>
        <v>137</v>
      </c>
      <c r="P15" s="283"/>
      <c r="Q15" s="315">
        <f>SUM('Uplifted Residential NSA'!HR42)</f>
        <v>3797</v>
      </c>
    </row>
    <row r="16" spans="1:17" s="277" customFormat="1" ht="14.1" customHeight="1">
      <c r="A16" s="273"/>
      <c r="B16" s="273"/>
      <c r="C16" s="274"/>
      <c r="D16" s="274"/>
      <c r="E16" s="274"/>
      <c r="F16" s="274"/>
      <c r="G16" s="274"/>
      <c r="H16" s="276"/>
      <c r="I16" s="274"/>
      <c r="J16" s="274"/>
      <c r="K16" s="274"/>
      <c r="L16" s="276"/>
      <c r="M16" s="300"/>
      <c r="N16" s="274"/>
      <c r="O16" s="274"/>
      <c r="P16" s="276"/>
      <c r="Q16" s="274"/>
    </row>
    <row r="17" spans="1:19" s="277" customFormat="1" ht="12">
      <c r="A17" s="277" t="s">
        <v>27</v>
      </c>
      <c r="C17" s="287">
        <f>SUM(C7:C15)</f>
        <v>0</v>
      </c>
      <c r="D17" s="287"/>
      <c r="E17" s="287">
        <f>SUM(E7:E15)</f>
        <v>93</v>
      </c>
      <c r="F17" s="287"/>
      <c r="G17" s="287">
        <f>SUM(G7:G15)</f>
        <v>285</v>
      </c>
      <c r="H17" s="286"/>
      <c r="I17" s="287">
        <f>SUM(I7:I15)</f>
        <v>152</v>
      </c>
      <c r="J17" s="287"/>
      <c r="K17" s="287">
        <f>SUM(K7:K15)</f>
        <v>8</v>
      </c>
      <c r="L17" s="286"/>
      <c r="M17" s="308">
        <f>SUM(M7:M16)</f>
        <v>538</v>
      </c>
      <c r="N17" s="287"/>
      <c r="O17" s="287">
        <f>SUM(O7:O16)</f>
        <v>1689</v>
      </c>
      <c r="P17" s="286"/>
      <c r="Q17" s="315">
        <f>SUM(Q7:Q16)</f>
        <v>46250</v>
      </c>
    </row>
    <row r="18" spans="1:19" s="277" customFormat="1" ht="12">
      <c r="A18" s="339" t="s">
        <v>34</v>
      </c>
      <c r="B18" s="339"/>
      <c r="C18" s="340">
        <f>SUM(C17/K17)</f>
        <v>0</v>
      </c>
      <c r="D18" s="341"/>
      <c r="E18" s="340">
        <f>SUM(E17/M17)</f>
        <v>0.17286245353159851</v>
      </c>
      <c r="F18" s="341"/>
      <c r="G18" s="340">
        <f>SUM(G17/M17)</f>
        <v>0.52973977695167285</v>
      </c>
      <c r="H18" s="331"/>
      <c r="I18" s="340">
        <f>SUM(I17/M17)</f>
        <v>0.28252788104089221</v>
      </c>
      <c r="J18" s="341"/>
      <c r="K18" s="340">
        <f>SUM(K17/M17)</f>
        <v>1.4869888475836431E-2</v>
      </c>
      <c r="L18" s="331"/>
      <c r="M18" s="308"/>
      <c r="N18" s="287"/>
      <c r="O18" s="287"/>
      <c r="P18" s="286"/>
    </row>
    <row r="19" spans="1:19" s="277" customFormat="1" ht="12">
      <c r="C19" s="283"/>
      <c r="D19" s="283"/>
      <c r="E19" s="283"/>
      <c r="F19" s="283"/>
      <c r="G19" s="283"/>
      <c r="H19" s="283"/>
      <c r="I19" s="283"/>
      <c r="J19" s="283"/>
      <c r="K19" s="283"/>
      <c r="L19" s="283"/>
      <c r="M19" s="283"/>
      <c r="N19" s="283"/>
      <c r="O19" s="283"/>
      <c r="P19" s="283"/>
    </row>
    <row r="20" spans="1:19" s="265" customFormat="1" ht="15">
      <c r="A20" s="293" t="s">
        <v>81</v>
      </c>
      <c r="B20" s="293"/>
      <c r="C20" s="266"/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</row>
    <row r="21" spans="1:19">
      <c r="A21" s="267"/>
      <c r="B21" s="267"/>
    </row>
    <row r="22" spans="1:19" s="272" customFormat="1" ht="14.1" customHeight="1">
      <c r="A22" s="295"/>
      <c r="B22" s="295"/>
      <c r="C22" s="305"/>
      <c r="D22" s="305"/>
      <c r="E22" s="904"/>
      <c r="F22" s="904"/>
      <c r="G22" s="904"/>
      <c r="H22" s="270"/>
      <c r="I22" s="904"/>
      <c r="J22" s="904"/>
      <c r="K22" s="904"/>
      <c r="L22" s="271"/>
      <c r="M22" s="904"/>
      <c r="N22" s="904"/>
      <c r="O22" s="904"/>
      <c r="P22" s="296"/>
    </row>
    <row r="23" spans="1:19" s="277" customFormat="1" ht="22.5" customHeight="1">
      <c r="A23" s="273"/>
      <c r="B23" s="273"/>
      <c r="C23" s="274" t="s">
        <v>90</v>
      </c>
      <c r="D23" s="275"/>
      <c r="E23" s="274" t="s">
        <v>85</v>
      </c>
      <c r="F23" s="275"/>
      <c r="G23" s="274" t="s">
        <v>86</v>
      </c>
      <c r="H23" s="275"/>
      <c r="I23" s="274" t="s">
        <v>87</v>
      </c>
      <c r="J23" s="275"/>
      <c r="K23" s="274" t="s">
        <v>88</v>
      </c>
      <c r="L23" s="275"/>
      <c r="M23" s="300" t="s">
        <v>27</v>
      </c>
      <c r="N23" s="275"/>
      <c r="O23" s="313" t="s">
        <v>89</v>
      </c>
      <c r="P23" s="275"/>
      <c r="Q23" s="313" t="s">
        <v>94</v>
      </c>
    </row>
    <row r="24" spans="1:19" s="277" customFormat="1" ht="22.5" customHeight="1">
      <c r="A24" s="333" t="s">
        <v>40</v>
      </c>
      <c r="B24" s="278"/>
      <c r="C24" s="280">
        <f>SUM('Uplifted Residential NSA'!JE45)</f>
        <v>4</v>
      </c>
      <c r="D24" s="281"/>
      <c r="E24" s="280">
        <f>SUM('Uplifted Residential NSA'!JE46)</f>
        <v>15</v>
      </c>
      <c r="F24" s="281"/>
      <c r="G24" s="280">
        <f>SUM('Uplifted Residential NSA'!JE47:JE48)</f>
        <v>22</v>
      </c>
      <c r="H24" s="283"/>
      <c r="I24" s="280">
        <f>SUM('Uplifted Residential NSA'!JE49:JE51)</f>
        <v>2</v>
      </c>
      <c r="J24" s="281"/>
      <c r="K24" s="280">
        <f>SUM('Uplifted Residential NSA'!JE52:JE53)</f>
        <v>0</v>
      </c>
      <c r="L24" s="283"/>
      <c r="M24" s="307">
        <f t="shared" ref="M24:M28" si="3">SUM(C24:K24)</f>
        <v>43</v>
      </c>
      <c r="N24" s="294"/>
      <c r="O24" s="280">
        <f>SUM(C24,E24*2,G24*3,I24*4,K24*5)</f>
        <v>108</v>
      </c>
      <c r="P24" s="283"/>
      <c r="Q24" s="315">
        <f>SUM('Uplifted Residential NSA'!JE42)</f>
        <v>2954</v>
      </c>
    </row>
    <row r="25" spans="1:19" s="277" customFormat="1" ht="22.5" customHeight="1">
      <c r="A25" s="333" t="s">
        <v>42</v>
      </c>
      <c r="B25" s="278"/>
      <c r="C25" s="280">
        <f>SUM('Uplifted Residential NSA'!LG45)</f>
        <v>0</v>
      </c>
      <c r="D25" s="281"/>
      <c r="E25" s="280">
        <f>SUM('Uplifted Residential NSA'!LG46)</f>
        <v>92</v>
      </c>
      <c r="F25" s="281"/>
      <c r="G25" s="280">
        <f>SUM('Uplifted Residential NSA'!LG47:LG48)</f>
        <v>28</v>
      </c>
      <c r="H25" s="283"/>
      <c r="I25" s="280">
        <f>SUM('Uplifted Residential NSA'!LG49:LG51)</f>
        <v>2</v>
      </c>
      <c r="J25" s="281"/>
      <c r="K25" s="280">
        <f>SUM('Uplifted Residential NSA'!LG52:LG53)</f>
        <v>0</v>
      </c>
      <c r="L25" s="283"/>
      <c r="M25" s="307">
        <f t="shared" si="3"/>
        <v>122</v>
      </c>
      <c r="N25" s="294"/>
      <c r="O25" s="280">
        <f>SUM(C25,E25*2,G25*3,I25*4,K25*5)</f>
        <v>276</v>
      </c>
      <c r="P25" s="283"/>
      <c r="Q25" s="315">
        <f>SUM('Uplifted Residential NSA'!LG42)</f>
        <v>7629</v>
      </c>
    </row>
    <row r="26" spans="1:19" s="277" customFormat="1" ht="22.5" customHeight="1">
      <c r="A26" s="333" t="s">
        <v>43</v>
      </c>
      <c r="B26" s="278"/>
      <c r="C26" s="288">
        <f>SUM('Uplifted Residential NSA'!MM45)</f>
        <v>25</v>
      </c>
      <c r="D26" s="289"/>
      <c r="E26" s="288">
        <f>SUM('Uplifted Residential NSA'!MM46)</f>
        <v>24</v>
      </c>
      <c r="F26" s="289"/>
      <c r="G26" s="288">
        <f>SUM('Uplifted Residential NSA'!MM47:MM48)</f>
        <v>36</v>
      </c>
      <c r="H26" s="290"/>
      <c r="I26" s="288">
        <f>SUM('Uplifted Residential NSA'!MM49:MM51)</f>
        <v>6</v>
      </c>
      <c r="J26" s="289"/>
      <c r="K26" s="288">
        <f>SUM('Uplifted Residential NSA'!MM52:MM53)</f>
        <v>0</v>
      </c>
      <c r="L26" s="283"/>
      <c r="M26" s="307">
        <f t="shared" si="3"/>
        <v>91</v>
      </c>
      <c r="N26" s="294"/>
      <c r="O26" s="280">
        <f>SUM(C26,E26*2,G26*3,I26*4,K26*5)</f>
        <v>205</v>
      </c>
      <c r="P26" s="283"/>
      <c r="Q26" s="315">
        <f>SUM('Uplifted Residential NSA'!MM42)</f>
        <v>5757</v>
      </c>
    </row>
    <row r="27" spans="1:19" s="277" customFormat="1" ht="22.5" customHeight="1">
      <c r="A27" s="333" t="s">
        <v>68</v>
      </c>
      <c r="B27" s="278"/>
      <c r="C27" s="288">
        <f>SUM('Uplifted Residential NSA'!NS45)</f>
        <v>29</v>
      </c>
      <c r="D27" s="289"/>
      <c r="E27" s="288">
        <f>SUM('Uplifted Residential NSA'!NS46)</f>
        <v>27</v>
      </c>
      <c r="F27" s="289"/>
      <c r="G27" s="288">
        <f>SUM('Uplifted Residential NSA'!NS47:NS48)</f>
        <v>26</v>
      </c>
      <c r="H27" s="290"/>
      <c r="I27" s="288">
        <f>SUM('Uplifted Residential NSA'!NS49:NS51)</f>
        <v>11</v>
      </c>
      <c r="J27" s="289"/>
      <c r="K27" s="288">
        <f>SUM('Uplifted Residential NSA'!NS52:NS53)</f>
        <v>0</v>
      </c>
      <c r="L27" s="283"/>
      <c r="M27" s="307">
        <f t="shared" si="3"/>
        <v>93</v>
      </c>
      <c r="N27" s="294"/>
      <c r="O27" s="280">
        <f>SUM(C27,E27*2,G27*3,I27*4,K27*5)</f>
        <v>205</v>
      </c>
      <c r="P27" s="283"/>
      <c r="Q27" s="315">
        <f>SUM('Uplifted Residential NSA'!NS42)</f>
        <v>5921</v>
      </c>
    </row>
    <row r="28" spans="1:19" s="277" customFormat="1" ht="22.5" customHeight="1">
      <c r="A28" s="333" t="s">
        <v>171</v>
      </c>
      <c r="B28" s="278"/>
      <c r="C28" s="288">
        <v>0</v>
      </c>
      <c r="D28" s="289"/>
      <c r="E28" s="288">
        <v>0</v>
      </c>
      <c r="F28" s="289"/>
      <c r="G28" s="288">
        <v>0</v>
      </c>
      <c r="H28" s="290"/>
      <c r="I28" s="288">
        <v>0</v>
      </c>
      <c r="J28" s="289"/>
      <c r="K28" s="288">
        <f>SUM('Uplifted Residential NSA'!UD54)</f>
        <v>7</v>
      </c>
      <c r="L28" s="283"/>
      <c r="M28" s="307">
        <f t="shared" si="3"/>
        <v>7</v>
      </c>
      <c r="N28" s="294"/>
      <c r="O28" s="280">
        <f>SUM(C28,E28*2,G28*3,I28*4,K28*6)</f>
        <v>42</v>
      </c>
      <c r="P28" s="283"/>
      <c r="Q28" s="315">
        <f>SUM('Uplifted Residential NSA'!UD42)</f>
        <v>1652</v>
      </c>
      <c r="S28" s="277">
        <f>SUM(Q28/Q30)</f>
        <v>6.9083761970476304E-2</v>
      </c>
    </row>
    <row r="29" spans="1:19" s="277" customFormat="1" ht="14.1" customHeight="1">
      <c r="A29" s="273"/>
      <c r="B29" s="273"/>
      <c r="C29" s="274"/>
      <c r="D29" s="274"/>
      <c r="E29" s="274"/>
      <c r="F29" s="274"/>
      <c r="G29" s="274"/>
      <c r="H29" s="276"/>
      <c r="I29" s="274"/>
      <c r="J29" s="274"/>
      <c r="K29" s="274"/>
      <c r="L29" s="276"/>
      <c r="M29" s="300"/>
      <c r="N29" s="274"/>
      <c r="O29" s="274"/>
      <c r="P29" s="276"/>
      <c r="Q29" s="274"/>
    </row>
    <row r="30" spans="1:19" s="277" customFormat="1" ht="12">
      <c r="A30" s="277" t="s">
        <v>27</v>
      </c>
      <c r="C30" s="287">
        <f>SUM(C24:C28)</f>
        <v>58</v>
      </c>
      <c r="D30" s="287"/>
      <c r="E30" s="287">
        <f>SUM(E24:E28)</f>
        <v>158</v>
      </c>
      <c r="F30" s="287"/>
      <c r="G30" s="287">
        <f>SUM(G24:G28)</f>
        <v>112</v>
      </c>
      <c r="H30" s="286"/>
      <c r="I30" s="287">
        <f>SUM(I24:I28)</f>
        <v>21</v>
      </c>
      <c r="J30" s="287"/>
      <c r="K30" s="287">
        <f>SUM(K24:K28)</f>
        <v>7</v>
      </c>
      <c r="L30" s="286"/>
      <c r="M30" s="308">
        <f>SUM(M24:M28)</f>
        <v>356</v>
      </c>
      <c r="N30" s="287"/>
      <c r="O30" s="287">
        <f>SUM(O24:O28)</f>
        <v>836</v>
      </c>
      <c r="P30" s="286"/>
      <c r="Q30" s="315">
        <f>SUM(Q24:Q29)</f>
        <v>23913</v>
      </c>
    </row>
    <row r="31" spans="1:19" s="277" customFormat="1" ht="12">
      <c r="A31" s="339" t="s">
        <v>34</v>
      </c>
      <c r="B31" s="339"/>
      <c r="C31" s="340">
        <f>SUM(C30/M30)</f>
        <v>0.16292134831460675</v>
      </c>
      <c r="D31" s="341"/>
      <c r="E31" s="340">
        <f>SUM(E30/M30)</f>
        <v>0.4438202247191011</v>
      </c>
      <c r="F31" s="341"/>
      <c r="G31" s="340">
        <f>SUM(G30/M30)</f>
        <v>0.3146067415730337</v>
      </c>
      <c r="H31" s="331"/>
      <c r="I31" s="340">
        <f>SUM(I30/M30)</f>
        <v>5.8988764044943819E-2</v>
      </c>
      <c r="J31" s="341"/>
      <c r="K31" s="340">
        <f>SUM(K30/M30)</f>
        <v>1.9662921348314606E-2</v>
      </c>
      <c r="L31" s="331"/>
      <c r="M31" s="308"/>
      <c r="N31" s="287"/>
      <c r="O31" s="287"/>
      <c r="P31" s="286"/>
    </row>
    <row r="32" spans="1:19" s="277" customFormat="1" ht="12">
      <c r="C32" s="283"/>
      <c r="D32" s="283"/>
      <c r="E32" s="283"/>
      <c r="F32" s="283"/>
      <c r="G32" s="283"/>
      <c r="H32" s="283"/>
      <c r="I32" s="283"/>
      <c r="J32" s="283"/>
      <c r="K32" s="283"/>
      <c r="L32" s="283"/>
      <c r="M32" s="283"/>
      <c r="N32" s="283"/>
      <c r="O32" s="283"/>
      <c r="P32" s="283"/>
    </row>
    <row r="33" spans="1:17" s="265" customFormat="1" ht="15">
      <c r="A33" s="299" t="s">
        <v>82</v>
      </c>
      <c r="B33" s="264"/>
      <c r="C33" s="266"/>
      <c r="D33" s="266"/>
      <c r="E33" s="266"/>
      <c r="F33" s="266"/>
      <c r="G33" s="266"/>
      <c r="H33" s="266"/>
      <c r="I33" s="266"/>
      <c r="J33" s="266"/>
      <c r="K33" s="266"/>
      <c r="L33" s="266"/>
      <c r="M33" s="266"/>
      <c r="N33" s="266"/>
      <c r="O33" s="266"/>
      <c r="P33" s="266"/>
    </row>
    <row r="34" spans="1:17">
      <c r="A34" s="267"/>
      <c r="B34" s="267"/>
    </row>
    <row r="35" spans="1:17" s="272" customFormat="1" ht="14.1" customHeight="1">
      <c r="A35" s="295"/>
      <c r="B35" s="295"/>
      <c r="C35" s="305"/>
      <c r="D35" s="305"/>
      <c r="E35" s="904"/>
      <c r="F35" s="904"/>
      <c r="G35" s="904"/>
      <c r="H35" s="270"/>
      <c r="I35" s="904"/>
      <c r="J35" s="904"/>
      <c r="K35" s="904"/>
      <c r="L35" s="271"/>
      <c r="M35" s="904"/>
      <c r="N35" s="904"/>
      <c r="O35" s="904"/>
      <c r="P35" s="296"/>
    </row>
    <row r="36" spans="1:17" s="277" customFormat="1" ht="22.5" customHeight="1">
      <c r="A36" s="273"/>
      <c r="B36" s="273"/>
      <c r="C36" s="274" t="s">
        <v>85</v>
      </c>
      <c r="D36" s="275"/>
      <c r="E36" s="274" t="s">
        <v>85</v>
      </c>
      <c r="F36" s="275"/>
      <c r="G36" s="274" t="s">
        <v>86</v>
      </c>
      <c r="H36" s="275"/>
      <c r="I36" s="274" t="s">
        <v>87</v>
      </c>
      <c r="J36" s="275"/>
      <c r="K36" s="274" t="s">
        <v>88</v>
      </c>
      <c r="L36" s="275"/>
      <c r="M36" s="300" t="s">
        <v>27</v>
      </c>
      <c r="N36" s="275"/>
      <c r="O36" s="313" t="s">
        <v>89</v>
      </c>
      <c r="P36" s="275"/>
      <c r="Q36" s="313" t="s">
        <v>94</v>
      </c>
    </row>
    <row r="37" spans="1:17" s="277" customFormat="1" ht="22.5" customHeight="1">
      <c r="A37" s="333" t="s">
        <v>83</v>
      </c>
      <c r="B37" s="278"/>
      <c r="C37" s="291">
        <f>SUM(C17)</f>
        <v>0</v>
      </c>
      <c r="D37" s="281"/>
      <c r="E37" s="291">
        <f>SUM(E17)</f>
        <v>93</v>
      </c>
      <c r="F37" s="281"/>
      <c r="G37" s="291">
        <f>SUM(G17)</f>
        <v>285</v>
      </c>
      <c r="H37" s="283"/>
      <c r="I37" s="280">
        <f>SUM(I17)</f>
        <v>152</v>
      </c>
      <c r="J37" s="281"/>
      <c r="K37" s="282">
        <f>SUM(K17)</f>
        <v>8</v>
      </c>
      <c r="L37" s="283"/>
      <c r="M37" s="307">
        <f>SUM(M17)</f>
        <v>538</v>
      </c>
      <c r="N37" s="281"/>
      <c r="O37" s="282">
        <f>SUM(O17)</f>
        <v>1689</v>
      </c>
      <c r="P37" s="283"/>
      <c r="Q37" s="315">
        <f>SUM(Q17)</f>
        <v>46250</v>
      </c>
    </row>
    <row r="38" spans="1:17" s="277" customFormat="1" ht="22.5" customHeight="1">
      <c r="A38" s="333" t="s">
        <v>84</v>
      </c>
      <c r="B38" s="278"/>
      <c r="C38" s="280">
        <f>SUM(C30)</f>
        <v>58</v>
      </c>
      <c r="D38" s="281"/>
      <c r="E38" s="280">
        <f>SUM(E30)</f>
        <v>158</v>
      </c>
      <c r="F38" s="281"/>
      <c r="G38" s="280">
        <f>SUM(G30)</f>
        <v>112</v>
      </c>
      <c r="H38" s="283"/>
      <c r="I38" s="280">
        <f>SUM(I30)</f>
        <v>21</v>
      </c>
      <c r="J38" s="281"/>
      <c r="K38" s="280">
        <f>SUM(K30)</f>
        <v>7</v>
      </c>
      <c r="L38" s="283"/>
      <c r="M38" s="307">
        <f>SUM(M30)</f>
        <v>356</v>
      </c>
      <c r="N38" s="281"/>
      <c r="O38" s="280">
        <f>SUM(O30)</f>
        <v>836</v>
      </c>
      <c r="P38" s="283"/>
      <c r="Q38" s="315">
        <f>SUM(Q30)</f>
        <v>23913</v>
      </c>
    </row>
    <row r="39" spans="1:17" s="277" customFormat="1" ht="14.1" customHeight="1">
      <c r="A39" s="273"/>
      <c r="B39" s="273"/>
      <c r="C39" s="274"/>
      <c r="D39" s="274"/>
      <c r="E39" s="274"/>
      <c r="F39" s="274"/>
      <c r="G39" s="274"/>
      <c r="H39" s="276"/>
      <c r="I39" s="274"/>
      <c r="J39" s="274"/>
      <c r="K39" s="274"/>
      <c r="L39" s="276"/>
      <c r="M39" s="300"/>
      <c r="N39" s="274"/>
      <c r="O39" s="274"/>
      <c r="P39" s="276"/>
      <c r="Q39" s="274"/>
    </row>
    <row r="40" spans="1:17" s="277" customFormat="1" ht="12">
      <c r="A40" s="277" t="s">
        <v>27</v>
      </c>
      <c r="C40" s="287">
        <f>SUM(C37:C38)</f>
        <v>58</v>
      </c>
      <c r="D40" s="287"/>
      <c r="E40" s="287">
        <f>SUM(E37:E38)</f>
        <v>251</v>
      </c>
      <c r="F40" s="287"/>
      <c r="G40" s="287">
        <f>SUM(G37:G38)</f>
        <v>397</v>
      </c>
      <c r="H40" s="286"/>
      <c r="I40" s="287">
        <f>SUM(I37:I38)</f>
        <v>173</v>
      </c>
      <c r="J40" s="287"/>
      <c r="K40" s="287">
        <f>SUM(K37:K38)</f>
        <v>15</v>
      </c>
      <c r="L40" s="286"/>
      <c r="M40" s="308">
        <f>SUM(M37:M38)</f>
        <v>894</v>
      </c>
      <c r="N40" s="287"/>
      <c r="O40" s="287">
        <f>SUM(O37:O38)</f>
        <v>2525</v>
      </c>
      <c r="P40" s="286"/>
      <c r="Q40" s="315">
        <f>SUM(Q37:Q38)</f>
        <v>70163</v>
      </c>
    </row>
    <row r="41" spans="1:17" s="277" customFormat="1" ht="12">
      <c r="A41" s="339" t="s">
        <v>34</v>
      </c>
      <c r="B41" s="339"/>
      <c r="C41" s="340">
        <f>SUM(C40/M40)</f>
        <v>6.4876957494407153E-2</v>
      </c>
      <c r="D41" s="341"/>
      <c r="E41" s="340">
        <f>SUM(E40/M40)</f>
        <v>0.28076062639821031</v>
      </c>
      <c r="F41" s="341"/>
      <c r="G41" s="340">
        <f>SUM(G40/M40)</f>
        <v>0.44407158836689037</v>
      </c>
      <c r="H41" s="331"/>
      <c r="I41" s="340">
        <f>SUM(I40/M40)</f>
        <v>0.19351230425055929</v>
      </c>
      <c r="J41" s="341"/>
      <c r="K41" s="340">
        <f>SUM(K40/M40)</f>
        <v>1.6778523489932886E-2</v>
      </c>
      <c r="L41" s="286"/>
      <c r="M41" s="308"/>
      <c r="N41" s="287"/>
      <c r="O41" s="287"/>
      <c r="P41" s="286"/>
    </row>
    <row r="42" spans="1:17" s="277" customFormat="1" ht="18" customHeight="1">
      <c r="A42" s="740" t="s">
        <v>175</v>
      </c>
      <c r="B42" s="740"/>
      <c r="C42" s="741">
        <v>0</v>
      </c>
      <c r="D42" s="741"/>
      <c r="E42" s="741">
        <v>0.12</v>
      </c>
      <c r="F42" s="741"/>
      <c r="G42" s="741">
        <v>0.55000000000000004</v>
      </c>
      <c r="H42" s="741"/>
      <c r="I42" s="741">
        <v>0.3</v>
      </c>
      <c r="J42" s="741"/>
      <c r="K42" s="741">
        <v>0.03</v>
      </c>
      <c r="L42" s="283"/>
      <c r="M42" s="283"/>
      <c r="N42" s="283"/>
      <c r="O42" s="283"/>
      <c r="P42" s="283"/>
    </row>
    <row r="43" spans="1:17" s="277" customFormat="1" ht="12">
      <c r="C43" s="292"/>
      <c r="D43" s="287"/>
      <c r="E43" s="292"/>
      <c r="F43" s="287"/>
      <c r="G43" s="292"/>
      <c r="H43" s="286"/>
      <c r="I43" s="292"/>
      <c r="J43" s="287"/>
      <c r="K43" s="292"/>
      <c r="L43" s="286"/>
      <c r="M43" s="287"/>
      <c r="N43" s="287"/>
      <c r="O43" s="287"/>
      <c r="P43" s="286"/>
    </row>
    <row r="44" spans="1:17" s="277" customFormat="1" ht="12">
      <c r="A44" s="277" t="s">
        <v>26</v>
      </c>
      <c r="C44" s="283"/>
      <c r="D44" s="283"/>
      <c r="E44" s="283"/>
      <c r="F44" s="283"/>
      <c r="G44" s="283"/>
      <c r="H44" s="283"/>
      <c r="I44" s="283"/>
      <c r="J44" s="283"/>
      <c r="K44" s="283"/>
      <c r="L44" s="283"/>
      <c r="M44" s="283"/>
      <c r="N44" s="283"/>
      <c r="O44" s="283"/>
      <c r="P44" s="283"/>
    </row>
  </sheetData>
  <customSheetViews>
    <customSheetView guid="{831774D5-A481-4469-B33B-00B928524374}" scale="78" showPageBreaks="1" printArea="1" hiddenColumns="1">
      <selection activeCell="A2" sqref="A2"/>
      <pageMargins left="0.23622047244094491" right="0.23622047244094491" top="0.74803149606299213" bottom="0.74803149606299213" header="0.31496062992125984" footer="0.31496062992125984"/>
      <printOptions horizontalCentered="1"/>
      <pageSetup paperSize="9" scale="70" orientation="portrait" r:id="rId1"/>
      <headerFooter alignWithMargins="0">
        <oddFooter>&amp;R&amp;"DIN-Regular,Regular"&amp;D
18125-0102-190704</oddFooter>
      </headerFooter>
    </customSheetView>
    <customSheetView guid="{D78769EE-2503-4AD7-BD06-D916DA4FCF9F}" scale="78" showPageBreaks="1" printArea="1" hiddenColumns="1">
      <selection activeCell="JK98" sqref="JK98:JK99"/>
      <pageMargins left="0.23622047244094491" right="0.23622047244094491" top="0.74803149606299213" bottom="0.74803149606299213" header="0.31496062992125984" footer="0.31496062992125984"/>
      <printOptions horizontalCentered="1"/>
      <pageSetup paperSize="9" scale="70" orientation="portrait" r:id="rId2"/>
      <headerFooter alignWithMargins="0">
        <oddFooter>&amp;R&amp;"DIN-Regular,Regular"&amp;D
18125-0102-190704</oddFooter>
      </headerFooter>
    </customSheetView>
    <customSheetView guid="{C95FAFE2-C8F5-4582-8630-5ADA3E91C202}" scale="78" hiddenColumns="1">
      <selection activeCell="JK98" sqref="JK98:JK99"/>
      <pageMargins left="0.23622047244094491" right="0.23622047244094491" top="0.74803149606299213" bottom="0.74803149606299213" header="0.31496062992125984" footer="0.31496062992125984"/>
      <printOptions horizontalCentered="1"/>
      <pageSetup paperSize="9" scale="70" orientation="portrait" r:id="rId3"/>
      <headerFooter alignWithMargins="0">
        <oddFooter>&amp;R&amp;"DIN-Regular,Regular"&amp;D
18125-0102-190704</oddFooter>
      </headerFooter>
    </customSheetView>
    <customSheetView guid="{248FD396-3026-4328-9670-8D6A86CD758D}" scale="78" hiddenColumns="1">
      <selection activeCell="JK98" sqref="JK98:JK99"/>
      <pageMargins left="0.23622047244094491" right="0.23622047244094491" top="0.74803149606299213" bottom="0.74803149606299213" header="0.31496062992125984" footer="0.31496062992125984"/>
      <printOptions horizontalCentered="1"/>
      <pageSetup paperSize="9" scale="70" orientation="portrait" r:id="rId4"/>
      <headerFooter alignWithMargins="0">
        <oddFooter>&amp;R&amp;"DIN-Regular,Regular"&amp;D
18125-0102-190704</oddFooter>
      </headerFooter>
    </customSheetView>
    <customSheetView guid="{B8341D56-0C1D-47A9-A47D-9EBBDE789B06}" scale="78" showPageBreaks="1" printArea="1" hiddenColumns="1">
      <selection activeCell="JK98" sqref="JK98:JK99"/>
      <pageMargins left="0.23622047244094491" right="0.23622047244094491" top="0.74803149606299213" bottom="0.74803149606299213" header="0.31496062992125984" footer="0.31496062992125984"/>
      <printOptions horizontalCentered="1"/>
      <pageSetup paperSize="9" scale="70" orientation="portrait" r:id="rId5"/>
      <headerFooter alignWithMargins="0">
        <oddFooter>&amp;R&amp;"DIN-Regular,Regular"&amp;D
18125-0102-190704</oddFooter>
      </headerFooter>
    </customSheetView>
    <customSheetView guid="{547B7670-1C4E-4D6B-AB92-A0F3308D85CE}" scale="78" showPageBreaks="1" printArea="1" hiddenColumns="1">
      <selection activeCell="C25" sqref="C25"/>
      <pageMargins left="0.23622047244094491" right="0.23622047244094491" top="0.74803149606299213" bottom="0.74803149606299213" header="0.31496062992125984" footer="0.31496062992125984"/>
      <printOptions horizontalCentered="1"/>
      <pageSetup paperSize="9" scale="70" orientation="portrait" r:id="rId6"/>
      <headerFooter alignWithMargins="0">
        <oddFooter>&amp;R&amp;"DIN-Regular,Regular"&amp;D
18125-0102-190704</oddFooter>
      </headerFooter>
    </customSheetView>
  </customSheetViews>
  <mergeCells count="11">
    <mergeCell ref="E35:G35"/>
    <mergeCell ref="I35:K35"/>
    <mergeCell ref="M35:O35"/>
    <mergeCell ref="A1:B1"/>
    <mergeCell ref="E1:P1"/>
    <mergeCell ref="E5:G5"/>
    <mergeCell ref="I5:K5"/>
    <mergeCell ref="M5:O5"/>
    <mergeCell ref="E22:G22"/>
    <mergeCell ref="I22:K22"/>
    <mergeCell ref="M22:O22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0" orientation="portrait" r:id="rId7"/>
  <headerFooter alignWithMargins="0">
    <oddFooter>&amp;R&amp;"DIN-Regular,Regular"&amp;D
18125-0102-190704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7</vt:i4>
      </vt:variant>
    </vt:vector>
  </HeadingPairs>
  <TitlesOfParts>
    <vt:vector size="20" baseType="lpstr">
      <vt:lpstr>Uplifted Residential NSA</vt:lpstr>
      <vt:lpstr>Sheet1</vt:lpstr>
      <vt:lpstr>Sheet2</vt:lpstr>
      <vt:lpstr>Sheet3</vt:lpstr>
      <vt:lpstr>Sheet4</vt:lpstr>
      <vt:lpstr>Uplifted Intermediate Mix</vt:lpstr>
      <vt:lpstr>Uplifted Social Rent Mix</vt:lpstr>
      <vt:lpstr>Uplifted Blended Afford Mix </vt:lpstr>
      <vt:lpstr>Uplifted Private Mix</vt:lpstr>
      <vt:lpstr>Uplifted P &amp; A Mix Ratio </vt:lpstr>
      <vt:lpstr>Mix Summary</vt:lpstr>
      <vt:lpstr>GEA</vt:lpstr>
      <vt:lpstr>GIA </vt:lpstr>
      <vt:lpstr>'Mix Summary'!Print_Area</vt:lpstr>
      <vt:lpstr>'Uplifted Blended Afford Mix '!Print_Area</vt:lpstr>
      <vt:lpstr>'Uplifted Intermediate Mix'!Print_Area</vt:lpstr>
      <vt:lpstr>'Uplifted P &amp; A Mix Ratio '!Print_Area</vt:lpstr>
      <vt:lpstr>'Uplifted Private Mix'!Print_Area</vt:lpstr>
      <vt:lpstr>'Uplifted Residential NSA'!Print_Area</vt:lpstr>
      <vt:lpstr>'Uplifted Social Rent Mix'!Print_Area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Clelia Filipe</dc:creator>
  <cp:lastModifiedBy>Rebecca Lane</cp:lastModifiedBy>
  <cp:lastPrinted>2020-05-22T07:36:19Z</cp:lastPrinted>
  <dcterms:created xsi:type="dcterms:W3CDTF">1999-09-11T00:03:49Z</dcterms:created>
  <dcterms:modified xsi:type="dcterms:W3CDTF">2020-05-22T07:49:29Z</dcterms:modified>
</cp:coreProperties>
</file>